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Report Aug26" sheetId="1" r:id="rId1"/>
    <sheet name="Inventory Aug'26" sheetId="2" r:id="rId2"/>
    <sheet name="Return Summary Apr'26" sheetId="3" state="hidden" r:id="rId3"/>
    <sheet name="Return Details Aug'26" sheetId="4" r:id="rId4"/>
    <sheet name="Damage Details Aug'26" sheetId="5" r:id="rId5"/>
    <sheet name="Damage Other Aug'26" sheetId="6" r:id="rId6"/>
    <sheet name="Inventory Days June'26" sheetId="7" state="hidden" r:id="rId7"/>
  </sheets>
  <definedNames>
    <definedName name="_xlnm._FilterDatabase" localSheetId="4" hidden="1">'Damage Details Aug''26'!$B$3:$AE$163</definedName>
    <definedName name="_xlnm._FilterDatabase" localSheetId="5" hidden="1">'Damage Other Aug''26'!$B$2:$AE$15</definedName>
    <definedName name="_xlnm._FilterDatabase" localSheetId="1" hidden="1">'Inventory Aug''26'!$B$1:$AL$1383</definedName>
    <definedName name="_xlnm._FilterDatabase" localSheetId="0" hidden="1">'Report Aug26'!$B$3:$AC$3</definedName>
    <definedName name="_xlnm._FilterDatabase" localSheetId="3" hidden="1">'Return Details Aug''26'!$B$2:$AE$2961</definedName>
    <definedName name="_xlnm._FilterDatabase" localSheetId="2" hidden="1">'Return Summary Apr''26'!$B$2:$L$4</definedName>
  </definedNames>
  <calcPr calcId="144525"/>
</workbook>
</file>

<file path=xl/calcChain.xml><?xml version="1.0" encoding="utf-8"?>
<calcChain xmlns="http://schemas.openxmlformats.org/spreadsheetml/2006/main">
  <c r="N20" i="1" l="1"/>
  <c r="AJ3901" i="2" l="1"/>
  <c r="AI3620" i="2"/>
  <c r="AJ3620" i="2" s="1"/>
  <c r="AI3621" i="2"/>
  <c r="AJ3621" i="2" s="1"/>
  <c r="AI3622" i="2"/>
  <c r="AJ3622" i="2" s="1"/>
  <c r="AI3623" i="2"/>
  <c r="AJ3623" i="2" s="1"/>
  <c r="AI3624" i="2"/>
  <c r="AJ3624" i="2" s="1"/>
  <c r="AI3625" i="2"/>
  <c r="AJ3625" i="2" s="1"/>
  <c r="AI3626" i="2"/>
  <c r="AJ3626" i="2" s="1"/>
  <c r="AI3627" i="2"/>
  <c r="AJ3627" i="2" s="1"/>
  <c r="AI3628" i="2"/>
  <c r="AJ3628" i="2" s="1"/>
  <c r="AI3629" i="2"/>
  <c r="AI3630" i="2"/>
  <c r="AI3631" i="2"/>
  <c r="AI3632" i="2"/>
  <c r="AI3633" i="2"/>
  <c r="AI3634" i="2"/>
  <c r="AI3635" i="2"/>
  <c r="AI3636" i="2"/>
  <c r="AI3637" i="2"/>
  <c r="AI3638" i="2"/>
  <c r="AI3639" i="2"/>
  <c r="AI3640" i="2"/>
  <c r="AI3641" i="2"/>
  <c r="AI3642" i="2"/>
  <c r="AI3643" i="2"/>
  <c r="AI3644" i="2"/>
  <c r="AI3645" i="2"/>
  <c r="AJ3645" i="2" s="1"/>
  <c r="AI3646" i="2"/>
  <c r="AJ3646" i="2"/>
  <c r="AI3647" i="2"/>
  <c r="AJ3647" i="2" s="1"/>
  <c r="AI3648" i="2"/>
  <c r="AJ3648" i="2"/>
  <c r="AI3649" i="2"/>
  <c r="AJ3649" i="2" s="1"/>
  <c r="AI3650" i="2"/>
  <c r="AJ3650" i="2"/>
  <c r="AI3651" i="2"/>
  <c r="AJ3651" i="2" s="1"/>
  <c r="AI3652" i="2"/>
  <c r="AJ3652" i="2"/>
  <c r="AI3653" i="2"/>
  <c r="AJ3653" i="2" s="1"/>
  <c r="AI3654" i="2"/>
  <c r="AJ3654" i="2"/>
  <c r="AI3655" i="2"/>
  <c r="AJ3655" i="2" s="1"/>
  <c r="AI3656" i="2"/>
  <c r="AJ3656" i="2"/>
  <c r="AI3657" i="2"/>
  <c r="AJ3657" i="2" s="1"/>
  <c r="AI3658" i="2"/>
  <c r="AJ3658" i="2"/>
  <c r="AI3659" i="2"/>
  <c r="AJ3659" i="2" s="1"/>
  <c r="AI3660" i="2"/>
  <c r="AJ3660" i="2"/>
  <c r="AI3661" i="2"/>
  <c r="AJ3661" i="2" s="1"/>
  <c r="AI3662" i="2"/>
  <c r="AJ3662" i="2"/>
  <c r="AI3663" i="2"/>
  <c r="AJ3663" i="2" s="1"/>
  <c r="AI3664" i="2"/>
  <c r="AJ3664" i="2"/>
  <c r="AI3665" i="2"/>
  <c r="AJ3665" i="2" s="1"/>
  <c r="AI3666" i="2"/>
  <c r="AJ3666" i="2"/>
  <c r="AI3667" i="2"/>
  <c r="AJ3667" i="2" s="1"/>
  <c r="AI3668" i="2"/>
  <c r="AJ3668" i="2"/>
  <c r="AI3669" i="2"/>
  <c r="AJ3669" i="2" s="1"/>
  <c r="AI3670" i="2"/>
  <c r="AJ3670" i="2"/>
  <c r="AI3671" i="2"/>
  <c r="AI3672" i="2"/>
  <c r="AJ3672" i="2"/>
  <c r="AI3673" i="2"/>
  <c r="AI3674" i="2"/>
  <c r="AJ3674" i="2"/>
  <c r="AI3675" i="2"/>
  <c r="AI3676" i="2"/>
  <c r="AJ3676" i="2"/>
  <c r="AI3677" i="2"/>
  <c r="AI3678" i="2"/>
  <c r="AJ3678" i="2"/>
  <c r="AI3679" i="2"/>
  <c r="AI3680" i="2"/>
  <c r="AJ3680" i="2"/>
  <c r="AI3681" i="2"/>
  <c r="AI3682" i="2"/>
  <c r="AJ3682" i="2"/>
  <c r="AI3683" i="2"/>
  <c r="AI3684" i="2"/>
  <c r="AJ3684" i="2"/>
  <c r="AI3685" i="2"/>
  <c r="AI3686" i="2"/>
  <c r="AJ3686" i="2"/>
  <c r="AI3687" i="2"/>
  <c r="AI3688" i="2"/>
  <c r="AJ3688" i="2"/>
  <c r="AI3689" i="2"/>
  <c r="AI3690" i="2"/>
  <c r="AJ3690" i="2" s="1"/>
  <c r="AI3691" i="2"/>
  <c r="AI3692" i="2"/>
  <c r="AJ3692" i="2"/>
  <c r="AI3693" i="2"/>
  <c r="AI3694" i="2"/>
  <c r="AJ3694" i="2"/>
  <c r="AI3695" i="2"/>
  <c r="AI3696" i="2"/>
  <c r="AJ3696" i="2" s="1"/>
  <c r="AI3697" i="2"/>
  <c r="AI3698" i="2"/>
  <c r="AJ3698" i="2" s="1"/>
  <c r="AI3699" i="2"/>
  <c r="AI3700" i="2"/>
  <c r="AJ3700" i="2"/>
  <c r="AI3701" i="2"/>
  <c r="AI3702" i="2"/>
  <c r="AJ3702" i="2"/>
  <c r="AI3703" i="2"/>
  <c r="AI3704" i="2"/>
  <c r="AJ3704" i="2" s="1"/>
  <c r="AI3705" i="2"/>
  <c r="AJ3705" i="2" s="1"/>
  <c r="AK3705" i="2"/>
  <c r="AL3705" i="2"/>
  <c r="AI3706" i="2"/>
  <c r="AJ3706" i="2" s="1"/>
  <c r="AK3706" i="2"/>
  <c r="AL3706" i="2"/>
  <c r="AI3707" i="2"/>
  <c r="AJ3707" i="2" s="1"/>
  <c r="AI3708" i="2"/>
  <c r="AJ3708" i="2" s="1"/>
  <c r="AK3708" i="2"/>
  <c r="AI3709" i="2"/>
  <c r="AJ3709" i="2" s="1"/>
  <c r="AK3709" i="2"/>
  <c r="AL3709" i="2"/>
  <c r="AI3710" i="2"/>
  <c r="AJ3710" i="2" s="1"/>
  <c r="AK3710" i="2"/>
  <c r="AL3710" i="2"/>
  <c r="AI3711" i="2"/>
  <c r="AJ3711" i="2" s="1"/>
  <c r="AI3712" i="2"/>
  <c r="AJ3712" i="2" s="1"/>
  <c r="AK3712" i="2"/>
  <c r="AI3713" i="2"/>
  <c r="AJ3713" i="2" s="1"/>
  <c r="AK3713" i="2"/>
  <c r="AL3713" i="2"/>
  <c r="AI3714" i="2"/>
  <c r="AJ3714" i="2" s="1"/>
  <c r="AK3714" i="2"/>
  <c r="AL3714" i="2"/>
  <c r="AI3715" i="2"/>
  <c r="AJ3715" i="2" s="1"/>
  <c r="AI3716" i="2"/>
  <c r="AJ3716" i="2" s="1"/>
  <c r="AK3716" i="2"/>
  <c r="AI3717" i="2"/>
  <c r="AJ3717" i="2" s="1"/>
  <c r="AK3717" i="2"/>
  <c r="AL3717" i="2"/>
  <c r="AI3718" i="2"/>
  <c r="AJ3718" i="2" s="1"/>
  <c r="AK3718" i="2"/>
  <c r="AL3718" i="2"/>
  <c r="AI3719" i="2"/>
  <c r="AJ3719" i="2" s="1"/>
  <c r="AI3720" i="2"/>
  <c r="AJ3720" i="2" s="1"/>
  <c r="AK3720" i="2"/>
  <c r="AI3721" i="2"/>
  <c r="AJ3721" i="2" s="1"/>
  <c r="AK3721" i="2"/>
  <c r="AL3721" i="2"/>
  <c r="AI3722" i="2"/>
  <c r="AJ3722" i="2" s="1"/>
  <c r="AK3722" i="2"/>
  <c r="AL3722" i="2"/>
  <c r="AI3723" i="2"/>
  <c r="AJ3723" i="2" s="1"/>
  <c r="AI3724" i="2"/>
  <c r="AJ3724" i="2" s="1"/>
  <c r="AK3724" i="2"/>
  <c r="AI3725" i="2"/>
  <c r="AJ3725" i="2" s="1"/>
  <c r="AK3725" i="2"/>
  <c r="AL3725" i="2"/>
  <c r="AI3726" i="2"/>
  <c r="AJ3726" i="2" s="1"/>
  <c r="AK3726" i="2"/>
  <c r="AL3726" i="2"/>
  <c r="AI3727" i="2"/>
  <c r="AJ3727" i="2" s="1"/>
  <c r="AI3728" i="2"/>
  <c r="AJ3728" i="2" s="1"/>
  <c r="AK3728" i="2"/>
  <c r="AI3729" i="2"/>
  <c r="AJ3729" i="2" s="1"/>
  <c r="AK3729" i="2"/>
  <c r="AL3729" i="2"/>
  <c r="AI3730" i="2"/>
  <c r="AJ3730" i="2" s="1"/>
  <c r="AK3730" i="2"/>
  <c r="AL3730" i="2"/>
  <c r="AI3731" i="2"/>
  <c r="AJ3731" i="2" s="1"/>
  <c r="AI3732" i="2"/>
  <c r="AJ3732" i="2" s="1"/>
  <c r="AK3732" i="2"/>
  <c r="AI3733" i="2"/>
  <c r="AJ3733" i="2" s="1"/>
  <c r="AK3733" i="2"/>
  <c r="AL3733" i="2"/>
  <c r="AI3734" i="2"/>
  <c r="AJ3734" i="2" s="1"/>
  <c r="AK3734" i="2"/>
  <c r="AL3734" i="2"/>
  <c r="AI3735" i="2"/>
  <c r="AJ3735" i="2" s="1"/>
  <c r="AI3736" i="2"/>
  <c r="AJ3736" i="2" s="1"/>
  <c r="AK3736" i="2"/>
  <c r="AI3737" i="2"/>
  <c r="AJ3737" i="2" s="1"/>
  <c r="AK3737" i="2"/>
  <c r="AL3737" i="2"/>
  <c r="AI3738" i="2"/>
  <c r="AJ3738" i="2" s="1"/>
  <c r="AK3738" i="2"/>
  <c r="AL3738" i="2"/>
  <c r="AI3739" i="2"/>
  <c r="AJ3739" i="2" s="1"/>
  <c r="AI3740" i="2"/>
  <c r="AJ3740" i="2" s="1"/>
  <c r="AK3740" i="2"/>
  <c r="AI3741" i="2"/>
  <c r="AJ3741" i="2" s="1"/>
  <c r="AK3741" i="2"/>
  <c r="AL3741" i="2"/>
  <c r="AI3742" i="2"/>
  <c r="AJ3742" i="2" s="1"/>
  <c r="AK3742" i="2"/>
  <c r="AL3742" i="2"/>
  <c r="AI3743" i="2"/>
  <c r="AJ3743" i="2" s="1"/>
  <c r="AI3744" i="2"/>
  <c r="AJ3744" i="2" s="1"/>
  <c r="AK3744" i="2"/>
  <c r="AI3745" i="2"/>
  <c r="AJ3745" i="2" s="1"/>
  <c r="AK3745" i="2"/>
  <c r="AL3745" i="2"/>
  <c r="AI3746" i="2"/>
  <c r="AJ3746" i="2" s="1"/>
  <c r="AK3746" i="2"/>
  <c r="AL3746" i="2"/>
  <c r="AI3747" i="2"/>
  <c r="AJ3747" i="2" s="1"/>
  <c r="AI3748" i="2"/>
  <c r="AJ3748" i="2" s="1"/>
  <c r="AK3748" i="2"/>
  <c r="AI3749" i="2"/>
  <c r="AJ3749" i="2" s="1"/>
  <c r="AK3749" i="2"/>
  <c r="AL3749" i="2"/>
  <c r="AI3750" i="2"/>
  <c r="AJ3750" i="2" s="1"/>
  <c r="AK3750" i="2"/>
  <c r="AL3750" i="2"/>
  <c r="AI3751" i="2"/>
  <c r="AJ3751" i="2" s="1"/>
  <c r="AI3752" i="2"/>
  <c r="AJ3752" i="2" s="1"/>
  <c r="AK3752" i="2"/>
  <c r="AI3753" i="2"/>
  <c r="AJ3753" i="2" s="1"/>
  <c r="AK3753" i="2"/>
  <c r="AL3753" i="2"/>
  <c r="AI3754" i="2"/>
  <c r="AJ3754" i="2" s="1"/>
  <c r="AK3754" i="2"/>
  <c r="AL3754" i="2"/>
  <c r="AI3755" i="2"/>
  <c r="AJ3755" i="2" s="1"/>
  <c r="AI3756" i="2"/>
  <c r="AJ3756" i="2" s="1"/>
  <c r="AK3756" i="2"/>
  <c r="AI3757" i="2"/>
  <c r="AJ3757" i="2" s="1"/>
  <c r="AK3757" i="2"/>
  <c r="AL3757" i="2"/>
  <c r="AI3758" i="2"/>
  <c r="AJ3758" i="2" s="1"/>
  <c r="AK3758" i="2"/>
  <c r="AL3758" i="2"/>
  <c r="AI3759" i="2"/>
  <c r="AL3759" i="2" s="1"/>
  <c r="AI3760" i="2"/>
  <c r="AL3760" i="2" s="1"/>
  <c r="AI3761" i="2"/>
  <c r="AL3761" i="2" s="1"/>
  <c r="AI3762" i="2"/>
  <c r="AL3762" i="2" s="1"/>
  <c r="AI3763" i="2"/>
  <c r="AL3763" i="2" s="1"/>
  <c r="AI3764" i="2"/>
  <c r="AL3764" i="2" s="1"/>
  <c r="AI3765" i="2"/>
  <c r="AL3765" i="2" s="1"/>
  <c r="AI3766" i="2"/>
  <c r="AL3766" i="2" s="1"/>
  <c r="AI3767" i="2"/>
  <c r="AL3767" i="2" s="1"/>
  <c r="AI3768" i="2"/>
  <c r="AL3768" i="2" s="1"/>
  <c r="AI3769" i="2"/>
  <c r="AL3769" i="2" s="1"/>
  <c r="AI3770" i="2"/>
  <c r="AL3770" i="2" s="1"/>
  <c r="AI3771" i="2"/>
  <c r="AL3771" i="2" s="1"/>
  <c r="AI3772" i="2"/>
  <c r="AL3772" i="2" s="1"/>
  <c r="AI3773" i="2"/>
  <c r="AL3773" i="2" s="1"/>
  <c r="AI3774" i="2"/>
  <c r="AL3774" i="2" s="1"/>
  <c r="AI3775" i="2"/>
  <c r="AL3775" i="2" s="1"/>
  <c r="AI3776" i="2"/>
  <c r="AL3776" i="2" s="1"/>
  <c r="AI3777" i="2"/>
  <c r="AL3777" i="2" s="1"/>
  <c r="AI3778" i="2"/>
  <c r="AL3778" i="2" s="1"/>
  <c r="AI3779" i="2"/>
  <c r="AL3779" i="2" s="1"/>
  <c r="AI3780" i="2"/>
  <c r="AL3780" i="2" s="1"/>
  <c r="AI3781" i="2"/>
  <c r="AL3781" i="2" s="1"/>
  <c r="AI3782" i="2"/>
  <c r="AL3782" i="2" s="1"/>
  <c r="AI3783" i="2"/>
  <c r="AL3783" i="2" s="1"/>
  <c r="AI3784" i="2"/>
  <c r="AL3784" i="2" s="1"/>
  <c r="AI3785" i="2"/>
  <c r="AL3785" i="2" s="1"/>
  <c r="AI3786" i="2"/>
  <c r="AI3787" i="2"/>
  <c r="AI3788" i="2"/>
  <c r="AI3789" i="2"/>
  <c r="AI3790" i="2"/>
  <c r="AI3791" i="2"/>
  <c r="AI3792" i="2"/>
  <c r="AI3793" i="2"/>
  <c r="AI3794" i="2"/>
  <c r="AI3795" i="2"/>
  <c r="AI3796" i="2"/>
  <c r="AI3797" i="2"/>
  <c r="AI3798" i="2"/>
  <c r="AI3799" i="2"/>
  <c r="AI3800" i="2"/>
  <c r="AI3801" i="2"/>
  <c r="AI3802" i="2"/>
  <c r="AI3803" i="2"/>
  <c r="AI3804" i="2"/>
  <c r="AI3805" i="2"/>
  <c r="AI3806" i="2"/>
  <c r="AI3807" i="2"/>
  <c r="AI3808" i="2"/>
  <c r="AI3809" i="2"/>
  <c r="AI3810" i="2"/>
  <c r="AI3811" i="2"/>
  <c r="AI3812" i="2"/>
  <c r="AI3813" i="2"/>
  <c r="AI3814" i="2"/>
  <c r="AI3815" i="2"/>
  <c r="AI3816" i="2"/>
  <c r="AI3817" i="2"/>
  <c r="AI3818" i="2"/>
  <c r="AI3819" i="2"/>
  <c r="AI3820" i="2"/>
  <c r="AI3821" i="2"/>
  <c r="AI3822" i="2"/>
  <c r="AI3823" i="2"/>
  <c r="AI3824" i="2"/>
  <c r="AI3825" i="2"/>
  <c r="AI3826" i="2"/>
  <c r="AI3827" i="2"/>
  <c r="AI3828" i="2"/>
  <c r="AI3829" i="2"/>
  <c r="AI3830" i="2"/>
  <c r="AI3831" i="2"/>
  <c r="AI3832" i="2"/>
  <c r="AI3833" i="2"/>
  <c r="AI3834" i="2"/>
  <c r="AI3835" i="2"/>
  <c r="AI3836" i="2"/>
  <c r="AI3837" i="2"/>
  <c r="AI3838" i="2"/>
  <c r="AI3839" i="2"/>
  <c r="AI3840" i="2"/>
  <c r="AI3841" i="2"/>
  <c r="AI3842" i="2"/>
  <c r="AL3842" i="2" s="1"/>
  <c r="AI3843" i="2"/>
  <c r="AL3843" i="2"/>
  <c r="AI3844" i="2"/>
  <c r="AL3844" i="2" s="1"/>
  <c r="AI3845" i="2"/>
  <c r="AL3845" i="2"/>
  <c r="AI3846" i="2"/>
  <c r="AL3846" i="2" s="1"/>
  <c r="AI3847" i="2"/>
  <c r="AL3847" i="2"/>
  <c r="AI3848" i="2"/>
  <c r="AL3848" i="2" s="1"/>
  <c r="AI3849" i="2"/>
  <c r="AL3849" i="2"/>
  <c r="AI3850" i="2"/>
  <c r="AL3850" i="2" s="1"/>
  <c r="AI3851" i="2"/>
  <c r="AL3851" i="2"/>
  <c r="AI3852" i="2"/>
  <c r="AL3852" i="2" s="1"/>
  <c r="AI3853" i="2"/>
  <c r="AL3853" i="2"/>
  <c r="AI3854" i="2"/>
  <c r="AL3854" i="2" s="1"/>
  <c r="AI3855" i="2"/>
  <c r="AL3855" i="2"/>
  <c r="AI3856" i="2"/>
  <c r="AL3856" i="2" s="1"/>
  <c r="AI3857" i="2"/>
  <c r="AL3857" i="2"/>
  <c r="AI3858" i="2"/>
  <c r="AL3858" i="2" s="1"/>
  <c r="AI3859" i="2"/>
  <c r="AL3859" i="2"/>
  <c r="AI3860" i="2"/>
  <c r="AL3860" i="2" s="1"/>
  <c r="AI3861" i="2"/>
  <c r="AL3861" i="2"/>
  <c r="AI3862" i="2"/>
  <c r="AL3862" i="2" s="1"/>
  <c r="AI3863" i="2"/>
  <c r="AL3863" i="2"/>
  <c r="AI3864" i="2"/>
  <c r="AL3864" i="2" s="1"/>
  <c r="AI3865" i="2"/>
  <c r="AL3865" i="2"/>
  <c r="AI3866" i="2"/>
  <c r="AL3866" i="2" s="1"/>
  <c r="AI3867" i="2"/>
  <c r="AL3867" i="2"/>
  <c r="AI3868" i="2"/>
  <c r="AL3868" i="2" s="1"/>
  <c r="AI3869" i="2"/>
  <c r="AI3870" i="2"/>
  <c r="AK3870" i="2" s="1"/>
  <c r="AI3871" i="2"/>
  <c r="AK3871" i="2" s="1"/>
  <c r="AJ3871" i="2"/>
  <c r="AI3872" i="2"/>
  <c r="AK3872" i="2" s="1"/>
  <c r="AJ3872" i="2"/>
  <c r="AI3873" i="2"/>
  <c r="AK3873" i="2" s="1"/>
  <c r="AJ3873" i="2"/>
  <c r="AI3874" i="2"/>
  <c r="AK3874" i="2" s="1"/>
  <c r="AJ3874" i="2"/>
  <c r="AI3875" i="2"/>
  <c r="AK3875" i="2" s="1"/>
  <c r="AJ3875" i="2"/>
  <c r="AI3876" i="2"/>
  <c r="AK3876" i="2" s="1"/>
  <c r="AJ3876" i="2"/>
  <c r="AI3877" i="2"/>
  <c r="AK3877" i="2" s="1"/>
  <c r="AJ3877" i="2"/>
  <c r="AI3878" i="2"/>
  <c r="AK3878" i="2" s="1"/>
  <c r="AJ3878" i="2"/>
  <c r="AI3879" i="2"/>
  <c r="AK3879" i="2" s="1"/>
  <c r="AJ3879" i="2"/>
  <c r="AI3880" i="2"/>
  <c r="AK3880" i="2" s="1"/>
  <c r="AJ3880" i="2"/>
  <c r="AI3881" i="2"/>
  <c r="AK3881" i="2" s="1"/>
  <c r="AJ3881" i="2"/>
  <c r="AI3882" i="2"/>
  <c r="AK3882" i="2" s="1"/>
  <c r="AJ3882" i="2"/>
  <c r="AI3883" i="2"/>
  <c r="AK3883" i="2" s="1"/>
  <c r="AJ3883" i="2"/>
  <c r="AI3884" i="2"/>
  <c r="AK3884" i="2" s="1"/>
  <c r="AJ3884" i="2"/>
  <c r="AI3885" i="2"/>
  <c r="AK3885" i="2" s="1"/>
  <c r="AJ3885" i="2"/>
  <c r="AI3886" i="2"/>
  <c r="AK3886" i="2" s="1"/>
  <c r="AJ3886" i="2"/>
  <c r="AI3887" i="2"/>
  <c r="AK3887" i="2" s="1"/>
  <c r="AJ3887" i="2"/>
  <c r="AI3888" i="2"/>
  <c r="AK3888" i="2" s="1"/>
  <c r="AJ3888" i="2"/>
  <c r="AI3889" i="2"/>
  <c r="AK3889" i="2" s="1"/>
  <c r="AJ3889" i="2"/>
  <c r="AI3890" i="2"/>
  <c r="AK3890" i="2" s="1"/>
  <c r="AJ3890" i="2"/>
  <c r="AI3891" i="2"/>
  <c r="AK3891" i="2" s="1"/>
  <c r="AJ3891" i="2"/>
  <c r="AI3892" i="2"/>
  <c r="AK3892" i="2" s="1"/>
  <c r="AJ3892" i="2"/>
  <c r="AI3893" i="2"/>
  <c r="AK3893" i="2" s="1"/>
  <c r="AJ3893" i="2"/>
  <c r="AI3894" i="2"/>
  <c r="AK3894" i="2" s="1"/>
  <c r="AJ3894" i="2"/>
  <c r="AI3895" i="2"/>
  <c r="AK3895" i="2" s="1"/>
  <c r="AJ3895" i="2"/>
  <c r="AI3896" i="2"/>
  <c r="AK3896" i="2" s="1"/>
  <c r="AJ3896" i="2"/>
  <c r="AI3897" i="2"/>
  <c r="AK3897" i="2" s="1"/>
  <c r="AJ3897" i="2"/>
  <c r="AI3898" i="2"/>
  <c r="AK3898" i="2" s="1"/>
  <c r="AJ3898" i="2"/>
  <c r="AI3899" i="2"/>
  <c r="AK3899" i="2" s="1"/>
  <c r="AJ3899" i="2"/>
  <c r="AI3900" i="2"/>
  <c r="AK3900" i="2" s="1"/>
  <c r="AJ3900" i="2"/>
  <c r="AI3619" i="2"/>
  <c r="AL3619" i="2" s="1"/>
  <c r="AJ3619" i="2"/>
  <c r="AK3619" i="2"/>
  <c r="AL3900" i="2" l="1"/>
  <c r="AL3898" i="2"/>
  <c r="AL3896" i="2"/>
  <c r="AL3894" i="2"/>
  <c r="AL3892" i="2"/>
  <c r="AL3890" i="2"/>
  <c r="AL3888" i="2"/>
  <c r="AL3886" i="2"/>
  <c r="AL3884" i="2"/>
  <c r="AL3882" i="2"/>
  <c r="AL3880" i="2"/>
  <c r="AL3878" i="2"/>
  <c r="AL3876" i="2"/>
  <c r="AL3874" i="2"/>
  <c r="AL3872" i="2"/>
  <c r="AJ3869" i="2"/>
  <c r="AK3869" i="2"/>
  <c r="AJ3867" i="2"/>
  <c r="AK3867" i="2"/>
  <c r="AJ3865" i="2"/>
  <c r="AK3865" i="2"/>
  <c r="AJ3863" i="2"/>
  <c r="AK3863" i="2"/>
  <c r="AJ3861" i="2"/>
  <c r="AK3861" i="2"/>
  <c r="AJ3859" i="2"/>
  <c r="AK3859" i="2"/>
  <c r="AJ3857" i="2"/>
  <c r="AK3857" i="2"/>
  <c r="AJ3855" i="2"/>
  <c r="AK3855" i="2"/>
  <c r="AJ3853" i="2"/>
  <c r="AK3853" i="2"/>
  <c r="AJ3851" i="2"/>
  <c r="AK3851" i="2"/>
  <c r="AJ3849" i="2"/>
  <c r="AK3849" i="2"/>
  <c r="AJ3847" i="2"/>
  <c r="AK3847" i="2"/>
  <c r="AJ3845" i="2"/>
  <c r="AK3845" i="2"/>
  <c r="AJ3843" i="2"/>
  <c r="AK3843" i="2"/>
  <c r="AL3840" i="2"/>
  <c r="AJ3840" i="2"/>
  <c r="AK3840" i="2"/>
  <c r="AL3836" i="2"/>
  <c r="AJ3836" i="2"/>
  <c r="AK3836" i="2"/>
  <c r="AL3832" i="2"/>
  <c r="AJ3832" i="2"/>
  <c r="AK3832" i="2"/>
  <c r="AL3828" i="2"/>
  <c r="AJ3828" i="2"/>
  <c r="AK3828" i="2"/>
  <c r="AL3824" i="2"/>
  <c r="AJ3824" i="2"/>
  <c r="AK3824" i="2"/>
  <c r="AL3820" i="2"/>
  <c r="AJ3820" i="2"/>
  <c r="AK3820" i="2"/>
  <c r="AL3816" i="2"/>
  <c r="AJ3816" i="2"/>
  <c r="AK3816" i="2"/>
  <c r="AL3812" i="2"/>
  <c r="AJ3812" i="2"/>
  <c r="AK3812" i="2"/>
  <c r="AL3808" i="2"/>
  <c r="AJ3808" i="2"/>
  <c r="AK3808" i="2"/>
  <c r="AL3804" i="2"/>
  <c r="AJ3804" i="2"/>
  <c r="AK3804" i="2"/>
  <c r="AL3800" i="2"/>
  <c r="AJ3800" i="2"/>
  <c r="AK3800" i="2"/>
  <c r="AL3796" i="2"/>
  <c r="AJ3796" i="2"/>
  <c r="AK3796" i="2"/>
  <c r="AL3792" i="2"/>
  <c r="AJ3792" i="2"/>
  <c r="AK3792" i="2"/>
  <c r="AL3788" i="2"/>
  <c r="AJ3788" i="2"/>
  <c r="AK3788" i="2"/>
  <c r="AL3899" i="2"/>
  <c r="AL3897" i="2"/>
  <c r="AL3895" i="2"/>
  <c r="AL3893" i="2"/>
  <c r="AL3891" i="2"/>
  <c r="AL3889" i="2"/>
  <c r="AL3887" i="2"/>
  <c r="AL3885" i="2"/>
  <c r="AL3883" i="2"/>
  <c r="AL3881" i="2"/>
  <c r="AL3879" i="2"/>
  <c r="AL3877" i="2"/>
  <c r="AL3875" i="2"/>
  <c r="AL3873" i="2"/>
  <c r="AL3871" i="2"/>
  <c r="AL3870" i="2"/>
  <c r="AJ3870" i="2"/>
  <c r="AL3839" i="2"/>
  <c r="AJ3839" i="2"/>
  <c r="AK3839" i="2"/>
  <c r="AL3835" i="2"/>
  <c r="AJ3835" i="2"/>
  <c r="AK3835" i="2"/>
  <c r="AL3831" i="2"/>
  <c r="AJ3831" i="2"/>
  <c r="AK3831" i="2"/>
  <c r="AL3827" i="2"/>
  <c r="AJ3827" i="2"/>
  <c r="AK3827" i="2"/>
  <c r="AL3823" i="2"/>
  <c r="AJ3823" i="2"/>
  <c r="AK3823" i="2"/>
  <c r="AL3819" i="2"/>
  <c r="AJ3819" i="2"/>
  <c r="AK3819" i="2"/>
  <c r="AL3815" i="2"/>
  <c r="AJ3815" i="2"/>
  <c r="AK3815" i="2"/>
  <c r="AL3811" i="2"/>
  <c r="AJ3811" i="2"/>
  <c r="AK3811" i="2"/>
  <c r="AL3807" i="2"/>
  <c r="AJ3807" i="2"/>
  <c r="AK3807" i="2"/>
  <c r="AL3803" i="2"/>
  <c r="AJ3803" i="2"/>
  <c r="AK3803" i="2"/>
  <c r="AL3799" i="2"/>
  <c r="AJ3799" i="2"/>
  <c r="AK3799" i="2"/>
  <c r="AL3795" i="2"/>
  <c r="AJ3795" i="2"/>
  <c r="AK3795" i="2"/>
  <c r="AL3791" i="2"/>
  <c r="AJ3791" i="2"/>
  <c r="AK3791" i="2"/>
  <c r="AL3787" i="2"/>
  <c r="AJ3787" i="2"/>
  <c r="AK3787" i="2"/>
  <c r="AJ3868" i="2"/>
  <c r="AK3868" i="2"/>
  <c r="AJ3866" i="2"/>
  <c r="AK3866" i="2"/>
  <c r="AJ3864" i="2"/>
  <c r="AK3864" i="2"/>
  <c r="AJ3862" i="2"/>
  <c r="AK3862" i="2"/>
  <c r="AJ3860" i="2"/>
  <c r="AK3860" i="2"/>
  <c r="AJ3858" i="2"/>
  <c r="AK3858" i="2"/>
  <c r="AJ3856" i="2"/>
  <c r="AK3856" i="2"/>
  <c r="AJ3854" i="2"/>
  <c r="AK3854" i="2"/>
  <c r="AJ3852" i="2"/>
  <c r="AK3852" i="2"/>
  <c r="AJ3850" i="2"/>
  <c r="AK3850" i="2"/>
  <c r="AJ3848" i="2"/>
  <c r="AK3848" i="2"/>
  <c r="AJ3846" i="2"/>
  <c r="AK3846" i="2"/>
  <c r="AJ3844" i="2"/>
  <c r="AK3844" i="2"/>
  <c r="AJ3842" i="2"/>
  <c r="AK3842" i="2"/>
  <c r="AL3838" i="2"/>
  <c r="AJ3838" i="2"/>
  <c r="AK3838" i="2"/>
  <c r="AL3834" i="2"/>
  <c r="AJ3834" i="2"/>
  <c r="AK3834" i="2"/>
  <c r="AL3830" i="2"/>
  <c r="AJ3830" i="2"/>
  <c r="AK3830" i="2"/>
  <c r="AL3826" i="2"/>
  <c r="AJ3826" i="2"/>
  <c r="AK3826" i="2"/>
  <c r="AL3822" i="2"/>
  <c r="AJ3822" i="2"/>
  <c r="AK3822" i="2"/>
  <c r="AL3818" i="2"/>
  <c r="AJ3818" i="2"/>
  <c r="AK3818" i="2"/>
  <c r="AL3814" i="2"/>
  <c r="AJ3814" i="2"/>
  <c r="AK3814" i="2"/>
  <c r="AL3810" i="2"/>
  <c r="AJ3810" i="2"/>
  <c r="AK3810" i="2"/>
  <c r="AL3806" i="2"/>
  <c r="AJ3806" i="2"/>
  <c r="AK3806" i="2"/>
  <c r="AL3802" i="2"/>
  <c r="AJ3802" i="2"/>
  <c r="AK3802" i="2"/>
  <c r="AL3798" i="2"/>
  <c r="AJ3798" i="2"/>
  <c r="AK3798" i="2"/>
  <c r="AL3794" i="2"/>
  <c r="AJ3794" i="2"/>
  <c r="AK3794" i="2"/>
  <c r="AL3790" i="2"/>
  <c r="AJ3790" i="2"/>
  <c r="AK3790" i="2"/>
  <c r="AL3786" i="2"/>
  <c r="AJ3786" i="2"/>
  <c r="AK3786" i="2"/>
  <c r="AL3869" i="2"/>
  <c r="AL3841" i="2"/>
  <c r="AJ3841" i="2"/>
  <c r="AK3841" i="2"/>
  <c r="AL3837" i="2"/>
  <c r="AJ3837" i="2"/>
  <c r="AK3837" i="2"/>
  <c r="AL3833" i="2"/>
  <c r="AJ3833" i="2"/>
  <c r="AK3833" i="2"/>
  <c r="AL3829" i="2"/>
  <c r="AJ3829" i="2"/>
  <c r="AK3829" i="2"/>
  <c r="AL3825" i="2"/>
  <c r="AJ3825" i="2"/>
  <c r="AK3825" i="2"/>
  <c r="AL3821" i="2"/>
  <c r="AJ3821" i="2"/>
  <c r="AK3821" i="2"/>
  <c r="AL3817" i="2"/>
  <c r="AJ3817" i="2"/>
  <c r="AK3817" i="2"/>
  <c r="AL3813" i="2"/>
  <c r="AJ3813" i="2"/>
  <c r="AK3813" i="2"/>
  <c r="AL3809" i="2"/>
  <c r="AJ3809" i="2"/>
  <c r="AK3809" i="2"/>
  <c r="AL3805" i="2"/>
  <c r="AJ3805" i="2"/>
  <c r="AK3805" i="2"/>
  <c r="AL3801" i="2"/>
  <c r="AJ3801" i="2"/>
  <c r="AK3801" i="2"/>
  <c r="AL3797" i="2"/>
  <c r="AJ3797" i="2"/>
  <c r="AK3797" i="2"/>
  <c r="AL3793" i="2"/>
  <c r="AJ3793" i="2"/>
  <c r="AK3793" i="2"/>
  <c r="AL3789" i="2"/>
  <c r="AJ3789" i="2"/>
  <c r="AK3789" i="2"/>
  <c r="AK3785" i="2"/>
  <c r="AK3784" i="2"/>
  <c r="AK3783" i="2"/>
  <c r="AK3782" i="2"/>
  <c r="AK3781" i="2"/>
  <c r="AK3780" i="2"/>
  <c r="AK3779" i="2"/>
  <c r="AK3778" i="2"/>
  <c r="AK3777" i="2"/>
  <c r="AK3776" i="2"/>
  <c r="AK3775" i="2"/>
  <c r="AK3774" i="2"/>
  <c r="AK3773" i="2"/>
  <c r="AK3772" i="2"/>
  <c r="AK3771" i="2"/>
  <c r="AK3770" i="2"/>
  <c r="AK3769" i="2"/>
  <c r="AK3768" i="2"/>
  <c r="AK3767" i="2"/>
  <c r="AK3766" i="2"/>
  <c r="AK3765" i="2"/>
  <c r="AK3764" i="2"/>
  <c r="AK3763" i="2"/>
  <c r="AK3762" i="2"/>
  <c r="AK3761" i="2"/>
  <c r="AK3760" i="2"/>
  <c r="AK3759" i="2"/>
  <c r="AL3755" i="2"/>
  <c r="AL3751" i="2"/>
  <c r="AL3747" i="2"/>
  <c r="AL3743" i="2"/>
  <c r="AL3739" i="2"/>
  <c r="AL3735" i="2"/>
  <c r="AL3731" i="2"/>
  <c r="AL3727" i="2"/>
  <c r="AL3723" i="2"/>
  <c r="AL3719" i="2"/>
  <c r="AL3715" i="2"/>
  <c r="AL3711" i="2"/>
  <c r="AL3707" i="2"/>
  <c r="AK3700" i="2"/>
  <c r="AL3700" i="2"/>
  <c r="AK3697" i="2"/>
  <c r="AL3697" i="2"/>
  <c r="AJ3697" i="2"/>
  <c r="AK3692" i="2"/>
  <c r="AL3692" i="2"/>
  <c r="AK3689" i="2"/>
  <c r="AL3689" i="2"/>
  <c r="AJ3689" i="2"/>
  <c r="AK3681" i="2"/>
  <c r="AL3681" i="2"/>
  <c r="AJ3681" i="2"/>
  <c r="AK3673" i="2"/>
  <c r="AL3673" i="2"/>
  <c r="AJ3673" i="2"/>
  <c r="AJ3785" i="2"/>
  <c r="AJ3784" i="2"/>
  <c r="AJ3783" i="2"/>
  <c r="AJ3782" i="2"/>
  <c r="AJ3781" i="2"/>
  <c r="AJ3780" i="2"/>
  <c r="AJ3779" i="2"/>
  <c r="AJ3778" i="2"/>
  <c r="AJ3777" i="2"/>
  <c r="AJ3776" i="2"/>
  <c r="AJ3775" i="2"/>
  <c r="AJ3774" i="2"/>
  <c r="AJ3773" i="2"/>
  <c r="AJ3772" i="2"/>
  <c r="AJ3771" i="2"/>
  <c r="AJ3770" i="2"/>
  <c r="AJ3769" i="2"/>
  <c r="AJ3768" i="2"/>
  <c r="AJ3767" i="2"/>
  <c r="AJ3766" i="2"/>
  <c r="AJ3765" i="2"/>
  <c r="AJ3764" i="2"/>
  <c r="AJ3763" i="2"/>
  <c r="AJ3762" i="2"/>
  <c r="AJ3761" i="2"/>
  <c r="AJ3760" i="2"/>
  <c r="AJ3759" i="2"/>
  <c r="AL3756" i="2"/>
  <c r="AK3755" i="2"/>
  <c r="AL3752" i="2"/>
  <c r="AK3751" i="2"/>
  <c r="AL3748" i="2"/>
  <c r="AK3747" i="2"/>
  <c r="AL3744" i="2"/>
  <c r="AK3743" i="2"/>
  <c r="AL3740" i="2"/>
  <c r="AK3739" i="2"/>
  <c r="AL3736" i="2"/>
  <c r="AK3735" i="2"/>
  <c r="AL3732" i="2"/>
  <c r="AK3731" i="2"/>
  <c r="AL3728" i="2"/>
  <c r="AK3727" i="2"/>
  <c r="AL3724" i="2"/>
  <c r="AK3723" i="2"/>
  <c r="AL3720" i="2"/>
  <c r="AK3719" i="2"/>
  <c r="AL3716" i="2"/>
  <c r="AK3715" i="2"/>
  <c r="AL3712" i="2"/>
  <c r="AK3711" i="2"/>
  <c r="AL3708" i="2"/>
  <c r="AK3707" i="2"/>
  <c r="AK3702" i="2"/>
  <c r="AL3702" i="2"/>
  <c r="AK3699" i="2"/>
  <c r="AL3699" i="2"/>
  <c r="AJ3699" i="2"/>
  <c r="AK3694" i="2"/>
  <c r="AL3694" i="2"/>
  <c r="AK3691" i="2"/>
  <c r="AL3691" i="2"/>
  <c r="AJ3691" i="2"/>
  <c r="AK3683" i="2"/>
  <c r="AL3683" i="2"/>
  <c r="AJ3683" i="2"/>
  <c r="AK3675" i="2"/>
  <c r="AL3675" i="2"/>
  <c r="AJ3675" i="2"/>
  <c r="AK3704" i="2"/>
  <c r="AL3704" i="2"/>
  <c r="AK3701" i="2"/>
  <c r="AL3701" i="2"/>
  <c r="AJ3701" i="2"/>
  <c r="AK3696" i="2"/>
  <c r="AL3696" i="2"/>
  <c r="AK3693" i="2"/>
  <c r="AL3693" i="2"/>
  <c r="AJ3693" i="2"/>
  <c r="AK3685" i="2"/>
  <c r="AL3685" i="2"/>
  <c r="AJ3685" i="2"/>
  <c r="AK3677" i="2"/>
  <c r="AL3677" i="2"/>
  <c r="AJ3677" i="2"/>
  <c r="AK3703" i="2"/>
  <c r="AL3703" i="2"/>
  <c r="AJ3703" i="2"/>
  <c r="AK3698" i="2"/>
  <c r="AL3698" i="2"/>
  <c r="AK3695" i="2"/>
  <c r="AL3695" i="2"/>
  <c r="AJ3695" i="2"/>
  <c r="AK3690" i="2"/>
  <c r="AL3690" i="2"/>
  <c r="AK3687" i="2"/>
  <c r="AL3687" i="2"/>
  <c r="AJ3687" i="2"/>
  <c r="AK3679" i="2"/>
  <c r="AL3679" i="2"/>
  <c r="AJ3679" i="2"/>
  <c r="AK3671" i="2"/>
  <c r="AL3671" i="2"/>
  <c r="AJ3671" i="2"/>
  <c r="AK3688" i="2"/>
  <c r="AL3688" i="2"/>
  <c r="AK3686" i="2"/>
  <c r="AL3686" i="2"/>
  <c r="AK3684" i="2"/>
  <c r="AL3684" i="2"/>
  <c r="AK3682" i="2"/>
  <c r="AL3682" i="2"/>
  <c r="AK3680" i="2"/>
  <c r="AL3680" i="2"/>
  <c r="AK3678" i="2"/>
  <c r="AL3678" i="2"/>
  <c r="AK3676" i="2"/>
  <c r="AL3676" i="2"/>
  <c r="AK3674" i="2"/>
  <c r="AL3674" i="2"/>
  <c r="AK3672" i="2"/>
  <c r="AL3672" i="2"/>
  <c r="AK3670" i="2"/>
  <c r="AL3670" i="2"/>
  <c r="AK3668" i="2"/>
  <c r="AL3668" i="2"/>
  <c r="AK3666" i="2"/>
  <c r="AL3666" i="2"/>
  <c r="AK3664" i="2"/>
  <c r="AL3664" i="2"/>
  <c r="AK3662" i="2"/>
  <c r="AL3662" i="2"/>
  <c r="AK3660" i="2"/>
  <c r="AL3660" i="2"/>
  <c r="AK3658" i="2"/>
  <c r="AL3658" i="2"/>
  <c r="AK3656" i="2"/>
  <c r="AL3656" i="2"/>
  <c r="AK3654" i="2"/>
  <c r="AL3654" i="2"/>
  <c r="AK3652" i="2"/>
  <c r="AL3652" i="2"/>
  <c r="AK3650" i="2"/>
  <c r="AL3650" i="2"/>
  <c r="AK3648" i="2"/>
  <c r="AL3648" i="2"/>
  <c r="AK3646" i="2"/>
  <c r="AL3646" i="2"/>
  <c r="AJ3643" i="2"/>
  <c r="AK3643" i="2"/>
  <c r="AL3643" i="2"/>
  <c r="AJ3639" i="2"/>
  <c r="AK3639" i="2"/>
  <c r="AL3639" i="2"/>
  <c r="AJ3635" i="2"/>
  <c r="AK3635" i="2"/>
  <c r="AL3635" i="2"/>
  <c r="AJ3631" i="2"/>
  <c r="AK3631" i="2"/>
  <c r="AL3631" i="2"/>
  <c r="AJ3642" i="2"/>
  <c r="AK3642" i="2"/>
  <c r="AL3642" i="2"/>
  <c r="AJ3638" i="2"/>
  <c r="AK3638" i="2"/>
  <c r="AL3638" i="2"/>
  <c r="AJ3634" i="2"/>
  <c r="AK3634" i="2"/>
  <c r="AL3634" i="2"/>
  <c r="AJ3630" i="2"/>
  <c r="AK3630" i="2"/>
  <c r="AL3630" i="2"/>
  <c r="AK3669" i="2"/>
  <c r="AL3669" i="2"/>
  <c r="AK3667" i="2"/>
  <c r="AL3667" i="2"/>
  <c r="AK3665" i="2"/>
  <c r="AL3665" i="2"/>
  <c r="AK3663" i="2"/>
  <c r="AL3663" i="2"/>
  <c r="AK3661" i="2"/>
  <c r="AL3661" i="2"/>
  <c r="AK3659" i="2"/>
  <c r="AL3659" i="2"/>
  <c r="AK3657" i="2"/>
  <c r="AL3657" i="2"/>
  <c r="AK3655" i="2"/>
  <c r="AL3655" i="2"/>
  <c r="AK3653" i="2"/>
  <c r="AL3653" i="2"/>
  <c r="AK3651" i="2"/>
  <c r="AL3651" i="2"/>
  <c r="AK3649" i="2"/>
  <c r="AL3649" i="2"/>
  <c r="AK3647" i="2"/>
  <c r="AL3647" i="2"/>
  <c r="AK3645" i="2"/>
  <c r="AL3645" i="2"/>
  <c r="AJ3641" i="2"/>
  <c r="AK3641" i="2"/>
  <c r="AL3641" i="2"/>
  <c r="AJ3637" i="2"/>
  <c r="AK3637" i="2"/>
  <c r="AL3637" i="2"/>
  <c r="AJ3633" i="2"/>
  <c r="AK3633" i="2"/>
  <c r="AL3633" i="2"/>
  <c r="AJ3629" i="2"/>
  <c r="AK3629" i="2"/>
  <c r="AL3629" i="2"/>
  <c r="AJ3644" i="2"/>
  <c r="AK3644" i="2"/>
  <c r="AL3644" i="2"/>
  <c r="AJ3640" i="2"/>
  <c r="AK3640" i="2"/>
  <c r="AL3640" i="2"/>
  <c r="AJ3636" i="2"/>
  <c r="AK3636" i="2"/>
  <c r="AL3636" i="2"/>
  <c r="AJ3632" i="2"/>
  <c r="AK3632" i="2"/>
  <c r="AL3632" i="2"/>
  <c r="AL3628" i="2"/>
  <c r="AL3627" i="2"/>
  <c r="AL3626" i="2"/>
  <c r="AL3625" i="2"/>
  <c r="AL3624" i="2"/>
  <c r="AL3623" i="2"/>
  <c r="AL3622" i="2"/>
  <c r="AL3621" i="2"/>
  <c r="AL3620" i="2"/>
  <c r="AK3628" i="2"/>
  <c r="AK3627" i="2"/>
  <c r="AK3626" i="2"/>
  <c r="AK3625" i="2"/>
  <c r="AK3624" i="2"/>
  <c r="AK3623" i="2"/>
  <c r="AK3622" i="2"/>
  <c r="AK3621" i="2"/>
  <c r="AK3620" i="2"/>
  <c r="AI3339" i="2" l="1"/>
  <c r="AJ3339" i="2" s="1"/>
  <c r="AL3339" i="2"/>
  <c r="AI3340" i="2"/>
  <c r="AL3340" i="2" s="1"/>
  <c r="AI3341" i="2"/>
  <c r="AL3341" i="2" s="1"/>
  <c r="AI3342" i="2"/>
  <c r="AL3342" i="2" s="1"/>
  <c r="AI3343" i="2"/>
  <c r="AL3343" i="2" s="1"/>
  <c r="AI3344" i="2"/>
  <c r="AL3344" i="2" s="1"/>
  <c r="AI3345" i="2"/>
  <c r="AL3345" i="2" s="1"/>
  <c r="AI3346" i="2"/>
  <c r="AL3346" i="2" s="1"/>
  <c r="AI3347" i="2"/>
  <c r="AL3347" i="2" s="1"/>
  <c r="AI3348" i="2"/>
  <c r="AL3348" i="2" s="1"/>
  <c r="AI3349" i="2"/>
  <c r="AL3349" i="2" s="1"/>
  <c r="AI3350" i="2"/>
  <c r="AL3350" i="2" s="1"/>
  <c r="AI3351" i="2"/>
  <c r="AL3351" i="2" s="1"/>
  <c r="AI3352" i="2"/>
  <c r="AL3352" i="2" s="1"/>
  <c r="AI3353" i="2"/>
  <c r="AL3353" i="2" s="1"/>
  <c r="AI3354" i="2"/>
  <c r="AL3354" i="2" s="1"/>
  <c r="AI3355" i="2"/>
  <c r="AL3355" i="2" s="1"/>
  <c r="AI3356" i="2"/>
  <c r="AL3356" i="2" s="1"/>
  <c r="AI3357" i="2"/>
  <c r="AL3357" i="2" s="1"/>
  <c r="AI3358" i="2"/>
  <c r="AL3358" i="2" s="1"/>
  <c r="AI3359" i="2"/>
  <c r="AL3359" i="2" s="1"/>
  <c r="AI3360" i="2"/>
  <c r="AL3360" i="2" s="1"/>
  <c r="AI3361" i="2"/>
  <c r="AL3361" i="2" s="1"/>
  <c r="AI3362" i="2"/>
  <c r="AL3362" i="2" s="1"/>
  <c r="AI3363" i="2"/>
  <c r="AL3363" i="2" s="1"/>
  <c r="AI3364" i="2"/>
  <c r="AL3364" i="2" s="1"/>
  <c r="AI3365" i="2"/>
  <c r="AL3365" i="2" s="1"/>
  <c r="AI3366" i="2"/>
  <c r="AL3366" i="2" s="1"/>
  <c r="AI3367" i="2"/>
  <c r="AL3367" i="2" s="1"/>
  <c r="AI3368" i="2"/>
  <c r="AL3368" i="2" s="1"/>
  <c r="AI3369" i="2"/>
  <c r="AL3369" i="2" s="1"/>
  <c r="AI3370" i="2"/>
  <c r="AL3370" i="2" s="1"/>
  <c r="AI3371" i="2"/>
  <c r="AL3371" i="2" s="1"/>
  <c r="AI3372" i="2"/>
  <c r="AL3372" i="2" s="1"/>
  <c r="AI3373" i="2"/>
  <c r="AL3373" i="2" s="1"/>
  <c r="AI3374" i="2"/>
  <c r="AL3374" i="2" s="1"/>
  <c r="AI3375" i="2"/>
  <c r="AL3375" i="2" s="1"/>
  <c r="AI3376" i="2"/>
  <c r="AL3376" i="2" s="1"/>
  <c r="AI3377" i="2"/>
  <c r="AL3377" i="2" s="1"/>
  <c r="AI3378" i="2"/>
  <c r="AL3378" i="2" s="1"/>
  <c r="AI3379" i="2"/>
  <c r="AL3379" i="2" s="1"/>
  <c r="AI3380" i="2"/>
  <c r="AI3381" i="2"/>
  <c r="AL3381" i="2" s="1"/>
  <c r="AI3382" i="2"/>
  <c r="AI3383" i="2"/>
  <c r="AL3383" i="2" s="1"/>
  <c r="AI3384" i="2"/>
  <c r="AI3385" i="2"/>
  <c r="AL3385" i="2" s="1"/>
  <c r="AI3386" i="2"/>
  <c r="AI3387" i="2"/>
  <c r="AL3387" i="2" s="1"/>
  <c r="AI3388" i="2"/>
  <c r="AI3389" i="2"/>
  <c r="AI3390" i="2"/>
  <c r="AI3391" i="2"/>
  <c r="AI3392" i="2"/>
  <c r="AI3393" i="2"/>
  <c r="AI3394" i="2"/>
  <c r="AI3395" i="2"/>
  <c r="AI3396" i="2"/>
  <c r="AI3397" i="2"/>
  <c r="AI3398" i="2"/>
  <c r="AI3399" i="2"/>
  <c r="AI3400" i="2"/>
  <c r="AI3401" i="2"/>
  <c r="AI3402" i="2"/>
  <c r="AI3403" i="2"/>
  <c r="AI3404" i="2"/>
  <c r="AI3405" i="2"/>
  <c r="AI3406" i="2"/>
  <c r="AI3407" i="2"/>
  <c r="AI3408" i="2"/>
  <c r="AI3409" i="2"/>
  <c r="AI3410" i="2"/>
  <c r="AI3411" i="2"/>
  <c r="AI3412" i="2"/>
  <c r="AI3413" i="2"/>
  <c r="AI3414" i="2"/>
  <c r="AI3415" i="2"/>
  <c r="AI3416" i="2"/>
  <c r="AI3417" i="2"/>
  <c r="AI3418" i="2"/>
  <c r="AI3419" i="2"/>
  <c r="AI3420" i="2"/>
  <c r="AI3421" i="2"/>
  <c r="AI3422" i="2"/>
  <c r="AI3423" i="2"/>
  <c r="AI3424" i="2"/>
  <c r="AK3424" i="2" s="1"/>
  <c r="AI3425" i="2"/>
  <c r="AK3425" i="2"/>
  <c r="AI3426" i="2"/>
  <c r="AK3426" i="2" s="1"/>
  <c r="AI3427" i="2"/>
  <c r="AK3427" i="2"/>
  <c r="AI3428" i="2"/>
  <c r="AK3428" i="2" s="1"/>
  <c r="AI3429" i="2"/>
  <c r="AK3429" i="2"/>
  <c r="AI3430" i="2"/>
  <c r="AK3430" i="2" s="1"/>
  <c r="AI3431" i="2"/>
  <c r="AK3431" i="2"/>
  <c r="AI3432" i="2"/>
  <c r="AK3432" i="2" s="1"/>
  <c r="AI3433" i="2"/>
  <c r="AK3433" i="2" s="1"/>
  <c r="AI3434" i="2"/>
  <c r="AK3434" i="2" s="1"/>
  <c r="AI3435" i="2"/>
  <c r="AK3435" i="2" s="1"/>
  <c r="AI3436" i="2"/>
  <c r="AK3436" i="2" s="1"/>
  <c r="AI3437" i="2"/>
  <c r="AK3437" i="2" s="1"/>
  <c r="AI3438" i="2"/>
  <c r="AK3438" i="2" s="1"/>
  <c r="AI3439" i="2"/>
  <c r="AK3439" i="2" s="1"/>
  <c r="AI3440" i="2"/>
  <c r="AK3440" i="2" s="1"/>
  <c r="AI3441" i="2"/>
  <c r="AK3441" i="2" s="1"/>
  <c r="AI3442" i="2"/>
  <c r="AK3442" i="2" s="1"/>
  <c r="AI3443" i="2"/>
  <c r="AK3443" i="2" s="1"/>
  <c r="AI3444" i="2"/>
  <c r="AK3444" i="2" s="1"/>
  <c r="AI3445" i="2"/>
  <c r="AK3445" i="2" s="1"/>
  <c r="AI3446" i="2"/>
  <c r="AK3446" i="2" s="1"/>
  <c r="AI3447" i="2"/>
  <c r="AK3447" i="2" s="1"/>
  <c r="AI3448" i="2"/>
  <c r="AK3448" i="2" s="1"/>
  <c r="AI3449" i="2"/>
  <c r="AK3449" i="2" s="1"/>
  <c r="AI3450" i="2"/>
  <c r="AK3450" i="2" s="1"/>
  <c r="AI3451" i="2"/>
  <c r="AK3451" i="2" s="1"/>
  <c r="AI3452" i="2"/>
  <c r="AK3452" i="2" s="1"/>
  <c r="AI3453" i="2"/>
  <c r="AK3453" i="2" s="1"/>
  <c r="AI3454" i="2"/>
  <c r="AK3454" i="2" s="1"/>
  <c r="AI3455" i="2"/>
  <c r="AK3455" i="2" s="1"/>
  <c r="AI3456" i="2"/>
  <c r="AK3456" i="2" s="1"/>
  <c r="AI3457" i="2"/>
  <c r="AK3457" i="2" s="1"/>
  <c r="AI3458" i="2"/>
  <c r="AK3458" i="2" s="1"/>
  <c r="AI3459" i="2"/>
  <c r="AK3459" i="2" s="1"/>
  <c r="AI3460" i="2"/>
  <c r="AK3460" i="2" s="1"/>
  <c r="AI3461" i="2"/>
  <c r="AK3461" i="2" s="1"/>
  <c r="AI3462" i="2"/>
  <c r="AK3462" i="2" s="1"/>
  <c r="AI3463" i="2"/>
  <c r="AK3463" i="2" s="1"/>
  <c r="AI3464" i="2"/>
  <c r="AK3464" i="2" s="1"/>
  <c r="AI3465" i="2"/>
  <c r="AK3465" i="2" s="1"/>
  <c r="AI3466" i="2"/>
  <c r="AK3466" i="2" s="1"/>
  <c r="AI3467" i="2"/>
  <c r="AL3467" i="2" s="1"/>
  <c r="AK3467" i="2"/>
  <c r="AI3468" i="2"/>
  <c r="AK3468" i="2" s="1"/>
  <c r="AJ3468" i="2"/>
  <c r="AL3468" i="2"/>
  <c r="AI3469" i="2"/>
  <c r="AK3469" i="2" s="1"/>
  <c r="AJ3469" i="2"/>
  <c r="AL3469" i="2"/>
  <c r="AI3470" i="2"/>
  <c r="AK3470" i="2" s="1"/>
  <c r="AJ3470" i="2"/>
  <c r="AL3470" i="2"/>
  <c r="AI3471" i="2"/>
  <c r="AK3471" i="2" s="1"/>
  <c r="AJ3471" i="2"/>
  <c r="AL3471" i="2"/>
  <c r="AI3472" i="2"/>
  <c r="AK3472" i="2" s="1"/>
  <c r="AJ3472" i="2"/>
  <c r="AL3472" i="2"/>
  <c r="AI3473" i="2"/>
  <c r="AK3473" i="2" s="1"/>
  <c r="AJ3473" i="2"/>
  <c r="AL3473" i="2"/>
  <c r="AI3474" i="2"/>
  <c r="AK3474" i="2" s="1"/>
  <c r="AJ3474" i="2"/>
  <c r="AL3474" i="2"/>
  <c r="AI3475" i="2"/>
  <c r="AK3475" i="2" s="1"/>
  <c r="AJ3475" i="2"/>
  <c r="AL3475" i="2"/>
  <c r="AI3476" i="2"/>
  <c r="AK3476" i="2" s="1"/>
  <c r="AJ3476" i="2"/>
  <c r="AL3476" i="2"/>
  <c r="AI3477" i="2"/>
  <c r="AK3477" i="2" s="1"/>
  <c r="AJ3477" i="2"/>
  <c r="AL3477" i="2"/>
  <c r="AI3478" i="2"/>
  <c r="AK3478" i="2" s="1"/>
  <c r="AJ3478" i="2"/>
  <c r="AL3478" i="2"/>
  <c r="AI3479" i="2"/>
  <c r="AK3479" i="2" s="1"/>
  <c r="AJ3479" i="2"/>
  <c r="AL3479" i="2"/>
  <c r="AI3480" i="2"/>
  <c r="AK3480" i="2" s="1"/>
  <c r="AJ3480" i="2"/>
  <c r="AL3480" i="2"/>
  <c r="AI3481" i="2"/>
  <c r="AK3481" i="2" s="1"/>
  <c r="AJ3481" i="2"/>
  <c r="AL3481" i="2"/>
  <c r="AI3482" i="2"/>
  <c r="AK3482" i="2" s="1"/>
  <c r="AJ3482" i="2"/>
  <c r="AL3482" i="2"/>
  <c r="AI3483" i="2"/>
  <c r="AK3483" i="2" s="1"/>
  <c r="AJ3483" i="2"/>
  <c r="AL3483" i="2"/>
  <c r="AI3484" i="2"/>
  <c r="AK3484" i="2" s="1"/>
  <c r="AJ3484" i="2"/>
  <c r="AL3484" i="2"/>
  <c r="AI3485" i="2"/>
  <c r="AK3485" i="2" s="1"/>
  <c r="AJ3485" i="2"/>
  <c r="AL3485" i="2"/>
  <c r="AI3486" i="2"/>
  <c r="AK3486" i="2" s="1"/>
  <c r="AJ3486" i="2"/>
  <c r="AL3486" i="2"/>
  <c r="AI3487" i="2"/>
  <c r="AK3487" i="2" s="1"/>
  <c r="AJ3487" i="2"/>
  <c r="AL3487" i="2"/>
  <c r="AI3488" i="2"/>
  <c r="AK3488" i="2" s="1"/>
  <c r="AJ3488" i="2"/>
  <c r="AL3488" i="2"/>
  <c r="AI3489" i="2"/>
  <c r="AK3489" i="2" s="1"/>
  <c r="AJ3489" i="2"/>
  <c r="AL3489" i="2"/>
  <c r="AI3490" i="2"/>
  <c r="AK3490" i="2" s="1"/>
  <c r="AJ3490" i="2"/>
  <c r="AL3490" i="2"/>
  <c r="AI3491" i="2"/>
  <c r="AK3491" i="2" s="1"/>
  <c r="AJ3491" i="2"/>
  <c r="AL3491" i="2"/>
  <c r="AI3492" i="2"/>
  <c r="AK3492" i="2" s="1"/>
  <c r="AJ3492" i="2"/>
  <c r="AL3492" i="2"/>
  <c r="AI3493" i="2"/>
  <c r="AK3493" i="2" s="1"/>
  <c r="AJ3493" i="2"/>
  <c r="AL3493" i="2"/>
  <c r="AI3494" i="2"/>
  <c r="AK3494" i="2" s="1"/>
  <c r="AJ3494" i="2"/>
  <c r="AL3494" i="2"/>
  <c r="AI3495" i="2"/>
  <c r="AK3495" i="2" s="1"/>
  <c r="AJ3495" i="2"/>
  <c r="AL3495" i="2"/>
  <c r="AI3496" i="2"/>
  <c r="AK3496" i="2" s="1"/>
  <c r="AJ3496" i="2"/>
  <c r="AL3496" i="2"/>
  <c r="AI3497" i="2"/>
  <c r="AJ3497" i="2" s="1"/>
  <c r="AL3497" i="2"/>
  <c r="AI3498" i="2"/>
  <c r="AJ3498" i="2" s="1"/>
  <c r="AL3498" i="2"/>
  <c r="AI3499" i="2"/>
  <c r="AJ3499" i="2" s="1"/>
  <c r="AL3499" i="2"/>
  <c r="AI3500" i="2"/>
  <c r="AJ3500" i="2" s="1"/>
  <c r="AL3500" i="2"/>
  <c r="AI3501" i="2"/>
  <c r="AJ3501" i="2" s="1"/>
  <c r="AL3501" i="2"/>
  <c r="AI3502" i="2"/>
  <c r="AJ3502" i="2" s="1"/>
  <c r="AL3502" i="2"/>
  <c r="AI3503" i="2"/>
  <c r="AJ3503" i="2" s="1"/>
  <c r="AL3503" i="2"/>
  <c r="AI3504" i="2"/>
  <c r="AJ3504" i="2" s="1"/>
  <c r="AL3504" i="2"/>
  <c r="AI3505" i="2"/>
  <c r="AJ3505" i="2" s="1"/>
  <c r="AI3506" i="2"/>
  <c r="AJ3506" i="2" s="1"/>
  <c r="AI3507" i="2"/>
  <c r="AJ3507" i="2" s="1"/>
  <c r="AI3508" i="2"/>
  <c r="AJ3508" i="2" s="1"/>
  <c r="AI3509" i="2"/>
  <c r="AJ3509" i="2" s="1"/>
  <c r="AI3510" i="2"/>
  <c r="AJ3510" i="2" s="1"/>
  <c r="AI3511" i="2"/>
  <c r="AJ3511" i="2" s="1"/>
  <c r="AI3512" i="2"/>
  <c r="AJ3512" i="2" s="1"/>
  <c r="AI3513" i="2"/>
  <c r="AJ3513" i="2" s="1"/>
  <c r="AI3514" i="2"/>
  <c r="AJ3514" i="2" s="1"/>
  <c r="AI3515" i="2"/>
  <c r="AJ3515" i="2" s="1"/>
  <c r="AI3516" i="2"/>
  <c r="AJ3516" i="2" s="1"/>
  <c r="AI3517" i="2"/>
  <c r="AJ3517" i="2" s="1"/>
  <c r="AI3518" i="2"/>
  <c r="AJ3518" i="2" s="1"/>
  <c r="AI3519" i="2"/>
  <c r="AI3520" i="2"/>
  <c r="AI3521" i="2"/>
  <c r="AI3522" i="2"/>
  <c r="AI3523" i="2"/>
  <c r="AI3524" i="2"/>
  <c r="AI3525" i="2"/>
  <c r="AI3526" i="2"/>
  <c r="AI3527" i="2"/>
  <c r="AI3528" i="2"/>
  <c r="AI3529" i="2"/>
  <c r="AI3530" i="2"/>
  <c r="AI3531" i="2"/>
  <c r="AI3532" i="2"/>
  <c r="AI3533" i="2"/>
  <c r="AI3534" i="2"/>
  <c r="AI3535" i="2"/>
  <c r="AI3536" i="2"/>
  <c r="AI3537" i="2"/>
  <c r="AI3538" i="2"/>
  <c r="AI3539" i="2"/>
  <c r="AI3540" i="2"/>
  <c r="AI3541" i="2"/>
  <c r="AI3542" i="2"/>
  <c r="AI3543" i="2"/>
  <c r="AI3544" i="2"/>
  <c r="AI3545" i="2"/>
  <c r="AL3545" i="2" s="1"/>
  <c r="AI3546" i="2"/>
  <c r="AL3546" i="2"/>
  <c r="AI3547" i="2"/>
  <c r="AL3547" i="2" s="1"/>
  <c r="AI3548" i="2"/>
  <c r="AL3548" i="2"/>
  <c r="AI3549" i="2"/>
  <c r="AL3549" i="2" s="1"/>
  <c r="AI3550" i="2"/>
  <c r="AL3550" i="2"/>
  <c r="AI3551" i="2"/>
  <c r="AL3551" i="2" s="1"/>
  <c r="AI3552" i="2"/>
  <c r="AL3552" i="2" s="1"/>
  <c r="AI3553" i="2"/>
  <c r="AL3553" i="2" s="1"/>
  <c r="AI3554" i="2"/>
  <c r="AL3554" i="2" s="1"/>
  <c r="AI3555" i="2"/>
  <c r="AL3555" i="2" s="1"/>
  <c r="AI3556" i="2"/>
  <c r="AL3556" i="2" s="1"/>
  <c r="AI3557" i="2"/>
  <c r="AL3557" i="2" s="1"/>
  <c r="AI3558" i="2"/>
  <c r="AL3558" i="2" s="1"/>
  <c r="AI3559" i="2"/>
  <c r="AL3559" i="2" s="1"/>
  <c r="AI3560" i="2"/>
  <c r="AL3560" i="2" s="1"/>
  <c r="AI3561" i="2"/>
  <c r="AL3561" i="2" s="1"/>
  <c r="AI3562" i="2"/>
  <c r="AL3562" i="2" s="1"/>
  <c r="AI3563" i="2"/>
  <c r="AL3563" i="2" s="1"/>
  <c r="AI3564" i="2"/>
  <c r="AL3564" i="2" s="1"/>
  <c r="AI3565" i="2"/>
  <c r="AL3565" i="2" s="1"/>
  <c r="AI3566" i="2"/>
  <c r="AL3566" i="2" s="1"/>
  <c r="AI3567" i="2"/>
  <c r="AL3567" i="2" s="1"/>
  <c r="AI3568" i="2"/>
  <c r="AL3568" i="2" s="1"/>
  <c r="AI3569" i="2"/>
  <c r="AL3569" i="2" s="1"/>
  <c r="AI3570" i="2"/>
  <c r="AL3570" i="2" s="1"/>
  <c r="AI3571" i="2"/>
  <c r="AK3571" i="2" s="1"/>
  <c r="AI3572" i="2"/>
  <c r="AK3572" i="2" s="1"/>
  <c r="AJ3572" i="2"/>
  <c r="AI3573" i="2"/>
  <c r="AK3573" i="2" s="1"/>
  <c r="AL3573" i="2"/>
  <c r="AI3574" i="2"/>
  <c r="AK3574" i="2" s="1"/>
  <c r="AJ3574" i="2"/>
  <c r="AL3574" i="2"/>
  <c r="AI3575" i="2"/>
  <c r="AK3575" i="2" s="1"/>
  <c r="AI3576" i="2"/>
  <c r="AK3576" i="2" s="1"/>
  <c r="AJ3576" i="2"/>
  <c r="AI3577" i="2"/>
  <c r="AK3577" i="2" s="1"/>
  <c r="AL3577" i="2"/>
  <c r="AI3578" i="2"/>
  <c r="AK3578" i="2" s="1"/>
  <c r="AJ3578" i="2"/>
  <c r="AL3578" i="2"/>
  <c r="AI3579" i="2"/>
  <c r="AK3579" i="2" s="1"/>
  <c r="AI3580" i="2"/>
  <c r="AK3580" i="2" s="1"/>
  <c r="AJ3580" i="2"/>
  <c r="AI3581" i="2"/>
  <c r="AK3581" i="2" s="1"/>
  <c r="AL3581" i="2"/>
  <c r="AI3582" i="2"/>
  <c r="AK3582" i="2" s="1"/>
  <c r="AJ3582" i="2"/>
  <c r="AI3583" i="2"/>
  <c r="AK3583" i="2" s="1"/>
  <c r="AI3584" i="2"/>
  <c r="AK3584" i="2" s="1"/>
  <c r="AJ3584" i="2"/>
  <c r="AI3585" i="2"/>
  <c r="AK3585" i="2" s="1"/>
  <c r="AL3585" i="2"/>
  <c r="AI3586" i="2"/>
  <c r="AK3586" i="2" s="1"/>
  <c r="AJ3586" i="2"/>
  <c r="AI3587" i="2"/>
  <c r="AK3587" i="2" s="1"/>
  <c r="AI3588" i="2"/>
  <c r="AJ3588" i="2"/>
  <c r="AK3588" i="2"/>
  <c r="AL3588" i="2"/>
  <c r="AI3589" i="2"/>
  <c r="AK3589" i="2" s="1"/>
  <c r="AJ3589" i="2"/>
  <c r="AL3589" i="2"/>
  <c r="AI3590" i="2"/>
  <c r="AK3590" i="2" s="1"/>
  <c r="AJ3590" i="2"/>
  <c r="AL3590" i="2"/>
  <c r="AI3591" i="2"/>
  <c r="AK3591" i="2" s="1"/>
  <c r="AJ3591" i="2"/>
  <c r="AL3591" i="2"/>
  <c r="AI3592" i="2"/>
  <c r="AK3592" i="2" s="1"/>
  <c r="AJ3592" i="2"/>
  <c r="AL3592" i="2"/>
  <c r="AI3593" i="2"/>
  <c r="AK3593" i="2" s="1"/>
  <c r="AJ3593" i="2"/>
  <c r="AL3593" i="2"/>
  <c r="AI3594" i="2"/>
  <c r="AK3594" i="2" s="1"/>
  <c r="AJ3594" i="2"/>
  <c r="AL3594" i="2"/>
  <c r="AI3595" i="2"/>
  <c r="AK3595" i="2" s="1"/>
  <c r="AJ3595" i="2"/>
  <c r="AL3595" i="2"/>
  <c r="AI3596" i="2"/>
  <c r="AK3596" i="2" s="1"/>
  <c r="AJ3596" i="2"/>
  <c r="AL3596" i="2"/>
  <c r="AI3597" i="2"/>
  <c r="AK3597" i="2" s="1"/>
  <c r="AJ3597" i="2"/>
  <c r="AL3597" i="2"/>
  <c r="AI3598" i="2"/>
  <c r="AK3598" i="2" s="1"/>
  <c r="AJ3598" i="2"/>
  <c r="AL3598" i="2"/>
  <c r="AI3599" i="2"/>
  <c r="AK3599" i="2" s="1"/>
  <c r="AJ3599" i="2"/>
  <c r="AL3599" i="2"/>
  <c r="AI3600" i="2"/>
  <c r="AK3600" i="2" s="1"/>
  <c r="AJ3600" i="2"/>
  <c r="AL3600" i="2"/>
  <c r="AI3601" i="2"/>
  <c r="AK3601" i="2" s="1"/>
  <c r="AJ3601" i="2"/>
  <c r="AL3601" i="2"/>
  <c r="AI3602" i="2"/>
  <c r="AK3602" i="2" s="1"/>
  <c r="AJ3602" i="2"/>
  <c r="AL3602" i="2"/>
  <c r="AI3603" i="2"/>
  <c r="AK3603" i="2" s="1"/>
  <c r="AJ3603" i="2"/>
  <c r="AL3603" i="2"/>
  <c r="AI3604" i="2"/>
  <c r="AK3604" i="2" s="1"/>
  <c r="AJ3604" i="2"/>
  <c r="AL3604" i="2"/>
  <c r="AI3605" i="2"/>
  <c r="AK3605" i="2" s="1"/>
  <c r="AJ3605" i="2"/>
  <c r="AL3605" i="2"/>
  <c r="AI3606" i="2"/>
  <c r="AK3606" i="2" s="1"/>
  <c r="AJ3606" i="2"/>
  <c r="AL3606" i="2"/>
  <c r="AI3607" i="2"/>
  <c r="AK3607" i="2" s="1"/>
  <c r="AJ3607" i="2"/>
  <c r="AL3607" i="2"/>
  <c r="AI3608" i="2"/>
  <c r="AK3608" i="2" s="1"/>
  <c r="AJ3608" i="2"/>
  <c r="AL3608" i="2"/>
  <c r="AI3609" i="2"/>
  <c r="AK3609" i="2" s="1"/>
  <c r="AJ3609" i="2"/>
  <c r="AL3609" i="2"/>
  <c r="AI3610" i="2"/>
  <c r="AK3610" i="2" s="1"/>
  <c r="AJ3610" i="2"/>
  <c r="AL3610" i="2"/>
  <c r="AI3611" i="2"/>
  <c r="AL3611" i="2" s="1"/>
  <c r="AJ3611" i="2"/>
  <c r="AI3612" i="2"/>
  <c r="AL3612" i="2" s="1"/>
  <c r="AJ3612" i="2"/>
  <c r="AI3613" i="2"/>
  <c r="AL3613" i="2" s="1"/>
  <c r="AJ3613" i="2"/>
  <c r="AI3614" i="2"/>
  <c r="AL3614" i="2" s="1"/>
  <c r="AJ3614" i="2"/>
  <c r="AI3615" i="2"/>
  <c r="AL3615" i="2" s="1"/>
  <c r="AJ3615" i="2"/>
  <c r="AI3616" i="2"/>
  <c r="AL3616" i="2" s="1"/>
  <c r="AJ3616" i="2"/>
  <c r="AI3617" i="2"/>
  <c r="AL3617" i="2" s="1"/>
  <c r="AJ3617" i="2"/>
  <c r="AI3618" i="2"/>
  <c r="AL3618" i="2" s="1"/>
  <c r="AI3338" i="2"/>
  <c r="AK3338" i="2" s="1"/>
  <c r="AJ3338" i="2"/>
  <c r="AI3060" i="2"/>
  <c r="AK3060" i="2" s="1"/>
  <c r="AI3061" i="2"/>
  <c r="AK3061" i="2" s="1"/>
  <c r="AI3062" i="2"/>
  <c r="AK3062" i="2" s="1"/>
  <c r="AI3063" i="2"/>
  <c r="AK3063" i="2" s="1"/>
  <c r="AI3064" i="2"/>
  <c r="AK3064" i="2" s="1"/>
  <c r="AI3065" i="2"/>
  <c r="AK3065" i="2" s="1"/>
  <c r="AI3066" i="2"/>
  <c r="AK3066" i="2" s="1"/>
  <c r="AI3067" i="2"/>
  <c r="AK3067" i="2" s="1"/>
  <c r="AI3068" i="2"/>
  <c r="AK3068" i="2" s="1"/>
  <c r="AI3069" i="2"/>
  <c r="AK3069" i="2" s="1"/>
  <c r="AI3070" i="2"/>
  <c r="AK3070" i="2" s="1"/>
  <c r="AI3071" i="2"/>
  <c r="AK3071" i="2" s="1"/>
  <c r="AI3072" i="2"/>
  <c r="AK3072" i="2" s="1"/>
  <c r="AI3073" i="2"/>
  <c r="AK3073" i="2" s="1"/>
  <c r="AI3074" i="2"/>
  <c r="AK3074" i="2" s="1"/>
  <c r="AI3075" i="2"/>
  <c r="AK3075" i="2" s="1"/>
  <c r="AI3076" i="2"/>
  <c r="AK3076" i="2" s="1"/>
  <c r="AI3077" i="2"/>
  <c r="AK3077" i="2" s="1"/>
  <c r="AI3078" i="2"/>
  <c r="AK3078" i="2" s="1"/>
  <c r="AI3079" i="2"/>
  <c r="AI3080" i="2"/>
  <c r="AI3081" i="2"/>
  <c r="AI3082" i="2"/>
  <c r="AI3083" i="2"/>
  <c r="AI3084" i="2"/>
  <c r="AI3085" i="2"/>
  <c r="AI3086" i="2"/>
  <c r="AI3087" i="2"/>
  <c r="AI3088" i="2"/>
  <c r="AI3089" i="2"/>
  <c r="AI3090" i="2"/>
  <c r="AI3091" i="2"/>
  <c r="AI3092" i="2"/>
  <c r="AI3093" i="2"/>
  <c r="AI3094" i="2"/>
  <c r="AI3095" i="2"/>
  <c r="AI3096" i="2"/>
  <c r="AI3097" i="2"/>
  <c r="AI3098" i="2"/>
  <c r="AI3099" i="2"/>
  <c r="AI3100" i="2"/>
  <c r="AI3101" i="2"/>
  <c r="AI3102" i="2"/>
  <c r="AI3103" i="2"/>
  <c r="AI3104" i="2"/>
  <c r="AI3105" i="2"/>
  <c r="AI3106" i="2"/>
  <c r="AI3107" i="2"/>
  <c r="AI3108" i="2"/>
  <c r="AI3109" i="2"/>
  <c r="AI3110" i="2"/>
  <c r="AI3111" i="2"/>
  <c r="AI3112" i="2"/>
  <c r="AI3113" i="2"/>
  <c r="AI3114" i="2"/>
  <c r="AI3115" i="2"/>
  <c r="AI3116" i="2"/>
  <c r="AI3117" i="2"/>
  <c r="AI3118" i="2"/>
  <c r="AI3119" i="2"/>
  <c r="AI3120" i="2"/>
  <c r="AI3121" i="2"/>
  <c r="AI3122" i="2"/>
  <c r="AI3123" i="2"/>
  <c r="AI3124" i="2"/>
  <c r="AI3125" i="2"/>
  <c r="AI3126" i="2"/>
  <c r="AI3127" i="2"/>
  <c r="AI3128" i="2"/>
  <c r="AI3129" i="2"/>
  <c r="AI3130" i="2"/>
  <c r="AI3131" i="2"/>
  <c r="AI3132" i="2"/>
  <c r="AI3133" i="2"/>
  <c r="AI3134" i="2"/>
  <c r="AI3135" i="2"/>
  <c r="AI3136" i="2"/>
  <c r="AI3137" i="2"/>
  <c r="AI3138" i="2"/>
  <c r="AI3139" i="2"/>
  <c r="AI3140" i="2"/>
  <c r="AI3141" i="2"/>
  <c r="AI3142" i="2"/>
  <c r="AI3143" i="2"/>
  <c r="AI3144" i="2"/>
  <c r="AI3145" i="2"/>
  <c r="AK3145" i="2"/>
  <c r="AI3146" i="2"/>
  <c r="AK3146" i="2"/>
  <c r="AI3147" i="2"/>
  <c r="AK3147" i="2"/>
  <c r="AI3148" i="2"/>
  <c r="AK3148" i="2"/>
  <c r="AI3149" i="2"/>
  <c r="AK3149" i="2"/>
  <c r="AI3150" i="2"/>
  <c r="AK3150" i="2"/>
  <c r="AI3151" i="2"/>
  <c r="AK3151" i="2"/>
  <c r="AI3152" i="2"/>
  <c r="AK3152" i="2"/>
  <c r="AI3153" i="2"/>
  <c r="AK3153" i="2"/>
  <c r="AI3154" i="2"/>
  <c r="AK3154" i="2"/>
  <c r="AI3155" i="2"/>
  <c r="AK3155" i="2"/>
  <c r="AI3156" i="2"/>
  <c r="AK3156" i="2"/>
  <c r="AI3157" i="2"/>
  <c r="AK3157" i="2"/>
  <c r="AI3158" i="2"/>
  <c r="AK3158" i="2"/>
  <c r="AI3159" i="2"/>
  <c r="AK3159" i="2"/>
  <c r="AI3160" i="2"/>
  <c r="AK3160" i="2"/>
  <c r="AI3161" i="2"/>
  <c r="AK3161" i="2"/>
  <c r="AI3162" i="2"/>
  <c r="AK3162" i="2"/>
  <c r="AI3163" i="2"/>
  <c r="AK3163" i="2"/>
  <c r="AI3164" i="2"/>
  <c r="AK3164" i="2"/>
  <c r="AI3165" i="2"/>
  <c r="AK3165" i="2"/>
  <c r="AI3166" i="2"/>
  <c r="AK3166" i="2"/>
  <c r="AI3167" i="2"/>
  <c r="AK3167" i="2"/>
  <c r="AI3168" i="2"/>
  <c r="AK3168" i="2"/>
  <c r="AI3169" i="2"/>
  <c r="AK3169" i="2"/>
  <c r="AI3170" i="2"/>
  <c r="AK3170" i="2"/>
  <c r="AI3171" i="2"/>
  <c r="AK3171" i="2"/>
  <c r="AI3172" i="2"/>
  <c r="AK3172" i="2"/>
  <c r="AI3173" i="2"/>
  <c r="AK3173" i="2"/>
  <c r="AI3174" i="2"/>
  <c r="AK3174" i="2"/>
  <c r="AI3175" i="2"/>
  <c r="AK3175" i="2"/>
  <c r="AI3176" i="2"/>
  <c r="AK3176" i="2"/>
  <c r="AI3177" i="2"/>
  <c r="AK3177" i="2"/>
  <c r="AI3178" i="2"/>
  <c r="AK3178" i="2"/>
  <c r="AI3179" i="2"/>
  <c r="AK3179" i="2"/>
  <c r="AI3180" i="2"/>
  <c r="AK3180" i="2"/>
  <c r="AI3181" i="2"/>
  <c r="AK3181" i="2"/>
  <c r="AI3182" i="2"/>
  <c r="AK3182" i="2"/>
  <c r="AI3183" i="2"/>
  <c r="AK3183" i="2"/>
  <c r="AI3184" i="2"/>
  <c r="AK3184" i="2"/>
  <c r="AI3185" i="2"/>
  <c r="AK3185" i="2"/>
  <c r="AI3186" i="2"/>
  <c r="AK3186" i="2"/>
  <c r="AI3187" i="2"/>
  <c r="AK3187" i="2"/>
  <c r="AI3188" i="2"/>
  <c r="AK3188" i="2"/>
  <c r="AI3189" i="2"/>
  <c r="AK3189" i="2"/>
  <c r="AI3190" i="2"/>
  <c r="AK3190" i="2"/>
  <c r="AI3191" i="2"/>
  <c r="AK3191" i="2"/>
  <c r="AI3192" i="2"/>
  <c r="AK3192" i="2"/>
  <c r="AI3193" i="2"/>
  <c r="AK3193" i="2"/>
  <c r="AI3194" i="2"/>
  <c r="AK3194" i="2"/>
  <c r="AI3195" i="2"/>
  <c r="AK3195" i="2"/>
  <c r="AI3196" i="2"/>
  <c r="AK3196" i="2"/>
  <c r="AI3197" i="2"/>
  <c r="AK3197" i="2"/>
  <c r="AI3198" i="2"/>
  <c r="AK3198" i="2"/>
  <c r="AI3199" i="2"/>
  <c r="AK3199" i="2"/>
  <c r="AI3200" i="2"/>
  <c r="AK3200" i="2"/>
  <c r="AI3201" i="2"/>
  <c r="AK3201" i="2"/>
  <c r="AI3202" i="2"/>
  <c r="AK3202" i="2"/>
  <c r="AI3203" i="2"/>
  <c r="AK3203" i="2"/>
  <c r="AI3204" i="2"/>
  <c r="AK3204" i="2"/>
  <c r="AI3205" i="2"/>
  <c r="AK3205" i="2"/>
  <c r="AI3206" i="2"/>
  <c r="AK3206" i="2"/>
  <c r="AI3207" i="2"/>
  <c r="AK3207" i="2"/>
  <c r="AI3208" i="2"/>
  <c r="AK3208" i="2"/>
  <c r="AI3209" i="2"/>
  <c r="AK3209" i="2"/>
  <c r="AI3210" i="2"/>
  <c r="AK3210" i="2"/>
  <c r="AI3211" i="2"/>
  <c r="AK3211" i="2"/>
  <c r="AI3212" i="2"/>
  <c r="AK3212" i="2"/>
  <c r="AI3213" i="2"/>
  <c r="AK3213" i="2"/>
  <c r="AI3214" i="2"/>
  <c r="AK3214" i="2"/>
  <c r="AI3215" i="2"/>
  <c r="AK3215" i="2"/>
  <c r="AI3216" i="2"/>
  <c r="AK3216" i="2"/>
  <c r="AI3217" i="2"/>
  <c r="AK3217" i="2"/>
  <c r="AI3218" i="2"/>
  <c r="AK3218" i="2"/>
  <c r="AI3219" i="2"/>
  <c r="AK3219" i="2"/>
  <c r="AI3220" i="2"/>
  <c r="AK3220" i="2"/>
  <c r="AI3221" i="2"/>
  <c r="AK3221" i="2"/>
  <c r="AI3222" i="2"/>
  <c r="AK3222" i="2"/>
  <c r="AI3223" i="2"/>
  <c r="AK3223" i="2"/>
  <c r="AI3224" i="2"/>
  <c r="AK3224" i="2"/>
  <c r="AI3225" i="2"/>
  <c r="AK3225" i="2"/>
  <c r="AI3226" i="2"/>
  <c r="AK3226" i="2"/>
  <c r="AI3227" i="2"/>
  <c r="AK3227" i="2"/>
  <c r="AI3228" i="2"/>
  <c r="AK3228" i="2"/>
  <c r="AI3229" i="2"/>
  <c r="AK3229" i="2"/>
  <c r="AI3230" i="2"/>
  <c r="AK3230" i="2"/>
  <c r="AI3231" i="2"/>
  <c r="AK3231" i="2"/>
  <c r="AI3232" i="2"/>
  <c r="AK3232" i="2"/>
  <c r="AI3233" i="2"/>
  <c r="AK3233" i="2"/>
  <c r="AI3234" i="2"/>
  <c r="AK3234" i="2"/>
  <c r="AI3235" i="2"/>
  <c r="AK3235" i="2"/>
  <c r="AI3236" i="2"/>
  <c r="AK3236" i="2"/>
  <c r="AI3237" i="2"/>
  <c r="AK3237" i="2"/>
  <c r="AI3238" i="2"/>
  <c r="AK3238" i="2"/>
  <c r="AI3239" i="2"/>
  <c r="AK3239" i="2"/>
  <c r="AI3240" i="2"/>
  <c r="AK3240" i="2"/>
  <c r="AI3241" i="2"/>
  <c r="AK3241" i="2"/>
  <c r="AI3242" i="2"/>
  <c r="AK3242" i="2"/>
  <c r="AI3243" i="2"/>
  <c r="AK3243" i="2"/>
  <c r="AI3244" i="2"/>
  <c r="AK3244" i="2"/>
  <c r="AI3245" i="2"/>
  <c r="AK3245" i="2"/>
  <c r="AI3246" i="2"/>
  <c r="AK3246" i="2"/>
  <c r="AI3247" i="2"/>
  <c r="AK3247" i="2"/>
  <c r="AI3248" i="2"/>
  <c r="AK3248" i="2"/>
  <c r="AI3249" i="2"/>
  <c r="AK3249" i="2"/>
  <c r="AI3250" i="2"/>
  <c r="AK3250" i="2"/>
  <c r="AI3251" i="2"/>
  <c r="AK3251" i="2"/>
  <c r="AI3252" i="2"/>
  <c r="AK3252" i="2"/>
  <c r="AI3253" i="2"/>
  <c r="AK3253" i="2"/>
  <c r="AI3254" i="2"/>
  <c r="AK3254" i="2"/>
  <c r="AI3255" i="2"/>
  <c r="AK3255" i="2"/>
  <c r="AI3256" i="2"/>
  <c r="AK3256" i="2"/>
  <c r="AI3257" i="2"/>
  <c r="AK3257" i="2"/>
  <c r="AI3258" i="2"/>
  <c r="AK3258" i="2"/>
  <c r="AI3259" i="2"/>
  <c r="AK3259" i="2"/>
  <c r="AI3260" i="2"/>
  <c r="AK3260" i="2"/>
  <c r="AI3261" i="2"/>
  <c r="AK3261" i="2"/>
  <c r="AI3262" i="2"/>
  <c r="AK3262" i="2"/>
  <c r="AI3263" i="2"/>
  <c r="AK3263" i="2"/>
  <c r="AI3264" i="2"/>
  <c r="AI3265" i="2"/>
  <c r="AK3265" i="2" s="1"/>
  <c r="AI3266" i="2"/>
  <c r="AI3267" i="2"/>
  <c r="AK3267" i="2" s="1"/>
  <c r="AI3268" i="2"/>
  <c r="AI3269" i="2"/>
  <c r="AK3269" i="2" s="1"/>
  <c r="AI3270" i="2"/>
  <c r="AI3271" i="2"/>
  <c r="AK3271" i="2" s="1"/>
  <c r="AI3272" i="2"/>
  <c r="AJ3272" i="2" s="1"/>
  <c r="AL3272" i="2"/>
  <c r="AI3273" i="2"/>
  <c r="AK3273" i="2" s="1"/>
  <c r="AJ3273" i="2"/>
  <c r="AL3273" i="2"/>
  <c r="AI3274" i="2"/>
  <c r="AK3274" i="2" s="1"/>
  <c r="AJ3274" i="2"/>
  <c r="AL3274" i="2"/>
  <c r="AI3275" i="2"/>
  <c r="AK3275" i="2" s="1"/>
  <c r="AJ3275" i="2"/>
  <c r="AL3275" i="2"/>
  <c r="AI3276" i="2"/>
  <c r="AK3276" i="2" s="1"/>
  <c r="AJ3276" i="2"/>
  <c r="AL3276" i="2"/>
  <c r="AI3277" i="2"/>
  <c r="AK3277" i="2" s="1"/>
  <c r="AJ3277" i="2"/>
  <c r="AL3277" i="2"/>
  <c r="AI3278" i="2"/>
  <c r="AK3278" i="2" s="1"/>
  <c r="AI3279" i="2"/>
  <c r="AK3279" i="2" s="1"/>
  <c r="AI3280" i="2"/>
  <c r="AK3280" i="2" s="1"/>
  <c r="AI3281" i="2"/>
  <c r="AK3281" i="2" s="1"/>
  <c r="AI3282" i="2"/>
  <c r="AK3282" i="2" s="1"/>
  <c r="AI3283" i="2"/>
  <c r="AK3283" i="2" s="1"/>
  <c r="AI3284" i="2"/>
  <c r="AK3284" i="2" s="1"/>
  <c r="AI3285" i="2"/>
  <c r="AK3285" i="2" s="1"/>
  <c r="AI3286" i="2"/>
  <c r="AK3286" i="2" s="1"/>
  <c r="AI3287" i="2"/>
  <c r="AK3287" i="2" s="1"/>
  <c r="AI3288" i="2"/>
  <c r="AK3288" i="2" s="1"/>
  <c r="AI3289" i="2"/>
  <c r="AK3289" i="2" s="1"/>
  <c r="AI3290" i="2"/>
  <c r="AK3290" i="2" s="1"/>
  <c r="AI3291" i="2"/>
  <c r="AK3291" i="2" s="1"/>
  <c r="AI3292" i="2"/>
  <c r="AK3292" i="2" s="1"/>
  <c r="AI3293" i="2"/>
  <c r="AK3293" i="2" s="1"/>
  <c r="AI3294" i="2"/>
  <c r="AK3294" i="2" s="1"/>
  <c r="AI3295" i="2"/>
  <c r="AK3295" i="2" s="1"/>
  <c r="AI3296" i="2"/>
  <c r="AK3296" i="2" s="1"/>
  <c r="AI3297" i="2"/>
  <c r="AK3297" i="2" s="1"/>
  <c r="AI3298" i="2"/>
  <c r="AK3298" i="2" s="1"/>
  <c r="AI3299" i="2"/>
  <c r="AK3299" i="2" s="1"/>
  <c r="AI3300" i="2"/>
  <c r="AK3300" i="2" s="1"/>
  <c r="AI3301" i="2"/>
  <c r="AK3301" i="2" s="1"/>
  <c r="AI3302" i="2"/>
  <c r="AK3302" i="2" s="1"/>
  <c r="AI3303" i="2"/>
  <c r="AK3303" i="2" s="1"/>
  <c r="AI3304" i="2"/>
  <c r="AK3304" i="2" s="1"/>
  <c r="AI3305" i="2"/>
  <c r="AK3305" i="2" s="1"/>
  <c r="AI3306" i="2"/>
  <c r="AK3306" i="2" s="1"/>
  <c r="AI3307" i="2"/>
  <c r="AK3307" i="2" s="1"/>
  <c r="AI3308" i="2"/>
  <c r="AK3308" i="2" s="1"/>
  <c r="AI3309" i="2"/>
  <c r="AK3309" i="2" s="1"/>
  <c r="AI3310" i="2"/>
  <c r="AK3310" i="2" s="1"/>
  <c r="AI3311" i="2"/>
  <c r="AK3311" i="2" s="1"/>
  <c r="AI3312" i="2"/>
  <c r="AK3312" i="2" s="1"/>
  <c r="AI3313" i="2"/>
  <c r="AK3313" i="2" s="1"/>
  <c r="AI3314" i="2"/>
  <c r="AK3314" i="2" s="1"/>
  <c r="AI3315" i="2"/>
  <c r="AK3315" i="2" s="1"/>
  <c r="AI3316" i="2"/>
  <c r="AK3316" i="2" s="1"/>
  <c r="AI3317" i="2"/>
  <c r="AK3317" i="2" s="1"/>
  <c r="AI3318" i="2"/>
  <c r="AK3318" i="2" s="1"/>
  <c r="AI3319" i="2"/>
  <c r="AK3319" i="2" s="1"/>
  <c r="AI3320" i="2"/>
  <c r="AK3320" i="2" s="1"/>
  <c r="AI3321" i="2"/>
  <c r="AK3321" i="2" s="1"/>
  <c r="AI3322" i="2"/>
  <c r="AK3322" i="2" s="1"/>
  <c r="AI3323" i="2"/>
  <c r="AK3323" i="2" s="1"/>
  <c r="AI3324" i="2"/>
  <c r="AK3324" i="2" s="1"/>
  <c r="AI3325" i="2"/>
  <c r="AK3325" i="2" s="1"/>
  <c r="AI3326" i="2"/>
  <c r="AK3326" i="2" s="1"/>
  <c r="AI3327" i="2"/>
  <c r="AK3327" i="2" s="1"/>
  <c r="AI3328" i="2"/>
  <c r="AK3328" i="2" s="1"/>
  <c r="AI3329" i="2"/>
  <c r="AK3329" i="2" s="1"/>
  <c r="AI3330" i="2"/>
  <c r="AK3330" i="2" s="1"/>
  <c r="AI3331" i="2"/>
  <c r="AK3331" i="2" s="1"/>
  <c r="AI3332" i="2"/>
  <c r="AK3332" i="2" s="1"/>
  <c r="AI3333" i="2"/>
  <c r="AK3333" i="2" s="1"/>
  <c r="AI3334" i="2"/>
  <c r="AK3334" i="2" s="1"/>
  <c r="AI3335" i="2"/>
  <c r="AK3335" i="2" s="1"/>
  <c r="AI3336" i="2"/>
  <c r="AK3336" i="2" s="1"/>
  <c r="AI3337" i="2"/>
  <c r="AK3337" i="2" s="1"/>
  <c r="AI3059" i="2"/>
  <c r="AK3059" i="2" s="1"/>
  <c r="AJ3059" i="2"/>
  <c r="N17" i="1"/>
  <c r="AK3618" i="2" l="1"/>
  <c r="AK3617" i="2"/>
  <c r="AK3616" i="2"/>
  <c r="AK3615" i="2"/>
  <c r="AK3614" i="2"/>
  <c r="AK3613" i="2"/>
  <c r="AK3612" i="2"/>
  <c r="AK3611" i="2"/>
  <c r="AJ3587" i="2"/>
  <c r="AL3584" i="2"/>
  <c r="AJ3583" i="2"/>
  <c r="AL3580" i="2"/>
  <c r="AJ3579" i="2"/>
  <c r="AL3576" i="2"/>
  <c r="AJ3575" i="2"/>
  <c r="AL3572" i="2"/>
  <c r="AJ3571" i="2"/>
  <c r="AJ3542" i="2"/>
  <c r="AK3542" i="2"/>
  <c r="AL3542" i="2"/>
  <c r="AJ3538" i="2"/>
  <c r="AK3538" i="2"/>
  <c r="AL3538" i="2"/>
  <c r="AJ3534" i="2"/>
  <c r="AK3534" i="2"/>
  <c r="AL3534" i="2"/>
  <c r="AJ3530" i="2"/>
  <c r="AK3530" i="2"/>
  <c r="AL3530" i="2"/>
  <c r="AJ3526" i="2"/>
  <c r="AK3526" i="2"/>
  <c r="AL3526" i="2"/>
  <c r="AJ3522" i="2"/>
  <c r="AK3522" i="2"/>
  <c r="AL3522" i="2"/>
  <c r="AJ3618" i="2"/>
  <c r="AJ3569" i="2"/>
  <c r="AK3569" i="2"/>
  <c r="AJ3567" i="2"/>
  <c r="AK3567" i="2"/>
  <c r="AJ3565" i="2"/>
  <c r="AK3565" i="2"/>
  <c r="AJ3563" i="2"/>
  <c r="AK3563" i="2"/>
  <c r="AJ3561" i="2"/>
  <c r="AK3561" i="2"/>
  <c r="AJ3559" i="2"/>
  <c r="AK3559" i="2"/>
  <c r="AJ3557" i="2"/>
  <c r="AK3557" i="2"/>
  <c r="AJ3555" i="2"/>
  <c r="AK3555" i="2"/>
  <c r="AJ3553" i="2"/>
  <c r="AK3553" i="2"/>
  <c r="AJ3551" i="2"/>
  <c r="AK3551" i="2"/>
  <c r="AJ3549" i="2"/>
  <c r="AK3549" i="2"/>
  <c r="AJ3547" i="2"/>
  <c r="AK3547" i="2"/>
  <c r="AJ3545" i="2"/>
  <c r="AK3545" i="2"/>
  <c r="AJ3541" i="2"/>
  <c r="AK3541" i="2"/>
  <c r="AL3541" i="2"/>
  <c r="AJ3537" i="2"/>
  <c r="AK3537" i="2"/>
  <c r="AL3537" i="2"/>
  <c r="AJ3533" i="2"/>
  <c r="AK3533" i="2"/>
  <c r="AL3533" i="2"/>
  <c r="AJ3529" i="2"/>
  <c r="AK3529" i="2"/>
  <c r="AL3529" i="2"/>
  <c r="AJ3525" i="2"/>
  <c r="AK3525" i="2"/>
  <c r="AL3525" i="2"/>
  <c r="AJ3521" i="2"/>
  <c r="AK3521" i="2"/>
  <c r="AL3521" i="2"/>
  <c r="AL3586" i="2"/>
  <c r="AJ3585" i="2"/>
  <c r="AL3582" i="2"/>
  <c r="AJ3581" i="2"/>
  <c r="AJ3577" i="2"/>
  <c r="AJ3573" i="2"/>
  <c r="AJ3544" i="2"/>
  <c r="AK3544" i="2"/>
  <c r="AL3544" i="2"/>
  <c r="AJ3540" i="2"/>
  <c r="AK3540" i="2"/>
  <c r="AL3540" i="2"/>
  <c r="AJ3536" i="2"/>
  <c r="AK3536" i="2"/>
  <c r="AL3536" i="2"/>
  <c r="AJ3532" i="2"/>
  <c r="AK3532" i="2"/>
  <c r="AL3532" i="2"/>
  <c r="AJ3528" i="2"/>
  <c r="AK3528" i="2"/>
  <c r="AL3528" i="2"/>
  <c r="AJ3524" i="2"/>
  <c r="AK3524" i="2"/>
  <c r="AL3524" i="2"/>
  <c r="AJ3520" i="2"/>
  <c r="AK3520" i="2"/>
  <c r="AL3520" i="2"/>
  <c r="AL3587" i="2"/>
  <c r="AL3583" i="2"/>
  <c r="AL3579" i="2"/>
  <c r="AL3575" i="2"/>
  <c r="AL3571" i="2"/>
  <c r="AJ3570" i="2"/>
  <c r="AK3570" i="2"/>
  <c r="AJ3568" i="2"/>
  <c r="AK3568" i="2"/>
  <c r="AJ3566" i="2"/>
  <c r="AK3566" i="2"/>
  <c r="AJ3564" i="2"/>
  <c r="AK3564" i="2"/>
  <c r="AJ3562" i="2"/>
  <c r="AK3562" i="2"/>
  <c r="AJ3560" i="2"/>
  <c r="AK3560" i="2"/>
  <c r="AJ3558" i="2"/>
  <c r="AK3558" i="2"/>
  <c r="AJ3556" i="2"/>
  <c r="AK3556" i="2"/>
  <c r="AJ3554" i="2"/>
  <c r="AK3554" i="2"/>
  <c r="AJ3552" i="2"/>
  <c r="AK3552" i="2"/>
  <c r="AJ3550" i="2"/>
  <c r="AK3550" i="2"/>
  <c r="AJ3548" i="2"/>
  <c r="AK3548" i="2"/>
  <c r="AJ3546" i="2"/>
  <c r="AK3546" i="2"/>
  <c r="AJ3543" i="2"/>
  <c r="AK3543" i="2"/>
  <c r="AL3543" i="2"/>
  <c r="AJ3539" i="2"/>
  <c r="AK3539" i="2"/>
  <c r="AL3539" i="2"/>
  <c r="AJ3535" i="2"/>
  <c r="AK3535" i="2"/>
  <c r="AL3535" i="2"/>
  <c r="AJ3531" i="2"/>
  <c r="AK3531" i="2"/>
  <c r="AL3531" i="2"/>
  <c r="AJ3527" i="2"/>
  <c r="AK3527" i="2"/>
  <c r="AL3527" i="2"/>
  <c r="AJ3523" i="2"/>
  <c r="AK3523" i="2"/>
  <c r="AL3523" i="2"/>
  <c r="AJ3519" i="2"/>
  <c r="AK3519" i="2"/>
  <c r="AL3519" i="2"/>
  <c r="AJ3421" i="2"/>
  <c r="AK3421" i="2"/>
  <c r="AL3421" i="2"/>
  <c r="AJ3417" i="2"/>
  <c r="AK3417" i="2"/>
  <c r="AL3417" i="2"/>
  <c r="AJ3413" i="2"/>
  <c r="AK3413" i="2"/>
  <c r="AL3413" i="2"/>
  <c r="AJ3409" i="2"/>
  <c r="AK3409" i="2"/>
  <c r="AL3409" i="2"/>
  <c r="AJ3405" i="2"/>
  <c r="AK3405" i="2"/>
  <c r="AL3405" i="2"/>
  <c r="AJ3401" i="2"/>
  <c r="AK3401" i="2"/>
  <c r="AL3401" i="2"/>
  <c r="AJ3397" i="2"/>
  <c r="AK3397" i="2"/>
  <c r="AL3397" i="2"/>
  <c r="AJ3393" i="2"/>
  <c r="AK3393" i="2"/>
  <c r="AL3393" i="2"/>
  <c r="AJ3389" i="2"/>
  <c r="AK3389" i="2"/>
  <c r="AL3389" i="2"/>
  <c r="AL3518" i="2"/>
  <c r="AL3517" i="2"/>
  <c r="AL3516" i="2"/>
  <c r="AL3515" i="2"/>
  <c r="AL3514" i="2"/>
  <c r="AL3513" i="2"/>
  <c r="AL3512" i="2"/>
  <c r="AL3511" i="2"/>
  <c r="AL3510" i="2"/>
  <c r="AL3509" i="2"/>
  <c r="AL3508" i="2"/>
  <c r="AL3507" i="2"/>
  <c r="AL3506" i="2"/>
  <c r="AL3505" i="2"/>
  <c r="AL3466" i="2"/>
  <c r="AJ3466" i="2"/>
  <c r="AL3464" i="2"/>
  <c r="AJ3464" i="2"/>
  <c r="AL3462" i="2"/>
  <c r="AJ3462" i="2"/>
  <c r="AL3460" i="2"/>
  <c r="AJ3460" i="2"/>
  <c r="AL3458" i="2"/>
  <c r="AJ3458" i="2"/>
  <c r="AL3456" i="2"/>
  <c r="AJ3456" i="2"/>
  <c r="AL3454" i="2"/>
  <c r="AJ3454" i="2"/>
  <c r="AL3452" i="2"/>
  <c r="AJ3452" i="2"/>
  <c r="AL3450" i="2"/>
  <c r="AJ3450" i="2"/>
  <c r="AL3448" i="2"/>
  <c r="AJ3448" i="2"/>
  <c r="AL3446" i="2"/>
  <c r="AJ3446" i="2"/>
  <c r="AL3444" i="2"/>
  <c r="AJ3444" i="2"/>
  <c r="AL3442" i="2"/>
  <c r="AJ3442" i="2"/>
  <c r="AL3440" i="2"/>
  <c r="AJ3440" i="2"/>
  <c r="AL3438" i="2"/>
  <c r="AJ3438" i="2"/>
  <c r="AL3436" i="2"/>
  <c r="AJ3436" i="2"/>
  <c r="AL3434" i="2"/>
  <c r="AJ3434" i="2"/>
  <c r="AL3432" i="2"/>
  <c r="AJ3432" i="2"/>
  <c r="AL3430" i="2"/>
  <c r="AJ3430" i="2"/>
  <c r="AL3428" i="2"/>
  <c r="AJ3428" i="2"/>
  <c r="AL3426" i="2"/>
  <c r="AJ3426" i="2"/>
  <c r="AL3424" i="2"/>
  <c r="AJ3424" i="2"/>
  <c r="AJ3420" i="2"/>
  <c r="AK3420" i="2"/>
  <c r="AL3420" i="2"/>
  <c r="AJ3416" i="2"/>
  <c r="AK3416" i="2"/>
  <c r="AL3416" i="2"/>
  <c r="AJ3412" i="2"/>
  <c r="AK3412" i="2"/>
  <c r="AL3412" i="2"/>
  <c r="AJ3408" i="2"/>
  <c r="AK3408" i="2"/>
  <c r="AL3408" i="2"/>
  <c r="AJ3404" i="2"/>
  <c r="AK3404" i="2"/>
  <c r="AL3404" i="2"/>
  <c r="AJ3400" i="2"/>
  <c r="AK3400" i="2"/>
  <c r="AL3400" i="2"/>
  <c r="AJ3396" i="2"/>
  <c r="AK3396" i="2"/>
  <c r="AL3396" i="2"/>
  <c r="AJ3392" i="2"/>
  <c r="AK3392" i="2"/>
  <c r="AL3392" i="2"/>
  <c r="AJ3388" i="2"/>
  <c r="AK3388" i="2"/>
  <c r="AL3388" i="2"/>
  <c r="AJ3384" i="2"/>
  <c r="AK3384" i="2"/>
  <c r="AL3384" i="2"/>
  <c r="AJ3380" i="2"/>
  <c r="AK3380" i="2"/>
  <c r="AL3380" i="2"/>
  <c r="AK3518" i="2"/>
  <c r="AK3517" i="2"/>
  <c r="AK3516" i="2"/>
  <c r="AK3515" i="2"/>
  <c r="AK3514" i="2"/>
  <c r="AK3513" i="2"/>
  <c r="AK3512" i="2"/>
  <c r="AK3511" i="2"/>
  <c r="AK3510" i="2"/>
  <c r="AK3509" i="2"/>
  <c r="AK3508" i="2"/>
  <c r="AK3507" i="2"/>
  <c r="AK3506" i="2"/>
  <c r="AK3505" i="2"/>
  <c r="AK3504" i="2"/>
  <c r="AK3503" i="2"/>
  <c r="AK3502" i="2"/>
  <c r="AK3501" i="2"/>
  <c r="AK3500" i="2"/>
  <c r="AK3499" i="2"/>
  <c r="AK3498" i="2"/>
  <c r="AK3497" i="2"/>
  <c r="AJ3467" i="2"/>
  <c r="AJ3423" i="2"/>
  <c r="AK3423" i="2"/>
  <c r="AL3423" i="2"/>
  <c r="AJ3419" i="2"/>
  <c r="AK3419" i="2"/>
  <c r="AL3419" i="2"/>
  <c r="AJ3415" i="2"/>
  <c r="AK3415" i="2"/>
  <c r="AL3415" i="2"/>
  <c r="AJ3411" i="2"/>
  <c r="AK3411" i="2"/>
  <c r="AL3411" i="2"/>
  <c r="AJ3407" i="2"/>
  <c r="AK3407" i="2"/>
  <c r="AL3407" i="2"/>
  <c r="AJ3403" i="2"/>
  <c r="AK3403" i="2"/>
  <c r="AL3403" i="2"/>
  <c r="AJ3399" i="2"/>
  <c r="AK3399" i="2"/>
  <c r="AL3399" i="2"/>
  <c r="AJ3395" i="2"/>
  <c r="AK3395" i="2"/>
  <c r="AL3395" i="2"/>
  <c r="AJ3391" i="2"/>
  <c r="AK3391" i="2"/>
  <c r="AL3391" i="2"/>
  <c r="AL3465" i="2"/>
  <c r="AJ3465" i="2"/>
  <c r="AL3463" i="2"/>
  <c r="AJ3463" i="2"/>
  <c r="AL3461" i="2"/>
  <c r="AJ3461" i="2"/>
  <c r="AL3459" i="2"/>
  <c r="AJ3459" i="2"/>
  <c r="AL3457" i="2"/>
  <c r="AJ3457" i="2"/>
  <c r="AL3455" i="2"/>
  <c r="AJ3455" i="2"/>
  <c r="AL3453" i="2"/>
  <c r="AJ3453" i="2"/>
  <c r="AL3451" i="2"/>
  <c r="AJ3451" i="2"/>
  <c r="AL3449" i="2"/>
  <c r="AJ3449" i="2"/>
  <c r="AL3447" i="2"/>
  <c r="AJ3447" i="2"/>
  <c r="AL3445" i="2"/>
  <c r="AJ3445" i="2"/>
  <c r="AL3443" i="2"/>
  <c r="AJ3443" i="2"/>
  <c r="AL3441" i="2"/>
  <c r="AJ3441" i="2"/>
  <c r="AL3439" i="2"/>
  <c r="AJ3439" i="2"/>
  <c r="AL3437" i="2"/>
  <c r="AJ3437" i="2"/>
  <c r="AL3435" i="2"/>
  <c r="AJ3435" i="2"/>
  <c r="AL3433" i="2"/>
  <c r="AJ3433" i="2"/>
  <c r="AL3431" i="2"/>
  <c r="AJ3431" i="2"/>
  <c r="AL3429" i="2"/>
  <c r="AJ3429" i="2"/>
  <c r="AL3427" i="2"/>
  <c r="AJ3427" i="2"/>
  <c r="AL3425" i="2"/>
  <c r="AJ3425" i="2"/>
  <c r="AJ3422" i="2"/>
  <c r="AK3422" i="2"/>
  <c r="AL3422" i="2"/>
  <c r="AJ3418" i="2"/>
  <c r="AK3418" i="2"/>
  <c r="AL3418" i="2"/>
  <c r="AJ3414" i="2"/>
  <c r="AK3414" i="2"/>
  <c r="AL3414" i="2"/>
  <c r="AJ3410" i="2"/>
  <c r="AK3410" i="2"/>
  <c r="AL3410" i="2"/>
  <c r="AJ3406" i="2"/>
  <c r="AK3406" i="2"/>
  <c r="AL3406" i="2"/>
  <c r="AJ3402" i="2"/>
  <c r="AK3402" i="2"/>
  <c r="AL3402" i="2"/>
  <c r="AJ3398" i="2"/>
  <c r="AK3398" i="2"/>
  <c r="AL3398" i="2"/>
  <c r="AJ3394" i="2"/>
  <c r="AK3394" i="2"/>
  <c r="AL3394" i="2"/>
  <c r="AJ3390" i="2"/>
  <c r="AK3390" i="2"/>
  <c r="AL3390" i="2"/>
  <c r="AJ3386" i="2"/>
  <c r="AK3386" i="2"/>
  <c r="AL3386" i="2"/>
  <c r="AJ3382" i="2"/>
  <c r="AK3382" i="2"/>
  <c r="AL3382" i="2"/>
  <c r="AJ3378" i="2"/>
  <c r="AK3378" i="2"/>
  <c r="AJ3376" i="2"/>
  <c r="AK3376" i="2"/>
  <c r="AJ3374" i="2"/>
  <c r="AK3374" i="2"/>
  <c r="AJ3372" i="2"/>
  <c r="AK3372" i="2"/>
  <c r="AJ3370" i="2"/>
  <c r="AK3370" i="2"/>
  <c r="AJ3368" i="2"/>
  <c r="AK3368" i="2"/>
  <c r="AJ3366" i="2"/>
  <c r="AK3366" i="2"/>
  <c r="AJ3364" i="2"/>
  <c r="AK3364" i="2"/>
  <c r="AJ3362" i="2"/>
  <c r="AK3362" i="2"/>
  <c r="AJ3360" i="2"/>
  <c r="AK3360" i="2"/>
  <c r="AJ3358" i="2"/>
  <c r="AK3358" i="2"/>
  <c r="AJ3356" i="2"/>
  <c r="AK3356" i="2"/>
  <c r="AJ3354" i="2"/>
  <c r="AK3354" i="2"/>
  <c r="AJ3352" i="2"/>
  <c r="AK3352" i="2"/>
  <c r="AJ3350" i="2"/>
  <c r="AK3350" i="2"/>
  <c r="AJ3348" i="2"/>
  <c r="AK3348" i="2"/>
  <c r="AJ3346" i="2"/>
  <c r="AK3346" i="2"/>
  <c r="AJ3344" i="2"/>
  <c r="AK3344" i="2"/>
  <c r="AJ3342" i="2"/>
  <c r="AK3342" i="2"/>
  <c r="AJ3340" i="2"/>
  <c r="AK3340" i="2"/>
  <c r="AJ3387" i="2"/>
  <c r="AK3387" i="2"/>
  <c r="AJ3385" i="2"/>
  <c r="AK3385" i="2"/>
  <c r="AJ3383" i="2"/>
  <c r="AK3383" i="2"/>
  <c r="AJ3381" i="2"/>
  <c r="AK3381" i="2"/>
  <c r="AJ3379" i="2"/>
  <c r="AK3379" i="2"/>
  <c r="AJ3377" i="2"/>
  <c r="AK3377" i="2"/>
  <c r="AJ3375" i="2"/>
  <c r="AK3375" i="2"/>
  <c r="AJ3373" i="2"/>
  <c r="AK3373" i="2"/>
  <c r="AJ3371" i="2"/>
  <c r="AK3371" i="2"/>
  <c r="AJ3369" i="2"/>
  <c r="AK3369" i="2"/>
  <c r="AJ3367" i="2"/>
  <c r="AK3367" i="2"/>
  <c r="AJ3365" i="2"/>
  <c r="AK3365" i="2"/>
  <c r="AJ3363" i="2"/>
  <c r="AK3363" i="2"/>
  <c r="AJ3361" i="2"/>
  <c r="AK3361" i="2"/>
  <c r="AJ3359" i="2"/>
  <c r="AK3359" i="2"/>
  <c r="AJ3357" i="2"/>
  <c r="AK3357" i="2"/>
  <c r="AJ3355" i="2"/>
  <c r="AK3355" i="2"/>
  <c r="AJ3353" i="2"/>
  <c r="AK3353" i="2"/>
  <c r="AJ3351" i="2"/>
  <c r="AK3351" i="2"/>
  <c r="AJ3349" i="2"/>
  <c r="AK3349" i="2"/>
  <c r="AJ3347" i="2"/>
  <c r="AK3347" i="2"/>
  <c r="AJ3345" i="2"/>
  <c r="AK3345" i="2"/>
  <c r="AJ3343" i="2"/>
  <c r="AK3343" i="2"/>
  <c r="AJ3341" i="2"/>
  <c r="AK3341" i="2"/>
  <c r="AK3339" i="2"/>
  <c r="AL3338" i="2"/>
  <c r="AJ3337" i="2"/>
  <c r="AJ3336" i="2"/>
  <c r="AJ3335" i="2"/>
  <c r="AJ3334" i="2"/>
  <c r="AJ3333" i="2"/>
  <c r="AJ3332" i="2"/>
  <c r="AJ3331" i="2"/>
  <c r="AJ3330" i="2"/>
  <c r="AJ3329" i="2"/>
  <c r="AJ3328" i="2"/>
  <c r="AJ3327" i="2"/>
  <c r="AJ3326" i="2"/>
  <c r="AJ3325" i="2"/>
  <c r="AJ3324" i="2"/>
  <c r="AJ3323" i="2"/>
  <c r="AJ3322" i="2"/>
  <c r="AJ3321" i="2"/>
  <c r="AJ3320" i="2"/>
  <c r="AJ3319" i="2"/>
  <c r="AJ3318" i="2"/>
  <c r="AJ3317" i="2"/>
  <c r="AJ3316" i="2"/>
  <c r="AJ3315" i="2"/>
  <c r="AJ3314" i="2"/>
  <c r="AJ3313" i="2"/>
  <c r="AJ3312" i="2"/>
  <c r="AJ3311" i="2"/>
  <c r="AJ3310" i="2"/>
  <c r="AJ3309" i="2"/>
  <c r="AJ3308" i="2"/>
  <c r="AJ3307" i="2"/>
  <c r="AJ3306" i="2"/>
  <c r="AJ3305" i="2"/>
  <c r="AJ3304" i="2"/>
  <c r="AJ3303" i="2"/>
  <c r="AJ3302" i="2"/>
  <c r="AJ3301" i="2"/>
  <c r="AJ3300" i="2"/>
  <c r="AJ3299" i="2"/>
  <c r="AJ3298" i="2"/>
  <c r="AJ3297" i="2"/>
  <c r="AJ3296" i="2"/>
  <c r="AJ3295" i="2"/>
  <c r="AJ3294" i="2"/>
  <c r="AJ3293" i="2"/>
  <c r="AJ3292" i="2"/>
  <c r="AJ3291" i="2"/>
  <c r="AJ3290" i="2"/>
  <c r="AJ3289" i="2"/>
  <c r="AJ3288" i="2"/>
  <c r="AJ3287" i="2"/>
  <c r="AJ3286" i="2"/>
  <c r="AJ3285" i="2"/>
  <c r="AJ3284" i="2"/>
  <c r="AJ3283" i="2"/>
  <c r="AJ3282" i="2"/>
  <c r="AJ3281" i="2"/>
  <c r="AJ3280" i="2"/>
  <c r="AJ3279" i="2"/>
  <c r="AJ3278" i="2"/>
  <c r="AL3270" i="2"/>
  <c r="AJ3270" i="2"/>
  <c r="AL3268" i="2"/>
  <c r="AJ3268" i="2"/>
  <c r="AL3266" i="2"/>
  <c r="AJ3266" i="2"/>
  <c r="AL3264" i="2"/>
  <c r="AJ3264" i="2"/>
  <c r="AL3262" i="2"/>
  <c r="AJ3262" i="2"/>
  <c r="AL3260" i="2"/>
  <c r="AJ3260" i="2"/>
  <c r="AL3258" i="2"/>
  <c r="AJ3258" i="2"/>
  <c r="AL3256" i="2"/>
  <c r="AJ3256" i="2"/>
  <c r="AL3254" i="2"/>
  <c r="AJ3254" i="2"/>
  <c r="AL3252" i="2"/>
  <c r="AJ3252" i="2"/>
  <c r="AL3250" i="2"/>
  <c r="AJ3250" i="2"/>
  <c r="AL3248" i="2"/>
  <c r="AJ3248" i="2"/>
  <c r="AL3246" i="2"/>
  <c r="AJ3246" i="2"/>
  <c r="AL3244" i="2"/>
  <c r="AJ3244" i="2"/>
  <c r="AL3242" i="2"/>
  <c r="AJ3242" i="2"/>
  <c r="AL3240" i="2"/>
  <c r="AJ3240" i="2"/>
  <c r="AL3238" i="2"/>
  <c r="AJ3238" i="2"/>
  <c r="AL3236" i="2"/>
  <c r="AJ3236" i="2"/>
  <c r="AL3234" i="2"/>
  <c r="AJ3234" i="2"/>
  <c r="AL3232" i="2"/>
  <c r="AJ3232" i="2"/>
  <c r="AL3230" i="2"/>
  <c r="AJ3230" i="2"/>
  <c r="AL3228" i="2"/>
  <c r="AJ3228" i="2"/>
  <c r="AL3226" i="2"/>
  <c r="AJ3226" i="2"/>
  <c r="AL3224" i="2"/>
  <c r="AJ3224" i="2"/>
  <c r="AL3222" i="2"/>
  <c r="AJ3222" i="2"/>
  <c r="AL3220" i="2"/>
  <c r="AJ3220" i="2"/>
  <c r="AL3218" i="2"/>
  <c r="AJ3218" i="2"/>
  <c r="AL3216" i="2"/>
  <c r="AJ3216" i="2"/>
  <c r="AL3214" i="2"/>
  <c r="AJ3214" i="2"/>
  <c r="AL3212" i="2"/>
  <c r="AJ3212" i="2"/>
  <c r="AL3210" i="2"/>
  <c r="AJ3210" i="2"/>
  <c r="AL3208" i="2"/>
  <c r="AJ3208" i="2"/>
  <c r="AL3206" i="2"/>
  <c r="AJ3206" i="2"/>
  <c r="AL3204" i="2"/>
  <c r="AJ3204" i="2"/>
  <c r="AL3202" i="2"/>
  <c r="AJ3202" i="2"/>
  <c r="AL3200" i="2"/>
  <c r="AJ3200" i="2"/>
  <c r="AL3198" i="2"/>
  <c r="AJ3198" i="2"/>
  <c r="AL3196" i="2"/>
  <c r="AJ3196" i="2"/>
  <c r="AL3194" i="2"/>
  <c r="AJ3194" i="2"/>
  <c r="AL3192" i="2"/>
  <c r="AJ3192" i="2"/>
  <c r="AL3190" i="2"/>
  <c r="AJ3190" i="2"/>
  <c r="AL3188" i="2"/>
  <c r="AJ3188" i="2"/>
  <c r="AL3186" i="2"/>
  <c r="AJ3186" i="2"/>
  <c r="AL3184" i="2"/>
  <c r="AJ3184" i="2"/>
  <c r="AL3182" i="2"/>
  <c r="AJ3182" i="2"/>
  <c r="AL3180" i="2"/>
  <c r="AJ3180" i="2"/>
  <c r="AL3178" i="2"/>
  <c r="AJ3178" i="2"/>
  <c r="AL3176" i="2"/>
  <c r="AJ3176" i="2"/>
  <c r="AL3174" i="2"/>
  <c r="AJ3174" i="2"/>
  <c r="AL3172" i="2"/>
  <c r="AJ3172" i="2"/>
  <c r="AL3170" i="2"/>
  <c r="AJ3170" i="2"/>
  <c r="AL3168" i="2"/>
  <c r="AJ3168" i="2"/>
  <c r="AL3166" i="2"/>
  <c r="AJ3166" i="2"/>
  <c r="AL3164" i="2"/>
  <c r="AJ3164" i="2"/>
  <c r="AL3162" i="2"/>
  <c r="AJ3162" i="2"/>
  <c r="AL3160" i="2"/>
  <c r="AJ3160" i="2"/>
  <c r="AL3158" i="2"/>
  <c r="AJ3158" i="2"/>
  <c r="AL3156" i="2"/>
  <c r="AJ3156" i="2"/>
  <c r="AL3154" i="2"/>
  <c r="AJ3154" i="2"/>
  <c r="AL3152" i="2"/>
  <c r="AJ3152" i="2"/>
  <c r="AL3150" i="2"/>
  <c r="AJ3150" i="2"/>
  <c r="AL3148" i="2"/>
  <c r="AJ3148" i="2"/>
  <c r="AL3146" i="2"/>
  <c r="AJ3146" i="2"/>
  <c r="AJ3143" i="2"/>
  <c r="AL3143" i="2"/>
  <c r="AK3143" i="2"/>
  <c r="AJ3139" i="2"/>
  <c r="AL3139" i="2"/>
  <c r="AK3139" i="2"/>
  <c r="AJ3135" i="2"/>
  <c r="AL3135" i="2"/>
  <c r="AK3135" i="2"/>
  <c r="AJ3131" i="2"/>
  <c r="AL3131" i="2"/>
  <c r="AK3131" i="2"/>
  <c r="AJ3127" i="2"/>
  <c r="AL3127" i="2"/>
  <c r="AK3127" i="2"/>
  <c r="AJ3123" i="2"/>
  <c r="AL3123" i="2"/>
  <c r="AK3123" i="2"/>
  <c r="AJ3119" i="2"/>
  <c r="AL3119" i="2"/>
  <c r="AK3119" i="2"/>
  <c r="AJ3115" i="2"/>
  <c r="AL3115" i="2"/>
  <c r="AK3115" i="2"/>
  <c r="AJ3111" i="2"/>
  <c r="AL3111" i="2"/>
  <c r="AK3111" i="2"/>
  <c r="AJ3107" i="2"/>
  <c r="AL3107" i="2"/>
  <c r="AK3107" i="2"/>
  <c r="AJ3103" i="2"/>
  <c r="AL3103" i="2"/>
  <c r="AK3103" i="2"/>
  <c r="AJ3099" i="2"/>
  <c r="AL3099" i="2"/>
  <c r="AK3099" i="2"/>
  <c r="AJ3095" i="2"/>
  <c r="AL3095" i="2"/>
  <c r="AK3095" i="2"/>
  <c r="AJ3091" i="2"/>
  <c r="AL3091" i="2"/>
  <c r="AK3091" i="2"/>
  <c r="AJ3087" i="2"/>
  <c r="AL3087" i="2"/>
  <c r="AK3087" i="2"/>
  <c r="AJ3083" i="2"/>
  <c r="AL3083" i="2"/>
  <c r="AK3083" i="2"/>
  <c r="AJ3079" i="2"/>
  <c r="AL3079" i="2"/>
  <c r="AK3079" i="2"/>
  <c r="AJ3142" i="2"/>
  <c r="AL3142" i="2"/>
  <c r="AK3142" i="2"/>
  <c r="AJ3138" i="2"/>
  <c r="AL3138" i="2"/>
  <c r="AK3138" i="2"/>
  <c r="AJ3134" i="2"/>
  <c r="AL3134" i="2"/>
  <c r="AK3134" i="2"/>
  <c r="AJ3130" i="2"/>
  <c r="AL3130" i="2"/>
  <c r="AK3130" i="2"/>
  <c r="AJ3126" i="2"/>
  <c r="AL3126" i="2"/>
  <c r="AK3126" i="2"/>
  <c r="AJ3122" i="2"/>
  <c r="AL3122" i="2"/>
  <c r="AK3122" i="2"/>
  <c r="AJ3118" i="2"/>
  <c r="AL3118" i="2"/>
  <c r="AK3118" i="2"/>
  <c r="AJ3114" i="2"/>
  <c r="AL3114" i="2"/>
  <c r="AK3114" i="2"/>
  <c r="AJ3110" i="2"/>
  <c r="AL3110" i="2"/>
  <c r="AK3110" i="2"/>
  <c r="AJ3106" i="2"/>
  <c r="AL3106" i="2"/>
  <c r="AK3106" i="2"/>
  <c r="AJ3102" i="2"/>
  <c r="AL3102" i="2"/>
  <c r="AK3102" i="2"/>
  <c r="AJ3098" i="2"/>
  <c r="AL3098" i="2"/>
  <c r="AK3098" i="2"/>
  <c r="AJ3094" i="2"/>
  <c r="AL3094" i="2"/>
  <c r="AK3094" i="2"/>
  <c r="AJ3090" i="2"/>
  <c r="AL3090" i="2"/>
  <c r="AK3090" i="2"/>
  <c r="AJ3086" i="2"/>
  <c r="AL3086" i="2"/>
  <c r="AK3086" i="2"/>
  <c r="AJ3082" i="2"/>
  <c r="AL3082" i="2"/>
  <c r="AK3082" i="2"/>
  <c r="AL3336" i="2"/>
  <c r="AL3334" i="2"/>
  <c r="AL3333" i="2"/>
  <c r="AL3332" i="2"/>
  <c r="AL3331" i="2"/>
  <c r="AL3330" i="2"/>
  <c r="AL3329" i="2"/>
  <c r="AL3328" i="2"/>
  <c r="AL3327" i="2"/>
  <c r="AL3326" i="2"/>
  <c r="AL3325" i="2"/>
  <c r="AL3324" i="2"/>
  <c r="AL3323" i="2"/>
  <c r="AL3322" i="2"/>
  <c r="AL3321" i="2"/>
  <c r="AL3320" i="2"/>
  <c r="AL3319" i="2"/>
  <c r="AL3318" i="2"/>
  <c r="AL3317" i="2"/>
  <c r="AL3316" i="2"/>
  <c r="AL3315" i="2"/>
  <c r="AL3314" i="2"/>
  <c r="AL3313" i="2"/>
  <c r="AL3312" i="2"/>
  <c r="AL3311" i="2"/>
  <c r="AL3310" i="2"/>
  <c r="AL3309" i="2"/>
  <c r="AL3308" i="2"/>
  <c r="AL3307" i="2"/>
  <c r="AL3306" i="2"/>
  <c r="AL3305" i="2"/>
  <c r="AL3304" i="2"/>
  <c r="AL3303" i="2"/>
  <c r="AL3302" i="2"/>
  <c r="AL3301" i="2"/>
  <c r="AL3300" i="2"/>
  <c r="AL3299" i="2"/>
  <c r="AL3298" i="2"/>
  <c r="AL3297" i="2"/>
  <c r="AL3296" i="2"/>
  <c r="AL3295" i="2"/>
  <c r="AL3294" i="2"/>
  <c r="AL3293" i="2"/>
  <c r="AL3292" i="2"/>
  <c r="AL3291" i="2"/>
  <c r="AL3290" i="2"/>
  <c r="AL3289" i="2"/>
  <c r="AL3288" i="2"/>
  <c r="AL3287" i="2"/>
  <c r="AL3286" i="2"/>
  <c r="AL3285" i="2"/>
  <c r="AL3284" i="2"/>
  <c r="AL3283" i="2"/>
  <c r="AL3282" i="2"/>
  <c r="AL3281" i="2"/>
  <c r="AL3280" i="2"/>
  <c r="AL3279" i="2"/>
  <c r="AL3278" i="2"/>
  <c r="AL3271" i="2"/>
  <c r="AJ3271" i="2"/>
  <c r="AL3269" i="2"/>
  <c r="AJ3269" i="2"/>
  <c r="AL3267" i="2"/>
  <c r="AJ3267" i="2"/>
  <c r="AL3265" i="2"/>
  <c r="AJ3265" i="2"/>
  <c r="AL3263" i="2"/>
  <c r="AJ3263" i="2"/>
  <c r="AL3261" i="2"/>
  <c r="AJ3261" i="2"/>
  <c r="AL3259" i="2"/>
  <c r="AJ3259" i="2"/>
  <c r="AL3257" i="2"/>
  <c r="AJ3257" i="2"/>
  <c r="AL3255" i="2"/>
  <c r="AJ3255" i="2"/>
  <c r="AL3253" i="2"/>
  <c r="AJ3253" i="2"/>
  <c r="AL3251" i="2"/>
  <c r="AJ3251" i="2"/>
  <c r="AL3249" i="2"/>
  <c r="AJ3249" i="2"/>
  <c r="AL3247" i="2"/>
  <c r="AJ3247" i="2"/>
  <c r="AL3245" i="2"/>
  <c r="AJ3245" i="2"/>
  <c r="AL3243" i="2"/>
  <c r="AJ3243" i="2"/>
  <c r="AL3241" i="2"/>
  <c r="AJ3241" i="2"/>
  <c r="AL3239" i="2"/>
  <c r="AJ3239" i="2"/>
  <c r="AL3237" i="2"/>
  <c r="AJ3237" i="2"/>
  <c r="AL3235" i="2"/>
  <c r="AJ3235" i="2"/>
  <c r="AL3233" i="2"/>
  <c r="AJ3233" i="2"/>
  <c r="AL3231" i="2"/>
  <c r="AJ3231" i="2"/>
  <c r="AL3229" i="2"/>
  <c r="AJ3229" i="2"/>
  <c r="AL3227" i="2"/>
  <c r="AJ3227" i="2"/>
  <c r="AL3225" i="2"/>
  <c r="AJ3225" i="2"/>
  <c r="AL3223" i="2"/>
  <c r="AJ3223" i="2"/>
  <c r="AL3221" i="2"/>
  <c r="AJ3221" i="2"/>
  <c r="AL3219" i="2"/>
  <c r="AJ3219" i="2"/>
  <c r="AL3217" i="2"/>
  <c r="AJ3217" i="2"/>
  <c r="AL3215" i="2"/>
  <c r="AJ3215" i="2"/>
  <c r="AL3213" i="2"/>
  <c r="AJ3213" i="2"/>
  <c r="AL3211" i="2"/>
  <c r="AJ3211" i="2"/>
  <c r="AL3209" i="2"/>
  <c r="AJ3209" i="2"/>
  <c r="AL3207" i="2"/>
  <c r="AJ3207" i="2"/>
  <c r="AL3205" i="2"/>
  <c r="AJ3205" i="2"/>
  <c r="AL3203" i="2"/>
  <c r="AJ3203" i="2"/>
  <c r="AL3201" i="2"/>
  <c r="AJ3201" i="2"/>
  <c r="AL3199" i="2"/>
  <c r="AJ3199" i="2"/>
  <c r="AL3197" i="2"/>
  <c r="AJ3197" i="2"/>
  <c r="AL3195" i="2"/>
  <c r="AJ3195" i="2"/>
  <c r="AL3193" i="2"/>
  <c r="AJ3193" i="2"/>
  <c r="AL3191" i="2"/>
  <c r="AJ3191" i="2"/>
  <c r="AL3189" i="2"/>
  <c r="AJ3189" i="2"/>
  <c r="AL3187" i="2"/>
  <c r="AJ3187" i="2"/>
  <c r="AL3185" i="2"/>
  <c r="AJ3185" i="2"/>
  <c r="AL3183" i="2"/>
  <c r="AJ3183" i="2"/>
  <c r="AL3181" i="2"/>
  <c r="AJ3181" i="2"/>
  <c r="AL3179" i="2"/>
  <c r="AJ3179" i="2"/>
  <c r="AL3177" i="2"/>
  <c r="AJ3177" i="2"/>
  <c r="AL3175" i="2"/>
  <c r="AJ3175" i="2"/>
  <c r="AL3173" i="2"/>
  <c r="AJ3173" i="2"/>
  <c r="AL3171" i="2"/>
  <c r="AJ3171" i="2"/>
  <c r="AL3169" i="2"/>
  <c r="AJ3169" i="2"/>
  <c r="AL3167" i="2"/>
  <c r="AJ3167" i="2"/>
  <c r="AL3165" i="2"/>
  <c r="AJ3165" i="2"/>
  <c r="AL3163" i="2"/>
  <c r="AJ3163" i="2"/>
  <c r="AL3161" i="2"/>
  <c r="AJ3161" i="2"/>
  <c r="AL3159" i="2"/>
  <c r="AJ3159" i="2"/>
  <c r="AL3157" i="2"/>
  <c r="AJ3157" i="2"/>
  <c r="AL3155" i="2"/>
  <c r="AJ3155" i="2"/>
  <c r="AL3153" i="2"/>
  <c r="AJ3153" i="2"/>
  <c r="AL3151" i="2"/>
  <c r="AJ3151" i="2"/>
  <c r="AL3149" i="2"/>
  <c r="AJ3149" i="2"/>
  <c r="AL3147" i="2"/>
  <c r="AJ3147" i="2"/>
  <c r="AL3145" i="2"/>
  <c r="AJ3145" i="2"/>
  <c r="AJ3141" i="2"/>
  <c r="AL3141" i="2"/>
  <c r="AK3141" i="2"/>
  <c r="AJ3137" i="2"/>
  <c r="AL3137" i="2"/>
  <c r="AK3137" i="2"/>
  <c r="AJ3133" i="2"/>
  <c r="AL3133" i="2"/>
  <c r="AK3133" i="2"/>
  <c r="AJ3129" i="2"/>
  <c r="AL3129" i="2"/>
  <c r="AK3129" i="2"/>
  <c r="AJ3125" i="2"/>
  <c r="AL3125" i="2"/>
  <c r="AK3125" i="2"/>
  <c r="AJ3121" i="2"/>
  <c r="AL3121" i="2"/>
  <c r="AK3121" i="2"/>
  <c r="AJ3117" i="2"/>
  <c r="AL3117" i="2"/>
  <c r="AK3117" i="2"/>
  <c r="AJ3113" i="2"/>
  <c r="AL3113" i="2"/>
  <c r="AK3113" i="2"/>
  <c r="AJ3109" i="2"/>
  <c r="AL3109" i="2"/>
  <c r="AK3109" i="2"/>
  <c r="AJ3105" i="2"/>
  <c r="AL3105" i="2"/>
  <c r="AK3105" i="2"/>
  <c r="AJ3101" i="2"/>
  <c r="AL3101" i="2"/>
  <c r="AK3101" i="2"/>
  <c r="AJ3097" i="2"/>
  <c r="AL3097" i="2"/>
  <c r="AK3097" i="2"/>
  <c r="AJ3093" i="2"/>
  <c r="AL3093" i="2"/>
  <c r="AK3093" i="2"/>
  <c r="AJ3089" i="2"/>
  <c r="AL3089" i="2"/>
  <c r="AK3089" i="2"/>
  <c r="AJ3085" i="2"/>
  <c r="AL3085" i="2"/>
  <c r="AK3085" i="2"/>
  <c r="AJ3081" i="2"/>
  <c r="AL3081" i="2"/>
  <c r="AK3081" i="2"/>
  <c r="AL3337" i="2"/>
  <c r="AL3335" i="2"/>
  <c r="AK3272" i="2"/>
  <c r="AK3270" i="2"/>
  <c r="AK3268" i="2"/>
  <c r="AK3266" i="2"/>
  <c r="AK3264" i="2"/>
  <c r="AJ3144" i="2"/>
  <c r="AL3144" i="2"/>
  <c r="AK3144" i="2"/>
  <c r="AJ3140" i="2"/>
  <c r="AL3140" i="2"/>
  <c r="AK3140" i="2"/>
  <c r="AJ3136" i="2"/>
  <c r="AL3136" i="2"/>
  <c r="AK3136" i="2"/>
  <c r="AJ3132" i="2"/>
  <c r="AL3132" i="2"/>
  <c r="AK3132" i="2"/>
  <c r="AJ3128" i="2"/>
  <c r="AL3128" i="2"/>
  <c r="AK3128" i="2"/>
  <c r="AJ3124" i="2"/>
  <c r="AL3124" i="2"/>
  <c r="AK3124" i="2"/>
  <c r="AJ3120" i="2"/>
  <c r="AL3120" i="2"/>
  <c r="AK3120" i="2"/>
  <c r="AJ3116" i="2"/>
  <c r="AL3116" i="2"/>
  <c r="AK3116" i="2"/>
  <c r="AJ3112" i="2"/>
  <c r="AL3112" i="2"/>
  <c r="AK3112" i="2"/>
  <c r="AJ3108" i="2"/>
  <c r="AL3108" i="2"/>
  <c r="AK3108" i="2"/>
  <c r="AJ3104" i="2"/>
  <c r="AL3104" i="2"/>
  <c r="AK3104" i="2"/>
  <c r="AJ3100" i="2"/>
  <c r="AL3100" i="2"/>
  <c r="AK3100" i="2"/>
  <c r="AJ3096" i="2"/>
  <c r="AL3096" i="2"/>
  <c r="AK3096" i="2"/>
  <c r="AJ3092" i="2"/>
  <c r="AL3092" i="2"/>
  <c r="AK3092" i="2"/>
  <c r="AJ3088" i="2"/>
  <c r="AL3088" i="2"/>
  <c r="AK3088" i="2"/>
  <c r="AJ3084" i="2"/>
  <c r="AL3084" i="2"/>
  <c r="AK3084" i="2"/>
  <c r="AJ3080" i="2"/>
  <c r="AL3080" i="2"/>
  <c r="AK3080" i="2"/>
  <c r="AJ3077" i="2"/>
  <c r="AL3077" i="2"/>
  <c r="AJ3075" i="2"/>
  <c r="AL3075" i="2"/>
  <c r="AJ3073" i="2"/>
  <c r="AL3073" i="2"/>
  <c r="AJ3071" i="2"/>
  <c r="AL3071" i="2"/>
  <c r="AJ3069" i="2"/>
  <c r="AL3069" i="2"/>
  <c r="AJ3067" i="2"/>
  <c r="AL3067" i="2"/>
  <c r="AJ3065" i="2"/>
  <c r="AL3065" i="2"/>
  <c r="AJ3063" i="2"/>
  <c r="AL3063" i="2"/>
  <c r="AJ3061" i="2"/>
  <c r="AL3061" i="2"/>
  <c r="AJ3078" i="2"/>
  <c r="AL3078" i="2"/>
  <c r="AJ3076" i="2"/>
  <c r="AL3076" i="2"/>
  <c r="AJ3074" i="2"/>
  <c r="AL3074" i="2"/>
  <c r="AJ3072" i="2"/>
  <c r="AL3072" i="2"/>
  <c r="AJ3070" i="2"/>
  <c r="AL3070" i="2"/>
  <c r="AJ3068" i="2"/>
  <c r="AL3068" i="2"/>
  <c r="AJ3066" i="2"/>
  <c r="AL3066" i="2"/>
  <c r="AJ3064" i="2"/>
  <c r="AL3064" i="2"/>
  <c r="AJ3062" i="2"/>
  <c r="AL3062" i="2"/>
  <c r="AJ3060" i="2"/>
  <c r="AL3060" i="2"/>
  <c r="AL3059" i="2"/>
  <c r="N16" i="1"/>
  <c r="N15" i="1" l="1"/>
  <c r="AI2781" i="2" l="1"/>
  <c r="AJ2781" i="2" s="1"/>
  <c r="AI2782" i="2"/>
  <c r="AJ2782" i="2" s="1"/>
  <c r="AI2783" i="2"/>
  <c r="AI2784" i="2"/>
  <c r="AI2785" i="2"/>
  <c r="AI2786" i="2"/>
  <c r="AI2787" i="2"/>
  <c r="AI2788" i="2"/>
  <c r="AI2789" i="2"/>
  <c r="AJ2789" i="2" s="1"/>
  <c r="AI2790" i="2"/>
  <c r="AJ2790" i="2" s="1"/>
  <c r="AI2791" i="2"/>
  <c r="AJ2791" i="2" s="1"/>
  <c r="AI2792" i="2"/>
  <c r="AJ2792" i="2" s="1"/>
  <c r="AI2793" i="2"/>
  <c r="AJ2793" i="2" s="1"/>
  <c r="AI2794" i="2"/>
  <c r="AJ2794" i="2" s="1"/>
  <c r="AI2795" i="2"/>
  <c r="AJ2795" i="2" s="1"/>
  <c r="AI2796" i="2"/>
  <c r="AJ2796" i="2" s="1"/>
  <c r="AI2797" i="2"/>
  <c r="AJ2797" i="2" s="1"/>
  <c r="AI2798" i="2"/>
  <c r="AJ2798" i="2" s="1"/>
  <c r="AI2799" i="2"/>
  <c r="AJ2799" i="2" s="1"/>
  <c r="AI2800" i="2"/>
  <c r="AJ2800" i="2" s="1"/>
  <c r="AI2801" i="2"/>
  <c r="AJ2801" i="2" s="1"/>
  <c r="AI2802" i="2"/>
  <c r="AJ2802" i="2" s="1"/>
  <c r="AI2803" i="2"/>
  <c r="AJ2803" i="2" s="1"/>
  <c r="AI2804" i="2"/>
  <c r="AJ2804" i="2" s="1"/>
  <c r="AI2805" i="2"/>
  <c r="AJ2805" i="2" s="1"/>
  <c r="AI2806" i="2"/>
  <c r="AJ2806" i="2" s="1"/>
  <c r="AI2807" i="2"/>
  <c r="AJ2807" i="2" s="1"/>
  <c r="AI2808" i="2"/>
  <c r="AJ2808" i="2" s="1"/>
  <c r="AI2809" i="2"/>
  <c r="AJ2809" i="2" s="1"/>
  <c r="AI2810" i="2"/>
  <c r="AJ2810" i="2" s="1"/>
  <c r="AI2811" i="2"/>
  <c r="AJ2811" i="2" s="1"/>
  <c r="AI2812" i="2"/>
  <c r="AJ2812" i="2" s="1"/>
  <c r="AI2813" i="2"/>
  <c r="AJ2813" i="2" s="1"/>
  <c r="AI2814" i="2"/>
  <c r="AJ2814" i="2" s="1"/>
  <c r="AI2815" i="2"/>
  <c r="AJ2815" i="2" s="1"/>
  <c r="AI2816" i="2"/>
  <c r="AJ2816" i="2" s="1"/>
  <c r="AI2817" i="2"/>
  <c r="AJ2817" i="2" s="1"/>
  <c r="AI2818" i="2"/>
  <c r="AJ2818" i="2" s="1"/>
  <c r="AI2819" i="2"/>
  <c r="AJ2819" i="2" s="1"/>
  <c r="AI2820" i="2"/>
  <c r="AJ2820" i="2" s="1"/>
  <c r="AI2821" i="2"/>
  <c r="AJ2821" i="2" s="1"/>
  <c r="AI2822" i="2"/>
  <c r="AJ2822" i="2" s="1"/>
  <c r="AI2823" i="2"/>
  <c r="AJ2823" i="2" s="1"/>
  <c r="AI2824" i="2"/>
  <c r="AJ2824" i="2" s="1"/>
  <c r="AI2825" i="2"/>
  <c r="AJ2825" i="2" s="1"/>
  <c r="AI2826" i="2"/>
  <c r="AJ2826" i="2" s="1"/>
  <c r="AI2827" i="2"/>
  <c r="AJ2827" i="2" s="1"/>
  <c r="AI2828" i="2"/>
  <c r="AJ2828" i="2" s="1"/>
  <c r="AI2829" i="2"/>
  <c r="AJ2829" i="2" s="1"/>
  <c r="AI2830" i="2"/>
  <c r="AJ2830" i="2" s="1"/>
  <c r="AI2831" i="2"/>
  <c r="AJ2831" i="2" s="1"/>
  <c r="AI2832" i="2"/>
  <c r="AJ2832" i="2" s="1"/>
  <c r="AI2833" i="2"/>
  <c r="AJ2833" i="2" s="1"/>
  <c r="AI2834" i="2"/>
  <c r="AJ2834" i="2" s="1"/>
  <c r="AI2835" i="2"/>
  <c r="AJ2835" i="2" s="1"/>
  <c r="AI2836" i="2"/>
  <c r="AJ2836" i="2" s="1"/>
  <c r="AI2837" i="2"/>
  <c r="AJ2837" i="2" s="1"/>
  <c r="AI2838" i="2"/>
  <c r="AJ2838" i="2" s="1"/>
  <c r="AI2839" i="2"/>
  <c r="AJ2839" i="2" s="1"/>
  <c r="AI2840" i="2"/>
  <c r="AJ2840" i="2" s="1"/>
  <c r="AI2841" i="2"/>
  <c r="AJ2841" i="2" s="1"/>
  <c r="AI2842" i="2"/>
  <c r="AJ2842" i="2" s="1"/>
  <c r="AI2843" i="2"/>
  <c r="AJ2843" i="2" s="1"/>
  <c r="AI2844" i="2"/>
  <c r="AJ2844" i="2" s="1"/>
  <c r="AI2845" i="2"/>
  <c r="AJ2845" i="2" s="1"/>
  <c r="AI2846" i="2"/>
  <c r="AJ2846" i="2" s="1"/>
  <c r="AI2847" i="2"/>
  <c r="AJ2847" i="2" s="1"/>
  <c r="AI2848" i="2"/>
  <c r="AJ2848" i="2" s="1"/>
  <c r="AI2849" i="2"/>
  <c r="AI2850" i="2"/>
  <c r="AJ2850" i="2" s="1"/>
  <c r="AI2851" i="2"/>
  <c r="AI2852" i="2"/>
  <c r="AJ2852" i="2" s="1"/>
  <c r="AI2853" i="2"/>
  <c r="AI2854" i="2"/>
  <c r="AJ2854" i="2" s="1"/>
  <c r="AI2855" i="2"/>
  <c r="AI2856" i="2"/>
  <c r="AJ2856" i="2" s="1"/>
  <c r="AI2857" i="2"/>
  <c r="AI2858" i="2"/>
  <c r="AJ2858" i="2" s="1"/>
  <c r="AI2859" i="2"/>
  <c r="AI2860" i="2"/>
  <c r="AI2861" i="2"/>
  <c r="AI2862" i="2"/>
  <c r="AI2863" i="2"/>
  <c r="AI2864" i="2"/>
  <c r="AI2865" i="2"/>
  <c r="AI2866" i="2"/>
  <c r="AK2866" i="2"/>
  <c r="AI2867" i="2"/>
  <c r="AK2867" i="2"/>
  <c r="AI2868" i="2"/>
  <c r="AK2868" i="2"/>
  <c r="AI2869" i="2"/>
  <c r="AK2869" i="2"/>
  <c r="AI2870" i="2"/>
  <c r="AK2870" i="2"/>
  <c r="AI2871" i="2"/>
  <c r="AK2871" i="2"/>
  <c r="AI2872" i="2"/>
  <c r="AK2872" i="2"/>
  <c r="AI2873" i="2"/>
  <c r="AK2873" i="2"/>
  <c r="AI2874" i="2"/>
  <c r="AK2874" i="2"/>
  <c r="AI2875" i="2"/>
  <c r="AK2875" i="2"/>
  <c r="AI2876" i="2"/>
  <c r="AK2876" i="2"/>
  <c r="AI2877" i="2"/>
  <c r="AK2877" i="2"/>
  <c r="AI2878" i="2"/>
  <c r="AK2878" i="2"/>
  <c r="AI2879" i="2"/>
  <c r="AK2879" i="2"/>
  <c r="AI2880" i="2"/>
  <c r="AK2880" i="2"/>
  <c r="AI2881" i="2"/>
  <c r="AK2881" i="2"/>
  <c r="AI2882" i="2"/>
  <c r="AK2882" i="2"/>
  <c r="AI2883" i="2"/>
  <c r="AK2883" i="2"/>
  <c r="AI2884" i="2"/>
  <c r="AK2884" i="2"/>
  <c r="AI2885" i="2"/>
  <c r="AK2885" i="2"/>
  <c r="AI2886" i="2"/>
  <c r="AK2886" i="2"/>
  <c r="AI2887" i="2"/>
  <c r="AK2887" i="2"/>
  <c r="AI2888" i="2"/>
  <c r="AK2888" i="2"/>
  <c r="AI2889" i="2"/>
  <c r="AK2889" i="2"/>
  <c r="AI2890" i="2"/>
  <c r="AK2890" i="2"/>
  <c r="AI2891" i="2"/>
  <c r="AK2891" i="2"/>
  <c r="AI2892" i="2"/>
  <c r="AK2892" i="2"/>
  <c r="AI2893" i="2"/>
  <c r="AK2893" i="2"/>
  <c r="AI2894" i="2"/>
  <c r="AK2894" i="2"/>
  <c r="AI2895" i="2"/>
  <c r="AK2895" i="2"/>
  <c r="AI2896" i="2"/>
  <c r="AK2896" i="2"/>
  <c r="AI2897" i="2"/>
  <c r="AK2897" i="2"/>
  <c r="AI2898" i="2"/>
  <c r="AK2898" i="2"/>
  <c r="AI2899" i="2"/>
  <c r="AK2899" i="2"/>
  <c r="AI2900" i="2"/>
  <c r="AK2900" i="2"/>
  <c r="AI2901" i="2"/>
  <c r="AK2901" i="2"/>
  <c r="AI2902" i="2"/>
  <c r="AK2902" i="2"/>
  <c r="AI2903" i="2"/>
  <c r="AK2903" i="2"/>
  <c r="AI2904" i="2"/>
  <c r="AK2904" i="2"/>
  <c r="AI2905" i="2"/>
  <c r="AK2905" i="2"/>
  <c r="AI2906" i="2"/>
  <c r="AK2906" i="2"/>
  <c r="AI2907" i="2"/>
  <c r="AK2907" i="2"/>
  <c r="AI2908" i="2"/>
  <c r="AK2908" i="2"/>
  <c r="AI2909" i="2"/>
  <c r="AK2909" i="2"/>
  <c r="AI2910" i="2"/>
  <c r="AK2910" i="2"/>
  <c r="AI2911" i="2"/>
  <c r="AK2911" i="2"/>
  <c r="AI2912" i="2"/>
  <c r="AJ2912" i="2" s="1"/>
  <c r="AK2912" i="2"/>
  <c r="AL2912" i="2"/>
  <c r="AI2913" i="2"/>
  <c r="AJ2913" i="2" s="1"/>
  <c r="AI2914" i="2"/>
  <c r="AJ2914" i="2" s="1"/>
  <c r="AK2914" i="2"/>
  <c r="AI2915" i="2"/>
  <c r="AJ2915" i="2" s="1"/>
  <c r="AL2915" i="2"/>
  <c r="AI2916" i="2"/>
  <c r="AJ2916" i="2" s="1"/>
  <c r="AK2916" i="2"/>
  <c r="AL2916" i="2"/>
  <c r="AI2917" i="2"/>
  <c r="AJ2917" i="2" s="1"/>
  <c r="AI2918" i="2"/>
  <c r="AJ2918" i="2" s="1"/>
  <c r="AK2918" i="2"/>
  <c r="AI2919" i="2"/>
  <c r="AJ2919" i="2" s="1"/>
  <c r="AL2919" i="2"/>
  <c r="AI2920" i="2"/>
  <c r="AJ2920" i="2" s="1"/>
  <c r="AK2920" i="2"/>
  <c r="AL2920" i="2"/>
  <c r="AI2921" i="2"/>
  <c r="AJ2921" i="2" s="1"/>
  <c r="AI2922" i="2"/>
  <c r="AJ2922" i="2" s="1"/>
  <c r="AK2922" i="2"/>
  <c r="AI2923" i="2"/>
  <c r="AJ2923" i="2" s="1"/>
  <c r="AL2923" i="2"/>
  <c r="AI2924" i="2"/>
  <c r="AJ2924" i="2" s="1"/>
  <c r="AK2924" i="2"/>
  <c r="AL2924" i="2"/>
  <c r="AI2925" i="2"/>
  <c r="AJ2925" i="2" s="1"/>
  <c r="AI2926" i="2"/>
  <c r="AJ2926" i="2" s="1"/>
  <c r="AK2926" i="2"/>
  <c r="AI2927" i="2"/>
  <c r="AJ2927" i="2" s="1"/>
  <c r="AL2927" i="2"/>
  <c r="AI2928" i="2"/>
  <c r="AJ2928" i="2" s="1"/>
  <c r="AK2928" i="2"/>
  <c r="AL2928" i="2"/>
  <c r="AI2929" i="2"/>
  <c r="AJ2929" i="2" s="1"/>
  <c r="AI2930" i="2"/>
  <c r="AJ2930" i="2" s="1"/>
  <c r="AK2930" i="2"/>
  <c r="AI2931" i="2"/>
  <c r="AJ2931" i="2" s="1"/>
  <c r="AL2931" i="2"/>
  <c r="AI2932" i="2"/>
  <c r="AJ2932" i="2" s="1"/>
  <c r="AK2932" i="2"/>
  <c r="AL2932" i="2"/>
  <c r="AI2933" i="2"/>
  <c r="AJ2933" i="2" s="1"/>
  <c r="AI2934" i="2"/>
  <c r="AJ2934" i="2" s="1"/>
  <c r="AK2934" i="2"/>
  <c r="AI2935" i="2"/>
  <c r="AJ2935" i="2" s="1"/>
  <c r="AL2935" i="2"/>
  <c r="AI2936" i="2"/>
  <c r="AJ2936" i="2" s="1"/>
  <c r="AK2936" i="2"/>
  <c r="AL2936" i="2"/>
  <c r="AI2937" i="2"/>
  <c r="AJ2937" i="2" s="1"/>
  <c r="AI2938" i="2"/>
  <c r="AJ2938" i="2" s="1"/>
  <c r="AK2938" i="2"/>
  <c r="AI2939" i="2"/>
  <c r="AJ2939" i="2" s="1"/>
  <c r="AL2939" i="2"/>
  <c r="AI2940" i="2"/>
  <c r="AJ2940" i="2" s="1"/>
  <c r="AK2940" i="2"/>
  <c r="AL2940" i="2"/>
  <c r="AI2941" i="2"/>
  <c r="AJ2941" i="2" s="1"/>
  <c r="AI2942" i="2"/>
  <c r="AJ2942" i="2" s="1"/>
  <c r="AK2942" i="2"/>
  <c r="AI2943" i="2"/>
  <c r="AJ2943" i="2" s="1"/>
  <c r="AL2943" i="2"/>
  <c r="AI2944" i="2"/>
  <c r="AJ2944" i="2" s="1"/>
  <c r="AK2944" i="2"/>
  <c r="AL2944" i="2"/>
  <c r="AI2945" i="2"/>
  <c r="AJ2945" i="2" s="1"/>
  <c r="AI2946" i="2"/>
  <c r="AJ2946" i="2" s="1"/>
  <c r="AK2946" i="2"/>
  <c r="AI2947" i="2"/>
  <c r="AJ2947" i="2" s="1"/>
  <c r="AL2947" i="2"/>
  <c r="AI2948" i="2"/>
  <c r="AJ2948" i="2" s="1"/>
  <c r="AK2948" i="2"/>
  <c r="AL2948" i="2"/>
  <c r="AI2949" i="2"/>
  <c r="AJ2949" i="2" s="1"/>
  <c r="AI2950" i="2"/>
  <c r="AJ2950" i="2" s="1"/>
  <c r="AK2950" i="2"/>
  <c r="AI2951" i="2"/>
  <c r="AJ2951" i="2" s="1"/>
  <c r="AL2951" i="2"/>
  <c r="AI2952" i="2"/>
  <c r="AJ2952" i="2" s="1"/>
  <c r="AK2952" i="2"/>
  <c r="AL2952" i="2"/>
  <c r="AI2953" i="2"/>
  <c r="AJ2953" i="2" s="1"/>
  <c r="AI2954" i="2"/>
  <c r="AJ2954" i="2" s="1"/>
  <c r="AK2954" i="2"/>
  <c r="AI2955" i="2"/>
  <c r="AJ2955" i="2" s="1"/>
  <c r="AL2955" i="2"/>
  <c r="AI2956" i="2"/>
  <c r="AJ2956" i="2" s="1"/>
  <c r="AK2956" i="2"/>
  <c r="AL2956" i="2"/>
  <c r="AI2957" i="2"/>
  <c r="AJ2957" i="2" s="1"/>
  <c r="AI2958" i="2"/>
  <c r="AJ2958" i="2" s="1"/>
  <c r="AK2958" i="2"/>
  <c r="AI2959" i="2"/>
  <c r="AJ2959" i="2" s="1"/>
  <c r="AL2959" i="2"/>
  <c r="AI2960" i="2"/>
  <c r="AJ2960" i="2"/>
  <c r="AK2960" i="2"/>
  <c r="AL2960" i="2"/>
  <c r="AI2961" i="2"/>
  <c r="AK2961" i="2" s="1"/>
  <c r="AJ2961" i="2"/>
  <c r="AL2961" i="2"/>
  <c r="AI2962" i="2"/>
  <c r="AK2962" i="2" s="1"/>
  <c r="AJ2962" i="2"/>
  <c r="AL2962" i="2"/>
  <c r="AI2963" i="2"/>
  <c r="AK2963" i="2" s="1"/>
  <c r="AJ2963" i="2"/>
  <c r="AL2963" i="2"/>
  <c r="AI2964" i="2"/>
  <c r="AK2964" i="2" s="1"/>
  <c r="AJ2964" i="2"/>
  <c r="AL2964" i="2"/>
  <c r="AI2965" i="2"/>
  <c r="AK2965" i="2" s="1"/>
  <c r="AJ2965" i="2"/>
  <c r="AL2965" i="2"/>
  <c r="AI2966" i="2"/>
  <c r="AK2966" i="2" s="1"/>
  <c r="AJ2966" i="2"/>
  <c r="AL2966" i="2"/>
  <c r="AI2967" i="2"/>
  <c r="AK2967" i="2" s="1"/>
  <c r="AJ2967" i="2"/>
  <c r="AL2967" i="2"/>
  <c r="AI2968" i="2"/>
  <c r="AK2968" i="2" s="1"/>
  <c r="AJ2968" i="2"/>
  <c r="AL2968" i="2"/>
  <c r="AI2969" i="2"/>
  <c r="AK2969" i="2" s="1"/>
  <c r="AJ2969" i="2"/>
  <c r="AL2969" i="2"/>
  <c r="AI2970" i="2"/>
  <c r="AK2970" i="2" s="1"/>
  <c r="AJ2970" i="2"/>
  <c r="AL2970" i="2"/>
  <c r="AI2971" i="2"/>
  <c r="AK2971" i="2" s="1"/>
  <c r="AJ2971" i="2"/>
  <c r="AL2971" i="2"/>
  <c r="AI2972" i="2"/>
  <c r="AK2972" i="2" s="1"/>
  <c r="AJ2972" i="2"/>
  <c r="AL2972" i="2"/>
  <c r="AI2973" i="2"/>
  <c r="AK2973" i="2" s="1"/>
  <c r="AJ2973" i="2"/>
  <c r="AL2973" i="2"/>
  <c r="AI2974" i="2"/>
  <c r="AK2974" i="2" s="1"/>
  <c r="AJ2974" i="2"/>
  <c r="AL2974" i="2"/>
  <c r="AI2975" i="2"/>
  <c r="AK2975" i="2" s="1"/>
  <c r="AJ2975" i="2"/>
  <c r="AL2975" i="2"/>
  <c r="AI2976" i="2"/>
  <c r="AK2976" i="2" s="1"/>
  <c r="AJ2976" i="2"/>
  <c r="AL2976" i="2"/>
  <c r="AI2977" i="2"/>
  <c r="AK2977" i="2" s="1"/>
  <c r="AJ2977" i="2"/>
  <c r="AL2977" i="2"/>
  <c r="AI2978" i="2"/>
  <c r="AK2978" i="2" s="1"/>
  <c r="AJ2978" i="2"/>
  <c r="AL2978" i="2"/>
  <c r="AI2979" i="2"/>
  <c r="AK2979" i="2" s="1"/>
  <c r="AJ2979" i="2"/>
  <c r="AL2979" i="2"/>
  <c r="AI2980" i="2"/>
  <c r="AK2980" i="2" s="1"/>
  <c r="AJ2980" i="2"/>
  <c r="AL2980" i="2"/>
  <c r="AI2981" i="2"/>
  <c r="AK2981" i="2" s="1"/>
  <c r="AJ2981" i="2"/>
  <c r="AL2981" i="2"/>
  <c r="AI2982" i="2"/>
  <c r="AK2982" i="2" s="1"/>
  <c r="AJ2982" i="2"/>
  <c r="AL2982" i="2"/>
  <c r="AI2983" i="2"/>
  <c r="AK2983" i="2" s="1"/>
  <c r="AJ2983" i="2"/>
  <c r="AL2983" i="2"/>
  <c r="AI2984" i="2"/>
  <c r="AK2984" i="2" s="1"/>
  <c r="AJ2984" i="2"/>
  <c r="AL2984" i="2"/>
  <c r="AI2985" i="2"/>
  <c r="AK2985" i="2" s="1"/>
  <c r="AJ2985" i="2"/>
  <c r="AL2985" i="2"/>
  <c r="AI2986" i="2"/>
  <c r="AK2986" i="2" s="1"/>
  <c r="AJ2986" i="2"/>
  <c r="AL2986" i="2"/>
  <c r="AI2987" i="2"/>
  <c r="AK2987" i="2" s="1"/>
  <c r="AJ2987" i="2"/>
  <c r="AL2987" i="2"/>
  <c r="AI2988" i="2"/>
  <c r="AK2988" i="2" s="1"/>
  <c r="AJ2988" i="2"/>
  <c r="AL2988" i="2"/>
  <c r="AI2989" i="2"/>
  <c r="AK2989" i="2" s="1"/>
  <c r="AJ2989" i="2"/>
  <c r="AL2989" i="2"/>
  <c r="AI2990" i="2"/>
  <c r="AK2990" i="2" s="1"/>
  <c r="AJ2990" i="2"/>
  <c r="AL2990" i="2"/>
  <c r="AI2991" i="2"/>
  <c r="AK2991" i="2" s="1"/>
  <c r="AJ2991" i="2"/>
  <c r="AL2991" i="2"/>
  <c r="AI2992" i="2"/>
  <c r="AK2992" i="2" s="1"/>
  <c r="AJ2992" i="2"/>
  <c r="AL2992" i="2"/>
  <c r="AI2993" i="2"/>
  <c r="AK2993" i="2" s="1"/>
  <c r="AJ2993" i="2"/>
  <c r="AL2993" i="2"/>
  <c r="AI2994" i="2"/>
  <c r="AK2994" i="2" s="1"/>
  <c r="AJ2994" i="2"/>
  <c r="AL2994" i="2"/>
  <c r="AI2995" i="2"/>
  <c r="AK2995" i="2" s="1"/>
  <c r="AJ2995" i="2"/>
  <c r="AL2995" i="2"/>
  <c r="AI2996" i="2"/>
  <c r="AK2996" i="2" s="1"/>
  <c r="AJ2996" i="2"/>
  <c r="AL2996" i="2"/>
  <c r="AI2997" i="2"/>
  <c r="AK2997" i="2" s="1"/>
  <c r="AJ2997" i="2"/>
  <c r="AL2997" i="2"/>
  <c r="AI2998" i="2"/>
  <c r="AK2998" i="2" s="1"/>
  <c r="AJ2998" i="2"/>
  <c r="AL2998" i="2"/>
  <c r="AI2999" i="2"/>
  <c r="AK2999" i="2" s="1"/>
  <c r="AJ2999" i="2"/>
  <c r="AL2999" i="2"/>
  <c r="AI3000" i="2"/>
  <c r="AK3000" i="2" s="1"/>
  <c r="AJ3000" i="2"/>
  <c r="AL3000" i="2"/>
  <c r="AI3001" i="2"/>
  <c r="AK3001" i="2" s="1"/>
  <c r="AJ3001" i="2"/>
  <c r="AL3001" i="2"/>
  <c r="AI3002" i="2"/>
  <c r="AK3002" i="2" s="1"/>
  <c r="AJ3002" i="2"/>
  <c r="AL3002" i="2"/>
  <c r="AI3003" i="2"/>
  <c r="AK3003" i="2" s="1"/>
  <c r="AJ3003" i="2"/>
  <c r="AL3003" i="2"/>
  <c r="AI3004" i="2"/>
  <c r="AK3004" i="2" s="1"/>
  <c r="AJ3004" i="2"/>
  <c r="AL3004" i="2"/>
  <c r="AI3005" i="2"/>
  <c r="AK3005" i="2" s="1"/>
  <c r="AJ3005" i="2"/>
  <c r="AL3005" i="2"/>
  <c r="AI3006" i="2"/>
  <c r="AK3006" i="2" s="1"/>
  <c r="AJ3006" i="2"/>
  <c r="AL3006" i="2"/>
  <c r="AI3007" i="2"/>
  <c r="AK3007" i="2" s="1"/>
  <c r="AJ3007" i="2"/>
  <c r="AL3007" i="2"/>
  <c r="AI3008" i="2"/>
  <c r="AK3008" i="2" s="1"/>
  <c r="AJ3008" i="2"/>
  <c r="AL3008" i="2"/>
  <c r="AI3009" i="2"/>
  <c r="AK3009" i="2" s="1"/>
  <c r="AJ3009" i="2"/>
  <c r="AI3010" i="2"/>
  <c r="AL3010" i="2" s="1"/>
  <c r="AJ3010" i="2"/>
  <c r="AI3011" i="2"/>
  <c r="AK3011" i="2" s="1"/>
  <c r="AJ3011" i="2"/>
  <c r="AI3012" i="2"/>
  <c r="AK3012" i="2" s="1"/>
  <c r="AJ3012" i="2"/>
  <c r="AI3013" i="2"/>
  <c r="AL3013" i="2" s="1"/>
  <c r="AJ3013" i="2"/>
  <c r="AI3014" i="2"/>
  <c r="AK3014" i="2" s="1"/>
  <c r="AJ3014" i="2"/>
  <c r="AI3015" i="2"/>
  <c r="AL3015" i="2" s="1"/>
  <c r="AJ3015" i="2"/>
  <c r="AI3016" i="2"/>
  <c r="AK3016" i="2" s="1"/>
  <c r="AJ3016" i="2"/>
  <c r="AI3017" i="2"/>
  <c r="AL3017" i="2" s="1"/>
  <c r="AJ3017" i="2"/>
  <c r="AI3018" i="2"/>
  <c r="AK3018" i="2" s="1"/>
  <c r="AJ3018" i="2"/>
  <c r="AI3019" i="2"/>
  <c r="AK3019" i="2" s="1"/>
  <c r="AJ3019" i="2"/>
  <c r="AI3020" i="2"/>
  <c r="AL3020" i="2" s="1"/>
  <c r="AJ3020" i="2"/>
  <c r="AI3021" i="2"/>
  <c r="AK3021" i="2" s="1"/>
  <c r="AJ3021" i="2"/>
  <c r="AI3022" i="2"/>
  <c r="AK3022" i="2" s="1"/>
  <c r="AJ3022" i="2"/>
  <c r="AI3023" i="2"/>
  <c r="AL3023" i="2" s="1"/>
  <c r="AJ3023" i="2"/>
  <c r="AI3024" i="2"/>
  <c r="AK3024" i="2" s="1"/>
  <c r="AJ3024" i="2"/>
  <c r="AI3025" i="2"/>
  <c r="AL3025" i="2" s="1"/>
  <c r="AJ3025" i="2"/>
  <c r="AI3026" i="2"/>
  <c r="AK3026" i="2" s="1"/>
  <c r="AJ3026" i="2"/>
  <c r="AI3027" i="2"/>
  <c r="AL3027" i="2" s="1"/>
  <c r="AJ3027" i="2"/>
  <c r="AI3028" i="2"/>
  <c r="AK3028" i="2" s="1"/>
  <c r="AJ3028" i="2"/>
  <c r="AI3029" i="2"/>
  <c r="AL3029" i="2" s="1"/>
  <c r="AJ3029" i="2"/>
  <c r="AI3030" i="2"/>
  <c r="AK3030" i="2" s="1"/>
  <c r="AJ3030" i="2"/>
  <c r="AI3031" i="2"/>
  <c r="AL3031" i="2" s="1"/>
  <c r="AJ3031" i="2"/>
  <c r="AI3032" i="2"/>
  <c r="AK3032" i="2" s="1"/>
  <c r="AJ3032" i="2"/>
  <c r="AI3033" i="2"/>
  <c r="AL3033" i="2" s="1"/>
  <c r="AJ3033" i="2"/>
  <c r="AI3034" i="2"/>
  <c r="AK3034" i="2" s="1"/>
  <c r="AJ3034" i="2"/>
  <c r="AI3035" i="2"/>
  <c r="AL3035" i="2" s="1"/>
  <c r="AJ3035" i="2"/>
  <c r="AI3036" i="2"/>
  <c r="AK3036" i="2" s="1"/>
  <c r="AJ3036" i="2"/>
  <c r="AI3037" i="2"/>
  <c r="AL3037" i="2" s="1"/>
  <c r="AJ3037" i="2"/>
  <c r="AI3038" i="2"/>
  <c r="AK3038" i="2" s="1"/>
  <c r="AJ3038" i="2"/>
  <c r="AI3039" i="2"/>
  <c r="AL3039" i="2" s="1"/>
  <c r="AJ3039" i="2"/>
  <c r="AI3040" i="2"/>
  <c r="AK3040" i="2" s="1"/>
  <c r="AJ3040" i="2"/>
  <c r="AI3041" i="2"/>
  <c r="AL3041" i="2" s="1"/>
  <c r="AJ3041" i="2"/>
  <c r="AI3042" i="2"/>
  <c r="AK3042" i="2" s="1"/>
  <c r="AJ3042" i="2"/>
  <c r="AI3043" i="2"/>
  <c r="AL3043" i="2" s="1"/>
  <c r="AJ3043" i="2"/>
  <c r="AI3044" i="2"/>
  <c r="AK3044" i="2" s="1"/>
  <c r="AJ3044" i="2"/>
  <c r="AI3045" i="2"/>
  <c r="AK3045" i="2" s="1"/>
  <c r="AJ3045" i="2"/>
  <c r="AI3046" i="2"/>
  <c r="AL3046" i="2" s="1"/>
  <c r="AJ3046" i="2"/>
  <c r="AI3047" i="2"/>
  <c r="AK3047" i="2" s="1"/>
  <c r="AJ3047" i="2"/>
  <c r="AI3048" i="2"/>
  <c r="AL3048" i="2" s="1"/>
  <c r="AJ3048" i="2"/>
  <c r="AI3049" i="2"/>
  <c r="AK3049" i="2" s="1"/>
  <c r="AJ3049" i="2"/>
  <c r="AI3050" i="2"/>
  <c r="AL3050" i="2" s="1"/>
  <c r="AJ3050" i="2"/>
  <c r="AI3051" i="2"/>
  <c r="AK3051" i="2" s="1"/>
  <c r="AJ3051" i="2"/>
  <c r="AI3052" i="2"/>
  <c r="AL3052" i="2" s="1"/>
  <c r="AJ3052" i="2"/>
  <c r="AI3053" i="2"/>
  <c r="AK3053" i="2" s="1"/>
  <c r="AJ3053" i="2"/>
  <c r="AI3054" i="2"/>
  <c r="AK3054" i="2" s="1"/>
  <c r="AJ3054" i="2"/>
  <c r="AI3055" i="2"/>
  <c r="AL3055" i="2" s="1"/>
  <c r="AJ3055" i="2"/>
  <c r="AI3056" i="2"/>
  <c r="AK3056" i="2" s="1"/>
  <c r="AJ3056" i="2"/>
  <c r="AI3057" i="2"/>
  <c r="AL3057" i="2" s="1"/>
  <c r="AJ3057" i="2"/>
  <c r="AI3058" i="2"/>
  <c r="AK3058" i="2" s="1"/>
  <c r="AJ3058" i="2"/>
  <c r="AI2780" i="2"/>
  <c r="AK2780" i="2" s="1"/>
  <c r="AJ2780" i="2"/>
  <c r="AL3058" i="2" l="1"/>
  <c r="AL3056" i="2"/>
  <c r="AL3054" i="2"/>
  <c r="AL3053" i="2"/>
  <c r="AL3051" i="2"/>
  <c r="AL3049" i="2"/>
  <c r="AL3047" i="2"/>
  <c r="AL3045" i="2"/>
  <c r="AL3044" i="2"/>
  <c r="AL3042" i="2"/>
  <c r="AL3040" i="2"/>
  <c r="AL3038" i="2"/>
  <c r="AL3036" i="2"/>
  <c r="AL3034" i="2"/>
  <c r="AL3032" i="2"/>
  <c r="AL3030" i="2"/>
  <c r="AL3028" i="2"/>
  <c r="AL3026" i="2"/>
  <c r="AL3024" i="2"/>
  <c r="AL3022" i="2"/>
  <c r="AL3021" i="2"/>
  <c r="AL3019" i="2"/>
  <c r="AL3018" i="2"/>
  <c r="AL3016" i="2"/>
  <c r="AL3014" i="2"/>
  <c r="AL3012" i="2"/>
  <c r="AL3011" i="2"/>
  <c r="AL3009" i="2"/>
  <c r="AK3057" i="2"/>
  <c r="AK3055" i="2"/>
  <c r="AK3052" i="2"/>
  <c r="AK3050" i="2"/>
  <c r="AK3048" i="2"/>
  <c r="AK3046" i="2"/>
  <c r="AK3043" i="2"/>
  <c r="AK3041" i="2"/>
  <c r="AK3039" i="2"/>
  <c r="AK3037" i="2"/>
  <c r="AK3035" i="2"/>
  <c r="AK3033" i="2"/>
  <c r="AK3031" i="2"/>
  <c r="AK3029" i="2"/>
  <c r="AK3027" i="2"/>
  <c r="AK3025" i="2"/>
  <c r="AK3023" i="2"/>
  <c r="AK3020" i="2"/>
  <c r="AK3017" i="2"/>
  <c r="AK3015" i="2"/>
  <c r="AK3013" i="2"/>
  <c r="AK3010" i="2"/>
  <c r="AK2959" i="2"/>
  <c r="AK2955" i="2"/>
  <c r="AK2951" i="2"/>
  <c r="AK2947" i="2"/>
  <c r="AK2943" i="2"/>
  <c r="AK2939" i="2"/>
  <c r="AK2935" i="2"/>
  <c r="AK2931" i="2"/>
  <c r="AK2927" i="2"/>
  <c r="AK2923" i="2"/>
  <c r="AK2919" i="2"/>
  <c r="AK2915" i="2"/>
  <c r="AL2911" i="2"/>
  <c r="AJ2911" i="2"/>
  <c r="AL2909" i="2"/>
  <c r="AJ2909" i="2"/>
  <c r="AL2907" i="2"/>
  <c r="AJ2907" i="2"/>
  <c r="AL2905" i="2"/>
  <c r="AJ2905" i="2"/>
  <c r="AL2903" i="2"/>
  <c r="AJ2903" i="2"/>
  <c r="AL2901" i="2"/>
  <c r="AJ2901" i="2"/>
  <c r="AL2899" i="2"/>
  <c r="AJ2899" i="2"/>
  <c r="AL2897" i="2"/>
  <c r="AJ2897" i="2"/>
  <c r="AL2895" i="2"/>
  <c r="AJ2895" i="2"/>
  <c r="AL2893" i="2"/>
  <c r="AJ2893" i="2"/>
  <c r="AL2891" i="2"/>
  <c r="AJ2891" i="2"/>
  <c r="AL2889" i="2"/>
  <c r="AJ2889" i="2"/>
  <c r="AL2887" i="2"/>
  <c r="AJ2887" i="2"/>
  <c r="AL2885" i="2"/>
  <c r="AJ2885" i="2"/>
  <c r="AL2883" i="2"/>
  <c r="AJ2883" i="2"/>
  <c r="AL2881" i="2"/>
  <c r="AJ2881" i="2"/>
  <c r="AL2879" i="2"/>
  <c r="AJ2879" i="2"/>
  <c r="AL2877" i="2"/>
  <c r="AJ2877" i="2"/>
  <c r="AL2875" i="2"/>
  <c r="AJ2875" i="2"/>
  <c r="AL2873" i="2"/>
  <c r="AJ2873" i="2"/>
  <c r="AL2871" i="2"/>
  <c r="AJ2871" i="2"/>
  <c r="AL2869" i="2"/>
  <c r="AJ2869" i="2"/>
  <c r="AL2867" i="2"/>
  <c r="AJ2867" i="2"/>
  <c r="AK2864" i="2"/>
  <c r="AL2864" i="2"/>
  <c r="AJ2864" i="2"/>
  <c r="AK2860" i="2"/>
  <c r="AL2860" i="2"/>
  <c r="AJ2860" i="2"/>
  <c r="AL2957" i="2"/>
  <c r="AL2953" i="2"/>
  <c r="AL2949" i="2"/>
  <c r="AL2945" i="2"/>
  <c r="AL2941" i="2"/>
  <c r="AL2937" i="2"/>
  <c r="AL2933" i="2"/>
  <c r="AL2929" i="2"/>
  <c r="AL2925" i="2"/>
  <c r="AL2921" i="2"/>
  <c r="AL2917" i="2"/>
  <c r="AL2913" i="2"/>
  <c r="AK2863" i="2"/>
  <c r="AL2863" i="2"/>
  <c r="AJ2863" i="2"/>
  <c r="AK2859" i="2"/>
  <c r="AL2859" i="2"/>
  <c r="AJ2859" i="2"/>
  <c r="AK2855" i="2"/>
  <c r="AL2855" i="2"/>
  <c r="AJ2855" i="2"/>
  <c r="AK2851" i="2"/>
  <c r="AL2851" i="2"/>
  <c r="AJ2851" i="2"/>
  <c r="AL2958" i="2"/>
  <c r="AK2957" i="2"/>
  <c r="AL2954" i="2"/>
  <c r="AK2953" i="2"/>
  <c r="AL2950" i="2"/>
  <c r="AK2949" i="2"/>
  <c r="AL2946" i="2"/>
  <c r="AK2945" i="2"/>
  <c r="AL2942" i="2"/>
  <c r="AK2941" i="2"/>
  <c r="AL2938" i="2"/>
  <c r="AK2937" i="2"/>
  <c r="AL2934" i="2"/>
  <c r="AK2933" i="2"/>
  <c r="AL2930" i="2"/>
  <c r="AK2929" i="2"/>
  <c r="AL2926" i="2"/>
  <c r="AK2925" i="2"/>
  <c r="AL2922" i="2"/>
  <c r="AK2921" i="2"/>
  <c r="AL2918" i="2"/>
  <c r="AK2917" i="2"/>
  <c r="AL2914" i="2"/>
  <c r="AK2913" i="2"/>
  <c r="AL2910" i="2"/>
  <c r="AJ2910" i="2"/>
  <c r="AL2908" i="2"/>
  <c r="AJ2908" i="2"/>
  <c r="AL2906" i="2"/>
  <c r="AJ2906" i="2"/>
  <c r="AL2904" i="2"/>
  <c r="AJ2904" i="2"/>
  <c r="AL2902" i="2"/>
  <c r="AJ2902" i="2"/>
  <c r="AL2900" i="2"/>
  <c r="AJ2900" i="2"/>
  <c r="AL2898" i="2"/>
  <c r="AJ2898" i="2"/>
  <c r="AL2896" i="2"/>
  <c r="AJ2896" i="2"/>
  <c r="AL2894" i="2"/>
  <c r="AJ2894" i="2"/>
  <c r="AL2892" i="2"/>
  <c r="AJ2892" i="2"/>
  <c r="AL2890" i="2"/>
  <c r="AJ2890" i="2"/>
  <c r="AL2888" i="2"/>
  <c r="AJ2888" i="2"/>
  <c r="AL2886" i="2"/>
  <c r="AJ2886" i="2"/>
  <c r="AL2884" i="2"/>
  <c r="AJ2884" i="2"/>
  <c r="AL2882" i="2"/>
  <c r="AJ2882" i="2"/>
  <c r="AL2880" i="2"/>
  <c r="AJ2880" i="2"/>
  <c r="AL2878" i="2"/>
  <c r="AJ2878" i="2"/>
  <c r="AL2876" i="2"/>
  <c r="AJ2876" i="2"/>
  <c r="AL2874" i="2"/>
  <c r="AJ2874" i="2"/>
  <c r="AL2872" i="2"/>
  <c r="AJ2872" i="2"/>
  <c r="AL2870" i="2"/>
  <c r="AJ2870" i="2"/>
  <c r="AL2868" i="2"/>
  <c r="AJ2868" i="2"/>
  <c r="AL2866" i="2"/>
  <c r="AJ2866" i="2"/>
  <c r="AK2862" i="2"/>
  <c r="AL2862" i="2"/>
  <c r="AJ2862" i="2"/>
  <c r="AK2865" i="2"/>
  <c r="AL2865" i="2"/>
  <c r="AJ2865" i="2"/>
  <c r="AK2861" i="2"/>
  <c r="AL2861" i="2"/>
  <c r="AJ2861" i="2"/>
  <c r="AK2857" i="2"/>
  <c r="AL2857" i="2"/>
  <c r="AJ2857" i="2"/>
  <c r="AK2853" i="2"/>
  <c r="AL2853" i="2"/>
  <c r="AJ2853" i="2"/>
  <c r="AK2849" i="2"/>
  <c r="AL2849" i="2"/>
  <c r="AJ2849" i="2"/>
  <c r="AJ2788" i="2"/>
  <c r="AK2788" i="2"/>
  <c r="AL2788" i="2"/>
  <c r="AJ2784" i="2"/>
  <c r="AK2784" i="2"/>
  <c r="AL2784" i="2"/>
  <c r="AK2858" i="2"/>
  <c r="AL2858" i="2"/>
  <c r="AK2856" i="2"/>
  <c r="AL2856" i="2"/>
  <c r="AK2854" i="2"/>
  <c r="AL2854" i="2"/>
  <c r="AK2852" i="2"/>
  <c r="AL2852" i="2"/>
  <c r="AK2850" i="2"/>
  <c r="AL2850" i="2"/>
  <c r="AK2848" i="2"/>
  <c r="AL2848" i="2"/>
  <c r="AK2846" i="2"/>
  <c r="AL2846" i="2"/>
  <c r="AK2844" i="2"/>
  <c r="AL2844" i="2"/>
  <c r="AK2842" i="2"/>
  <c r="AL2842" i="2"/>
  <c r="AK2840" i="2"/>
  <c r="AL2840" i="2"/>
  <c r="AK2838" i="2"/>
  <c r="AL2838" i="2"/>
  <c r="AK2836" i="2"/>
  <c r="AL2836" i="2"/>
  <c r="AK2834" i="2"/>
  <c r="AL2834" i="2"/>
  <c r="AK2832" i="2"/>
  <c r="AL2832" i="2"/>
  <c r="AK2830" i="2"/>
  <c r="AL2830" i="2"/>
  <c r="AK2828" i="2"/>
  <c r="AL2828" i="2"/>
  <c r="AK2826" i="2"/>
  <c r="AL2826" i="2"/>
  <c r="AK2824" i="2"/>
  <c r="AL2824" i="2"/>
  <c r="AK2822" i="2"/>
  <c r="AL2822" i="2"/>
  <c r="AK2820" i="2"/>
  <c r="AL2820" i="2"/>
  <c r="AK2818" i="2"/>
  <c r="AL2818" i="2"/>
  <c r="AK2816" i="2"/>
  <c r="AL2816" i="2"/>
  <c r="AK2814" i="2"/>
  <c r="AL2814" i="2"/>
  <c r="AK2812" i="2"/>
  <c r="AL2812" i="2"/>
  <c r="AK2810" i="2"/>
  <c r="AL2810" i="2"/>
  <c r="AK2808" i="2"/>
  <c r="AL2808" i="2"/>
  <c r="AK2806" i="2"/>
  <c r="AL2806" i="2"/>
  <c r="AK2804" i="2"/>
  <c r="AL2804" i="2"/>
  <c r="AK2802" i="2"/>
  <c r="AL2802" i="2"/>
  <c r="AK2800" i="2"/>
  <c r="AL2800" i="2"/>
  <c r="AK2798" i="2"/>
  <c r="AL2798" i="2"/>
  <c r="AK2796" i="2"/>
  <c r="AL2796" i="2"/>
  <c r="AK2794" i="2"/>
  <c r="AL2794" i="2"/>
  <c r="AK2792" i="2"/>
  <c r="AL2792" i="2"/>
  <c r="AK2790" i="2"/>
  <c r="AL2790" i="2"/>
  <c r="AJ2787" i="2"/>
  <c r="AK2787" i="2"/>
  <c r="AL2787" i="2"/>
  <c r="AJ2783" i="2"/>
  <c r="AK2783" i="2"/>
  <c r="AL2783" i="2"/>
  <c r="AJ2786" i="2"/>
  <c r="AK2786" i="2"/>
  <c r="AL2786" i="2"/>
  <c r="AK2847" i="2"/>
  <c r="AL2847" i="2"/>
  <c r="AK2845" i="2"/>
  <c r="AL2845" i="2"/>
  <c r="AK2843" i="2"/>
  <c r="AL2843" i="2"/>
  <c r="AK2841" i="2"/>
  <c r="AL2841" i="2"/>
  <c r="AK2839" i="2"/>
  <c r="AL2839" i="2"/>
  <c r="AK2837" i="2"/>
  <c r="AL2837" i="2"/>
  <c r="AK2835" i="2"/>
  <c r="AL2835" i="2"/>
  <c r="AK2833" i="2"/>
  <c r="AL2833" i="2"/>
  <c r="AK2831" i="2"/>
  <c r="AL2831" i="2"/>
  <c r="AK2829" i="2"/>
  <c r="AL2829" i="2"/>
  <c r="AK2827" i="2"/>
  <c r="AL2827" i="2"/>
  <c r="AK2825" i="2"/>
  <c r="AL2825" i="2"/>
  <c r="AK2823" i="2"/>
  <c r="AL2823" i="2"/>
  <c r="AK2821" i="2"/>
  <c r="AL2821" i="2"/>
  <c r="AK2819" i="2"/>
  <c r="AL2819" i="2"/>
  <c r="AK2817" i="2"/>
  <c r="AL2817" i="2"/>
  <c r="AK2815" i="2"/>
  <c r="AL2815" i="2"/>
  <c r="AK2813" i="2"/>
  <c r="AL2813" i="2"/>
  <c r="AK2811" i="2"/>
  <c r="AL2811" i="2"/>
  <c r="AK2809" i="2"/>
  <c r="AL2809" i="2"/>
  <c r="AK2807" i="2"/>
  <c r="AL2807" i="2"/>
  <c r="AK2805" i="2"/>
  <c r="AL2805" i="2"/>
  <c r="AK2803" i="2"/>
  <c r="AL2803" i="2"/>
  <c r="AK2801" i="2"/>
  <c r="AL2801" i="2"/>
  <c r="AK2799" i="2"/>
  <c r="AL2799" i="2"/>
  <c r="AK2797" i="2"/>
  <c r="AL2797" i="2"/>
  <c r="AK2795" i="2"/>
  <c r="AL2795" i="2"/>
  <c r="AK2793" i="2"/>
  <c r="AL2793" i="2"/>
  <c r="AK2791" i="2"/>
  <c r="AL2791" i="2"/>
  <c r="AK2789" i="2"/>
  <c r="AL2789" i="2"/>
  <c r="AJ2785" i="2"/>
  <c r="AK2785" i="2"/>
  <c r="AL2785" i="2"/>
  <c r="AL2782" i="2"/>
  <c r="AL2781" i="2"/>
  <c r="AK2782" i="2"/>
  <c r="AK2781" i="2"/>
  <c r="AL2780" i="2"/>
  <c r="N13" i="1" l="1"/>
  <c r="N14" i="1"/>
  <c r="H46" i="1" l="1"/>
  <c r="F46" i="1"/>
  <c r="E46" i="1"/>
  <c r="D46" i="1"/>
  <c r="C46" i="1"/>
  <c r="I45" i="1"/>
  <c r="G45" i="1"/>
  <c r="G44" i="1"/>
  <c r="AI2501" i="2" l="1"/>
  <c r="AK2501" i="2" s="1"/>
  <c r="AI2502" i="2"/>
  <c r="AK2502" i="2" s="1"/>
  <c r="AI2503" i="2"/>
  <c r="AK2503" i="2" s="1"/>
  <c r="AI2504" i="2"/>
  <c r="AK2504" i="2" s="1"/>
  <c r="AI2505" i="2"/>
  <c r="AK2505" i="2" s="1"/>
  <c r="AI2506" i="2"/>
  <c r="AK2506" i="2" s="1"/>
  <c r="AI2507" i="2"/>
  <c r="AK2507" i="2" s="1"/>
  <c r="AI2508" i="2"/>
  <c r="AK2508" i="2" s="1"/>
  <c r="AI2509" i="2"/>
  <c r="AK2509" i="2" s="1"/>
  <c r="AI2510" i="2"/>
  <c r="AK2510" i="2" s="1"/>
  <c r="AI2511" i="2"/>
  <c r="AK2511" i="2" s="1"/>
  <c r="AI2512" i="2"/>
  <c r="AK2512" i="2" s="1"/>
  <c r="AI2513" i="2"/>
  <c r="AK2513" i="2" s="1"/>
  <c r="AI2514" i="2"/>
  <c r="AK2514" i="2" s="1"/>
  <c r="AI2515" i="2"/>
  <c r="AK2515" i="2" s="1"/>
  <c r="AI2516" i="2"/>
  <c r="AK2516" i="2" s="1"/>
  <c r="AI2517" i="2"/>
  <c r="AK2517" i="2" s="1"/>
  <c r="AI2518" i="2"/>
  <c r="AK2518" i="2" s="1"/>
  <c r="AI2519" i="2"/>
  <c r="AK2519" i="2" s="1"/>
  <c r="AI2520" i="2"/>
  <c r="AK2520" i="2" s="1"/>
  <c r="AI2521" i="2"/>
  <c r="AK2521" i="2" s="1"/>
  <c r="AI2522" i="2"/>
  <c r="AK2522" i="2" s="1"/>
  <c r="AI2523" i="2"/>
  <c r="AK2523" i="2" s="1"/>
  <c r="AI2524" i="2"/>
  <c r="AK2524" i="2" s="1"/>
  <c r="AI2525" i="2"/>
  <c r="AK2525" i="2" s="1"/>
  <c r="AI2526" i="2"/>
  <c r="AK2526" i="2" s="1"/>
  <c r="AI2527" i="2"/>
  <c r="AK2527" i="2" s="1"/>
  <c r="AI2528" i="2"/>
  <c r="AK2528" i="2" s="1"/>
  <c r="AI2529" i="2"/>
  <c r="AK2529" i="2" s="1"/>
  <c r="AI2530" i="2"/>
  <c r="AK2530" i="2" s="1"/>
  <c r="AI2531" i="2"/>
  <c r="AK2531" i="2" s="1"/>
  <c r="AI2532" i="2"/>
  <c r="AK2532" i="2" s="1"/>
  <c r="AI2533" i="2"/>
  <c r="AK2533" i="2" s="1"/>
  <c r="AI2534" i="2"/>
  <c r="AK2534" i="2" s="1"/>
  <c r="AI2535" i="2"/>
  <c r="AK2535" i="2" s="1"/>
  <c r="AI2536" i="2"/>
  <c r="AK2536" i="2" s="1"/>
  <c r="AI2537" i="2"/>
  <c r="AK2537" i="2" s="1"/>
  <c r="AI2538" i="2"/>
  <c r="AK2538" i="2" s="1"/>
  <c r="AI2539" i="2"/>
  <c r="AK2539" i="2" s="1"/>
  <c r="AI2540" i="2"/>
  <c r="AK2540" i="2" s="1"/>
  <c r="AI2541" i="2"/>
  <c r="AK2541" i="2" s="1"/>
  <c r="AI2542" i="2"/>
  <c r="AK2542" i="2" s="1"/>
  <c r="AI2543" i="2"/>
  <c r="AK2543" i="2" s="1"/>
  <c r="AI2544" i="2"/>
  <c r="AI2545" i="2"/>
  <c r="AK2545" i="2" s="1"/>
  <c r="AI2546" i="2"/>
  <c r="AI2547" i="2"/>
  <c r="AI2548" i="2"/>
  <c r="AI2549" i="2"/>
  <c r="AI2550" i="2"/>
  <c r="AI2551" i="2"/>
  <c r="AI2552" i="2"/>
  <c r="AI2553" i="2"/>
  <c r="AI2554" i="2"/>
  <c r="AI2555" i="2"/>
  <c r="AI2556" i="2"/>
  <c r="AI2557" i="2"/>
  <c r="AI2558" i="2"/>
  <c r="AI2559" i="2"/>
  <c r="AI2560" i="2"/>
  <c r="AI2561" i="2"/>
  <c r="AI2562" i="2"/>
  <c r="AI2563" i="2"/>
  <c r="AI2564" i="2"/>
  <c r="AI2565" i="2"/>
  <c r="AI2566" i="2"/>
  <c r="AI2567" i="2"/>
  <c r="AI2568" i="2"/>
  <c r="AI2569" i="2"/>
  <c r="AI2570" i="2"/>
  <c r="AI2571" i="2"/>
  <c r="AI2572" i="2"/>
  <c r="AI2573" i="2"/>
  <c r="AI2574" i="2"/>
  <c r="AI2575" i="2"/>
  <c r="AI2576" i="2"/>
  <c r="AI2577" i="2"/>
  <c r="AI2578" i="2"/>
  <c r="AI2579" i="2"/>
  <c r="AI2580" i="2"/>
  <c r="AI2581" i="2"/>
  <c r="AI2582" i="2"/>
  <c r="AI2583" i="2"/>
  <c r="AI2584" i="2"/>
  <c r="AI2585" i="2"/>
  <c r="AI2586" i="2"/>
  <c r="AK2586" i="2"/>
  <c r="AI2587" i="2"/>
  <c r="AI2588" i="2"/>
  <c r="AK2588" i="2"/>
  <c r="AI2589" i="2"/>
  <c r="AI2590" i="2"/>
  <c r="AK2590" i="2"/>
  <c r="AI2591" i="2"/>
  <c r="AI2592" i="2"/>
  <c r="AK2592" i="2"/>
  <c r="AI2593" i="2"/>
  <c r="AI2594" i="2"/>
  <c r="AK2594" i="2"/>
  <c r="AI2595" i="2"/>
  <c r="AI2596" i="2"/>
  <c r="AK2596" i="2"/>
  <c r="AI2597" i="2"/>
  <c r="AI2598" i="2"/>
  <c r="AK2598" i="2"/>
  <c r="AI2599" i="2"/>
  <c r="AI2600" i="2"/>
  <c r="AK2600" i="2"/>
  <c r="AI2601" i="2"/>
  <c r="AI2602" i="2"/>
  <c r="AK2602" i="2"/>
  <c r="AI2603" i="2"/>
  <c r="AI2604" i="2"/>
  <c r="AK2604" i="2"/>
  <c r="AI2605" i="2"/>
  <c r="AI2606" i="2"/>
  <c r="AK2606" i="2"/>
  <c r="AI2607" i="2"/>
  <c r="AI2608" i="2"/>
  <c r="AK2608" i="2"/>
  <c r="AI2609" i="2"/>
  <c r="AI2610" i="2"/>
  <c r="AK2610" i="2"/>
  <c r="AI2611" i="2"/>
  <c r="AI2612" i="2"/>
  <c r="AK2612" i="2" s="1"/>
  <c r="AI2613" i="2"/>
  <c r="AI2614" i="2"/>
  <c r="AK2614" i="2"/>
  <c r="AI2615" i="2"/>
  <c r="AI2616" i="2"/>
  <c r="AK2616" i="2" s="1"/>
  <c r="AI2617" i="2"/>
  <c r="AI2618" i="2"/>
  <c r="AK2618" i="2"/>
  <c r="AI2619" i="2"/>
  <c r="AI2620" i="2"/>
  <c r="AK2620" i="2" s="1"/>
  <c r="AI2621" i="2"/>
  <c r="AI2622" i="2"/>
  <c r="AK2622" i="2"/>
  <c r="AI2623" i="2"/>
  <c r="AI2624" i="2"/>
  <c r="AK2624" i="2" s="1"/>
  <c r="AI2625" i="2"/>
  <c r="AI2626" i="2"/>
  <c r="AK2626" i="2"/>
  <c r="AI2627" i="2"/>
  <c r="AI2628" i="2"/>
  <c r="AK2628" i="2" s="1"/>
  <c r="AI2629" i="2"/>
  <c r="AI2630" i="2"/>
  <c r="AK2630" i="2"/>
  <c r="AI2631" i="2"/>
  <c r="AI2632" i="2"/>
  <c r="AK2632" i="2" s="1"/>
  <c r="AI2633" i="2"/>
  <c r="AI2634" i="2"/>
  <c r="AK2634" i="2"/>
  <c r="AI2635" i="2"/>
  <c r="AI2636" i="2"/>
  <c r="AK2636" i="2" s="1"/>
  <c r="AI2637" i="2"/>
  <c r="AI2638" i="2"/>
  <c r="AK2638" i="2"/>
  <c r="AI2639" i="2"/>
  <c r="AI2640" i="2"/>
  <c r="AK2640" i="2" s="1"/>
  <c r="AI2641" i="2"/>
  <c r="AI2642" i="2"/>
  <c r="AK2642" i="2"/>
  <c r="AI2643" i="2"/>
  <c r="AI2644" i="2"/>
  <c r="AK2644" i="2" s="1"/>
  <c r="AI2645" i="2"/>
  <c r="AI2646" i="2"/>
  <c r="AK2646" i="2"/>
  <c r="AI2647" i="2"/>
  <c r="AI2648" i="2"/>
  <c r="AK2648" i="2" s="1"/>
  <c r="AI2649" i="2"/>
  <c r="AI2650" i="2"/>
  <c r="AK2650" i="2"/>
  <c r="AI2651" i="2"/>
  <c r="AI2652" i="2"/>
  <c r="AK2652" i="2" s="1"/>
  <c r="AI2653" i="2"/>
  <c r="AI2654" i="2"/>
  <c r="AK2654" i="2"/>
  <c r="AI2655" i="2"/>
  <c r="AI2656" i="2"/>
  <c r="AK2656" i="2" s="1"/>
  <c r="AI2657" i="2"/>
  <c r="AI2658" i="2"/>
  <c r="AK2658" i="2"/>
  <c r="AI2659" i="2"/>
  <c r="AI2660" i="2"/>
  <c r="AK2660" i="2" s="1"/>
  <c r="AI2661" i="2"/>
  <c r="AI2662" i="2"/>
  <c r="AK2662" i="2"/>
  <c r="AI2663" i="2"/>
  <c r="AI2664" i="2"/>
  <c r="AK2664" i="2" s="1"/>
  <c r="AI2665" i="2"/>
  <c r="AI2666" i="2"/>
  <c r="AK2666" i="2"/>
  <c r="AI2667" i="2"/>
  <c r="AI2668" i="2"/>
  <c r="AK2668" i="2" s="1"/>
  <c r="AI2669" i="2"/>
  <c r="AI2670" i="2"/>
  <c r="AK2670" i="2"/>
  <c r="AI2671" i="2"/>
  <c r="AI2672" i="2"/>
  <c r="AK2672" i="2" s="1"/>
  <c r="AI2673" i="2"/>
  <c r="AI2674" i="2"/>
  <c r="AK2674" i="2"/>
  <c r="AI2675" i="2"/>
  <c r="AI2676" i="2"/>
  <c r="AK2676" i="2" s="1"/>
  <c r="AI2677" i="2"/>
  <c r="AI2678" i="2"/>
  <c r="AK2678" i="2"/>
  <c r="AI2679" i="2"/>
  <c r="AI2680" i="2"/>
  <c r="AK2680" i="2" s="1"/>
  <c r="AI2681" i="2"/>
  <c r="AI2682" i="2"/>
  <c r="AK2682" i="2"/>
  <c r="AI2683" i="2"/>
  <c r="AI2684" i="2"/>
  <c r="AK2684" i="2" s="1"/>
  <c r="AI2685" i="2"/>
  <c r="AI2686" i="2"/>
  <c r="AK2686" i="2"/>
  <c r="AI2687" i="2"/>
  <c r="AI2688" i="2"/>
  <c r="AK2688" i="2" s="1"/>
  <c r="AI2689" i="2"/>
  <c r="AI2690" i="2"/>
  <c r="AK2690" i="2"/>
  <c r="AI2691" i="2"/>
  <c r="AI2692" i="2"/>
  <c r="AI2693" i="2"/>
  <c r="AI2694" i="2"/>
  <c r="AK2694" i="2"/>
  <c r="AI2695" i="2"/>
  <c r="AI2696" i="2"/>
  <c r="AK2696" i="2" s="1"/>
  <c r="AI2697" i="2"/>
  <c r="AI2698" i="2"/>
  <c r="AK2698" i="2"/>
  <c r="AI2699" i="2"/>
  <c r="AI2700" i="2"/>
  <c r="AI2701" i="2"/>
  <c r="AI2702" i="2"/>
  <c r="AK2702" i="2"/>
  <c r="AI2703" i="2"/>
  <c r="AI2704" i="2"/>
  <c r="AK2704" i="2" s="1"/>
  <c r="AI2705" i="2"/>
  <c r="AI2706" i="2"/>
  <c r="AK2706" i="2"/>
  <c r="AI2707" i="2"/>
  <c r="AI2708" i="2"/>
  <c r="AK2708" i="2" s="1"/>
  <c r="AI2709" i="2"/>
  <c r="AI2710" i="2"/>
  <c r="AK2710" i="2"/>
  <c r="AI2711" i="2"/>
  <c r="AI2712" i="2"/>
  <c r="AK2712" i="2" s="1"/>
  <c r="AI2713" i="2"/>
  <c r="AI2714" i="2"/>
  <c r="AK2714" i="2" s="1"/>
  <c r="AI2715" i="2"/>
  <c r="AK2715" i="2" s="1"/>
  <c r="AJ2715" i="2"/>
  <c r="AI2716" i="2"/>
  <c r="AK2716" i="2" s="1"/>
  <c r="AL2716" i="2"/>
  <c r="AI2717" i="2"/>
  <c r="AK2717" i="2" s="1"/>
  <c r="AJ2717" i="2"/>
  <c r="AL2717" i="2"/>
  <c r="AI2718" i="2"/>
  <c r="AK2718" i="2" s="1"/>
  <c r="AI2719" i="2"/>
  <c r="AK2719" i="2" s="1"/>
  <c r="AJ2719" i="2"/>
  <c r="AI2720" i="2"/>
  <c r="AK2720" i="2" s="1"/>
  <c r="AL2720" i="2"/>
  <c r="AI2721" i="2"/>
  <c r="AK2721" i="2" s="1"/>
  <c r="AJ2721" i="2"/>
  <c r="AL2721" i="2"/>
  <c r="AI2722" i="2"/>
  <c r="AK2722" i="2" s="1"/>
  <c r="AI2723" i="2"/>
  <c r="AK2723" i="2" s="1"/>
  <c r="AJ2723" i="2"/>
  <c r="AI2724" i="2"/>
  <c r="AK2724" i="2" s="1"/>
  <c r="AL2724" i="2"/>
  <c r="AI2725" i="2"/>
  <c r="AK2725" i="2" s="1"/>
  <c r="AJ2725" i="2"/>
  <c r="AL2725" i="2"/>
  <c r="AI2726" i="2"/>
  <c r="AK2726" i="2" s="1"/>
  <c r="AI2727" i="2"/>
  <c r="AK2727" i="2" s="1"/>
  <c r="AJ2727" i="2"/>
  <c r="AI2728" i="2"/>
  <c r="AK2728" i="2" s="1"/>
  <c r="AL2728" i="2"/>
  <c r="AI2729" i="2"/>
  <c r="AK2729" i="2" s="1"/>
  <c r="AJ2729" i="2"/>
  <c r="AL2729" i="2"/>
  <c r="AI2730" i="2"/>
  <c r="AK2730" i="2" s="1"/>
  <c r="AI2731" i="2"/>
  <c r="AK2731" i="2" s="1"/>
  <c r="AJ2731" i="2"/>
  <c r="AI2732" i="2"/>
  <c r="AJ2732" i="2" s="1"/>
  <c r="AK2732" i="2"/>
  <c r="AI2733" i="2"/>
  <c r="AJ2733" i="2" s="1"/>
  <c r="AK2733" i="2"/>
  <c r="AI2734" i="2"/>
  <c r="AJ2734" i="2" s="1"/>
  <c r="AK2734" i="2"/>
  <c r="AI2735" i="2"/>
  <c r="AJ2735" i="2" s="1"/>
  <c r="AK2735" i="2"/>
  <c r="AI2736" i="2"/>
  <c r="AJ2736" i="2" s="1"/>
  <c r="AK2736" i="2"/>
  <c r="AI2737" i="2"/>
  <c r="AJ2737" i="2" s="1"/>
  <c r="AK2737" i="2"/>
  <c r="AI2738" i="2"/>
  <c r="AJ2738" i="2" s="1"/>
  <c r="AK2738" i="2"/>
  <c r="AI2739" i="2"/>
  <c r="AJ2739" i="2" s="1"/>
  <c r="AK2739" i="2"/>
  <c r="AI2740" i="2"/>
  <c r="AJ2740" i="2" s="1"/>
  <c r="AK2740" i="2"/>
  <c r="AI2741" i="2"/>
  <c r="AJ2741" i="2" s="1"/>
  <c r="AK2741" i="2"/>
  <c r="AI2742" i="2"/>
  <c r="AJ2742" i="2" s="1"/>
  <c r="AK2742" i="2"/>
  <c r="AI2743" i="2"/>
  <c r="AJ2743" i="2" s="1"/>
  <c r="AK2743" i="2"/>
  <c r="AI2744" i="2"/>
  <c r="AJ2744" i="2" s="1"/>
  <c r="AK2744" i="2"/>
  <c r="AI2745" i="2"/>
  <c r="AJ2745" i="2" s="1"/>
  <c r="AK2745" i="2"/>
  <c r="AI2746" i="2"/>
  <c r="AJ2746" i="2" s="1"/>
  <c r="AK2746" i="2"/>
  <c r="AI2747" i="2"/>
  <c r="AJ2747" i="2" s="1"/>
  <c r="AK2747" i="2"/>
  <c r="AI2748" i="2"/>
  <c r="AJ2748" i="2" s="1"/>
  <c r="AK2748" i="2"/>
  <c r="AI2749" i="2"/>
  <c r="AJ2749" i="2" s="1"/>
  <c r="AK2749" i="2"/>
  <c r="AI2750" i="2"/>
  <c r="AJ2750" i="2" s="1"/>
  <c r="AK2750" i="2"/>
  <c r="AI2751" i="2"/>
  <c r="AJ2751" i="2" s="1"/>
  <c r="AK2751" i="2"/>
  <c r="AI2752" i="2"/>
  <c r="AJ2752" i="2" s="1"/>
  <c r="AK2752" i="2"/>
  <c r="AI2753" i="2"/>
  <c r="AJ2753" i="2" s="1"/>
  <c r="AK2753" i="2"/>
  <c r="AI2754" i="2"/>
  <c r="AJ2754" i="2" s="1"/>
  <c r="AK2754" i="2"/>
  <c r="AI2755" i="2"/>
  <c r="AJ2755" i="2" s="1"/>
  <c r="AK2755" i="2"/>
  <c r="AI2756" i="2"/>
  <c r="AJ2756" i="2" s="1"/>
  <c r="AK2756" i="2"/>
  <c r="AI2757" i="2"/>
  <c r="AJ2757" i="2" s="1"/>
  <c r="AK2757" i="2"/>
  <c r="AI2758" i="2"/>
  <c r="AJ2758" i="2" s="1"/>
  <c r="AK2758" i="2"/>
  <c r="AI2759" i="2"/>
  <c r="AJ2759" i="2" s="1"/>
  <c r="AK2759" i="2"/>
  <c r="AI2760" i="2"/>
  <c r="AJ2760" i="2" s="1"/>
  <c r="AK2760" i="2"/>
  <c r="AI2761" i="2"/>
  <c r="AJ2761" i="2" s="1"/>
  <c r="AK2761" i="2"/>
  <c r="AI2762" i="2"/>
  <c r="AJ2762" i="2" s="1"/>
  <c r="AK2762" i="2"/>
  <c r="AI2763" i="2"/>
  <c r="AJ2763" i="2" s="1"/>
  <c r="AK2763" i="2"/>
  <c r="AI2764" i="2"/>
  <c r="AJ2764" i="2" s="1"/>
  <c r="AK2764" i="2"/>
  <c r="AI2765" i="2"/>
  <c r="AJ2765" i="2" s="1"/>
  <c r="AK2765" i="2"/>
  <c r="AI2766" i="2"/>
  <c r="AJ2766" i="2" s="1"/>
  <c r="AK2766" i="2"/>
  <c r="AI2767" i="2"/>
  <c r="AJ2767" i="2" s="1"/>
  <c r="AK2767" i="2"/>
  <c r="AI2768" i="2"/>
  <c r="AJ2768" i="2" s="1"/>
  <c r="AK2768" i="2"/>
  <c r="AI2769" i="2"/>
  <c r="AJ2769" i="2" s="1"/>
  <c r="AK2769" i="2"/>
  <c r="AI2770" i="2"/>
  <c r="AJ2770" i="2" s="1"/>
  <c r="AK2770" i="2"/>
  <c r="AI2771" i="2"/>
  <c r="AJ2771" i="2" s="1"/>
  <c r="AK2771" i="2"/>
  <c r="AI2772" i="2"/>
  <c r="AJ2772" i="2" s="1"/>
  <c r="AK2772" i="2"/>
  <c r="AI2773" i="2"/>
  <c r="AJ2773" i="2" s="1"/>
  <c r="AK2773" i="2"/>
  <c r="AI2774" i="2"/>
  <c r="AJ2774" i="2" s="1"/>
  <c r="AK2774" i="2"/>
  <c r="AI2775" i="2"/>
  <c r="AJ2775" i="2" s="1"/>
  <c r="AK2775" i="2"/>
  <c r="AI2776" i="2"/>
  <c r="AJ2776" i="2" s="1"/>
  <c r="AK2776" i="2"/>
  <c r="AI2777" i="2"/>
  <c r="AJ2777" i="2" s="1"/>
  <c r="AK2777" i="2"/>
  <c r="AI2778" i="2"/>
  <c r="AJ2778" i="2" s="1"/>
  <c r="AK2778" i="2"/>
  <c r="AI2779" i="2"/>
  <c r="AJ2779" i="2" s="1"/>
  <c r="AK2779" i="2"/>
  <c r="AI2500" i="2"/>
  <c r="AK2500" i="2" s="1"/>
  <c r="AJ2500" i="2"/>
  <c r="AL2718" i="2" l="1"/>
  <c r="AJ2713" i="2"/>
  <c r="AK2713" i="2"/>
  <c r="AL2705" i="2"/>
  <c r="AJ2705" i="2"/>
  <c r="AK2705" i="2"/>
  <c r="AL2700" i="2"/>
  <c r="AJ2700" i="2"/>
  <c r="AL2692" i="2"/>
  <c r="AJ2692" i="2"/>
  <c r="AL2681" i="2"/>
  <c r="AJ2681" i="2"/>
  <c r="AK2681" i="2"/>
  <c r="AL2779" i="2"/>
  <c r="AL2778" i="2"/>
  <c r="AL2777" i="2"/>
  <c r="AL2776" i="2"/>
  <c r="AL2775" i="2"/>
  <c r="AL2774" i="2"/>
  <c r="AL2773" i="2"/>
  <c r="AL2772" i="2"/>
  <c r="AL2771" i="2"/>
  <c r="AL2770" i="2"/>
  <c r="AL2769" i="2"/>
  <c r="AL2768" i="2"/>
  <c r="AL2767" i="2"/>
  <c r="AL2766" i="2"/>
  <c r="AL2765" i="2"/>
  <c r="AL2764" i="2"/>
  <c r="AL2763" i="2"/>
  <c r="AL2762" i="2"/>
  <c r="AL2761" i="2"/>
  <c r="AL2760" i="2"/>
  <c r="AL2759" i="2"/>
  <c r="AL2758" i="2"/>
  <c r="AL2757" i="2"/>
  <c r="AL2756" i="2"/>
  <c r="AL2755" i="2"/>
  <c r="AL2754" i="2"/>
  <c r="AL2753" i="2"/>
  <c r="AL2752" i="2"/>
  <c r="AL2751" i="2"/>
  <c r="AL2750" i="2"/>
  <c r="AL2749" i="2"/>
  <c r="AL2748" i="2"/>
  <c r="AL2747" i="2"/>
  <c r="AL2746" i="2"/>
  <c r="AL2745" i="2"/>
  <c r="AL2744" i="2"/>
  <c r="AL2743" i="2"/>
  <c r="AL2742" i="2"/>
  <c r="AL2741" i="2"/>
  <c r="AL2740" i="2"/>
  <c r="AL2739" i="2"/>
  <c r="AL2738" i="2"/>
  <c r="AL2737" i="2"/>
  <c r="AL2736" i="2"/>
  <c r="AL2735" i="2"/>
  <c r="AL2734" i="2"/>
  <c r="AL2733" i="2"/>
  <c r="AL2732" i="2"/>
  <c r="AL2731" i="2"/>
  <c r="AJ2730" i="2"/>
  <c r="AL2727" i="2"/>
  <c r="AJ2726" i="2"/>
  <c r="AL2723" i="2"/>
  <c r="AJ2722" i="2"/>
  <c r="AL2719" i="2"/>
  <c r="AJ2718" i="2"/>
  <c r="AL2715" i="2"/>
  <c r="AJ2714" i="2"/>
  <c r="AL2710" i="2"/>
  <c r="AJ2710" i="2"/>
  <c r="AL2707" i="2"/>
  <c r="AJ2707" i="2"/>
  <c r="AK2707" i="2"/>
  <c r="AL2702" i="2"/>
  <c r="AJ2702" i="2"/>
  <c r="AL2699" i="2"/>
  <c r="AJ2699" i="2"/>
  <c r="AK2699" i="2"/>
  <c r="AL2694" i="2"/>
  <c r="AJ2694" i="2"/>
  <c r="AL2691" i="2"/>
  <c r="AJ2691" i="2"/>
  <c r="AK2691" i="2"/>
  <c r="AL2686" i="2"/>
  <c r="AJ2686" i="2"/>
  <c r="AL2683" i="2"/>
  <c r="AJ2683" i="2"/>
  <c r="AK2683" i="2"/>
  <c r="AL2678" i="2"/>
  <c r="AJ2678" i="2"/>
  <c r="AL2675" i="2"/>
  <c r="AJ2675" i="2"/>
  <c r="AK2675" i="2"/>
  <c r="AL2670" i="2"/>
  <c r="AJ2670" i="2"/>
  <c r="AL2667" i="2"/>
  <c r="AJ2667" i="2"/>
  <c r="AK2667" i="2"/>
  <c r="AL2662" i="2"/>
  <c r="AJ2662" i="2"/>
  <c r="AL2659" i="2"/>
  <c r="AJ2659" i="2"/>
  <c r="AK2659" i="2"/>
  <c r="AL2654" i="2"/>
  <c r="AJ2654" i="2"/>
  <c r="AL2646" i="2"/>
  <c r="AJ2646" i="2"/>
  <c r="AL2638" i="2"/>
  <c r="AJ2638" i="2"/>
  <c r="AL2630" i="2"/>
  <c r="AJ2630" i="2"/>
  <c r="AL2622" i="2"/>
  <c r="AJ2622" i="2"/>
  <c r="AL2614" i="2"/>
  <c r="AJ2614" i="2"/>
  <c r="AL2709" i="2"/>
  <c r="AJ2709" i="2"/>
  <c r="AK2709" i="2"/>
  <c r="AL2704" i="2"/>
  <c r="AJ2704" i="2"/>
  <c r="AL2693" i="2"/>
  <c r="AJ2693" i="2"/>
  <c r="AK2693" i="2"/>
  <c r="AL2685" i="2"/>
  <c r="AJ2685" i="2"/>
  <c r="AK2685" i="2"/>
  <c r="AL2677" i="2"/>
  <c r="AJ2677" i="2"/>
  <c r="AK2677" i="2"/>
  <c r="AL2672" i="2"/>
  <c r="AJ2672" i="2"/>
  <c r="AL2661" i="2"/>
  <c r="AJ2661" i="2"/>
  <c r="AK2661" i="2"/>
  <c r="AL2656" i="2"/>
  <c r="AJ2656" i="2"/>
  <c r="AL2640" i="2"/>
  <c r="AJ2640" i="2"/>
  <c r="AL2624" i="2"/>
  <c r="AJ2624" i="2"/>
  <c r="AL2616" i="2"/>
  <c r="AJ2616" i="2"/>
  <c r="AJ2583" i="2"/>
  <c r="AL2583" i="2"/>
  <c r="AK2583" i="2"/>
  <c r="AJ2579" i="2"/>
  <c r="AL2579" i="2"/>
  <c r="AK2579" i="2"/>
  <c r="AJ2575" i="2"/>
  <c r="AL2575" i="2"/>
  <c r="AK2575" i="2"/>
  <c r="AJ2571" i="2"/>
  <c r="AL2571" i="2"/>
  <c r="AK2571" i="2"/>
  <c r="AJ2567" i="2"/>
  <c r="AL2567" i="2"/>
  <c r="AK2567" i="2"/>
  <c r="AJ2563" i="2"/>
  <c r="AL2563" i="2"/>
  <c r="AK2563" i="2"/>
  <c r="AJ2559" i="2"/>
  <c r="AL2559" i="2"/>
  <c r="AK2559" i="2"/>
  <c r="AJ2555" i="2"/>
  <c r="AL2555" i="2"/>
  <c r="AK2555" i="2"/>
  <c r="AJ2551" i="2"/>
  <c r="AL2551" i="2"/>
  <c r="AK2551" i="2"/>
  <c r="AJ2547" i="2"/>
  <c r="AL2547" i="2"/>
  <c r="AK2547" i="2"/>
  <c r="AL2712" i="2"/>
  <c r="AJ2712" i="2"/>
  <c r="AL2701" i="2"/>
  <c r="AJ2701" i="2"/>
  <c r="AK2701" i="2"/>
  <c r="AL2696" i="2"/>
  <c r="AJ2696" i="2"/>
  <c r="AL2688" i="2"/>
  <c r="AJ2688" i="2"/>
  <c r="AL2680" i="2"/>
  <c r="AJ2680" i="2"/>
  <c r="AL2669" i="2"/>
  <c r="AJ2669" i="2"/>
  <c r="AK2669" i="2"/>
  <c r="AL2664" i="2"/>
  <c r="AJ2664" i="2"/>
  <c r="AL2648" i="2"/>
  <c r="AJ2648" i="2"/>
  <c r="AL2632" i="2"/>
  <c r="AJ2632" i="2"/>
  <c r="AJ2728" i="2"/>
  <c r="AJ2724" i="2"/>
  <c r="AJ2720" i="2"/>
  <c r="AJ2716" i="2"/>
  <c r="AL2713" i="2"/>
  <c r="AL2711" i="2"/>
  <c r="AJ2711" i="2"/>
  <c r="AK2711" i="2"/>
  <c r="AL2706" i="2"/>
  <c r="AJ2706" i="2"/>
  <c r="AL2703" i="2"/>
  <c r="AJ2703" i="2"/>
  <c r="AK2703" i="2"/>
  <c r="AK2700" i="2"/>
  <c r="AL2698" i="2"/>
  <c r="AJ2698" i="2"/>
  <c r="AL2695" i="2"/>
  <c r="AJ2695" i="2"/>
  <c r="AK2695" i="2"/>
  <c r="AK2692" i="2"/>
  <c r="AL2690" i="2"/>
  <c r="AJ2690" i="2"/>
  <c r="AL2687" i="2"/>
  <c r="AJ2687" i="2"/>
  <c r="AK2687" i="2"/>
  <c r="AL2682" i="2"/>
  <c r="AJ2682" i="2"/>
  <c r="AL2679" i="2"/>
  <c r="AJ2679" i="2"/>
  <c r="AK2679" i="2"/>
  <c r="AL2674" i="2"/>
  <c r="AJ2674" i="2"/>
  <c r="AL2671" i="2"/>
  <c r="AJ2671" i="2"/>
  <c r="AK2671" i="2"/>
  <c r="AL2666" i="2"/>
  <c r="AJ2666" i="2"/>
  <c r="AL2663" i="2"/>
  <c r="AJ2663" i="2"/>
  <c r="AK2663" i="2"/>
  <c r="AL2658" i="2"/>
  <c r="AJ2658" i="2"/>
  <c r="AL2650" i="2"/>
  <c r="AJ2650" i="2"/>
  <c r="AL2642" i="2"/>
  <c r="AJ2642" i="2"/>
  <c r="AL2634" i="2"/>
  <c r="AJ2634" i="2"/>
  <c r="AL2626" i="2"/>
  <c r="AJ2626" i="2"/>
  <c r="AL2618" i="2"/>
  <c r="AJ2618" i="2"/>
  <c r="AL2730" i="2"/>
  <c r="AL2726" i="2"/>
  <c r="AL2722" i="2"/>
  <c r="AL2714" i="2"/>
  <c r="AL2708" i="2"/>
  <c r="AJ2708" i="2"/>
  <c r="AL2697" i="2"/>
  <c r="AJ2697" i="2"/>
  <c r="AK2697" i="2"/>
  <c r="AL2689" i="2"/>
  <c r="AJ2689" i="2"/>
  <c r="AK2689" i="2"/>
  <c r="AL2684" i="2"/>
  <c r="AJ2684" i="2"/>
  <c r="AL2676" i="2"/>
  <c r="AJ2676" i="2"/>
  <c r="AL2673" i="2"/>
  <c r="AJ2673" i="2"/>
  <c r="AK2673" i="2"/>
  <c r="AL2668" i="2"/>
  <c r="AJ2668" i="2"/>
  <c r="AL2665" i="2"/>
  <c r="AJ2665" i="2"/>
  <c r="AK2665" i="2"/>
  <c r="AL2660" i="2"/>
  <c r="AJ2660" i="2"/>
  <c r="AL2652" i="2"/>
  <c r="AJ2652" i="2"/>
  <c r="AL2644" i="2"/>
  <c r="AJ2644" i="2"/>
  <c r="AL2636" i="2"/>
  <c r="AJ2636" i="2"/>
  <c r="AL2628" i="2"/>
  <c r="AJ2628" i="2"/>
  <c r="AL2620" i="2"/>
  <c r="AJ2620" i="2"/>
  <c r="AL2612" i="2"/>
  <c r="AJ2612" i="2"/>
  <c r="AL2657" i="2"/>
  <c r="AJ2657" i="2"/>
  <c r="AL2655" i="2"/>
  <c r="AJ2655" i="2"/>
  <c r="AL2653" i="2"/>
  <c r="AJ2653" i="2"/>
  <c r="AL2651" i="2"/>
  <c r="AJ2651" i="2"/>
  <c r="AL2649" i="2"/>
  <c r="AJ2649" i="2"/>
  <c r="AL2647" i="2"/>
  <c r="AJ2647" i="2"/>
  <c r="AL2645" i="2"/>
  <c r="AJ2645" i="2"/>
  <c r="AL2643" i="2"/>
  <c r="AJ2643" i="2"/>
  <c r="AL2641" i="2"/>
  <c r="AJ2641" i="2"/>
  <c r="AL2639" i="2"/>
  <c r="AJ2639" i="2"/>
  <c r="AL2637" i="2"/>
  <c r="AJ2637" i="2"/>
  <c r="AL2635" i="2"/>
  <c r="AJ2635" i="2"/>
  <c r="AL2633" i="2"/>
  <c r="AJ2633" i="2"/>
  <c r="AL2631" i="2"/>
  <c r="AJ2631" i="2"/>
  <c r="AL2629" i="2"/>
  <c r="AJ2629" i="2"/>
  <c r="AL2627" i="2"/>
  <c r="AJ2627" i="2"/>
  <c r="AL2625" i="2"/>
  <c r="AJ2625" i="2"/>
  <c r="AL2623" i="2"/>
  <c r="AJ2623" i="2"/>
  <c r="AL2621" i="2"/>
  <c r="AJ2621" i="2"/>
  <c r="AL2619" i="2"/>
  <c r="AJ2619" i="2"/>
  <c r="AL2617" i="2"/>
  <c r="AJ2617" i="2"/>
  <c r="AL2615" i="2"/>
  <c r="AJ2615" i="2"/>
  <c r="AL2613" i="2"/>
  <c r="AJ2613" i="2"/>
  <c r="AL2611" i="2"/>
  <c r="AJ2611" i="2"/>
  <c r="AL2609" i="2"/>
  <c r="AJ2609" i="2"/>
  <c r="AL2607" i="2"/>
  <c r="AJ2607" i="2"/>
  <c r="AL2605" i="2"/>
  <c r="AJ2605" i="2"/>
  <c r="AL2603" i="2"/>
  <c r="AJ2603" i="2"/>
  <c r="AL2601" i="2"/>
  <c r="AJ2601" i="2"/>
  <c r="AL2599" i="2"/>
  <c r="AJ2599" i="2"/>
  <c r="AL2597" i="2"/>
  <c r="AJ2597" i="2"/>
  <c r="AL2595" i="2"/>
  <c r="AJ2595" i="2"/>
  <c r="AL2593" i="2"/>
  <c r="AJ2593" i="2"/>
  <c r="AL2591" i="2"/>
  <c r="AJ2591" i="2"/>
  <c r="AL2589" i="2"/>
  <c r="AJ2589" i="2"/>
  <c r="AL2587" i="2"/>
  <c r="AJ2587" i="2"/>
  <c r="AJ2584" i="2"/>
  <c r="AL2584" i="2"/>
  <c r="AK2584" i="2"/>
  <c r="AJ2580" i="2"/>
  <c r="AL2580" i="2"/>
  <c r="AK2580" i="2"/>
  <c r="AJ2576" i="2"/>
  <c r="AL2576" i="2"/>
  <c r="AK2576" i="2"/>
  <c r="AJ2572" i="2"/>
  <c r="AL2572" i="2"/>
  <c r="AK2572" i="2"/>
  <c r="AJ2568" i="2"/>
  <c r="AL2568" i="2"/>
  <c r="AK2568" i="2"/>
  <c r="AJ2564" i="2"/>
  <c r="AL2564" i="2"/>
  <c r="AK2564" i="2"/>
  <c r="AJ2560" i="2"/>
  <c r="AL2560" i="2"/>
  <c r="AK2560" i="2"/>
  <c r="AJ2556" i="2"/>
  <c r="AL2556" i="2"/>
  <c r="AK2556" i="2"/>
  <c r="AJ2552" i="2"/>
  <c r="AL2552" i="2"/>
  <c r="AK2552" i="2"/>
  <c r="AJ2548" i="2"/>
  <c r="AL2548" i="2"/>
  <c r="AK2548" i="2"/>
  <c r="AJ2544" i="2"/>
  <c r="AL2544" i="2"/>
  <c r="AK2544" i="2"/>
  <c r="AL2610" i="2"/>
  <c r="AJ2610" i="2"/>
  <c r="AL2608" i="2"/>
  <c r="AJ2608" i="2"/>
  <c r="AL2606" i="2"/>
  <c r="AJ2606" i="2"/>
  <c r="AL2604" i="2"/>
  <c r="AJ2604" i="2"/>
  <c r="AL2602" i="2"/>
  <c r="AJ2602" i="2"/>
  <c r="AL2600" i="2"/>
  <c r="AJ2600" i="2"/>
  <c r="AL2598" i="2"/>
  <c r="AJ2598" i="2"/>
  <c r="AL2596" i="2"/>
  <c r="AJ2596" i="2"/>
  <c r="AL2594" i="2"/>
  <c r="AJ2594" i="2"/>
  <c r="AL2592" i="2"/>
  <c r="AJ2592" i="2"/>
  <c r="AL2590" i="2"/>
  <c r="AJ2590" i="2"/>
  <c r="AL2588" i="2"/>
  <c r="AJ2588" i="2"/>
  <c r="AL2586" i="2"/>
  <c r="AJ2586" i="2"/>
  <c r="AJ2582" i="2"/>
  <c r="AL2582" i="2"/>
  <c r="AK2582" i="2"/>
  <c r="AJ2578" i="2"/>
  <c r="AL2578" i="2"/>
  <c r="AK2578" i="2"/>
  <c r="AJ2574" i="2"/>
  <c r="AL2574" i="2"/>
  <c r="AK2574" i="2"/>
  <c r="AJ2570" i="2"/>
  <c r="AL2570" i="2"/>
  <c r="AK2570" i="2"/>
  <c r="AJ2566" i="2"/>
  <c r="AL2566" i="2"/>
  <c r="AK2566" i="2"/>
  <c r="AJ2562" i="2"/>
  <c r="AL2562" i="2"/>
  <c r="AK2562" i="2"/>
  <c r="AJ2558" i="2"/>
  <c r="AL2558" i="2"/>
  <c r="AK2558" i="2"/>
  <c r="AJ2554" i="2"/>
  <c r="AL2554" i="2"/>
  <c r="AK2554" i="2"/>
  <c r="AJ2550" i="2"/>
  <c r="AL2550" i="2"/>
  <c r="AK2550" i="2"/>
  <c r="AJ2546" i="2"/>
  <c r="AL2546" i="2"/>
  <c r="AK2546" i="2"/>
  <c r="AK2657" i="2"/>
  <c r="AK2655" i="2"/>
  <c r="AK2653" i="2"/>
  <c r="AK2651" i="2"/>
  <c r="AK2649" i="2"/>
  <c r="AK2647" i="2"/>
  <c r="AK2645" i="2"/>
  <c r="AK2643" i="2"/>
  <c r="AK2641" i="2"/>
  <c r="AK2639" i="2"/>
  <c r="AK2637" i="2"/>
  <c r="AK2635" i="2"/>
  <c r="AK2633" i="2"/>
  <c r="AK2631" i="2"/>
  <c r="AK2629" i="2"/>
  <c r="AK2627" i="2"/>
  <c r="AK2625" i="2"/>
  <c r="AK2623" i="2"/>
  <c r="AK2621" i="2"/>
  <c r="AK2619" i="2"/>
  <c r="AK2617" i="2"/>
  <c r="AK2615" i="2"/>
  <c r="AK2613" i="2"/>
  <c r="AK2611" i="2"/>
  <c r="AK2609" i="2"/>
  <c r="AK2607" i="2"/>
  <c r="AK2605" i="2"/>
  <c r="AK2603" i="2"/>
  <c r="AK2601" i="2"/>
  <c r="AK2599" i="2"/>
  <c r="AK2597" i="2"/>
  <c r="AK2595" i="2"/>
  <c r="AK2593" i="2"/>
  <c r="AK2591" i="2"/>
  <c r="AK2589" i="2"/>
  <c r="AK2587" i="2"/>
  <c r="AJ2585" i="2"/>
  <c r="AL2585" i="2"/>
  <c r="AK2585" i="2"/>
  <c r="AJ2581" i="2"/>
  <c r="AL2581" i="2"/>
  <c r="AK2581" i="2"/>
  <c r="AJ2577" i="2"/>
  <c r="AL2577" i="2"/>
  <c r="AK2577" i="2"/>
  <c r="AJ2573" i="2"/>
  <c r="AL2573" i="2"/>
  <c r="AK2573" i="2"/>
  <c r="AJ2569" i="2"/>
  <c r="AL2569" i="2"/>
  <c r="AK2569" i="2"/>
  <c r="AJ2565" i="2"/>
  <c r="AL2565" i="2"/>
  <c r="AK2565" i="2"/>
  <c r="AJ2561" i="2"/>
  <c r="AL2561" i="2"/>
  <c r="AK2561" i="2"/>
  <c r="AJ2557" i="2"/>
  <c r="AL2557" i="2"/>
  <c r="AK2557" i="2"/>
  <c r="AJ2553" i="2"/>
  <c r="AL2553" i="2"/>
  <c r="AK2553" i="2"/>
  <c r="AJ2549" i="2"/>
  <c r="AL2549" i="2"/>
  <c r="AK2549" i="2"/>
  <c r="AJ2542" i="2"/>
  <c r="AL2542" i="2"/>
  <c r="AJ2540" i="2"/>
  <c r="AL2540" i="2"/>
  <c r="AJ2538" i="2"/>
  <c r="AL2538" i="2"/>
  <c r="AJ2536" i="2"/>
  <c r="AL2536" i="2"/>
  <c r="AJ2534" i="2"/>
  <c r="AL2534" i="2"/>
  <c r="AJ2532" i="2"/>
  <c r="AL2532" i="2"/>
  <c r="AJ2530" i="2"/>
  <c r="AL2530" i="2"/>
  <c r="AJ2528" i="2"/>
  <c r="AL2528" i="2"/>
  <c r="AJ2526" i="2"/>
  <c r="AL2526" i="2"/>
  <c r="AJ2524" i="2"/>
  <c r="AL2524" i="2"/>
  <c r="AJ2522" i="2"/>
  <c r="AL2522" i="2"/>
  <c r="AJ2520" i="2"/>
  <c r="AL2520" i="2"/>
  <c r="AJ2518" i="2"/>
  <c r="AL2518" i="2"/>
  <c r="AJ2516" i="2"/>
  <c r="AL2516" i="2"/>
  <c r="AJ2514" i="2"/>
  <c r="AL2514" i="2"/>
  <c r="AJ2512" i="2"/>
  <c r="AL2512" i="2"/>
  <c r="AJ2510" i="2"/>
  <c r="AL2510" i="2"/>
  <c r="AJ2508" i="2"/>
  <c r="AL2508" i="2"/>
  <c r="AJ2506" i="2"/>
  <c r="AL2506" i="2"/>
  <c r="AJ2504" i="2"/>
  <c r="AL2504" i="2"/>
  <c r="AJ2502" i="2"/>
  <c r="AL2502" i="2"/>
  <c r="AJ2545" i="2"/>
  <c r="AL2545" i="2"/>
  <c r="AJ2543" i="2"/>
  <c r="AL2543" i="2"/>
  <c r="AJ2541" i="2"/>
  <c r="AL2541" i="2"/>
  <c r="AJ2539" i="2"/>
  <c r="AL2539" i="2"/>
  <c r="AJ2537" i="2"/>
  <c r="AL2537" i="2"/>
  <c r="AJ2535" i="2"/>
  <c r="AL2535" i="2"/>
  <c r="AJ2533" i="2"/>
  <c r="AL2533" i="2"/>
  <c r="AJ2531" i="2"/>
  <c r="AL2531" i="2"/>
  <c r="AJ2529" i="2"/>
  <c r="AL2529" i="2"/>
  <c r="AJ2527" i="2"/>
  <c r="AL2527" i="2"/>
  <c r="AJ2525" i="2"/>
  <c r="AL2525" i="2"/>
  <c r="AJ2523" i="2"/>
  <c r="AL2523" i="2"/>
  <c r="AJ2521" i="2"/>
  <c r="AL2521" i="2"/>
  <c r="AJ2519" i="2"/>
  <c r="AL2519" i="2"/>
  <c r="AJ2517" i="2"/>
  <c r="AL2517" i="2"/>
  <c r="AJ2515" i="2"/>
  <c r="AL2515" i="2"/>
  <c r="AJ2513" i="2"/>
  <c r="AL2513" i="2"/>
  <c r="AJ2511" i="2"/>
  <c r="AL2511" i="2"/>
  <c r="AJ2509" i="2"/>
  <c r="AL2509" i="2"/>
  <c r="AJ2507" i="2"/>
  <c r="AL2507" i="2"/>
  <c r="AJ2505" i="2"/>
  <c r="AL2505" i="2"/>
  <c r="AJ2503" i="2"/>
  <c r="AL2503" i="2"/>
  <c r="AJ2501" i="2"/>
  <c r="AL2501" i="2"/>
  <c r="AL2500" i="2"/>
  <c r="AI2222" i="2"/>
  <c r="AJ2222" i="2" s="1"/>
  <c r="AI2223" i="2"/>
  <c r="AJ2223" i="2" s="1"/>
  <c r="AI2224" i="2"/>
  <c r="AI2225" i="2"/>
  <c r="AI2226" i="2"/>
  <c r="AI2227" i="2"/>
  <c r="AK2227" i="2"/>
  <c r="AI2228" i="2"/>
  <c r="AK2228" i="2"/>
  <c r="AI2229" i="2"/>
  <c r="AK2229" i="2"/>
  <c r="AI2230" i="2"/>
  <c r="AK2230" i="2"/>
  <c r="AI2231" i="2"/>
  <c r="AK2231" i="2"/>
  <c r="AI2232" i="2"/>
  <c r="AK2232" i="2"/>
  <c r="AI2233" i="2"/>
  <c r="AK2233" i="2"/>
  <c r="AI2234" i="2"/>
  <c r="AK2234" i="2"/>
  <c r="AI2235" i="2"/>
  <c r="AK2235" i="2"/>
  <c r="AI2236" i="2"/>
  <c r="AK2236" i="2"/>
  <c r="AI2237" i="2"/>
  <c r="AK2237" i="2"/>
  <c r="AI2238" i="2"/>
  <c r="AK2238" i="2"/>
  <c r="AI2239" i="2"/>
  <c r="AK2239" i="2"/>
  <c r="AI2240" i="2"/>
  <c r="AK2240" i="2"/>
  <c r="AI2241" i="2"/>
  <c r="AK2241" i="2"/>
  <c r="AI2242" i="2"/>
  <c r="AK2242" i="2"/>
  <c r="AI2243" i="2"/>
  <c r="AK2243" i="2"/>
  <c r="AI2244" i="2"/>
  <c r="AK2244" i="2"/>
  <c r="AI2245" i="2"/>
  <c r="AK2245" i="2"/>
  <c r="AI2246" i="2"/>
  <c r="AK2246" i="2"/>
  <c r="AI2247" i="2"/>
  <c r="AK2247" i="2"/>
  <c r="AI2248" i="2"/>
  <c r="AK2248" i="2"/>
  <c r="AI2249" i="2"/>
  <c r="AK2249" i="2"/>
  <c r="AI2250" i="2"/>
  <c r="AK2250" i="2"/>
  <c r="AI2251" i="2"/>
  <c r="AK2251" i="2"/>
  <c r="AI2252" i="2"/>
  <c r="AK2252" i="2"/>
  <c r="AI2253" i="2"/>
  <c r="AK2253" i="2"/>
  <c r="AI2254" i="2"/>
  <c r="AK2254" i="2"/>
  <c r="AI2255" i="2"/>
  <c r="AK2255" i="2"/>
  <c r="AI2256" i="2"/>
  <c r="AK2256" i="2"/>
  <c r="AI2257" i="2"/>
  <c r="AK2257" i="2"/>
  <c r="AI2258" i="2"/>
  <c r="AK2258" i="2"/>
  <c r="AI2259" i="2"/>
  <c r="AK2259" i="2"/>
  <c r="AI2260" i="2"/>
  <c r="AK2260" i="2"/>
  <c r="AI2261" i="2"/>
  <c r="AK2261" i="2"/>
  <c r="AI2262" i="2"/>
  <c r="AK2262" i="2"/>
  <c r="AI2263" i="2"/>
  <c r="AK2263" i="2"/>
  <c r="AI2264" i="2"/>
  <c r="AK2264" i="2"/>
  <c r="AI2265" i="2"/>
  <c r="AK2265" i="2"/>
  <c r="AI2266" i="2"/>
  <c r="AK2266" i="2"/>
  <c r="AI2267" i="2"/>
  <c r="AK2267" i="2"/>
  <c r="AI2268" i="2"/>
  <c r="AK2268" i="2"/>
  <c r="AI2269" i="2"/>
  <c r="AK2269" i="2"/>
  <c r="AI2270" i="2"/>
  <c r="AK2270" i="2"/>
  <c r="AI2271" i="2"/>
  <c r="AK2271" i="2"/>
  <c r="AI2272" i="2"/>
  <c r="AK2272" i="2"/>
  <c r="AI2273" i="2"/>
  <c r="AK2273" i="2"/>
  <c r="AI2274" i="2"/>
  <c r="AK2274" i="2"/>
  <c r="AI2275" i="2"/>
  <c r="AK2275" i="2"/>
  <c r="AI2276" i="2"/>
  <c r="AK2276" i="2"/>
  <c r="AI2277" i="2"/>
  <c r="AK2277" i="2"/>
  <c r="AI2278" i="2"/>
  <c r="AK2278" i="2"/>
  <c r="AI2279" i="2"/>
  <c r="AK2279" i="2"/>
  <c r="AI2280" i="2"/>
  <c r="AK2280" i="2"/>
  <c r="AI2281" i="2"/>
  <c r="AK2281" i="2"/>
  <c r="AI2282" i="2"/>
  <c r="AK2282" i="2"/>
  <c r="AI2283" i="2"/>
  <c r="AK2283" i="2"/>
  <c r="AI2284" i="2"/>
  <c r="AK2284" i="2"/>
  <c r="AI2285" i="2"/>
  <c r="AK2285" i="2"/>
  <c r="AI2286" i="2"/>
  <c r="AK2286" i="2"/>
  <c r="AI2287" i="2"/>
  <c r="AK2287" i="2"/>
  <c r="AI2288" i="2"/>
  <c r="AK2288" i="2"/>
  <c r="AI2289" i="2"/>
  <c r="AK2289" i="2"/>
  <c r="AI2290" i="2"/>
  <c r="AI2291" i="2"/>
  <c r="AK2291" i="2" s="1"/>
  <c r="AI2292" i="2"/>
  <c r="AI2293" i="2"/>
  <c r="AK2293" i="2" s="1"/>
  <c r="AI2294" i="2"/>
  <c r="AI2295" i="2"/>
  <c r="AK2295" i="2" s="1"/>
  <c r="AI2296" i="2"/>
  <c r="AI2297" i="2"/>
  <c r="AK2297" i="2" s="1"/>
  <c r="AI2298" i="2"/>
  <c r="AI2299" i="2"/>
  <c r="AK2299" i="2" s="1"/>
  <c r="AI2300" i="2"/>
  <c r="AI2301" i="2"/>
  <c r="AK2301" i="2" s="1"/>
  <c r="AI2302" i="2"/>
  <c r="AI2303" i="2"/>
  <c r="AK2303" i="2" s="1"/>
  <c r="AI2304" i="2"/>
  <c r="AI2305" i="2"/>
  <c r="AK2305" i="2" s="1"/>
  <c r="AI2306" i="2"/>
  <c r="AI2307" i="2"/>
  <c r="AL2307" i="2" s="1"/>
  <c r="AK2307" i="2"/>
  <c r="AI2308" i="2"/>
  <c r="AL2308" i="2" s="1"/>
  <c r="AI2309" i="2"/>
  <c r="AL2309" i="2" s="1"/>
  <c r="AI2310" i="2"/>
  <c r="AL2310" i="2" s="1"/>
  <c r="AI2311" i="2"/>
  <c r="AL2311" i="2" s="1"/>
  <c r="AI2312" i="2"/>
  <c r="AL2312" i="2" s="1"/>
  <c r="AI2313" i="2"/>
  <c r="AL2313" i="2" s="1"/>
  <c r="AI2314" i="2"/>
  <c r="AL2314" i="2" s="1"/>
  <c r="AI2315" i="2"/>
  <c r="AL2315" i="2" s="1"/>
  <c r="AI2316" i="2"/>
  <c r="AL2316" i="2" s="1"/>
  <c r="AI2317" i="2"/>
  <c r="AL2317" i="2" s="1"/>
  <c r="AI2318" i="2"/>
  <c r="AL2318" i="2" s="1"/>
  <c r="AI2319" i="2"/>
  <c r="AL2319" i="2" s="1"/>
  <c r="AI2320" i="2"/>
  <c r="AL2320" i="2" s="1"/>
  <c r="AI2321" i="2"/>
  <c r="AL2321" i="2" s="1"/>
  <c r="AI2322" i="2"/>
  <c r="AI2323" i="2"/>
  <c r="AI2324" i="2"/>
  <c r="AI2325" i="2"/>
  <c r="AI2326" i="2"/>
  <c r="AI2327" i="2"/>
  <c r="AI2328" i="2"/>
  <c r="AI2329" i="2"/>
  <c r="AI2330" i="2"/>
  <c r="AI2331" i="2"/>
  <c r="AI2332" i="2"/>
  <c r="AI2333" i="2"/>
  <c r="AI2334" i="2"/>
  <c r="AI2335" i="2"/>
  <c r="AI2336" i="2"/>
  <c r="AI2337" i="2"/>
  <c r="AI2338" i="2"/>
  <c r="AK2338" i="2" s="1"/>
  <c r="AI2339" i="2"/>
  <c r="AK2339" i="2" s="1"/>
  <c r="AI2340" i="2"/>
  <c r="AK2340" i="2" s="1"/>
  <c r="AI2341" i="2"/>
  <c r="AK2341" i="2" s="1"/>
  <c r="AI2342" i="2"/>
  <c r="AK2342" i="2" s="1"/>
  <c r="AI2343" i="2"/>
  <c r="AK2343" i="2" s="1"/>
  <c r="AI2344" i="2"/>
  <c r="AK2344" i="2" s="1"/>
  <c r="AI2345" i="2"/>
  <c r="AK2345" i="2" s="1"/>
  <c r="AI2346" i="2"/>
  <c r="AK2346" i="2" s="1"/>
  <c r="AI2347" i="2"/>
  <c r="AK2347" i="2" s="1"/>
  <c r="AI2348" i="2"/>
  <c r="AK2348" i="2" s="1"/>
  <c r="AI2349" i="2"/>
  <c r="AK2349" i="2" s="1"/>
  <c r="AI2350" i="2"/>
  <c r="AK2350" i="2" s="1"/>
  <c r="AI2351" i="2"/>
  <c r="AK2351" i="2" s="1"/>
  <c r="AI2352" i="2"/>
  <c r="AK2352" i="2" s="1"/>
  <c r="AI2353" i="2"/>
  <c r="AK2353" i="2" s="1"/>
  <c r="AI2354" i="2"/>
  <c r="AK2354" i="2" s="1"/>
  <c r="AI2355" i="2"/>
  <c r="AK2355" i="2" s="1"/>
  <c r="AI2356" i="2"/>
  <c r="AK2356" i="2" s="1"/>
  <c r="AI2357" i="2"/>
  <c r="AK2357" i="2" s="1"/>
  <c r="AI2358" i="2"/>
  <c r="AK2358" i="2" s="1"/>
  <c r="AI2359" i="2"/>
  <c r="AK2359" i="2" s="1"/>
  <c r="AI2360" i="2"/>
  <c r="AK2360" i="2" s="1"/>
  <c r="AI2361" i="2"/>
  <c r="AK2361" i="2" s="1"/>
  <c r="AI2362" i="2"/>
  <c r="AK2362" i="2" s="1"/>
  <c r="AI2363" i="2"/>
  <c r="AK2363" i="2" s="1"/>
  <c r="AI2364" i="2"/>
  <c r="AK2364" i="2" s="1"/>
  <c r="AI2365" i="2"/>
  <c r="AK2365" i="2" s="1"/>
  <c r="AI2366" i="2"/>
  <c r="AK2366" i="2" s="1"/>
  <c r="AI2367" i="2"/>
  <c r="AK2367" i="2" s="1"/>
  <c r="AI2368" i="2"/>
  <c r="AK2368" i="2" s="1"/>
  <c r="AI2369" i="2"/>
  <c r="AK2369" i="2" s="1"/>
  <c r="AI2370" i="2"/>
  <c r="AK2370" i="2" s="1"/>
  <c r="AI2371" i="2"/>
  <c r="AL2371" i="2" s="1"/>
  <c r="AI2372" i="2"/>
  <c r="AL2372" i="2" s="1"/>
  <c r="AJ2372" i="2"/>
  <c r="AI2373" i="2"/>
  <c r="AL2373" i="2" s="1"/>
  <c r="AK2373" i="2"/>
  <c r="AI2374" i="2"/>
  <c r="AL2374" i="2" s="1"/>
  <c r="AJ2374" i="2"/>
  <c r="AK2374" i="2"/>
  <c r="AI2375" i="2"/>
  <c r="AL2375" i="2" s="1"/>
  <c r="AI2376" i="2"/>
  <c r="AL2376" i="2" s="1"/>
  <c r="AJ2376" i="2"/>
  <c r="AI2377" i="2"/>
  <c r="AL2377" i="2" s="1"/>
  <c r="AK2377" i="2"/>
  <c r="AI2378" i="2"/>
  <c r="AL2378" i="2" s="1"/>
  <c r="AJ2378" i="2"/>
  <c r="AK2378" i="2"/>
  <c r="AI2379" i="2"/>
  <c r="AL2379" i="2" s="1"/>
  <c r="AI2380" i="2"/>
  <c r="AL2380" i="2" s="1"/>
  <c r="AJ2380" i="2"/>
  <c r="AI2381" i="2"/>
  <c r="AL2381" i="2" s="1"/>
  <c r="AK2381" i="2"/>
  <c r="AI2382" i="2"/>
  <c r="AL2382" i="2" s="1"/>
  <c r="AJ2382" i="2"/>
  <c r="AK2382" i="2"/>
  <c r="AI2383" i="2"/>
  <c r="AK2383" i="2" s="1"/>
  <c r="AI2384" i="2"/>
  <c r="AK2384" i="2" s="1"/>
  <c r="AI2385" i="2"/>
  <c r="AK2385" i="2" s="1"/>
  <c r="AI2386" i="2"/>
  <c r="AL2386" i="2" s="1"/>
  <c r="AI2387" i="2"/>
  <c r="AK2387" i="2" s="1"/>
  <c r="AI2388" i="2"/>
  <c r="AK2388" i="2" s="1"/>
  <c r="AI2389" i="2"/>
  <c r="AK2389" i="2" s="1"/>
  <c r="AI2390" i="2"/>
  <c r="AK2390" i="2" s="1"/>
  <c r="AI2391" i="2"/>
  <c r="AK2391" i="2" s="1"/>
  <c r="AI2392" i="2"/>
  <c r="AL2392" i="2" s="1"/>
  <c r="AI2393" i="2"/>
  <c r="AK2393" i="2" s="1"/>
  <c r="AI2394" i="2"/>
  <c r="AL2394" i="2" s="1"/>
  <c r="AI2395" i="2"/>
  <c r="AK2395" i="2" s="1"/>
  <c r="AI2396" i="2"/>
  <c r="AL2396" i="2" s="1"/>
  <c r="AI2397" i="2"/>
  <c r="AK2397" i="2" s="1"/>
  <c r="AI2398" i="2"/>
  <c r="AL2398" i="2" s="1"/>
  <c r="AI2399" i="2"/>
  <c r="AK2399" i="2" s="1"/>
  <c r="AI2400" i="2"/>
  <c r="AL2400" i="2" s="1"/>
  <c r="AI2401" i="2"/>
  <c r="AK2401" i="2" s="1"/>
  <c r="AI2402" i="2"/>
  <c r="AL2402" i="2" s="1"/>
  <c r="AI2403" i="2"/>
  <c r="AI2404" i="2"/>
  <c r="AI2405" i="2"/>
  <c r="AI2406" i="2"/>
  <c r="AI2407" i="2"/>
  <c r="AI2408" i="2"/>
  <c r="AI2409" i="2"/>
  <c r="AI2410" i="2"/>
  <c r="AI2411" i="2"/>
  <c r="AI2412" i="2"/>
  <c r="AI2413" i="2"/>
  <c r="AI2414" i="2"/>
  <c r="AI2415" i="2"/>
  <c r="AI2416" i="2"/>
  <c r="AI2417" i="2"/>
  <c r="AI2418" i="2"/>
  <c r="AI2419" i="2"/>
  <c r="AI2420" i="2"/>
  <c r="AI2421" i="2"/>
  <c r="AI2422" i="2"/>
  <c r="AI2423" i="2"/>
  <c r="AI2424" i="2"/>
  <c r="AI2425" i="2"/>
  <c r="AI2426" i="2"/>
  <c r="AI2427" i="2"/>
  <c r="AI2428" i="2"/>
  <c r="AI2429" i="2"/>
  <c r="AI2430" i="2"/>
  <c r="AI2431" i="2"/>
  <c r="AI2432" i="2"/>
  <c r="AI2433" i="2"/>
  <c r="AI2434" i="2"/>
  <c r="AI2435" i="2"/>
  <c r="AI2436" i="2"/>
  <c r="AI2437" i="2"/>
  <c r="AI2438" i="2"/>
  <c r="AI2439" i="2"/>
  <c r="AI2440" i="2"/>
  <c r="AI2441" i="2"/>
  <c r="AI2442" i="2"/>
  <c r="AI2443" i="2"/>
  <c r="AI2444" i="2"/>
  <c r="AI2445" i="2"/>
  <c r="AK2445" i="2"/>
  <c r="AI2446" i="2"/>
  <c r="AK2446" i="2"/>
  <c r="AI2447" i="2"/>
  <c r="AK2447" i="2"/>
  <c r="AI2448" i="2"/>
  <c r="AK2448" i="2"/>
  <c r="AI2449" i="2"/>
  <c r="AK2449" i="2"/>
  <c r="AI2450" i="2"/>
  <c r="AK2450" i="2"/>
  <c r="AI2451" i="2"/>
  <c r="AK2451" i="2"/>
  <c r="AI2452" i="2"/>
  <c r="AK2452" i="2"/>
  <c r="AI2453" i="2"/>
  <c r="AK2453" i="2"/>
  <c r="AI2454" i="2"/>
  <c r="AK2454" i="2"/>
  <c r="AI2455" i="2"/>
  <c r="AK2455" i="2"/>
  <c r="AI2456" i="2"/>
  <c r="AK2456" i="2"/>
  <c r="AI2457" i="2"/>
  <c r="AK2457" i="2"/>
  <c r="AI2458" i="2"/>
  <c r="AK2458" i="2"/>
  <c r="AI2459" i="2"/>
  <c r="AK2459" i="2"/>
  <c r="AI2460" i="2"/>
  <c r="AK2460" i="2"/>
  <c r="AI2461" i="2"/>
  <c r="AK2461" i="2"/>
  <c r="AI2462" i="2"/>
  <c r="AK2462" i="2"/>
  <c r="AI2463" i="2"/>
  <c r="AK2463" i="2"/>
  <c r="AI2464" i="2"/>
  <c r="AK2464" i="2"/>
  <c r="AI2465" i="2"/>
  <c r="AK2465" i="2"/>
  <c r="AI2466" i="2"/>
  <c r="AK2466" i="2"/>
  <c r="AI2467" i="2"/>
  <c r="AK2467" i="2"/>
  <c r="AI2468" i="2"/>
  <c r="AK2468" i="2"/>
  <c r="AI2469" i="2"/>
  <c r="AK2469" i="2"/>
  <c r="AI2470" i="2"/>
  <c r="AK2470" i="2"/>
  <c r="AI2471" i="2"/>
  <c r="AK2471" i="2"/>
  <c r="AI2472" i="2"/>
  <c r="AK2472" i="2"/>
  <c r="AI2473" i="2"/>
  <c r="AK2473" i="2"/>
  <c r="AI2474" i="2"/>
  <c r="AK2474" i="2"/>
  <c r="AI2475" i="2"/>
  <c r="AK2475" i="2"/>
  <c r="AI2476" i="2"/>
  <c r="AK2476" i="2"/>
  <c r="AI2477" i="2"/>
  <c r="AK2477" i="2"/>
  <c r="AI2478" i="2"/>
  <c r="AK2478" i="2"/>
  <c r="AI2479" i="2"/>
  <c r="AK2479" i="2"/>
  <c r="AI2480" i="2"/>
  <c r="AK2480" i="2"/>
  <c r="AI2481" i="2"/>
  <c r="AK2481" i="2"/>
  <c r="AI2482" i="2"/>
  <c r="AK2482" i="2"/>
  <c r="AI2483" i="2"/>
  <c r="AK2483" i="2"/>
  <c r="AI2484" i="2"/>
  <c r="AK2484" i="2"/>
  <c r="AI2485" i="2"/>
  <c r="AK2485" i="2"/>
  <c r="AI2486" i="2"/>
  <c r="AK2486" i="2"/>
  <c r="AI2487" i="2"/>
  <c r="AK2487" i="2"/>
  <c r="AI2488" i="2"/>
  <c r="AK2488" i="2"/>
  <c r="AI2489" i="2"/>
  <c r="AK2489" i="2"/>
  <c r="AI2490" i="2"/>
  <c r="AK2490" i="2"/>
  <c r="AI2491" i="2"/>
  <c r="AK2491" i="2"/>
  <c r="AI2492" i="2"/>
  <c r="AK2492" i="2"/>
  <c r="AI2493" i="2"/>
  <c r="AK2493" i="2"/>
  <c r="AI2494" i="2"/>
  <c r="AK2494" i="2"/>
  <c r="AI2495" i="2"/>
  <c r="AK2495" i="2"/>
  <c r="AI2496" i="2"/>
  <c r="AK2496" i="2"/>
  <c r="AI2497" i="2"/>
  <c r="AK2497" i="2"/>
  <c r="AI2498" i="2"/>
  <c r="AK2498" i="2"/>
  <c r="AI2499" i="2"/>
  <c r="AK2499" i="2"/>
  <c r="AI2221" i="2"/>
  <c r="AL2221" i="2" s="1"/>
  <c r="AJ2221" i="2"/>
  <c r="AK2221" i="2"/>
  <c r="X13" i="1"/>
  <c r="AL2499" i="2" l="1"/>
  <c r="AJ2499" i="2"/>
  <c r="AL2497" i="2"/>
  <c r="AJ2497" i="2"/>
  <c r="AL2495" i="2"/>
  <c r="AJ2495" i="2"/>
  <c r="AL2493" i="2"/>
  <c r="AJ2493" i="2"/>
  <c r="AL2491" i="2"/>
  <c r="AJ2491" i="2"/>
  <c r="AL2489" i="2"/>
  <c r="AJ2489" i="2"/>
  <c r="AL2487" i="2"/>
  <c r="AJ2487" i="2"/>
  <c r="AL2485" i="2"/>
  <c r="AJ2485" i="2"/>
  <c r="AL2483" i="2"/>
  <c r="AJ2483" i="2"/>
  <c r="AL2481" i="2"/>
  <c r="AJ2481" i="2"/>
  <c r="AL2479" i="2"/>
  <c r="AJ2479" i="2"/>
  <c r="AL2477" i="2"/>
  <c r="AJ2477" i="2"/>
  <c r="AL2475" i="2"/>
  <c r="AJ2475" i="2"/>
  <c r="AL2473" i="2"/>
  <c r="AJ2473" i="2"/>
  <c r="AL2471" i="2"/>
  <c r="AJ2471" i="2"/>
  <c r="AL2469" i="2"/>
  <c r="AJ2469" i="2"/>
  <c r="AL2467" i="2"/>
  <c r="AJ2467" i="2"/>
  <c r="AL2465" i="2"/>
  <c r="AJ2465" i="2"/>
  <c r="AL2463" i="2"/>
  <c r="AJ2463" i="2"/>
  <c r="AL2461" i="2"/>
  <c r="AJ2461" i="2"/>
  <c r="AL2459" i="2"/>
  <c r="AJ2459" i="2"/>
  <c r="AL2457" i="2"/>
  <c r="AJ2457" i="2"/>
  <c r="AL2455" i="2"/>
  <c r="AJ2455" i="2"/>
  <c r="AL2453" i="2"/>
  <c r="AJ2453" i="2"/>
  <c r="AL2451" i="2"/>
  <c r="AJ2451" i="2"/>
  <c r="AL2449" i="2"/>
  <c r="AJ2449" i="2"/>
  <c r="AL2447" i="2"/>
  <c r="AJ2447" i="2"/>
  <c r="AL2445" i="2"/>
  <c r="AJ2445" i="2"/>
  <c r="AK2441" i="2"/>
  <c r="AL2441" i="2"/>
  <c r="AJ2441" i="2"/>
  <c r="AL2437" i="2"/>
  <c r="AJ2437" i="2"/>
  <c r="AK2437" i="2"/>
  <c r="AL2433" i="2"/>
  <c r="AJ2433" i="2"/>
  <c r="AK2433" i="2"/>
  <c r="AL2429" i="2"/>
  <c r="AJ2429" i="2"/>
  <c r="AK2429" i="2"/>
  <c r="AL2425" i="2"/>
  <c r="AJ2425" i="2"/>
  <c r="AK2425" i="2"/>
  <c r="AL2421" i="2"/>
  <c r="AJ2421" i="2"/>
  <c r="AK2421" i="2"/>
  <c r="AK2417" i="2"/>
  <c r="AL2417" i="2"/>
  <c r="AJ2417" i="2"/>
  <c r="AK2413" i="2"/>
  <c r="AL2413" i="2"/>
  <c r="AJ2413" i="2"/>
  <c r="AL2409" i="2"/>
  <c r="AJ2409" i="2"/>
  <c r="AK2409" i="2"/>
  <c r="AL2405" i="2"/>
  <c r="AJ2405" i="2"/>
  <c r="AK2405" i="2"/>
  <c r="AL2444" i="2"/>
  <c r="AJ2444" i="2"/>
  <c r="AK2444" i="2"/>
  <c r="AL2440" i="2"/>
  <c r="AJ2440" i="2"/>
  <c r="AK2440" i="2"/>
  <c r="AK2436" i="2"/>
  <c r="AL2436" i="2"/>
  <c r="AJ2436" i="2"/>
  <c r="AK2432" i="2"/>
  <c r="AL2432" i="2"/>
  <c r="AJ2432" i="2"/>
  <c r="AK2428" i="2"/>
  <c r="AL2428" i="2"/>
  <c r="AJ2428" i="2"/>
  <c r="AK2424" i="2"/>
  <c r="AL2424" i="2"/>
  <c r="AJ2424" i="2"/>
  <c r="AL2420" i="2"/>
  <c r="AJ2420" i="2"/>
  <c r="AK2420" i="2"/>
  <c r="AL2416" i="2"/>
  <c r="AJ2416" i="2"/>
  <c r="AK2416" i="2"/>
  <c r="AL2412" i="2"/>
  <c r="AJ2412" i="2"/>
  <c r="AK2412" i="2"/>
  <c r="AK2408" i="2"/>
  <c r="AL2408" i="2"/>
  <c r="AJ2408" i="2"/>
  <c r="AL2404" i="2"/>
  <c r="AJ2404" i="2"/>
  <c r="AK2404" i="2"/>
  <c r="AL2498" i="2"/>
  <c r="AJ2498" i="2"/>
  <c r="AL2496" i="2"/>
  <c r="AJ2496" i="2"/>
  <c r="AL2494" i="2"/>
  <c r="AJ2494" i="2"/>
  <c r="AL2492" i="2"/>
  <c r="AJ2492" i="2"/>
  <c r="AL2490" i="2"/>
  <c r="AJ2490" i="2"/>
  <c r="AL2488" i="2"/>
  <c r="AJ2488" i="2"/>
  <c r="AL2486" i="2"/>
  <c r="AJ2486" i="2"/>
  <c r="AL2484" i="2"/>
  <c r="AJ2484" i="2"/>
  <c r="AL2482" i="2"/>
  <c r="AJ2482" i="2"/>
  <c r="AL2480" i="2"/>
  <c r="AJ2480" i="2"/>
  <c r="AL2478" i="2"/>
  <c r="AJ2478" i="2"/>
  <c r="AL2476" i="2"/>
  <c r="AJ2476" i="2"/>
  <c r="AL2474" i="2"/>
  <c r="AJ2474" i="2"/>
  <c r="AL2472" i="2"/>
  <c r="AJ2472" i="2"/>
  <c r="AL2470" i="2"/>
  <c r="AJ2470" i="2"/>
  <c r="AL2468" i="2"/>
  <c r="AJ2468" i="2"/>
  <c r="AL2466" i="2"/>
  <c r="AJ2466" i="2"/>
  <c r="AL2464" i="2"/>
  <c r="AJ2464" i="2"/>
  <c r="AL2462" i="2"/>
  <c r="AJ2462" i="2"/>
  <c r="AL2460" i="2"/>
  <c r="AJ2460" i="2"/>
  <c r="AL2458" i="2"/>
  <c r="AJ2458" i="2"/>
  <c r="AL2456" i="2"/>
  <c r="AJ2456" i="2"/>
  <c r="AL2454" i="2"/>
  <c r="AJ2454" i="2"/>
  <c r="AL2452" i="2"/>
  <c r="AJ2452" i="2"/>
  <c r="AL2450" i="2"/>
  <c r="AJ2450" i="2"/>
  <c r="AL2448" i="2"/>
  <c r="AJ2448" i="2"/>
  <c r="AL2446" i="2"/>
  <c r="AJ2446" i="2"/>
  <c r="AK2443" i="2"/>
  <c r="AL2443" i="2"/>
  <c r="AJ2443" i="2"/>
  <c r="AL2439" i="2"/>
  <c r="AJ2439" i="2"/>
  <c r="AK2439" i="2"/>
  <c r="AK2435" i="2"/>
  <c r="AL2435" i="2"/>
  <c r="AJ2435" i="2"/>
  <c r="AL2431" i="2"/>
  <c r="AJ2431" i="2"/>
  <c r="AK2431" i="2"/>
  <c r="AL2427" i="2"/>
  <c r="AJ2427" i="2"/>
  <c r="AK2427" i="2"/>
  <c r="AL2423" i="2"/>
  <c r="AJ2423" i="2"/>
  <c r="AK2423" i="2"/>
  <c r="AK2419" i="2"/>
  <c r="AL2419" i="2"/>
  <c r="AJ2419" i="2"/>
  <c r="AL2415" i="2"/>
  <c r="AJ2415" i="2"/>
  <c r="AK2415" i="2"/>
  <c r="AL2411" i="2"/>
  <c r="AJ2411" i="2"/>
  <c r="AK2411" i="2"/>
  <c r="AL2407" i="2"/>
  <c r="AJ2407" i="2"/>
  <c r="AK2407" i="2"/>
  <c r="AK2403" i="2"/>
  <c r="AL2403" i="2"/>
  <c r="AJ2403" i="2"/>
  <c r="AL2442" i="2"/>
  <c r="AJ2442" i="2"/>
  <c r="AK2442" i="2"/>
  <c r="AK2438" i="2"/>
  <c r="AL2438" i="2"/>
  <c r="AJ2438" i="2"/>
  <c r="AL2434" i="2"/>
  <c r="AJ2434" i="2"/>
  <c r="AK2434" i="2"/>
  <c r="AK2430" i="2"/>
  <c r="AL2430" i="2"/>
  <c r="AJ2430" i="2"/>
  <c r="AK2426" i="2"/>
  <c r="AL2426" i="2"/>
  <c r="AJ2426" i="2"/>
  <c r="AK2422" i="2"/>
  <c r="AL2422" i="2"/>
  <c r="AJ2422" i="2"/>
  <c r="AL2418" i="2"/>
  <c r="AJ2418" i="2"/>
  <c r="AK2418" i="2"/>
  <c r="AK2414" i="2"/>
  <c r="AL2414" i="2"/>
  <c r="AJ2414" i="2"/>
  <c r="AK2410" i="2"/>
  <c r="AL2410" i="2"/>
  <c r="AJ2410" i="2"/>
  <c r="AK2406" i="2"/>
  <c r="AL2406" i="2"/>
  <c r="AJ2406" i="2"/>
  <c r="AK2402" i="2"/>
  <c r="AK2400" i="2"/>
  <c r="AK2398" i="2"/>
  <c r="AK2396" i="2"/>
  <c r="AK2394" i="2"/>
  <c r="AK2392" i="2"/>
  <c r="AK2386" i="2"/>
  <c r="AJ2402" i="2"/>
  <c r="AJ2401" i="2"/>
  <c r="AJ2400" i="2"/>
  <c r="AJ2399" i="2"/>
  <c r="AJ2398" i="2"/>
  <c r="AJ2397" i="2"/>
  <c r="AJ2396" i="2"/>
  <c r="AJ2395" i="2"/>
  <c r="AJ2394" i="2"/>
  <c r="AJ2393" i="2"/>
  <c r="AJ2392" i="2"/>
  <c r="AJ2391" i="2"/>
  <c r="AJ2390" i="2"/>
  <c r="AJ2389" i="2"/>
  <c r="AJ2388" i="2"/>
  <c r="AJ2387" i="2"/>
  <c r="AJ2386" i="2"/>
  <c r="AJ2385" i="2"/>
  <c r="AJ2384" i="2"/>
  <c r="AJ2383" i="2"/>
  <c r="AK2380" i="2"/>
  <c r="AJ2379" i="2"/>
  <c r="AK2376" i="2"/>
  <c r="AJ2375" i="2"/>
  <c r="AK2372" i="2"/>
  <c r="AJ2371" i="2"/>
  <c r="AL2337" i="2"/>
  <c r="AJ2337" i="2"/>
  <c r="AK2337" i="2"/>
  <c r="AL2333" i="2"/>
  <c r="AJ2333" i="2"/>
  <c r="AK2333" i="2"/>
  <c r="AL2329" i="2"/>
  <c r="AJ2329" i="2"/>
  <c r="AK2329" i="2"/>
  <c r="AL2325" i="2"/>
  <c r="AJ2325" i="2"/>
  <c r="AK2325" i="2"/>
  <c r="AL2369" i="2"/>
  <c r="AJ2369" i="2"/>
  <c r="AL2367" i="2"/>
  <c r="AJ2367" i="2"/>
  <c r="AL2365" i="2"/>
  <c r="AJ2365" i="2"/>
  <c r="AL2363" i="2"/>
  <c r="AJ2363" i="2"/>
  <c r="AL2361" i="2"/>
  <c r="AJ2361" i="2"/>
  <c r="AL2359" i="2"/>
  <c r="AJ2359" i="2"/>
  <c r="AL2357" i="2"/>
  <c r="AJ2357" i="2"/>
  <c r="AL2355" i="2"/>
  <c r="AJ2355" i="2"/>
  <c r="AL2353" i="2"/>
  <c r="AJ2353" i="2"/>
  <c r="AL2351" i="2"/>
  <c r="AJ2351" i="2"/>
  <c r="AL2349" i="2"/>
  <c r="AJ2349" i="2"/>
  <c r="AL2347" i="2"/>
  <c r="AJ2347" i="2"/>
  <c r="AL2345" i="2"/>
  <c r="AJ2345" i="2"/>
  <c r="AL2343" i="2"/>
  <c r="AJ2343" i="2"/>
  <c r="AL2341" i="2"/>
  <c r="AJ2341" i="2"/>
  <c r="AL2339" i="2"/>
  <c r="AJ2339" i="2"/>
  <c r="AL2336" i="2"/>
  <c r="AJ2336" i="2"/>
  <c r="AK2336" i="2"/>
  <c r="AL2332" i="2"/>
  <c r="AJ2332" i="2"/>
  <c r="AK2332" i="2"/>
  <c r="AL2328" i="2"/>
  <c r="AJ2328" i="2"/>
  <c r="AK2328" i="2"/>
  <c r="AL2324" i="2"/>
  <c r="AJ2324" i="2"/>
  <c r="AK2324" i="2"/>
  <c r="AL2401" i="2"/>
  <c r="AL2399" i="2"/>
  <c r="AL2397" i="2"/>
  <c r="AL2395" i="2"/>
  <c r="AL2393" i="2"/>
  <c r="AL2391" i="2"/>
  <c r="AL2390" i="2"/>
  <c r="AL2389" i="2"/>
  <c r="AL2388" i="2"/>
  <c r="AL2387" i="2"/>
  <c r="AL2385" i="2"/>
  <c r="AL2384" i="2"/>
  <c r="AL2383" i="2"/>
  <c r="AJ2381" i="2"/>
  <c r="AJ2377" i="2"/>
  <c r="AJ2373" i="2"/>
  <c r="AL2335" i="2"/>
  <c r="AJ2335" i="2"/>
  <c r="AK2335" i="2"/>
  <c r="AL2331" i="2"/>
  <c r="AJ2331" i="2"/>
  <c r="AK2331" i="2"/>
  <c r="AL2327" i="2"/>
  <c r="AJ2327" i="2"/>
  <c r="AK2327" i="2"/>
  <c r="AL2323" i="2"/>
  <c r="AJ2323" i="2"/>
  <c r="AK2323" i="2"/>
  <c r="AK2379" i="2"/>
  <c r="AK2375" i="2"/>
  <c r="AK2371" i="2"/>
  <c r="AL2370" i="2"/>
  <c r="AJ2370" i="2"/>
  <c r="AL2368" i="2"/>
  <c r="AJ2368" i="2"/>
  <c r="AL2366" i="2"/>
  <c r="AJ2366" i="2"/>
  <c r="AL2364" i="2"/>
  <c r="AJ2364" i="2"/>
  <c r="AL2362" i="2"/>
  <c r="AJ2362" i="2"/>
  <c r="AL2360" i="2"/>
  <c r="AJ2360" i="2"/>
  <c r="AL2358" i="2"/>
  <c r="AJ2358" i="2"/>
  <c r="AL2356" i="2"/>
  <c r="AJ2356" i="2"/>
  <c r="AL2354" i="2"/>
  <c r="AJ2354" i="2"/>
  <c r="AL2352" i="2"/>
  <c r="AJ2352" i="2"/>
  <c r="AL2350" i="2"/>
  <c r="AJ2350" i="2"/>
  <c r="AL2348" i="2"/>
  <c r="AJ2348" i="2"/>
  <c r="AL2346" i="2"/>
  <c r="AJ2346" i="2"/>
  <c r="AL2344" i="2"/>
  <c r="AJ2344" i="2"/>
  <c r="AL2342" i="2"/>
  <c r="AJ2342" i="2"/>
  <c r="AL2340" i="2"/>
  <c r="AJ2340" i="2"/>
  <c r="AL2338" i="2"/>
  <c r="AJ2338" i="2"/>
  <c r="AL2334" i="2"/>
  <c r="AJ2334" i="2"/>
  <c r="AK2334" i="2"/>
  <c r="AL2330" i="2"/>
  <c r="AJ2330" i="2"/>
  <c r="AK2330" i="2"/>
  <c r="AL2326" i="2"/>
  <c r="AJ2326" i="2"/>
  <c r="AK2326" i="2"/>
  <c r="AL2322" i="2"/>
  <c r="AJ2322" i="2"/>
  <c r="AK2322" i="2"/>
  <c r="AK2321" i="2"/>
  <c r="AK2320" i="2"/>
  <c r="AK2319" i="2"/>
  <c r="AK2318" i="2"/>
  <c r="AK2317" i="2"/>
  <c r="AK2316" i="2"/>
  <c r="AK2315" i="2"/>
  <c r="AK2314" i="2"/>
  <c r="AK2313" i="2"/>
  <c r="AK2312" i="2"/>
  <c r="AK2311" i="2"/>
  <c r="AK2310" i="2"/>
  <c r="AK2309" i="2"/>
  <c r="AK2308" i="2"/>
  <c r="AJ2306" i="2"/>
  <c r="AL2306" i="2"/>
  <c r="AJ2304" i="2"/>
  <c r="AL2304" i="2"/>
  <c r="AJ2302" i="2"/>
  <c r="AL2302" i="2"/>
  <c r="AJ2300" i="2"/>
  <c r="AL2300" i="2"/>
  <c r="AJ2298" i="2"/>
  <c r="AL2298" i="2"/>
  <c r="AJ2296" i="2"/>
  <c r="AL2296" i="2"/>
  <c r="AJ2294" i="2"/>
  <c r="AL2294" i="2"/>
  <c r="AJ2292" i="2"/>
  <c r="AL2292" i="2"/>
  <c r="AJ2290" i="2"/>
  <c r="AL2290" i="2"/>
  <c r="AJ2288" i="2"/>
  <c r="AL2288" i="2"/>
  <c r="AJ2286" i="2"/>
  <c r="AL2286" i="2"/>
  <c r="AJ2284" i="2"/>
  <c r="AL2284" i="2"/>
  <c r="AJ2282" i="2"/>
  <c r="AL2282" i="2"/>
  <c r="AJ2280" i="2"/>
  <c r="AL2280" i="2"/>
  <c r="AJ2278" i="2"/>
  <c r="AL2278" i="2"/>
  <c r="AJ2276" i="2"/>
  <c r="AL2276" i="2"/>
  <c r="AJ2274" i="2"/>
  <c r="AL2274" i="2"/>
  <c r="AJ2272" i="2"/>
  <c r="AL2272" i="2"/>
  <c r="AJ2270" i="2"/>
  <c r="AL2270" i="2"/>
  <c r="AJ2268" i="2"/>
  <c r="AL2268" i="2"/>
  <c r="AJ2266" i="2"/>
  <c r="AL2266" i="2"/>
  <c r="AJ2264" i="2"/>
  <c r="AL2264" i="2"/>
  <c r="AJ2262" i="2"/>
  <c r="AL2262" i="2"/>
  <c r="AJ2260" i="2"/>
  <c r="AL2260" i="2"/>
  <c r="AJ2258" i="2"/>
  <c r="AL2258" i="2"/>
  <c r="AJ2256" i="2"/>
  <c r="AL2256" i="2"/>
  <c r="AJ2254" i="2"/>
  <c r="AL2254" i="2"/>
  <c r="AJ2252" i="2"/>
  <c r="AL2252" i="2"/>
  <c r="AJ2250" i="2"/>
  <c r="AL2250" i="2"/>
  <c r="AJ2248" i="2"/>
  <c r="AL2248" i="2"/>
  <c r="AJ2246" i="2"/>
  <c r="AL2246" i="2"/>
  <c r="AJ2244" i="2"/>
  <c r="AL2244" i="2"/>
  <c r="AJ2242" i="2"/>
  <c r="AL2242" i="2"/>
  <c r="AJ2240" i="2"/>
  <c r="AL2240" i="2"/>
  <c r="AJ2238" i="2"/>
  <c r="AL2238" i="2"/>
  <c r="AJ2236" i="2"/>
  <c r="AL2236" i="2"/>
  <c r="AJ2234" i="2"/>
  <c r="AL2234" i="2"/>
  <c r="AJ2232" i="2"/>
  <c r="AL2232" i="2"/>
  <c r="AJ2230" i="2"/>
  <c r="AL2230" i="2"/>
  <c r="AJ2228" i="2"/>
  <c r="AL2228" i="2"/>
  <c r="AJ2225" i="2"/>
  <c r="AK2225" i="2"/>
  <c r="AL2225" i="2"/>
  <c r="AJ2321" i="2"/>
  <c r="AJ2320" i="2"/>
  <c r="AJ2319" i="2"/>
  <c r="AJ2318" i="2"/>
  <c r="AJ2317" i="2"/>
  <c r="AJ2316" i="2"/>
  <c r="AJ2315" i="2"/>
  <c r="AJ2314" i="2"/>
  <c r="AJ2313" i="2"/>
  <c r="AJ2312" i="2"/>
  <c r="AJ2311" i="2"/>
  <c r="AJ2310" i="2"/>
  <c r="AJ2309" i="2"/>
  <c r="AJ2308" i="2"/>
  <c r="AJ2307" i="2"/>
  <c r="AJ2224" i="2"/>
  <c r="AK2224" i="2"/>
  <c r="AL2224" i="2"/>
  <c r="AJ2305" i="2"/>
  <c r="AL2305" i="2"/>
  <c r="AJ2303" i="2"/>
  <c r="AL2303" i="2"/>
  <c r="AJ2301" i="2"/>
  <c r="AL2301" i="2"/>
  <c r="AJ2299" i="2"/>
  <c r="AL2299" i="2"/>
  <c r="AJ2297" i="2"/>
  <c r="AL2297" i="2"/>
  <c r="AJ2295" i="2"/>
  <c r="AL2295" i="2"/>
  <c r="AJ2293" i="2"/>
  <c r="AL2293" i="2"/>
  <c r="AJ2291" i="2"/>
  <c r="AL2291" i="2"/>
  <c r="AJ2289" i="2"/>
  <c r="AL2289" i="2"/>
  <c r="AJ2287" i="2"/>
  <c r="AL2287" i="2"/>
  <c r="AJ2285" i="2"/>
  <c r="AL2285" i="2"/>
  <c r="AJ2283" i="2"/>
  <c r="AL2283" i="2"/>
  <c r="AJ2281" i="2"/>
  <c r="AL2281" i="2"/>
  <c r="AJ2279" i="2"/>
  <c r="AL2279" i="2"/>
  <c r="AJ2277" i="2"/>
  <c r="AL2277" i="2"/>
  <c r="AJ2275" i="2"/>
  <c r="AL2275" i="2"/>
  <c r="AJ2273" i="2"/>
  <c r="AL2273" i="2"/>
  <c r="AJ2271" i="2"/>
  <c r="AL2271" i="2"/>
  <c r="AJ2269" i="2"/>
  <c r="AL2269" i="2"/>
  <c r="AJ2267" i="2"/>
  <c r="AL2267" i="2"/>
  <c r="AJ2265" i="2"/>
  <c r="AL2265" i="2"/>
  <c r="AJ2263" i="2"/>
  <c r="AL2263" i="2"/>
  <c r="AJ2261" i="2"/>
  <c r="AL2261" i="2"/>
  <c r="AJ2259" i="2"/>
  <c r="AL2259" i="2"/>
  <c r="AJ2257" i="2"/>
  <c r="AL2257" i="2"/>
  <c r="AJ2255" i="2"/>
  <c r="AL2255" i="2"/>
  <c r="AJ2253" i="2"/>
  <c r="AL2253" i="2"/>
  <c r="AJ2251" i="2"/>
  <c r="AL2251" i="2"/>
  <c r="AJ2249" i="2"/>
  <c r="AL2249" i="2"/>
  <c r="AJ2247" i="2"/>
  <c r="AL2247" i="2"/>
  <c r="AJ2245" i="2"/>
  <c r="AL2245" i="2"/>
  <c r="AJ2243" i="2"/>
  <c r="AL2243" i="2"/>
  <c r="AJ2241" i="2"/>
  <c r="AL2241" i="2"/>
  <c r="AJ2239" i="2"/>
  <c r="AL2239" i="2"/>
  <c r="AJ2237" i="2"/>
  <c r="AL2237" i="2"/>
  <c r="AJ2235" i="2"/>
  <c r="AL2235" i="2"/>
  <c r="AJ2233" i="2"/>
  <c r="AL2233" i="2"/>
  <c r="AJ2231" i="2"/>
  <c r="AL2231" i="2"/>
  <c r="AJ2229" i="2"/>
  <c r="AL2229" i="2"/>
  <c r="AJ2227" i="2"/>
  <c r="AL2227" i="2"/>
  <c r="AK2306" i="2"/>
  <c r="AK2304" i="2"/>
  <c r="AK2302" i="2"/>
  <c r="AK2300" i="2"/>
  <c r="AK2298" i="2"/>
  <c r="AK2296" i="2"/>
  <c r="AK2294" i="2"/>
  <c r="AK2292" i="2"/>
  <c r="AK2290" i="2"/>
  <c r="AJ2226" i="2"/>
  <c r="AK2226" i="2"/>
  <c r="AL2226" i="2"/>
  <c r="AL2223" i="2"/>
  <c r="AL2222" i="2"/>
  <c r="AK2223" i="2"/>
  <c r="AK2222" i="2"/>
  <c r="X11" i="1" l="1"/>
  <c r="N11" i="1"/>
  <c r="AI1943" i="2" l="1"/>
  <c r="AK1943" i="2" s="1"/>
  <c r="AI1944" i="2"/>
  <c r="AK1944" i="2" s="1"/>
  <c r="AI1945" i="2"/>
  <c r="AK1945" i="2" s="1"/>
  <c r="AI1946" i="2"/>
  <c r="AK1946" i="2" s="1"/>
  <c r="AI1947" i="2"/>
  <c r="AK1947" i="2" s="1"/>
  <c r="AI1948" i="2"/>
  <c r="AK1948" i="2" s="1"/>
  <c r="AI1949" i="2"/>
  <c r="AK1949" i="2" s="1"/>
  <c r="AI1950" i="2"/>
  <c r="AK1950" i="2" s="1"/>
  <c r="AI1951" i="2"/>
  <c r="AK1951" i="2" s="1"/>
  <c r="AI1952" i="2"/>
  <c r="AK1952" i="2" s="1"/>
  <c r="AI1953" i="2"/>
  <c r="AK1953" i="2" s="1"/>
  <c r="AI1954" i="2"/>
  <c r="AK1954" i="2" s="1"/>
  <c r="AI1955" i="2"/>
  <c r="AK1955" i="2" s="1"/>
  <c r="AI1956" i="2"/>
  <c r="AK1956" i="2" s="1"/>
  <c r="AI1957" i="2"/>
  <c r="AK1957" i="2" s="1"/>
  <c r="AI1958" i="2"/>
  <c r="AK1958" i="2" s="1"/>
  <c r="AI1959" i="2"/>
  <c r="AK1959" i="2" s="1"/>
  <c r="AI1960" i="2"/>
  <c r="AK1960" i="2" s="1"/>
  <c r="AI1961" i="2"/>
  <c r="AK1961" i="2" s="1"/>
  <c r="AI1962" i="2"/>
  <c r="AK1962" i="2" s="1"/>
  <c r="AI1963" i="2"/>
  <c r="AK1963" i="2" s="1"/>
  <c r="AI1964" i="2"/>
  <c r="AK1964" i="2" s="1"/>
  <c r="AI1965" i="2"/>
  <c r="AK1965" i="2" s="1"/>
  <c r="AI1966" i="2"/>
  <c r="AK1966" i="2" s="1"/>
  <c r="AI1967" i="2"/>
  <c r="AK1967" i="2" s="1"/>
  <c r="AI1968" i="2"/>
  <c r="AK1968" i="2" s="1"/>
  <c r="AI1969" i="2"/>
  <c r="AK1969" i="2" s="1"/>
  <c r="AI1970" i="2"/>
  <c r="AK1970" i="2" s="1"/>
  <c r="AI1971" i="2"/>
  <c r="AK1971" i="2" s="1"/>
  <c r="AI1972" i="2"/>
  <c r="AK1972" i="2" s="1"/>
  <c r="AI1973" i="2"/>
  <c r="AK1973" i="2" s="1"/>
  <c r="AI1974" i="2"/>
  <c r="AK1974" i="2" s="1"/>
  <c r="AI1975" i="2"/>
  <c r="AK1975" i="2" s="1"/>
  <c r="AI1976" i="2"/>
  <c r="AK1976" i="2" s="1"/>
  <c r="AI1977" i="2"/>
  <c r="AK1977" i="2" s="1"/>
  <c r="AI1978" i="2"/>
  <c r="AK1978" i="2" s="1"/>
  <c r="AI1979" i="2"/>
  <c r="AK1979" i="2" s="1"/>
  <c r="AI1980" i="2"/>
  <c r="AI1981" i="2"/>
  <c r="AK1981" i="2" s="1"/>
  <c r="AI1982" i="2"/>
  <c r="AI1983" i="2"/>
  <c r="AI1984" i="2"/>
  <c r="AI1985" i="2"/>
  <c r="AI1986" i="2"/>
  <c r="AI1987" i="2"/>
  <c r="AI1988" i="2"/>
  <c r="AI1989" i="2"/>
  <c r="AI1990" i="2"/>
  <c r="AI1991" i="2"/>
  <c r="AI1992" i="2"/>
  <c r="AI1993" i="2"/>
  <c r="AI1994" i="2"/>
  <c r="AI1995" i="2"/>
  <c r="AI1996" i="2"/>
  <c r="AI1997" i="2"/>
  <c r="AI1998" i="2"/>
  <c r="AI1999" i="2"/>
  <c r="AI2000" i="2"/>
  <c r="AI2001" i="2"/>
  <c r="AI2002" i="2"/>
  <c r="AI2003" i="2"/>
  <c r="AI2004" i="2"/>
  <c r="AI2005" i="2"/>
  <c r="AI2006" i="2"/>
  <c r="AI2007" i="2"/>
  <c r="AI2008" i="2"/>
  <c r="AI2009" i="2"/>
  <c r="AI2010" i="2"/>
  <c r="AI2011" i="2"/>
  <c r="AI2012" i="2"/>
  <c r="AI2013" i="2"/>
  <c r="AI2014" i="2"/>
  <c r="AI2015" i="2"/>
  <c r="AI2016" i="2"/>
  <c r="AI2017" i="2"/>
  <c r="AI2018" i="2"/>
  <c r="AI2019" i="2"/>
  <c r="AI2020" i="2"/>
  <c r="AI2021" i="2"/>
  <c r="AI2022" i="2"/>
  <c r="AI2023" i="2"/>
  <c r="AI2024" i="2"/>
  <c r="AI2025" i="2"/>
  <c r="AI2026" i="2"/>
  <c r="AI2027" i="2"/>
  <c r="AI2028" i="2"/>
  <c r="AK2028" i="2"/>
  <c r="AI2029" i="2"/>
  <c r="AK2029" i="2"/>
  <c r="AI2030" i="2"/>
  <c r="AK2030" i="2"/>
  <c r="AI2031" i="2"/>
  <c r="AK2031" i="2"/>
  <c r="AI2032" i="2"/>
  <c r="AK2032" i="2"/>
  <c r="AI2033" i="2"/>
  <c r="AK2033" i="2"/>
  <c r="AI2034" i="2"/>
  <c r="AK2034" i="2"/>
  <c r="AI2035" i="2"/>
  <c r="AK2035" i="2"/>
  <c r="AI2036" i="2"/>
  <c r="AK2036" i="2"/>
  <c r="AI2037" i="2"/>
  <c r="AK2037" i="2"/>
  <c r="AI2038" i="2"/>
  <c r="AK2038" i="2"/>
  <c r="AI2039" i="2"/>
  <c r="AK2039" i="2"/>
  <c r="AI2040" i="2"/>
  <c r="AK2040" i="2"/>
  <c r="AI2041" i="2"/>
  <c r="AK2041" i="2"/>
  <c r="AI2042" i="2"/>
  <c r="AK2042" i="2"/>
  <c r="AI2043" i="2"/>
  <c r="AK2043" i="2"/>
  <c r="AI2044" i="2"/>
  <c r="AK2044" i="2"/>
  <c r="AI2045" i="2"/>
  <c r="AK2045" i="2"/>
  <c r="AI2046" i="2"/>
  <c r="AK2046" i="2"/>
  <c r="AI2047" i="2"/>
  <c r="AK2047" i="2"/>
  <c r="AI2048" i="2"/>
  <c r="AK2048" i="2"/>
  <c r="AI2049" i="2"/>
  <c r="AK2049" i="2"/>
  <c r="AI2050" i="2"/>
  <c r="AK2050" i="2"/>
  <c r="AI2051" i="2"/>
  <c r="AK2051" i="2"/>
  <c r="AI2052" i="2"/>
  <c r="AK2052" i="2"/>
  <c r="AI2053" i="2"/>
  <c r="AK2053" i="2"/>
  <c r="AI2054" i="2"/>
  <c r="AK2054" i="2"/>
  <c r="AI2055" i="2"/>
  <c r="AK2055" i="2"/>
  <c r="AI2056" i="2"/>
  <c r="AK2056" i="2"/>
  <c r="AI2057" i="2"/>
  <c r="AK2057" i="2"/>
  <c r="AI2058" i="2"/>
  <c r="AK2058" i="2"/>
  <c r="AI2059" i="2"/>
  <c r="AK2059" i="2"/>
  <c r="AI2060" i="2"/>
  <c r="AK2060" i="2"/>
  <c r="AI2061" i="2"/>
  <c r="AK2061" i="2"/>
  <c r="AI2062" i="2"/>
  <c r="AK2062" i="2"/>
  <c r="AI2063" i="2"/>
  <c r="AK2063" i="2"/>
  <c r="AI2064" i="2"/>
  <c r="AK2064" i="2"/>
  <c r="AI2065" i="2"/>
  <c r="AK2065" i="2"/>
  <c r="AI2066" i="2"/>
  <c r="AK2066" i="2"/>
  <c r="AI2067" i="2"/>
  <c r="AK2067" i="2"/>
  <c r="AI2068" i="2"/>
  <c r="AK2068" i="2"/>
  <c r="AI2069" i="2"/>
  <c r="AK2069" i="2"/>
  <c r="AI2070" i="2"/>
  <c r="AK2070" i="2"/>
  <c r="AI2071" i="2"/>
  <c r="AK2071" i="2"/>
  <c r="AI2072" i="2"/>
  <c r="AK2072" i="2"/>
  <c r="AI2073" i="2"/>
  <c r="AK2073" i="2"/>
  <c r="AI2074" i="2"/>
  <c r="AK2074" i="2"/>
  <c r="AI2075" i="2"/>
  <c r="AK2075" i="2"/>
  <c r="AI2076" i="2"/>
  <c r="AK2076" i="2"/>
  <c r="AI2077" i="2"/>
  <c r="AK2077" i="2"/>
  <c r="AI2078" i="2"/>
  <c r="AK2078" i="2"/>
  <c r="AI2079" i="2"/>
  <c r="AK2079" i="2"/>
  <c r="AI2080" i="2"/>
  <c r="AK2080" i="2"/>
  <c r="AI2081" i="2"/>
  <c r="AK2081" i="2"/>
  <c r="AI2082" i="2"/>
  <c r="AK2082" i="2"/>
  <c r="AI2083" i="2"/>
  <c r="AK2083" i="2"/>
  <c r="AI2084" i="2"/>
  <c r="AK2084" i="2"/>
  <c r="AI2085" i="2"/>
  <c r="AK2085" i="2"/>
  <c r="AI2086" i="2"/>
  <c r="AK2086" i="2"/>
  <c r="AI2087" i="2"/>
  <c r="AK2087" i="2"/>
  <c r="AI2088" i="2"/>
  <c r="AK2088" i="2"/>
  <c r="AI2089" i="2"/>
  <c r="AK2089" i="2"/>
  <c r="AI2090" i="2"/>
  <c r="AK2090" i="2"/>
  <c r="AI2091" i="2"/>
  <c r="AK2091" i="2"/>
  <c r="AI2092" i="2"/>
  <c r="AK2092" i="2"/>
  <c r="AI2093" i="2"/>
  <c r="AK2093" i="2"/>
  <c r="AI2094" i="2"/>
  <c r="AK2094" i="2"/>
  <c r="AI2095" i="2"/>
  <c r="AK2095" i="2"/>
  <c r="AI2096" i="2"/>
  <c r="AK2096" i="2"/>
  <c r="AI2097" i="2"/>
  <c r="AK2097" i="2"/>
  <c r="AI2098" i="2"/>
  <c r="AK2098" i="2"/>
  <c r="AI2099" i="2"/>
  <c r="AK2099" i="2"/>
  <c r="AI2100" i="2"/>
  <c r="AK2100" i="2"/>
  <c r="AI2101" i="2"/>
  <c r="AK2101" i="2"/>
  <c r="AI2102" i="2"/>
  <c r="AK2102" i="2"/>
  <c r="AI2103" i="2"/>
  <c r="AK2103" i="2"/>
  <c r="AI2104" i="2"/>
  <c r="AK2104" i="2"/>
  <c r="AI2105" i="2"/>
  <c r="AI2106" i="2"/>
  <c r="AK2106" i="2" s="1"/>
  <c r="AI2107" i="2"/>
  <c r="AI2108" i="2"/>
  <c r="AK2108" i="2" s="1"/>
  <c r="AI2109" i="2"/>
  <c r="AI2110" i="2"/>
  <c r="AK2110" i="2" s="1"/>
  <c r="AI2111" i="2"/>
  <c r="AI2112" i="2"/>
  <c r="AK2112" i="2" s="1"/>
  <c r="AI2113" i="2"/>
  <c r="AI2114" i="2"/>
  <c r="AK2114" i="2" s="1"/>
  <c r="AI2115" i="2"/>
  <c r="AI2116" i="2"/>
  <c r="AK2116" i="2" s="1"/>
  <c r="AI2117" i="2"/>
  <c r="AI2118" i="2"/>
  <c r="AK2118" i="2" s="1"/>
  <c r="AI2119" i="2"/>
  <c r="AI2120" i="2"/>
  <c r="AK2120" i="2" s="1"/>
  <c r="AI2121" i="2"/>
  <c r="AI2122" i="2"/>
  <c r="AK2122" i="2" s="1"/>
  <c r="AI2123" i="2"/>
  <c r="AI2124" i="2"/>
  <c r="AK2124" i="2" s="1"/>
  <c r="AI2125" i="2"/>
  <c r="AI2126" i="2"/>
  <c r="AK2126" i="2" s="1"/>
  <c r="AI2127" i="2"/>
  <c r="AI2128" i="2"/>
  <c r="AK2128" i="2" s="1"/>
  <c r="AI2129" i="2"/>
  <c r="AI2130" i="2"/>
  <c r="AK2130" i="2" s="1"/>
  <c r="AI2131" i="2"/>
  <c r="AI2132" i="2"/>
  <c r="AK2132" i="2" s="1"/>
  <c r="AI2133" i="2"/>
  <c r="AI2134" i="2"/>
  <c r="AK2134" i="2" s="1"/>
  <c r="AI2135" i="2"/>
  <c r="AI2136" i="2"/>
  <c r="AK2136" i="2" s="1"/>
  <c r="AI2137" i="2"/>
  <c r="AI2138" i="2"/>
  <c r="AK2138" i="2" s="1"/>
  <c r="AI2139" i="2"/>
  <c r="AI2140" i="2"/>
  <c r="AK2140" i="2" s="1"/>
  <c r="AI2141" i="2"/>
  <c r="AI2142" i="2"/>
  <c r="AK2142" i="2" s="1"/>
  <c r="AI2143" i="2"/>
  <c r="AI2144" i="2"/>
  <c r="AK2144" i="2" s="1"/>
  <c r="AI2145" i="2"/>
  <c r="AI2146" i="2"/>
  <c r="AK2146" i="2" s="1"/>
  <c r="AI2147" i="2"/>
  <c r="AI2148" i="2"/>
  <c r="AK2148" i="2" s="1"/>
  <c r="AI2149" i="2"/>
  <c r="AI2150" i="2"/>
  <c r="AK2150" i="2" s="1"/>
  <c r="AI2151" i="2"/>
  <c r="AI2152" i="2"/>
  <c r="AK2152" i="2" s="1"/>
  <c r="AI2153" i="2"/>
  <c r="AI2154" i="2"/>
  <c r="AK2154" i="2" s="1"/>
  <c r="AI2155" i="2"/>
  <c r="AL2155" i="2"/>
  <c r="AI2156" i="2"/>
  <c r="AK2156" i="2" s="1"/>
  <c r="AJ2156" i="2"/>
  <c r="AL2156" i="2"/>
  <c r="AI2157" i="2"/>
  <c r="AK2157" i="2" s="1"/>
  <c r="AJ2157" i="2"/>
  <c r="AL2157" i="2"/>
  <c r="AI2158" i="2"/>
  <c r="AK2158" i="2" s="1"/>
  <c r="AJ2158" i="2"/>
  <c r="AL2158" i="2"/>
  <c r="AI2159" i="2"/>
  <c r="AK2159" i="2" s="1"/>
  <c r="AJ2159" i="2"/>
  <c r="AL2159" i="2"/>
  <c r="AI2160" i="2"/>
  <c r="AK2160" i="2" s="1"/>
  <c r="AJ2160" i="2"/>
  <c r="AL2160" i="2"/>
  <c r="AI2161" i="2"/>
  <c r="AK2161" i="2" s="1"/>
  <c r="AJ2161" i="2"/>
  <c r="AL2161" i="2"/>
  <c r="AI2162" i="2"/>
  <c r="AK2162" i="2" s="1"/>
  <c r="AJ2162" i="2"/>
  <c r="AL2162" i="2"/>
  <c r="AI2163" i="2"/>
  <c r="AK2163" i="2" s="1"/>
  <c r="AJ2163" i="2"/>
  <c r="AL2163" i="2"/>
  <c r="AI2164" i="2"/>
  <c r="AK2164" i="2" s="1"/>
  <c r="AJ2164" i="2"/>
  <c r="AL2164" i="2"/>
  <c r="AI2165" i="2"/>
  <c r="AK2165" i="2" s="1"/>
  <c r="AJ2165" i="2"/>
  <c r="AL2165" i="2"/>
  <c r="AI2166" i="2"/>
  <c r="AK2166" i="2" s="1"/>
  <c r="AJ2166" i="2"/>
  <c r="AL2166" i="2"/>
  <c r="AI2167" i="2"/>
  <c r="AK2167" i="2" s="1"/>
  <c r="AJ2167" i="2"/>
  <c r="AL2167" i="2"/>
  <c r="AI2168" i="2"/>
  <c r="AK2168" i="2" s="1"/>
  <c r="AJ2168" i="2"/>
  <c r="AL2168" i="2"/>
  <c r="AI2169" i="2"/>
  <c r="AK2169" i="2" s="1"/>
  <c r="AJ2169" i="2"/>
  <c r="AL2169" i="2"/>
  <c r="AI2170" i="2"/>
  <c r="AK2170" i="2" s="1"/>
  <c r="AJ2170" i="2"/>
  <c r="AL2170" i="2"/>
  <c r="AI2171" i="2"/>
  <c r="AK2171" i="2" s="1"/>
  <c r="AJ2171" i="2"/>
  <c r="AL2171" i="2"/>
  <c r="AI2172" i="2"/>
  <c r="AK2172" i="2" s="1"/>
  <c r="AJ2172" i="2"/>
  <c r="AL2172" i="2"/>
  <c r="AI2173" i="2"/>
  <c r="AK2173" i="2" s="1"/>
  <c r="AJ2173" i="2"/>
  <c r="AL2173" i="2"/>
  <c r="AI2174" i="2"/>
  <c r="AK2174" i="2" s="1"/>
  <c r="AJ2174" i="2"/>
  <c r="AL2174" i="2"/>
  <c r="AI2175" i="2"/>
  <c r="AK2175" i="2" s="1"/>
  <c r="AJ2175" i="2"/>
  <c r="AL2175" i="2"/>
  <c r="AI2176" i="2"/>
  <c r="AK2176" i="2" s="1"/>
  <c r="AJ2176" i="2"/>
  <c r="AL2176" i="2"/>
  <c r="AI2177" i="2"/>
  <c r="AK2177" i="2" s="1"/>
  <c r="AJ2177" i="2"/>
  <c r="AL2177" i="2"/>
  <c r="AI2178" i="2"/>
  <c r="AK2178" i="2" s="1"/>
  <c r="AJ2178" i="2"/>
  <c r="AI2179" i="2"/>
  <c r="AK2179" i="2" s="1"/>
  <c r="AI2180" i="2"/>
  <c r="AK2180" i="2" s="1"/>
  <c r="AJ2180" i="2"/>
  <c r="AL2180" i="2"/>
  <c r="AI2181" i="2"/>
  <c r="AK2181" i="2" s="1"/>
  <c r="AI2182" i="2"/>
  <c r="AK2182" i="2" s="1"/>
  <c r="AJ2182" i="2"/>
  <c r="AI2183" i="2"/>
  <c r="AK2183" i="2" s="1"/>
  <c r="AI2184" i="2"/>
  <c r="AK2184" i="2" s="1"/>
  <c r="AJ2184" i="2"/>
  <c r="AL2184" i="2"/>
  <c r="AI2185" i="2"/>
  <c r="AK2185" i="2" s="1"/>
  <c r="AI2186" i="2"/>
  <c r="AK2186" i="2" s="1"/>
  <c r="AJ2186" i="2"/>
  <c r="AI2187" i="2"/>
  <c r="AK2187" i="2" s="1"/>
  <c r="AL2187" i="2"/>
  <c r="AI2188" i="2"/>
  <c r="AK2188" i="2" s="1"/>
  <c r="AJ2188" i="2"/>
  <c r="AL2188" i="2"/>
  <c r="AI2189" i="2"/>
  <c r="AK2189" i="2" s="1"/>
  <c r="AI2190" i="2"/>
  <c r="AK2190" i="2" s="1"/>
  <c r="AJ2190" i="2"/>
  <c r="AI2191" i="2"/>
  <c r="AK2191" i="2" s="1"/>
  <c r="AI2192" i="2"/>
  <c r="AK2192" i="2" s="1"/>
  <c r="AJ2192" i="2"/>
  <c r="AL2192" i="2"/>
  <c r="AI2193" i="2"/>
  <c r="AK2193" i="2" s="1"/>
  <c r="AI2194" i="2"/>
  <c r="AK2194" i="2" s="1"/>
  <c r="AJ2194" i="2"/>
  <c r="AI2195" i="2"/>
  <c r="AK2195" i="2" s="1"/>
  <c r="AI2196" i="2"/>
  <c r="AK2196" i="2" s="1"/>
  <c r="AJ2196" i="2"/>
  <c r="AL2196" i="2"/>
  <c r="AI2197" i="2"/>
  <c r="AK2197" i="2" s="1"/>
  <c r="AI2198" i="2"/>
  <c r="AK2198" i="2" s="1"/>
  <c r="AJ2198" i="2"/>
  <c r="AI2199" i="2"/>
  <c r="AK2199" i="2" s="1"/>
  <c r="AL2199" i="2"/>
  <c r="AI2200" i="2"/>
  <c r="AK2200" i="2" s="1"/>
  <c r="AJ2200" i="2"/>
  <c r="AL2200" i="2"/>
  <c r="AI2201" i="2"/>
  <c r="AK2201" i="2" s="1"/>
  <c r="AI2202" i="2"/>
  <c r="AK2202" i="2" s="1"/>
  <c r="AJ2202" i="2"/>
  <c r="AI2203" i="2"/>
  <c r="AK2203" i="2" s="1"/>
  <c r="AI2204" i="2"/>
  <c r="AK2204" i="2" s="1"/>
  <c r="AJ2204" i="2"/>
  <c r="AL2204" i="2"/>
  <c r="AI2205" i="2"/>
  <c r="AK2205" i="2" s="1"/>
  <c r="AI2206" i="2"/>
  <c r="AK2206" i="2" s="1"/>
  <c r="AJ2206" i="2"/>
  <c r="AI2207" i="2"/>
  <c r="AK2207" i="2" s="1"/>
  <c r="AI2208" i="2"/>
  <c r="AK2208" i="2" s="1"/>
  <c r="AJ2208" i="2"/>
  <c r="AL2208" i="2"/>
  <c r="AI2209" i="2"/>
  <c r="AK2209" i="2" s="1"/>
  <c r="AI2210" i="2"/>
  <c r="AK2210" i="2" s="1"/>
  <c r="AJ2210" i="2"/>
  <c r="AI2211" i="2"/>
  <c r="AJ2211" i="2" s="1"/>
  <c r="AI2212" i="2"/>
  <c r="AJ2212" i="2" s="1"/>
  <c r="AI2213" i="2"/>
  <c r="AJ2213" i="2" s="1"/>
  <c r="AI2214" i="2"/>
  <c r="AJ2214" i="2" s="1"/>
  <c r="AI2215" i="2"/>
  <c r="AJ2215" i="2" s="1"/>
  <c r="AI2216" i="2"/>
  <c r="AJ2216" i="2" s="1"/>
  <c r="AI2217" i="2"/>
  <c r="AJ2217" i="2" s="1"/>
  <c r="AI2218" i="2"/>
  <c r="AJ2218" i="2" s="1"/>
  <c r="AI2219" i="2"/>
  <c r="AJ2219" i="2" s="1"/>
  <c r="AI2220" i="2"/>
  <c r="AJ2220" i="2" s="1"/>
  <c r="AI1942" i="2"/>
  <c r="AJ1942" i="2" s="1"/>
  <c r="AL2209" i="2" l="1"/>
  <c r="AL2189" i="2"/>
  <c r="AL2185" i="2"/>
  <c r="AL2181" i="2"/>
  <c r="AL2220" i="2"/>
  <c r="AL2219" i="2"/>
  <c r="AL2218" i="2"/>
  <c r="AL2217" i="2"/>
  <c r="AL2216" i="2"/>
  <c r="AL2215" i="2"/>
  <c r="AL2214" i="2"/>
  <c r="AL2213" i="2"/>
  <c r="AL2212" i="2"/>
  <c r="AL2211" i="2"/>
  <c r="AL2210" i="2"/>
  <c r="AJ2209" i="2"/>
  <c r="AL2206" i="2"/>
  <c r="AJ2205" i="2"/>
  <c r="AL2202" i="2"/>
  <c r="AJ2201" i="2"/>
  <c r="AL2198" i="2"/>
  <c r="AJ2197" i="2"/>
  <c r="AL2194" i="2"/>
  <c r="AJ2193" i="2"/>
  <c r="AL2190" i="2"/>
  <c r="AJ2189" i="2"/>
  <c r="AL2186" i="2"/>
  <c r="AJ2185" i="2"/>
  <c r="AL2182" i="2"/>
  <c r="AJ2181" i="2"/>
  <c r="AL2178" i="2"/>
  <c r="AK2219" i="2"/>
  <c r="AK2216" i="2"/>
  <c r="AK2213" i="2"/>
  <c r="AL2207" i="2"/>
  <c r="AL2203" i="2"/>
  <c r="AL2195" i="2"/>
  <c r="AK2220" i="2"/>
  <c r="AK2218" i="2"/>
  <c r="AK2217" i="2"/>
  <c r="AK2215" i="2"/>
  <c r="AK2214" i="2"/>
  <c r="AK2212" i="2"/>
  <c r="AK2211" i="2"/>
  <c r="AL2191" i="2"/>
  <c r="AL2183" i="2"/>
  <c r="AL2179" i="2"/>
  <c r="AJ2207" i="2"/>
  <c r="AJ2203" i="2"/>
  <c r="AJ2199" i="2"/>
  <c r="AJ2195" i="2"/>
  <c r="AJ2191" i="2"/>
  <c r="AJ2187" i="2"/>
  <c r="AJ2183" i="2"/>
  <c r="AJ2179" i="2"/>
  <c r="AJ2155" i="2"/>
  <c r="AK2155" i="2"/>
  <c r="AL2205" i="2"/>
  <c r="AL2201" i="2"/>
  <c r="AL2197" i="2"/>
  <c r="AL2193" i="2"/>
  <c r="AL2153" i="2"/>
  <c r="AJ2153" i="2"/>
  <c r="AL2151" i="2"/>
  <c r="AJ2151" i="2"/>
  <c r="AL2149" i="2"/>
  <c r="AJ2149" i="2"/>
  <c r="AL2147" i="2"/>
  <c r="AJ2147" i="2"/>
  <c r="AL2145" i="2"/>
  <c r="AJ2145" i="2"/>
  <c r="AL2143" i="2"/>
  <c r="AJ2143" i="2"/>
  <c r="AL2141" i="2"/>
  <c r="AJ2141" i="2"/>
  <c r="AL2139" i="2"/>
  <c r="AJ2139" i="2"/>
  <c r="AL2137" i="2"/>
  <c r="AJ2137" i="2"/>
  <c r="AL2135" i="2"/>
  <c r="AJ2135" i="2"/>
  <c r="AL2133" i="2"/>
  <c r="AJ2133" i="2"/>
  <c r="AL2131" i="2"/>
  <c r="AJ2131" i="2"/>
  <c r="AL2129" i="2"/>
  <c r="AJ2129" i="2"/>
  <c r="AL2127" i="2"/>
  <c r="AJ2127" i="2"/>
  <c r="AL2125" i="2"/>
  <c r="AJ2125" i="2"/>
  <c r="AL2123" i="2"/>
  <c r="AJ2123" i="2"/>
  <c r="AL2121" i="2"/>
  <c r="AJ2121" i="2"/>
  <c r="AL2119" i="2"/>
  <c r="AJ2119" i="2"/>
  <c r="AL2117" i="2"/>
  <c r="AJ2117" i="2"/>
  <c r="AL2115" i="2"/>
  <c r="AJ2115" i="2"/>
  <c r="AL2113" i="2"/>
  <c r="AJ2113" i="2"/>
  <c r="AL2111" i="2"/>
  <c r="AJ2111" i="2"/>
  <c r="AL2109" i="2"/>
  <c r="AJ2109" i="2"/>
  <c r="AL2107" i="2"/>
  <c r="AJ2107" i="2"/>
  <c r="AL2105" i="2"/>
  <c r="AJ2105" i="2"/>
  <c r="AL2103" i="2"/>
  <c r="AJ2103" i="2"/>
  <c r="AL2101" i="2"/>
  <c r="AJ2101" i="2"/>
  <c r="AL2099" i="2"/>
  <c r="AJ2099" i="2"/>
  <c r="AL2097" i="2"/>
  <c r="AJ2097" i="2"/>
  <c r="AL2095" i="2"/>
  <c r="AJ2095" i="2"/>
  <c r="AL2093" i="2"/>
  <c r="AJ2093" i="2"/>
  <c r="AL2091" i="2"/>
  <c r="AJ2091" i="2"/>
  <c r="AL2089" i="2"/>
  <c r="AJ2089" i="2"/>
  <c r="AL2087" i="2"/>
  <c r="AJ2087" i="2"/>
  <c r="AL2085" i="2"/>
  <c r="AJ2085" i="2"/>
  <c r="AL2083" i="2"/>
  <c r="AJ2083" i="2"/>
  <c r="AL2081" i="2"/>
  <c r="AJ2081" i="2"/>
  <c r="AL2079" i="2"/>
  <c r="AJ2079" i="2"/>
  <c r="AL2077" i="2"/>
  <c r="AJ2077" i="2"/>
  <c r="AL2075" i="2"/>
  <c r="AJ2075" i="2"/>
  <c r="AL2073" i="2"/>
  <c r="AJ2073" i="2"/>
  <c r="AL2071" i="2"/>
  <c r="AJ2071" i="2"/>
  <c r="AL2069" i="2"/>
  <c r="AJ2069" i="2"/>
  <c r="AL2067" i="2"/>
  <c r="AJ2067" i="2"/>
  <c r="AL2065" i="2"/>
  <c r="AJ2065" i="2"/>
  <c r="AL2063" i="2"/>
  <c r="AJ2063" i="2"/>
  <c r="AL2061" i="2"/>
  <c r="AJ2061" i="2"/>
  <c r="AL2059" i="2"/>
  <c r="AJ2059" i="2"/>
  <c r="AL2057" i="2"/>
  <c r="AJ2057" i="2"/>
  <c r="AL2055" i="2"/>
  <c r="AJ2055" i="2"/>
  <c r="AL2053" i="2"/>
  <c r="AJ2053" i="2"/>
  <c r="AL2051" i="2"/>
  <c r="AJ2051" i="2"/>
  <c r="AL2049" i="2"/>
  <c r="AJ2049" i="2"/>
  <c r="AL2047" i="2"/>
  <c r="AJ2047" i="2"/>
  <c r="AL2045" i="2"/>
  <c r="AJ2045" i="2"/>
  <c r="AL2043" i="2"/>
  <c r="AJ2043" i="2"/>
  <c r="AL2041" i="2"/>
  <c r="AJ2041" i="2"/>
  <c r="AL2039" i="2"/>
  <c r="AJ2039" i="2"/>
  <c r="AL2037" i="2"/>
  <c r="AJ2037" i="2"/>
  <c r="AL2035" i="2"/>
  <c r="AJ2035" i="2"/>
  <c r="AL2033" i="2"/>
  <c r="AJ2033" i="2"/>
  <c r="AL2031" i="2"/>
  <c r="AJ2031" i="2"/>
  <c r="AL2029" i="2"/>
  <c r="AJ2029" i="2"/>
  <c r="AJ2026" i="2"/>
  <c r="AL2026" i="2"/>
  <c r="AK2026" i="2"/>
  <c r="AJ2022" i="2"/>
  <c r="AL2022" i="2"/>
  <c r="AK2022" i="2"/>
  <c r="AJ2018" i="2"/>
  <c r="AL2018" i="2"/>
  <c r="AK2018" i="2"/>
  <c r="AJ2014" i="2"/>
  <c r="AL2014" i="2"/>
  <c r="AK2014" i="2"/>
  <c r="AJ2010" i="2"/>
  <c r="AL2010" i="2"/>
  <c r="AK2010" i="2"/>
  <c r="AJ2006" i="2"/>
  <c r="AL2006" i="2"/>
  <c r="AK2006" i="2"/>
  <c r="AJ2002" i="2"/>
  <c r="AL2002" i="2"/>
  <c r="AK2002" i="2"/>
  <c r="AJ1998" i="2"/>
  <c r="AL1998" i="2"/>
  <c r="AK1998" i="2"/>
  <c r="AJ1994" i="2"/>
  <c r="AL1994" i="2"/>
  <c r="AK1994" i="2"/>
  <c r="AJ1990" i="2"/>
  <c r="AL1990" i="2"/>
  <c r="AK1990" i="2"/>
  <c r="AJ1986" i="2"/>
  <c r="AL1986" i="2"/>
  <c r="AK1986" i="2"/>
  <c r="AJ1982" i="2"/>
  <c r="AL1982" i="2"/>
  <c r="AK1982" i="2"/>
  <c r="AJ2025" i="2"/>
  <c r="AL2025" i="2"/>
  <c r="AK2025" i="2"/>
  <c r="AJ2021" i="2"/>
  <c r="AL2021" i="2"/>
  <c r="AK2021" i="2"/>
  <c r="AJ2017" i="2"/>
  <c r="AL2017" i="2"/>
  <c r="AK2017" i="2"/>
  <c r="AJ2013" i="2"/>
  <c r="AL2013" i="2"/>
  <c r="AK2013" i="2"/>
  <c r="AJ2009" i="2"/>
  <c r="AL2009" i="2"/>
  <c r="AK2009" i="2"/>
  <c r="AJ2005" i="2"/>
  <c r="AL2005" i="2"/>
  <c r="AK2005" i="2"/>
  <c r="AJ2001" i="2"/>
  <c r="AL2001" i="2"/>
  <c r="AK2001" i="2"/>
  <c r="AJ1997" i="2"/>
  <c r="AL1997" i="2"/>
  <c r="AK1997" i="2"/>
  <c r="AJ1993" i="2"/>
  <c r="AL1993" i="2"/>
  <c r="AK1993" i="2"/>
  <c r="AJ1989" i="2"/>
  <c r="AL1989" i="2"/>
  <c r="AK1989" i="2"/>
  <c r="AJ1985" i="2"/>
  <c r="AL1985" i="2"/>
  <c r="AK1985" i="2"/>
  <c r="AL2154" i="2"/>
  <c r="AJ2154" i="2"/>
  <c r="AL2152" i="2"/>
  <c r="AJ2152" i="2"/>
  <c r="AL2150" i="2"/>
  <c r="AJ2150" i="2"/>
  <c r="AL2148" i="2"/>
  <c r="AJ2148" i="2"/>
  <c r="AL2146" i="2"/>
  <c r="AJ2146" i="2"/>
  <c r="AL2144" i="2"/>
  <c r="AJ2144" i="2"/>
  <c r="AL2142" i="2"/>
  <c r="AJ2142" i="2"/>
  <c r="AL2140" i="2"/>
  <c r="AJ2140" i="2"/>
  <c r="AL2138" i="2"/>
  <c r="AJ2138" i="2"/>
  <c r="AL2136" i="2"/>
  <c r="AJ2136" i="2"/>
  <c r="AL2134" i="2"/>
  <c r="AJ2134" i="2"/>
  <c r="AL2132" i="2"/>
  <c r="AJ2132" i="2"/>
  <c r="AL2130" i="2"/>
  <c r="AJ2130" i="2"/>
  <c r="AL2128" i="2"/>
  <c r="AJ2128" i="2"/>
  <c r="AL2126" i="2"/>
  <c r="AJ2126" i="2"/>
  <c r="AL2124" i="2"/>
  <c r="AJ2124" i="2"/>
  <c r="AL2122" i="2"/>
  <c r="AJ2122" i="2"/>
  <c r="AL2120" i="2"/>
  <c r="AJ2120" i="2"/>
  <c r="AL2118" i="2"/>
  <c r="AJ2118" i="2"/>
  <c r="AL2116" i="2"/>
  <c r="AJ2116" i="2"/>
  <c r="AL2114" i="2"/>
  <c r="AJ2114" i="2"/>
  <c r="AL2112" i="2"/>
  <c r="AJ2112" i="2"/>
  <c r="AL2110" i="2"/>
  <c r="AJ2110" i="2"/>
  <c r="AL2108" i="2"/>
  <c r="AJ2108" i="2"/>
  <c r="AL2106" i="2"/>
  <c r="AJ2106" i="2"/>
  <c r="AL2104" i="2"/>
  <c r="AJ2104" i="2"/>
  <c r="AL2102" i="2"/>
  <c r="AJ2102" i="2"/>
  <c r="AL2100" i="2"/>
  <c r="AJ2100" i="2"/>
  <c r="AL2098" i="2"/>
  <c r="AJ2098" i="2"/>
  <c r="AL2096" i="2"/>
  <c r="AJ2096" i="2"/>
  <c r="AL2094" i="2"/>
  <c r="AJ2094" i="2"/>
  <c r="AL2092" i="2"/>
  <c r="AJ2092" i="2"/>
  <c r="AL2090" i="2"/>
  <c r="AJ2090" i="2"/>
  <c r="AL2088" i="2"/>
  <c r="AJ2088" i="2"/>
  <c r="AL2086" i="2"/>
  <c r="AJ2086" i="2"/>
  <c r="AL2084" i="2"/>
  <c r="AJ2084" i="2"/>
  <c r="AL2082" i="2"/>
  <c r="AJ2082" i="2"/>
  <c r="AL2080" i="2"/>
  <c r="AJ2080" i="2"/>
  <c r="AL2078" i="2"/>
  <c r="AJ2078" i="2"/>
  <c r="AL2076" i="2"/>
  <c r="AJ2076" i="2"/>
  <c r="AL2074" i="2"/>
  <c r="AJ2074" i="2"/>
  <c r="AL2072" i="2"/>
  <c r="AJ2072" i="2"/>
  <c r="AL2070" i="2"/>
  <c r="AJ2070" i="2"/>
  <c r="AL2068" i="2"/>
  <c r="AJ2068" i="2"/>
  <c r="AL2066" i="2"/>
  <c r="AJ2066" i="2"/>
  <c r="AL2064" i="2"/>
  <c r="AJ2064" i="2"/>
  <c r="AL2062" i="2"/>
  <c r="AJ2062" i="2"/>
  <c r="AL2060" i="2"/>
  <c r="AJ2060" i="2"/>
  <c r="AL2058" i="2"/>
  <c r="AJ2058" i="2"/>
  <c r="AL2056" i="2"/>
  <c r="AJ2056" i="2"/>
  <c r="AL2054" i="2"/>
  <c r="AJ2054" i="2"/>
  <c r="AL2052" i="2"/>
  <c r="AJ2052" i="2"/>
  <c r="AL2050" i="2"/>
  <c r="AJ2050" i="2"/>
  <c r="AL2048" i="2"/>
  <c r="AJ2048" i="2"/>
  <c r="AL2046" i="2"/>
  <c r="AJ2046" i="2"/>
  <c r="AL2044" i="2"/>
  <c r="AJ2044" i="2"/>
  <c r="AL2042" i="2"/>
  <c r="AJ2042" i="2"/>
  <c r="AL2040" i="2"/>
  <c r="AJ2040" i="2"/>
  <c r="AL2038" i="2"/>
  <c r="AJ2038" i="2"/>
  <c r="AL2036" i="2"/>
  <c r="AJ2036" i="2"/>
  <c r="AL2034" i="2"/>
  <c r="AJ2034" i="2"/>
  <c r="AL2032" i="2"/>
  <c r="AJ2032" i="2"/>
  <c r="AL2030" i="2"/>
  <c r="AJ2030" i="2"/>
  <c r="AL2028" i="2"/>
  <c r="AJ2028" i="2"/>
  <c r="AJ2024" i="2"/>
  <c r="AL2024" i="2"/>
  <c r="AK2024" i="2"/>
  <c r="AJ2020" i="2"/>
  <c r="AL2020" i="2"/>
  <c r="AK2020" i="2"/>
  <c r="AJ2016" i="2"/>
  <c r="AL2016" i="2"/>
  <c r="AK2016" i="2"/>
  <c r="AJ2012" i="2"/>
  <c r="AL2012" i="2"/>
  <c r="AK2012" i="2"/>
  <c r="AJ2008" i="2"/>
  <c r="AL2008" i="2"/>
  <c r="AK2008" i="2"/>
  <c r="AJ2004" i="2"/>
  <c r="AL2004" i="2"/>
  <c r="AK2004" i="2"/>
  <c r="AJ2000" i="2"/>
  <c r="AL2000" i="2"/>
  <c r="AK2000" i="2"/>
  <c r="AJ1996" i="2"/>
  <c r="AL1996" i="2"/>
  <c r="AK1996" i="2"/>
  <c r="AJ1992" i="2"/>
  <c r="AL1992" i="2"/>
  <c r="AK1992" i="2"/>
  <c r="AJ1988" i="2"/>
  <c r="AL1988" i="2"/>
  <c r="AK1988" i="2"/>
  <c r="AJ1984" i="2"/>
  <c r="AL1984" i="2"/>
  <c r="AK1984" i="2"/>
  <c r="AJ1980" i="2"/>
  <c r="AL1980" i="2"/>
  <c r="AK1980" i="2"/>
  <c r="AK2153" i="2"/>
  <c r="AK2151" i="2"/>
  <c r="AK2149" i="2"/>
  <c r="AK2147" i="2"/>
  <c r="AK2145" i="2"/>
  <c r="AK2143" i="2"/>
  <c r="AK2141" i="2"/>
  <c r="AK2139" i="2"/>
  <c r="AK2137" i="2"/>
  <c r="AK2135" i="2"/>
  <c r="AK2133" i="2"/>
  <c r="AK2131" i="2"/>
  <c r="AK2129" i="2"/>
  <c r="AK2127" i="2"/>
  <c r="AK2125" i="2"/>
  <c r="AK2123" i="2"/>
  <c r="AK2121" i="2"/>
  <c r="AK2119" i="2"/>
  <c r="AK2117" i="2"/>
  <c r="AK2115" i="2"/>
  <c r="AK2113" i="2"/>
  <c r="AK2111" i="2"/>
  <c r="AK2109" i="2"/>
  <c r="AK2107" i="2"/>
  <c r="AK2105" i="2"/>
  <c r="AJ2027" i="2"/>
  <c r="AL2027" i="2"/>
  <c r="AK2027" i="2"/>
  <c r="AJ2023" i="2"/>
  <c r="AL2023" i="2"/>
  <c r="AK2023" i="2"/>
  <c r="AJ2019" i="2"/>
  <c r="AL2019" i="2"/>
  <c r="AK2019" i="2"/>
  <c r="AJ2015" i="2"/>
  <c r="AL2015" i="2"/>
  <c r="AK2015" i="2"/>
  <c r="AJ2011" i="2"/>
  <c r="AL2011" i="2"/>
  <c r="AK2011" i="2"/>
  <c r="AJ2007" i="2"/>
  <c r="AL2007" i="2"/>
  <c r="AK2007" i="2"/>
  <c r="AJ2003" i="2"/>
  <c r="AL2003" i="2"/>
  <c r="AK2003" i="2"/>
  <c r="AJ1999" i="2"/>
  <c r="AL1999" i="2"/>
  <c r="AK1999" i="2"/>
  <c r="AJ1995" i="2"/>
  <c r="AL1995" i="2"/>
  <c r="AK1995" i="2"/>
  <c r="AJ1991" i="2"/>
  <c r="AL1991" i="2"/>
  <c r="AK1991" i="2"/>
  <c r="AJ1987" i="2"/>
  <c r="AL1987" i="2"/>
  <c r="AK1987" i="2"/>
  <c r="AJ1983" i="2"/>
  <c r="AL1983" i="2"/>
  <c r="AK1983" i="2"/>
  <c r="AJ1978" i="2"/>
  <c r="AL1978" i="2"/>
  <c r="AJ1976" i="2"/>
  <c r="AL1976" i="2"/>
  <c r="AJ1974" i="2"/>
  <c r="AL1974" i="2"/>
  <c r="AJ1972" i="2"/>
  <c r="AL1972" i="2"/>
  <c r="AJ1970" i="2"/>
  <c r="AL1970" i="2"/>
  <c r="AJ1968" i="2"/>
  <c r="AL1968" i="2"/>
  <c r="AJ1966" i="2"/>
  <c r="AL1966" i="2"/>
  <c r="AJ1964" i="2"/>
  <c r="AL1964" i="2"/>
  <c r="AJ1962" i="2"/>
  <c r="AL1962" i="2"/>
  <c r="AJ1960" i="2"/>
  <c r="AL1960" i="2"/>
  <c r="AJ1958" i="2"/>
  <c r="AL1958" i="2"/>
  <c r="AJ1956" i="2"/>
  <c r="AL1956" i="2"/>
  <c r="AJ1954" i="2"/>
  <c r="AL1954" i="2"/>
  <c r="AJ1952" i="2"/>
  <c r="AL1952" i="2"/>
  <c r="AJ1950" i="2"/>
  <c r="AL1950" i="2"/>
  <c r="AJ1948" i="2"/>
  <c r="AL1948" i="2"/>
  <c r="AJ1946" i="2"/>
  <c r="AL1946" i="2"/>
  <c r="AJ1944" i="2"/>
  <c r="AL1944" i="2"/>
  <c r="AJ1981" i="2"/>
  <c r="AL1981" i="2"/>
  <c r="AJ1979" i="2"/>
  <c r="AL1979" i="2"/>
  <c r="AJ1977" i="2"/>
  <c r="AL1977" i="2"/>
  <c r="AJ1975" i="2"/>
  <c r="AL1975" i="2"/>
  <c r="AJ1973" i="2"/>
  <c r="AL1973" i="2"/>
  <c r="AJ1971" i="2"/>
  <c r="AL1971" i="2"/>
  <c r="AJ1969" i="2"/>
  <c r="AL1969" i="2"/>
  <c r="AJ1967" i="2"/>
  <c r="AL1967" i="2"/>
  <c r="AJ1965" i="2"/>
  <c r="AL1965" i="2"/>
  <c r="AJ1963" i="2"/>
  <c r="AL1963" i="2"/>
  <c r="AJ1961" i="2"/>
  <c r="AL1961" i="2"/>
  <c r="AJ1959" i="2"/>
  <c r="AL1959" i="2"/>
  <c r="AJ1957" i="2"/>
  <c r="AL1957" i="2"/>
  <c r="AJ1955" i="2"/>
  <c r="AL1955" i="2"/>
  <c r="AJ1953" i="2"/>
  <c r="AL1953" i="2"/>
  <c r="AJ1951" i="2"/>
  <c r="AL1951" i="2"/>
  <c r="AJ1949" i="2"/>
  <c r="AL1949" i="2"/>
  <c r="AJ1947" i="2"/>
  <c r="AL1947" i="2"/>
  <c r="AJ1945" i="2"/>
  <c r="AL1945" i="2"/>
  <c r="AJ1943" i="2"/>
  <c r="AL1943" i="2"/>
  <c r="AL1942" i="2"/>
  <c r="AK1942" i="2"/>
  <c r="X10" i="1"/>
  <c r="AI1664" i="2" l="1"/>
  <c r="AJ1664" i="2" s="1"/>
  <c r="AI1665" i="2"/>
  <c r="AJ1665" i="2" s="1"/>
  <c r="AI1666" i="2"/>
  <c r="AJ1666" i="2" s="1"/>
  <c r="AI1667" i="2"/>
  <c r="AJ1667" i="2" s="1"/>
  <c r="AI1668" i="2"/>
  <c r="AJ1668" i="2" s="1"/>
  <c r="AI1669" i="2"/>
  <c r="AJ1669" i="2" s="1"/>
  <c r="AI1670" i="2"/>
  <c r="AJ1670" i="2" s="1"/>
  <c r="AI1671" i="2"/>
  <c r="AJ1671" i="2" s="1"/>
  <c r="AI1672" i="2"/>
  <c r="AJ1672" i="2" s="1"/>
  <c r="AI1673" i="2"/>
  <c r="AJ1673" i="2" s="1"/>
  <c r="AI1674" i="2"/>
  <c r="AJ1674" i="2" s="1"/>
  <c r="AI1675" i="2"/>
  <c r="AJ1675" i="2" s="1"/>
  <c r="AI1676" i="2"/>
  <c r="AJ1676" i="2" s="1"/>
  <c r="AI1677" i="2"/>
  <c r="AJ1677" i="2" s="1"/>
  <c r="AI1678" i="2"/>
  <c r="AJ1678" i="2" s="1"/>
  <c r="AI1679" i="2"/>
  <c r="AJ1679" i="2" s="1"/>
  <c r="AI1680" i="2"/>
  <c r="AJ1680" i="2" s="1"/>
  <c r="AI1681" i="2"/>
  <c r="AJ1681" i="2" s="1"/>
  <c r="AI1682" i="2"/>
  <c r="AJ1682" i="2" s="1"/>
  <c r="AI1683" i="2"/>
  <c r="AJ1683" i="2" s="1"/>
  <c r="AI1684" i="2"/>
  <c r="AJ1684" i="2" s="1"/>
  <c r="AI1685" i="2"/>
  <c r="AJ1685" i="2" s="1"/>
  <c r="AI1686" i="2"/>
  <c r="AJ1686" i="2" s="1"/>
  <c r="AI1687" i="2"/>
  <c r="AJ1687" i="2" s="1"/>
  <c r="AI1688" i="2"/>
  <c r="AJ1688" i="2" s="1"/>
  <c r="AI1689" i="2"/>
  <c r="AJ1689" i="2" s="1"/>
  <c r="AI1690" i="2"/>
  <c r="AJ1690" i="2" s="1"/>
  <c r="AI1691" i="2"/>
  <c r="AJ1691" i="2" s="1"/>
  <c r="AI1692" i="2"/>
  <c r="AJ1692" i="2" s="1"/>
  <c r="AI1693" i="2"/>
  <c r="AJ1693" i="2" s="1"/>
  <c r="AI1694" i="2"/>
  <c r="AI1695" i="2"/>
  <c r="AI1696" i="2"/>
  <c r="AI1697" i="2"/>
  <c r="AI1698" i="2"/>
  <c r="AI1699" i="2"/>
  <c r="AI1700" i="2"/>
  <c r="AI1701" i="2"/>
  <c r="AI1702" i="2"/>
  <c r="AI1703" i="2"/>
  <c r="AI1704" i="2"/>
  <c r="AI1705" i="2"/>
  <c r="AI1706" i="2"/>
  <c r="AI1707" i="2"/>
  <c r="AI1708" i="2"/>
  <c r="AI1709" i="2"/>
  <c r="AI1710" i="2"/>
  <c r="AI1711" i="2"/>
  <c r="AI1712" i="2"/>
  <c r="AI1713" i="2"/>
  <c r="AI1714" i="2"/>
  <c r="AI1715" i="2"/>
  <c r="AI1716" i="2"/>
  <c r="AI1717" i="2"/>
  <c r="AI1718" i="2"/>
  <c r="AI1719" i="2"/>
  <c r="AI1720" i="2"/>
  <c r="AI1721" i="2"/>
  <c r="AI1722" i="2"/>
  <c r="AI1723" i="2"/>
  <c r="AI1724" i="2"/>
  <c r="AI1725" i="2"/>
  <c r="AI1726" i="2"/>
  <c r="AI1727" i="2"/>
  <c r="AI1728" i="2"/>
  <c r="AI1729" i="2"/>
  <c r="AI1730" i="2"/>
  <c r="AI1731" i="2"/>
  <c r="AI1732" i="2"/>
  <c r="AI1733" i="2"/>
  <c r="AI1734" i="2"/>
  <c r="AI1735" i="2"/>
  <c r="AI1736" i="2"/>
  <c r="AI1737" i="2"/>
  <c r="AI1738" i="2"/>
  <c r="AI1739" i="2"/>
  <c r="AI1740" i="2"/>
  <c r="AI1741" i="2"/>
  <c r="AI1742" i="2"/>
  <c r="AI1743" i="2"/>
  <c r="AI1744" i="2"/>
  <c r="AI1745" i="2"/>
  <c r="AI1746" i="2"/>
  <c r="AK1746" i="2" s="1"/>
  <c r="AI1747" i="2"/>
  <c r="AK1747" i="2" s="1"/>
  <c r="AI1748" i="2"/>
  <c r="AK1748" i="2" s="1"/>
  <c r="AI1749" i="2"/>
  <c r="AJ1749" i="2" s="1"/>
  <c r="AK1749" i="2"/>
  <c r="AI1750" i="2"/>
  <c r="AJ1750" i="2" s="1"/>
  <c r="AK1750" i="2"/>
  <c r="AI1751" i="2"/>
  <c r="AJ1751" i="2" s="1"/>
  <c r="AK1751" i="2"/>
  <c r="AI1752" i="2"/>
  <c r="AJ1752" i="2" s="1"/>
  <c r="AK1752" i="2"/>
  <c r="AI1753" i="2"/>
  <c r="AJ1753" i="2" s="1"/>
  <c r="AI1754" i="2"/>
  <c r="AJ1754" i="2" s="1"/>
  <c r="AI1755" i="2"/>
  <c r="AJ1755" i="2" s="1"/>
  <c r="AI1756" i="2"/>
  <c r="AJ1756" i="2" s="1"/>
  <c r="AI1757" i="2"/>
  <c r="AJ1757" i="2" s="1"/>
  <c r="AI1758" i="2"/>
  <c r="AJ1758" i="2" s="1"/>
  <c r="AI1759" i="2"/>
  <c r="AI1760" i="2"/>
  <c r="AI1761" i="2"/>
  <c r="AI1762" i="2"/>
  <c r="AI1763" i="2"/>
  <c r="AK1763" i="2"/>
  <c r="AI1764" i="2"/>
  <c r="AK1764" i="2"/>
  <c r="AI1765" i="2"/>
  <c r="AK1765" i="2"/>
  <c r="AI1766" i="2"/>
  <c r="AK1766" i="2"/>
  <c r="AI1767" i="2"/>
  <c r="AK1767" i="2"/>
  <c r="AI1768" i="2"/>
  <c r="AK1768" i="2"/>
  <c r="AI1769" i="2"/>
  <c r="AK1769" i="2"/>
  <c r="AI1770" i="2"/>
  <c r="AK1770" i="2"/>
  <c r="AI1771" i="2"/>
  <c r="AK1771" i="2"/>
  <c r="AI1772" i="2"/>
  <c r="AK1772" i="2"/>
  <c r="AI1773" i="2"/>
  <c r="AK1773" i="2"/>
  <c r="AI1774" i="2"/>
  <c r="AK1774" i="2"/>
  <c r="AI1775" i="2"/>
  <c r="AK1775" i="2"/>
  <c r="AI1776" i="2"/>
  <c r="AK1776" i="2"/>
  <c r="AI1777" i="2"/>
  <c r="AK1777" i="2"/>
  <c r="AI1778" i="2"/>
  <c r="AK1778" i="2"/>
  <c r="AI1779" i="2"/>
  <c r="AK1779" i="2"/>
  <c r="AI1780" i="2"/>
  <c r="AK1780" i="2"/>
  <c r="AI1781" i="2"/>
  <c r="AK1781" i="2"/>
  <c r="AI1782" i="2"/>
  <c r="AK1782" i="2"/>
  <c r="AI1783" i="2"/>
  <c r="AK1783" i="2"/>
  <c r="AI1784" i="2"/>
  <c r="AK1784" i="2"/>
  <c r="AI1785" i="2"/>
  <c r="AK1785" i="2"/>
  <c r="AI1786" i="2"/>
  <c r="AK1786" i="2"/>
  <c r="AI1787" i="2"/>
  <c r="AK1787" i="2"/>
  <c r="AI1788" i="2"/>
  <c r="AK1788" i="2"/>
  <c r="AI1789" i="2"/>
  <c r="AK1789" i="2"/>
  <c r="AI1790" i="2"/>
  <c r="AK1790" i="2"/>
  <c r="AI1791" i="2"/>
  <c r="AK1791" i="2"/>
  <c r="AI1792" i="2"/>
  <c r="AK1792" i="2"/>
  <c r="AI1793" i="2"/>
  <c r="AK1793" i="2"/>
  <c r="AI1794" i="2"/>
  <c r="AK1794" i="2"/>
  <c r="AI1795" i="2"/>
  <c r="AK1795" i="2"/>
  <c r="AI1796" i="2"/>
  <c r="AK1796" i="2"/>
  <c r="AI1797" i="2"/>
  <c r="AK1797" i="2"/>
  <c r="AI1798" i="2"/>
  <c r="AK1798" i="2"/>
  <c r="AI1799" i="2"/>
  <c r="AK1799" i="2"/>
  <c r="AI1800" i="2"/>
  <c r="AK1800" i="2"/>
  <c r="AI1801" i="2"/>
  <c r="AK1801" i="2"/>
  <c r="AI1802" i="2"/>
  <c r="AK1802" i="2"/>
  <c r="AI1803" i="2"/>
  <c r="AK1803" i="2"/>
  <c r="AI1804" i="2"/>
  <c r="AK1804" i="2"/>
  <c r="AI1805" i="2"/>
  <c r="AK1805" i="2"/>
  <c r="AI1806" i="2"/>
  <c r="AK1806" i="2"/>
  <c r="AI1807" i="2"/>
  <c r="AK1807" i="2"/>
  <c r="AI1808" i="2"/>
  <c r="AK1808" i="2"/>
  <c r="AI1809" i="2"/>
  <c r="AK1809" i="2"/>
  <c r="AI1810" i="2"/>
  <c r="AK1810" i="2"/>
  <c r="AI1811" i="2"/>
  <c r="AK1811" i="2"/>
  <c r="AI1812" i="2"/>
  <c r="AK1812" i="2"/>
  <c r="AI1813" i="2"/>
  <c r="AK1813" i="2"/>
  <c r="AI1814" i="2"/>
  <c r="AK1814" i="2"/>
  <c r="AI1815" i="2"/>
  <c r="AK1815" i="2"/>
  <c r="AI1816" i="2"/>
  <c r="AK1816" i="2"/>
  <c r="AI1817" i="2"/>
  <c r="AK1817" i="2"/>
  <c r="AI1818" i="2"/>
  <c r="AK1818" i="2"/>
  <c r="AI1819" i="2"/>
  <c r="AK1819" i="2"/>
  <c r="AI1820" i="2"/>
  <c r="AK1820" i="2"/>
  <c r="AI1821" i="2"/>
  <c r="AK1821" i="2"/>
  <c r="AI1822" i="2"/>
  <c r="AK1822" i="2"/>
  <c r="AI1823" i="2"/>
  <c r="AK1823" i="2"/>
  <c r="AI1824" i="2"/>
  <c r="AK1824" i="2"/>
  <c r="AI1825" i="2"/>
  <c r="AK1825" i="2"/>
  <c r="AI1826" i="2"/>
  <c r="AK1826" i="2"/>
  <c r="AI1827" i="2"/>
  <c r="AK1827" i="2"/>
  <c r="AI1828" i="2"/>
  <c r="AK1828" i="2"/>
  <c r="AI1829" i="2"/>
  <c r="AK1829" i="2"/>
  <c r="AI1830" i="2"/>
  <c r="AK1830" i="2"/>
  <c r="AI1831" i="2"/>
  <c r="AK1831" i="2"/>
  <c r="AI1832" i="2"/>
  <c r="AK1832" i="2"/>
  <c r="AI1833" i="2"/>
  <c r="AK1833" i="2"/>
  <c r="AI1834" i="2"/>
  <c r="AK1834" i="2"/>
  <c r="AI1835" i="2"/>
  <c r="AK1835" i="2"/>
  <c r="AI1836" i="2"/>
  <c r="AK1836" i="2"/>
  <c r="AI1837" i="2"/>
  <c r="AK1837" i="2"/>
  <c r="AI1838" i="2"/>
  <c r="AK1838" i="2"/>
  <c r="AI1839" i="2"/>
  <c r="AK1839" i="2"/>
  <c r="AI1840" i="2"/>
  <c r="AK1840" i="2"/>
  <c r="AI1841" i="2"/>
  <c r="AK1841" i="2"/>
  <c r="AI1842" i="2"/>
  <c r="AK1842" i="2"/>
  <c r="AI1843" i="2"/>
  <c r="AK1843" i="2"/>
  <c r="AI1844" i="2"/>
  <c r="AK1844" i="2"/>
  <c r="AI1845" i="2"/>
  <c r="AK1845" i="2"/>
  <c r="AI1846" i="2"/>
  <c r="AK1846" i="2"/>
  <c r="AI1847" i="2"/>
  <c r="AK1847" i="2"/>
  <c r="AI1848" i="2"/>
  <c r="AK1848" i="2"/>
  <c r="AI1849" i="2"/>
  <c r="AK1849" i="2"/>
  <c r="AI1850" i="2"/>
  <c r="AK1850" i="2"/>
  <c r="AI1851" i="2"/>
  <c r="AK1851" i="2"/>
  <c r="AI1852" i="2"/>
  <c r="AK1852" i="2"/>
  <c r="AI1853" i="2"/>
  <c r="AK1853" i="2"/>
  <c r="AI1854" i="2"/>
  <c r="AK1854" i="2"/>
  <c r="AI1855" i="2"/>
  <c r="AK1855" i="2"/>
  <c r="AI1856" i="2"/>
  <c r="AK1856" i="2"/>
  <c r="AI1857" i="2"/>
  <c r="AK1857" i="2"/>
  <c r="AI1858" i="2"/>
  <c r="AK1858" i="2"/>
  <c r="AI1859" i="2"/>
  <c r="AK1859" i="2"/>
  <c r="AI1860" i="2"/>
  <c r="AK1860" i="2"/>
  <c r="AI1861" i="2"/>
  <c r="AK1861" i="2"/>
  <c r="AI1862" i="2"/>
  <c r="AK1862" i="2"/>
  <c r="AI1863" i="2"/>
  <c r="AK1863" i="2"/>
  <c r="AI1864" i="2"/>
  <c r="AK1864" i="2"/>
  <c r="AI1865" i="2"/>
  <c r="AK1865" i="2"/>
  <c r="AI1866" i="2"/>
  <c r="AK1866" i="2"/>
  <c r="AI1867" i="2"/>
  <c r="AK1867" i="2"/>
  <c r="AI1868" i="2"/>
  <c r="AK1868" i="2"/>
  <c r="AI1869" i="2"/>
  <c r="AK1869" i="2"/>
  <c r="AI1870" i="2"/>
  <c r="AK1870" i="2"/>
  <c r="AI1871" i="2"/>
  <c r="AK1871" i="2"/>
  <c r="AI1872" i="2"/>
  <c r="AK1872" i="2"/>
  <c r="AI1873" i="2"/>
  <c r="AK1873" i="2"/>
  <c r="AI1874" i="2"/>
  <c r="AK1874" i="2"/>
  <c r="AI1875" i="2"/>
  <c r="AK1875" i="2"/>
  <c r="AI1876" i="2"/>
  <c r="AK1876" i="2"/>
  <c r="AI1877" i="2"/>
  <c r="AK1877" i="2"/>
  <c r="AI1878" i="2"/>
  <c r="AK1878" i="2"/>
  <c r="AI1879" i="2"/>
  <c r="AK1879" i="2"/>
  <c r="AI1880" i="2"/>
  <c r="AK1880" i="2"/>
  <c r="AI1881" i="2"/>
  <c r="AK1881" i="2"/>
  <c r="AI1882" i="2"/>
  <c r="AK1882" i="2"/>
  <c r="AI1883" i="2"/>
  <c r="AK1883" i="2"/>
  <c r="AI1884" i="2"/>
  <c r="AK1884" i="2"/>
  <c r="AI1885" i="2"/>
  <c r="AK1885" i="2"/>
  <c r="AI1886" i="2"/>
  <c r="AK1886" i="2"/>
  <c r="AI1887" i="2"/>
  <c r="AK1887" i="2"/>
  <c r="AI1888" i="2"/>
  <c r="AK1888" i="2"/>
  <c r="AI1889" i="2"/>
  <c r="AK1889" i="2"/>
  <c r="AI1890" i="2"/>
  <c r="AK1890" i="2"/>
  <c r="AI1891" i="2"/>
  <c r="AK1891" i="2"/>
  <c r="AI1892" i="2"/>
  <c r="AK1892" i="2"/>
  <c r="AI1893" i="2"/>
  <c r="AK1893" i="2"/>
  <c r="AI1894" i="2"/>
  <c r="AK1894" i="2"/>
  <c r="AI1895" i="2"/>
  <c r="AK1895" i="2"/>
  <c r="AI1896" i="2"/>
  <c r="AK1896" i="2"/>
  <c r="AI1897" i="2"/>
  <c r="AK1897" i="2"/>
  <c r="AI1898" i="2"/>
  <c r="AK1898" i="2"/>
  <c r="AI1899" i="2"/>
  <c r="AK1899" i="2"/>
  <c r="AI1900" i="2"/>
  <c r="AK1900" i="2"/>
  <c r="AI1901" i="2"/>
  <c r="AK1901" i="2"/>
  <c r="AI1902" i="2"/>
  <c r="AK1902" i="2"/>
  <c r="AI1903" i="2"/>
  <c r="AK1903" i="2"/>
  <c r="AI1904" i="2"/>
  <c r="AK1904" i="2"/>
  <c r="AI1905" i="2"/>
  <c r="AK1905" i="2"/>
  <c r="AI1906" i="2"/>
  <c r="AK1906" i="2"/>
  <c r="AI1907" i="2"/>
  <c r="AK1907" i="2"/>
  <c r="AI1908" i="2"/>
  <c r="AK1908" i="2"/>
  <c r="AI1909" i="2"/>
  <c r="AK1909" i="2"/>
  <c r="AI1910" i="2"/>
  <c r="AK1910" i="2"/>
  <c r="AI1911" i="2"/>
  <c r="AK1911" i="2"/>
  <c r="AI1912" i="2"/>
  <c r="AK1912" i="2"/>
  <c r="AI1913" i="2"/>
  <c r="AJ1913" i="2" s="1"/>
  <c r="AI1914" i="2"/>
  <c r="AK1914" i="2" s="1"/>
  <c r="AI1915" i="2"/>
  <c r="AK1915" i="2" s="1"/>
  <c r="AI1916" i="2"/>
  <c r="AK1916" i="2" s="1"/>
  <c r="AI1917" i="2"/>
  <c r="AK1917" i="2" s="1"/>
  <c r="AI1918" i="2"/>
  <c r="AK1918" i="2" s="1"/>
  <c r="AI1919" i="2"/>
  <c r="AK1919" i="2" s="1"/>
  <c r="AI1920" i="2"/>
  <c r="AK1920" i="2" s="1"/>
  <c r="AI1921" i="2"/>
  <c r="AK1921" i="2" s="1"/>
  <c r="AI1922" i="2"/>
  <c r="AK1922" i="2" s="1"/>
  <c r="AI1923" i="2"/>
  <c r="AK1923" i="2" s="1"/>
  <c r="AI1924" i="2"/>
  <c r="AK1924" i="2" s="1"/>
  <c r="AI1925" i="2"/>
  <c r="AK1925" i="2" s="1"/>
  <c r="AI1926" i="2"/>
  <c r="AK1926" i="2" s="1"/>
  <c r="AI1927" i="2"/>
  <c r="AK1927" i="2" s="1"/>
  <c r="AI1928" i="2"/>
  <c r="AK1928" i="2" s="1"/>
  <c r="AI1929" i="2"/>
  <c r="AK1929" i="2" s="1"/>
  <c r="AI1930" i="2"/>
  <c r="AK1930" i="2" s="1"/>
  <c r="AI1931" i="2"/>
  <c r="AK1931" i="2" s="1"/>
  <c r="AI1932" i="2"/>
  <c r="AK1932" i="2" s="1"/>
  <c r="AI1933" i="2"/>
  <c r="AK1933" i="2" s="1"/>
  <c r="AI1934" i="2"/>
  <c r="AK1934" i="2" s="1"/>
  <c r="AI1935" i="2"/>
  <c r="AK1935" i="2" s="1"/>
  <c r="AI1936" i="2"/>
  <c r="AK1936" i="2" s="1"/>
  <c r="AI1937" i="2"/>
  <c r="AK1937" i="2" s="1"/>
  <c r="AI1938" i="2"/>
  <c r="AK1938" i="2" s="1"/>
  <c r="AI1939" i="2"/>
  <c r="AK1939" i="2" s="1"/>
  <c r="AI1940" i="2"/>
  <c r="AK1940" i="2" s="1"/>
  <c r="AI1941" i="2"/>
  <c r="AK1941" i="2" s="1"/>
  <c r="AI1663" i="2"/>
  <c r="AK1663" i="2" s="1"/>
  <c r="AJ1663" i="2"/>
  <c r="AJ1941" i="2" l="1"/>
  <c r="AJ1940" i="2"/>
  <c r="AJ1939" i="2"/>
  <c r="AJ1938" i="2"/>
  <c r="AJ1937" i="2"/>
  <c r="AJ1936" i="2"/>
  <c r="AJ1935" i="2"/>
  <c r="AJ1934" i="2"/>
  <c r="AJ1933" i="2"/>
  <c r="AJ1932" i="2"/>
  <c r="AJ1931" i="2"/>
  <c r="AJ1930" i="2"/>
  <c r="AJ1929" i="2"/>
  <c r="AJ1928" i="2"/>
  <c r="AJ1927" i="2"/>
  <c r="AJ1926" i="2"/>
  <c r="AJ1925" i="2"/>
  <c r="AJ1924" i="2"/>
  <c r="AJ1923" i="2"/>
  <c r="AJ1922" i="2"/>
  <c r="AJ1921" i="2"/>
  <c r="AJ1920" i="2"/>
  <c r="AJ1919" i="2"/>
  <c r="AJ1918" i="2"/>
  <c r="AJ1917" i="2"/>
  <c r="AJ1916" i="2"/>
  <c r="AJ1915" i="2"/>
  <c r="AJ1914" i="2"/>
  <c r="AJ1911" i="2"/>
  <c r="AL1911" i="2"/>
  <c r="AJ1909" i="2"/>
  <c r="AL1909" i="2"/>
  <c r="AJ1907" i="2"/>
  <c r="AL1907" i="2"/>
  <c r="AJ1905" i="2"/>
  <c r="AL1905" i="2"/>
  <c r="AJ1903" i="2"/>
  <c r="AL1903" i="2"/>
  <c r="AJ1901" i="2"/>
  <c r="AL1901" i="2"/>
  <c r="AJ1899" i="2"/>
  <c r="AL1899" i="2"/>
  <c r="AJ1897" i="2"/>
  <c r="AL1897" i="2"/>
  <c r="AJ1895" i="2"/>
  <c r="AL1895" i="2"/>
  <c r="AJ1893" i="2"/>
  <c r="AL1893" i="2"/>
  <c r="AJ1891" i="2"/>
  <c r="AL1891" i="2"/>
  <c r="AJ1889" i="2"/>
  <c r="AL1889" i="2"/>
  <c r="AJ1887" i="2"/>
  <c r="AL1887" i="2"/>
  <c r="AJ1885" i="2"/>
  <c r="AL1885" i="2"/>
  <c r="AJ1883" i="2"/>
  <c r="AL1883" i="2"/>
  <c r="AJ1881" i="2"/>
  <c r="AL1881" i="2"/>
  <c r="AJ1879" i="2"/>
  <c r="AL1879" i="2"/>
  <c r="AJ1877" i="2"/>
  <c r="AL1877" i="2"/>
  <c r="AJ1875" i="2"/>
  <c r="AL1875" i="2"/>
  <c r="AJ1873" i="2"/>
  <c r="AL1873" i="2"/>
  <c r="AJ1871" i="2"/>
  <c r="AL1871" i="2"/>
  <c r="AJ1869" i="2"/>
  <c r="AL1869" i="2"/>
  <c r="AJ1867" i="2"/>
  <c r="AL1867" i="2"/>
  <c r="AJ1865" i="2"/>
  <c r="AL1865" i="2"/>
  <c r="AJ1863" i="2"/>
  <c r="AL1863" i="2"/>
  <c r="AJ1861" i="2"/>
  <c r="AL1861" i="2"/>
  <c r="AJ1859" i="2"/>
  <c r="AL1859" i="2"/>
  <c r="AJ1857" i="2"/>
  <c r="AL1857" i="2"/>
  <c r="AJ1855" i="2"/>
  <c r="AL1855" i="2"/>
  <c r="AJ1853" i="2"/>
  <c r="AL1853" i="2"/>
  <c r="AJ1851" i="2"/>
  <c r="AL1851" i="2"/>
  <c r="AJ1849" i="2"/>
  <c r="AL1849" i="2"/>
  <c r="AJ1847" i="2"/>
  <c r="AL1847" i="2"/>
  <c r="AJ1845" i="2"/>
  <c r="AL1845" i="2"/>
  <c r="AJ1843" i="2"/>
  <c r="AL1843" i="2"/>
  <c r="AJ1841" i="2"/>
  <c r="AL1841" i="2"/>
  <c r="AJ1839" i="2"/>
  <c r="AL1839" i="2"/>
  <c r="AJ1837" i="2"/>
  <c r="AL1837" i="2"/>
  <c r="AJ1835" i="2"/>
  <c r="AL1835" i="2"/>
  <c r="AJ1833" i="2"/>
  <c r="AL1833" i="2"/>
  <c r="AJ1831" i="2"/>
  <c r="AL1831" i="2"/>
  <c r="AJ1829" i="2"/>
  <c r="AL1829" i="2"/>
  <c r="AJ1827" i="2"/>
  <c r="AL1827" i="2"/>
  <c r="AJ1825" i="2"/>
  <c r="AL1825" i="2"/>
  <c r="AJ1823" i="2"/>
  <c r="AL1823" i="2"/>
  <c r="AJ1821" i="2"/>
  <c r="AL1821" i="2"/>
  <c r="AJ1819" i="2"/>
  <c r="AL1819" i="2"/>
  <c r="AJ1817" i="2"/>
  <c r="AL1817" i="2"/>
  <c r="AJ1815" i="2"/>
  <c r="AL1815" i="2"/>
  <c r="AJ1813" i="2"/>
  <c r="AL1813" i="2"/>
  <c r="AJ1811" i="2"/>
  <c r="AL1811" i="2"/>
  <c r="AJ1809" i="2"/>
  <c r="AL1809" i="2"/>
  <c r="AJ1807" i="2"/>
  <c r="AL1807" i="2"/>
  <c r="AJ1805" i="2"/>
  <c r="AL1805" i="2"/>
  <c r="AJ1803" i="2"/>
  <c r="AL1803" i="2"/>
  <c r="AJ1801" i="2"/>
  <c r="AL1801" i="2"/>
  <c r="AJ1799" i="2"/>
  <c r="AL1799" i="2"/>
  <c r="AJ1797" i="2"/>
  <c r="AL1797" i="2"/>
  <c r="AJ1795" i="2"/>
  <c r="AL1795" i="2"/>
  <c r="AJ1793" i="2"/>
  <c r="AL1793" i="2"/>
  <c r="AJ1791" i="2"/>
  <c r="AL1791" i="2"/>
  <c r="AJ1789" i="2"/>
  <c r="AL1789" i="2"/>
  <c r="AJ1787" i="2"/>
  <c r="AL1787" i="2"/>
  <c r="AJ1785" i="2"/>
  <c r="AL1785" i="2"/>
  <c r="AJ1783" i="2"/>
  <c r="AL1783" i="2"/>
  <c r="AJ1781" i="2"/>
  <c r="AL1781" i="2"/>
  <c r="AJ1779" i="2"/>
  <c r="AL1779" i="2"/>
  <c r="AJ1777" i="2"/>
  <c r="AL1777" i="2"/>
  <c r="AJ1775" i="2"/>
  <c r="AL1775" i="2"/>
  <c r="AJ1773" i="2"/>
  <c r="AL1773" i="2"/>
  <c r="AJ1771" i="2"/>
  <c r="AL1771" i="2"/>
  <c r="AJ1769" i="2"/>
  <c r="AL1769" i="2"/>
  <c r="AJ1767" i="2"/>
  <c r="AL1767" i="2"/>
  <c r="AJ1765" i="2"/>
  <c r="AL1765" i="2"/>
  <c r="AJ1763" i="2"/>
  <c r="AL1763" i="2"/>
  <c r="AJ1759" i="2"/>
  <c r="AK1759" i="2"/>
  <c r="AL1759" i="2"/>
  <c r="AJ1762" i="2"/>
  <c r="AK1762" i="2"/>
  <c r="AL1762" i="2"/>
  <c r="AL1941" i="2"/>
  <c r="AL1940" i="2"/>
  <c r="AL1939" i="2"/>
  <c r="AL1938" i="2"/>
  <c r="AL1937" i="2"/>
  <c r="AL1936" i="2"/>
  <c r="AL1935" i="2"/>
  <c r="AL1934" i="2"/>
  <c r="AL1933" i="2"/>
  <c r="AL1932" i="2"/>
  <c r="AL1931" i="2"/>
  <c r="AL1930" i="2"/>
  <c r="AL1929" i="2"/>
  <c r="AL1928" i="2"/>
  <c r="AL1927" i="2"/>
  <c r="AL1926" i="2"/>
  <c r="AL1925" i="2"/>
  <c r="AL1924" i="2"/>
  <c r="AL1923" i="2"/>
  <c r="AL1922" i="2"/>
  <c r="AL1921" i="2"/>
  <c r="AL1920" i="2"/>
  <c r="AL1919" i="2"/>
  <c r="AL1918" i="2"/>
  <c r="AL1917" i="2"/>
  <c r="AL1916" i="2"/>
  <c r="AL1915" i="2"/>
  <c r="AL1914" i="2"/>
  <c r="AL1913" i="2"/>
  <c r="AJ1912" i="2"/>
  <c r="AL1912" i="2"/>
  <c r="AJ1910" i="2"/>
  <c r="AL1910" i="2"/>
  <c r="AJ1908" i="2"/>
  <c r="AL1908" i="2"/>
  <c r="AJ1906" i="2"/>
  <c r="AL1906" i="2"/>
  <c r="AJ1904" i="2"/>
  <c r="AL1904" i="2"/>
  <c r="AJ1902" i="2"/>
  <c r="AL1902" i="2"/>
  <c r="AJ1900" i="2"/>
  <c r="AL1900" i="2"/>
  <c r="AJ1898" i="2"/>
  <c r="AL1898" i="2"/>
  <c r="AJ1896" i="2"/>
  <c r="AL1896" i="2"/>
  <c r="AJ1894" i="2"/>
  <c r="AL1894" i="2"/>
  <c r="AJ1892" i="2"/>
  <c r="AL1892" i="2"/>
  <c r="AJ1890" i="2"/>
  <c r="AL1890" i="2"/>
  <c r="AJ1888" i="2"/>
  <c r="AL1888" i="2"/>
  <c r="AJ1886" i="2"/>
  <c r="AL1886" i="2"/>
  <c r="AJ1884" i="2"/>
  <c r="AL1884" i="2"/>
  <c r="AJ1882" i="2"/>
  <c r="AL1882" i="2"/>
  <c r="AJ1880" i="2"/>
  <c r="AL1880" i="2"/>
  <c r="AJ1878" i="2"/>
  <c r="AL1878" i="2"/>
  <c r="AJ1876" i="2"/>
  <c r="AL1876" i="2"/>
  <c r="AJ1874" i="2"/>
  <c r="AL1874" i="2"/>
  <c r="AJ1872" i="2"/>
  <c r="AL1872" i="2"/>
  <c r="AJ1870" i="2"/>
  <c r="AL1870" i="2"/>
  <c r="AJ1868" i="2"/>
  <c r="AL1868" i="2"/>
  <c r="AJ1866" i="2"/>
  <c r="AL1866" i="2"/>
  <c r="AJ1864" i="2"/>
  <c r="AL1864" i="2"/>
  <c r="AJ1862" i="2"/>
  <c r="AL1862" i="2"/>
  <c r="AJ1860" i="2"/>
  <c r="AL1860" i="2"/>
  <c r="AJ1858" i="2"/>
  <c r="AL1858" i="2"/>
  <c r="AJ1856" i="2"/>
  <c r="AL1856" i="2"/>
  <c r="AJ1854" i="2"/>
  <c r="AL1854" i="2"/>
  <c r="AJ1852" i="2"/>
  <c r="AL1852" i="2"/>
  <c r="AJ1850" i="2"/>
  <c r="AL1850" i="2"/>
  <c r="AJ1848" i="2"/>
  <c r="AL1848" i="2"/>
  <c r="AJ1846" i="2"/>
  <c r="AL1846" i="2"/>
  <c r="AJ1844" i="2"/>
  <c r="AL1844" i="2"/>
  <c r="AJ1842" i="2"/>
  <c r="AL1842" i="2"/>
  <c r="AJ1840" i="2"/>
  <c r="AL1840" i="2"/>
  <c r="AJ1838" i="2"/>
  <c r="AL1838" i="2"/>
  <c r="AJ1836" i="2"/>
  <c r="AL1836" i="2"/>
  <c r="AJ1834" i="2"/>
  <c r="AL1834" i="2"/>
  <c r="AJ1832" i="2"/>
  <c r="AL1832" i="2"/>
  <c r="AJ1830" i="2"/>
  <c r="AL1830" i="2"/>
  <c r="AJ1828" i="2"/>
  <c r="AL1828" i="2"/>
  <c r="AJ1826" i="2"/>
  <c r="AL1826" i="2"/>
  <c r="AJ1824" i="2"/>
  <c r="AL1824" i="2"/>
  <c r="AJ1822" i="2"/>
  <c r="AL1822" i="2"/>
  <c r="AJ1820" i="2"/>
  <c r="AL1820" i="2"/>
  <c r="AJ1818" i="2"/>
  <c r="AL1818" i="2"/>
  <c r="AJ1816" i="2"/>
  <c r="AL1816" i="2"/>
  <c r="AJ1814" i="2"/>
  <c r="AL1814" i="2"/>
  <c r="AJ1812" i="2"/>
  <c r="AL1812" i="2"/>
  <c r="AJ1810" i="2"/>
  <c r="AL1810" i="2"/>
  <c r="AJ1808" i="2"/>
  <c r="AL1808" i="2"/>
  <c r="AJ1806" i="2"/>
  <c r="AL1806" i="2"/>
  <c r="AJ1804" i="2"/>
  <c r="AL1804" i="2"/>
  <c r="AJ1802" i="2"/>
  <c r="AL1802" i="2"/>
  <c r="AJ1800" i="2"/>
  <c r="AL1800" i="2"/>
  <c r="AJ1798" i="2"/>
  <c r="AL1798" i="2"/>
  <c r="AJ1796" i="2"/>
  <c r="AL1796" i="2"/>
  <c r="AJ1794" i="2"/>
  <c r="AL1794" i="2"/>
  <c r="AJ1792" i="2"/>
  <c r="AL1792" i="2"/>
  <c r="AJ1790" i="2"/>
  <c r="AL1790" i="2"/>
  <c r="AJ1788" i="2"/>
  <c r="AL1788" i="2"/>
  <c r="AJ1786" i="2"/>
  <c r="AL1786" i="2"/>
  <c r="AJ1784" i="2"/>
  <c r="AL1784" i="2"/>
  <c r="AJ1782" i="2"/>
  <c r="AL1782" i="2"/>
  <c r="AJ1780" i="2"/>
  <c r="AL1780" i="2"/>
  <c r="AJ1778" i="2"/>
  <c r="AL1778" i="2"/>
  <c r="AJ1776" i="2"/>
  <c r="AL1776" i="2"/>
  <c r="AJ1774" i="2"/>
  <c r="AL1774" i="2"/>
  <c r="AJ1772" i="2"/>
  <c r="AL1772" i="2"/>
  <c r="AJ1770" i="2"/>
  <c r="AL1770" i="2"/>
  <c r="AJ1768" i="2"/>
  <c r="AL1768" i="2"/>
  <c r="AJ1766" i="2"/>
  <c r="AL1766" i="2"/>
  <c r="AJ1764" i="2"/>
  <c r="AL1764" i="2"/>
  <c r="AJ1761" i="2"/>
  <c r="AK1761" i="2"/>
  <c r="AL1761" i="2"/>
  <c r="AK1913" i="2"/>
  <c r="AJ1760" i="2"/>
  <c r="AK1760" i="2"/>
  <c r="AL1760" i="2"/>
  <c r="AL1758" i="2"/>
  <c r="AL1757" i="2"/>
  <c r="AL1756" i="2"/>
  <c r="AL1755" i="2"/>
  <c r="AL1754" i="2"/>
  <c r="AL1753" i="2"/>
  <c r="AL1752" i="2"/>
  <c r="AL1751" i="2"/>
  <c r="AL1750" i="2"/>
  <c r="AL1749" i="2"/>
  <c r="AJ1743" i="2"/>
  <c r="AK1743" i="2"/>
  <c r="AL1743" i="2"/>
  <c r="AJ1739" i="2"/>
  <c r="AK1739" i="2"/>
  <c r="AL1739" i="2"/>
  <c r="AJ1735" i="2"/>
  <c r="AK1735" i="2"/>
  <c r="AL1735" i="2"/>
  <c r="AJ1731" i="2"/>
  <c r="AK1731" i="2"/>
  <c r="AL1731" i="2"/>
  <c r="AJ1727" i="2"/>
  <c r="AK1727" i="2"/>
  <c r="AL1727" i="2"/>
  <c r="AJ1723" i="2"/>
  <c r="AK1723" i="2"/>
  <c r="AL1723" i="2"/>
  <c r="AJ1719" i="2"/>
  <c r="AK1719" i="2"/>
  <c r="AL1719" i="2"/>
  <c r="AJ1715" i="2"/>
  <c r="AK1715" i="2"/>
  <c r="AL1715" i="2"/>
  <c r="AJ1711" i="2"/>
  <c r="AK1711" i="2"/>
  <c r="AL1711" i="2"/>
  <c r="AJ1707" i="2"/>
  <c r="AK1707" i="2"/>
  <c r="AL1707" i="2"/>
  <c r="AJ1703" i="2"/>
  <c r="AK1703" i="2"/>
  <c r="AL1703" i="2"/>
  <c r="AJ1699" i="2"/>
  <c r="AK1699" i="2"/>
  <c r="AL1699" i="2"/>
  <c r="AJ1695" i="2"/>
  <c r="AK1695" i="2"/>
  <c r="AL1695" i="2"/>
  <c r="AK1758" i="2"/>
  <c r="AK1757" i="2"/>
  <c r="AK1756" i="2"/>
  <c r="AK1755" i="2"/>
  <c r="AK1754" i="2"/>
  <c r="AK1753" i="2"/>
  <c r="AJ1748" i="2"/>
  <c r="AL1748" i="2"/>
  <c r="AJ1746" i="2"/>
  <c r="AL1746" i="2"/>
  <c r="AJ1742" i="2"/>
  <c r="AK1742" i="2"/>
  <c r="AL1742" i="2"/>
  <c r="AJ1738" i="2"/>
  <c r="AK1738" i="2"/>
  <c r="AL1738" i="2"/>
  <c r="AJ1734" i="2"/>
  <c r="AK1734" i="2"/>
  <c r="AL1734" i="2"/>
  <c r="AJ1730" i="2"/>
  <c r="AK1730" i="2"/>
  <c r="AL1730" i="2"/>
  <c r="AJ1726" i="2"/>
  <c r="AK1726" i="2"/>
  <c r="AL1726" i="2"/>
  <c r="AJ1722" i="2"/>
  <c r="AK1722" i="2"/>
  <c r="AL1722" i="2"/>
  <c r="AJ1718" i="2"/>
  <c r="AK1718" i="2"/>
  <c r="AL1718" i="2"/>
  <c r="AJ1714" i="2"/>
  <c r="AK1714" i="2"/>
  <c r="AL1714" i="2"/>
  <c r="AJ1710" i="2"/>
  <c r="AK1710" i="2"/>
  <c r="AL1710" i="2"/>
  <c r="AJ1706" i="2"/>
  <c r="AK1706" i="2"/>
  <c r="AL1706" i="2"/>
  <c r="AJ1702" i="2"/>
  <c r="AK1702" i="2"/>
  <c r="AL1702" i="2"/>
  <c r="AJ1698" i="2"/>
  <c r="AK1698" i="2"/>
  <c r="AL1698" i="2"/>
  <c r="AJ1694" i="2"/>
  <c r="AK1694" i="2"/>
  <c r="AL1694" i="2"/>
  <c r="AJ1745" i="2"/>
  <c r="AK1745" i="2"/>
  <c r="AL1745" i="2"/>
  <c r="AJ1741" i="2"/>
  <c r="AK1741" i="2"/>
  <c r="AL1741" i="2"/>
  <c r="AJ1737" i="2"/>
  <c r="AK1737" i="2"/>
  <c r="AL1737" i="2"/>
  <c r="AJ1733" i="2"/>
  <c r="AK1733" i="2"/>
  <c r="AL1733" i="2"/>
  <c r="AJ1729" i="2"/>
  <c r="AK1729" i="2"/>
  <c r="AL1729" i="2"/>
  <c r="AJ1725" i="2"/>
  <c r="AK1725" i="2"/>
  <c r="AL1725" i="2"/>
  <c r="AJ1721" i="2"/>
  <c r="AK1721" i="2"/>
  <c r="AL1721" i="2"/>
  <c r="AJ1717" i="2"/>
  <c r="AK1717" i="2"/>
  <c r="AL1717" i="2"/>
  <c r="AJ1713" i="2"/>
  <c r="AK1713" i="2"/>
  <c r="AL1713" i="2"/>
  <c r="AJ1709" i="2"/>
  <c r="AK1709" i="2"/>
  <c r="AL1709" i="2"/>
  <c r="AJ1705" i="2"/>
  <c r="AK1705" i="2"/>
  <c r="AL1705" i="2"/>
  <c r="AJ1701" i="2"/>
  <c r="AK1701" i="2"/>
  <c r="AL1701" i="2"/>
  <c r="AJ1697" i="2"/>
  <c r="AK1697" i="2"/>
  <c r="AL1697" i="2"/>
  <c r="AJ1747" i="2"/>
  <c r="AL1747" i="2"/>
  <c r="AJ1744" i="2"/>
  <c r="AK1744" i="2"/>
  <c r="AL1744" i="2"/>
  <c r="AJ1740" i="2"/>
  <c r="AK1740" i="2"/>
  <c r="AL1740" i="2"/>
  <c r="AJ1736" i="2"/>
  <c r="AK1736" i="2"/>
  <c r="AL1736" i="2"/>
  <c r="AJ1732" i="2"/>
  <c r="AK1732" i="2"/>
  <c r="AL1732" i="2"/>
  <c r="AJ1728" i="2"/>
  <c r="AK1728" i="2"/>
  <c r="AL1728" i="2"/>
  <c r="AJ1724" i="2"/>
  <c r="AK1724" i="2"/>
  <c r="AL1724" i="2"/>
  <c r="AJ1720" i="2"/>
  <c r="AK1720" i="2"/>
  <c r="AL1720" i="2"/>
  <c r="AJ1716" i="2"/>
  <c r="AK1716" i="2"/>
  <c r="AL1716" i="2"/>
  <c r="AJ1712" i="2"/>
  <c r="AK1712" i="2"/>
  <c r="AL1712" i="2"/>
  <c r="AJ1708" i="2"/>
  <c r="AK1708" i="2"/>
  <c r="AL1708" i="2"/>
  <c r="AJ1704" i="2"/>
  <c r="AK1704" i="2"/>
  <c r="AL1704" i="2"/>
  <c r="AJ1700" i="2"/>
  <c r="AK1700" i="2"/>
  <c r="AL1700" i="2"/>
  <c r="AJ1696" i="2"/>
  <c r="AK1696" i="2"/>
  <c r="AL1696" i="2"/>
  <c r="AL1693" i="2"/>
  <c r="AL1692" i="2"/>
  <c r="AL1691" i="2"/>
  <c r="AL1690" i="2"/>
  <c r="AL1689" i="2"/>
  <c r="AL1688" i="2"/>
  <c r="AL1687" i="2"/>
  <c r="AL1686" i="2"/>
  <c r="AL1685" i="2"/>
  <c r="AL1684" i="2"/>
  <c r="AL1683" i="2"/>
  <c r="AL1682" i="2"/>
  <c r="AL1681" i="2"/>
  <c r="AL1680" i="2"/>
  <c r="AL1679" i="2"/>
  <c r="AL1678" i="2"/>
  <c r="AL1677" i="2"/>
  <c r="AL1676" i="2"/>
  <c r="AL1675" i="2"/>
  <c r="AL1674" i="2"/>
  <c r="AL1673" i="2"/>
  <c r="AL1672" i="2"/>
  <c r="AL1671" i="2"/>
  <c r="AL1670" i="2"/>
  <c r="AL1669" i="2"/>
  <c r="AL1668" i="2"/>
  <c r="AL1667" i="2"/>
  <c r="AL1666" i="2"/>
  <c r="AL1665" i="2"/>
  <c r="AL1664" i="2"/>
  <c r="AK1693" i="2"/>
  <c r="AK1692" i="2"/>
  <c r="AK1691" i="2"/>
  <c r="AK1690" i="2"/>
  <c r="AK1689" i="2"/>
  <c r="AK1688" i="2"/>
  <c r="AK1687" i="2"/>
  <c r="AK1686" i="2"/>
  <c r="AK1685" i="2"/>
  <c r="AK1684" i="2"/>
  <c r="AK1683" i="2"/>
  <c r="AK1682" i="2"/>
  <c r="AK1681" i="2"/>
  <c r="AK1680" i="2"/>
  <c r="AK1679" i="2"/>
  <c r="AK1678" i="2"/>
  <c r="AK1677" i="2"/>
  <c r="AK1676" i="2"/>
  <c r="AK1675" i="2"/>
  <c r="AK1674" i="2"/>
  <c r="AK1673" i="2"/>
  <c r="AK1672" i="2"/>
  <c r="AK1671" i="2"/>
  <c r="AK1670" i="2"/>
  <c r="AK1669" i="2"/>
  <c r="AK1668" i="2"/>
  <c r="AK1667" i="2"/>
  <c r="AK1666" i="2"/>
  <c r="AK1665" i="2"/>
  <c r="AK1664" i="2"/>
  <c r="AL1663" i="2"/>
  <c r="N9" i="1"/>
  <c r="AI1385" i="2" l="1"/>
  <c r="AJ1385" i="2" s="1"/>
  <c r="AI1386" i="2"/>
  <c r="AJ1386" i="2" s="1"/>
  <c r="AI1387" i="2"/>
  <c r="AJ1387" i="2" s="1"/>
  <c r="AI1388" i="2"/>
  <c r="AJ1388" i="2" s="1"/>
  <c r="AI1389" i="2"/>
  <c r="AJ1389" i="2" s="1"/>
  <c r="AI1390" i="2"/>
  <c r="AJ1390" i="2" s="1"/>
  <c r="AI1391" i="2"/>
  <c r="AJ1391" i="2" s="1"/>
  <c r="AI1392" i="2"/>
  <c r="AJ1392" i="2" s="1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K1411" i="2" s="1"/>
  <c r="AI1412" i="2"/>
  <c r="AK1412" i="2" s="1"/>
  <c r="AI1413" i="2"/>
  <c r="AK1413" i="2" s="1"/>
  <c r="AI1414" i="2"/>
  <c r="AK1414" i="2" s="1"/>
  <c r="AI1415" i="2"/>
  <c r="AK1415" i="2" s="1"/>
  <c r="AI1416" i="2"/>
  <c r="AK1416" i="2" s="1"/>
  <c r="AI1417" i="2"/>
  <c r="AK1417" i="2" s="1"/>
  <c r="AI1418" i="2"/>
  <c r="AK1418" i="2" s="1"/>
  <c r="AI1419" i="2"/>
  <c r="AK1419" i="2" s="1"/>
  <c r="AI1420" i="2"/>
  <c r="AK1420" i="2" s="1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K1470" i="2"/>
  <c r="AI1471" i="2"/>
  <c r="AK1471" i="2"/>
  <c r="AI1472" i="2"/>
  <c r="AK1472" i="2"/>
  <c r="AI1473" i="2"/>
  <c r="AK1473" i="2"/>
  <c r="AI1474" i="2"/>
  <c r="AK1474" i="2"/>
  <c r="AI1475" i="2"/>
  <c r="AK1475" i="2"/>
  <c r="AI1476" i="2"/>
  <c r="AK1476" i="2"/>
  <c r="AI1477" i="2"/>
  <c r="AK1477" i="2"/>
  <c r="AI1478" i="2"/>
  <c r="AK1478" i="2"/>
  <c r="AI1479" i="2"/>
  <c r="AK1479" i="2"/>
  <c r="AI1480" i="2"/>
  <c r="AK1480" i="2"/>
  <c r="AI1481" i="2"/>
  <c r="AK1481" i="2"/>
  <c r="AI1482" i="2"/>
  <c r="AK1482" i="2"/>
  <c r="AI1483" i="2"/>
  <c r="AK1483" i="2"/>
  <c r="AI1484" i="2"/>
  <c r="AK1484" i="2"/>
  <c r="AI1485" i="2"/>
  <c r="AK1485" i="2"/>
  <c r="AI1486" i="2"/>
  <c r="AK1486" i="2"/>
  <c r="AI1487" i="2"/>
  <c r="AK1487" i="2"/>
  <c r="AI1488" i="2"/>
  <c r="AK1488" i="2"/>
  <c r="AI1489" i="2"/>
  <c r="AK1489" i="2"/>
  <c r="AI1490" i="2"/>
  <c r="AK1490" i="2"/>
  <c r="AI1491" i="2"/>
  <c r="AK1491" i="2"/>
  <c r="AI1492" i="2"/>
  <c r="AK1492" i="2"/>
  <c r="AI1493" i="2"/>
  <c r="AK1493" i="2"/>
  <c r="AI1494" i="2"/>
  <c r="AK1494" i="2"/>
  <c r="AI1495" i="2"/>
  <c r="AK1495" i="2"/>
  <c r="AI1496" i="2"/>
  <c r="AK1496" i="2"/>
  <c r="AI1497" i="2"/>
  <c r="AK1497" i="2"/>
  <c r="AI1498" i="2"/>
  <c r="AK1498" i="2"/>
  <c r="AI1499" i="2"/>
  <c r="AK1499" i="2"/>
  <c r="AI1500" i="2"/>
  <c r="AK1500" i="2"/>
  <c r="AI1501" i="2"/>
  <c r="AI1502" i="2"/>
  <c r="AK1502" i="2"/>
  <c r="AI1503" i="2"/>
  <c r="AI1504" i="2"/>
  <c r="AK1504" i="2"/>
  <c r="AI1505" i="2"/>
  <c r="AI1506" i="2"/>
  <c r="AK1506" i="2"/>
  <c r="AI1507" i="2"/>
  <c r="AI1508" i="2"/>
  <c r="AK1508" i="2"/>
  <c r="AI1509" i="2"/>
  <c r="AI1510" i="2"/>
  <c r="AK1510" i="2"/>
  <c r="AI1511" i="2"/>
  <c r="AI1512" i="2"/>
  <c r="AK1512" i="2"/>
  <c r="AI1513" i="2"/>
  <c r="AI1514" i="2"/>
  <c r="AK1514" i="2"/>
  <c r="AI1515" i="2"/>
  <c r="AI1516" i="2"/>
  <c r="AK1516" i="2"/>
  <c r="AI1517" i="2"/>
  <c r="AI1518" i="2"/>
  <c r="AK1518" i="2"/>
  <c r="AI1519" i="2"/>
  <c r="AI1520" i="2"/>
  <c r="AK1520" i="2"/>
  <c r="AI1521" i="2"/>
  <c r="AI1522" i="2"/>
  <c r="AK1522" i="2"/>
  <c r="AI1523" i="2"/>
  <c r="AI1524" i="2"/>
  <c r="AL1524" i="2" s="1"/>
  <c r="AJ1524" i="2"/>
  <c r="AI1525" i="2"/>
  <c r="AJ1525" i="2"/>
  <c r="AK1525" i="2"/>
  <c r="AL1525" i="2"/>
  <c r="AI1526" i="2"/>
  <c r="AJ1526" i="2"/>
  <c r="AK1526" i="2"/>
  <c r="AL1526" i="2"/>
  <c r="AI1527" i="2"/>
  <c r="AJ1527" i="2"/>
  <c r="AK1527" i="2"/>
  <c r="AL1527" i="2"/>
  <c r="AI1528" i="2"/>
  <c r="AJ1528" i="2"/>
  <c r="AK1528" i="2"/>
  <c r="AL1528" i="2"/>
  <c r="AI1529" i="2"/>
  <c r="AJ1529" i="2"/>
  <c r="AK1529" i="2"/>
  <c r="AL1529" i="2"/>
  <c r="AI1530" i="2"/>
  <c r="AJ1530" i="2"/>
  <c r="AK1530" i="2"/>
  <c r="AL1530" i="2"/>
  <c r="AI1531" i="2"/>
  <c r="AJ1531" i="2"/>
  <c r="AK1531" i="2"/>
  <c r="AL1531" i="2"/>
  <c r="AI1532" i="2"/>
  <c r="AJ1532" i="2"/>
  <c r="AK1532" i="2"/>
  <c r="AL1532" i="2"/>
  <c r="AI1533" i="2"/>
  <c r="AJ1533" i="2"/>
  <c r="AK1533" i="2"/>
  <c r="AL1533" i="2"/>
  <c r="AI1534" i="2"/>
  <c r="AJ1534" i="2"/>
  <c r="AK1534" i="2"/>
  <c r="AL1534" i="2"/>
  <c r="AI1535" i="2"/>
  <c r="AJ1535" i="2" s="1"/>
  <c r="AK1535" i="2"/>
  <c r="AI1536" i="2"/>
  <c r="AJ1536" i="2" s="1"/>
  <c r="AK1536" i="2"/>
  <c r="AI1537" i="2"/>
  <c r="AJ1537" i="2" s="1"/>
  <c r="AK1537" i="2"/>
  <c r="AI1538" i="2"/>
  <c r="AJ1538" i="2" s="1"/>
  <c r="AK1538" i="2"/>
  <c r="AI1539" i="2"/>
  <c r="AJ1539" i="2" s="1"/>
  <c r="AK1539" i="2"/>
  <c r="AI1540" i="2"/>
  <c r="AJ1540" i="2" s="1"/>
  <c r="AK1540" i="2"/>
  <c r="AI1541" i="2"/>
  <c r="AJ1541" i="2" s="1"/>
  <c r="AK1541" i="2"/>
  <c r="AI1542" i="2"/>
  <c r="AJ1542" i="2" s="1"/>
  <c r="AK1542" i="2"/>
  <c r="AI1543" i="2"/>
  <c r="AJ1543" i="2" s="1"/>
  <c r="AK1543" i="2"/>
  <c r="AI1544" i="2"/>
  <c r="AJ1544" i="2" s="1"/>
  <c r="AK1544" i="2"/>
  <c r="AI1545" i="2"/>
  <c r="AJ1545" i="2" s="1"/>
  <c r="AK1545" i="2"/>
  <c r="AI1546" i="2"/>
  <c r="AJ1546" i="2" s="1"/>
  <c r="AK1546" i="2"/>
  <c r="AI1547" i="2"/>
  <c r="AJ1547" i="2" s="1"/>
  <c r="AK1547" i="2"/>
  <c r="AI1548" i="2"/>
  <c r="AJ1548" i="2" s="1"/>
  <c r="AK1548" i="2"/>
  <c r="AI1549" i="2"/>
  <c r="AJ1549" i="2" s="1"/>
  <c r="AK1549" i="2"/>
  <c r="AI1550" i="2"/>
  <c r="AJ1550" i="2" s="1"/>
  <c r="AK1550" i="2"/>
  <c r="AI1551" i="2"/>
  <c r="AJ1551" i="2" s="1"/>
  <c r="AK1551" i="2"/>
  <c r="AI1552" i="2"/>
  <c r="AJ1552" i="2" s="1"/>
  <c r="AK1552" i="2"/>
  <c r="AI1553" i="2"/>
  <c r="AJ1553" i="2" s="1"/>
  <c r="AK1553" i="2"/>
  <c r="AI1554" i="2"/>
  <c r="AJ1554" i="2" s="1"/>
  <c r="AK1554" i="2"/>
  <c r="AI1555" i="2"/>
  <c r="AJ1555" i="2" s="1"/>
  <c r="AK1555" i="2"/>
  <c r="AI1556" i="2"/>
  <c r="AJ1556" i="2" s="1"/>
  <c r="AK1556" i="2"/>
  <c r="AI1557" i="2"/>
  <c r="AJ1557" i="2" s="1"/>
  <c r="AK1557" i="2"/>
  <c r="AI1558" i="2"/>
  <c r="AJ1558" i="2" s="1"/>
  <c r="AK1558" i="2"/>
  <c r="AI1559" i="2"/>
  <c r="AJ1559" i="2" s="1"/>
  <c r="AK1559" i="2"/>
  <c r="AI1560" i="2"/>
  <c r="AJ1560" i="2" s="1"/>
  <c r="AK1560" i="2"/>
  <c r="AI1561" i="2"/>
  <c r="AJ1561" i="2" s="1"/>
  <c r="AK1561" i="2"/>
  <c r="AI1562" i="2"/>
  <c r="AJ1562" i="2" s="1"/>
  <c r="AK1562" i="2"/>
  <c r="AI1563" i="2"/>
  <c r="AJ1563" i="2" s="1"/>
  <c r="AK1563" i="2"/>
  <c r="AI1564" i="2"/>
  <c r="AJ1564" i="2" s="1"/>
  <c r="AK1564" i="2"/>
  <c r="AI1565" i="2"/>
  <c r="AJ1565" i="2" s="1"/>
  <c r="AK1565" i="2"/>
  <c r="AI1566" i="2"/>
  <c r="AJ1566" i="2" s="1"/>
  <c r="AK1566" i="2"/>
  <c r="AI1567" i="2"/>
  <c r="AJ1567" i="2" s="1"/>
  <c r="AK1567" i="2"/>
  <c r="AI1568" i="2"/>
  <c r="AJ1568" i="2" s="1"/>
  <c r="AK1568" i="2"/>
  <c r="AI1569" i="2"/>
  <c r="AJ1569" i="2" s="1"/>
  <c r="AK1569" i="2"/>
  <c r="AI1570" i="2"/>
  <c r="AJ1570" i="2" s="1"/>
  <c r="AK1570" i="2"/>
  <c r="AI1571" i="2"/>
  <c r="AJ1571" i="2" s="1"/>
  <c r="AK1571" i="2"/>
  <c r="AI1572" i="2"/>
  <c r="AJ1572" i="2" s="1"/>
  <c r="AK1572" i="2"/>
  <c r="AI1573" i="2"/>
  <c r="AJ1573" i="2" s="1"/>
  <c r="AK1573" i="2"/>
  <c r="AI1574" i="2"/>
  <c r="AJ1574" i="2" s="1"/>
  <c r="AK1574" i="2"/>
  <c r="AI1575" i="2"/>
  <c r="AJ1575" i="2" s="1"/>
  <c r="AK1575" i="2"/>
  <c r="AI1576" i="2"/>
  <c r="AJ1576" i="2" s="1"/>
  <c r="AK1576" i="2"/>
  <c r="AI1577" i="2"/>
  <c r="AJ1577" i="2" s="1"/>
  <c r="AK1577" i="2"/>
  <c r="AI1578" i="2"/>
  <c r="AJ1578" i="2" s="1"/>
  <c r="AK1578" i="2"/>
  <c r="AI1579" i="2"/>
  <c r="AJ1579" i="2" s="1"/>
  <c r="AK1579" i="2"/>
  <c r="AI1580" i="2"/>
  <c r="AJ1580" i="2" s="1"/>
  <c r="AK1580" i="2"/>
  <c r="AI1581" i="2"/>
  <c r="AJ1581" i="2" s="1"/>
  <c r="AK1581" i="2"/>
  <c r="AI1582" i="2"/>
  <c r="AJ1582" i="2" s="1"/>
  <c r="AK1582" i="2"/>
  <c r="AI1583" i="2"/>
  <c r="AJ1583" i="2" s="1"/>
  <c r="AK1583" i="2"/>
  <c r="AI1584" i="2"/>
  <c r="AJ1584" i="2" s="1"/>
  <c r="AK1584" i="2"/>
  <c r="AI1585" i="2"/>
  <c r="AJ1585" i="2" s="1"/>
  <c r="AK1585" i="2"/>
  <c r="AI1586" i="2"/>
  <c r="AJ1586" i="2" s="1"/>
  <c r="AK1586" i="2"/>
  <c r="AI1587" i="2"/>
  <c r="AJ1587" i="2" s="1"/>
  <c r="AK1587" i="2"/>
  <c r="AI1588" i="2"/>
  <c r="AJ1588" i="2" s="1"/>
  <c r="AK1588" i="2"/>
  <c r="AI1589" i="2"/>
  <c r="AJ1589" i="2" s="1"/>
  <c r="AK1589" i="2"/>
  <c r="AI1590" i="2"/>
  <c r="AJ1590" i="2" s="1"/>
  <c r="AK1590" i="2"/>
  <c r="AI1591" i="2"/>
  <c r="AJ1591" i="2" s="1"/>
  <c r="AK1591" i="2"/>
  <c r="AI1592" i="2"/>
  <c r="AJ1592" i="2" s="1"/>
  <c r="AK1592" i="2"/>
  <c r="AI1593" i="2"/>
  <c r="AJ1593" i="2" s="1"/>
  <c r="AK1593" i="2"/>
  <c r="AI1594" i="2"/>
  <c r="AJ1594" i="2" s="1"/>
  <c r="AK1594" i="2"/>
  <c r="AI1595" i="2"/>
  <c r="AJ1595" i="2" s="1"/>
  <c r="AK1595" i="2"/>
  <c r="AI1596" i="2"/>
  <c r="AJ1596" i="2" s="1"/>
  <c r="AK1596" i="2"/>
  <c r="AI1597" i="2"/>
  <c r="AJ1597" i="2" s="1"/>
  <c r="AK1597" i="2"/>
  <c r="AI1598" i="2"/>
  <c r="AJ1598" i="2" s="1"/>
  <c r="AK1598" i="2"/>
  <c r="AI1599" i="2"/>
  <c r="AJ1599" i="2" s="1"/>
  <c r="AK1599" i="2"/>
  <c r="AI1600" i="2"/>
  <c r="AJ1600" i="2" s="1"/>
  <c r="AK1600" i="2"/>
  <c r="AI1601" i="2"/>
  <c r="AJ1601" i="2" s="1"/>
  <c r="AK1601" i="2"/>
  <c r="AI1602" i="2"/>
  <c r="AJ1602" i="2" s="1"/>
  <c r="AK1602" i="2"/>
  <c r="AI1603" i="2"/>
  <c r="AJ1603" i="2" s="1"/>
  <c r="AK1603" i="2"/>
  <c r="AI1604" i="2"/>
  <c r="AJ1604" i="2" s="1"/>
  <c r="AK1604" i="2"/>
  <c r="AI1605" i="2"/>
  <c r="AJ1605" i="2" s="1"/>
  <c r="AK1605" i="2"/>
  <c r="AI1606" i="2"/>
  <c r="AJ1606" i="2" s="1"/>
  <c r="AK1606" i="2"/>
  <c r="AI1607" i="2"/>
  <c r="AJ1607" i="2" s="1"/>
  <c r="AK1607" i="2"/>
  <c r="AI1608" i="2"/>
  <c r="AJ1608" i="2" s="1"/>
  <c r="AK1608" i="2"/>
  <c r="AI1609" i="2"/>
  <c r="AJ1609" i="2" s="1"/>
  <c r="AK1609" i="2"/>
  <c r="AI1610" i="2"/>
  <c r="AJ1610" i="2" s="1"/>
  <c r="AK1610" i="2"/>
  <c r="AI1611" i="2"/>
  <c r="AJ1611" i="2" s="1"/>
  <c r="AK1611" i="2"/>
  <c r="AI1612" i="2"/>
  <c r="AJ1612" i="2" s="1"/>
  <c r="AK1612" i="2"/>
  <c r="AI1613" i="2"/>
  <c r="AJ1613" i="2" s="1"/>
  <c r="AK1613" i="2"/>
  <c r="AI1614" i="2"/>
  <c r="AJ1614" i="2" s="1"/>
  <c r="AK1614" i="2"/>
  <c r="AI1615" i="2"/>
  <c r="AJ1615" i="2" s="1"/>
  <c r="AK1615" i="2"/>
  <c r="AI1616" i="2"/>
  <c r="AJ1616" i="2" s="1"/>
  <c r="AK1616" i="2"/>
  <c r="AI1617" i="2"/>
  <c r="AJ1617" i="2" s="1"/>
  <c r="AK1617" i="2"/>
  <c r="AI1618" i="2"/>
  <c r="AJ1618" i="2" s="1"/>
  <c r="AK1618" i="2"/>
  <c r="AI1619" i="2"/>
  <c r="AJ1619" i="2" s="1"/>
  <c r="AI1620" i="2"/>
  <c r="AJ1620" i="2" s="1"/>
  <c r="AK1620" i="2"/>
  <c r="AI1621" i="2"/>
  <c r="AJ1621" i="2" s="1"/>
  <c r="AI1622" i="2"/>
  <c r="AJ1622" i="2" s="1"/>
  <c r="AI1623" i="2"/>
  <c r="AJ1623" i="2" s="1"/>
  <c r="AI1624" i="2"/>
  <c r="AJ1624" i="2" s="1"/>
  <c r="AI1625" i="2"/>
  <c r="AJ1625" i="2" s="1"/>
  <c r="AI1626" i="2"/>
  <c r="AJ1626" i="2" s="1"/>
  <c r="AI1627" i="2"/>
  <c r="AJ1627" i="2" s="1"/>
  <c r="AI1628" i="2"/>
  <c r="AJ1628" i="2" s="1"/>
  <c r="AI1629" i="2"/>
  <c r="AJ1629" i="2" s="1"/>
  <c r="AI1630" i="2"/>
  <c r="AJ1630" i="2" s="1"/>
  <c r="AI1631" i="2"/>
  <c r="AJ1631" i="2" s="1"/>
  <c r="AI1632" i="2"/>
  <c r="AJ1632" i="2" s="1"/>
  <c r="AI1633" i="2"/>
  <c r="AJ1633" i="2" s="1"/>
  <c r="AI1634" i="2"/>
  <c r="AJ1634" i="2" s="1"/>
  <c r="AI1635" i="2"/>
  <c r="AJ1635" i="2" s="1"/>
  <c r="AI1636" i="2"/>
  <c r="AJ1636" i="2" s="1"/>
  <c r="AI1637" i="2"/>
  <c r="AJ1637" i="2" s="1"/>
  <c r="AI1638" i="2"/>
  <c r="AJ1638" i="2" s="1"/>
  <c r="AI1639" i="2"/>
  <c r="AJ1639" i="2" s="1"/>
  <c r="AI1640" i="2"/>
  <c r="AJ1640" i="2" s="1"/>
  <c r="AI1641" i="2"/>
  <c r="AJ1641" i="2" s="1"/>
  <c r="AI1642" i="2"/>
  <c r="AJ1642" i="2" s="1"/>
  <c r="AI1643" i="2"/>
  <c r="AJ1643" i="2" s="1"/>
  <c r="AI1644" i="2"/>
  <c r="AJ1644" i="2" s="1"/>
  <c r="AI1645" i="2"/>
  <c r="AJ1645" i="2" s="1"/>
  <c r="AI1646" i="2"/>
  <c r="AJ1646" i="2" s="1"/>
  <c r="AI1647" i="2"/>
  <c r="AJ1647" i="2" s="1"/>
  <c r="AI1648" i="2"/>
  <c r="AJ1648" i="2" s="1"/>
  <c r="AI1649" i="2"/>
  <c r="AJ1649" i="2" s="1"/>
  <c r="AI1650" i="2"/>
  <c r="AJ1650" i="2" s="1"/>
  <c r="AI1651" i="2"/>
  <c r="AJ1651" i="2" s="1"/>
  <c r="AI1652" i="2"/>
  <c r="AJ1652" i="2" s="1"/>
  <c r="AI1653" i="2"/>
  <c r="AJ1653" i="2" s="1"/>
  <c r="AI1654" i="2"/>
  <c r="AJ1654" i="2" s="1"/>
  <c r="AI1655" i="2"/>
  <c r="AJ1655" i="2" s="1"/>
  <c r="AI1656" i="2"/>
  <c r="AJ1656" i="2" s="1"/>
  <c r="AI1657" i="2"/>
  <c r="AJ1657" i="2" s="1"/>
  <c r="AI1658" i="2"/>
  <c r="AJ1658" i="2" s="1"/>
  <c r="AI1659" i="2"/>
  <c r="AJ1659" i="2" s="1"/>
  <c r="AI1660" i="2"/>
  <c r="AJ1660" i="2" s="1"/>
  <c r="AI1661" i="2"/>
  <c r="AJ1661" i="2" s="1"/>
  <c r="AI1662" i="2"/>
  <c r="AJ1662" i="2" s="1"/>
  <c r="AI1383" i="2"/>
  <c r="AJ1383" i="2" s="1"/>
  <c r="AI1384" i="2"/>
  <c r="AJ1384" i="2" s="1"/>
  <c r="AL1662" i="2" l="1"/>
  <c r="AL1661" i="2"/>
  <c r="AL1660" i="2"/>
  <c r="AL1659" i="2"/>
  <c r="AL1658" i="2"/>
  <c r="AL1657" i="2"/>
  <c r="AL1656" i="2"/>
  <c r="AL1655" i="2"/>
  <c r="AL1654" i="2"/>
  <c r="AL1653" i="2"/>
  <c r="AL1652" i="2"/>
  <c r="AL1651" i="2"/>
  <c r="AL1650" i="2"/>
  <c r="AL1649" i="2"/>
  <c r="AL1648" i="2"/>
  <c r="AL1647" i="2"/>
  <c r="AL1646" i="2"/>
  <c r="AL1645" i="2"/>
  <c r="AL1644" i="2"/>
  <c r="AL1643" i="2"/>
  <c r="AL1642" i="2"/>
  <c r="AL1641" i="2"/>
  <c r="AL1640" i="2"/>
  <c r="AL1639" i="2"/>
  <c r="AL1638" i="2"/>
  <c r="AL1637" i="2"/>
  <c r="AL1636" i="2"/>
  <c r="AL1635" i="2"/>
  <c r="AL1634" i="2"/>
  <c r="AL1633" i="2"/>
  <c r="AL1632" i="2"/>
  <c r="AL1631" i="2"/>
  <c r="AL1630" i="2"/>
  <c r="AL1629" i="2"/>
  <c r="AL1628" i="2"/>
  <c r="AL1627" i="2"/>
  <c r="AL1626" i="2"/>
  <c r="AL1625" i="2"/>
  <c r="AL1624" i="2"/>
  <c r="AL1623" i="2"/>
  <c r="AL1622" i="2"/>
  <c r="AL1621" i="2"/>
  <c r="AL1620" i="2"/>
  <c r="AL1619" i="2"/>
  <c r="AL1618" i="2"/>
  <c r="AL1617" i="2"/>
  <c r="AL1616" i="2"/>
  <c r="AL1615" i="2"/>
  <c r="AL1614" i="2"/>
  <c r="AL1613" i="2"/>
  <c r="AL1612" i="2"/>
  <c r="AL1611" i="2"/>
  <c r="AL1610" i="2"/>
  <c r="AL1609" i="2"/>
  <c r="AL1608" i="2"/>
  <c r="AL1607" i="2"/>
  <c r="AL1606" i="2"/>
  <c r="AL1605" i="2"/>
  <c r="AL1604" i="2"/>
  <c r="AL1603" i="2"/>
  <c r="AL1602" i="2"/>
  <c r="AL1601" i="2"/>
  <c r="AL1600" i="2"/>
  <c r="AL1599" i="2"/>
  <c r="AL1598" i="2"/>
  <c r="AL1597" i="2"/>
  <c r="AL1596" i="2"/>
  <c r="AL1595" i="2"/>
  <c r="AL1594" i="2"/>
  <c r="AL1593" i="2"/>
  <c r="AL1592" i="2"/>
  <c r="AL1591" i="2"/>
  <c r="AL1590" i="2"/>
  <c r="AL1589" i="2"/>
  <c r="AL1588" i="2"/>
  <c r="AL1587" i="2"/>
  <c r="AL1586" i="2"/>
  <c r="AL1585" i="2"/>
  <c r="AL1584" i="2"/>
  <c r="AL1583" i="2"/>
  <c r="AL1582" i="2"/>
  <c r="AL1581" i="2"/>
  <c r="AL1580" i="2"/>
  <c r="AL1579" i="2"/>
  <c r="AL1578" i="2"/>
  <c r="AL1577" i="2"/>
  <c r="AL1576" i="2"/>
  <c r="AL1575" i="2"/>
  <c r="AL1574" i="2"/>
  <c r="AL1573" i="2"/>
  <c r="AL1572" i="2"/>
  <c r="AL1571" i="2"/>
  <c r="AL1570" i="2"/>
  <c r="AL1569" i="2"/>
  <c r="AL1568" i="2"/>
  <c r="AL1567" i="2"/>
  <c r="AL1566" i="2"/>
  <c r="AL1565" i="2"/>
  <c r="AL1564" i="2"/>
  <c r="AL1563" i="2"/>
  <c r="AL1562" i="2"/>
  <c r="AL1561" i="2"/>
  <c r="AL1560" i="2"/>
  <c r="AL1559" i="2"/>
  <c r="AL1558" i="2"/>
  <c r="AL1557" i="2"/>
  <c r="AL1556" i="2"/>
  <c r="AL1555" i="2"/>
  <c r="AL1554" i="2"/>
  <c r="AL1553" i="2"/>
  <c r="AL1552" i="2"/>
  <c r="AL1551" i="2"/>
  <c r="AL1550" i="2"/>
  <c r="AL1549" i="2"/>
  <c r="AL1548" i="2"/>
  <c r="AL1547" i="2"/>
  <c r="AL1546" i="2"/>
  <c r="AL1545" i="2"/>
  <c r="AL1544" i="2"/>
  <c r="AL1543" i="2"/>
  <c r="AL1542" i="2"/>
  <c r="AL1541" i="2"/>
  <c r="AL1540" i="2"/>
  <c r="AL1539" i="2"/>
  <c r="AL1538" i="2"/>
  <c r="AL1537" i="2"/>
  <c r="AL1536" i="2"/>
  <c r="AL1535" i="2"/>
  <c r="AK1524" i="2"/>
  <c r="AJ1523" i="2"/>
  <c r="AL1523" i="2"/>
  <c r="AJ1521" i="2"/>
  <c r="AL1521" i="2"/>
  <c r="AJ1519" i="2"/>
  <c r="AL1519" i="2"/>
  <c r="AJ1517" i="2"/>
  <c r="AL1517" i="2"/>
  <c r="AJ1515" i="2"/>
  <c r="AL1515" i="2"/>
  <c r="AJ1513" i="2"/>
  <c r="AL1513" i="2"/>
  <c r="AJ1511" i="2"/>
  <c r="AL1511" i="2"/>
  <c r="AJ1509" i="2"/>
  <c r="AL1509" i="2"/>
  <c r="AJ1507" i="2"/>
  <c r="AL1507" i="2"/>
  <c r="AJ1505" i="2"/>
  <c r="AL1505" i="2"/>
  <c r="AJ1503" i="2"/>
  <c r="AL1503" i="2"/>
  <c r="AJ1501" i="2"/>
  <c r="AL1501" i="2"/>
  <c r="AJ1499" i="2"/>
  <c r="AL1499" i="2"/>
  <c r="AJ1497" i="2"/>
  <c r="AL1497" i="2"/>
  <c r="AJ1495" i="2"/>
  <c r="AL1495" i="2"/>
  <c r="AJ1493" i="2"/>
  <c r="AL1493" i="2"/>
  <c r="AJ1491" i="2"/>
  <c r="AL1491" i="2"/>
  <c r="AJ1489" i="2"/>
  <c r="AL1489" i="2"/>
  <c r="AJ1487" i="2"/>
  <c r="AL1487" i="2"/>
  <c r="AJ1485" i="2"/>
  <c r="AL1485" i="2"/>
  <c r="AJ1483" i="2"/>
  <c r="AL1483" i="2"/>
  <c r="AJ1481" i="2"/>
  <c r="AL1481" i="2"/>
  <c r="AJ1479" i="2"/>
  <c r="AL1479" i="2"/>
  <c r="AJ1477" i="2"/>
  <c r="AL1477" i="2"/>
  <c r="AJ1475" i="2"/>
  <c r="AL1475" i="2"/>
  <c r="AJ1473" i="2"/>
  <c r="AL1473" i="2"/>
  <c r="AJ1471" i="2"/>
  <c r="AL1471" i="2"/>
  <c r="AJ1468" i="2"/>
  <c r="AL1468" i="2"/>
  <c r="AK1468" i="2"/>
  <c r="AJ1464" i="2"/>
  <c r="AL1464" i="2"/>
  <c r="AK1464" i="2"/>
  <c r="AJ1460" i="2"/>
  <c r="AL1460" i="2"/>
  <c r="AK1460" i="2"/>
  <c r="AJ1456" i="2"/>
  <c r="AL1456" i="2"/>
  <c r="AK1456" i="2"/>
  <c r="AJ1452" i="2"/>
  <c r="AL1452" i="2"/>
  <c r="AK1452" i="2"/>
  <c r="AJ1448" i="2"/>
  <c r="AL1448" i="2"/>
  <c r="AK1448" i="2"/>
  <c r="AJ1444" i="2"/>
  <c r="AL1444" i="2"/>
  <c r="AK1444" i="2"/>
  <c r="AJ1440" i="2"/>
  <c r="AL1440" i="2"/>
  <c r="AK1440" i="2"/>
  <c r="AJ1436" i="2"/>
  <c r="AL1436" i="2"/>
  <c r="AK1436" i="2"/>
  <c r="AJ1432" i="2"/>
  <c r="AL1432" i="2"/>
  <c r="AK1432" i="2"/>
  <c r="AJ1428" i="2"/>
  <c r="AL1428" i="2"/>
  <c r="AK1428" i="2"/>
  <c r="AJ1424" i="2"/>
  <c r="AL1424" i="2"/>
  <c r="AK1424" i="2"/>
  <c r="AK1661" i="2"/>
  <c r="AK1659" i="2"/>
  <c r="AK1656" i="2"/>
  <c r="AK1654" i="2"/>
  <c r="AK1651" i="2"/>
  <c r="AK1649" i="2"/>
  <c r="AK1647" i="2"/>
  <c r="AK1644" i="2"/>
  <c r="AK1642" i="2"/>
  <c r="AK1640" i="2"/>
  <c r="AK1637" i="2"/>
  <c r="AK1635" i="2"/>
  <c r="AK1633" i="2"/>
  <c r="AK1630" i="2"/>
  <c r="AK1628" i="2"/>
  <c r="AK1626" i="2"/>
  <c r="AK1623" i="2"/>
  <c r="AK1621" i="2"/>
  <c r="AJ1467" i="2"/>
  <c r="AL1467" i="2"/>
  <c r="AK1467" i="2"/>
  <c r="AJ1463" i="2"/>
  <c r="AL1463" i="2"/>
  <c r="AK1463" i="2"/>
  <c r="AJ1459" i="2"/>
  <c r="AL1459" i="2"/>
  <c r="AK1459" i="2"/>
  <c r="AJ1455" i="2"/>
  <c r="AL1455" i="2"/>
  <c r="AK1455" i="2"/>
  <c r="AJ1451" i="2"/>
  <c r="AL1451" i="2"/>
  <c r="AK1451" i="2"/>
  <c r="AJ1447" i="2"/>
  <c r="AL1447" i="2"/>
  <c r="AK1447" i="2"/>
  <c r="AJ1443" i="2"/>
  <c r="AL1443" i="2"/>
  <c r="AK1443" i="2"/>
  <c r="AJ1439" i="2"/>
  <c r="AL1439" i="2"/>
  <c r="AK1439" i="2"/>
  <c r="AJ1435" i="2"/>
  <c r="AL1435" i="2"/>
  <c r="AK1435" i="2"/>
  <c r="AJ1431" i="2"/>
  <c r="AL1431" i="2"/>
  <c r="AK1431" i="2"/>
  <c r="AJ1427" i="2"/>
  <c r="AL1427" i="2"/>
  <c r="AK1427" i="2"/>
  <c r="AJ1423" i="2"/>
  <c r="AL1423" i="2"/>
  <c r="AK1423" i="2"/>
  <c r="AK1662" i="2"/>
  <c r="AK1660" i="2"/>
  <c r="AK1658" i="2"/>
  <c r="AK1657" i="2"/>
  <c r="AK1655" i="2"/>
  <c r="AK1653" i="2"/>
  <c r="AK1652" i="2"/>
  <c r="AK1650" i="2"/>
  <c r="AK1648" i="2"/>
  <c r="AK1646" i="2"/>
  <c r="AK1645" i="2"/>
  <c r="AK1643" i="2"/>
  <c r="AK1641" i="2"/>
  <c r="AK1639" i="2"/>
  <c r="AK1638" i="2"/>
  <c r="AK1636" i="2"/>
  <c r="AK1634" i="2"/>
  <c r="AK1632" i="2"/>
  <c r="AK1631" i="2"/>
  <c r="AK1629" i="2"/>
  <c r="AK1627" i="2"/>
  <c r="AK1625" i="2"/>
  <c r="AK1624" i="2"/>
  <c r="AK1622" i="2"/>
  <c r="AK1619" i="2"/>
  <c r="AJ1522" i="2"/>
  <c r="AL1522" i="2"/>
  <c r="AJ1520" i="2"/>
  <c r="AL1520" i="2"/>
  <c r="AJ1518" i="2"/>
  <c r="AL1518" i="2"/>
  <c r="AJ1516" i="2"/>
  <c r="AL1516" i="2"/>
  <c r="AJ1514" i="2"/>
  <c r="AL1514" i="2"/>
  <c r="AJ1512" i="2"/>
  <c r="AL1512" i="2"/>
  <c r="AJ1510" i="2"/>
  <c r="AL1510" i="2"/>
  <c r="AJ1508" i="2"/>
  <c r="AL1508" i="2"/>
  <c r="AJ1506" i="2"/>
  <c r="AL1506" i="2"/>
  <c r="AJ1504" i="2"/>
  <c r="AL1504" i="2"/>
  <c r="AJ1502" i="2"/>
  <c r="AL1502" i="2"/>
  <c r="AJ1500" i="2"/>
  <c r="AL1500" i="2"/>
  <c r="AJ1498" i="2"/>
  <c r="AL1498" i="2"/>
  <c r="AJ1496" i="2"/>
  <c r="AL1496" i="2"/>
  <c r="AJ1494" i="2"/>
  <c r="AL1494" i="2"/>
  <c r="AJ1492" i="2"/>
  <c r="AL1492" i="2"/>
  <c r="AJ1490" i="2"/>
  <c r="AL1490" i="2"/>
  <c r="AJ1488" i="2"/>
  <c r="AL1488" i="2"/>
  <c r="AJ1486" i="2"/>
  <c r="AL1486" i="2"/>
  <c r="AJ1484" i="2"/>
  <c r="AL1484" i="2"/>
  <c r="AJ1482" i="2"/>
  <c r="AL1482" i="2"/>
  <c r="AJ1480" i="2"/>
  <c r="AL1480" i="2"/>
  <c r="AJ1478" i="2"/>
  <c r="AL1478" i="2"/>
  <c r="AJ1476" i="2"/>
  <c r="AL1476" i="2"/>
  <c r="AJ1474" i="2"/>
  <c r="AL1474" i="2"/>
  <c r="AJ1472" i="2"/>
  <c r="AL1472" i="2"/>
  <c r="AJ1470" i="2"/>
  <c r="AL1470" i="2"/>
  <c r="AJ1466" i="2"/>
  <c r="AL1466" i="2"/>
  <c r="AK1466" i="2"/>
  <c r="AJ1462" i="2"/>
  <c r="AL1462" i="2"/>
  <c r="AK1462" i="2"/>
  <c r="AJ1458" i="2"/>
  <c r="AL1458" i="2"/>
  <c r="AK1458" i="2"/>
  <c r="AJ1454" i="2"/>
  <c r="AL1454" i="2"/>
  <c r="AK1454" i="2"/>
  <c r="AJ1450" i="2"/>
  <c r="AL1450" i="2"/>
  <c r="AK1450" i="2"/>
  <c r="AJ1446" i="2"/>
  <c r="AL1446" i="2"/>
  <c r="AK1446" i="2"/>
  <c r="AJ1442" i="2"/>
  <c r="AL1442" i="2"/>
  <c r="AK1442" i="2"/>
  <c r="AJ1438" i="2"/>
  <c r="AL1438" i="2"/>
  <c r="AK1438" i="2"/>
  <c r="AJ1434" i="2"/>
  <c r="AL1434" i="2"/>
  <c r="AK1434" i="2"/>
  <c r="AJ1430" i="2"/>
  <c r="AL1430" i="2"/>
  <c r="AK1430" i="2"/>
  <c r="AJ1426" i="2"/>
  <c r="AL1426" i="2"/>
  <c r="AK1426" i="2"/>
  <c r="AJ1422" i="2"/>
  <c r="AL1422" i="2"/>
  <c r="AK1422" i="2"/>
  <c r="AK1523" i="2"/>
  <c r="AK1521" i="2"/>
  <c r="AK1519" i="2"/>
  <c r="AK1517" i="2"/>
  <c r="AK1515" i="2"/>
  <c r="AK1513" i="2"/>
  <c r="AK1511" i="2"/>
  <c r="AK1509" i="2"/>
  <c r="AK1507" i="2"/>
  <c r="AK1505" i="2"/>
  <c r="AK1503" i="2"/>
  <c r="AK1501" i="2"/>
  <c r="AJ1469" i="2"/>
  <c r="AL1469" i="2"/>
  <c r="AK1469" i="2"/>
  <c r="AJ1465" i="2"/>
  <c r="AL1465" i="2"/>
  <c r="AK1465" i="2"/>
  <c r="AJ1461" i="2"/>
  <c r="AL1461" i="2"/>
  <c r="AK1461" i="2"/>
  <c r="AJ1457" i="2"/>
  <c r="AL1457" i="2"/>
  <c r="AK1457" i="2"/>
  <c r="AJ1453" i="2"/>
  <c r="AL1453" i="2"/>
  <c r="AK1453" i="2"/>
  <c r="AJ1449" i="2"/>
  <c r="AL1449" i="2"/>
  <c r="AK1449" i="2"/>
  <c r="AJ1445" i="2"/>
  <c r="AL1445" i="2"/>
  <c r="AK1445" i="2"/>
  <c r="AJ1441" i="2"/>
  <c r="AL1441" i="2"/>
  <c r="AK1441" i="2"/>
  <c r="AJ1437" i="2"/>
  <c r="AL1437" i="2"/>
  <c r="AK1437" i="2"/>
  <c r="AJ1433" i="2"/>
  <c r="AL1433" i="2"/>
  <c r="AK1433" i="2"/>
  <c r="AJ1429" i="2"/>
  <c r="AL1429" i="2"/>
  <c r="AK1429" i="2"/>
  <c r="AJ1425" i="2"/>
  <c r="AL1425" i="2"/>
  <c r="AK1425" i="2"/>
  <c r="AJ1421" i="2"/>
  <c r="AL1421" i="2"/>
  <c r="AK1421" i="2"/>
  <c r="AJ1408" i="2"/>
  <c r="AK1408" i="2"/>
  <c r="AL1408" i="2"/>
  <c r="AJ1404" i="2"/>
  <c r="AK1404" i="2"/>
  <c r="AL1404" i="2"/>
  <c r="AJ1400" i="2"/>
  <c r="AK1400" i="2"/>
  <c r="AL1400" i="2"/>
  <c r="AJ1396" i="2"/>
  <c r="AK1396" i="2"/>
  <c r="AL1396" i="2"/>
  <c r="AJ1419" i="2"/>
  <c r="AL1419" i="2"/>
  <c r="AJ1417" i="2"/>
  <c r="AL1417" i="2"/>
  <c r="AJ1415" i="2"/>
  <c r="AL1415" i="2"/>
  <c r="AJ1413" i="2"/>
  <c r="AL1413" i="2"/>
  <c r="AJ1411" i="2"/>
  <c r="AL1411" i="2"/>
  <c r="AJ1407" i="2"/>
  <c r="AK1407" i="2"/>
  <c r="AL1407" i="2"/>
  <c r="AJ1403" i="2"/>
  <c r="AK1403" i="2"/>
  <c r="AL1403" i="2"/>
  <c r="AJ1399" i="2"/>
  <c r="AK1399" i="2"/>
  <c r="AL1399" i="2"/>
  <c r="AJ1395" i="2"/>
  <c r="AK1395" i="2"/>
  <c r="AL1395" i="2"/>
  <c r="AJ1410" i="2"/>
  <c r="AK1410" i="2"/>
  <c r="AL1410" i="2"/>
  <c r="AJ1406" i="2"/>
  <c r="AK1406" i="2"/>
  <c r="AL1406" i="2"/>
  <c r="AJ1402" i="2"/>
  <c r="AK1402" i="2"/>
  <c r="AL1402" i="2"/>
  <c r="AJ1398" i="2"/>
  <c r="AK1398" i="2"/>
  <c r="AL1398" i="2"/>
  <c r="AJ1394" i="2"/>
  <c r="AK1394" i="2"/>
  <c r="AL1394" i="2"/>
  <c r="AJ1420" i="2"/>
  <c r="AL1420" i="2"/>
  <c r="AJ1418" i="2"/>
  <c r="AL1418" i="2"/>
  <c r="AJ1416" i="2"/>
  <c r="AL1416" i="2"/>
  <c r="AJ1414" i="2"/>
  <c r="AL1414" i="2"/>
  <c r="AJ1412" i="2"/>
  <c r="AL1412" i="2"/>
  <c r="AJ1409" i="2"/>
  <c r="AK1409" i="2"/>
  <c r="AL1409" i="2"/>
  <c r="AJ1405" i="2"/>
  <c r="AK1405" i="2"/>
  <c r="AL1405" i="2"/>
  <c r="AJ1401" i="2"/>
  <c r="AK1401" i="2"/>
  <c r="AL1401" i="2"/>
  <c r="AJ1397" i="2"/>
  <c r="AK1397" i="2"/>
  <c r="AL1397" i="2"/>
  <c r="AJ1393" i="2"/>
  <c r="AK1393" i="2"/>
  <c r="AL1393" i="2"/>
  <c r="AL1392" i="2"/>
  <c r="AL1391" i="2"/>
  <c r="AL1390" i="2"/>
  <c r="AL1389" i="2"/>
  <c r="AL1388" i="2"/>
  <c r="AL1387" i="2"/>
  <c r="AL1386" i="2"/>
  <c r="AL1385" i="2"/>
  <c r="AK1392" i="2"/>
  <c r="AK1391" i="2"/>
  <c r="AK1390" i="2"/>
  <c r="AK1389" i="2"/>
  <c r="AK1388" i="2"/>
  <c r="AK1387" i="2"/>
  <c r="AK1386" i="2"/>
  <c r="AK1385" i="2"/>
  <c r="AL1383" i="2"/>
  <c r="AL1384" i="2"/>
  <c r="AK1384" i="2"/>
  <c r="AK1383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2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J1190" i="2" s="1"/>
  <c r="AI1191" i="2"/>
  <c r="AJ1191" i="2" s="1"/>
  <c r="AI1192" i="2"/>
  <c r="AJ1192" i="2" s="1"/>
  <c r="AI1193" i="2"/>
  <c r="AJ1193" i="2" s="1"/>
  <c r="AI1194" i="2"/>
  <c r="AJ1194" i="2" s="1"/>
  <c r="AI1195" i="2"/>
  <c r="AJ1195" i="2" s="1"/>
  <c r="AI1196" i="2"/>
  <c r="AJ1196" i="2" s="1"/>
  <c r="AI1197" i="2"/>
  <c r="AJ1197" i="2" s="1"/>
  <c r="AI1198" i="2"/>
  <c r="AJ1198" i="2" s="1"/>
  <c r="AI1199" i="2"/>
  <c r="AJ1199" i="2" s="1"/>
  <c r="AL1199" i="2"/>
  <c r="AI1200" i="2"/>
  <c r="AJ1200" i="2" s="1"/>
  <c r="AI1201" i="2"/>
  <c r="AJ1201" i="2" s="1"/>
  <c r="AI1202" i="2"/>
  <c r="AJ1202" i="2" s="1"/>
  <c r="AI1203" i="2"/>
  <c r="AJ1203" i="2" s="1"/>
  <c r="AI1204" i="2"/>
  <c r="AJ1204" i="2" s="1"/>
  <c r="AI1205" i="2"/>
  <c r="AJ1205" i="2" s="1"/>
  <c r="AI1206" i="2"/>
  <c r="AJ1206" i="2" s="1"/>
  <c r="AI1207" i="2"/>
  <c r="AJ1207" i="2" s="1"/>
  <c r="AL1207" i="2"/>
  <c r="AI1208" i="2"/>
  <c r="AJ1208" i="2" s="1"/>
  <c r="AI1209" i="2"/>
  <c r="AJ1209" i="2" s="1"/>
  <c r="AI1210" i="2"/>
  <c r="AJ1210" i="2" s="1"/>
  <c r="AI1211" i="2"/>
  <c r="AJ1211" i="2" s="1"/>
  <c r="AI1212" i="2"/>
  <c r="AJ1212" i="2" s="1"/>
  <c r="AI1213" i="2"/>
  <c r="AJ1213" i="2" s="1"/>
  <c r="AI1214" i="2"/>
  <c r="AJ1214" i="2" s="1"/>
  <c r="AI1215" i="2"/>
  <c r="AJ1215" i="2" s="1"/>
  <c r="AI1216" i="2"/>
  <c r="AJ1216" i="2" s="1"/>
  <c r="AI1217" i="2"/>
  <c r="AJ1217" i="2" s="1"/>
  <c r="AI1218" i="2"/>
  <c r="AJ1218" i="2" s="1"/>
  <c r="AI1219" i="2"/>
  <c r="AJ1219" i="2" s="1"/>
  <c r="AL1219" i="2"/>
  <c r="AI1220" i="2"/>
  <c r="AJ1220" i="2" s="1"/>
  <c r="AI1221" i="2"/>
  <c r="AJ1221" i="2" s="1"/>
  <c r="AI1222" i="2"/>
  <c r="AJ1222" i="2" s="1"/>
  <c r="AI1223" i="2"/>
  <c r="AJ1223" i="2" s="1"/>
  <c r="AI1224" i="2"/>
  <c r="AJ1224" i="2" s="1"/>
  <c r="AI1225" i="2"/>
  <c r="AJ1225" i="2" s="1"/>
  <c r="AI1226" i="2"/>
  <c r="AJ1226" i="2" s="1"/>
  <c r="AI1227" i="2"/>
  <c r="AJ1227" i="2" s="1"/>
  <c r="AL1227" i="2"/>
  <c r="AI1228" i="2"/>
  <c r="AJ1228" i="2" s="1"/>
  <c r="AI1229" i="2"/>
  <c r="AJ1229" i="2" s="1"/>
  <c r="AI1230" i="2"/>
  <c r="AJ1230" i="2" s="1"/>
  <c r="AI1231" i="2"/>
  <c r="AJ1231" i="2" s="1"/>
  <c r="AI1232" i="2"/>
  <c r="AJ1232" i="2" s="1"/>
  <c r="AI1233" i="2"/>
  <c r="AJ1233" i="2" s="1"/>
  <c r="AI1234" i="2"/>
  <c r="AJ1234" i="2" s="1"/>
  <c r="AI1235" i="2"/>
  <c r="AJ1235" i="2" s="1"/>
  <c r="AL1235" i="2"/>
  <c r="AI1236" i="2"/>
  <c r="AJ1236" i="2" s="1"/>
  <c r="AI1237" i="2"/>
  <c r="AJ1237" i="2" s="1"/>
  <c r="AI1238" i="2"/>
  <c r="AJ1238" i="2" s="1"/>
  <c r="AI1239" i="2"/>
  <c r="AJ1239" i="2" s="1"/>
  <c r="AI1240" i="2"/>
  <c r="AJ1240" i="2" s="1"/>
  <c r="AI1241" i="2"/>
  <c r="AJ1241" i="2" s="1"/>
  <c r="AI1242" i="2"/>
  <c r="AJ1242" i="2" s="1"/>
  <c r="AI1243" i="2"/>
  <c r="AJ1243" i="2" s="1"/>
  <c r="AL1243" i="2"/>
  <c r="AI1244" i="2"/>
  <c r="AJ1244" i="2" s="1"/>
  <c r="AI1245" i="2"/>
  <c r="AJ1245" i="2" s="1"/>
  <c r="AI1246" i="2"/>
  <c r="AJ1246" i="2" s="1"/>
  <c r="AI1247" i="2"/>
  <c r="AJ1247" i="2" s="1"/>
  <c r="AI1248" i="2"/>
  <c r="AJ1248" i="2" s="1"/>
  <c r="AI1249" i="2"/>
  <c r="AJ1249" i="2" s="1"/>
  <c r="AI1250" i="2"/>
  <c r="AJ1250" i="2" s="1"/>
  <c r="AI1251" i="2"/>
  <c r="AJ1251" i="2" s="1"/>
  <c r="AL1251" i="2"/>
  <c r="AI1252" i="2"/>
  <c r="AJ1252" i="2" s="1"/>
  <c r="AI1253" i="2"/>
  <c r="AJ1253" i="2" s="1"/>
  <c r="AI1254" i="2"/>
  <c r="AJ1254" i="2" s="1"/>
  <c r="AI1255" i="2"/>
  <c r="AJ1255" i="2" s="1"/>
  <c r="AI1256" i="2"/>
  <c r="AJ1256" i="2" s="1"/>
  <c r="AI1257" i="2"/>
  <c r="AJ1257" i="2" s="1"/>
  <c r="AI1258" i="2"/>
  <c r="AJ1258" i="2" s="1"/>
  <c r="AI1259" i="2"/>
  <c r="AJ1259" i="2" s="1"/>
  <c r="AL1259" i="2"/>
  <c r="AI1260" i="2"/>
  <c r="AJ1260" i="2" s="1"/>
  <c r="AI1261" i="2"/>
  <c r="AJ1261" i="2" s="1"/>
  <c r="AI1262" i="2"/>
  <c r="AJ1262" i="2" s="1"/>
  <c r="AI1263" i="2"/>
  <c r="AJ1263" i="2" s="1"/>
  <c r="AI1264" i="2"/>
  <c r="AJ1264" i="2" s="1"/>
  <c r="AI1265" i="2"/>
  <c r="AJ1265" i="2" s="1"/>
  <c r="AI1266" i="2"/>
  <c r="AJ1266" i="2" s="1"/>
  <c r="AI1267" i="2"/>
  <c r="AJ1267" i="2" s="1"/>
  <c r="AL1267" i="2"/>
  <c r="AI1268" i="2"/>
  <c r="AJ1268" i="2" s="1"/>
  <c r="AI1269" i="2"/>
  <c r="AJ1269" i="2" s="1"/>
  <c r="AI1270" i="2"/>
  <c r="AJ1270" i="2" s="1"/>
  <c r="AI1271" i="2"/>
  <c r="AJ1271" i="2" s="1"/>
  <c r="AI1272" i="2"/>
  <c r="AJ1272" i="2" s="1"/>
  <c r="AI1273" i="2"/>
  <c r="AJ1273" i="2" s="1"/>
  <c r="AI1274" i="2"/>
  <c r="AJ1274" i="2" s="1"/>
  <c r="AI1275" i="2"/>
  <c r="AJ1275" i="2" s="1"/>
  <c r="AL1275" i="2"/>
  <c r="AI1276" i="2"/>
  <c r="AJ1276" i="2" s="1"/>
  <c r="AI1277" i="2"/>
  <c r="AJ1277" i="2" s="1"/>
  <c r="AI1278" i="2"/>
  <c r="AJ1278" i="2" s="1"/>
  <c r="AI1279" i="2"/>
  <c r="AJ1279" i="2" s="1"/>
  <c r="AI1280" i="2"/>
  <c r="AJ1280" i="2" s="1"/>
  <c r="AI1281" i="2"/>
  <c r="AJ1281" i="2" s="1"/>
  <c r="AI1282" i="2"/>
  <c r="AJ1282" i="2" s="1"/>
  <c r="AI1283" i="2"/>
  <c r="AJ1283" i="2" s="1"/>
  <c r="AL1283" i="2"/>
  <c r="AI1284" i="2"/>
  <c r="AJ1284" i="2" s="1"/>
  <c r="AI1285" i="2"/>
  <c r="AJ1285" i="2" s="1"/>
  <c r="AI1286" i="2"/>
  <c r="AJ1286" i="2" s="1"/>
  <c r="AI1287" i="2"/>
  <c r="AJ1287" i="2" s="1"/>
  <c r="AI1288" i="2"/>
  <c r="AJ1288" i="2" s="1"/>
  <c r="AI1289" i="2"/>
  <c r="AJ1289" i="2" s="1"/>
  <c r="AI1290" i="2"/>
  <c r="AJ1290" i="2" s="1"/>
  <c r="AI1291" i="2"/>
  <c r="AJ1291" i="2" s="1"/>
  <c r="AL1291" i="2"/>
  <c r="AI1292" i="2"/>
  <c r="AJ1292" i="2" s="1"/>
  <c r="AI1293" i="2"/>
  <c r="AJ1293" i="2" s="1"/>
  <c r="AI1294" i="2"/>
  <c r="AJ1294" i="2" s="1"/>
  <c r="AI1295" i="2"/>
  <c r="AJ1295" i="2" s="1"/>
  <c r="AI1296" i="2"/>
  <c r="AJ1296" i="2" s="1"/>
  <c r="AI1297" i="2"/>
  <c r="AJ1297" i="2" s="1"/>
  <c r="AI1298" i="2"/>
  <c r="AJ1298" i="2" s="1"/>
  <c r="AI1299" i="2"/>
  <c r="AJ1299" i="2" s="1"/>
  <c r="AL1299" i="2"/>
  <c r="AI1300" i="2"/>
  <c r="AJ1300" i="2" s="1"/>
  <c r="AI1301" i="2"/>
  <c r="AJ1301" i="2" s="1"/>
  <c r="AI1302" i="2"/>
  <c r="AJ1302" i="2" s="1"/>
  <c r="AI1303" i="2"/>
  <c r="AJ1303" i="2" s="1"/>
  <c r="AI1304" i="2"/>
  <c r="AJ1304" i="2" s="1"/>
  <c r="AI1305" i="2"/>
  <c r="AJ1305" i="2" s="1"/>
  <c r="AI1306" i="2"/>
  <c r="AJ1306" i="2" s="1"/>
  <c r="AI1307" i="2"/>
  <c r="AJ1307" i="2" s="1"/>
  <c r="AL1307" i="2"/>
  <c r="AI1308" i="2"/>
  <c r="AJ1308" i="2" s="1"/>
  <c r="AI1309" i="2"/>
  <c r="AJ1309" i="2" s="1"/>
  <c r="AI1310" i="2"/>
  <c r="AJ1310" i="2" s="1"/>
  <c r="AI1311" i="2"/>
  <c r="AJ1311" i="2" s="1"/>
  <c r="AI1312" i="2"/>
  <c r="AJ1312" i="2" s="1"/>
  <c r="AI1313" i="2"/>
  <c r="AJ1313" i="2" s="1"/>
  <c r="AI1314" i="2"/>
  <c r="AJ1314" i="2" s="1"/>
  <c r="AI1315" i="2"/>
  <c r="AJ1315" i="2" s="1"/>
  <c r="AL1315" i="2"/>
  <c r="AI1316" i="2"/>
  <c r="AI1317" i="2"/>
  <c r="AJ1317" i="2" s="1"/>
  <c r="AI1318" i="2"/>
  <c r="AI1319" i="2"/>
  <c r="AJ1319" i="2" s="1"/>
  <c r="AL1319" i="2"/>
  <c r="AI1320" i="2"/>
  <c r="AL1320" i="2" s="1"/>
  <c r="AJ1320" i="2"/>
  <c r="AI1321" i="2"/>
  <c r="AJ1321" i="2" s="1"/>
  <c r="AI1322" i="2"/>
  <c r="AI1323" i="2"/>
  <c r="AJ1323" i="2" s="1"/>
  <c r="AL1323" i="2"/>
  <c r="AI1324" i="2"/>
  <c r="AL1324" i="2" s="1"/>
  <c r="AJ1324" i="2"/>
  <c r="AI1325" i="2"/>
  <c r="AJ1325" i="2" s="1"/>
  <c r="AI1326" i="2"/>
  <c r="AI1327" i="2"/>
  <c r="AJ1327" i="2" s="1"/>
  <c r="AL1327" i="2"/>
  <c r="AI1328" i="2"/>
  <c r="AL1328" i="2" s="1"/>
  <c r="AJ1328" i="2"/>
  <c r="AI1329" i="2"/>
  <c r="AJ1329" i="2" s="1"/>
  <c r="AI1330" i="2"/>
  <c r="AI1331" i="2"/>
  <c r="AJ1331" i="2" s="1"/>
  <c r="AL1331" i="2"/>
  <c r="AI1332" i="2"/>
  <c r="AL1332" i="2" s="1"/>
  <c r="AJ1332" i="2"/>
  <c r="AI1333" i="2"/>
  <c r="AJ1333" i="2" s="1"/>
  <c r="AI1334" i="2"/>
  <c r="AI1335" i="2"/>
  <c r="AJ1335" i="2" s="1"/>
  <c r="AL1335" i="2"/>
  <c r="AI1336" i="2"/>
  <c r="AL1336" i="2" s="1"/>
  <c r="AJ1336" i="2"/>
  <c r="AI1337" i="2"/>
  <c r="AJ1337" i="2" s="1"/>
  <c r="AI1338" i="2"/>
  <c r="AI1339" i="2"/>
  <c r="AJ1339" i="2" s="1"/>
  <c r="AL1339" i="2"/>
  <c r="AI1340" i="2"/>
  <c r="AL1340" i="2" s="1"/>
  <c r="AJ1340" i="2"/>
  <c r="AI1341" i="2"/>
  <c r="AJ1341" i="2" s="1"/>
  <c r="AI1342" i="2"/>
  <c r="AI1343" i="2"/>
  <c r="AJ1343" i="2" s="1"/>
  <c r="AL1343" i="2"/>
  <c r="AI1344" i="2"/>
  <c r="AL1344" i="2" s="1"/>
  <c r="AJ1344" i="2"/>
  <c r="AI1345" i="2"/>
  <c r="AJ1345" i="2" s="1"/>
  <c r="AI1346" i="2"/>
  <c r="AI1347" i="2"/>
  <c r="AJ1347" i="2" s="1"/>
  <c r="AL1347" i="2"/>
  <c r="AI1348" i="2"/>
  <c r="AL1348" i="2" s="1"/>
  <c r="AJ1348" i="2"/>
  <c r="AI1349" i="2"/>
  <c r="AJ1349" i="2" s="1"/>
  <c r="AI1350" i="2"/>
  <c r="AL1350" i="2" s="1"/>
  <c r="AI1351" i="2"/>
  <c r="AJ1351" i="2" s="1"/>
  <c r="AL1351" i="2"/>
  <c r="AI1352" i="2"/>
  <c r="AL1352" i="2" s="1"/>
  <c r="AJ1352" i="2"/>
  <c r="AI1353" i="2"/>
  <c r="AJ1353" i="2" s="1"/>
  <c r="AI1354" i="2"/>
  <c r="AL1354" i="2" s="1"/>
  <c r="AI1355" i="2"/>
  <c r="AJ1355" i="2" s="1"/>
  <c r="AI1356" i="2"/>
  <c r="AJ1356" i="2"/>
  <c r="AL1356" i="2"/>
  <c r="AI1357" i="2"/>
  <c r="AJ1357" i="2" s="1"/>
  <c r="AI1358" i="2"/>
  <c r="AL1358" i="2" s="1"/>
  <c r="AI1359" i="2"/>
  <c r="AJ1359" i="2" s="1"/>
  <c r="AI1360" i="2"/>
  <c r="AJ1360" i="2" s="1"/>
  <c r="AL1360" i="2"/>
  <c r="AI1361" i="2"/>
  <c r="AJ1361" i="2" s="1"/>
  <c r="AI1362" i="2"/>
  <c r="AL1362" i="2" s="1"/>
  <c r="AI1363" i="2"/>
  <c r="AJ1363" i="2" s="1"/>
  <c r="AI1364" i="2"/>
  <c r="AJ1364" i="2" s="1"/>
  <c r="AI1365" i="2"/>
  <c r="AJ1365" i="2" s="1"/>
  <c r="AI1366" i="2"/>
  <c r="AJ1366" i="2" s="1"/>
  <c r="AI1367" i="2"/>
  <c r="AL1367" i="2" s="1"/>
  <c r="AJ1367" i="2"/>
  <c r="AI1368" i="2"/>
  <c r="AJ1368" i="2" s="1"/>
  <c r="AL1368" i="2"/>
  <c r="AI1369" i="2"/>
  <c r="AL1369" i="2" s="1"/>
  <c r="AJ1369" i="2"/>
  <c r="AI1370" i="2"/>
  <c r="AJ1370" i="2" s="1"/>
  <c r="AI1371" i="2"/>
  <c r="AL1371" i="2" s="1"/>
  <c r="AI1372" i="2"/>
  <c r="AJ1372" i="2" s="1"/>
  <c r="AL1372" i="2"/>
  <c r="AI1373" i="2"/>
  <c r="AL1373" i="2" s="1"/>
  <c r="AJ1373" i="2"/>
  <c r="AI1374" i="2"/>
  <c r="AJ1374" i="2" s="1"/>
  <c r="AI1375" i="2"/>
  <c r="AL1375" i="2" s="1"/>
  <c r="AI1376" i="2"/>
  <c r="AJ1376" i="2" s="1"/>
  <c r="AL1376" i="2"/>
  <c r="AI1377" i="2"/>
  <c r="AL1377" i="2" s="1"/>
  <c r="AJ1377" i="2"/>
  <c r="AI1378" i="2"/>
  <c r="AJ1378" i="2" s="1"/>
  <c r="AI1379" i="2"/>
  <c r="AL1379" i="2" s="1"/>
  <c r="AI1380" i="2"/>
  <c r="AJ1380" i="2" s="1"/>
  <c r="AL1380" i="2"/>
  <c r="AI1381" i="2"/>
  <c r="AJ1381" i="2" s="1"/>
  <c r="AI1382" i="2"/>
  <c r="AJ1382" i="2" s="1"/>
  <c r="AI1104" i="2"/>
  <c r="AJ1104" i="2" s="1"/>
  <c r="AL1364" i="2" l="1"/>
  <c r="AJ1379" i="2"/>
  <c r="AJ1375" i="2"/>
  <c r="AJ1371" i="2"/>
  <c r="AL1359" i="2"/>
  <c r="AL1311" i="2"/>
  <c r="AL1295" i="2"/>
  <c r="AL1279" i="2"/>
  <c r="AL1263" i="2"/>
  <c r="AL1247" i="2"/>
  <c r="AL1231" i="2"/>
  <c r="AL1215" i="2"/>
  <c r="AL1212" i="2"/>
  <c r="AL1203" i="2"/>
  <c r="AL1303" i="2"/>
  <c r="AL1287" i="2"/>
  <c r="AL1271" i="2"/>
  <c r="AL1255" i="2"/>
  <c r="AL1239" i="2"/>
  <c r="AL1223" i="2"/>
  <c r="AL1211" i="2"/>
  <c r="AL1195" i="2"/>
  <c r="AL1191" i="2"/>
  <c r="AL1192" i="2"/>
  <c r="AL1346" i="2"/>
  <c r="AJ1346" i="2"/>
  <c r="AL1338" i="2"/>
  <c r="AJ1338" i="2"/>
  <c r="AL1330" i="2"/>
  <c r="AJ1330" i="2"/>
  <c r="AL1322" i="2"/>
  <c r="AJ1322" i="2"/>
  <c r="AL1381" i="2"/>
  <c r="AL1365" i="2"/>
  <c r="AJ1362" i="2"/>
  <c r="AL1357" i="2"/>
  <c r="AJ1354" i="2"/>
  <c r="AL1342" i="2"/>
  <c r="AJ1342" i="2"/>
  <c r="AL1334" i="2"/>
  <c r="AJ1334" i="2"/>
  <c r="AL1326" i="2"/>
  <c r="AJ1326" i="2"/>
  <c r="AL1318" i="2"/>
  <c r="AJ1318" i="2"/>
  <c r="AL1382" i="2"/>
  <c r="AL1378" i="2"/>
  <c r="AL1374" i="2"/>
  <c r="AL1370" i="2"/>
  <c r="AL1366" i="2"/>
  <c r="AL1363" i="2"/>
  <c r="AL1355" i="2"/>
  <c r="AJ1316" i="2"/>
  <c r="AL1316" i="2"/>
  <c r="AL1361" i="2"/>
  <c r="AJ1358" i="2"/>
  <c r="AL1353" i="2"/>
  <c r="AJ1350" i="2"/>
  <c r="AL1349" i="2"/>
  <c r="AL1345" i="2"/>
  <c r="AL1341" i="2"/>
  <c r="AL1337" i="2"/>
  <c r="AL1333" i="2"/>
  <c r="AL1329" i="2"/>
  <c r="AL1325" i="2"/>
  <c r="AL1321" i="2"/>
  <c r="AL1308" i="2"/>
  <c r="AL1304" i="2"/>
  <c r="AL1300" i="2"/>
  <c r="AL1296" i="2"/>
  <c r="AL1292" i="2"/>
  <c r="AL1288" i="2"/>
  <c r="AL1284" i="2"/>
  <c r="AL1280" i="2"/>
  <c r="AL1276" i="2"/>
  <c r="AL1272" i="2"/>
  <c r="AL1268" i="2"/>
  <c r="AL1264" i="2"/>
  <c r="AL1260" i="2"/>
  <c r="AL1256" i="2"/>
  <c r="AL1252" i="2"/>
  <c r="AL1248" i="2"/>
  <c r="AL1244" i="2"/>
  <c r="AL1240" i="2"/>
  <c r="AL1236" i="2"/>
  <c r="AL1232" i="2"/>
  <c r="AL1228" i="2"/>
  <c r="AL1224" i="2"/>
  <c r="AL1220" i="2"/>
  <c r="AL1216" i="2"/>
  <c r="AL1208" i="2"/>
  <c r="AL1204" i="2"/>
  <c r="AL1200" i="2"/>
  <c r="AL1196" i="2"/>
  <c r="AL1309" i="2"/>
  <c r="AL1297" i="2"/>
  <c r="AL1293" i="2"/>
  <c r="AL1289" i="2"/>
  <c r="AL1281" i="2"/>
  <c r="AL1277" i="2"/>
  <c r="AL1273" i="2"/>
  <c r="AL1269" i="2"/>
  <c r="AL1261" i="2"/>
  <c r="AL1257" i="2"/>
  <c r="AL1245" i="2"/>
  <c r="AL1237" i="2"/>
  <c r="AL1314" i="2"/>
  <c r="AL1310" i="2"/>
  <c r="AL1306" i="2"/>
  <c r="AL1302" i="2"/>
  <c r="AL1298" i="2"/>
  <c r="AL1294" i="2"/>
  <c r="AL1290" i="2"/>
  <c r="AL1286" i="2"/>
  <c r="AL1282" i="2"/>
  <c r="AL1278" i="2"/>
  <c r="AL1274" i="2"/>
  <c r="AL1270" i="2"/>
  <c r="AL1266" i="2"/>
  <c r="AL1262" i="2"/>
  <c r="AL1258" i="2"/>
  <c r="AL1254" i="2"/>
  <c r="AL1250" i="2"/>
  <c r="AL1246" i="2"/>
  <c r="AL1242" i="2"/>
  <c r="AL1238" i="2"/>
  <c r="AL1234" i="2"/>
  <c r="AL1230" i="2"/>
  <c r="AL1226" i="2"/>
  <c r="AL1222" i="2"/>
  <c r="AL1218" i="2"/>
  <c r="AL1214" i="2"/>
  <c r="AL1210" i="2"/>
  <c r="AL1206" i="2"/>
  <c r="AL1202" i="2"/>
  <c r="AL1198" i="2"/>
  <c r="AL1194" i="2"/>
  <c r="AL1190" i="2"/>
  <c r="AJ1189" i="2"/>
  <c r="AL1189" i="2"/>
  <c r="AJ1188" i="2"/>
  <c r="AL1188" i="2"/>
  <c r="AJ1183" i="2"/>
  <c r="AL1183" i="2"/>
  <c r="AJ1179" i="2"/>
  <c r="AL1179" i="2"/>
  <c r="AJ1175" i="2"/>
  <c r="AL1175" i="2"/>
  <c r="AJ1171" i="2"/>
  <c r="AL1171" i="2"/>
  <c r="AJ1167" i="2"/>
  <c r="AL1167" i="2"/>
  <c r="AJ1163" i="2"/>
  <c r="AL1163" i="2"/>
  <c r="AJ1159" i="2"/>
  <c r="AL1159" i="2"/>
  <c r="AJ1155" i="2"/>
  <c r="AL1155" i="2"/>
  <c r="AJ1151" i="2"/>
  <c r="AL1151" i="2"/>
  <c r="AJ1147" i="2"/>
  <c r="AL1147" i="2"/>
  <c r="AJ1143" i="2"/>
  <c r="AL1143" i="2"/>
  <c r="AJ1139" i="2"/>
  <c r="AL1139" i="2"/>
  <c r="AJ1135" i="2"/>
  <c r="AL1135" i="2"/>
  <c r="AL1312" i="2"/>
  <c r="AJ1185" i="2"/>
  <c r="AL1185" i="2"/>
  <c r="AL1317" i="2"/>
  <c r="AL1313" i="2"/>
  <c r="AL1305" i="2"/>
  <c r="AL1301" i="2"/>
  <c r="AL1285" i="2"/>
  <c r="AL1265" i="2"/>
  <c r="AL1253" i="2"/>
  <c r="AL1249" i="2"/>
  <c r="AL1241" i="2"/>
  <c r="AL1233" i="2"/>
  <c r="AL1229" i="2"/>
  <c r="AL1225" i="2"/>
  <c r="AL1221" i="2"/>
  <c r="AL1217" i="2"/>
  <c r="AL1213" i="2"/>
  <c r="AL1209" i="2"/>
  <c r="AL1205" i="2"/>
  <c r="AL1201" i="2"/>
  <c r="AL1197" i="2"/>
  <c r="AL1193" i="2"/>
  <c r="AJ1187" i="2"/>
  <c r="AL1187" i="2"/>
  <c r="AJ1181" i="2"/>
  <c r="AL1181" i="2"/>
  <c r="AJ1177" i="2"/>
  <c r="AL1177" i="2"/>
  <c r="AJ1173" i="2"/>
  <c r="AL1173" i="2"/>
  <c r="AJ1169" i="2"/>
  <c r="AL1169" i="2"/>
  <c r="AJ1165" i="2"/>
  <c r="AL1165" i="2"/>
  <c r="AJ1161" i="2"/>
  <c r="AL1161" i="2"/>
  <c r="AJ1157" i="2"/>
  <c r="AL1157" i="2"/>
  <c r="AJ1153" i="2"/>
  <c r="AL1153" i="2"/>
  <c r="AJ1149" i="2"/>
  <c r="AL1149" i="2"/>
  <c r="AJ1145" i="2"/>
  <c r="AL1145" i="2"/>
  <c r="AJ1141" i="2"/>
  <c r="AL1141" i="2"/>
  <c r="AJ1137" i="2"/>
  <c r="AL1137" i="2"/>
  <c r="AJ1133" i="2"/>
  <c r="AL1133" i="2"/>
  <c r="AJ1186" i="2"/>
  <c r="AL1186" i="2"/>
  <c r="AJ1184" i="2"/>
  <c r="AL1184" i="2"/>
  <c r="AJ1182" i="2"/>
  <c r="AL1182" i="2"/>
  <c r="AJ1180" i="2"/>
  <c r="AL1180" i="2"/>
  <c r="AJ1178" i="2"/>
  <c r="AL1178" i="2"/>
  <c r="AJ1176" i="2"/>
  <c r="AL1176" i="2"/>
  <c r="AJ1174" i="2"/>
  <c r="AL1174" i="2"/>
  <c r="AJ1172" i="2"/>
  <c r="AL1172" i="2"/>
  <c r="AJ1170" i="2"/>
  <c r="AL1170" i="2"/>
  <c r="AJ1168" i="2"/>
  <c r="AL1168" i="2"/>
  <c r="AJ1166" i="2"/>
  <c r="AL1166" i="2"/>
  <c r="AJ1164" i="2"/>
  <c r="AL1164" i="2"/>
  <c r="AJ1162" i="2"/>
  <c r="AL1162" i="2"/>
  <c r="AJ1160" i="2"/>
  <c r="AL1160" i="2"/>
  <c r="AJ1158" i="2"/>
  <c r="AL1158" i="2"/>
  <c r="AJ1156" i="2"/>
  <c r="AL1156" i="2"/>
  <c r="AJ1154" i="2"/>
  <c r="AL1154" i="2"/>
  <c r="AJ1152" i="2"/>
  <c r="AL1152" i="2"/>
  <c r="AJ1150" i="2"/>
  <c r="AL1150" i="2"/>
  <c r="AJ1148" i="2"/>
  <c r="AL1148" i="2"/>
  <c r="AJ1146" i="2"/>
  <c r="AL1146" i="2"/>
  <c r="AJ1144" i="2"/>
  <c r="AL1144" i="2"/>
  <c r="AJ1142" i="2"/>
  <c r="AL1142" i="2"/>
  <c r="AJ1140" i="2"/>
  <c r="AL1140" i="2"/>
  <c r="AJ1138" i="2"/>
  <c r="AL1138" i="2"/>
  <c r="AJ1136" i="2"/>
  <c r="AL1136" i="2"/>
  <c r="AJ1134" i="2"/>
  <c r="AL1134" i="2"/>
  <c r="AJ1132" i="2"/>
  <c r="AL1132" i="2"/>
  <c r="AJ1130" i="2"/>
  <c r="AL1130" i="2"/>
  <c r="AJ1128" i="2"/>
  <c r="AL1128" i="2"/>
  <c r="AJ1126" i="2"/>
  <c r="AL1126" i="2"/>
  <c r="AJ1124" i="2"/>
  <c r="AL1124" i="2"/>
  <c r="AJ1122" i="2"/>
  <c r="AL1122" i="2"/>
  <c r="AJ1120" i="2"/>
  <c r="AL1120" i="2"/>
  <c r="AJ1118" i="2"/>
  <c r="AL1118" i="2"/>
  <c r="AJ1116" i="2"/>
  <c r="AL1116" i="2"/>
  <c r="AJ1114" i="2"/>
  <c r="AL1114" i="2"/>
  <c r="AJ1112" i="2"/>
  <c r="AL1112" i="2"/>
  <c r="AJ1110" i="2"/>
  <c r="AL1110" i="2"/>
  <c r="AJ1108" i="2"/>
  <c r="AL1108" i="2"/>
  <c r="AJ1106" i="2"/>
  <c r="AL1106" i="2"/>
  <c r="AJ1131" i="2"/>
  <c r="AL1131" i="2"/>
  <c r="AJ1129" i="2"/>
  <c r="AL1129" i="2"/>
  <c r="AJ1127" i="2"/>
  <c r="AL1127" i="2"/>
  <c r="AJ1125" i="2"/>
  <c r="AL1125" i="2"/>
  <c r="AJ1123" i="2"/>
  <c r="AL1123" i="2"/>
  <c r="AJ1121" i="2"/>
  <c r="AL1121" i="2"/>
  <c r="AJ1119" i="2"/>
  <c r="AL1119" i="2"/>
  <c r="AJ1117" i="2"/>
  <c r="AL1117" i="2"/>
  <c r="AJ1115" i="2"/>
  <c r="AL1115" i="2"/>
  <c r="AJ1113" i="2"/>
  <c r="AL1113" i="2"/>
  <c r="AJ1111" i="2"/>
  <c r="AL1111" i="2"/>
  <c r="AJ1109" i="2"/>
  <c r="AL1109" i="2"/>
  <c r="AJ1107" i="2"/>
  <c r="AL1107" i="2"/>
  <c r="AJ1105" i="2"/>
  <c r="AL1105" i="2"/>
  <c r="AL1104" i="2"/>
  <c r="N8" i="1"/>
  <c r="N7" i="1" l="1"/>
  <c r="N6" i="1"/>
  <c r="AI825" i="2"/>
  <c r="AJ825" i="2" s="1"/>
  <c r="AI826" i="2"/>
  <c r="AJ826" i="2" s="1"/>
  <c r="AI827" i="2"/>
  <c r="AJ827" i="2" s="1"/>
  <c r="AI828" i="2"/>
  <c r="AJ828" i="2" s="1"/>
  <c r="AI829" i="2"/>
  <c r="AJ829" i="2" s="1"/>
  <c r="AI830" i="2"/>
  <c r="AJ830" i="2" s="1"/>
  <c r="AI831" i="2"/>
  <c r="AJ831" i="2" s="1"/>
  <c r="AI832" i="2"/>
  <c r="AJ832" i="2" s="1"/>
  <c r="AI833" i="2"/>
  <c r="AJ833" i="2" s="1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L963" i="2" s="1"/>
  <c r="AI964" i="2"/>
  <c r="AL964" i="2" s="1"/>
  <c r="AI965" i="2"/>
  <c r="AL965" i="2" s="1"/>
  <c r="AI966" i="2"/>
  <c r="AL966" i="2" s="1"/>
  <c r="AI967" i="2"/>
  <c r="AL967" i="2" s="1"/>
  <c r="AI968" i="2"/>
  <c r="AL968" i="2" s="1"/>
  <c r="AI969" i="2"/>
  <c r="AL969" i="2" s="1"/>
  <c r="AI970" i="2"/>
  <c r="AL970" i="2" s="1"/>
  <c r="AI971" i="2"/>
  <c r="AL971" i="2" s="1"/>
  <c r="AI972" i="2"/>
  <c r="AL972" i="2" s="1"/>
  <c r="AI973" i="2"/>
  <c r="AL973" i="2" s="1"/>
  <c r="AI974" i="2"/>
  <c r="AL974" i="2" s="1"/>
  <c r="AI975" i="2"/>
  <c r="AL975" i="2" s="1"/>
  <c r="AI976" i="2"/>
  <c r="AL976" i="2" s="1"/>
  <c r="AI977" i="2"/>
  <c r="AL977" i="2" s="1"/>
  <c r="AI978" i="2"/>
  <c r="AJ978" i="2" s="1"/>
  <c r="AL978" i="2"/>
  <c r="AI979" i="2"/>
  <c r="AJ979" i="2" s="1"/>
  <c r="AI980" i="2"/>
  <c r="AJ980" i="2" s="1"/>
  <c r="AI981" i="2"/>
  <c r="AL981" i="2" s="1"/>
  <c r="AI982" i="2"/>
  <c r="AJ982" i="2" s="1"/>
  <c r="AI983" i="2"/>
  <c r="AJ983" i="2" s="1"/>
  <c r="AL983" i="2"/>
  <c r="AI984" i="2"/>
  <c r="AJ984" i="2" s="1"/>
  <c r="AI985" i="2"/>
  <c r="AL985" i="2" s="1"/>
  <c r="AI986" i="2"/>
  <c r="AL986" i="2" s="1"/>
  <c r="AJ986" i="2"/>
  <c r="AI987" i="2"/>
  <c r="AJ987" i="2" s="1"/>
  <c r="AL987" i="2"/>
  <c r="AI988" i="2"/>
  <c r="AJ988" i="2" s="1"/>
  <c r="AI989" i="2"/>
  <c r="AL989" i="2" s="1"/>
  <c r="AI990" i="2"/>
  <c r="AJ990" i="2"/>
  <c r="AL990" i="2"/>
  <c r="AI991" i="2"/>
  <c r="AJ991" i="2" s="1"/>
  <c r="AL991" i="2"/>
  <c r="AI992" i="2"/>
  <c r="AJ992" i="2" s="1"/>
  <c r="AI993" i="2"/>
  <c r="AL993" i="2" s="1"/>
  <c r="AI994" i="2"/>
  <c r="AL994" i="2" s="1"/>
  <c r="AI995" i="2"/>
  <c r="AJ995" i="2" s="1"/>
  <c r="AI996" i="2"/>
  <c r="AJ996" i="2" s="1"/>
  <c r="AI997" i="2"/>
  <c r="AL997" i="2" s="1"/>
  <c r="AI998" i="2"/>
  <c r="AL998" i="2" s="1"/>
  <c r="AJ998" i="2"/>
  <c r="AI999" i="2"/>
  <c r="AJ999" i="2" s="1"/>
  <c r="AI1000" i="2"/>
  <c r="AJ1000" i="2" s="1"/>
  <c r="AI1001" i="2"/>
  <c r="AL1001" i="2" s="1"/>
  <c r="AI1002" i="2"/>
  <c r="AL1002" i="2" s="1"/>
  <c r="AJ1002" i="2"/>
  <c r="AI1003" i="2"/>
  <c r="AJ1003" i="2" s="1"/>
  <c r="AI1004" i="2"/>
  <c r="AJ1004" i="2" s="1"/>
  <c r="AI1005" i="2"/>
  <c r="AL1005" i="2" s="1"/>
  <c r="AI1006" i="2"/>
  <c r="AJ1006" i="2" s="1"/>
  <c r="AI1007" i="2"/>
  <c r="AJ1007" i="2" s="1"/>
  <c r="AI1008" i="2"/>
  <c r="AJ1008" i="2" s="1"/>
  <c r="AL1008" i="2"/>
  <c r="AI1009" i="2"/>
  <c r="AL1009" i="2" s="1"/>
  <c r="AI1010" i="2"/>
  <c r="AJ1010" i="2" s="1"/>
  <c r="AI1011" i="2"/>
  <c r="AJ1011" i="2"/>
  <c r="AL1011" i="2"/>
  <c r="AI1012" i="2"/>
  <c r="AJ1012" i="2" s="1"/>
  <c r="AI1013" i="2"/>
  <c r="AL1013" i="2" s="1"/>
  <c r="AI1014" i="2"/>
  <c r="AJ1014" i="2" s="1"/>
  <c r="AI1015" i="2"/>
  <c r="AJ1015" i="2" s="1"/>
  <c r="AI1016" i="2"/>
  <c r="AJ1016" i="2" s="1"/>
  <c r="AI1017" i="2"/>
  <c r="AJ1017" i="2" s="1"/>
  <c r="AL1017" i="2"/>
  <c r="AI1018" i="2"/>
  <c r="AL1018" i="2" s="1"/>
  <c r="AI1019" i="2"/>
  <c r="AL1019" i="2" s="1"/>
  <c r="AI1020" i="2"/>
  <c r="AL1020" i="2" s="1"/>
  <c r="AI1021" i="2"/>
  <c r="AL1021" i="2" s="1"/>
  <c r="AI1022" i="2"/>
  <c r="AL1022" i="2" s="1"/>
  <c r="AI1023" i="2"/>
  <c r="AL1023" i="2" s="1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J1036" i="2" s="1"/>
  <c r="AI1037" i="2"/>
  <c r="AJ1037" i="2" s="1"/>
  <c r="AI1038" i="2"/>
  <c r="AJ1038" i="2" s="1"/>
  <c r="AI1039" i="2"/>
  <c r="AJ1039" i="2" s="1"/>
  <c r="AI1040" i="2"/>
  <c r="AJ1040" i="2" s="1"/>
  <c r="AI1041" i="2"/>
  <c r="AJ1041" i="2" s="1"/>
  <c r="AI1042" i="2"/>
  <c r="AJ1042" i="2" s="1"/>
  <c r="AI1043" i="2"/>
  <c r="AJ1043" i="2" s="1"/>
  <c r="AI1044" i="2"/>
  <c r="AJ1044" i="2" s="1"/>
  <c r="AI1045" i="2"/>
  <c r="AL1045" i="2" s="1"/>
  <c r="AI1046" i="2"/>
  <c r="AJ1046" i="2" s="1"/>
  <c r="AI1047" i="2"/>
  <c r="AJ1047" i="2" s="1"/>
  <c r="AL1047" i="2"/>
  <c r="AI1048" i="2"/>
  <c r="AL1048" i="2" s="1"/>
  <c r="AI1049" i="2"/>
  <c r="AL1049" i="2" s="1"/>
  <c r="AI1050" i="2"/>
  <c r="AJ1050" i="2" s="1"/>
  <c r="AI1051" i="2"/>
  <c r="AJ1051" i="2" s="1"/>
  <c r="AL1051" i="2"/>
  <c r="AI1052" i="2"/>
  <c r="AL1052" i="2" s="1"/>
  <c r="AI1053" i="2"/>
  <c r="AL1053" i="2" s="1"/>
  <c r="AI1054" i="2"/>
  <c r="AJ1054" i="2" s="1"/>
  <c r="AI1055" i="2"/>
  <c r="AJ1055" i="2" s="1"/>
  <c r="AI1056" i="2"/>
  <c r="AL1056" i="2" s="1"/>
  <c r="AI1057" i="2"/>
  <c r="AL1057" i="2" s="1"/>
  <c r="AI1058" i="2"/>
  <c r="AJ1058" i="2" s="1"/>
  <c r="AI1059" i="2"/>
  <c r="AJ1059" i="2" s="1"/>
  <c r="AI1060" i="2"/>
  <c r="AL1060" i="2" s="1"/>
  <c r="AI1061" i="2"/>
  <c r="AL1061" i="2" s="1"/>
  <c r="AI1062" i="2"/>
  <c r="AJ1062" i="2" s="1"/>
  <c r="AI1063" i="2"/>
  <c r="AJ1063" i="2" s="1"/>
  <c r="AL1063" i="2"/>
  <c r="AI1064" i="2"/>
  <c r="AL1064" i="2" s="1"/>
  <c r="AI1065" i="2"/>
  <c r="AL1065" i="2" s="1"/>
  <c r="AI1066" i="2"/>
  <c r="AJ1066" i="2" s="1"/>
  <c r="AI1067" i="2"/>
  <c r="AJ1067" i="2" s="1"/>
  <c r="AI1068" i="2"/>
  <c r="AJ1068" i="2" s="1"/>
  <c r="AI1069" i="2"/>
  <c r="AJ1069" i="2" s="1"/>
  <c r="AI1070" i="2"/>
  <c r="AJ1070" i="2" s="1"/>
  <c r="AI1071" i="2"/>
  <c r="AJ1071" i="2" s="1"/>
  <c r="AI1072" i="2"/>
  <c r="AJ1072" i="2" s="1"/>
  <c r="AI1073" i="2"/>
  <c r="AJ1073" i="2" s="1"/>
  <c r="AI1074" i="2"/>
  <c r="AJ1074" i="2" s="1"/>
  <c r="AI1075" i="2"/>
  <c r="AJ1075" i="2" s="1"/>
  <c r="AI1076" i="2"/>
  <c r="AJ1076" i="2" s="1"/>
  <c r="AI1077" i="2"/>
  <c r="AJ1077" i="2" s="1"/>
  <c r="AI1078" i="2"/>
  <c r="AJ1078" i="2" s="1"/>
  <c r="AI1079" i="2"/>
  <c r="AJ1079" i="2" s="1"/>
  <c r="AI1080" i="2"/>
  <c r="AJ1080" i="2" s="1"/>
  <c r="AI1081" i="2"/>
  <c r="AJ1081" i="2" s="1"/>
  <c r="AI1082" i="2"/>
  <c r="AJ1082" i="2" s="1"/>
  <c r="AI1083" i="2"/>
  <c r="AJ1083" i="2" s="1"/>
  <c r="AI1084" i="2"/>
  <c r="AJ1084" i="2" s="1"/>
  <c r="AI1085" i="2"/>
  <c r="AJ1085" i="2" s="1"/>
  <c r="AI1086" i="2"/>
  <c r="AJ1086" i="2" s="1"/>
  <c r="AI1087" i="2"/>
  <c r="AJ1087" i="2" s="1"/>
  <c r="AI1088" i="2"/>
  <c r="AJ1088" i="2" s="1"/>
  <c r="AI1089" i="2"/>
  <c r="AJ1089" i="2" s="1"/>
  <c r="AI1090" i="2"/>
  <c r="AJ1090" i="2" s="1"/>
  <c r="AI1091" i="2"/>
  <c r="AJ1091" i="2" s="1"/>
  <c r="AI1092" i="2"/>
  <c r="AJ1092" i="2" s="1"/>
  <c r="AI1093" i="2"/>
  <c r="AJ1093" i="2" s="1"/>
  <c r="AI1094" i="2"/>
  <c r="AJ1094" i="2" s="1"/>
  <c r="AI1095" i="2"/>
  <c r="AJ1095" i="2" s="1"/>
  <c r="AI1096" i="2"/>
  <c r="AJ1096" i="2" s="1"/>
  <c r="AI1097" i="2"/>
  <c r="AJ1097" i="2" s="1"/>
  <c r="AI1098" i="2"/>
  <c r="AJ1098" i="2" s="1"/>
  <c r="AI1099" i="2"/>
  <c r="AJ1099" i="2" s="1"/>
  <c r="AI1100" i="2"/>
  <c r="AJ1100" i="2" s="1"/>
  <c r="AI1101" i="2"/>
  <c r="AJ1101" i="2" s="1"/>
  <c r="AI1102" i="2"/>
  <c r="AJ1102" i="2" s="1"/>
  <c r="AI1103" i="2"/>
  <c r="AJ1103" i="2" s="1"/>
  <c r="AL1059" i="2" l="1"/>
  <c r="AJ994" i="2"/>
  <c r="AL982" i="2"/>
  <c r="AL1055" i="2"/>
  <c r="AL1015" i="2"/>
  <c r="AL979" i="2"/>
  <c r="AJ970" i="2"/>
  <c r="AL1066" i="2"/>
  <c r="AJ1064" i="2"/>
  <c r="AL1062" i="2"/>
  <c r="AJ1060" i="2"/>
  <c r="AL1058" i="2"/>
  <c r="AJ1056" i="2"/>
  <c r="AL1054" i="2"/>
  <c r="AJ1052" i="2"/>
  <c r="AL1050" i="2"/>
  <c r="AJ1048" i="2"/>
  <c r="AL1046" i="2"/>
  <c r="AL1012" i="2"/>
  <c r="AL1003" i="2"/>
  <c r="AL999" i="2"/>
  <c r="AL995" i="2"/>
  <c r="AJ972" i="2"/>
  <c r="AJ964" i="2"/>
  <c r="AL1016" i="2"/>
  <c r="AL1007" i="2"/>
  <c r="AJ974" i="2"/>
  <c r="AJ966" i="2"/>
  <c r="AL1004" i="2"/>
  <c r="AL1000" i="2"/>
  <c r="AL996" i="2"/>
  <c r="AJ976" i="2"/>
  <c r="AJ968" i="2"/>
  <c r="AL1103" i="2"/>
  <c r="AL1102" i="2"/>
  <c r="AL1101" i="2"/>
  <c r="AL1100" i="2"/>
  <c r="AL1099" i="2"/>
  <c r="AL1098" i="2"/>
  <c r="AL1097" i="2"/>
  <c r="AL1096" i="2"/>
  <c r="AL1095" i="2"/>
  <c r="AL1094" i="2"/>
  <c r="AL1093" i="2"/>
  <c r="AL1092" i="2"/>
  <c r="AL1091" i="2"/>
  <c r="AL1090" i="2"/>
  <c r="AL1089" i="2"/>
  <c r="AL1088" i="2"/>
  <c r="AL1087" i="2"/>
  <c r="AL1086" i="2"/>
  <c r="AL1085" i="2"/>
  <c r="AL1084" i="2"/>
  <c r="AL1083" i="2"/>
  <c r="AL1082" i="2"/>
  <c r="AL1081" i="2"/>
  <c r="AL1080" i="2"/>
  <c r="AL1079" i="2"/>
  <c r="AL1078" i="2"/>
  <c r="AL1077" i="2"/>
  <c r="AL1076" i="2"/>
  <c r="AL1075" i="2"/>
  <c r="AL1074" i="2"/>
  <c r="AL1073" i="2"/>
  <c r="AL1072" i="2"/>
  <c r="AL1071" i="2"/>
  <c r="AL1070" i="2"/>
  <c r="AL1069" i="2"/>
  <c r="AL1068" i="2"/>
  <c r="AL1067" i="2"/>
  <c r="AJ1065" i="2"/>
  <c r="AJ1061" i="2"/>
  <c r="AJ1057" i="2"/>
  <c r="AJ1053" i="2"/>
  <c r="AJ1049" i="2"/>
  <c r="AJ1045" i="2"/>
  <c r="AL1043" i="2"/>
  <c r="AL1041" i="2"/>
  <c r="AL1039" i="2"/>
  <c r="AL1037" i="2"/>
  <c r="AL1035" i="2"/>
  <c r="AJ1035" i="2"/>
  <c r="AL1031" i="2"/>
  <c r="AJ1031" i="2"/>
  <c r="AL1027" i="2"/>
  <c r="AJ1027" i="2"/>
  <c r="AL1034" i="2"/>
  <c r="AJ1034" i="2"/>
  <c r="AL1030" i="2"/>
  <c r="AJ1030" i="2"/>
  <c r="AL1026" i="2"/>
  <c r="AJ1026" i="2"/>
  <c r="AL1044" i="2"/>
  <c r="AL1042" i="2"/>
  <c r="AL1040" i="2"/>
  <c r="AL1038" i="2"/>
  <c r="AL1036" i="2"/>
  <c r="AL1033" i="2"/>
  <c r="AJ1033" i="2"/>
  <c r="AL1029" i="2"/>
  <c r="AJ1029" i="2"/>
  <c r="AL1025" i="2"/>
  <c r="AJ1025" i="2"/>
  <c r="AL1032" i="2"/>
  <c r="AJ1032" i="2"/>
  <c r="AL1028" i="2"/>
  <c r="AJ1028" i="2"/>
  <c r="AL1024" i="2"/>
  <c r="AJ1024" i="2"/>
  <c r="AJ1023" i="2"/>
  <c r="AJ1022" i="2"/>
  <c r="AJ1021" i="2"/>
  <c r="AJ1020" i="2"/>
  <c r="AJ1019" i="2"/>
  <c r="AJ1018" i="2"/>
  <c r="AL1014" i="2"/>
  <c r="AJ1013" i="2"/>
  <c r="AL1010" i="2"/>
  <c r="AJ1009" i="2"/>
  <c r="AL1006" i="2"/>
  <c r="AJ1005" i="2"/>
  <c r="AJ1001" i="2"/>
  <c r="AJ997" i="2"/>
  <c r="AJ993" i="2"/>
  <c r="AJ989" i="2"/>
  <c r="AJ985" i="2"/>
  <c r="AJ981" i="2"/>
  <c r="AL960" i="2"/>
  <c r="AJ960" i="2"/>
  <c r="AL952" i="2"/>
  <c r="AJ952" i="2"/>
  <c r="AL944" i="2"/>
  <c r="AJ944" i="2"/>
  <c r="AL936" i="2"/>
  <c r="AJ936" i="2"/>
  <c r="AL928" i="2"/>
  <c r="AJ928" i="2"/>
  <c r="AL920" i="2"/>
  <c r="AJ920" i="2"/>
  <c r="AL912" i="2"/>
  <c r="AJ912" i="2"/>
  <c r="AL962" i="2"/>
  <c r="AJ962" i="2"/>
  <c r="AL954" i="2"/>
  <c r="AJ954" i="2"/>
  <c r="AL946" i="2"/>
  <c r="AJ946" i="2"/>
  <c r="AL938" i="2"/>
  <c r="AJ938" i="2"/>
  <c r="AL930" i="2"/>
  <c r="AJ930" i="2"/>
  <c r="AL922" i="2"/>
  <c r="AJ922" i="2"/>
  <c r="AL914" i="2"/>
  <c r="AJ914" i="2"/>
  <c r="AL992" i="2"/>
  <c r="AL988" i="2"/>
  <c r="AL984" i="2"/>
  <c r="AL980" i="2"/>
  <c r="AL956" i="2"/>
  <c r="AJ956" i="2"/>
  <c r="AL948" i="2"/>
  <c r="AJ948" i="2"/>
  <c r="AL940" i="2"/>
  <c r="AJ940" i="2"/>
  <c r="AL932" i="2"/>
  <c r="AJ932" i="2"/>
  <c r="AL924" i="2"/>
  <c r="AJ924" i="2"/>
  <c r="AL916" i="2"/>
  <c r="AJ916" i="2"/>
  <c r="AJ977" i="2"/>
  <c r="AJ975" i="2"/>
  <c r="AJ973" i="2"/>
  <c r="AJ971" i="2"/>
  <c r="AJ969" i="2"/>
  <c r="AJ967" i="2"/>
  <c r="AJ965" i="2"/>
  <c r="AJ963" i="2"/>
  <c r="AL958" i="2"/>
  <c r="AJ958" i="2"/>
  <c r="AL950" i="2"/>
  <c r="AJ950" i="2"/>
  <c r="AL942" i="2"/>
  <c r="AJ942" i="2"/>
  <c r="AL934" i="2"/>
  <c r="AJ934" i="2"/>
  <c r="AL926" i="2"/>
  <c r="AJ926" i="2"/>
  <c r="AL918" i="2"/>
  <c r="AJ918" i="2"/>
  <c r="AL961" i="2"/>
  <c r="AJ961" i="2"/>
  <c r="AL959" i="2"/>
  <c r="AJ959" i="2"/>
  <c r="AL957" i="2"/>
  <c r="AJ957" i="2"/>
  <c r="AL955" i="2"/>
  <c r="AJ955" i="2"/>
  <c r="AL953" i="2"/>
  <c r="AJ953" i="2"/>
  <c r="AL951" i="2"/>
  <c r="AJ951" i="2"/>
  <c r="AL949" i="2"/>
  <c r="AJ949" i="2"/>
  <c r="AL947" i="2"/>
  <c r="AJ947" i="2"/>
  <c r="AL945" i="2"/>
  <c r="AJ945" i="2"/>
  <c r="AL943" i="2"/>
  <c r="AJ943" i="2"/>
  <c r="AL941" i="2"/>
  <c r="AJ941" i="2"/>
  <c r="AL939" i="2"/>
  <c r="AJ939" i="2"/>
  <c r="AL937" i="2"/>
  <c r="AJ937" i="2"/>
  <c r="AL935" i="2"/>
  <c r="AJ935" i="2"/>
  <c r="AL933" i="2"/>
  <c r="AJ933" i="2"/>
  <c r="AL931" i="2"/>
  <c r="AJ931" i="2"/>
  <c r="AL929" i="2"/>
  <c r="AJ929" i="2"/>
  <c r="AL927" i="2"/>
  <c r="AJ927" i="2"/>
  <c r="AL925" i="2"/>
  <c r="AJ925" i="2"/>
  <c r="AL923" i="2"/>
  <c r="AJ923" i="2"/>
  <c r="AL921" i="2"/>
  <c r="AJ921" i="2"/>
  <c r="AL919" i="2"/>
  <c r="AJ919" i="2"/>
  <c r="AL917" i="2"/>
  <c r="AJ917" i="2"/>
  <c r="AL915" i="2"/>
  <c r="AJ915" i="2"/>
  <c r="AL913" i="2"/>
  <c r="AJ913" i="2"/>
  <c r="AL911" i="2"/>
  <c r="AJ911" i="2"/>
  <c r="AJ908" i="2"/>
  <c r="AL908" i="2"/>
  <c r="AJ904" i="2"/>
  <c r="AL904" i="2"/>
  <c r="AJ900" i="2"/>
  <c r="AL900" i="2"/>
  <c r="AJ896" i="2"/>
  <c r="AL896" i="2"/>
  <c r="AJ892" i="2"/>
  <c r="AL892" i="2"/>
  <c r="AJ888" i="2"/>
  <c r="AL888" i="2"/>
  <c r="AJ884" i="2"/>
  <c r="AL884" i="2"/>
  <c r="AJ880" i="2"/>
  <c r="AL880" i="2"/>
  <c r="AJ876" i="2"/>
  <c r="AL876" i="2"/>
  <c r="AJ872" i="2"/>
  <c r="AL872" i="2"/>
  <c r="AJ868" i="2"/>
  <c r="AL868" i="2"/>
  <c r="AJ864" i="2"/>
  <c r="AL864" i="2"/>
  <c r="AJ907" i="2"/>
  <c r="AL907" i="2"/>
  <c r="AJ903" i="2"/>
  <c r="AL903" i="2"/>
  <c r="AJ899" i="2"/>
  <c r="AL899" i="2"/>
  <c r="AJ895" i="2"/>
  <c r="AL895" i="2"/>
  <c r="AJ891" i="2"/>
  <c r="AL891" i="2"/>
  <c r="AJ887" i="2"/>
  <c r="AL887" i="2"/>
  <c r="AJ883" i="2"/>
  <c r="AL883" i="2"/>
  <c r="AJ879" i="2"/>
  <c r="AL879" i="2"/>
  <c r="AJ875" i="2"/>
  <c r="AL875" i="2"/>
  <c r="AJ871" i="2"/>
  <c r="AL871" i="2"/>
  <c r="AJ867" i="2"/>
  <c r="AL867" i="2"/>
  <c r="AL910" i="2"/>
  <c r="AJ910" i="2"/>
  <c r="AJ906" i="2"/>
  <c r="AL906" i="2"/>
  <c r="AJ902" i="2"/>
  <c r="AL902" i="2"/>
  <c r="AJ898" i="2"/>
  <c r="AL898" i="2"/>
  <c r="AJ894" i="2"/>
  <c r="AL894" i="2"/>
  <c r="AJ890" i="2"/>
  <c r="AL890" i="2"/>
  <c r="AJ886" i="2"/>
  <c r="AL886" i="2"/>
  <c r="AJ882" i="2"/>
  <c r="AL882" i="2"/>
  <c r="AJ878" i="2"/>
  <c r="AL878" i="2"/>
  <c r="AJ874" i="2"/>
  <c r="AL874" i="2"/>
  <c r="AJ870" i="2"/>
  <c r="AL870" i="2"/>
  <c r="AJ866" i="2"/>
  <c r="AL866" i="2"/>
  <c r="AJ862" i="2"/>
  <c r="AL862" i="2"/>
  <c r="AJ909" i="2"/>
  <c r="AL909" i="2"/>
  <c r="AJ905" i="2"/>
  <c r="AL905" i="2"/>
  <c r="AJ901" i="2"/>
  <c r="AL901" i="2"/>
  <c r="AJ897" i="2"/>
  <c r="AL897" i="2"/>
  <c r="AJ893" i="2"/>
  <c r="AL893" i="2"/>
  <c r="AJ889" i="2"/>
  <c r="AL889" i="2"/>
  <c r="AJ885" i="2"/>
  <c r="AL885" i="2"/>
  <c r="AJ881" i="2"/>
  <c r="AL881" i="2"/>
  <c r="AJ877" i="2"/>
  <c r="AL877" i="2"/>
  <c r="AJ873" i="2"/>
  <c r="AL873" i="2"/>
  <c r="AJ869" i="2"/>
  <c r="AL869" i="2"/>
  <c r="AJ865" i="2"/>
  <c r="AL865" i="2"/>
  <c r="AJ844" i="2"/>
  <c r="AL844" i="2"/>
  <c r="AJ840" i="2"/>
  <c r="AL840" i="2"/>
  <c r="AJ836" i="2"/>
  <c r="AL836" i="2"/>
  <c r="AJ860" i="2"/>
  <c r="AL860" i="2"/>
  <c r="AJ858" i="2"/>
  <c r="AL858" i="2"/>
  <c r="AJ856" i="2"/>
  <c r="AL856" i="2"/>
  <c r="AJ854" i="2"/>
  <c r="AL854" i="2"/>
  <c r="AJ852" i="2"/>
  <c r="AL852" i="2"/>
  <c r="AJ850" i="2"/>
  <c r="AL850" i="2"/>
  <c r="AJ848" i="2"/>
  <c r="AL848" i="2"/>
  <c r="AJ846" i="2"/>
  <c r="AL846" i="2"/>
  <c r="AJ843" i="2"/>
  <c r="AL843" i="2"/>
  <c r="AJ839" i="2"/>
  <c r="AL839" i="2"/>
  <c r="AJ835" i="2"/>
  <c r="AL835" i="2"/>
  <c r="AJ842" i="2"/>
  <c r="AL842" i="2"/>
  <c r="AJ838" i="2"/>
  <c r="AL838" i="2"/>
  <c r="AJ834" i="2"/>
  <c r="AL834" i="2"/>
  <c r="AJ863" i="2"/>
  <c r="AL863" i="2"/>
  <c r="AJ861" i="2"/>
  <c r="AL861" i="2"/>
  <c r="AJ859" i="2"/>
  <c r="AL859" i="2"/>
  <c r="AJ857" i="2"/>
  <c r="AL857" i="2"/>
  <c r="AJ855" i="2"/>
  <c r="AL855" i="2"/>
  <c r="AJ853" i="2"/>
  <c r="AL853" i="2"/>
  <c r="AJ851" i="2"/>
  <c r="AL851" i="2"/>
  <c r="AJ849" i="2"/>
  <c r="AL849" i="2"/>
  <c r="AJ847" i="2"/>
  <c r="AL847" i="2"/>
  <c r="AJ845" i="2"/>
  <c r="AL845" i="2"/>
  <c r="AJ841" i="2"/>
  <c r="AL841" i="2"/>
  <c r="AJ837" i="2"/>
  <c r="AL837" i="2"/>
  <c r="AL833" i="2"/>
  <c r="AL832" i="2"/>
  <c r="AL831" i="2"/>
  <c r="AL830" i="2"/>
  <c r="AL829" i="2"/>
  <c r="AL828" i="2"/>
  <c r="AL827" i="2"/>
  <c r="AL826" i="2"/>
  <c r="AL825" i="2"/>
  <c r="AI549" i="2" l="1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L761" i="2" s="1"/>
  <c r="AI762" i="2"/>
  <c r="AL762" i="2" s="1"/>
  <c r="AI763" i="2"/>
  <c r="AL763" i="2" s="1"/>
  <c r="AI764" i="2"/>
  <c r="AL764" i="2" s="1"/>
  <c r="AI765" i="2"/>
  <c r="AL765" i="2" s="1"/>
  <c r="AI766" i="2"/>
  <c r="AL766" i="2" s="1"/>
  <c r="AI767" i="2"/>
  <c r="AL767" i="2" s="1"/>
  <c r="AI768" i="2"/>
  <c r="AL768" i="2" s="1"/>
  <c r="AI769" i="2"/>
  <c r="AL769" i="2" s="1"/>
  <c r="AJ769" i="2"/>
  <c r="AI770" i="2"/>
  <c r="AL770" i="2" s="1"/>
  <c r="AI771" i="2"/>
  <c r="AL771" i="2" s="1"/>
  <c r="AI772" i="2"/>
  <c r="AL772" i="2" s="1"/>
  <c r="AI773" i="2"/>
  <c r="AL773" i="2" s="1"/>
  <c r="AI774" i="2"/>
  <c r="AL774" i="2" s="1"/>
  <c r="AI775" i="2"/>
  <c r="AL775" i="2" s="1"/>
  <c r="AI776" i="2"/>
  <c r="AL776" i="2" s="1"/>
  <c r="AI777" i="2"/>
  <c r="AL777" i="2" s="1"/>
  <c r="AI778" i="2"/>
  <c r="AL778" i="2" s="1"/>
  <c r="AJ778" i="2"/>
  <c r="AI779" i="2"/>
  <c r="AL779" i="2" s="1"/>
  <c r="AI780" i="2"/>
  <c r="AL780" i="2" s="1"/>
  <c r="AI781" i="2"/>
  <c r="AL781" i="2" s="1"/>
  <c r="AI782" i="2"/>
  <c r="AL782" i="2" s="1"/>
  <c r="AI783" i="2"/>
  <c r="AL783" i="2" s="1"/>
  <c r="AI784" i="2"/>
  <c r="AL784" i="2" s="1"/>
  <c r="AI785" i="2"/>
  <c r="AL785" i="2" s="1"/>
  <c r="AI786" i="2"/>
  <c r="AL786" i="2" s="1"/>
  <c r="AJ786" i="2"/>
  <c r="AI787" i="2"/>
  <c r="AL787" i="2" s="1"/>
  <c r="AI788" i="2"/>
  <c r="AL788" i="2" s="1"/>
  <c r="AI789" i="2"/>
  <c r="AL789" i="2" s="1"/>
  <c r="AI790" i="2"/>
  <c r="AL790" i="2" s="1"/>
  <c r="AI791" i="2"/>
  <c r="AL791" i="2" s="1"/>
  <c r="AI792" i="2"/>
  <c r="AL792" i="2" s="1"/>
  <c r="AI793" i="2"/>
  <c r="AL793" i="2" s="1"/>
  <c r="AI794" i="2"/>
  <c r="AL794" i="2" s="1"/>
  <c r="AJ794" i="2"/>
  <c r="AI795" i="2"/>
  <c r="AL795" i="2" s="1"/>
  <c r="AI796" i="2"/>
  <c r="AL796" i="2" s="1"/>
  <c r="AI797" i="2"/>
  <c r="AL797" i="2" s="1"/>
  <c r="AI798" i="2"/>
  <c r="AL798" i="2" s="1"/>
  <c r="AI799" i="2"/>
  <c r="AL799" i="2" s="1"/>
  <c r="AI800" i="2"/>
  <c r="AL800" i="2" s="1"/>
  <c r="AI801" i="2"/>
  <c r="AL801" i="2" s="1"/>
  <c r="AI802" i="2"/>
  <c r="AL802" i="2" s="1"/>
  <c r="AJ802" i="2"/>
  <c r="AI803" i="2"/>
  <c r="AL803" i="2" s="1"/>
  <c r="AI804" i="2"/>
  <c r="AL804" i="2" s="1"/>
  <c r="AI805" i="2"/>
  <c r="AL805" i="2" s="1"/>
  <c r="AI806" i="2"/>
  <c r="AL806" i="2" s="1"/>
  <c r="AI807" i="2"/>
  <c r="AL807" i="2" s="1"/>
  <c r="AI808" i="2"/>
  <c r="AL808" i="2" s="1"/>
  <c r="AI809" i="2"/>
  <c r="AL809" i="2" s="1"/>
  <c r="AI810" i="2"/>
  <c r="AL810" i="2" s="1"/>
  <c r="AJ810" i="2"/>
  <c r="AI811" i="2"/>
  <c r="AL811" i="2" s="1"/>
  <c r="AI812" i="2"/>
  <c r="AL812" i="2" s="1"/>
  <c r="AI813" i="2"/>
  <c r="AL813" i="2" s="1"/>
  <c r="AI814" i="2"/>
  <c r="AL814" i="2" s="1"/>
  <c r="AI815" i="2"/>
  <c r="AL815" i="2" s="1"/>
  <c r="AI816" i="2"/>
  <c r="AL816" i="2" s="1"/>
  <c r="AI817" i="2"/>
  <c r="AL817" i="2" s="1"/>
  <c r="AI818" i="2"/>
  <c r="AL818" i="2" s="1"/>
  <c r="AJ818" i="2"/>
  <c r="AI819" i="2"/>
  <c r="AL819" i="2" s="1"/>
  <c r="AI820" i="2"/>
  <c r="AL820" i="2" s="1"/>
  <c r="AI821" i="2"/>
  <c r="AL821" i="2" s="1"/>
  <c r="AI822" i="2"/>
  <c r="AL822" i="2" s="1"/>
  <c r="AI823" i="2"/>
  <c r="AL823" i="2" s="1"/>
  <c r="AI824" i="2"/>
  <c r="AL824" i="2" s="1"/>
  <c r="AI548" i="2"/>
  <c r="AJ548" i="2" s="1"/>
  <c r="AJ820" i="2" l="1"/>
  <c r="AJ812" i="2"/>
  <c r="AJ804" i="2"/>
  <c r="AJ796" i="2"/>
  <c r="AJ788" i="2"/>
  <c r="AJ780" i="2"/>
  <c r="AJ762" i="2"/>
  <c r="AJ822" i="2"/>
  <c r="AJ814" i="2"/>
  <c r="AJ806" i="2"/>
  <c r="AJ798" i="2"/>
  <c r="AJ790" i="2"/>
  <c r="AJ782" i="2"/>
  <c r="AJ774" i="2"/>
  <c r="AJ824" i="2"/>
  <c r="AJ816" i="2"/>
  <c r="AJ808" i="2"/>
  <c r="AJ800" i="2"/>
  <c r="AJ792" i="2"/>
  <c r="AJ784" i="2"/>
  <c r="AJ767" i="2"/>
  <c r="AJ765" i="2"/>
  <c r="AJ763" i="2"/>
  <c r="AJ823" i="2"/>
  <c r="AJ821" i="2"/>
  <c r="AJ819" i="2"/>
  <c r="AJ817" i="2"/>
  <c r="AJ815" i="2"/>
  <c r="AJ813" i="2"/>
  <c r="AJ811" i="2"/>
  <c r="AJ809" i="2"/>
  <c r="AJ807" i="2"/>
  <c r="AJ805" i="2"/>
  <c r="AJ803" i="2"/>
  <c r="AJ801" i="2"/>
  <c r="AJ799" i="2"/>
  <c r="AJ797" i="2"/>
  <c r="AJ795" i="2"/>
  <c r="AJ793" i="2"/>
  <c r="AJ791" i="2"/>
  <c r="AJ789" i="2"/>
  <c r="AJ787" i="2"/>
  <c r="AJ785" i="2"/>
  <c r="AJ783" i="2"/>
  <c r="AJ781" i="2"/>
  <c r="AJ779" i="2"/>
  <c r="AJ777" i="2"/>
  <c r="AJ775" i="2"/>
  <c r="AJ770" i="2"/>
  <c r="AJ761" i="2"/>
  <c r="AJ773" i="2"/>
  <c r="AJ771" i="2"/>
  <c r="AJ766" i="2"/>
  <c r="AL760" i="2"/>
  <c r="AJ760" i="2"/>
  <c r="AL755" i="2"/>
  <c r="AJ755" i="2"/>
  <c r="AL752" i="2"/>
  <c r="AJ752" i="2"/>
  <c r="AL747" i="2"/>
  <c r="AJ747" i="2"/>
  <c r="AL744" i="2"/>
  <c r="AJ744" i="2"/>
  <c r="AL739" i="2"/>
  <c r="AJ739" i="2"/>
  <c r="AL736" i="2"/>
  <c r="AJ736" i="2"/>
  <c r="AL731" i="2"/>
  <c r="AJ731" i="2"/>
  <c r="AL728" i="2"/>
  <c r="AJ728" i="2"/>
  <c r="AL723" i="2"/>
  <c r="AJ723" i="2"/>
  <c r="AL720" i="2"/>
  <c r="AJ720" i="2"/>
  <c r="AL715" i="2"/>
  <c r="AJ715" i="2"/>
  <c r="AL712" i="2"/>
  <c r="AJ712" i="2"/>
  <c r="AL707" i="2"/>
  <c r="AJ707" i="2"/>
  <c r="AL704" i="2"/>
  <c r="AJ704" i="2"/>
  <c r="AL699" i="2"/>
  <c r="AJ699" i="2"/>
  <c r="AL696" i="2"/>
  <c r="AJ696" i="2"/>
  <c r="AL691" i="2"/>
  <c r="AJ691" i="2"/>
  <c r="AL688" i="2"/>
  <c r="AJ688" i="2"/>
  <c r="AL683" i="2"/>
  <c r="AJ683" i="2"/>
  <c r="AL680" i="2"/>
  <c r="AJ680" i="2"/>
  <c r="AL675" i="2"/>
  <c r="AJ675" i="2"/>
  <c r="AL672" i="2"/>
  <c r="AJ672" i="2"/>
  <c r="AL667" i="2"/>
  <c r="AJ667" i="2"/>
  <c r="AL664" i="2"/>
  <c r="AJ664" i="2"/>
  <c r="AL659" i="2"/>
  <c r="AJ659" i="2"/>
  <c r="AL656" i="2"/>
  <c r="AJ656" i="2"/>
  <c r="AL651" i="2"/>
  <c r="AJ651" i="2"/>
  <c r="AL648" i="2"/>
  <c r="AJ648" i="2"/>
  <c r="AL643" i="2"/>
  <c r="AJ643" i="2"/>
  <c r="AL640" i="2"/>
  <c r="AJ640" i="2"/>
  <c r="AL636" i="2"/>
  <c r="AJ636" i="2"/>
  <c r="AJ632" i="2"/>
  <c r="AL632" i="2"/>
  <c r="AJ628" i="2"/>
  <c r="AL628" i="2"/>
  <c r="AJ624" i="2"/>
  <c r="AL624" i="2"/>
  <c r="AJ620" i="2"/>
  <c r="AL620" i="2"/>
  <c r="AJ616" i="2"/>
  <c r="AL616" i="2"/>
  <c r="AJ612" i="2"/>
  <c r="AL612" i="2"/>
  <c r="AJ608" i="2"/>
  <c r="AL608" i="2"/>
  <c r="AJ604" i="2"/>
  <c r="AL604" i="2"/>
  <c r="AJ600" i="2"/>
  <c r="AL600" i="2"/>
  <c r="AJ596" i="2"/>
  <c r="AL596" i="2"/>
  <c r="AJ592" i="2"/>
  <c r="AL592" i="2"/>
  <c r="AJ588" i="2"/>
  <c r="AL588" i="2"/>
  <c r="AJ584" i="2"/>
  <c r="AL584" i="2"/>
  <c r="AJ580" i="2"/>
  <c r="AL580" i="2"/>
  <c r="AJ576" i="2"/>
  <c r="AL576" i="2"/>
  <c r="AJ776" i="2"/>
  <c r="AJ772" i="2"/>
  <c r="AJ768" i="2"/>
  <c r="AJ764" i="2"/>
  <c r="AL757" i="2"/>
  <c r="AJ757" i="2"/>
  <c r="AL754" i="2"/>
  <c r="AJ754" i="2"/>
  <c r="AL749" i="2"/>
  <c r="AJ749" i="2"/>
  <c r="AL746" i="2"/>
  <c r="AJ746" i="2"/>
  <c r="AL741" i="2"/>
  <c r="AJ741" i="2"/>
  <c r="AL738" i="2"/>
  <c r="AJ738" i="2"/>
  <c r="AL733" i="2"/>
  <c r="AJ733" i="2"/>
  <c r="AL730" i="2"/>
  <c r="AJ730" i="2"/>
  <c r="AL725" i="2"/>
  <c r="AJ725" i="2"/>
  <c r="AL722" i="2"/>
  <c r="AJ722" i="2"/>
  <c r="AL717" i="2"/>
  <c r="AJ717" i="2"/>
  <c r="AL714" i="2"/>
  <c r="AJ714" i="2"/>
  <c r="AL709" i="2"/>
  <c r="AJ709" i="2"/>
  <c r="AL706" i="2"/>
  <c r="AJ706" i="2"/>
  <c r="AL701" i="2"/>
  <c r="AJ701" i="2"/>
  <c r="AL698" i="2"/>
  <c r="AJ698" i="2"/>
  <c r="AL693" i="2"/>
  <c r="AJ693" i="2"/>
  <c r="AL690" i="2"/>
  <c r="AJ690" i="2"/>
  <c r="AL685" i="2"/>
  <c r="AJ685" i="2"/>
  <c r="AL682" i="2"/>
  <c r="AJ682" i="2"/>
  <c r="AL677" i="2"/>
  <c r="AJ677" i="2"/>
  <c r="AL674" i="2"/>
  <c r="AJ674" i="2"/>
  <c r="AL669" i="2"/>
  <c r="AJ669" i="2"/>
  <c r="AL666" i="2"/>
  <c r="AJ666" i="2"/>
  <c r="AL661" i="2"/>
  <c r="AJ661" i="2"/>
  <c r="AL658" i="2"/>
  <c r="AJ658" i="2"/>
  <c r="AL653" i="2"/>
  <c r="AJ653" i="2"/>
  <c r="AL650" i="2"/>
  <c r="AJ650" i="2"/>
  <c r="AL645" i="2"/>
  <c r="AJ645" i="2"/>
  <c r="AL642" i="2"/>
  <c r="AJ642" i="2"/>
  <c r="AL639" i="2"/>
  <c r="AJ639" i="2"/>
  <c r="AL635" i="2"/>
  <c r="AJ635" i="2"/>
  <c r="AL759" i="2"/>
  <c r="AJ759" i="2"/>
  <c r="AL756" i="2"/>
  <c r="AJ756" i="2"/>
  <c r="AL751" i="2"/>
  <c r="AJ751" i="2"/>
  <c r="AL748" i="2"/>
  <c r="AJ748" i="2"/>
  <c r="AL743" i="2"/>
  <c r="AJ743" i="2"/>
  <c r="AL740" i="2"/>
  <c r="AJ740" i="2"/>
  <c r="AL735" i="2"/>
  <c r="AJ735" i="2"/>
  <c r="AL732" i="2"/>
  <c r="AJ732" i="2"/>
  <c r="AL727" i="2"/>
  <c r="AJ727" i="2"/>
  <c r="AL724" i="2"/>
  <c r="AJ724" i="2"/>
  <c r="AL719" i="2"/>
  <c r="AJ719" i="2"/>
  <c r="AL716" i="2"/>
  <c r="AJ716" i="2"/>
  <c r="AL711" i="2"/>
  <c r="AJ711" i="2"/>
  <c r="AL708" i="2"/>
  <c r="AJ708" i="2"/>
  <c r="AL703" i="2"/>
  <c r="AJ703" i="2"/>
  <c r="AL700" i="2"/>
  <c r="AJ700" i="2"/>
  <c r="AL695" i="2"/>
  <c r="AJ695" i="2"/>
  <c r="AL692" i="2"/>
  <c r="AJ692" i="2"/>
  <c r="AL687" i="2"/>
  <c r="AJ687" i="2"/>
  <c r="AL684" i="2"/>
  <c r="AJ684" i="2"/>
  <c r="AL679" i="2"/>
  <c r="AJ679" i="2"/>
  <c r="AL676" i="2"/>
  <c r="AJ676" i="2"/>
  <c r="AL671" i="2"/>
  <c r="AJ671" i="2"/>
  <c r="AL668" i="2"/>
  <c r="AJ668" i="2"/>
  <c r="AL663" i="2"/>
  <c r="AJ663" i="2"/>
  <c r="AL660" i="2"/>
  <c r="AJ660" i="2"/>
  <c r="AL655" i="2"/>
  <c r="AJ655" i="2"/>
  <c r="AL652" i="2"/>
  <c r="AJ652" i="2"/>
  <c r="AL647" i="2"/>
  <c r="AJ647" i="2"/>
  <c r="AL644" i="2"/>
  <c r="AJ644" i="2"/>
  <c r="AL638" i="2"/>
  <c r="AJ638" i="2"/>
  <c r="AL634" i="2"/>
  <c r="AJ634" i="2"/>
  <c r="AJ630" i="2"/>
  <c r="AL630" i="2"/>
  <c r="AJ626" i="2"/>
  <c r="AL626" i="2"/>
  <c r="AJ622" i="2"/>
  <c r="AL622" i="2"/>
  <c r="AJ618" i="2"/>
  <c r="AL618" i="2"/>
  <c r="AJ614" i="2"/>
  <c r="AL614" i="2"/>
  <c r="AJ610" i="2"/>
  <c r="AL610" i="2"/>
  <c r="AJ606" i="2"/>
  <c r="AL606" i="2"/>
  <c r="AJ602" i="2"/>
  <c r="AL602" i="2"/>
  <c r="AJ598" i="2"/>
  <c r="AL598" i="2"/>
  <c r="AJ594" i="2"/>
  <c r="AL594" i="2"/>
  <c r="AJ590" i="2"/>
  <c r="AL590" i="2"/>
  <c r="AJ586" i="2"/>
  <c r="AL586" i="2"/>
  <c r="AJ582" i="2"/>
  <c r="AL582" i="2"/>
  <c r="AJ578" i="2"/>
  <c r="AL578" i="2"/>
  <c r="AL758" i="2"/>
  <c r="AJ758" i="2"/>
  <c r="AL753" i="2"/>
  <c r="AJ753" i="2"/>
  <c r="AL750" i="2"/>
  <c r="AJ750" i="2"/>
  <c r="AL745" i="2"/>
  <c r="AJ745" i="2"/>
  <c r="AL742" i="2"/>
  <c r="AJ742" i="2"/>
  <c r="AL737" i="2"/>
  <c r="AJ737" i="2"/>
  <c r="AL734" i="2"/>
  <c r="AJ734" i="2"/>
  <c r="AL729" i="2"/>
  <c r="AJ729" i="2"/>
  <c r="AL726" i="2"/>
  <c r="AJ726" i="2"/>
  <c r="AL721" i="2"/>
  <c r="AJ721" i="2"/>
  <c r="AL718" i="2"/>
  <c r="AJ718" i="2"/>
  <c r="AL713" i="2"/>
  <c r="AJ713" i="2"/>
  <c r="AL710" i="2"/>
  <c r="AJ710" i="2"/>
  <c r="AL705" i="2"/>
  <c r="AJ705" i="2"/>
  <c r="AL702" i="2"/>
  <c r="AJ702" i="2"/>
  <c r="AL697" i="2"/>
  <c r="AJ697" i="2"/>
  <c r="AL694" i="2"/>
  <c r="AJ694" i="2"/>
  <c r="AL689" i="2"/>
  <c r="AJ689" i="2"/>
  <c r="AL686" i="2"/>
  <c r="AJ686" i="2"/>
  <c r="AL681" i="2"/>
  <c r="AJ681" i="2"/>
  <c r="AL678" i="2"/>
  <c r="AJ678" i="2"/>
  <c r="AL673" i="2"/>
  <c r="AJ673" i="2"/>
  <c r="AL670" i="2"/>
  <c r="AJ670" i="2"/>
  <c r="AL665" i="2"/>
  <c r="AJ665" i="2"/>
  <c r="AL662" i="2"/>
  <c r="AJ662" i="2"/>
  <c r="AL657" i="2"/>
  <c r="AJ657" i="2"/>
  <c r="AL654" i="2"/>
  <c r="AJ654" i="2"/>
  <c r="AL649" i="2"/>
  <c r="AJ649" i="2"/>
  <c r="AL646" i="2"/>
  <c r="AJ646" i="2"/>
  <c r="AL641" i="2"/>
  <c r="AJ641" i="2"/>
  <c r="AL637" i="2"/>
  <c r="AJ637" i="2"/>
  <c r="AJ572" i="2"/>
  <c r="AL572" i="2"/>
  <c r="AJ631" i="2"/>
  <c r="AL631" i="2"/>
  <c r="AJ627" i="2"/>
  <c r="AL627" i="2"/>
  <c r="AJ623" i="2"/>
  <c r="AL623" i="2"/>
  <c r="AJ619" i="2"/>
  <c r="AL619" i="2"/>
  <c r="AJ615" i="2"/>
  <c r="AL615" i="2"/>
  <c r="AJ611" i="2"/>
  <c r="AL611" i="2"/>
  <c r="AJ607" i="2"/>
  <c r="AL607" i="2"/>
  <c r="AJ603" i="2"/>
  <c r="AL603" i="2"/>
  <c r="AJ599" i="2"/>
  <c r="AL599" i="2"/>
  <c r="AJ595" i="2"/>
  <c r="AL595" i="2"/>
  <c r="AJ591" i="2"/>
  <c r="AL591" i="2"/>
  <c r="AJ587" i="2"/>
  <c r="AL587" i="2"/>
  <c r="AJ583" i="2"/>
  <c r="AL583" i="2"/>
  <c r="AJ579" i="2"/>
  <c r="AL579" i="2"/>
  <c r="AJ575" i="2"/>
  <c r="AL575" i="2"/>
  <c r="AJ574" i="2"/>
  <c r="AL574" i="2"/>
  <c r="AJ633" i="2"/>
  <c r="AL633" i="2"/>
  <c r="AJ629" i="2"/>
  <c r="AL629" i="2"/>
  <c r="AJ625" i="2"/>
  <c r="AL625" i="2"/>
  <c r="AJ621" i="2"/>
  <c r="AL621" i="2"/>
  <c r="AJ617" i="2"/>
  <c r="AL617" i="2"/>
  <c r="AJ613" i="2"/>
  <c r="AL613" i="2"/>
  <c r="AJ609" i="2"/>
  <c r="AL609" i="2"/>
  <c r="AJ605" i="2"/>
  <c r="AL605" i="2"/>
  <c r="AJ601" i="2"/>
  <c r="AL601" i="2"/>
  <c r="AJ597" i="2"/>
  <c r="AL597" i="2"/>
  <c r="AJ593" i="2"/>
  <c r="AL593" i="2"/>
  <c r="AJ589" i="2"/>
  <c r="AL589" i="2"/>
  <c r="AJ585" i="2"/>
  <c r="AL585" i="2"/>
  <c r="AJ581" i="2"/>
  <c r="AL581" i="2"/>
  <c r="AJ577" i="2"/>
  <c r="AL577" i="2"/>
  <c r="AJ573" i="2"/>
  <c r="AL573" i="2"/>
  <c r="AJ570" i="2"/>
  <c r="AL570" i="2"/>
  <c r="AJ568" i="2"/>
  <c r="AL568" i="2"/>
  <c r="AJ566" i="2"/>
  <c r="AL566" i="2"/>
  <c r="AJ564" i="2"/>
  <c r="AL564" i="2"/>
  <c r="AJ562" i="2"/>
  <c r="AL562" i="2"/>
  <c r="AJ560" i="2"/>
  <c r="AL560" i="2"/>
  <c r="AJ558" i="2"/>
  <c r="AL558" i="2"/>
  <c r="AJ556" i="2"/>
  <c r="AL556" i="2"/>
  <c r="AJ554" i="2"/>
  <c r="AL554" i="2"/>
  <c r="AJ552" i="2"/>
  <c r="AL552" i="2"/>
  <c r="AJ550" i="2"/>
  <c r="AL550" i="2"/>
  <c r="AJ571" i="2"/>
  <c r="AL571" i="2"/>
  <c r="AJ569" i="2"/>
  <c r="AL569" i="2"/>
  <c r="AJ567" i="2"/>
  <c r="AL567" i="2"/>
  <c r="AJ565" i="2"/>
  <c r="AL565" i="2"/>
  <c r="AJ563" i="2"/>
  <c r="AL563" i="2"/>
  <c r="AJ561" i="2"/>
  <c r="AL561" i="2"/>
  <c r="AJ559" i="2"/>
  <c r="AL559" i="2"/>
  <c r="AJ557" i="2"/>
  <c r="AL557" i="2"/>
  <c r="AJ555" i="2"/>
  <c r="AL555" i="2"/>
  <c r="AJ553" i="2"/>
  <c r="AL553" i="2"/>
  <c r="AJ551" i="2"/>
  <c r="AL551" i="2"/>
  <c r="AJ549" i="2"/>
  <c r="AL549" i="2"/>
  <c r="AL548" i="2"/>
  <c r="N4" i="1"/>
  <c r="M6" i="1"/>
  <c r="M5" i="1"/>
  <c r="M4" i="1"/>
  <c r="AI272" i="2"/>
  <c r="AJ272" i="2" s="1"/>
  <c r="AI273" i="2"/>
  <c r="AJ273" i="2" s="1"/>
  <c r="AI274" i="2"/>
  <c r="AJ274" i="2" s="1"/>
  <c r="AI275" i="2"/>
  <c r="AJ275" i="2" s="1"/>
  <c r="AI276" i="2"/>
  <c r="AJ276" i="2" s="1"/>
  <c r="AI277" i="2"/>
  <c r="AJ277" i="2" s="1"/>
  <c r="AI278" i="2"/>
  <c r="AJ278" i="2" s="1"/>
  <c r="AI279" i="2"/>
  <c r="AJ279" i="2" s="1"/>
  <c r="AI280" i="2"/>
  <c r="AJ280" i="2" s="1"/>
  <c r="AI281" i="2"/>
  <c r="AJ281" i="2" s="1"/>
  <c r="AI282" i="2"/>
  <c r="AJ282" i="2" s="1"/>
  <c r="AI283" i="2"/>
  <c r="AJ283" i="2" s="1"/>
  <c r="AI284" i="2"/>
  <c r="AJ284" i="2" s="1"/>
  <c r="AI285" i="2"/>
  <c r="AJ285" i="2" s="1"/>
  <c r="AI286" i="2"/>
  <c r="AJ286" i="2" s="1"/>
  <c r="AI287" i="2"/>
  <c r="AJ287" i="2" s="1"/>
  <c r="AI288" i="2"/>
  <c r="AJ288" i="2" s="1"/>
  <c r="AI289" i="2"/>
  <c r="AJ289" i="2" s="1"/>
  <c r="AI290" i="2"/>
  <c r="AJ290" i="2" s="1"/>
  <c r="AI291" i="2"/>
  <c r="AJ291" i="2" s="1"/>
  <c r="AI292" i="2"/>
  <c r="AJ292" i="2" s="1"/>
  <c r="AI293" i="2"/>
  <c r="AJ293" i="2" s="1"/>
  <c r="AI294" i="2"/>
  <c r="AJ294" i="2" s="1"/>
  <c r="AI295" i="2"/>
  <c r="AJ295" i="2" s="1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L355" i="2" s="1"/>
  <c r="AI356" i="2"/>
  <c r="AL356" i="2" s="1"/>
  <c r="AI357" i="2"/>
  <c r="AJ357" i="2" s="1"/>
  <c r="AI358" i="2"/>
  <c r="AJ358" i="2" s="1"/>
  <c r="AI359" i="2"/>
  <c r="AJ359" i="2" s="1"/>
  <c r="AI360" i="2"/>
  <c r="AJ360" i="2" s="1"/>
  <c r="AI361" i="2"/>
  <c r="AJ361" i="2" s="1"/>
  <c r="AI362" i="2"/>
  <c r="AJ362" i="2" s="1"/>
  <c r="AI363" i="2"/>
  <c r="AJ363" i="2" s="1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L436" i="2" s="1"/>
  <c r="AI437" i="2"/>
  <c r="AL437" i="2" s="1"/>
  <c r="AI438" i="2"/>
  <c r="AL438" i="2" s="1"/>
  <c r="AI439" i="2"/>
  <c r="AL439" i="2" s="1"/>
  <c r="AI440" i="2"/>
  <c r="AL440" i="2" s="1"/>
  <c r="AJ440" i="2"/>
  <c r="AI441" i="2"/>
  <c r="AL441" i="2" s="1"/>
  <c r="AI442" i="2"/>
  <c r="AL442" i="2" s="1"/>
  <c r="AI443" i="2"/>
  <c r="AL443" i="2" s="1"/>
  <c r="AI444" i="2"/>
  <c r="AL444" i="2" s="1"/>
  <c r="AI445" i="2"/>
  <c r="AL445" i="2" s="1"/>
  <c r="AJ445" i="2"/>
  <c r="AI446" i="2"/>
  <c r="AL446" i="2" s="1"/>
  <c r="AI447" i="2"/>
  <c r="AL447" i="2" s="1"/>
  <c r="AI448" i="2"/>
  <c r="AL448" i="2" s="1"/>
  <c r="AI449" i="2"/>
  <c r="AL449" i="2" s="1"/>
  <c r="AI450" i="2"/>
  <c r="AL450" i="2" s="1"/>
  <c r="AI451" i="2"/>
  <c r="AL451" i="2" s="1"/>
  <c r="AI452" i="2"/>
  <c r="AL452" i="2" s="1"/>
  <c r="AI453" i="2"/>
  <c r="AL453" i="2" s="1"/>
  <c r="AI454" i="2"/>
  <c r="AL454" i="2" s="1"/>
  <c r="AI455" i="2"/>
  <c r="AL455" i="2" s="1"/>
  <c r="AI456" i="2"/>
  <c r="AL456" i="2" s="1"/>
  <c r="AI457" i="2"/>
  <c r="AL457" i="2" s="1"/>
  <c r="AI458" i="2"/>
  <c r="AL458" i="2" s="1"/>
  <c r="AI459" i="2"/>
  <c r="AL459" i="2" s="1"/>
  <c r="AI460" i="2"/>
  <c r="AL460" i="2" s="1"/>
  <c r="AI461" i="2"/>
  <c r="AL461" i="2" s="1"/>
  <c r="AI462" i="2"/>
  <c r="AL462" i="2" s="1"/>
  <c r="AI463" i="2"/>
  <c r="AL463" i="2" s="1"/>
  <c r="AJ463" i="2"/>
  <c r="AI464" i="2"/>
  <c r="AL464" i="2" s="1"/>
  <c r="AI465" i="2"/>
  <c r="AL465" i="2" s="1"/>
  <c r="AI466" i="2"/>
  <c r="AL466" i="2" s="1"/>
  <c r="AI467" i="2"/>
  <c r="AL467" i="2" s="1"/>
  <c r="AI468" i="2"/>
  <c r="AL468" i="2" s="1"/>
  <c r="AI469" i="2"/>
  <c r="AL469" i="2" s="1"/>
  <c r="AI470" i="2"/>
  <c r="AL470" i="2" s="1"/>
  <c r="AI471" i="2"/>
  <c r="AL471" i="2" s="1"/>
  <c r="AI472" i="2"/>
  <c r="AL472" i="2" s="1"/>
  <c r="AJ472" i="2"/>
  <c r="AI473" i="2"/>
  <c r="AL473" i="2" s="1"/>
  <c r="AI474" i="2"/>
  <c r="AL474" i="2" s="1"/>
  <c r="AI475" i="2"/>
  <c r="AL475" i="2" s="1"/>
  <c r="AI476" i="2"/>
  <c r="AL476" i="2" s="1"/>
  <c r="AI477" i="2"/>
  <c r="AL477" i="2" s="1"/>
  <c r="AJ477" i="2"/>
  <c r="AI478" i="2"/>
  <c r="AL478" i="2" s="1"/>
  <c r="AI479" i="2"/>
  <c r="AL479" i="2" s="1"/>
  <c r="AI480" i="2"/>
  <c r="AL480" i="2" s="1"/>
  <c r="AI481" i="2"/>
  <c r="AJ481" i="2" s="1"/>
  <c r="AI482" i="2"/>
  <c r="AJ482" i="2" s="1"/>
  <c r="AI483" i="2"/>
  <c r="AJ483" i="2" s="1"/>
  <c r="AI484" i="2"/>
  <c r="AJ484" i="2" s="1"/>
  <c r="AI485" i="2"/>
  <c r="AJ485" i="2" s="1"/>
  <c r="AI486" i="2"/>
  <c r="AJ486" i="2" s="1"/>
  <c r="AI487" i="2"/>
  <c r="AJ487" i="2" s="1"/>
  <c r="AI488" i="2"/>
  <c r="AJ488" i="2" s="1"/>
  <c r="AI489" i="2"/>
  <c r="AJ489" i="2" s="1"/>
  <c r="AI490" i="2"/>
  <c r="AJ490" i="2" s="1"/>
  <c r="AI491" i="2"/>
  <c r="AJ491" i="2" s="1"/>
  <c r="AI492" i="2"/>
  <c r="AJ492" i="2" s="1"/>
  <c r="AI493" i="2"/>
  <c r="AJ493" i="2" s="1"/>
  <c r="AI494" i="2"/>
  <c r="AJ494" i="2" s="1"/>
  <c r="AI495" i="2"/>
  <c r="AJ495" i="2" s="1"/>
  <c r="AI496" i="2"/>
  <c r="AJ496" i="2" s="1"/>
  <c r="AI497" i="2"/>
  <c r="AJ497" i="2" s="1"/>
  <c r="AI498" i="2"/>
  <c r="AJ498" i="2" s="1"/>
  <c r="AI499" i="2"/>
  <c r="AJ499" i="2" s="1"/>
  <c r="AI500" i="2"/>
  <c r="AJ500" i="2" s="1"/>
  <c r="AI501" i="2"/>
  <c r="AJ501" i="2" s="1"/>
  <c r="AI502" i="2"/>
  <c r="AJ502" i="2" s="1"/>
  <c r="AI503" i="2"/>
  <c r="AJ503" i="2" s="1"/>
  <c r="AI504" i="2"/>
  <c r="AJ504" i="2" s="1"/>
  <c r="AI505" i="2"/>
  <c r="AJ505" i="2" s="1"/>
  <c r="AI506" i="2"/>
  <c r="AJ506" i="2" s="1"/>
  <c r="AI507" i="2"/>
  <c r="AJ507" i="2" s="1"/>
  <c r="AI508" i="2"/>
  <c r="AJ508" i="2" s="1"/>
  <c r="AI509" i="2"/>
  <c r="AJ509" i="2" s="1"/>
  <c r="AI510" i="2"/>
  <c r="AJ510" i="2" s="1"/>
  <c r="AI511" i="2"/>
  <c r="AJ511" i="2" s="1"/>
  <c r="AI512" i="2"/>
  <c r="AJ512" i="2" s="1"/>
  <c r="AI513" i="2"/>
  <c r="AJ513" i="2" s="1"/>
  <c r="AI514" i="2"/>
  <c r="AJ514" i="2" s="1"/>
  <c r="AI515" i="2"/>
  <c r="AJ515" i="2" s="1"/>
  <c r="AI516" i="2"/>
  <c r="AJ516" i="2" s="1"/>
  <c r="AI517" i="2"/>
  <c r="AJ517" i="2" s="1"/>
  <c r="AI518" i="2"/>
  <c r="AJ518" i="2" s="1"/>
  <c r="AI519" i="2"/>
  <c r="AJ519" i="2" s="1"/>
  <c r="AI520" i="2"/>
  <c r="AJ520" i="2" s="1"/>
  <c r="AI521" i="2"/>
  <c r="AJ521" i="2" s="1"/>
  <c r="AI522" i="2"/>
  <c r="AJ522" i="2" s="1"/>
  <c r="AI523" i="2"/>
  <c r="AJ523" i="2" s="1"/>
  <c r="AI524" i="2"/>
  <c r="AJ524" i="2" s="1"/>
  <c r="AI525" i="2"/>
  <c r="AJ525" i="2" s="1"/>
  <c r="AI526" i="2"/>
  <c r="AJ526" i="2" s="1"/>
  <c r="AI527" i="2"/>
  <c r="AJ527" i="2" s="1"/>
  <c r="AI528" i="2"/>
  <c r="AJ528" i="2" s="1"/>
  <c r="AI529" i="2"/>
  <c r="AJ529" i="2" s="1"/>
  <c r="AI530" i="2"/>
  <c r="AJ530" i="2" s="1"/>
  <c r="AI531" i="2"/>
  <c r="AJ531" i="2" s="1"/>
  <c r="AI532" i="2"/>
  <c r="AJ532" i="2" s="1"/>
  <c r="AI533" i="2"/>
  <c r="AJ533" i="2" s="1"/>
  <c r="AI534" i="2"/>
  <c r="AJ534" i="2" s="1"/>
  <c r="AI535" i="2"/>
  <c r="AJ535" i="2" s="1"/>
  <c r="AI536" i="2"/>
  <c r="AJ536" i="2" s="1"/>
  <c r="AI537" i="2"/>
  <c r="AL537" i="2" s="1"/>
  <c r="AI538" i="2"/>
  <c r="AJ538" i="2" s="1"/>
  <c r="AI539" i="2"/>
  <c r="AL539" i="2" s="1"/>
  <c r="AI540" i="2"/>
  <c r="AL540" i="2" s="1"/>
  <c r="AI541" i="2"/>
  <c r="AJ541" i="2" s="1"/>
  <c r="AI542" i="2"/>
  <c r="AL542" i="2" s="1"/>
  <c r="AI543" i="2"/>
  <c r="AL543" i="2" s="1"/>
  <c r="AI544" i="2"/>
  <c r="AJ544" i="2" s="1"/>
  <c r="AI545" i="2"/>
  <c r="AL545" i="2" s="1"/>
  <c r="AI546" i="2"/>
  <c r="AJ546" i="2" s="1"/>
  <c r="AI547" i="2"/>
  <c r="AL547" i="2" s="1"/>
  <c r="AI271" i="2"/>
  <c r="AJ271" i="2" s="1"/>
  <c r="AJ479" i="2" l="1"/>
  <c r="AJ456" i="2"/>
  <c r="AJ461" i="2"/>
  <c r="AJ447" i="2"/>
  <c r="AL534" i="2"/>
  <c r="AL532" i="2"/>
  <c r="AL530" i="2"/>
  <c r="AL528" i="2"/>
  <c r="AL526" i="2"/>
  <c r="AL524" i="2"/>
  <c r="AL522" i="2"/>
  <c r="AL520" i="2"/>
  <c r="AL518" i="2"/>
  <c r="AL516" i="2"/>
  <c r="AL514" i="2"/>
  <c r="AL512" i="2"/>
  <c r="AL510" i="2"/>
  <c r="AL508" i="2"/>
  <c r="AL506" i="2"/>
  <c r="AL504" i="2"/>
  <c r="AL502" i="2"/>
  <c r="AL500" i="2"/>
  <c r="AL498" i="2"/>
  <c r="AL496" i="2"/>
  <c r="AL494" i="2"/>
  <c r="AL492" i="2"/>
  <c r="AL490" i="2"/>
  <c r="AL488" i="2"/>
  <c r="AL486" i="2"/>
  <c r="AL484" i="2"/>
  <c r="AL483" i="2"/>
  <c r="AL482" i="2"/>
  <c r="AL481" i="2"/>
  <c r="AJ475" i="2"/>
  <c r="AJ473" i="2"/>
  <c r="AJ468" i="2"/>
  <c r="AJ459" i="2"/>
  <c r="AJ457" i="2"/>
  <c r="AJ452" i="2"/>
  <c r="AJ443" i="2"/>
  <c r="AJ441" i="2"/>
  <c r="AJ436" i="2"/>
  <c r="AJ480" i="2"/>
  <c r="AJ471" i="2"/>
  <c r="AJ469" i="2"/>
  <c r="AJ464" i="2"/>
  <c r="AJ455" i="2"/>
  <c r="AJ453" i="2"/>
  <c r="AJ448" i="2"/>
  <c r="AJ439" i="2"/>
  <c r="AJ437" i="2"/>
  <c r="AL535" i="2"/>
  <c r="AL533" i="2"/>
  <c r="AL531" i="2"/>
  <c r="AL529" i="2"/>
  <c r="AL527" i="2"/>
  <c r="AL525" i="2"/>
  <c r="AL523" i="2"/>
  <c r="AL521" i="2"/>
  <c r="AL519" i="2"/>
  <c r="AL517" i="2"/>
  <c r="AL515" i="2"/>
  <c r="AL513" i="2"/>
  <c r="AL511" i="2"/>
  <c r="AL509" i="2"/>
  <c r="AL507" i="2"/>
  <c r="AL505" i="2"/>
  <c r="AL503" i="2"/>
  <c r="AL501" i="2"/>
  <c r="AL499" i="2"/>
  <c r="AL497" i="2"/>
  <c r="AL495" i="2"/>
  <c r="AL493" i="2"/>
  <c r="AL491" i="2"/>
  <c r="AL489" i="2"/>
  <c r="AL487" i="2"/>
  <c r="AL485" i="2"/>
  <c r="AJ476" i="2"/>
  <c r="AJ467" i="2"/>
  <c r="AJ465" i="2"/>
  <c r="AJ460" i="2"/>
  <c r="AJ451" i="2"/>
  <c r="AJ449" i="2"/>
  <c r="AJ444" i="2"/>
  <c r="AL546" i="2"/>
  <c r="AL544" i="2"/>
  <c r="AL541" i="2"/>
  <c r="AL538" i="2"/>
  <c r="AL536" i="2"/>
  <c r="AJ547" i="2"/>
  <c r="AJ545" i="2"/>
  <c r="AJ543" i="2"/>
  <c r="AJ542" i="2"/>
  <c r="AJ540" i="2"/>
  <c r="AJ539" i="2"/>
  <c r="AJ537" i="2"/>
  <c r="AJ434" i="2"/>
  <c r="AL434" i="2"/>
  <c r="AJ432" i="2"/>
  <c r="AL432" i="2"/>
  <c r="AJ430" i="2"/>
  <c r="AL430" i="2"/>
  <c r="AJ428" i="2"/>
  <c r="AL428" i="2"/>
  <c r="AJ426" i="2"/>
  <c r="AL426" i="2"/>
  <c r="AJ423" i="2"/>
  <c r="AL423" i="2"/>
  <c r="AJ419" i="2"/>
  <c r="AL419" i="2"/>
  <c r="AJ415" i="2"/>
  <c r="AL415" i="2"/>
  <c r="AJ411" i="2"/>
  <c r="AL411" i="2"/>
  <c r="AJ407" i="2"/>
  <c r="AL407" i="2"/>
  <c r="AJ403" i="2"/>
  <c r="AL403" i="2"/>
  <c r="AJ399" i="2"/>
  <c r="AL399" i="2"/>
  <c r="AJ395" i="2"/>
  <c r="AL395" i="2"/>
  <c r="AJ391" i="2"/>
  <c r="AL391" i="2"/>
  <c r="AJ387" i="2"/>
  <c r="AL387" i="2"/>
  <c r="AJ383" i="2"/>
  <c r="AL383" i="2"/>
  <c r="AJ379" i="2"/>
  <c r="AL379" i="2"/>
  <c r="AJ375" i="2"/>
  <c r="AL375" i="2"/>
  <c r="AJ371" i="2"/>
  <c r="AL371" i="2"/>
  <c r="AJ367" i="2"/>
  <c r="AL367" i="2"/>
  <c r="AJ478" i="2"/>
  <c r="AJ474" i="2"/>
  <c r="AJ470" i="2"/>
  <c r="AJ466" i="2"/>
  <c r="AJ462" i="2"/>
  <c r="AJ458" i="2"/>
  <c r="AJ454" i="2"/>
  <c r="AJ450" i="2"/>
  <c r="AJ446" i="2"/>
  <c r="AJ442" i="2"/>
  <c r="AJ438" i="2"/>
  <c r="AJ422" i="2"/>
  <c r="AL422" i="2"/>
  <c r="AJ418" i="2"/>
  <c r="AL418" i="2"/>
  <c r="AJ414" i="2"/>
  <c r="AL414" i="2"/>
  <c r="AJ410" i="2"/>
  <c r="AL410" i="2"/>
  <c r="AJ406" i="2"/>
  <c r="AL406" i="2"/>
  <c r="AJ402" i="2"/>
  <c r="AL402" i="2"/>
  <c r="AJ398" i="2"/>
  <c r="AL398" i="2"/>
  <c r="AJ394" i="2"/>
  <c r="AL394" i="2"/>
  <c r="AJ390" i="2"/>
  <c r="AL390" i="2"/>
  <c r="AJ386" i="2"/>
  <c r="AL386" i="2"/>
  <c r="AJ382" i="2"/>
  <c r="AL382" i="2"/>
  <c r="AJ378" i="2"/>
  <c r="AL378" i="2"/>
  <c r="AJ374" i="2"/>
  <c r="AL374" i="2"/>
  <c r="AJ370" i="2"/>
  <c r="AL370" i="2"/>
  <c r="AJ366" i="2"/>
  <c r="AL366" i="2"/>
  <c r="AJ435" i="2"/>
  <c r="AL435" i="2"/>
  <c r="AJ433" i="2"/>
  <c r="AL433" i="2"/>
  <c r="AJ431" i="2"/>
  <c r="AL431" i="2"/>
  <c r="AJ429" i="2"/>
  <c r="AL429" i="2"/>
  <c r="AJ427" i="2"/>
  <c r="AL427" i="2"/>
  <c r="AJ425" i="2"/>
  <c r="AL425" i="2"/>
  <c r="AJ421" i="2"/>
  <c r="AL421" i="2"/>
  <c r="AJ417" i="2"/>
  <c r="AL417" i="2"/>
  <c r="AJ413" i="2"/>
  <c r="AL413" i="2"/>
  <c r="AJ409" i="2"/>
  <c r="AL409" i="2"/>
  <c r="AJ405" i="2"/>
  <c r="AL405" i="2"/>
  <c r="AJ401" i="2"/>
  <c r="AL401" i="2"/>
  <c r="AJ397" i="2"/>
  <c r="AL397" i="2"/>
  <c r="AJ393" i="2"/>
  <c r="AL393" i="2"/>
  <c r="AJ389" i="2"/>
  <c r="AL389" i="2"/>
  <c r="AJ385" i="2"/>
  <c r="AL385" i="2"/>
  <c r="AJ381" i="2"/>
  <c r="AL381" i="2"/>
  <c r="AJ377" i="2"/>
  <c r="AL377" i="2"/>
  <c r="AJ373" i="2"/>
  <c r="AL373" i="2"/>
  <c r="AJ369" i="2"/>
  <c r="AL369" i="2"/>
  <c r="AJ365" i="2"/>
  <c r="AL365" i="2"/>
  <c r="AJ424" i="2"/>
  <c r="AL424" i="2"/>
  <c r="AJ420" i="2"/>
  <c r="AL420" i="2"/>
  <c r="AJ416" i="2"/>
  <c r="AL416" i="2"/>
  <c r="AJ412" i="2"/>
  <c r="AL412" i="2"/>
  <c r="AJ408" i="2"/>
  <c r="AL408" i="2"/>
  <c r="AJ404" i="2"/>
  <c r="AL404" i="2"/>
  <c r="AJ400" i="2"/>
  <c r="AL400" i="2"/>
  <c r="AJ396" i="2"/>
  <c r="AL396" i="2"/>
  <c r="AJ392" i="2"/>
  <c r="AL392" i="2"/>
  <c r="AJ388" i="2"/>
  <c r="AL388" i="2"/>
  <c r="AJ384" i="2"/>
  <c r="AL384" i="2"/>
  <c r="AJ380" i="2"/>
  <c r="AL380" i="2"/>
  <c r="AJ376" i="2"/>
  <c r="AL376" i="2"/>
  <c r="AJ372" i="2"/>
  <c r="AL372" i="2"/>
  <c r="AJ368" i="2"/>
  <c r="AL368" i="2"/>
  <c r="AJ364" i="2"/>
  <c r="AL364" i="2"/>
  <c r="AJ351" i="2"/>
  <c r="AL351" i="2"/>
  <c r="AJ347" i="2"/>
  <c r="AL347" i="2"/>
  <c r="AJ343" i="2"/>
  <c r="AL343" i="2"/>
  <c r="AJ339" i="2"/>
  <c r="AL339" i="2"/>
  <c r="AJ335" i="2"/>
  <c r="AL335" i="2"/>
  <c r="AJ331" i="2"/>
  <c r="AL331" i="2"/>
  <c r="AJ327" i="2"/>
  <c r="AL327" i="2"/>
  <c r="AJ323" i="2"/>
  <c r="AL323" i="2"/>
  <c r="AJ319" i="2"/>
  <c r="AL319" i="2"/>
  <c r="AJ315" i="2"/>
  <c r="AL315" i="2"/>
  <c r="AJ311" i="2"/>
  <c r="AL311" i="2"/>
  <c r="AJ307" i="2"/>
  <c r="AL307" i="2"/>
  <c r="AJ303" i="2"/>
  <c r="AL303" i="2"/>
  <c r="AJ299" i="2"/>
  <c r="AL299" i="2"/>
  <c r="AL363" i="2"/>
  <c r="AL362" i="2"/>
  <c r="AL361" i="2"/>
  <c r="AL360" i="2"/>
  <c r="AL359" i="2"/>
  <c r="AL358" i="2"/>
  <c r="AL357" i="2"/>
  <c r="AJ356" i="2"/>
  <c r="AJ354" i="2"/>
  <c r="AL354" i="2"/>
  <c r="AJ350" i="2"/>
  <c r="AL350" i="2"/>
  <c r="AJ346" i="2"/>
  <c r="AL346" i="2"/>
  <c r="AJ342" i="2"/>
  <c r="AL342" i="2"/>
  <c r="AJ338" i="2"/>
  <c r="AL338" i="2"/>
  <c r="AJ334" i="2"/>
  <c r="AL334" i="2"/>
  <c r="AJ330" i="2"/>
  <c r="AL330" i="2"/>
  <c r="AJ326" i="2"/>
  <c r="AL326" i="2"/>
  <c r="AJ322" i="2"/>
  <c r="AL322" i="2"/>
  <c r="AJ318" i="2"/>
  <c r="AL318" i="2"/>
  <c r="AJ314" i="2"/>
  <c r="AL314" i="2"/>
  <c r="AJ310" i="2"/>
  <c r="AL310" i="2"/>
  <c r="AJ306" i="2"/>
  <c r="AL306" i="2"/>
  <c r="AJ302" i="2"/>
  <c r="AL302" i="2"/>
  <c r="AJ298" i="2"/>
  <c r="AL298" i="2"/>
  <c r="AJ353" i="2"/>
  <c r="AL353" i="2"/>
  <c r="AJ349" i="2"/>
  <c r="AL349" i="2"/>
  <c r="AJ345" i="2"/>
  <c r="AL345" i="2"/>
  <c r="AJ341" i="2"/>
  <c r="AL341" i="2"/>
  <c r="AJ337" i="2"/>
  <c r="AL337" i="2"/>
  <c r="AJ333" i="2"/>
  <c r="AL333" i="2"/>
  <c r="AJ329" i="2"/>
  <c r="AL329" i="2"/>
  <c r="AJ325" i="2"/>
  <c r="AL325" i="2"/>
  <c r="AJ321" i="2"/>
  <c r="AL321" i="2"/>
  <c r="AJ317" i="2"/>
  <c r="AL317" i="2"/>
  <c r="AJ313" i="2"/>
  <c r="AL313" i="2"/>
  <c r="AJ309" i="2"/>
  <c r="AL309" i="2"/>
  <c r="AJ305" i="2"/>
  <c r="AL305" i="2"/>
  <c r="AJ301" i="2"/>
  <c r="AL301" i="2"/>
  <c r="AJ297" i="2"/>
  <c r="AL297" i="2"/>
  <c r="AJ355" i="2"/>
  <c r="AJ352" i="2"/>
  <c r="AL352" i="2"/>
  <c r="AJ348" i="2"/>
  <c r="AL348" i="2"/>
  <c r="AJ344" i="2"/>
  <c r="AL344" i="2"/>
  <c r="AJ340" i="2"/>
  <c r="AL340" i="2"/>
  <c r="AJ336" i="2"/>
  <c r="AL336" i="2"/>
  <c r="AJ332" i="2"/>
  <c r="AL332" i="2"/>
  <c r="AJ328" i="2"/>
  <c r="AL328" i="2"/>
  <c r="AJ324" i="2"/>
  <c r="AL324" i="2"/>
  <c r="AJ320" i="2"/>
  <c r="AL320" i="2"/>
  <c r="AJ316" i="2"/>
  <c r="AL316" i="2"/>
  <c r="AJ312" i="2"/>
  <c r="AL312" i="2"/>
  <c r="AJ308" i="2"/>
  <c r="AL308" i="2"/>
  <c r="AJ304" i="2"/>
  <c r="AL304" i="2"/>
  <c r="AJ300" i="2"/>
  <c r="AL300" i="2"/>
  <c r="AJ296" i="2"/>
  <c r="AL296" i="2"/>
  <c r="AL295" i="2"/>
  <c r="AL294" i="2"/>
  <c r="AL293" i="2"/>
  <c r="AL292" i="2"/>
  <c r="AL291" i="2"/>
  <c r="AL290" i="2"/>
  <c r="AL289" i="2"/>
  <c r="AL288" i="2"/>
  <c r="AL287" i="2"/>
  <c r="AL286" i="2"/>
  <c r="AL285" i="2"/>
  <c r="AL284" i="2"/>
  <c r="AL283" i="2"/>
  <c r="AL282" i="2"/>
  <c r="AL281" i="2"/>
  <c r="AL280" i="2"/>
  <c r="AL279" i="2"/>
  <c r="AL278" i="2"/>
  <c r="AL277" i="2"/>
  <c r="AL276" i="2"/>
  <c r="AL275" i="2"/>
  <c r="AL274" i="2"/>
  <c r="AL273" i="2"/>
  <c r="AL272" i="2"/>
  <c r="AL271" i="2"/>
  <c r="AE2961" i="4"/>
  <c r="AE2960" i="4"/>
  <c r="AE2959" i="4"/>
  <c r="AE2958" i="4"/>
  <c r="AE2957" i="4"/>
  <c r="AE2956" i="4"/>
  <c r="AE2955" i="4"/>
  <c r="AE2954" i="4"/>
  <c r="AE2953" i="4"/>
  <c r="AE2952" i="4"/>
  <c r="AE2951" i="4"/>
  <c r="AE2950" i="4"/>
  <c r="AE2949" i="4"/>
  <c r="AE2948" i="4"/>
  <c r="AE2947" i="4"/>
  <c r="AE2946" i="4"/>
  <c r="AE2945" i="4"/>
  <c r="AE2944" i="4"/>
  <c r="AE2943" i="4"/>
  <c r="AE2942" i="4"/>
  <c r="AE2941" i="4"/>
  <c r="AE2940" i="4"/>
  <c r="AE2939" i="4"/>
  <c r="AE2938" i="4"/>
  <c r="AE2937" i="4"/>
  <c r="AE2936" i="4"/>
  <c r="AE2935" i="4"/>
  <c r="AE2934" i="4"/>
  <c r="AE2933" i="4"/>
  <c r="AE2932" i="4"/>
  <c r="AE2931" i="4"/>
  <c r="AE2930" i="4"/>
  <c r="AE2929" i="4"/>
  <c r="AE2928" i="4"/>
  <c r="AE2927" i="4"/>
  <c r="AE2926" i="4"/>
  <c r="AE2925" i="4"/>
  <c r="AE2924" i="4"/>
  <c r="AE2923" i="4"/>
  <c r="AE2922" i="4"/>
  <c r="AE2921" i="4"/>
  <c r="AE2920" i="4"/>
  <c r="AE2919" i="4"/>
  <c r="AE2918" i="4"/>
  <c r="AE2917" i="4"/>
  <c r="AE2916" i="4"/>
  <c r="AE2915" i="4"/>
  <c r="AE2914" i="4"/>
  <c r="AE2913" i="4"/>
  <c r="AE2912" i="4"/>
  <c r="AE2911" i="4"/>
  <c r="AE2910" i="4"/>
  <c r="AE2909" i="4"/>
  <c r="AE2908" i="4"/>
  <c r="AE2907" i="4"/>
  <c r="AE2906" i="4"/>
  <c r="AE2905" i="4"/>
  <c r="AE2904" i="4"/>
  <c r="AE2903" i="4"/>
  <c r="AE2902" i="4"/>
  <c r="AE2901" i="4"/>
  <c r="AE2900" i="4"/>
  <c r="AE2899" i="4"/>
  <c r="AE2898" i="4"/>
  <c r="AE2897" i="4"/>
  <c r="AE2896" i="4"/>
  <c r="AE2895" i="4"/>
  <c r="AE2894" i="4"/>
  <c r="AE2893" i="4"/>
  <c r="AE2892" i="4"/>
  <c r="AE2891" i="4"/>
  <c r="AE2890" i="4"/>
  <c r="AE2889" i="4"/>
  <c r="AE2888" i="4"/>
  <c r="AE2887" i="4"/>
  <c r="AE2886" i="4"/>
  <c r="AE2885" i="4"/>
  <c r="AE2884" i="4"/>
  <c r="AE2883" i="4"/>
  <c r="AE2882" i="4"/>
  <c r="AE2881" i="4"/>
  <c r="AE2880" i="4"/>
  <c r="AE2879" i="4"/>
  <c r="AE2878" i="4"/>
  <c r="AE2877" i="4"/>
  <c r="AE2876" i="4"/>
  <c r="AE2875" i="4"/>
  <c r="AE2874" i="4"/>
  <c r="AE2873" i="4"/>
  <c r="AE2872" i="4"/>
  <c r="AE2871" i="4"/>
  <c r="AE2870" i="4"/>
  <c r="AE2869" i="4"/>
  <c r="AE2868" i="4"/>
  <c r="AE2867" i="4"/>
  <c r="AE2866" i="4"/>
  <c r="AE2865" i="4"/>
  <c r="AE2864" i="4"/>
  <c r="AE202" i="5" l="1"/>
  <c r="AE198" i="5" l="1"/>
  <c r="AE199" i="5"/>
  <c r="AE200" i="5"/>
  <c r="AE201" i="5"/>
  <c r="AE194" i="5" l="1"/>
  <c r="AE195" i="5"/>
  <c r="AE196" i="5"/>
  <c r="AE197" i="5"/>
  <c r="AJ8352" i="2" l="1"/>
  <c r="I44" i="1" l="1"/>
  <c r="AE191" i="5"/>
  <c r="AE192" i="5"/>
  <c r="AE193" i="5"/>
  <c r="AE190" i="5"/>
  <c r="AE186" i="5" l="1"/>
  <c r="AE187" i="5"/>
  <c r="AE188" i="5"/>
  <c r="AE189" i="5"/>
  <c r="AE2601" i="4" l="1"/>
  <c r="AE2602" i="4"/>
  <c r="AE2603" i="4"/>
  <c r="AE2604" i="4"/>
  <c r="AE2605" i="4"/>
  <c r="AE2606" i="4"/>
  <c r="AE2607" i="4"/>
  <c r="AE2608" i="4"/>
  <c r="AE2609" i="4"/>
  <c r="AE2610" i="4"/>
  <c r="AE2611" i="4"/>
  <c r="AE2612" i="4"/>
  <c r="AE2613" i="4"/>
  <c r="AE2614" i="4"/>
  <c r="AE2615" i="4"/>
  <c r="AE2616" i="4"/>
  <c r="AE2617" i="4"/>
  <c r="AE2618" i="4"/>
  <c r="AE2619" i="4"/>
  <c r="AE2620" i="4"/>
  <c r="AE2621" i="4"/>
  <c r="AE2622" i="4"/>
  <c r="AE2623" i="4"/>
  <c r="AE2624" i="4"/>
  <c r="AE2625" i="4"/>
  <c r="AE2626" i="4"/>
  <c r="AE2627" i="4"/>
  <c r="AE2628" i="4"/>
  <c r="AE2629" i="4"/>
  <c r="AE2630" i="4"/>
  <c r="AE2631" i="4"/>
  <c r="AE2632" i="4"/>
  <c r="AE2633" i="4"/>
  <c r="AE2634" i="4"/>
  <c r="AE2635" i="4"/>
  <c r="AE2636" i="4"/>
  <c r="AE2637" i="4"/>
  <c r="AE2638" i="4"/>
  <c r="AE2639" i="4"/>
  <c r="AE2640" i="4"/>
  <c r="AE2641" i="4"/>
  <c r="AE2642" i="4"/>
  <c r="AE2643" i="4"/>
  <c r="AE2644" i="4"/>
  <c r="AE2645" i="4"/>
  <c r="AE2646" i="4"/>
  <c r="AE2647" i="4"/>
  <c r="AE2648" i="4"/>
  <c r="AE2649" i="4"/>
  <c r="AE2650" i="4"/>
  <c r="AE2651" i="4"/>
  <c r="AE2652" i="4"/>
  <c r="AE2653" i="4"/>
  <c r="AE2654" i="4"/>
  <c r="AE2655" i="4"/>
  <c r="AE2656" i="4"/>
  <c r="AE2657" i="4"/>
  <c r="AE2658" i="4"/>
  <c r="AE2659" i="4"/>
  <c r="AE2660" i="4"/>
  <c r="AE2661" i="4"/>
  <c r="AE2662" i="4"/>
  <c r="AE2663" i="4"/>
  <c r="AE2664" i="4"/>
  <c r="AE2665" i="4"/>
  <c r="AE2666" i="4"/>
  <c r="AE2667" i="4"/>
  <c r="AE2668" i="4"/>
  <c r="AE2669" i="4"/>
  <c r="AE2670" i="4"/>
  <c r="AE2671" i="4"/>
  <c r="AE2672" i="4"/>
  <c r="AE2673" i="4"/>
  <c r="AE2674" i="4"/>
  <c r="AE2675" i="4"/>
  <c r="AE2676" i="4"/>
  <c r="AE2677" i="4"/>
  <c r="AE2678" i="4"/>
  <c r="AE2679" i="4"/>
  <c r="AE2680" i="4"/>
  <c r="AE2681" i="4"/>
  <c r="AE2682" i="4"/>
  <c r="AE2683" i="4"/>
  <c r="AE2684" i="4"/>
  <c r="AE2685" i="4"/>
  <c r="AE2686" i="4"/>
  <c r="AE181" i="5"/>
  <c r="AE182" i="5"/>
  <c r="AE183" i="5"/>
  <c r="AE184" i="5"/>
  <c r="AE185" i="5"/>
  <c r="AE179" i="5" l="1"/>
  <c r="AE180" i="5"/>
  <c r="J26" i="1" l="1"/>
  <c r="AE174" i="5" l="1"/>
  <c r="AE175" i="5"/>
  <c r="AE176" i="5"/>
  <c r="AE177" i="5"/>
  <c r="AE178" i="5"/>
  <c r="AE164" i="5" l="1"/>
  <c r="AE165" i="5"/>
  <c r="AE166" i="5"/>
  <c r="AE167" i="5"/>
  <c r="AE168" i="5"/>
  <c r="AE169" i="5"/>
  <c r="AE170" i="5"/>
  <c r="AE171" i="5"/>
  <c r="AE172" i="5"/>
  <c r="AE173" i="5"/>
  <c r="I42" i="1" l="1"/>
  <c r="I43" i="1"/>
  <c r="I46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4" i="1"/>
  <c r="AI35" i="1" l="1"/>
  <c r="AJ35" i="1"/>
  <c r="AK35" i="1"/>
  <c r="AL35" i="1"/>
  <c r="AM35" i="1"/>
  <c r="AN35" i="1"/>
  <c r="AO35" i="1"/>
  <c r="AP35" i="1"/>
  <c r="AQ35" i="1"/>
  <c r="AR35" i="1"/>
  <c r="AT35" i="1"/>
  <c r="AU35" i="1"/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7" i="1"/>
  <c r="J28" i="1"/>
  <c r="J29" i="1"/>
  <c r="J30" i="1"/>
  <c r="J31" i="1"/>
  <c r="J32" i="1"/>
  <c r="J33" i="1"/>
  <c r="J3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AE135" i="5" l="1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24" i="5" l="1"/>
  <c r="AE125" i="5"/>
  <c r="AE126" i="5"/>
  <c r="AE127" i="5"/>
  <c r="AE128" i="5"/>
  <c r="AE129" i="5"/>
  <c r="AE130" i="5"/>
  <c r="AE131" i="5"/>
  <c r="AE132" i="5"/>
  <c r="AE133" i="5"/>
  <c r="AE134" i="5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120" i="5"/>
  <c r="AE121" i="5"/>
  <c r="AE122" i="5"/>
  <c r="AE123" i="5"/>
  <c r="G43" i="1" l="1"/>
  <c r="G42" i="1"/>
  <c r="G46" i="1" l="1"/>
  <c r="P5" i="1"/>
  <c r="P6" i="1"/>
  <c r="P7" i="1"/>
  <c r="P8" i="1"/>
  <c r="P9" i="1"/>
  <c r="P10" i="1"/>
  <c r="P11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4" i="1"/>
  <c r="J4" i="1"/>
  <c r="Q35" i="1" l="1"/>
  <c r="P12" i="1" l="1"/>
  <c r="P35" i="1" s="1"/>
  <c r="AE4" i="1" l="1"/>
  <c r="AE5" i="1"/>
  <c r="AE6" i="1"/>
  <c r="AE7" i="1"/>
  <c r="M7" i="1" s="1"/>
  <c r="AE8" i="1"/>
  <c r="M8" i="1" s="1"/>
  <c r="AE9" i="1"/>
  <c r="M9" i="1" s="1"/>
  <c r="AE10" i="1"/>
  <c r="M10" i="1" s="1"/>
  <c r="AE11" i="1"/>
  <c r="M11" i="1" s="1"/>
  <c r="AE12" i="1"/>
  <c r="M12" i="1" s="1"/>
  <c r="AE13" i="1"/>
  <c r="M13" i="1" s="1"/>
  <c r="AE14" i="1"/>
  <c r="M14" i="1" s="1"/>
  <c r="AE15" i="1"/>
  <c r="M15" i="1" s="1"/>
  <c r="AE16" i="1"/>
  <c r="M16" i="1" s="1"/>
  <c r="AE17" i="1"/>
  <c r="M17" i="1" s="1"/>
  <c r="AE18" i="1"/>
  <c r="M18" i="1" s="1"/>
  <c r="AE19" i="1"/>
  <c r="M19" i="1" s="1"/>
  <c r="AE20" i="1"/>
  <c r="M20" i="1" s="1"/>
  <c r="AE21" i="1"/>
  <c r="M21" i="1" s="1"/>
  <c r="AE22" i="1"/>
  <c r="M22" i="1" s="1"/>
  <c r="AE23" i="1"/>
  <c r="M23" i="1" s="1"/>
  <c r="AE24" i="1"/>
  <c r="M24" i="1" s="1"/>
  <c r="AE25" i="1"/>
  <c r="M25" i="1" s="1"/>
  <c r="AE26" i="1"/>
  <c r="M26" i="1" s="1"/>
  <c r="AE27" i="1"/>
  <c r="M27" i="1" s="1"/>
  <c r="AE28" i="1"/>
  <c r="M28" i="1" s="1"/>
  <c r="AE29" i="1"/>
  <c r="M29" i="1" s="1"/>
  <c r="AE30" i="1"/>
  <c r="M30" i="1" s="1"/>
  <c r="AE31" i="1"/>
  <c r="M31" i="1" s="1"/>
  <c r="AE32" i="1"/>
  <c r="M32" i="1" s="1"/>
  <c r="AE33" i="1"/>
  <c r="M33" i="1" s="1"/>
  <c r="AE34" i="1"/>
  <c r="M34" i="1" s="1"/>
  <c r="W4" i="1"/>
  <c r="G33" i="1" l="1"/>
  <c r="AI2" i="2"/>
  <c r="AJ2" i="2" s="1"/>
  <c r="AI3" i="2"/>
  <c r="AJ3" i="2" s="1"/>
  <c r="AI4" i="2"/>
  <c r="AJ4" i="2" s="1"/>
  <c r="AI5" i="2"/>
  <c r="AJ5" i="2" s="1"/>
  <c r="AI6" i="2"/>
  <c r="AJ6" i="2" s="1"/>
  <c r="AI7" i="2"/>
  <c r="AJ7" i="2" s="1"/>
  <c r="AI8" i="2"/>
  <c r="AJ8" i="2" s="1"/>
  <c r="AI9" i="2"/>
  <c r="AJ9" i="2" s="1"/>
  <c r="AI10" i="2"/>
  <c r="AJ10" i="2" s="1"/>
  <c r="AI11" i="2"/>
  <c r="AJ11" i="2" s="1"/>
  <c r="AI12" i="2"/>
  <c r="AJ12" i="2" s="1"/>
  <c r="AI13" i="2"/>
  <c r="AJ13" i="2" s="1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J87" i="2" s="1"/>
  <c r="AI88" i="2"/>
  <c r="AJ88" i="2" s="1"/>
  <c r="AI89" i="2"/>
  <c r="AJ89" i="2" s="1"/>
  <c r="AI90" i="2"/>
  <c r="AJ90" i="2" s="1"/>
  <c r="AI91" i="2"/>
  <c r="AJ91" i="2" s="1"/>
  <c r="AI92" i="2"/>
  <c r="AJ92" i="2" s="1"/>
  <c r="AI93" i="2"/>
  <c r="AJ93" i="2" s="1"/>
  <c r="AI94" i="2"/>
  <c r="AJ94" i="2" s="1"/>
  <c r="AI95" i="2"/>
  <c r="AJ95" i="2" s="1"/>
  <c r="AI96" i="2"/>
  <c r="AJ96" i="2" s="1"/>
  <c r="AI97" i="2"/>
  <c r="AJ97" i="2" s="1"/>
  <c r="AI98" i="2"/>
  <c r="AJ98" i="2" s="1"/>
  <c r="AI99" i="2"/>
  <c r="AJ99" i="2" s="1"/>
  <c r="AI100" i="2"/>
  <c r="AJ100" i="2" s="1"/>
  <c r="AI101" i="2"/>
  <c r="AJ101" i="2" s="1"/>
  <c r="AI102" i="2"/>
  <c r="AJ102" i="2" s="1"/>
  <c r="AI103" i="2"/>
  <c r="AJ103" i="2" s="1"/>
  <c r="AI104" i="2"/>
  <c r="AJ104" i="2" s="1"/>
  <c r="AI105" i="2"/>
  <c r="AJ105" i="2" s="1"/>
  <c r="AI106" i="2"/>
  <c r="AJ106" i="2" s="1"/>
  <c r="AI107" i="2"/>
  <c r="AI108" i="2"/>
  <c r="AJ108" i="2" s="1"/>
  <c r="AI109" i="2"/>
  <c r="AI110" i="2"/>
  <c r="AJ110" i="2" s="1"/>
  <c r="AI111" i="2"/>
  <c r="AI112" i="2"/>
  <c r="AJ112" i="2" s="1"/>
  <c r="AI113" i="2"/>
  <c r="AI114" i="2"/>
  <c r="AJ114" i="2" s="1"/>
  <c r="AI115" i="2"/>
  <c r="AI116" i="2"/>
  <c r="AJ116" i="2" s="1"/>
  <c r="AI117" i="2"/>
  <c r="AI118" i="2"/>
  <c r="AJ118" i="2" s="1"/>
  <c r="AI119" i="2"/>
  <c r="AI120" i="2"/>
  <c r="AJ120" i="2" s="1"/>
  <c r="AI121" i="2"/>
  <c r="AJ121" i="2" s="1"/>
  <c r="AI122" i="2"/>
  <c r="AJ122" i="2" s="1"/>
  <c r="AI123" i="2"/>
  <c r="AJ123" i="2" s="1"/>
  <c r="AI124" i="2"/>
  <c r="AJ124" i="2" s="1"/>
  <c r="AI125" i="2"/>
  <c r="AJ125" i="2" s="1"/>
  <c r="AI126" i="2"/>
  <c r="AJ126" i="2" s="1"/>
  <c r="AI127" i="2"/>
  <c r="AJ127" i="2" s="1"/>
  <c r="AI128" i="2"/>
  <c r="AJ128" i="2" s="1"/>
  <c r="AI129" i="2"/>
  <c r="AJ129" i="2" s="1"/>
  <c r="AI130" i="2"/>
  <c r="AJ130" i="2" s="1"/>
  <c r="AI131" i="2"/>
  <c r="AJ131" i="2" s="1"/>
  <c r="AI132" i="2"/>
  <c r="AJ132" i="2" s="1"/>
  <c r="AI133" i="2"/>
  <c r="AJ133" i="2" s="1"/>
  <c r="AI134" i="2"/>
  <c r="AJ134" i="2" s="1"/>
  <c r="AI135" i="2"/>
  <c r="AJ135" i="2" s="1"/>
  <c r="AI136" i="2"/>
  <c r="AJ136" i="2" s="1"/>
  <c r="AI137" i="2"/>
  <c r="AI138" i="2"/>
  <c r="AJ138" i="2" s="1"/>
  <c r="AI139" i="2"/>
  <c r="AI140" i="2"/>
  <c r="AJ140" i="2" s="1"/>
  <c r="AI141" i="2"/>
  <c r="AJ141" i="2" s="1"/>
  <c r="AI142" i="2"/>
  <c r="AJ142" i="2" s="1"/>
  <c r="AI143" i="2"/>
  <c r="AJ143" i="2" s="1"/>
  <c r="AI144" i="2"/>
  <c r="AJ144" i="2" s="1"/>
  <c r="AI145" i="2"/>
  <c r="AJ145" i="2" s="1"/>
  <c r="AI146" i="2"/>
  <c r="AJ146" i="2" s="1"/>
  <c r="AI147" i="2"/>
  <c r="AJ147" i="2" s="1"/>
  <c r="AI148" i="2"/>
  <c r="AJ148" i="2" s="1"/>
  <c r="AI149" i="2"/>
  <c r="AJ149" i="2" s="1"/>
  <c r="AI150" i="2"/>
  <c r="AJ150" i="2" s="1"/>
  <c r="AI151" i="2"/>
  <c r="AJ151" i="2" s="1"/>
  <c r="AI152" i="2"/>
  <c r="AJ152" i="2" s="1"/>
  <c r="AI153" i="2"/>
  <c r="AJ153" i="2" s="1"/>
  <c r="AI154" i="2"/>
  <c r="AJ154" i="2" s="1"/>
  <c r="AI155" i="2"/>
  <c r="AJ155" i="2" s="1"/>
  <c r="AI156" i="2"/>
  <c r="AJ156" i="2" s="1"/>
  <c r="AI157" i="2"/>
  <c r="AJ157" i="2" s="1"/>
  <c r="AI158" i="2"/>
  <c r="AJ158" i="2" s="1"/>
  <c r="AI159" i="2"/>
  <c r="AJ159" i="2" s="1"/>
  <c r="AI160" i="2"/>
  <c r="AJ160" i="2" s="1"/>
  <c r="AI161" i="2"/>
  <c r="AJ161" i="2" s="1"/>
  <c r="AI162" i="2"/>
  <c r="AJ162" i="2" s="1"/>
  <c r="AI163" i="2"/>
  <c r="AJ163" i="2" s="1"/>
  <c r="AI164" i="2"/>
  <c r="AJ164" i="2" s="1"/>
  <c r="AI165" i="2"/>
  <c r="AI166" i="2"/>
  <c r="AJ166" i="2" s="1"/>
  <c r="AI167" i="2"/>
  <c r="AI168" i="2"/>
  <c r="AJ168" i="2" s="1"/>
  <c r="AI169" i="2"/>
  <c r="AI170" i="2"/>
  <c r="AJ170" i="2" s="1"/>
  <c r="AI171" i="2"/>
  <c r="AJ171" i="2" s="1"/>
  <c r="AI172" i="2"/>
  <c r="AJ172" i="2" s="1"/>
  <c r="AI173" i="2"/>
  <c r="AJ173" i="2" s="1"/>
  <c r="AI174" i="2"/>
  <c r="AJ174" i="2" s="1"/>
  <c r="AI175" i="2"/>
  <c r="AJ175" i="2" s="1"/>
  <c r="AI176" i="2"/>
  <c r="AJ176" i="2" s="1"/>
  <c r="AI177" i="2"/>
  <c r="AJ177" i="2" s="1"/>
  <c r="AI178" i="2"/>
  <c r="AJ178" i="2" s="1"/>
  <c r="AI179" i="2"/>
  <c r="AJ179" i="2" s="1"/>
  <c r="AI180" i="2"/>
  <c r="AJ180" i="2" s="1"/>
  <c r="AI181" i="2"/>
  <c r="AJ181" i="2" s="1"/>
  <c r="AI182" i="2"/>
  <c r="AJ182" i="2" s="1"/>
  <c r="AI183" i="2"/>
  <c r="AJ183" i="2" s="1"/>
  <c r="AI184" i="2"/>
  <c r="AJ184" i="2" s="1"/>
  <c r="AI185" i="2"/>
  <c r="AJ185" i="2" s="1"/>
  <c r="AI186" i="2"/>
  <c r="AJ186" i="2" s="1"/>
  <c r="AI187" i="2"/>
  <c r="AI188" i="2"/>
  <c r="AJ188" i="2" s="1"/>
  <c r="AI189" i="2"/>
  <c r="AI190" i="2"/>
  <c r="AJ190" i="2" s="1"/>
  <c r="AI191" i="2"/>
  <c r="AI192" i="2"/>
  <c r="AJ192" i="2" s="1"/>
  <c r="AI193" i="2"/>
  <c r="AI194" i="2"/>
  <c r="AJ194" i="2" s="1"/>
  <c r="AI195" i="2"/>
  <c r="AI196" i="2"/>
  <c r="AJ196" i="2" s="1"/>
  <c r="AI197" i="2"/>
  <c r="AJ197" i="2" s="1"/>
  <c r="AI198" i="2"/>
  <c r="AJ198" i="2" s="1"/>
  <c r="AI199" i="2"/>
  <c r="AJ199" i="2" s="1"/>
  <c r="AI200" i="2"/>
  <c r="AJ200" i="2" s="1"/>
  <c r="AI201" i="2"/>
  <c r="AJ201" i="2" s="1"/>
  <c r="AI202" i="2"/>
  <c r="AJ202" i="2" s="1"/>
  <c r="AI203" i="2"/>
  <c r="AI204" i="2"/>
  <c r="AJ204" i="2" s="1"/>
  <c r="AI205" i="2"/>
  <c r="AI206" i="2"/>
  <c r="AJ206" i="2" s="1"/>
  <c r="AI207" i="2"/>
  <c r="AJ207" i="2" s="1"/>
  <c r="AI208" i="2"/>
  <c r="AJ208" i="2" s="1"/>
  <c r="AI209" i="2"/>
  <c r="AJ209" i="2" s="1"/>
  <c r="AI210" i="2"/>
  <c r="AJ210" i="2" s="1"/>
  <c r="AI211" i="2"/>
  <c r="AJ211" i="2" s="1"/>
  <c r="AI212" i="2"/>
  <c r="AJ212" i="2" s="1"/>
  <c r="AI213" i="2"/>
  <c r="AJ213" i="2" s="1"/>
  <c r="AI214" i="2"/>
  <c r="AJ214" i="2" s="1"/>
  <c r="AI215" i="2"/>
  <c r="AJ215" i="2" s="1"/>
  <c r="AI216" i="2"/>
  <c r="AJ216" i="2" s="1"/>
  <c r="AI217" i="2"/>
  <c r="AJ217" i="2" s="1"/>
  <c r="AI218" i="2"/>
  <c r="AJ218" i="2" s="1"/>
  <c r="AI219" i="2"/>
  <c r="AJ219" i="2" s="1"/>
  <c r="AI220" i="2"/>
  <c r="AJ220" i="2" s="1"/>
  <c r="AI221" i="2"/>
  <c r="AJ221" i="2" s="1"/>
  <c r="AI222" i="2"/>
  <c r="AJ222" i="2" s="1"/>
  <c r="AI223" i="2"/>
  <c r="AJ223" i="2" s="1"/>
  <c r="AI224" i="2"/>
  <c r="AJ224" i="2" s="1"/>
  <c r="AI225" i="2"/>
  <c r="AJ225" i="2" s="1"/>
  <c r="AI226" i="2"/>
  <c r="AJ226" i="2" s="1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J240" i="2" s="1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L106" i="2" l="1"/>
  <c r="AL219" i="2"/>
  <c r="AL155" i="2"/>
  <c r="AL211" i="2"/>
  <c r="AL123" i="2"/>
  <c r="AL199" i="2"/>
  <c r="AL141" i="2"/>
  <c r="AL135" i="2"/>
  <c r="AL181" i="2"/>
  <c r="AL173" i="2"/>
  <c r="AL147" i="2"/>
  <c r="AL221" i="2"/>
  <c r="AL213" i="2"/>
  <c r="AL201" i="2"/>
  <c r="AL183" i="2"/>
  <c r="AL178" i="2"/>
  <c r="AL170" i="2"/>
  <c r="AL161" i="2"/>
  <c r="AL149" i="2"/>
  <c r="AL125" i="2"/>
  <c r="AL223" i="2"/>
  <c r="AL215" i="2"/>
  <c r="AL207" i="2"/>
  <c r="AL185" i="2"/>
  <c r="AL163" i="2"/>
  <c r="AL151" i="2"/>
  <c r="AL143" i="2"/>
  <c r="AL127" i="2"/>
  <c r="AL90" i="2"/>
  <c r="AL88" i="2"/>
  <c r="AL225" i="2"/>
  <c r="AL217" i="2"/>
  <c r="AL209" i="2"/>
  <c r="AL197" i="2"/>
  <c r="AL179" i="2"/>
  <c r="AL171" i="2"/>
  <c r="AL153" i="2"/>
  <c r="AL145" i="2"/>
  <c r="AL133" i="2"/>
  <c r="AL121" i="2"/>
  <c r="AL202" i="2"/>
  <c r="AL164" i="2"/>
  <c r="AL156" i="2"/>
  <c r="AL136" i="2"/>
  <c r="AL128" i="2"/>
  <c r="AL96" i="2"/>
  <c r="AL240" i="2"/>
  <c r="AL206" i="2"/>
  <c r="AL196" i="2"/>
  <c r="AL186" i="2"/>
  <c r="AL174" i="2"/>
  <c r="AL160" i="2"/>
  <c r="AL140" i="2"/>
  <c r="AL132" i="2"/>
  <c r="AL120" i="2"/>
  <c r="AL89" i="2"/>
  <c r="AL105" i="2"/>
  <c r="AL103" i="2"/>
  <c r="AL101" i="2"/>
  <c r="AL99" i="2"/>
  <c r="AL97" i="2"/>
  <c r="AL87" i="2"/>
  <c r="AJ269" i="2"/>
  <c r="AL269" i="2"/>
  <c r="AJ265" i="2"/>
  <c r="AL265" i="2"/>
  <c r="AJ261" i="2"/>
  <c r="AL261" i="2"/>
  <c r="AJ257" i="2"/>
  <c r="AL257" i="2"/>
  <c r="AJ253" i="2"/>
  <c r="AL253" i="2"/>
  <c r="AJ249" i="2"/>
  <c r="AL249" i="2"/>
  <c r="AJ245" i="2"/>
  <c r="AL245" i="2"/>
  <c r="AJ241" i="2"/>
  <c r="AL241" i="2"/>
  <c r="AJ267" i="2"/>
  <c r="AL267" i="2"/>
  <c r="AJ263" i="2"/>
  <c r="AL263" i="2"/>
  <c r="AJ259" i="2"/>
  <c r="AL259" i="2"/>
  <c r="AJ255" i="2"/>
  <c r="AL255" i="2"/>
  <c r="AJ251" i="2"/>
  <c r="AL251" i="2"/>
  <c r="AJ247" i="2"/>
  <c r="AL247" i="2"/>
  <c r="AJ243" i="2"/>
  <c r="AL243" i="2"/>
  <c r="AJ203" i="2"/>
  <c r="AL203" i="2"/>
  <c r="AJ193" i="2"/>
  <c r="AL193" i="2"/>
  <c r="AJ165" i="2"/>
  <c r="AL165" i="2"/>
  <c r="AJ137" i="2"/>
  <c r="AL137" i="2"/>
  <c r="AJ270" i="2"/>
  <c r="AL270" i="2"/>
  <c r="AJ268" i="2"/>
  <c r="AL268" i="2"/>
  <c r="AJ266" i="2"/>
  <c r="AL266" i="2"/>
  <c r="AJ264" i="2"/>
  <c r="AL264" i="2"/>
  <c r="AJ262" i="2"/>
  <c r="AL262" i="2"/>
  <c r="AJ260" i="2"/>
  <c r="AL260" i="2"/>
  <c r="AJ258" i="2"/>
  <c r="AL258" i="2"/>
  <c r="AJ256" i="2"/>
  <c r="AL256" i="2"/>
  <c r="AJ254" i="2"/>
  <c r="AL254" i="2"/>
  <c r="AJ252" i="2"/>
  <c r="AL252" i="2"/>
  <c r="AJ250" i="2"/>
  <c r="AL250" i="2"/>
  <c r="AJ248" i="2"/>
  <c r="AL248" i="2"/>
  <c r="AJ246" i="2"/>
  <c r="AL246" i="2"/>
  <c r="AJ244" i="2"/>
  <c r="AL244" i="2"/>
  <c r="AJ242" i="2"/>
  <c r="AL242" i="2"/>
  <c r="AJ189" i="2"/>
  <c r="AL189" i="2"/>
  <c r="AJ169" i="2"/>
  <c r="AL169" i="2"/>
  <c r="AJ113" i="2"/>
  <c r="AL113" i="2"/>
  <c r="AJ74" i="2"/>
  <c r="AL74" i="2"/>
  <c r="AJ25" i="2"/>
  <c r="AL25" i="2"/>
  <c r="AJ21" i="2"/>
  <c r="AL21" i="2"/>
  <c r="AJ17" i="2"/>
  <c r="AL17" i="2"/>
  <c r="AJ191" i="2"/>
  <c r="AL191" i="2"/>
  <c r="AJ115" i="2"/>
  <c r="AL115" i="2"/>
  <c r="AJ107" i="2"/>
  <c r="AL107" i="2"/>
  <c r="AJ58" i="2"/>
  <c r="AL58" i="2"/>
  <c r="AJ117" i="2"/>
  <c r="AL117" i="2"/>
  <c r="AJ109" i="2"/>
  <c r="AL109" i="2"/>
  <c r="AJ42" i="2"/>
  <c r="AL42" i="2"/>
  <c r="AJ205" i="2"/>
  <c r="AL205" i="2"/>
  <c r="AJ195" i="2"/>
  <c r="AL195" i="2"/>
  <c r="AJ187" i="2"/>
  <c r="AL187" i="2"/>
  <c r="AJ167" i="2"/>
  <c r="AL167" i="2"/>
  <c r="AJ139" i="2"/>
  <c r="AL139" i="2"/>
  <c r="AJ119" i="2"/>
  <c r="AL119" i="2"/>
  <c r="AJ111" i="2"/>
  <c r="AL111" i="2"/>
  <c r="AJ239" i="2"/>
  <c r="AL239" i="2"/>
  <c r="AJ237" i="2"/>
  <c r="AL237" i="2"/>
  <c r="AJ235" i="2"/>
  <c r="AL235" i="2"/>
  <c r="AJ233" i="2"/>
  <c r="AL233" i="2"/>
  <c r="AJ231" i="2"/>
  <c r="AL231" i="2"/>
  <c r="AJ229" i="2"/>
  <c r="AL229" i="2"/>
  <c r="AJ227" i="2"/>
  <c r="AL227" i="2"/>
  <c r="AL177" i="2"/>
  <c r="AL175" i="2"/>
  <c r="AL159" i="2"/>
  <c r="AL157" i="2"/>
  <c r="AL131" i="2"/>
  <c r="AL129" i="2"/>
  <c r="AL95" i="2"/>
  <c r="AL93" i="2"/>
  <c r="AL91" i="2"/>
  <c r="AJ86" i="2"/>
  <c r="AL86" i="2"/>
  <c r="AJ70" i="2"/>
  <c r="AL70" i="2"/>
  <c r="AJ54" i="2"/>
  <c r="AL54" i="2"/>
  <c r="AJ82" i="2"/>
  <c r="AL82" i="2"/>
  <c r="AJ66" i="2"/>
  <c r="AL66" i="2"/>
  <c r="AJ50" i="2"/>
  <c r="AL50" i="2"/>
  <c r="AJ238" i="2"/>
  <c r="AL238" i="2"/>
  <c r="AJ236" i="2"/>
  <c r="AL236" i="2"/>
  <c r="AJ234" i="2"/>
  <c r="AL234" i="2"/>
  <c r="AJ232" i="2"/>
  <c r="AL232" i="2"/>
  <c r="AJ230" i="2"/>
  <c r="AL230" i="2"/>
  <c r="AJ228" i="2"/>
  <c r="AL228" i="2"/>
  <c r="AJ78" i="2"/>
  <c r="AL78" i="2"/>
  <c r="AJ62" i="2"/>
  <c r="AL62" i="2"/>
  <c r="AJ46" i="2"/>
  <c r="AL46" i="2"/>
  <c r="AL226" i="2"/>
  <c r="AL222" i="2"/>
  <c r="AL218" i="2"/>
  <c r="AL214" i="2"/>
  <c r="AL210" i="2"/>
  <c r="AL198" i="2"/>
  <c r="AL194" i="2"/>
  <c r="AL190" i="2"/>
  <c r="AL182" i="2"/>
  <c r="AL166" i="2"/>
  <c r="AL162" i="2"/>
  <c r="AL158" i="2"/>
  <c r="AL154" i="2"/>
  <c r="AL150" i="2"/>
  <c r="AL146" i="2"/>
  <c r="AL142" i="2"/>
  <c r="AL138" i="2"/>
  <c r="AL134" i="2"/>
  <c r="AL130" i="2"/>
  <c r="AL126" i="2"/>
  <c r="AL122" i="2"/>
  <c r="AL118" i="2"/>
  <c r="AL114" i="2"/>
  <c r="AL110" i="2"/>
  <c r="AL102" i="2"/>
  <c r="AL98" i="2"/>
  <c r="AL94" i="2"/>
  <c r="AJ84" i="2"/>
  <c r="AL84" i="2"/>
  <c r="AJ76" i="2"/>
  <c r="AL76" i="2"/>
  <c r="AJ68" i="2"/>
  <c r="AL68" i="2"/>
  <c r="AJ60" i="2"/>
  <c r="AL60" i="2"/>
  <c r="AJ52" i="2"/>
  <c r="AL52" i="2"/>
  <c r="AJ44" i="2"/>
  <c r="AL44" i="2"/>
  <c r="AL224" i="2"/>
  <c r="AL220" i="2"/>
  <c r="AL216" i="2"/>
  <c r="AL212" i="2"/>
  <c r="AL208" i="2"/>
  <c r="AL204" i="2"/>
  <c r="AL200" i="2"/>
  <c r="AL192" i="2"/>
  <c r="AL188" i="2"/>
  <c r="AL184" i="2"/>
  <c r="AL180" i="2"/>
  <c r="AL176" i="2"/>
  <c r="AL172" i="2"/>
  <c r="AL168" i="2"/>
  <c r="AL152" i="2"/>
  <c r="AL148" i="2"/>
  <c r="AL144" i="2"/>
  <c r="AL124" i="2"/>
  <c r="AL116" i="2"/>
  <c r="AL112" i="2"/>
  <c r="AL108" i="2"/>
  <c r="AL104" i="2"/>
  <c r="AL100" i="2"/>
  <c r="AL92" i="2"/>
  <c r="AJ80" i="2"/>
  <c r="AL80" i="2"/>
  <c r="AJ72" i="2"/>
  <c r="AL72" i="2"/>
  <c r="AJ64" i="2"/>
  <c r="AL64" i="2"/>
  <c r="AJ56" i="2"/>
  <c r="AL56" i="2"/>
  <c r="AJ48" i="2"/>
  <c r="AL48" i="2"/>
  <c r="AJ40" i="2"/>
  <c r="AL40" i="2"/>
  <c r="AJ38" i="2"/>
  <c r="AL38" i="2"/>
  <c r="AJ36" i="2"/>
  <c r="AL36" i="2"/>
  <c r="AJ34" i="2"/>
  <c r="AL34" i="2"/>
  <c r="AJ32" i="2"/>
  <c r="AL32" i="2"/>
  <c r="AJ30" i="2"/>
  <c r="AL30" i="2"/>
  <c r="AJ28" i="2"/>
  <c r="AL28" i="2"/>
  <c r="AJ24" i="2"/>
  <c r="AL24" i="2"/>
  <c r="AJ20" i="2"/>
  <c r="AL20" i="2"/>
  <c r="AJ16" i="2"/>
  <c r="AL16" i="2"/>
  <c r="AJ27" i="2"/>
  <c r="AL27" i="2"/>
  <c r="AJ23" i="2"/>
  <c r="AL23" i="2"/>
  <c r="AJ19" i="2"/>
  <c r="AL19" i="2"/>
  <c r="AJ15" i="2"/>
  <c r="AL15" i="2"/>
  <c r="AJ85" i="2"/>
  <c r="AL85" i="2"/>
  <c r="AJ83" i="2"/>
  <c r="AL83" i="2"/>
  <c r="AJ81" i="2"/>
  <c r="AL81" i="2"/>
  <c r="AJ79" i="2"/>
  <c r="AL79" i="2"/>
  <c r="AJ77" i="2"/>
  <c r="AL77" i="2"/>
  <c r="AJ75" i="2"/>
  <c r="AL75" i="2"/>
  <c r="AJ73" i="2"/>
  <c r="AL73" i="2"/>
  <c r="AJ71" i="2"/>
  <c r="AL71" i="2"/>
  <c r="AJ69" i="2"/>
  <c r="AL69" i="2"/>
  <c r="AJ67" i="2"/>
  <c r="AL67" i="2"/>
  <c r="AJ65" i="2"/>
  <c r="AL65" i="2"/>
  <c r="AJ63" i="2"/>
  <c r="AL63" i="2"/>
  <c r="AJ61" i="2"/>
  <c r="AL61" i="2"/>
  <c r="AJ59" i="2"/>
  <c r="AL59" i="2"/>
  <c r="AJ57" i="2"/>
  <c r="AL57" i="2"/>
  <c r="AJ55" i="2"/>
  <c r="AL55" i="2"/>
  <c r="AJ53" i="2"/>
  <c r="AL53" i="2"/>
  <c r="AJ51" i="2"/>
  <c r="AL51" i="2"/>
  <c r="AJ49" i="2"/>
  <c r="AL49" i="2"/>
  <c r="AJ47" i="2"/>
  <c r="AL47" i="2"/>
  <c r="AJ45" i="2"/>
  <c r="AL45" i="2"/>
  <c r="AJ43" i="2"/>
  <c r="AL43" i="2"/>
  <c r="AJ41" i="2"/>
  <c r="AL41" i="2"/>
  <c r="AJ39" i="2"/>
  <c r="AL39" i="2"/>
  <c r="AJ37" i="2"/>
  <c r="AL37" i="2"/>
  <c r="AJ35" i="2"/>
  <c r="AL35" i="2"/>
  <c r="AJ33" i="2"/>
  <c r="AL33" i="2"/>
  <c r="AJ31" i="2"/>
  <c r="AL31" i="2"/>
  <c r="AJ29" i="2"/>
  <c r="AL29" i="2"/>
  <c r="AJ26" i="2"/>
  <c r="AL26" i="2"/>
  <c r="AJ22" i="2"/>
  <c r="AL22" i="2"/>
  <c r="AJ18" i="2"/>
  <c r="AL18" i="2"/>
  <c r="AJ14" i="2"/>
  <c r="AL14" i="2"/>
  <c r="AL13" i="2"/>
  <c r="AL12" i="2"/>
  <c r="AL11" i="2"/>
  <c r="AL10" i="2"/>
  <c r="AL9" i="2"/>
  <c r="AL8" i="2"/>
  <c r="AL7" i="2"/>
  <c r="AL6" i="2"/>
  <c r="AL5" i="2"/>
  <c r="AL4" i="2"/>
  <c r="AL3" i="2"/>
  <c r="AL2" i="2"/>
  <c r="D35" i="1" l="1"/>
  <c r="AE26" i="6" l="1"/>
  <c r="AE27" i="6"/>
  <c r="AE28" i="6"/>
  <c r="AE29" i="6"/>
  <c r="AE30" i="6"/>
  <c r="V8" i="1" l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AE9" i="6" l="1"/>
  <c r="AE8" i="6" l="1"/>
  <c r="AD22" i="1" l="1"/>
  <c r="AB22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G34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4" i="1"/>
  <c r="AE117" i="5" l="1"/>
  <c r="AE118" i="5"/>
  <c r="AE119" i="5"/>
  <c r="AE25" i="6"/>
  <c r="AE2756" i="4" l="1"/>
  <c r="AE2757" i="4"/>
  <c r="AE2758" i="4"/>
  <c r="AE2759" i="4"/>
  <c r="AE2760" i="4"/>
  <c r="AE2761" i="4"/>
  <c r="AE2762" i="4"/>
  <c r="AE2763" i="4"/>
  <c r="AE2764" i="4"/>
  <c r="AE2765" i="4"/>
  <c r="AE2766" i="4"/>
  <c r="AE2767" i="4"/>
  <c r="AE2768" i="4"/>
  <c r="AE2769" i="4"/>
  <c r="AE2770" i="4"/>
  <c r="AE2771" i="4"/>
  <c r="AE2772" i="4"/>
  <c r="AE2773" i="4"/>
  <c r="AE2774" i="4"/>
  <c r="AE2775" i="4"/>
  <c r="AE2776" i="4"/>
  <c r="AE2777" i="4"/>
  <c r="AE2778" i="4"/>
  <c r="AE2779" i="4"/>
  <c r="AE2780" i="4"/>
  <c r="AE2781" i="4"/>
  <c r="AE2782" i="4"/>
  <c r="AE2783" i="4"/>
  <c r="AE2784" i="4"/>
  <c r="AE2785" i="4"/>
  <c r="AE2786" i="4"/>
  <c r="AE2787" i="4"/>
  <c r="AE2788" i="4"/>
  <c r="AE2789" i="4"/>
  <c r="AE2790" i="4"/>
  <c r="AE2791" i="4"/>
  <c r="AE2792" i="4"/>
  <c r="AE2793" i="4"/>
  <c r="AE2794" i="4"/>
  <c r="AE2795" i="4"/>
  <c r="AE2796" i="4"/>
  <c r="AE2797" i="4"/>
  <c r="AE2798" i="4"/>
  <c r="AE2799" i="4"/>
  <c r="AE2800" i="4"/>
  <c r="AE2801" i="4"/>
  <c r="AE2802" i="4"/>
  <c r="AE2803" i="4"/>
  <c r="AE2804" i="4"/>
  <c r="AE2805" i="4"/>
  <c r="AE2806" i="4"/>
  <c r="AE2807" i="4"/>
  <c r="AE2808" i="4"/>
  <c r="AE2809" i="4"/>
  <c r="AE2810" i="4"/>
  <c r="AE2811" i="4"/>
  <c r="AE2812" i="4"/>
  <c r="AE2813" i="4"/>
  <c r="AE2814" i="4"/>
  <c r="AE2815" i="4"/>
  <c r="AE2816" i="4"/>
  <c r="AE2817" i="4"/>
  <c r="AE2818" i="4"/>
  <c r="AE2819" i="4"/>
  <c r="AE2820" i="4"/>
  <c r="AE2821" i="4"/>
  <c r="AE2822" i="4"/>
  <c r="AE2823" i="4"/>
  <c r="AE2824" i="4"/>
  <c r="AE2825" i="4"/>
  <c r="AE2826" i="4"/>
  <c r="AE2827" i="4"/>
  <c r="AE2828" i="4"/>
  <c r="AE2829" i="4"/>
  <c r="AE2830" i="4"/>
  <c r="AE2831" i="4"/>
  <c r="AE2832" i="4"/>
  <c r="AE2833" i="4"/>
  <c r="AE2834" i="4"/>
  <c r="AE2835" i="4"/>
  <c r="AE2836" i="4"/>
  <c r="AE2837" i="4"/>
  <c r="AE2838" i="4"/>
  <c r="AE2839" i="4"/>
  <c r="AE2840" i="4"/>
  <c r="AE2841" i="4"/>
  <c r="AE2842" i="4"/>
  <c r="AE2843" i="4"/>
  <c r="AE2844" i="4"/>
  <c r="AE2845" i="4"/>
  <c r="AE2846" i="4"/>
  <c r="AE2847" i="4"/>
  <c r="AE2848" i="4"/>
  <c r="AE2849" i="4"/>
  <c r="AE2850" i="4"/>
  <c r="AE2851" i="4"/>
  <c r="AE2852" i="4"/>
  <c r="AE2853" i="4"/>
  <c r="AE2854" i="4"/>
  <c r="AE2855" i="4"/>
  <c r="AE2856" i="4"/>
  <c r="AE2857" i="4"/>
  <c r="AE2858" i="4"/>
  <c r="AE2859" i="4"/>
  <c r="AE2860" i="4"/>
  <c r="AE2861" i="4"/>
  <c r="AE2862" i="4"/>
  <c r="AE2863" i="4"/>
  <c r="AE107" i="5"/>
  <c r="AE108" i="5"/>
  <c r="AE109" i="5"/>
  <c r="AE110" i="5"/>
  <c r="AE111" i="5"/>
  <c r="AE112" i="5"/>
  <c r="AE113" i="5"/>
  <c r="AE114" i="5"/>
  <c r="AE115" i="5"/>
  <c r="AE116" i="5"/>
  <c r="AE105" i="5" l="1"/>
  <c r="AE106" i="5"/>
  <c r="AE24" i="6"/>
  <c r="AE72" i="5" l="1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23" i="6"/>
  <c r="AE22" i="6" l="1"/>
  <c r="AE20" i="6" l="1"/>
  <c r="AE21" i="6"/>
  <c r="AE18" i="6" l="1"/>
  <c r="AE19" i="6"/>
  <c r="AE61" i="5" l="1"/>
  <c r="AE62" i="5"/>
  <c r="AE63" i="5"/>
  <c r="AE64" i="5"/>
  <c r="AE65" i="5"/>
  <c r="AE66" i="5"/>
  <c r="AE67" i="5"/>
  <c r="AE68" i="5"/>
  <c r="AE69" i="5"/>
  <c r="AE70" i="5"/>
  <c r="AE71" i="5"/>
  <c r="AE17" i="6"/>
  <c r="AE16" i="6" l="1"/>
  <c r="AE15" i="6" l="1"/>
  <c r="AE14" i="6"/>
  <c r="AE56" i="5"/>
  <c r="AE57" i="5"/>
  <c r="AE58" i="5"/>
  <c r="AE59" i="5"/>
  <c r="AE60" i="5"/>
  <c r="AE11" i="6" l="1"/>
  <c r="AE12" i="6"/>
  <c r="AE13" i="6"/>
  <c r="AE47" i="5"/>
  <c r="AE48" i="5"/>
  <c r="AE49" i="5"/>
  <c r="AE50" i="5"/>
  <c r="AE51" i="5"/>
  <c r="AE52" i="5"/>
  <c r="AE53" i="5"/>
  <c r="AE54" i="5"/>
  <c r="AE55" i="5"/>
  <c r="AE45" i="5" l="1"/>
  <c r="AE46" i="5"/>
  <c r="AE2201" i="4" l="1"/>
  <c r="AE2202" i="4"/>
  <c r="AE2203" i="4"/>
  <c r="AE2204" i="4"/>
  <c r="AE2205" i="4"/>
  <c r="AE2206" i="4"/>
  <c r="AE2207" i="4"/>
  <c r="AE2208" i="4"/>
  <c r="AE2209" i="4"/>
  <c r="AE2210" i="4"/>
  <c r="AE2211" i="4"/>
  <c r="AE2212" i="4"/>
  <c r="AE2213" i="4"/>
  <c r="AE2214" i="4"/>
  <c r="AE2215" i="4"/>
  <c r="AE2216" i="4"/>
  <c r="AE2217" i="4"/>
  <c r="AE2218" i="4"/>
  <c r="AE2219" i="4"/>
  <c r="AE2220" i="4"/>
  <c r="AE2221" i="4"/>
  <c r="AE2222" i="4"/>
  <c r="AE2223" i="4"/>
  <c r="AE2224" i="4"/>
  <c r="AE2225" i="4"/>
  <c r="AE2226" i="4"/>
  <c r="AE2227" i="4"/>
  <c r="AE2228" i="4"/>
  <c r="AE2229" i="4"/>
  <c r="AE2230" i="4"/>
  <c r="AE2231" i="4"/>
  <c r="AE2232" i="4"/>
  <c r="AE2233" i="4"/>
  <c r="AE2234" i="4"/>
  <c r="AE2235" i="4"/>
  <c r="AE2236" i="4"/>
  <c r="AE2237" i="4"/>
  <c r="AE2238" i="4"/>
  <c r="AE2239" i="4"/>
  <c r="AE2240" i="4"/>
  <c r="AE2241" i="4"/>
  <c r="AE2242" i="4"/>
  <c r="AE2243" i="4"/>
  <c r="AE2244" i="4"/>
  <c r="AE2245" i="4"/>
  <c r="AE2246" i="4"/>
  <c r="AE2247" i="4"/>
  <c r="AE2248" i="4"/>
  <c r="AE2249" i="4"/>
  <c r="AE2250" i="4"/>
  <c r="AE2251" i="4"/>
  <c r="AE2252" i="4"/>
  <c r="AE2253" i="4"/>
  <c r="AE2254" i="4"/>
  <c r="AE2255" i="4"/>
  <c r="AE2256" i="4"/>
  <c r="AE2257" i="4"/>
  <c r="AE2258" i="4"/>
  <c r="AE2259" i="4"/>
  <c r="AE2260" i="4"/>
  <c r="AE2261" i="4"/>
  <c r="AE2262" i="4"/>
  <c r="AE2263" i="4"/>
  <c r="AE2264" i="4"/>
  <c r="AE2265" i="4"/>
  <c r="AE2266" i="4"/>
  <c r="AE2267" i="4"/>
  <c r="AE2268" i="4"/>
  <c r="AE2269" i="4"/>
  <c r="AE2270" i="4"/>
  <c r="AE2271" i="4"/>
  <c r="AE2272" i="4"/>
  <c r="AE2273" i="4"/>
  <c r="AE2274" i="4"/>
  <c r="AE2275" i="4"/>
  <c r="AE2276" i="4"/>
  <c r="AE2277" i="4"/>
  <c r="AE2278" i="4"/>
  <c r="AE2279" i="4"/>
  <c r="AE2280" i="4"/>
  <c r="AE2281" i="4"/>
  <c r="AE2282" i="4"/>
  <c r="AE2283" i="4"/>
  <c r="AE2284" i="4"/>
  <c r="AE2285" i="4"/>
  <c r="AE2286" i="4"/>
  <c r="AE2287" i="4"/>
  <c r="AE2288" i="4"/>
  <c r="AE2289" i="4"/>
  <c r="AE2290" i="4"/>
  <c r="AE2291" i="4"/>
  <c r="AE2292" i="4"/>
  <c r="AE2293" i="4"/>
  <c r="AE2294" i="4"/>
  <c r="AE2295" i="4"/>
  <c r="AE2296" i="4"/>
  <c r="AE2297" i="4"/>
  <c r="AE2298" i="4"/>
  <c r="AE2299" i="4"/>
  <c r="AE2300" i="4"/>
  <c r="AE2301" i="4"/>
  <c r="AE2302" i="4"/>
  <c r="AE2303" i="4"/>
  <c r="AE2304" i="4"/>
  <c r="AE2305" i="4"/>
  <c r="AE2306" i="4"/>
  <c r="AE2307" i="4"/>
  <c r="AE2308" i="4"/>
  <c r="AE2309" i="4"/>
  <c r="AE2310" i="4"/>
  <c r="AE2311" i="4"/>
  <c r="AE2312" i="4"/>
  <c r="AE2313" i="4"/>
  <c r="AE2314" i="4"/>
  <c r="AE2315" i="4"/>
  <c r="AE2316" i="4"/>
  <c r="AE2317" i="4"/>
  <c r="AE2318" i="4"/>
  <c r="AE2319" i="4"/>
  <c r="AE2320" i="4"/>
  <c r="AE2321" i="4"/>
  <c r="AE2322" i="4"/>
  <c r="AE2323" i="4"/>
  <c r="AE2324" i="4"/>
  <c r="AE2325" i="4"/>
  <c r="AE2326" i="4"/>
  <c r="AE2327" i="4"/>
  <c r="AE2328" i="4"/>
  <c r="AE2329" i="4"/>
  <c r="AE2330" i="4"/>
  <c r="AE2331" i="4"/>
  <c r="AE2332" i="4"/>
  <c r="AE2333" i="4"/>
  <c r="AE2334" i="4"/>
  <c r="AE2335" i="4"/>
  <c r="AE2336" i="4"/>
  <c r="AE2337" i="4"/>
  <c r="AE2338" i="4"/>
  <c r="AE2339" i="4"/>
  <c r="AE2340" i="4"/>
  <c r="AE2341" i="4"/>
  <c r="AE2342" i="4"/>
  <c r="AE2343" i="4"/>
  <c r="AE2344" i="4"/>
  <c r="AE2345" i="4"/>
  <c r="AE2346" i="4"/>
  <c r="AE2347" i="4"/>
  <c r="AE2348" i="4"/>
  <c r="AE2349" i="4"/>
  <c r="AE2350" i="4"/>
  <c r="AE2351" i="4"/>
  <c r="AE2352" i="4"/>
  <c r="AE2353" i="4"/>
  <c r="AE2354" i="4"/>
  <c r="AE2355" i="4"/>
  <c r="AE2356" i="4"/>
  <c r="AE2357" i="4"/>
  <c r="AE2358" i="4"/>
  <c r="AE2359" i="4"/>
  <c r="AE2360" i="4"/>
  <c r="AE2361" i="4"/>
  <c r="AE2362" i="4"/>
  <c r="AE2363" i="4"/>
  <c r="AE2364" i="4"/>
  <c r="AE2365" i="4"/>
  <c r="AE2366" i="4"/>
  <c r="AE2367" i="4"/>
  <c r="AE2368" i="4"/>
  <c r="AE2369" i="4"/>
  <c r="AE2370" i="4"/>
  <c r="AE2371" i="4"/>
  <c r="AE2372" i="4"/>
  <c r="AE2373" i="4"/>
  <c r="AE2374" i="4"/>
  <c r="AE2375" i="4"/>
  <c r="AE2376" i="4"/>
  <c r="AE2377" i="4"/>
  <c r="AE2378" i="4"/>
  <c r="AE2379" i="4"/>
  <c r="AE2380" i="4"/>
  <c r="AE2381" i="4"/>
  <c r="AE2382" i="4"/>
  <c r="AE2383" i="4"/>
  <c r="AE2384" i="4"/>
  <c r="AE2385" i="4"/>
  <c r="AE2386" i="4"/>
  <c r="AE2387" i="4"/>
  <c r="AE2388" i="4"/>
  <c r="AE2389" i="4"/>
  <c r="AE2390" i="4"/>
  <c r="AE2391" i="4"/>
  <c r="AE2392" i="4"/>
  <c r="AE2393" i="4"/>
  <c r="AE2394" i="4"/>
  <c r="AE2395" i="4"/>
  <c r="AE2396" i="4"/>
  <c r="AE2397" i="4"/>
  <c r="AE2398" i="4"/>
  <c r="AE2399" i="4"/>
  <c r="AE2400" i="4"/>
  <c r="AE2401" i="4"/>
  <c r="AE2402" i="4"/>
  <c r="AE2403" i="4"/>
  <c r="AE2404" i="4"/>
  <c r="AE2405" i="4"/>
  <c r="AE2406" i="4"/>
  <c r="AE2407" i="4"/>
  <c r="AE2408" i="4"/>
  <c r="AE2409" i="4"/>
  <c r="AE2410" i="4"/>
  <c r="AE2411" i="4"/>
  <c r="AE2412" i="4"/>
  <c r="AE2413" i="4"/>
  <c r="AE2414" i="4"/>
  <c r="AE2415" i="4"/>
  <c r="AE2416" i="4"/>
  <c r="AE2417" i="4"/>
  <c r="AE2418" i="4"/>
  <c r="AE2419" i="4"/>
  <c r="AE2420" i="4"/>
  <c r="AE2421" i="4"/>
  <c r="AE2422" i="4"/>
  <c r="AE2423" i="4"/>
  <c r="AE2424" i="4"/>
  <c r="AE2425" i="4"/>
  <c r="AE2426" i="4"/>
  <c r="AE2427" i="4"/>
  <c r="AE2428" i="4"/>
  <c r="AE2429" i="4"/>
  <c r="AE2430" i="4"/>
  <c r="AE2431" i="4"/>
  <c r="AE2432" i="4"/>
  <c r="AE2433" i="4"/>
  <c r="AE2434" i="4"/>
  <c r="AE2435" i="4"/>
  <c r="AE2436" i="4"/>
  <c r="AE2437" i="4"/>
  <c r="AE2438" i="4"/>
  <c r="AE2439" i="4"/>
  <c r="AE2440" i="4"/>
  <c r="AE2441" i="4"/>
  <c r="AE2442" i="4"/>
  <c r="AE2443" i="4"/>
  <c r="AE2444" i="4"/>
  <c r="AE2445" i="4"/>
  <c r="AE2446" i="4"/>
  <c r="AE2447" i="4"/>
  <c r="AE2448" i="4"/>
  <c r="AE2449" i="4"/>
  <c r="AE2450" i="4"/>
  <c r="AE2451" i="4"/>
  <c r="AE2452" i="4"/>
  <c r="AE2453" i="4"/>
  <c r="AE2454" i="4"/>
  <c r="AE2455" i="4"/>
  <c r="AE2456" i="4"/>
  <c r="AE2457" i="4"/>
  <c r="AE2458" i="4"/>
  <c r="AE2459" i="4"/>
  <c r="AE2460" i="4"/>
  <c r="AE2461" i="4"/>
  <c r="AE2462" i="4"/>
  <c r="AE2463" i="4"/>
  <c r="AE2464" i="4"/>
  <c r="AE2465" i="4"/>
  <c r="AE2466" i="4"/>
  <c r="AE2467" i="4"/>
  <c r="AE2468" i="4"/>
  <c r="AE2469" i="4"/>
  <c r="AE2470" i="4"/>
  <c r="AE2471" i="4"/>
  <c r="AE2472" i="4"/>
  <c r="AE2473" i="4"/>
  <c r="AE2474" i="4"/>
  <c r="AE2475" i="4"/>
  <c r="AE2476" i="4"/>
  <c r="AE2477" i="4"/>
  <c r="AE2478" i="4"/>
  <c r="AE2479" i="4"/>
  <c r="AE2480" i="4"/>
  <c r="AE2481" i="4"/>
  <c r="AE2482" i="4"/>
  <c r="AE2483" i="4"/>
  <c r="AE2484" i="4"/>
  <c r="AE2485" i="4"/>
  <c r="AE2486" i="4"/>
  <c r="AE2487" i="4"/>
  <c r="AE2488" i="4"/>
  <c r="AE2489" i="4"/>
  <c r="AE2490" i="4"/>
  <c r="AE2491" i="4"/>
  <c r="AE2492" i="4"/>
  <c r="AE2493" i="4"/>
  <c r="AE2494" i="4"/>
  <c r="AE2495" i="4"/>
  <c r="AE2496" i="4"/>
  <c r="AE2497" i="4"/>
  <c r="AE2498" i="4"/>
  <c r="AE2499" i="4"/>
  <c r="AE2500" i="4"/>
  <c r="AE2501" i="4"/>
  <c r="AE2502" i="4"/>
  <c r="AE2503" i="4"/>
  <c r="AE2504" i="4"/>
  <c r="AE2505" i="4"/>
  <c r="AE2506" i="4"/>
  <c r="AE2507" i="4"/>
  <c r="AE2508" i="4"/>
  <c r="AE2509" i="4"/>
  <c r="AE2510" i="4"/>
  <c r="AE2511" i="4"/>
  <c r="AE2512" i="4"/>
  <c r="AE2513" i="4"/>
  <c r="AE2514" i="4"/>
  <c r="AE2515" i="4"/>
  <c r="AE2516" i="4"/>
  <c r="AE2517" i="4"/>
  <c r="AE2518" i="4"/>
  <c r="AE2519" i="4"/>
  <c r="AE2520" i="4"/>
  <c r="AE2521" i="4"/>
  <c r="AE2522" i="4"/>
  <c r="AE2523" i="4"/>
  <c r="AE2524" i="4"/>
  <c r="AE2525" i="4"/>
  <c r="AE2526" i="4"/>
  <c r="AE2527" i="4"/>
  <c r="AE2528" i="4"/>
  <c r="AE2529" i="4"/>
  <c r="AE2530" i="4"/>
  <c r="AE2531" i="4"/>
  <c r="AE2532" i="4"/>
  <c r="AE2533" i="4"/>
  <c r="AE2534" i="4"/>
  <c r="AE2535" i="4"/>
  <c r="AE2536" i="4"/>
  <c r="AE2537" i="4"/>
  <c r="AE2538" i="4"/>
  <c r="AE2539" i="4"/>
  <c r="AE2540" i="4"/>
  <c r="AE2541" i="4"/>
  <c r="AE2542" i="4"/>
  <c r="AE2543" i="4"/>
  <c r="AE2544" i="4"/>
  <c r="AE2545" i="4"/>
  <c r="AE2546" i="4"/>
  <c r="AE2547" i="4"/>
  <c r="AE2548" i="4"/>
  <c r="AE2549" i="4"/>
  <c r="AE2550" i="4"/>
  <c r="AE2551" i="4"/>
  <c r="AE2552" i="4"/>
  <c r="AE2553" i="4"/>
  <c r="AE2554" i="4"/>
  <c r="AE2555" i="4"/>
  <c r="AE2556" i="4"/>
  <c r="AE2557" i="4"/>
  <c r="AE2558" i="4"/>
  <c r="AE2559" i="4"/>
  <c r="AE2560" i="4"/>
  <c r="AE2561" i="4"/>
  <c r="AE2562" i="4"/>
  <c r="AE2563" i="4"/>
  <c r="AE2564" i="4"/>
  <c r="AE2565" i="4"/>
  <c r="AE2566" i="4"/>
  <c r="AE2567" i="4"/>
  <c r="AE2568" i="4"/>
  <c r="AE2569" i="4"/>
  <c r="AE2570" i="4"/>
  <c r="AE2571" i="4"/>
  <c r="AE2572" i="4"/>
  <c r="AE2573" i="4"/>
  <c r="AE2574" i="4"/>
  <c r="AE2575" i="4"/>
  <c r="AE2576" i="4"/>
  <c r="AE2577" i="4"/>
  <c r="AE2578" i="4"/>
  <c r="AE2579" i="4"/>
  <c r="AE2580" i="4"/>
  <c r="AE2581" i="4"/>
  <c r="AE2582" i="4"/>
  <c r="AE2583" i="4"/>
  <c r="AE2584" i="4"/>
  <c r="AE2585" i="4"/>
  <c r="AE2586" i="4"/>
  <c r="AE2587" i="4"/>
  <c r="AE2588" i="4"/>
  <c r="AE2589" i="4"/>
  <c r="AE2590" i="4"/>
  <c r="AE2591" i="4"/>
  <c r="AE2592" i="4"/>
  <c r="AE2593" i="4"/>
  <c r="AE2594" i="4"/>
  <c r="AE2595" i="4"/>
  <c r="AE2596" i="4"/>
  <c r="AE2597" i="4"/>
  <c r="AE2598" i="4"/>
  <c r="AE2599" i="4"/>
  <c r="AE2600" i="4"/>
  <c r="AE2687" i="4"/>
  <c r="AE2688" i="4"/>
  <c r="AE2689" i="4"/>
  <c r="AE2690" i="4"/>
  <c r="AE2691" i="4"/>
  <c r="AE2692" i="4"/>
  <c r="AE2693" i="4"/>
  <c r="AE2694" i="4"/>
  <c r="AE2695" i="4"/>
  <c r="AE2696" i="4"/>
  <c r="AE2697" i="4"/>
  <c r="AE2698" i="4"/>
  <c r="AE2699" i="4"/>
  <c r="AE2700" i="4"/>
  <c r="AE2701" i="4"/>
  <c r="AE2702" i="4"/>
  <c r="AE2703" i="4"/>
  <c r="AE2704" i="4"/>
  <c r="AE2705" i="4"/>
  <c r="AE2706" i="4"/>
  <c r="AE2707" i="4"/>
  <c r="AE2708" i="4"/>
  <c r="AE2709" i="4"/>
  <c r="AE2710" i="4"/>
  <c r="AE2711" i="4"/>
  <c r="AE2712" i="4"/>
  <c r="AE2713" i="4"/>
  <c r="AE2714" i="4"/>
  <c r="AE2715" i="4"/>
  <c r="AE2716" i="4"/>
  <c r="AE2717" i="4"/>
  <c r="AE2718" i="4"/>
  <c r="AE2719" i="4"/>
  <c r="AE2720" i="4"/>
  <c r="AE2721" i="4"/>
  <c r="AE2722" i="4"/>
  <c r="AE2723" i="4"/>
  <c r="AE2724" i="4"/>
  <c r="AE2725" i="4"/>
  <c r="AE2726" i="4"/>
  <c r="AE2727" i="4"/>
  <c r="AE2728" i="4"/>
  <c r="AE2729" i="4"/>
  <c r="AE2730" i="4"/>
  <c r="AE2731" i="4"/>
  <c r="AE2732" i="4"/>
  <c r="AE2733" i="4"/>
  <c r="AE2734" i="4"/>
  <c r="AE2735" i="4"/>
  <c r="AE2736" i="4"/>
  <c r="AE2737" i="4"/>
  <c r="AE2738" i="4"/>
  <c r="AE2739" i="4"/>
  <c r="AE2740" i="4"/>
  <c r="AE2741" i="4"/>
  <c r="AE2742" i="4"/>
  <c r="AE2743" i="4"/>
  <c r="AE2744" i="4"/>
  <c r="AE2745" i="4"/>
  <c r="AE2746" i="4"/>
  <c r="AE2747" i="4"/>
  <c r="AE2748" i="4"/>
  <c r="AE2749" i="4"/>
  <c r="AE2750" i="4"/>
  <c r="AE2751" i="4"/>
  <c r="AE2752" i="4"/>
  <c r="AE2753" i="4"/>
  <c r="AE2754" i="4"/>
  <c r="AE2755" i="4"/>
  <c r="AE36" i="5"/>
  <c r="AE37" i="5"/>
  <c r="AE38" i="5"/>
  <c r="AE39" i="5"/>
  <c r="AE40" i="5"/>
  <c r="AE41" i="5"/>
  <c r="AE42" i="5"/>
  <c r="AE43" i="5"/>
  <c r="AE44" i="5"/>
  <c r="AE10" i="6"/>
  <c r="AE1964" i="4" l="1"/>
  <c r="AE1965" i="4"/>
  <c r="AE1966" i="4"/>
  <c r="AE1967" i="4"/>
  <c r="AE1968" i="4"/>
  <c r="AE1969" i="4"/>
  <c r="AE1970" i="4"/>
  <c r="AE1971" i="4"/>
  <c r="AE1972" i="4"/>
  <c r="AE1973" i="4"/>
  <c r="AE1974" i="4"/>
  <c r="AE1975" i="4"/>
  <c r="AE1976" i="4"/>
  <c r="AE1977" i="4"/>
  <c r="AE1978" i="4"/>
  <c r="AE1979" i="4"/>
  <c r="AE1980" i="4"/>
  <c r="AE1981" i="4"/>
  <c r="AE1982" i="4"/>
  <c r="AE1983" i="4"/>
  <c r="AE1984" i="4"/>
  <c r="AE1985" i="4"/>
  <c r="AE1986" i="4"/>
  <c r="AE1987" i="4"/>
  <c r="AE1988" i="4"/>
  <c r="AE1989" i="4"/>
  <c r="AE1990" i="4"/>
  <c r="AE1991" i="4"/>
  <c r="AE1992" i="4"/>
  <c r="AE1993" i="4"/>
  <c r="AE1994" i="4"/>
  <c r="AE1995" i="4"/>
  <c r="AE1996" i="4"/>
  <c r="AE1997" i="4"/>
  <c r="AE1998" i="4"/>
  <c r="AE1999" i="4"/>
  <c r="AE2000" i="4"/>
  <c r="AE2001" i="4"/>
  <c r="AE2002" i="4"/>
  <c r="AE2003" i="4"/>
  <c r="AE2004" i="4"/>
  <c r="AE2005" i="4"/>
  <c r="AE2006" i="4"/>
  <c r="AE2007" i="4"/>
  <c r="AE2008" i="4"/>
  <c r="AE2009" i="4"/>
  <c r="AE2010" i="4"/>
  <c r="AE2011" i="4"/>
  <c r="AE2012" i="4"/>
  <c r="AE2013" i="4"/>
  <c r="AE2014" i="4"/>
  <c r="AE2015" i="4"/>
  <c r="AE2016" i="4"/>
  <c r="AE2017" i="4"/>
  <c r="AE2018" i="4"/>
  <c r="AE2019" i="4"/>
  <c r="AE2020" i="4"/>
  <c r="AE2021" i="4"/>
  <c r="AE2022" i="4"/>
  <c r="AE2023" i="4"/>
  <c r="AE2024" i="4"/>
  <c r="AE2025" i="4"/>
  <c r="AE2026" i="4"/>
  <c r="AE2027" i="4"/>
  <c r="AE2028" i="4"/>
  <c r="AE2029" i="4"/>
  <c r="AE2030" i="4"/>
  <c r="AE2031" i="4"/>
  <c r="AE2032" i="4"/>
  <c r="AE2033" i="4"/>
  <c r="AE2034" i="4"/>
  <c r="AE2035" i="4"/>
  <c r="AE2036" i="4"/>
  <c r="AE2037" i="4"/>
  <c r="AE2038" i="4"/>
  <c r="AE2039" i="4"/>
  <c r="AE2040" i="4"/>
  <c r="AE2041" i="4"/>
  <c r="AE2042" i="4"/>
  <c r="AE2043" i="4"/>
  <c r="AE2044" i="4"/>
  <c r="AE2045" i="4"/>
  <c r="AE2046" i="4"/>
  <c r="AE2047" i="4"/>
  <c r="AE2048" i="4"/>
  <c r="AE2049" i="4"/>
  <c r="AE2050" i="4"/>
  <c r="AE2051" i="4"/>
  <c r="AE2052" i="4"/>
  <c r="AE2053" i="4"/>
  <c r="AE2054" i="4"/>
  <c r="AE2055" i="4"/>
  <c r="AE2056" i="4"/>
  <c r="AE2057" i="4"/>
  <c r="AE2058" i="4"/>
  <c r="AE2059" i="4"/>
  <c r="AE2060" i="4"/>
  <c r="AE2061" i="4"/>
  <c r="AE2062" i="4"/>
  <c r="AE2063" i="4"/>
  <c r="AE2064" i="4"/>
  <c r="AE2065" i="4"/>
  <c r="AE2066" i="4"/>
  <c r="AE2067" i="4"/>
  <c r="AE2068" i="4"/>
  <c r="AE2069" i="4"/>
  <c r="AE2070" i="4"/>
  <c r="AE2071" i="4"/>
  <c r="AE2072" i="4"/>
  <c r="AE2073" i="4"/>
  <c r="AE2074" i="4"/>
  <c r="AE2075" i="4"/>
  <c r="AE2076" i="4"/>
  <c r="AE2077" i="4"/>
  <c r="AE2078" i="4"/>
  <c r="AE2079" i="4"/>
  <c r="AE2080" i="4"/>
  <c r="AE2081" i="4"/>
  <c r="AE2082" i="4"/>
  <c r="AE2083" i="4"/>
  <c r="AE2084" i="4"/>
  <c r="AE2085" i="4"/>
  <c r="AE2086" i="4"/>
  <c r="AE2087" i="4"/>
  <c r="AE2088" i="4"/>
  <c r="AE2089" i="4"/>
  <c r="AE2090" i="4"/>
  <c r="AE2091" i="4"/>
  <c r="AE2092" i="4"/>
  <c r="AE2093" i="4"/>
  <c r="AE2094" i="4"/>
  <c r="AE2095" i="4"/>
  <c r="AE2096" i="4"/>
  <c r="AE2097" i="4"/>
  <c r="AE2098" i="4"/>
  <c r="AE2099" i="4"/>
  <c r="AE2100" i="4"/>
  <c r="AE2101" i="4"/>
  <c r="AE2102" i="4"/>
  <c r="AE2103" i="4"/>
  <c r="AE2104" i="4"/>
  <c r="AE2105" i="4"/>
  <c r="AE2106" i="4"/>
  <c r="AE2107" i="4"/>
  <c r="AE2108" i="4"/>
  <c r="AE2109" i="4"/>
  <c r="AE2110" i="4"/>
  <c r="AE2111" i="4"/>
  <c r="AE2112" i="4"/>
  <c r="AE2113" i="4"/>
  <c r="AE2114" i="4"/>
  <c r="AE2115" i="4"/>
  <c r="AE2116" i="4"/>
  <c r="AE2117" i="4"/>
  <c r="AE2118" i="4"/>
  <c r="AE2119" i="4"/>
  <c r="AE2120" i="4"/>
  <c r="AE2121" i="4"/>
  <c r="AE2122" i="4"/>
  <c r="AE2123" i="4"/>
  <c r="AE2124" i="4"/>
  <c r="AE2125" i="4"/>
  <c r="AE2126" i="4"/>
  <c r="AE2127" i="4"/>
  <c r="AE2128" i="4"/>
  <c r="AE2129" i="4"/>
  <c r="AE2130" i="4"/>
  <c r="AE2131" i="4"/>
  <c r="AE2132" i="4"/>
  <c r="AE2133" i="4"/>
  <c r="AE2134" i="4"/>
  <c r="AE2135" i="4"/>
  <c r="AE2136" i="4"/>
  <c r="AE2137" i="4"/>
  <c r="AE2138" i="4"/>
  <c r="AE2139" i="4"/>
  <c r="AE2140" i="4"/>
  <c r="AE2141" i="4"/>
  <c r="AE2142" i="4"/>
  <c r="AE2143" i="4"/>
  <c r="AE2144" i="4"/>
  <c r="AE2145" i="4"/>
  <c r="AE2146" i="4"/>
  <c r="AE2147" i="4"/>
  <c r="AE2148" i="4"/>
  <c r="AE2149" i="4"/>
  <c r="AE2150" i="4"/>
  <c r="AE2151" i="4"/>
  <c r="AE2152" i="4"/>
  <c r="AE2153" i="4"/>
  <c r="AE2154" i="4"/>
  <c r="AE2155" i="4"/>
  <c r="AE2156" i="4"/>
  <c r="AE2157" i="4"/>
  <c r="AE2158" i="4"/>
  <c r="AE2159" i="4"/>
  <c r="AE2160" i="4"/>
  <c r="AE2161" i="4"/>
  <c r="AE2162" i="4"/>
  <c r="AE2163" i="4"/>
  <c r="AE2164" i="4"/>
  <c r="AE2165" i="4"/>
  <c r="AE2166" i="4"/>
  <c r="AE2167" i="4"/>
  <c r="AE2168" i="4"/>
  <c r="AE2169" i="4"/>
  <c r="AE2170" i="4"/>
  <c r="AE2171" i="4"/>
  <c r="AE2172" i="4"/>
  <c r="AE2173" i="4"/>
  <c r="AE2174" i="4"/>
  <c r="AE2175" i="4"/>
  <c r="AE2176" i="4"/>
  <c r="AE2177" i="4"/>
  <c r="AE2178" i="4"/>
  <c r="AE2179" i="4"/>
  <c r="AE2180" i="4"/>
  <c r="AE2181" i="4"/>
  <c r="AE2182" i="4"/>
  <c r="AE2183" i="4"/>
  <c r="AE2184" i="4"/>
  <c r="AE2185" i="4"/>
  <c r="AE2186" i="4"/>
  <c r="AE2187" i="4"/>
  <c r="AE2188" i="4"/>
  <c r="AE2189" i="4"/>
  <c r="AE2190" i="4"/>
  <c r="AE2191" i="4"/>
  <c r="AE2192" i="4"/>
  <c r="AE2193" i="4"/>
  <c r="AE2194" i="4"/>
  <c r="AE2195" i="4"/>
  <c r="AE2196" i="4"/>
  <c r="AE2197" i="4"/>
  <c r="AE2198" i="4"/>
  <c r="AE2199" i="4"/>
  <c r="AE2200" i="4"/>
  <c r="AE29" i="5"/>
  <c r="AE30" i="5"/>
  <c r="AE31" i="5"/>
  <c r="AE32" i="5"/>
  <c r="AE33" i="5"/>
  <c r="AE34" i="5"/>
  <c r="AE35" i="5"/>
  <c r="AE1794" i="4" l="1"/>
  <c r="AE1795" i="4"/>
  <c r="AE1796" i="4"/>
  <c r="AE1797" i="4"/>
  <c r="AE1798" i="4"/>
  <c r="AE1799" i="4"/>
  <c r="AE1800" i="4"/>
  <c r="AE1801" i="4"/>
  <c r="AE1802" i="4"/>
  <c r="AE1803" i="4"/>
  <c r="AE1804" i="4"/>
  <c r="AE1805" i="4"/>
  <c r="AE1806" i="4"/>
  <c r="AE1807" i="4"/>
  <c r="AE1808" i="4"/>
  <c r="AE1809" i="4"/>
  <c r="AE1810" i="4"/>
  <c r="AE1811" i="4"/>
  <c r="AE1812" i="4"/>
  <c r="AE1813" i="4"/>
  <c r="AE1814" i="4"/>
  <c r="AE1815" i="4"/>
  <c r="AE1816" i="4"/>
  <c r="AE1817" i="4"/>
  <c r="AE1818" i="4"/>
  <c r="AE1819" i="4"/>
  <c r="AE1820" i="4"/>
  <c r="AE1821" i="4"/>
  <c r="AE1822" i="4"/>
  <c r="AE1823" i="4"/>
  <c r="AE1824" i="4"/>
  <c r="AE1825" i="4"/>
  <c r="AE1826" i="4"/>
  <c r="AE1827" i="4"/>
  <c r="AE1828" i="4"/>
  <c r="AE1829" i="4"/>
  <c r="AE1830" i="4"/>
  <c r="AE1831" i="4"/>
  <c r="AE1832" i="4"/>
  <c r="AE1833" i="4"/>
  <c r="AE1834" i="4"/>
  <c r="AE1835" i="4"/>
  <c r="AE1836" i="4"/>
  <c r="AE1837" i="4"/>
  <c r="AE1838" i="4"/>
  <c r="AE1839" i="4"/>
  <c r="AE1840" i="4"/>
  <c r="AE1841" i="4"/>
  <c r="AE1842" i="4"/>
  <c r="AE1843" i="4"/>
  <c r="AE1844" i="4"/>
  <c r="AE1845" i="4"/>
  <c r="AE1846" i="4"/>
  <c r="AE1847" i="4"/>
  <c r="AE1848" i="4"/>
  <c r="AE1849" i="4"/>
  <c r="AE1850" i="4"/>
  <c r="AE1851" i="4"/>
  <c r="AE1852" i="4"/>
  <c r="AE1853" i="4"/>
  <c r="AE1854" i="4"/>
  <c r="AE1855" i="4"/>
  <c r="AE1856" i="4"/>
  <c r="AE1857" i="4"/>
  <c r="AE1858" i="4"/>
  <c r="AE1859" i="4"/>
  <c r="AE1860" i="4"/>
  <c r="AE1861" i="4"/>
  <c r="AE1862" i="4"/>
  <c r="AE1863" i="4"/>
  <c r="AE1864" i="4"/>
  <c r="AE1865" i="4"/>
  <c r="AE1866" i="4"/>
  <c r="AE1867" i="4"/>
  <c r="AE1868" i="4"/>
  <c r="AE1869" i="4"/>
  <c r="AE1870" i="4"/>
  <c r="AE1871" i="4"/>
  <c r="AE1872" i="4"/>
  <c r="AE1873" i="4"/>
  <c r="AE1874" i="4"/>
  <c r="AE1875" i="4"/>
  <c r="AE1876" i="4"/>
  <c r="AE1877" i="4"/>
  <c r="AE1878" i="4"/>
  <c r="AE1879" i="4"/>
  <c r="AE1880" i="4"/>
  <c r="AE1881" i="4"/>
  <c r="AE1882" i="4"/>
  <c r="AE1883" i="4"/>
  <c r="AE1884" i="4"/>
  <c r="AE1885" i="4"/>
  <c r="AE1886" i="4"/>
  <c r="AE1887" i="4"/>
  <c r="AE1888" i="4"/>
  <c r="AE1889" i="4"/>
  <c r="AE1890" i="4"/>
  <c r="AE1891" i="4"/>
  <c r="AE1892" i="4"/>
  <c r="AE1893" i="4"/>
  <c r="AE1894" i="4"/>
  <c r="AE1895" i="4"/>
  <c r="AE1896" i="4"/>
  <c r="AE1897" i="4"/>
  <c r="AE1898" i="4"/>
  <c r="AE1899" i="4"/>
  <c r="AE1900" i="4"/>
  <c r="AE1901" i="4"/>
  <c r="AE1902" i="4"/>
  <c r="AE1903" i="4"/>
  <c r="AE1904" i="4"/>
  <c r="AE1905" i="4"/>
  <c r="AE1906" i="4"/>
  <c r="AE1907" i="4"/>
  <c r="AE1908" i="4"/>
  <c r="AE1909" i="4"/>
  <c r="AE1910" i="4"/>
  <c r="AE1911" i="4"/>
  <c r="AE1912" i="4"/>
  <c r="AE1913" i="4"/>
  <c r="AE1914" i="4"/>
  <c r="AE1915" i="4"/>
  <c r="AE1916" i="4"/>
  <c r="AE1917" i="4"/>
  <c r="AE1918" i="4"/>
  <c r="AE1919" i="4"/>
  <c r="AE1920" i="4"/>
  <c r="AE1921" i="4"/>
  <c r="AE1922" i="4"/>
  <c r="AE1923" i="4"/>
  <c r="AE1924" i="4"/>
  <c r="AE1925" i="4"/>
  <c r="AE1926" i="4"/>
  <c r="AE1927" i="4"/>
  <c r="AE1928" i="4"/>
  <c r="AE1929" i="4"/>
  <c r="AE1930" i="4"/>
  <c r="AE1931" i="4"/>
  <c r="AE1932" i="4"/>
  <c r="AE1933" i="4"/>
  <c r="AE1934" i="4"/>
  <c r="AE1935" i="4"/>
  <c r="AE1936" i="4"/>
  <c r="AE1937" i="4"/>
  <c r="AE1938" i="4"/>
  <c r="AE1939" i="4"/>
  <c r="AE1940" i="4"/>
  <c r="AE1941" i="4"/>
  <c r="AE1942" i="4"/>
  <c r="AE1943" i="4"/>
  <c r="AE1944" i="4"/>
  <c r="AE1945" i="4"/>
  <c r="AE1946" i="4"/>
  <c r="AE1947" i="4"/>
  <c r="AE1948" i="4"/>
  <c r="AE1949" i="4"/>
  <c r="AE1950" i="4"/>
  <c r="AE1951" i="4"/>
  <c r="AE1952" i="4"/>
  <c r="AE1953" i="4"/>
  <c r="AE1954" i="4"/>
  <c r="AE1955" i="4"/>
  <c r="AE1956" i="4"/>
  <c r="AE1957" i="4"/>
  <c r="AE1958" i="4"/>
  <c r="AE1959" i="4"/>
  <c r="AE1960" i="4"/>
  <c r="AE1961" i="4"/>
  <c r="AE1962" i="4"/>
  <c r="AE1963" i="4"/>
  <c r="AE7" i="6"/>
  <c r="AE24" i="5"/>
  <c r="AE25" i="5"/>
  <c r="AE26" i="5"/>
  <c r="AE27" i="5"/>
  <c r="AE28" i="5"/>
  <c r="AE19" i="5" l="1"/>
  <c r="AE20" i="5"/>
  <c r="AE21" i="5"/>
  <c r="AE22" i="5"/>
  <c r="AE23" i="5"/>
  <c r="AE1106" i="4"/>
  <c r="AE1107" i="4"/>
  <c r="AE1108" i="4"/>
  <c r="AE1109" i="4"/>
  <c r="AE1110" i="4"/>
  <c r="AE1111" i="4"/>
  <c r="AE1112" i="4"/>
  <c r="AE1113" i="4"/>
  <c r="AE1114" i="4"/>
  <c r="AE1115" i="4"/>
  <c r="AE1116" i="4"/>
  <c r="AE1117" i="4"/>
  <c r="AE1118" i="4"/>
  <c r="AE1119" i="4"/>
  <c r="AE1120" i="4"/>
  <c r="AE1121" i="4"/>
  <c r="AE1122" i="4"/>
  <c r="AE1123" i="4"/>
  <c r="AE1124" i="4"/>
  <c r="AE1125" i="4"/>
  <c r="AE1126" i="4"/>
  <c r="AE1127" i="4"/>
  <c r="AE1128" i="4"/>
  <c r="AE1129" i="4"/>
  <c r="AE1130" i="4"/>
  <c r="AE1131" i="4"/>
  <c r="AE1132" i="4"/>
  <c r="AE1133" i="4"/>
  <c r="AE1134" i="4"/>
  <c r="AE1135" i="4"/>
  <c r="AE1136" i="4"/>
  <c r="AE1137" i="4"/>
  <c r="AE1138" i="4"/>
  <c r="AE1139" i="4"/>
  <c r="AE1140" i="4"/>
  <c r="AE1141" i="4"/>
  <c r="AE1142" i="4"/>
  <c r="AE1143" i="4"/>
  <c r="AE1144" i="4"/>
  <c r="AE1145" i="4"/>
  <c r="AE1146" i="4"/>
  <c r="AE1147" i="4"/>
  <c r="AE1148" i="4"/>
  <c r="AE1149" i="4"/>
  <c r="AE1150" i="4"/>
  <c r="AE1151" i="4"/>
  <c r="AE1152" i="4"/>
  <c r="AE1153" i="4"/>
  <c r="AE1154" i="4"/>
  <c r="AE1155" i="4"/>
  <c r="AE1156" i="4"/>
  <c r="AE1157" i="4"/>
  <c r="AE1158" i="4"/>
  <c r="AE1159" i="4"/>
  <c r="AE1160" i="4"/>
  <c r="AE1161" i="4"/>
  <c r="AE1162" i="4"/>
  <c r="AE1163" i="4"/>
  <c r="AE1164" i="4"/>
  <c r="AE1165" i="4"/>
  <c r="AE1166" i="4"/>
  <c r="AE1167" i="4"/>
  <c r="AE1168" i="4"/>
  <c r="AE1169" i="4"/>
  <c r="AE1170" i="4"/>
  <c r="AE1171" i="4"/>
  <c r="AE1172" i="4"/>
  <c r="AE1173" i="4"/>
  <c r="AE1174" i="4"/>
  <c r="AE1175" i="4"/>
  <c r="AE1176" i="4"/>
  <c r="AE1177" i="4"/>
  <c r="AE1178" i="4"/>
  <c r="AE1179" i="4"/>
  <c r="AE1180" i="4"/>
  <c r="AE1181" i="4"/>
  <c r="AE1182" i="4"/>
  <c r="AE1183" i="4"/>
  <c r="AE1184" i="4"/>
  <c r="AE1185" i="4"/>
  <c r="AE1186" i="4"/>
  <c r="AE1187" i="4"/>
  <c r="AE1188" i="4"/>
  <c r="AE1189" i="4"/>
  <c r="AE1190" i="4"/>
  <c r="AE1191" i="4"/>
  <c r="AE1192" i="4"/>
  <c r="AE1193" i="4"/>
  <c r="AE1194" i="4"/>
  <c r="AE1195" i="4"/>
  <c r="AE1196" i="4"/>
  <c r="AE1197" i="4"/>
  <c r="AE1198" i="4"/>
  <c r="AE1199" i="4"/>
  <c r="AE1200" i="4"/>
  <c r="AE1201" i="4"/>
  <c r="AE1202" i="4"/>
  <c r="AE1203" i="4"/>
  <c r="AE1204" i="4"/>
  <c r="AE1205" i="4"/>
  <c r="AE1206" i="4"/>
  <c r="AE1207" i="4"/>
  <c r="AE1208" i="4"/>
  <c r="AE1209" i="4"/>
  <c r="AE1210" i="4"/>
  <c r="AE1211" i="4"/>
  <c r="AE1212" i="4"/>
  <c r="AE1213" i="4"/>
  <c r="AE1214" i="4"/>
  <c r="AE1215" i="4"/>
  <c r="AE1216" i="4"/>
  <c r="AE1217" i="4"/>
  <c r="AE1218" i="4"/>
  <c r="AE1219" i="4"/>
  <c r="AE1220" i="4"/>
  <c r="AE1221" i="4"/>
  <c r="AE1222" i="4"/>
  <c r="AE1223" i="4"/>
  <c r="AE1224" i="4"/>
  <c r="AE1225" i="4"/>
  <c r="AE1226" i="4"/>
  <c r="AE1227" i="4"/>
  <c r="AE1228" i="4"/>
  <c r="AE1229" i="4"/>
  <c r="AE1230" i="4"/>
  <c r="AE1231" i="4"/>
  <c r="AE1232" i="4"/>
  <c r="AE1233" i="4"/>
  <c r="AE1234" i="4"/>
  <c r="AE1235" i="4"/>
  <c r="AE1236" i="4"/>
  <c r="AE1237" i="4"/>
  <c r="AE1238" i="4"/>
  <c r="AE1239" i="4"/>
  <c r="AE1240" i="4"/>
  <c r="AE1241" i="4"/>
  <c r="AE1242" i="4"/>
  <c r="AE1243" i="4"/>
  <c r="AE1244" i="4"/>
  <c r="AE1245" i="4"/>
  <c r="AE1246" i="4"/>
  <c r="AE1247" i="4"/>
  <c r="AE1248" i="4"/>
  <c r="AE1249" i="4"/>
  <c r="AE1250" i="4"/>
  <c r="AE1251" i="4"/>
  <c r="AE1252" i="4"/>
  <c r="AE1253" i="4"/>
  <c r="AE1254" i="4"/>
  <c r="AE1255" i="4"/>
  <c r="AE1256" i="4"/>
  <c r="AE1257" i="4"/>
  <c r="AE1258" i="4"/>
  <c r="AE1259" i="4"/>
  <c r="AE1260" i="4"/>
  <c r="AE1261" i="4"/>
  <c r="AE1262" i="4"/>
  <c r="AE1263" i="4"/>
  <c r="AE1264" i="4"/>
  <c r="AE1265" i="4"/>
  <c r="AE1266" i="4"/>
  <c r="AE1267" i="4"/>
  <c r="AE1268" i="4"/>
  <c r="AE1269" i="4"/>
  <c r="AE1270" i="4"/>
  <c r="AE1271" i="4"/>
  <c r="AE1272" i="4"/>
  <c r="AE1273" i="4"/>
  <c r="AE1274" i="4"/>
  <c r="AE1275" i="4"/>
  <c r="AE1276" i="4"/>
  <c r="AE1277" i="4"/>
  <c r="AE1278" i="4"/>
  <c r="AE1279" i="4"/>
  <c r="AE1280" i="4"/>
  <c r="AE1281" i="4"/>
  <c r="AE1282" i="4"/>
  <c r="AE1283" i="4"/>
  <c r="AE1284" i="4"/>
  <c r="AE1285" i="4"/>
  <c r="AE1286" i="4"/>
  <c r="AE1287" i="4"/>
  <c r="AE1288" i="4"/>
  <c r="AE1289" i="4"/>
  <c r="AE1290" i="4"/>
  <c r="AE1291" i="4"/>
  <c r="AE1292" i="4"/>
  <c r="AE1293" i="4"/>
  <c r="AE1294" i="4"/>
  <c r="AE1295" i="4"/>
  <c r="AE1296" i="4"/>
  <c r="AE1297" i="4"/>
  <c r="AE1298" i="4"/>
  <c r="AE1299" i="4"/>
  <c r="AE1300" i="4"/>
  <c r="AE1301" i="4"/>
  <c r="AE1302" i="4"/>
  <c r="AE1303" i="4"/>
  <c r="AE1304" i="4"/>
  <c r="AE1305" i="4"/>
  <c r="AE1306" i="4"/>
  <c r="AE1307" i="4"/>
  <c r="AE1308" i="4"/>
  <c r="AE1309" i="4"/>
  <c r="AE1310" i="4"/>
  <c r="AE1311" i="4"/>
  <c r="AE1312" i="4"/>
  <c r="AE1313" i="4"/>
  <c r="AE1314" i="4"/>
  <c r="AE1315" i="4"/>
  <c r="AE1316" i="4"/>
  <c r="AE1317" i="4"/>
  <c r="AE1318" i="4"/>
  <c r="AE1319" i="4"/>
  <c r="AE1320" i="4"/>
  <c r="AE1321" i="4"/>
  <c r="AE1322" i="4"/>
  <c r="AE1323" i="4"/>
  <c r="AE1324" i="4"/>
  <c r="AE1325" i="4"/>
  <c r="AE1326" i="4"/>
  <c r="AE1327" i="4"/>
  <c r="AE1328" i="4"/>
  <c r="AE1329" i="4"/>
  <c r="AE1330" i="4"/>
  <c r="AE1331" i="4"/>
  <c r="AE1332" i="4"/>
  <c r="AE1333" i="4"/>
  <c r="AE1334" i="4"/>
  <c r="AE1335" i="4"/>
  <c r="AE1336" i="4"/>
  <c r="AE1337" i="4"/>
  <c r="AE1338" i="4"/>
  <c r="AE1339" i="4"/>
  <c r="AE1340" i="4"/>
  <c r="AE1341" i="4"/>
  <c r="AE1342" i="4"/>
  <c r="AE1343" i="4"/>
  <c r="AE1344" i="4"/>
  <c r="AE1345" i="4"/>
  <c r="AE1346" i="4"/>
  <c r="AE1347" i="4"/>
  <c r="AE1348" i="4"/>
  <c r="AE1349" i="4"/>
  <c r="AE1350" i="4"/>
  <c r="AE1351" i="4"/>
  <c r="AE1352" i="4"/>
  <c r="AE1353" i="4"/>
  <c r="AE1354" i="4"/>
  <c r="AE1355" i="4"/>
  <c r="AE1356" i="4"/>
  <c r="AE1357" i="4"/>
  <c r="AE1358" i="4"/>
  <c r="AE1359" i="4"/>
  <c r="AE1360" i="4"/>
  <c r="AE1361" i="4"/>
  <c r="AE1362" i="4"/>
  <c r="AE1363" i="4"/>
  <c r="AE1364" i="4"/>
  <c r="AE1365" i="4"/>
  <c r="AE1366" i="4"/>
  <c r="AE1367" i="4"/>
  <c r="AE1368" i="4"/>
  <c r="AE1369" i="4"/>
  <c r="AE1370" i="4"/>
  <c r="AE1371" i="4"/>
  <c r="AE1372" i="4"/>
  <c r="AE1373" i="4"/>
  <c r="AE1374" i="4"/>
  <c r="AE1375" i="4"/>
  <c r="AE1376" i="4"/>
  <c r="AE1377" i="4"/>
  <c r="AE1378" i="4"/>
  <c r="AE1379" i="4"/>
  <c r="AE1380" i="4"/>
  <c r="AE1381" i="4"/>
  <c r="AE1382" i="4"/>
  <c r="AE1383" i="4"/>
  <c r="AE1384" i="4"/>
  <c r="AE1385" i="4"/>
  <c r="AE1386" i="4"/>
  <c r="AE1387" i="4"/>
  <c r="AE1388" i="4"/>
  <c r="AE1389" i="4"/>
  <c r="AE1390" i="4"/>
  <c r="AE1391" i="4"/>
  <c r="AE1392" i="4"/>
  <c r="AE1393" i="4"/>
  <c r="AE1394" i="4"/>
  <c r="AE1395" i="4"/>
  <c r="AE1396" i="4"/>
  <c r="AE1397" i="4"/>
  <c r="AE1398" i="4"/>
  <c r="AE1399" i="4"/>
  <c r="AE1400" i="4"/>
  <c r="AE1401" i="4"/>
  <c r="AE1402" i="4"/>
  <c r="AE1403" i="4"/>
  <c r="AE1404" i="4"/>
  <c r="AE1405" i="4"/>
  <c r="AE1406" i="4"/>
  <c r="AE1407" i="4"/>
  <c r="AE1408" i="4"/>
  <c r="AE1409" i="4"/>
  <c r="AE1410" i="4"/>
  <c r="AE1411" i="4"/>
  <c r="AE1412" i="4"/>
  <c r="AE1413" i="4"/>
  <c r="AE1414" i="4"/>
  <c r="AE1415" i="4"/>
  <c r="AE1416" i="4"/>
  <c r="AE1417" i="4"/>
  <c r="AE1418" i="4"/>
  <c r="AE1419" i="4"/>
  <c r="AE1420" i="4"/>
  <c r="AE1421" i="4"/>
  <c r="AE1422" i="4"/>
  <c r="AE1423" i="4"/>
  <c r="AE1424" i="4"/>
  <c r="AE1425" i="4"/>
  <c r="AE1426" i="4"/>
  <c r="AE1427" i="4"/>
  <c r="AE1428" i="4"/>
  <c r="AE1429" i="4"/>
  <c r="AE1430" i="4"/>
  <c r="AE1431" i="4"/>
  <c r="AE1432" i="4"/>
  <c r="AE1433" i="4"/>
  <c r="AE1434" i="4"/>
  <c r="AE1435" i="4"/>
  <c r="AE1436" i="4"/>
  <c r="AE1437" i="4"/>
  <c r="AE1438" i="4"/>
  <c r="AE1439" i="4"/>
  <c r="AE1440" i="4"/>
  <c r="AE1441" i="4"/>
  <c r="AE1442" i="4"/>
  <c r="AE1443" i="4"/>
  <c r="AE1444" i="4"/>
  <c r="AE1445" i="4"/>
  <c r="AE1446" i="4"/>
  <c r="AE1447" i="4"/>
  <c r="AE1448" i="4"/>
  <c r="AE1449" i="4"/>
  <c r="AE1450" i="4"/>
  <c r="AE1451" i="4"/>
  <c r="AE1452" i="4"/>
  <c r="AE1453" i="4"/>
  <c r="AE1454" i="4"/>
  <c r="AE1455" i="4"/>
  <c r="AE1456" i="4"/>
  <c r="AE1457" i="4"/>
  <c r="AE1458" i="4"/>
  <c r="AE1459" i="4"/>
  <c r="AE1460" i="4"/>
  <c r="AE1461" i="4"/>
  <c r="AE1462" i="4"/>
  <c r="AE1463" i="4"/>
  <c r="AE1464" i="4"/>
  <c r="AE1465" i="4"/>
  <c r="AE1466" i="4"/>
  <c r="AE1467" i="4"/>
  <c r="AE1468" i="4"/>
  <c r="AE1469" i="4"/>
  <c r="AE1470" i="4"/>
  <c r="AE1471" i="4"/>
  <c r="AE1472" i="4"/>
  <c r="AE1473" i="4"/>
  <c r="AE1474" i="4"/>
  <c r="AE1475" i="4"/>
  <c r="AE1476" i="4"/>
  <c r="AE1477" i="4"/>
  <c r="AE1478" i="4"/>
  <c r="AE1479" i="4"/>
  <c r="AE1480" i="4"/>
  <c r="AE1481" i="4"/>
  <c r="AE1482" i="4"/>
  <c r="AE1483" i="4"/>
  <c r="AE1484" i="4"/>
  <c r="AE1485" i="4"/>
  <c r="AE1486" i="4"/>
  <c r="AE1487" i="4"/>
  <c r="AE1488" i="4"/>
  <c r="AE1489" i="4"/>
  <c r="AE1490" i="4"/>
  <c r="AE1491" i="4"/>
  <c r="AE1492" i="4"/>
  <c r="AE1493" i="4"/>
  <c r="AE1494" i="4"/>
  <c r="AE1495" i="4"/>
  <c r="AE1496" i="4"/>
  <c r="AE1497" i="4"/>
  <c r="AE1498" i="4"/>
  <c r="AE1499" i="4"/>
  <c r="AE1500" i="4"/>
  <c r="AE1501" i="4"/>
  <c r="AE1502" i="4"/>
  <c r="AE1503" i="4"/>
  <c r="AE1504" i="4"/>
  <c r="AE1505" i="4"/>
  <c r="AE1506" i="4"/>
  <c r="AE1507" i="4"/>
  <c r="AE1508" i="4"/>
  <c r="AE1509" i="4"/>
  <c r="AE1510" i="4"/>
  <c r="AE1511" i="4"/>
  <c r="AE1512" i="4"/>
  <c r="AE1513" i="4"/>
  <c r="AE1514" i="4"/>
  <c r="AE1515" i="4"/>
  <c r="AE1516" i="4"/>
  <c r="AE1517" i="4"/>
  <c r="AE1518" i="4"/>
  <c r="AE1519" i="4"/>
  <c r="AE1520" i="4"/>
  <c r="AE1521" i="4"/>
  <c r="AE1522" i="4"/>
  <c r="AE1523" i="4"/>
  <c r="AE1524" i="4"/>
  <c r="AE1525" i="4"/>
  <c r="AE1526" i="4"/>
  <c r="AE1527" i="4"/>
  <c r="AE1528" i="4"/>
  <c r="AE1529" i="4"/>
  <c r="AE1530" i="4"/>
  <c r="AE1531" i="4"/>
  <c r="AE1532" i="4"/>
  <c r="AE1533" i="4"/>
  <c r="AE1534" i="4"/>
  <c r="AE1535" i="4"/>
  <c r="AE1536" i="4"/>
  <c r="AE1537" i="4"/>
  <c r="AE1538" i="4"/>
  <c r="AE1539" i="4"/>
  <c r="AE1540" i="4"/>
  <c r="AE1541" i="4"/>
  <c r="AE1542" i="4"/>
  <c r="AE1543" i="4"/>
  <c r="AE1544" i="4"/>
  <c r="AE1545" i="4"/>
  <c r="AE1546" i="4"/>
  <c r="AE1547" i="4"/>
  <c r="AE1548" i="4"/>
  <c r="AE1549" i="4"/>
  <c r="AE1550" i="4"/>
  <c r="AE1551" i="4"/>
  <c r="AE1552" i="4"/>
  <c r="AE1553" i="4"/>
  <c r="AE1554" i="4"/>
  <c r="AE1555" i="4"/>
  <c r="AE1556" i="4"/>
  <c r="AE1557" i="4"/>
  <c r="AE1558" i="4"/>
  <c r="AE1559" i="4"/>
  <c r="AE1560" i="4"/>
  <c r="AE1561" i="4"/>
  <c r="AE1562" i="4"/>
  <c r="AE1563" i="4"/>
  <c r="AE1564" i="4"/>
  <c r="AE1565" i="4"/>
  <c r="AE1566" i="4"/>
  <c r="AE1567" i="4"/>
  <c r="AE1568" i="4"/>
  <c r="AE1569" i="4"/>
  <c r="AE1570" i="4"/>
  <c r="AE1571" i="4"/>
  <c r="AE1572" i="4"/>
  <c r="AE1573" i="4"/>
  <c r="AE1574" i="4"/>
  <c r="AE1575" i="4"/>
  <c r="AE1576" i="4"/>
  <c r="AE1577" i="4"/>
  <c r="AE1578" i="4"/>
  <c r="AE1579" i="4"/>
  <c r="AE1580" i="4"/>
  <c r="AE1581" i="4"/>
  <c r="AE1582" i="4"/>
  <c r="AE1583" i="4"/>
  <c r="AE1584" i="4"/>
  <c r="AE1585" i="4"/>
  <c r="AE1586" i="4"/>
  <c r="AE1587" i="4"/>
  <c r="AE1588" i="4"/>
  <c r="AE1589" i="4"/>
  <c r="AE1590" i="4"/>
  <c r="AE1591" i="4"/>
  <c r="AE1592" i="4"/>
  <c r="AE1593" i="4"/>
  <c r="AE1594" i="4"/>
  <c r="AE1595" i="4"/>
  <c r="AE1596" i="4"/>
  <c r="AE1597" i="4"/>
  <c r="AE1598" i="4"/>
  <c r="AE1599" i="4"/>
  <c r="AE1600" i="4"/>
  <c r="AE1601" i="4"/>
  <c r="AE1602" i="4"/>
  <c r="AE1603" i="4"/>
  <c r="AE1604" i="4"/>
  <c r="AE1605" i="4"/>
  <c r="AE1606" i="4"/>
  <c r="AE1607" i="4"/>
  <c r="AE1608" i="4"/>
  <c r="AE1609" i="4"/>
  <c r="AE1610" i="4"/>
  <c r="AE1611" i="4"/>
  <c r="AE1612" i="4"/>
  <c r="AE1613" i="4"/>
  <c r="AE1614" i="4"/>
  <c r="AE1615" i="4"/>
  <c r="AE1616" i="4"/>
  <c r="AE1617" i="4"/>
  <c r="AE1618" i="4"/>
  <c r="AE1619" i="4"/>
  <c r="AE1620" i="4"/>
  <c r="AE1621" i="4"/>
  <c r="AE1622" i="4"/>
  <c r="AE1623" i="4"/>
  <c r="AE1624" i="4"/>
  <c r="AE1625" i="4"/>
  <c r="AE1626" i="4"/>
  <c r="AE1627" i="4"/>
  <c r="AE1628" i="4"/>
  <c r="AE1629" i="4"/>
  <c r="AE1630" i="4"/>
  <c r="AE1631" i="4"/>
  <c r="AE1632" i="4"/>
  <c r="AE1633" i="4"/>
  <c r="AE1634" i="4"/>
  <c r="AE1635" i="4"/>
  <c r="AE1636" i="4"/>
  <c r="AE1637" i="4"/>
  <c r="AE1638" i="4"/>
  <c r="AE1639" i="4"/>
  <c r="AE1640" i="4"/>
  <c r="AE1641" i="4"/>
  <c r="AE1642" i="4"/>
  <c r="AE1643" i="4"/>
  <c r="AE1644" i="4"/>
  <c r="AE1645" i="4"/>
  <c r="AE1646" i="4"/>
  <c r="AE1647" i="4"/>
  <c r="AE1648" i="4"/>
  <c r="AE1649" i="4"/>
  <c r="AE1650" i="4"/>
  <c r="AE1651" i="4"/>
  <c r="AE1652" i="4"/>
  <c r="AE1653" i="4"/>
  <c r="AE1654" i="4"/>
  <c r="AE1655" i="4"/>
  <c r="AE1656" i="4"/>
  <c r="AE1657" i="4"/>
  <c r="AE1658" i="4"/>
  <c r="AE1659" i="4"/>
  <c r="AE1660" i="4"/>
  <c r="AE1661" i="4"/>
  <c r="AE1662" i="4"/>
  <c r="AE1663" i="4"/>
  <c r="AE1664" i="4"/>
  <c r="AE1665" i="4"/>
  <c r="AE1666" i="4"/>
  <c r="AE1667" i="4"/>
  <c r="AE1668" i="4"/>
  <c r="AE1669" i="4"/>
  <c r="AE1670" i="4"/>
  <c r="AE1671" i="4"/>
  <c r="AE1673" i="4"/>
  <c r="AE1674" i="4"/>
  <c r="AE1675" i="4"/>
  <c r="AE1676" i="4"/>
  <c r="AE1677" i="4"/>
  <c r="AE1678" i="4"/>
  <c r="AE1679" i="4"/>
  <c r="AE1680" i="4"/>
  <c r="AE1681" i="4"/>
  <c r="AE1682" i="4"/>
  <c r="AE1683" i="4"/>
  <c r="AE1684" i="4"/>
  <c r="AE1685" i="4"/>
  <c r="AE1686" i="4"/>
  <c r="AE1687" i="4"/>
  <c r="AE1688" i="4"/>
  <c r="AE1689" i="4"/>
  <c r="AE1690" i="4"/>
  <c r="AE1691" i="4"/>
  <c r="AE1692" i="4"/>
  <c r="AE1693" i="4"/>
  <c r="AE1694" i="4"/>
  <c r="AE1695" i="4"/>
  <c r="AE1696" i="4"/>
  <c r="AE1697" i="4"/>
  <c r="AE1698" i="4"/>
  <c r="AE1699" i="4"/>
  <c r="AE1700" i="4"/>
  <c r="AE1701" i="4"/>
  <c r="AE1702" i="4"/>
  <c r="AE1703" i="4"/>
  <c r="AE1704" i="4"/>
  <c r="AE1705" i="4"/>
  <c r="AE1706" i="4"/>
  <c r="AE1707" i="4"/>
  <c r="AE1708" i="4"/>
  <c r="AE1709" i="4"/>
  <c r="AE1710" i="4"/>
  <c r="AE1711" i="4"/>
  <c r="AE1712" i="4"/>
  <c r="AE1713" i="4"/>
  <c r="AE1714" i="4"/>
  <c r="AE1715" i="4"/>
  <c r="AE1716" i="4"/>
  <c r="AE1717" i="4"/>
  <c r="AE1718" i="4"/>
  <c r="AE1719" i="4"/>
  <c r="AE1720" i="4"/>
  <c r="AE1721" i="4"/>
  <c r="AE1722" i="4"/>
  <c r="AE1723" i="4"/>
  <c r="AE1724" i="4"/>
  <c r="AE1725" i="4"/>
  <c r="AE1726" i="4"/>
  <c r="AE1727" i="4"/>
  <c r="AE1728" i="4"/>
  <c r="AE1729" i="4"/>
  <c r="AE1730" i="4"/>
  <c r="AE1731" i="4"/>
  <c r="AE1732" i="4"/>
  <c r="AE1733" i="4"/>
  <c r="AE1734" i="4"/>
  <c r="AE1735" i="4"/>
  <c r="AE1736" i="4"/>
  <c r="AE1737" i="4"/>
  <c r="AE1738" i="4"/>
  <c r="AE1740" i="4"/>
  <c r="AE1741" i="4"/>
  <c r="AE1742" i="4"/>
  <c r="AE1743" i="4"/>
  <c r="AE1744" i="4"/>
  <c r="AE1745" i="4"/>
  <c r="AE1746" i="4"/>
  <c r="AE1747" i="4"/>
  <c r="AE1748" i="4"/>
  <c r="AE1749" i="4"/>
  <c r="AE1750" i="4"/>
  <c r="AE1751" i="4"/>
  <c r="AE1752" i="4"/>
  <c r="AE1753" i="4"/>
  <c r="AE1754" i="4"/>
  <c r="AE1755" i="4"/>
  <c r="AE1756" i="4"/>
  <c r="AE1757" i="4"/>
  <c r="AE1758" i="4"/>
  <c r="AE1759" i="4"/>
  <c r="AE1760" i="4"/>
  <c r="AE1761" i="4"/>
  <c r="AE1762" i="4"/>
  <c r="AE1763" i="4"/>
  <c r="AE1764" i="4"/>
  <c r="AE1765" i="4"/>
  <c r="AE1766" i="4"/>
  <c r="AE1767" i="4"/>
  <c r="AE1768" i="4"/>
  <c r="AE1769" i="4"/>
  <c r="AE1770" i="4"/>
  <c r="AE1771" i="4"/>
  <c r="AE1772" i="4"/>
  <c r="AE1773" i="4"/>
  <c r="AE1774" i="4"/>
  <c r="AE1775" i="4"/>
  <c r="AE1776" i="4"/>
  <c r="AE1777" i="4"/>
  <c r="AE1778" i="4"/>
  <c r="AE1779" i="4"/>
  <c r="AE1780" i="4"/>
  <c r="AE1781" i="4"/>
  <c r="AE1782" i="4"/>
  <c r="AE1783" i="4"/>
  <c r="AE1784" i="4"/>
  <c r="AE1785" i="4"/>
  <c r="AE1786" i="4"/>
  <c r="AE1787" i="4"/>
  <c r="AE1788" i="4"/>
  <c r="AE1789" i="4"/>
  <c r="AE1790" i="4"/>
  <c r="AE1791" i="4"/>
  <c r="AE1792" i="4"/>
  <c r="AE1793" i="4"/>
  <c r="AE1739" i="4"/>
  <c r="AE1672" i="4"/>
  <c r="AE13" i="5" l="1"/>
  <c r="AE14" i="5"/>
  <c r="AE15" i="5"/>
  <c r="AE16" i="5"/>
  <c r="AE17" i="5"/>
  <c r="AE18" i="5"/>
  <c r="AE5" i="6"/>
  <c r="AE6" i="6"/>
  <c r="AE12" i="5" l="1"/>
  <c r="AE732" i="4" l="1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824" i="4"/>
  <c r="AE825" i="4"/>
  <c r="AE826" i="4"/>
  <c r="AE827" i="4"/>
  <c r="AE828" i="4"/>
  <c r="AE829" i="4"/>
  <c r="AE830" i="4"/>
  <c r="AE831" i="4"/>
  <c r="AE832" i="4"/>
  <c r="AE833" i="4"/>
  <c r="AE834" i="4"/>
  <c r="AE835" i="4"/>
  <c r="AE836" i="4"/>
  <c r="AE837" i="4"/>
  <c r="AE838" i="4"/>
  <c r="AE839" i="4"/>
  <c r="AE840" i="4"/>
  <c r="AE841" i="4"/>
  <c r="AE842" i="4"/>
  <c r="AE843" i="4"/>
  <c r="AE844" i="4"/>
  <c r="AE845" i="4"/>
  <c r="AE846" i="4"/>
  <c r="AE847" i="4"/>
  <c r="AE848" i="4"/>
  <c r="AE849" i="4"/>
  <c r="AE850" i="4"/>
  <c r="AE851" i="4"/>
  <c r="AE852" i="4"/>
  <c r="AE853" i="4"/>
  <c r="AE854" i="4"/>
  <c r="AE855" i="4"/>
  <c r="AE856" i="4"/>
  <c r="AE857" i="4"/>
  <c r="AE858" i="4"/>
  <c r="AE859" i="4"/>
  <c r="AE860" i="4"/>
  <c r="AE861" i="4"/>
  <c r="AE862" i="4"/>
  <c r="AE863" i="4"/>
  <c r="AE864" i="4"/>
  <c r="AE865" i="4"/>
  <c r="AE866" i="4"/>
  <c r="AE867" i="4"/>
  <c r="AE868" i="4"/>
  <c r="AE869" i="4"/>
  <c r="AE870" i="4"/>
  <c r="AE871" i="4"/>
  <c r="AE872" i="4"/>
  <c r="AE873" i="4"/>
  <c r="AE874" i="4"/>
  <c r="AE875" i="4"/>
  <c r="AE876" i="4"/>
  <c r="AE877" i="4"/>
  <c r="AE878" i="4"/>
  <c r="AE879" i="4"/>
  <c r="AE880" i="4"/>
  <c r="AE881" i="4"/>
  <c r="AE882" i="4"/>
  <c r="AE883" i="4"/>
  <c r="AE884" i="4"/>
  <c r="AE885" i="4"/>
  <c r="AE886" i="4"/>
  <c r="AE887" i="4"/>
  <c r="AE888" i="4"/>
  <c r="AE889" i="4"/>
  <c r="AE890" i="4"/>
  <c r="AE891" i="4"/>
  <c r="AE892" i="4"/>
  <c r="AE893" i="4"/>
  <c r="AE894" i="4"/>
  <c r="AE895" i="4"/>
  <c r="AE896" i="4"/>
  <c r="AE897" i="4"/>
  <c r="AE898" i="4"/>
  <c r="AE899" i="4"/>
  <c r="AE900" i="4"/>
  <c r="AE901" i="4"/>
  <c r="AE902" i="4"/>
  <c r="AE903" i="4"/>
  <c r="AE904" i="4"/>
  <c r="AE905" i="4"/>
  <c r="AE906" i="4"/>
  <c r="AE907" i="4"/>
  <c r="AE908" i="4"/>
  <c r="AE909" i="4"/>
  <c r="AE910" i="4"/>
  <c r="AE911" i="4"/>
  <c r="AE912" i="4"/>
  <c r="AE913" i="4"/>
  <c r="AE914" i="4"/>
  <c r="AE915" i="4"/>
  <c r="AE916" i="4"/>
  <c r="AE917" i="4"/>
  <c r="AE918" i="4"/>
  <c r="AE919" i="4"/>
  <c r="AE920" i="4"/>
  <c r="AE921" i="4"/>
  <c r="AE922" i="4"/>
  <c r="AE923" i="4"/>
  <c r="AE924" i="4"/>
  <c r="AE925" i="4"/>
  <c r="AE926" i="4"/>
  <c r="AE927" i="4"/>
  <c r="AE928" i="4"/>
  <c r="AE929" i="4"/>
  <c r="AE930" i="4"/>
  <c r="AE931" i="4"/>
  <c r="AE932" i="4"/>
  <c r="AE933" i="4"/>
  <c r="AE934" i="4"/>
  <c r="AE935" i="4"/>
  <c r="AE936" i="4"/>
  <c r="AE937" i="4"/>
  <c r="AE938" i="4"/>
  <c r="AE939" i="4"/>
  <c r="AE940" i="4"/>
  <c r="AE941" i="4"/>
  <c r="AE942" i="4"/>
  <c r="AE943" i="4"/>
  <c r="AE944" i="4"/>
  <c r="AE945" i="4"/>
  <c r="AE946" i="4"/>
  <c r="AE947" i="4"/>
  <c r="AE948" i="4"/>
  <c r="AE949" i="4"/>
  <c r="AE950" i="4"/>
  <c r="AE951" i="4"/>
  <c r="AE952" i="4"/>
  <c r="AE953" i="4"/>
  <c r="AE954" i="4"/>
  <c r="AE955" i="4"/>
  <c r="AE956" i="4"/>
  <c r="AE957" i="4"/>
  <c r="AE958" i="4"/>
  <c r="AE959" i="4"/>
  <c r="AE960" i="4"/>
  <c r="AE961" i="4"/>
  <c r="AE962" i="4"/>
  <c r="AE963" i="4"/>
  <c r="AE964" i="4"/>
  <c r="AE965" i="4"/>
  <c r="AE966" i="4"/>
  <c r="AE967" i="4"/>
  <c r="AE968" i="4"/>
  <c r="AE969" i="4"/>
  <c r="AE970" i="4"/>
  <c r="AE971" i="4"/>
  <c r="AE972" i="4"/>
  <c r="AE973" i="4"/>
  <c r="AE974" i="4"/>
  <c r="AE975" i="4"/>
  <c r="AE976" i="4"/>
  <c r="AE977" i="4"/>
  <c r="AE978" i="4"/>
  <c r="AE979" i="4"/>
  <c r="AE980" i="4"/>
  <c r="AE981" i="4"/>
  <c r="AE982" i="4"/>
  <c r="AE983" i="4"/>
  <c r="AE984" i="4"/>
  <c r="AE985" i="4"/>
  <c r="AE986" i="4"/>
  <c r="AE987" i="4"/>
  <c r="AE988" i="4"/>
  <c r="AE989" i="4"/>
  <c r="AE990" i="4"/>
  <c r="AE991" i="4"/>
  <c r="AE992" i="4"/>
  <c r="AE993" i="4"/>
  <c r="AE994" i="4"/>
  <c r="AE995" i="4"/>
  <c r="AE996" i="4"/>
  <c r="AE997" i="4"/>
  <c r="AE998" i="4"/>
  <c r="AE999" i="4"/>
  <c r="AE1000" i="4"/>
  <c r="AE1001" i="4"/>
  <c r="AE1002" i="4"/>
  <c r="AE1003" i="4"/>
  <c r="AE1004" i="4"/>
  <c r="AE1005" i="4"/>
  <c r="AE1006" i="4"/>
  <c r="AE1007" i="4"/>
  <c r="AE1008" i="4"/>
  <c r="AE1009" i="4"/>
  <c r="AE1010" i="4"/>
  <c r="AE1011" i="4"/>
  <c r="AE1012" i="4"/>
  <c r="AE1013" i="4"/>
  <c r="AE1014" i="4"/>
  <c r="AE1015" i="4"/>
  <c r="AE1016" i="4"/>
  <c r="AE1017" i="4"/>
  <c r="AE1018" i="4"/>
  <c r="AE1019" i="4"/>
  <c r="AE1020" i="4"/>
  <c r="AE1021" i="4"/>
  <c r="AE1022" i="4"/>
  <c r="AE1023" i="4"/>
  <c r="AE1024" i="4"/>
  <c r="AE1025" i="4"/>
  <c r="AE1026" i="4"/>
  <c r="AE1027" i="4"/>
  <c r="AE1028" i="4"/>
  <c r="AE1029" i="4"/>
  <c r="AE1030" i="4"/>
  <c r="AE1031" i="4"/>
  <c r="AE1032" i="4"/>
  <c r="AE1033" i="4"/>
  <c r="AE1034" i="4"/>
  <c r="AE1035" i="4"/>
  <c r="AE1036" i="4"/>
  <c r="AE1037" i="4"/>
  <c r="AE1038" i="4"/>
  <c r="AE1039" i="4"/>
  <c r="AE1040" i="4"/>
  <c r="AE1041" i="4"/>
  <c r="AE1042" i="4"/>
  <c r="AE1043" i="4"/>
  <c r="AE1044" i="4"/>
  <c r="AE1045" i="4"/>
  <c r="AE1046" i="4"/>
  <c r="AE1047" i="4"/>
  <c r="AE1048" i="4"/>
  <c r="AE1049" i="4"/>
  <c r="AE1050" i="4"/>
  <c r="AE1051" i="4"/>
  <c r="AE1052" i="4"/>
  <c r="AE1053" i="4"/>
  <c r="AE1054" i="4"/>
  <c r="AE1055" i="4"/>
  <c r="AE1056" i="4"/>
  <c r="AE1057" i="4"/>
  <c r="AE1058" i="4"/>
  <c r="AE1059" i="4"/>
  <c r="AE1060" i="4"/>
  <c r="AE1061" i="4"/>
  <c r="AE1062" i="4"/>
  <c r="AE1063" i="4"/>
  <c r="AE1064" i="4"/>
  <c r="AE1065" i="4"/>
  <c r="AE1066" i="4"/>
  <c r="AE1067" i="4"/>
  <c r="AE1068" i="4"/>
  <c r="AE1069" i="4"/>
  <c r="AE1070" i="4"/>
  <c r="AE1071" i="4"/>
  <c r="AE1072" i="4"/>
  <c r="AE1073" i="4"/>
  <c r="AE1074" i="4"/>
  <c r="AE1075" i="4"/>
  <c r="AE1076" i="4"/>
  <c r="AE1077" i="4"/>
  <c r="AE1078" i="4"/>
  <c r="AE1079" i="4"/>
  <c r="AE1080" i="4"/>
  <c r="AE1081" i="4"/>
  <c r="AE1082" i="4"/>
  <c r="AE1083" i="4"/>
  <c r="AE1084" i="4"/>
  <c r="AE1085" i="4"/>
  <c r="AE1086" i="4"/>
  <c r="AE1087" i="4"/>
  <c r="AE1088" i="4"/>
  <c r="AE1089" i="4"/>
  <c r="AE1090" i="4"/>
  <c r="AE1091" i="4"/>
  <c r="AE1092" i="4"/>
  <c r="AE1093" i="4"/>
  <c r="AE1094" i="4"/>
  <c r="AE1095" i="4"/>
  <c r="AE1096" i="4"/>
  <c r="AE1097" i="4"/>
  <c r="AE1098" i="4"/>
  <c r="AE1099" i="4"/>
  <c r="AE1100" i="4"/>
  <c r="AE1101" i="4"/>
  <c r="AE1102" i="4"/>
  <c r="AE1103" i="4"/>
  <c r="AE1104" i="4"/>
  <c r="AE1105" i="4"/>
  <c r="AE462" i="4" l="1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4" i="6"/>
  <c r="AE11" i="5"/>
  <c r="AE9" i="5" l="1"/>
  <c r="AE10" i="5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116" i="4" l="1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8" i="5"/>
  <c r="AE6" i="5"/>
  <c r="AE7" i="5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F35" i="1" l="1"/>
  <c r="AG35" i="1"/>
  <c r="AH35" i="1"/>
  <c r="AE35" i="1" l="1"/>
  <c r="G5" i="1" l="1"/>
  <c r="O4" i="1" l="1"/>
  <c r="AE4" i="5" l="1"/>
  <c r="AE2" i="5" s="1"/>
  <c r="AE5" i="5"/>
  <c r="Z5" i="1" l="1"/>
  <c r="AB5" i="1" s="1"/>
  <c r="K1" i="3" l="1"/>
  <c r="L3" i="3" l="1"/>
  <c r="L1" i="3" s="1"/>
  <c r="L4" i="3"/>
  <c r="AE3" i="4"/>
  <c r="AE1" i="4" s="1"/>
  <c r="AE4" i="4"/>
  <c r="AE3" i="6" l="1"/>
  <c r="AE1" i="6" s="1"/>
  <c r="Z6" i="1" l="1"/>
  <c r="AB6" i="1" s="1"/>
  <c r="Z7" i="1"/>
  <c r="AB7" i="1" s="1"/>
  <c r="Z8" i="1"/>
  <c r="AB8" i="1" s="1"/>
  <c r="Z9" i="1"/>
  <c r="AB9" i="1" s="1"/>
  <c r="Z10" i="1"/>
  <c r="AB10" i="1" s="1"/>
  <c r="Z11" i="1"/>
  <c r="AB11" i="1" s="1"/>
  <c r="Z12" i="1"/>
  <c r="AB12" i="1" s="1"/>
  <c r="Z13" i="1"/>
  <c r="AB13" i="1" s="1"/>
  <c r="Z14" i="1"/>
  <c r="AB14" i="1" s="1"/>
  <c r="Z15" i="1"/>
  <c r="AB15" i="1" s="1"/>
  <c r="Z16" i="1"/>
  <c r="AB16" i="1" s="1"/>
  <c r="Z17" i="1"/>
  <c r="AB17" i="1" s="1"/>
  <c r="Z18" i="1"/>
  <c r="AB18" i="1" s="1"/>
  <c r="Z19" i="1"/>
  <c r="AB19" i="1" s="1"/>
  <c r="Z20" i="1"/>
  <c r="AB20" i="1" s="1"/>
  <c r="Z21" i="1"/>
  <c r="AB21" i="1" s="1"/>
  <c r="Z23" i="1"/>
  <c r="AB23" i="1" s="1"/>
  <c r="Z24" i="1"/>
  <c r="AB24" i="1" s="1"/>
  <c r="Z25" i="1"/>
  <c r="AB25" i="1" s="1"/>
  <c r="Z26" i="1"/>
  <c r="AB26" i="1" s="1"/>
  <c r="Z27" i="1"/>
  <c r="AB27" i="1" s="1"/>
  <c r="Z28" i="1"/>
  <c r="AB28" i="1" s="1"/>
  <c r="Z29" i="1"/>
  <c r="AB29" i="1" s="1"/>
  <c r="Z30" i="1"/>
  <c r="AB30" i="1" s="1"/>
  <c r="Z31" i="1"/>
  <c r="AB31" i="1" s="1"/>
  <c r="Z32" i="1"/>
  <c r="AB32" i="1" s="1"/>
  <c r="Z33" i="1"/>
  <c r="AB33" i="1" s="1"/>
  <c r="Z34" i="1"/>
  <c r="AB34" i="1" s="1"/>
  <c r="Z4" i="1"/>
  <c r="AB4" i="1" s="1"/>
  <c r="AC36" i="1" l="1"/>
  <c r="C35" i="1" l="1"/>
  <c r="S35" i="1" l="1"/>
  <c r="Y35" i="1" l="1"/>
  <c r="AC35" i="1" l="1"/>
  <c r="Z35" i="1" l="1"/>
  <c r="K4" i="1"/>
  <c r="V5" i="1"/>
  <c r="AD5" i="1" s="1"/>
  <c r="V6" i="1"/>
  <c r="AD6" i="1" s="1"/>
  <c r="V7" i="1"/>
  <c r="AD7" i="1" s="1"/>
  <c r="AD8" i="1"/>
  <c r="AD9" i="1"/>
  <c r="AD10" i="1"/>
  <c r="AD11" i="1"/>
  <c r="AD12" i="1"/>
  <c r="AD13" i="1"/>
  <c r="AD14" i="1"/>
  <c r="AD15" i="1"/>
  <c r="AD16" i="1"/>
  <c r="AD17" i="1"/>
  <c r="AD19" i="1"/>
  <c r="AD20" i="1"/>
  <c r="AD21" i="1"/>
  <c r="AD23" i="1"/>
  <c r="AD24" i="1"/>
  <c r="AD25" i="1"/>
  <c r="V26" i="1"/>
  <c r="V27" i="1"/>
  <c r="AD27" i="1" s="1"/>
  <c r="V28" i="1"/>
  <c r="AD28" i="1" s="1"/>
  <c r="V29" i="1"/>
  <c r="AD29" i="1" s="1"/>
  <c r="V30" i="1"/>
  <c r="AD30" i="1" s="1"/>
  <c r="V31" i="1"/>
  <c r="AD31" i="1" s="1"/>
  <c r="V32" i="1"/>
  <c r="AD32" i="1" s="1"/>
  <c r="V33" i="1"/>
  <c r="AD33" i="1" s="1"/>
  <c r="V34" i="1"/>
  <c r="AD34" i="1" s="1"/>
  <c r="V4" i="1"/>
  <c r="AD4" i="1" s="1"/>
  <c r="T35" i="1"/>
  <c r="N35" i="1"/>
  <c r="AA35" i="1"/>
  <c r="X35" i="1"/>
  <c r="U35" i="1"/>
  <c r="R35" i="1"/>
  <c r="L35" i="1"/>
  <c r="I35" i="1"/>
  <c r="E35" i="1"/>
  <c r="F35" i="1"/>
  <c r="G35" i="1" s="1"/>
  <c r="W35" i="1" l="1"/>
  <c r="AD26" i="1"/>
  <c r="V35" i="1"/>
  <c r="AB35" i="1"/>
  <c r="O35" i="1"/>
  <c r="AD36" i="1"/>
  <c r="AD18" i="1"/>
  <c r="K35" i="1"/>
  <c r="M35" i="1" s="1"/>
  <c r="AD35" i="1" l="1"/>
  <c r="J35" i="1"/>
</calcChain>
</file>

<file path=xl/sharedStrings.xml><?xml version="1.0" encoding="utf-8"?>
<sst xmlns="http://schemas.openxmlformats.org/spreadsheetml/2006/main" count="57018" uniqueCount="3337">
  <si>
    <t>Date</t>
  </si>
  <si>
    <t>Dispatch Packet</t>
  </si>
  <si>
    <t>Picklist Qty</t>
  </si>
  <si>
    <t>Balance  Qty.</t>
  </si>
  <si>
    <t>Final Disp Qty</t>
  </si>
  <si>
    <t xml:space="preserve"> Sale Value Invoice</t>
  </si>
  <si>
    <t>Invoice Qty</t>
  </si>
  <si>
    <t>Sys. Return Qty.</t>
  </si>
  <si>
    <t>Return Damage Qty.</t>
  </si>
  <si>
    <t>Return Damage Value</t>
  </si>
  <si>
    <t>Inventory Value</t>
  </si>
  <si>
    <t>Total</t>
  </si>
  <si>
    <t>Tracking ID Qty</t>
  </si>
  <si>
    <t>Picklist Value</t>
  </si>
  <si>
    <t>Return From Delivery Qty</t>
  </si>
  <si>
    <t>System Return Value</t>
  </si>
  <si>
    <t>Final Sys. Sale Value</t>
  </si>
  <si>
    <t>branch_code</t>
  </si>
  <si>
    <t>branch_location</t>
  </si>
  <si>
    <t>warehouse</t>
  </si>
  <si>
    <t>stock_type</t>
  </si>
  <si>
    <t>company</t>
  </si>
  <si>
    <t>category</t>
  </si>
  <si>
    <t>brand</t>
  </si>
  <si>
    <t>brandform</t>
  </si>
  <si>
    <t>subbrand_form</t>
  </si>
  <si>
    <t>sku_code</t>
  </si>
  <si>
    <t>sku_name</t>
  </si>
  <si>
    <t>hsn_code</t>
  </si>
  <si>
    <t>product_batch_code</t>
  </si>
  <si>
    <t>ean_code</t>
  </si>
  <si>
    <t>mrp</t>
  </si>
  <si>
    <t>expiry_date</t>
  </si>
  <si>
    <t>shelf_life</t>
  </si>
  <si>
    <t>remaining_shelf_life_percent</t>
  </si>
  <si>
    <t>upc</t>
  </si>
  <si>
    <t>dp_without_tax</t>
  </si>
  <si>
    <t>dp</t>
  </si>
  <si>
    <t>rlp</t>
  </si>
  <si>
    <t>sih_cases</t>
  </si>
  <si>
    <t>sih_pieces</t>
  </si>
  <si>
    <t>draft_cases</t>
  </si>
  <si>
    <t>draft_pieces</t>
  </si>
  <si>
    <t>value</t>
  </si>
  <si>
    <t>msu</t>
  </si>
  <si>
    <t>stn_intransit</t>
  </si>
  <si>
    <t>stn_intransit_value</t>
  </si>
  <si>
    <t>grn_intransit</t>
  </si>
  <si>
    <t>grn_intransit_value</t>
  </si>
  <si>
    <t>Total Qty</t>
  </si>
  <si>
    <t>RLP Value</t>
  </si>
  <si>
    <t>Case</t>
  </si>
  <si>
    <t>Return Damage Other Qty.</t>
  </si>
  <si>
    <t>Inventory Days</t>
  </si>
  <si>
    <t>SLP Value</t>
  </si>
  <si>
    <t>SBF</t>
  </si>
  <si>
    <t>SKU</t>
  </si>
  <si>
    <t>PG Code</t>
  </si>
  <si>
    <t>Product Name</t>
  </si>
  <si>
    <t>MRP</t>
  </si>
  <si>
    <t>RLP</t>
  </si>
  <si>
    <t>UPC</t>
  </si>
  <si>
    <t>Qty</t>
  </si>
  <si>
    <t>Value</t>
  </si>
  <si>
    <t>Received Date</t>
  </si>
  <si>
    <t>S No</t>
  </si>
  <si>
    <t>Variation</t>
  </si>
  <si>
    <t>Meesho PID</t>
  </si>
  <si>
    <t>Category</t>
  </si>
  <si>
    <t>Order Number</t>
  </si>
  <si>
    <t>Suborder Number</t>
  </si>
  <si>
    <t>Dispatch Date</t>
  </si>
  <si>
    <t>Return Created Date</t>
  </si>
  <si>
    <t>Type of Return</t>
  </si>
  <si>
    <t>Sub Type</t>
  </si>
  <si>
    <t>Delivered Date</t>
  </si>
  <si>
    <t>Courier Partner</t>
  </si>
  <si>
    <t>AWB Number</t>
  </si>
  <si>
    <t>Tracking Link</t>
  </si>
  <si>
    <t>Proof of Delivery</t>
  </si>
  <si>
    <t>Return Price Type</t>
  </si>
  <si>
    <t>Return Reason</t>
  </si>
  <si>
    <t>Detailed Return Reason</t>
  </si>
  <si>
    <t>OTP verified at</t>
  </si>
  <si>
    <t>Current Remarks</t>
  </si>
  <si>
    <t>Fresh Return</t>
  </si>
  <si>
    <t>Damage</t>
  </si>
  <si>
    <t>Damage Other</t>
  </si>
  <si>
    <t>Return%</t>
  </si>
  <si>
    <t>09.08.2026</t>
  </si>
  <si>
    <t>Damage%</t>
  </si>
  <si>
    <t>Dispatch %</t>
  </si>
  <si>
    <t>Packet/Person</t>
  </si>
  <si>
    <t>Total Packer</t>
  </si>
  <si>
    <t>Agency</t>
  </si>
  <si>
    <t>OM Associates</t>
  </si>
  <si>
    <t>Daily Hire</t>
  </si>
  <si>
    <t>Return % Value</t>
  </si>
  <si>
    <t>Cancel QTY Pcs</t>
  </si>
  <si>
    <t>Diff.Despatch Qty</t>
  </si>
  <si>
    <t>Diff.Sales Qty</t>
  </si>
  <si>
    <t>T ID Cancel Qty.Packet</t>
  </si>
  <si>
    <t xml:space="preserve">SHADOWFAX   </t>
  </si>
  <si>
    <t xml:space="preserve">DELHIVERY </t>
  </si>
  <si>
    <t>Courior</t>
  </si>
  <si>
    <t>Tracking</t>
  </si>
  <si>
    <t>Cancel Qty</t>
  </si>
  <si>
    <t>Cancel Trc Qty</t>
  </si>
  <si>
    <t>P Quantity</t>
  </si>
  <si>
    <t>Dispatch</t>
  </si>
  <si>
    <t>Sanat Kumar Jana</t>
  </si>
  <si>
    <t>Sushil Kumar Das</t>
  </si>
  <si>
    <t>Satya Brata Mallik</t>
  </si>
  <si>
    <t>Dillip Kumar Moharana</t>
  </si>
  <si>
    <t>Sambit Sahoo</t>
  </si>
  <si>
    <t>Sujit Kumar Bhoi</t>
  </si>
  <si>
    <t>Pradip Kumar Swain</t>
  </si>
  <si>
    <t>Manoj Chhualsingh</t>
  </si>
  <si>
    <t>Sudarsana Sahoo</t>
  </si>
  <si>
    <t>Subrat Sahoo</t>
  </si>
  <si>
    <t>Pruthwiraj Behera</t>
  </si>
  <si>
    <t>Somanatha Behera</t>
  </si>
  <si>
    <t>P</t>
  </si>
  <si>
    <t>A</t>
  </si>
  <si>
    <t>Disp Tracking QTY</t>
  </si>
  <si>
    <t>Nirgundi</t>
  </si>
  <si>
    <t>OMNIR_Meesho Warehouse</t>
  </si>
  <si>
    <t>Saleable</t>
  </si>
  <si>
    <t>PGHP</t>
  </si>
  <si>
    <t>Hair Care</t>
  </si>
  <si>
    <t>Pantene</t>
  </si>
  <si>
    <t>Pantene Bottles</t>
  </si>
  <si>
    <t>PGHC</t>
  </si>
  <si>
    <t>Fem Care</t>
  </si>
  <si>
    <t>Whisper Ultra</t>
  </si>
  <si>
    <t>Whisper Ultra Soft</t>
  </si>
  <si>
    <t>Whspr Soft XL 6s</t>
  </si>
  <si>
    <t>WHISP ULT SOFTS XL 6X72 (80) PU</t>
  </si>
  <si>
    <t>20120A83914233</t>
  </si>
  <si>
    <t>Baby Care</t>
  </si>
  <si>
    <t>Pampers</t>
  </si>
  <si>
    <t>Pampers Pants-Big Packs-Holi</t>
  </si>
  <si>
    <t>AB XXL Sup Jumbo</t>
  </si>
  <si>
    <t>AB Pants MD Jumbo PM DM</t>
  </si>
  <si>
    <t>PAMPERS PANTS HL4.1 MD42SX6 JP IN</t>
  </si>
  <si>
    <t>526880815779GST</t>
  </si>
  <si>
    <t>GIL</t>
  </si>
  <si>
    <t>Personal Care (GIL)</t>
  </si>
  <si>
    <t>Gillette Series</t>
  </si>
  <si>
    <t>After Shave Splash</t>
  </si>
  <si>
    <t>Grooming</t>
  </si>
  <si>
    <t>Fusion</t>
  </si>
  <si>
    <t>Fusion Raz</t>
  </si>
  <si>
    <t>Fusion Razor 557.1 1UP 1X6X6IT 425 INR</t>
  </si>
  <si>
    <t>20120A80797470</t>
  </si>
  <si>
    <t>Whisper Period Panty</t>
  </si>
  <si>
    <t>Whspr ON Koala Pants L-XL 6s</t>
  </si>
  <si>
    <t>WHISPER PERIOD PANTS L/XL 6CTX18 CI</t>
  </si>
  <si>
    <t>20120A80870358</t>
  </si>
  <si>
    <t>Premium Pants</t>
  </si>
  <si>
    <t>Oral Care</t>
  </si>
  <si>
    <t>ORAL B</t>
  </si>
  <si>
    <t>OB Crisscross</t>
  </si>
  <si>
    <t>Personal Care (OS)</t>
  </si>
  <si>
    <t>Old Spice</t>
  </si>
  <si>
    <t>Old Spice After Shave Atomizer</t>
  </si>
  <si>
    <t>ATOM MUSK 150ML</t>
  </si>
  <si>
    <t>OS ASL ATOMIZER MUSK 150MLX24 S3_RS349</t>
  </si>
  <si>
    <t>526880830410GST</t>
  </si>
  <si>
    <t>Whisper Ultra Clean</t>
  </si>
  <si>
    <t>whspr Ultra XL+ 60s CFC</t>
  </si>
  <si>
    <t>WHSPR ULT LCC+ XL+ WGS 60X12 (699) PU</t>
  </si>
  <si>
    <t>20120A80851074</t>
  </si>
  <si>
    <t>Guard</t>
  </si>
  <si>
    <t>Guard Razor</t>
  </si>
  <si>
    <t>Guard R+12 Promo pack</t>
  </si>
  <si>
    <t>DAMAGED</t>
  </si>
  <si>
    <t>Whisper Choice</t>
  </si>
  <si>
    <t>Whisper Choice Nights</t>
  </si>
  <si>
    <t>whspr Choice ON XXL 16s</t>
  </si>
  <si>
    <t>WHI CHOICE NGTS T5 16X30 (150) SCENT</t>
  </si>
  <si>
    <t>20120A80869894</t>
  </si>
  <si>
    <t>ProGlide Flexbal Rzr</t>
  </si>
  <si>
    <t>Fusion PG Rzr 557.1 1UP 1X6X6IT 575 INR</t>
  </si>
  <si>
    <t>20120A80797473</t>
  </si>
  <si>
    <t>Gillette Vector Plus</t>
  </si>
  <si>
    <t>Vector Cart</t>
  </si>
  <si>
    <t>Vector 2s</t>
  </si>
  <si>
    <t>VEC+ CRT2 PSHBT 1X50X12 INR 99</t>
  </si>
  <si>
    <t>20120A80864300</t>
  </si>
  <si>
    <t>Female Hair Removal</t>
  </si>
  <si>
    <t>Venus</t>
  </si>
  <si>
    <t>Venus Disposable</t>
  </si>
  <si>
    <t>Venus Bikini Sensitive 2s</t>
  </si>
  <si>
    <t>SUSINI 2s 1X6X8 INR 325</t>
  </si>
  <si>
    <t>20120A80832391</t>
  </si>
  <si>
    <t>Skin Care</t>
  </si>
  <si>
    <t>Olay</t>
  </si>
  <si>
    <t>Total Effects Cream</t>
  </si>
  <si>
    <t>Olay TE Nrm UV 20gm</t>
  </si>
  <si>
    <t>OLAY TE 7INONEDAY CRM UV 20GX6_IN_RS429</t>
  </si>
  <si>
    <t>20120A80741185</t>
  </si>
  <si>
    <t>Old Spice Shaving Cream</t>
  </si>
  <si>
    <t>Gillette</t>
  </si>
  <si>
    <t>Gillette Shaving Crm</t>
  </si>
  <si>
    <t>Cream GIL Reg 93gm</t>
  </si>
  <si>
    <t>GIL REGULAR SHV CRM 70G 1X96 80INR</t>
  </si>
  <si>
    <t>526880862828GSTN</t>
  </si>
  <si>
    <t>Aircare</t>
  </si>
  <si>
    <t>AmbiPur</t>
  </si>
  <si>
    <t>AmbiPur Home Gel</t>
  </si>
  <si>
    <t>HOME GEL LEMONGRASS</t>
  </si>
  <si>
    <t>AMBI GELFR 180GX12 SPLASH REV IN Dec 24</t>
  </si>
  <si>
    <t>20120A80836250</t>
  </si>
  <si>
    <t>Gillette Mach3</t>
  </si>
  <si>
    <t>Mach-3 Cart</t>
  </si>
  <si>
    <t>Pantene 2in1 Bottles</t>
  </si>
  <si>
    <t>OB POC Refill</t>
  </si>
  <si>
    <t>OB POC CA 2s</t>
  </si>
  <si>
    <t>EB50RB 2 ct CrossAction ENG FFS IN</t>
  </si>
  <si>
    <t>526880707385GST</t>
  </si>
  <si>
    <t>H&amp;S</t>
  </si>
  <si>
    <t>H&amp;S Bottles</t>
  </si>
  <si>
    <t>Venus Razor</t>
  </si>
  <si>
    <t>H&amp;S CM 200ML</t>
  </si>
  <si>
    <t>H&amp;S SHM 180ML X 56 CM IN AMJ26</t>
  </si>
  <si>
    <t>20120A83924013</t>
  </si>
  <si>
    <t>H&amp;S AHF 200ml</t>
  </si>
  <si>
    <t>H&amp;S SHM 180ML X 56 AHF IN AMJ26</t>
  </si>
  <si>
    <t>20120A83924017</t>
  </si>
  <si>
    <t>whspr Choice ON XXL 40s</t>
  </si>
  <si>
    <t>WHI CHOICE NGTS T5 40X16 (370) SCENT</t>
  </si>
  <si>
    <t>20120A80869897</t>
  </si>
  <si>
    <t>Pntn HFC 200ml</t>
  </si>
  <si>
    <t>PNTN SHM 180MLX56 HS HFC IN AMJ26</t>
  </si>
  <si>
    <t>20120A83924019</t>
  </si>
  <si>
    <t>Active Baby</t>
  </si>
  <si>
    <t>Active Baby MD Jumbo</t>
  </si>
  <si>
    <t>PAMPERS DPR M5 MD62SX6 VP IN</t>
  </si>
  <si>
    <t>526880837085GST</t>
  </si>
  <si>
    <t>Whisper Super Premium Nights</t>
  </si>
  <si>
    <t>whspr Ult ON XXL+ 6s</t>
  </si>
  <si>
    <t>WHSPR ULT NGT XXL+ S7AB 6X54 (150) MD</t>
  </si>
  <si>
    <t>20120A83908992</t>
  </si>
  <si>
    <t>Mach3 Carts eC</t>
  </si>
  <si>
    <t>Mach3 Crts 6s eC</t>
  </si>
  <si>
    <t>Pampers Pants-Mid Packs-Holi</t>
  </si>
  <si>
    <t>BLUE Pants Value NB</t>
  </si>
  <si>
    <t>PAMPERS PANTS HL5 XS37SX12 VP MOSGSPU IN</t>
  </si>
  <si>
    <t>20120A83907878</t>
  </si>
  <si>
    <t>H&amp;S 2-in-1 Bottle</t>
  </si>
  <si>
    <t>H&amp;S 2in1 AHF 200 ml</t>
  </si>
  <si>
    <t>AmbiPur Car Gel</t>
  </si>
  <si>
    <t>Old Spice After Shave</t>
  </si>
  <si>
    <t>ASL LIONPRIDE 150ML</t>
  </si>
  <si>
    <t>OS ASL SPLAS LIONPRIDE 150MLX24 S3_RS320</t>
  </si>
  <si>
    <t>20120A80830409</t>
  </si>
  <si>
    <t>Vector3</t>
  </si>
  <si>
    <t>Vector3 Razor</t>
  </si>
  <si>
    <t>Vector3 Rzr</t>
  </si>
  <si>
    <t>VEC3 ELHDL 1UP PSHBT 1X6X5 INR175</t>
  </si>
  <si>
    <t>20120A80818341</t>
  </si>
  <si>
    <t>Whisper Choice Regular</t>
  </si>
  <si>
    <t>whspr Choice Wing 20s</t>
  </si>
  <si>
    <t>WHSPR CHOICE T1 WGS 20X30 (115) JWALA</t>
  </si>
  <si>
    <t>20120A80845910</t>
  </si>
  <si>
    <t>Pampers Pants-Mid Packs-Dlite</t>
  </si>
  <si>
    <t>RED Pants Value LG</t>
  </si>
  <si>
    <t>PAMPERS PANTS DL2 LG26SX12 VP GS PU IN</t>
  </si>
  <si>
    <t>20120A83907881</t>
  </si>
  <si>
    <t>whspr Ultra XL+ 50s CFC</t>
  </si>
  <si>
    <t>WHSPR ULT LCC+ XL+ WGS 50X20 (699) PU</t>
  </si>
  <si>
    <t>20120B80851072</t>
  </si>
  <si>
    <t>Cream GIL Lime 93gm</t>
  </si>
  <si>
    <t>GIL LIME SHV CRM 70G 1X96 80INR</t>
  </si>
  <si>
    <t>526880862826GSTN</t>
  </si>
  <si>
    <t>Mach-3 Rzr</t>
  </si>
  <si>
    <t>MACH3 PPH RAZ1UP F1 1X6X6 275 INR</t>
  </si>
  <si>
    <t>20120A80803704</t>
  </si>
  <si>
    <t>20120A80851072</t>
  </si>
  <si>
    <t>BLUE Pants Value SM</t>
  </si>
  <si>
    <t>PAMPERS PANTS HL5 SM31SX12 VP MOSGSPU IN</t>
  </si>
  <si>
    <t>20120A83907884</t>
  </si>
  <si>
    <t>Pampers Pants-Big Packs-Dlite</t>
  </si>
  <si>
    <t>RED Pants Jumbo New XL</t>
  </si>
  <si>
    <t>Pampers Baby Wipes</t>
  </si>
  <si>
    <t>Pampers Wipes</t>
  </si>
  <si>
    <t>Wipes Lid Singles OFF</t>
  </si>
  <si>
    <t>PAMPERS WIPES FE 72X24S W LID ECOM IN</t>
  </si>
  <si>
    <t>20120A80756049</t>
  </si>
  <si>
    <t>Health Care</t>
  </si>
  <si>
    <t>Vaporub Xtra Strong</t>
  </si>
  <si>
    <t>Vaporub Xtra Strong 50ml</t>
  </si>
  <si>
    <t>VICKS VRUB XTRA STRNG 50MLX5X28 RS215</t>
  </si>
  <si>
    <t>526880812661GST</t>
  </si>
  <si>
    <t>Pantene Conditioner Bottles</t>
  </si>
  <si>
    <t>Pntn condi Collagen 3MM 200ml</t>
  </si>
  <si>
    <t>PNTN 3MM COLLAGEN COND 200MLX24 IN</t>
  </si>
  <si>
    <t>20120A80830097</t>
  </si>
  <si>
    <t>Active Baby SM Econ</t>
  </si>
  <si>
    <t>PAMPERS DPR M5 SM22SX18 ECON IN CC</t>
  </si>
  <si>
    <t>526880830001GST</t>
  </si>
  <si>
    <t>ASL MUSK 100ML</t>
  </si>
  <si>
    <t>OS ASL MUSK 100MLX48 S3_RS265</t>
  </si>
  <si>
    <t>526880830420GST</t>
  </si>
  <si>
    <t>PC Pants SM Econ Pk</t>
  </si>
  <si>
    <t>BLUE Pants Value MD</t>
  </si>
  <si>
    <t>PAMPERS PANTS HL5 MD24SX12 VP MOSGSPU IN</t>
  </si>
  <si>
    <t>20120A83907886</t>
  </si>
  <si>
    <t>Vector3 Cart</t>
  </si>
  <si>
    <t>Vector3 Cart 4s</t>
  </si>
  <si>
    <t>VEC3 CRT 4 PSHBT 4X12X6 INR275</t>
  </si>
  <si>
    <t>5048A80818346</t>
  </si>
  <si>
    <t>Venus Cart</t>
  </si>
  <si>
    <t>Venus Cart 2s</t>
  </si>
  <si>
    <t>VENUS SMOOTH CART 2S 1X6X4 INR 375</t>
  </si>
  <si>
    <t>20120A80832389</t>
  </si>
  <si>
    <t>Satin Care</t>
  </si>
  <si>
    <t>S Other Disp</t>
  </si>
  <si>
    <t>Simply Venus 3s Disp</t>
  </si>
  <si>
    <t>SV3 1s Pouch 1X192 INR 99</t>
  </si>
  <si>
    <t>20120A80864296</t>
  </si>
  <si>
    <t>Power Oral Care</t>
  </si>
  <si>
    <t>OB CAPH Power brush Sft</t>
  </si>
  <si>
    <t>B1010 IN CR WT CLS PTHBR INR 649</t>
  </si>
  <si>
    <t>20120A80843635</t>
  </si>
  <si>
    <t>Guard 3in1</t>
  </si>
  <si>
    <t>Guard 3in1 Carts</t>
  </si>
  <si>
    <t>Guard 3in1 Cart 2s</t>
  </si>
  <si>
    <t>GUARD 3IN1 690 CT2 1X12X6 INR 99</t>
  </si>
  <si>
    <t>20120A80867316</t>
  </si>
  <si>
    <t>OB Crisscross Antiplaq Neem B2G2 Sft</t>
  </si>
  <si>
    <t>OB OM196 CRCS DeepClnNEEM40S 160INR4X6X6__</t>
  </si>
  <si>
    <t>20120A80895783</t>
  </si>
  <si>
    <t>OB Crisscross Antiplaq B2G2 Sft</t>
  </si>
  <si>
    <t>OB OM209 CRCR Deep Cln 40S 160INR 4X6X6___</t>
  </si>
  <si>
    <t>20120A80895785</t>
  </si>
  <si>
    <t>Old Spice Deodorants</t>
  </si>
  <si>
    <t>OS Deo Timber</t>
  </si>
  <si>
    <t>OLD SPICE TIMBER 140MLX12X4 IN 299</t>
  </si>
  <si>
    <t>20120A80739417</t>
  </si>
  <si>
    <t>AB Pants NB Sup Jumbo PM</t>
  </si>
  <si>
    <t>PAMPERS PANTS HL5 XS86SX4 SJ mos GS IN</t>
  </si>
  <si>
    <t>20120A80895450</t>
  </si>
  <si>
    <t>OB Crisscross Sensitive</t>
  </si>
  <si>
    <t>OB CRISSCROSS SENS CHARCOAL B2G1</t>
  </si>
  <si>
    <t>OB UT CHRCL 40XS BCD B2G1 140INR 3X6X8__</t>
  </si>
  <si>
    <t>20120A80895789</t>
  </si>
  <si>
    <t>AB Pants SM Sup Jumbo PM</t>
  </si>
  <si>
    <t>PAMPERS PANTS HL5 SM86SX4 SJ mos GS IN</t>
  </si>
  <si>
    <t>20120A80895451</t>
  </si>
  <si>
    <t>OB Sensitive</t>
  </si>
  <si>
    <t>OB Sens Care 5s Pack</t>
  </si>
  <si>
    <t>OB OM39 Everyday Care 40XS 135INR 5X6X6__</t>
  </si>
  <si>
    <t>20120A80895791</t>
  </si>
  <si>
    <t>RED Pants Value SM</t>
  </si>
  <si>
    <t>PAMPERS PANTS DL2 SM38SX12 VP KNCCGS IN</t>
  </si>
  <si>
    <t>20120A80895453</t>
  </si>
  <si>
    <t>OB Crisscross Gum Care B2G2 Med</t>
  </si>
  <si>
    <t>OBOM210 CRCR DeepclnGC M 190INR 4X6X6__</t>
  </si>
  <si>
    <t>20120A80895795</t>
  </si>
  <si>
    <t>Active Baby LG Econ</t>
  </si>
  <si>
    <t>PAMPERS DPR M5 LG18SX18 ECON GS IN</t>
  </si>
  <si>
    <t>20120A80895482</t>
  </si>
  <si>
    <t>OB Crisscross Bact Blast B2G1 Sft</t>
  </si>
  <si>
    <t>OB CRCSDepclnBacbst40S 198INR B2G1 3X6X8___</t>
  </si>
  <si>
    <t>20120A80895800</t>
  </si>
  <si>
    <t>Gillette Foam</t>
  </si>
  <si>
    <t>Fat Foamy (Reg) 300gm</t>
  </si>
  <si>
    <t>FMY FM SHVP 418G REG 1X12 INR 290</t>
  </si>
  <si>
    <t>20120A80866729</t>
  </si>
  <si>
    <t>Whisper Choice Ultra</t>
  </si>
  <si>
    <t>whspr Choice Ultra 6s</t>
  </si>
  <si>
    <t>WHP CHOICE ULT S3 EJ 6X112 (50) SCENT</t>
  </si>
  <si>
    <t>20120A83911635</t>
  </si>
  <si>
    <t>Whisper Choice XL</t>
  </si>
  <si>
    <t>whspr Choice XL 36s</t>
  </si>
  <si>
    <t>WHSPRCHOICE T3 (33+3)X20 (240) SCENT</t>
  </si>
  <si>
    <t>20120A80887328</t>
  </si>
  <si>
    <t>Vaporub</t>
  </si>
  <si>
    <t>Vaporub 25gm</t>
  </si>
  <si>
    <t>Oral Care Spl</t>
  </si>
  <si>
    <t>Oral Care Floss</t>
  </si>
  <si>
    <t>OB ESS FLOSS WXD 50 M MNT BCD_</t>
  </si>
  <si>
    <t>20120A83913496</t>
  </si>
  <si>
    <t>whspr Choice XL 18</t>
  </si>
  <si>
    <t>PAMPERS DPR M5 SM22SX18 ECON GS IN</t>
  </si>
  <si>
    <t>20120A80895465</t>
  </si>
  <si>
    <t>Guard 3in1 Cart 4s</t>
  </si>
  <si>
    <t>GUARD 3IN1 690 CT4 1X6X8 INR 179</t>
  </si>
  <si>
    <t>20120A80867317</t>
  </si>
  <si>
    <t>Active Baby LG Jumbo</t>
  </si>
  <si>
    <t>PAMPERS DPR M5 LG50SX6 VP GS IN</t>
  </si>
  <si>
    <t>20120A80895466</t>
  </si>
  <si>
    <t>Guard 3in1 Razor</t>
  </si>
  <si>
    <t>whspr Choice Ultra 40s</t>
  </si>
  <si>
    <t>WHP CHOICE ULT S3 EJ 40X24 (320) SCENT</t>
  </si>
  <si>
    <t>20120A83911638</t>
  </si>
  <si>
    <t>Active Baby SM Value</t>
  </si>
  <si>
    <t>PAMPERS DPR M5 SM66SX6 VP GS IN</t>
  </si>
  <si>
    <t>20120A80895471</t>
  </si>
  <si>
    <t>AS SPLSH (IC) 50ML</t>
  </si>
  <si>
    <t>RED Pants Regs LG</t>
  </si>
  <si>
    <t>PAMPERS PANTS DL2 LG7SX40 REG KNGS SO IN</t>
  </si>
  <si>
    <t>20120A83912164</t>
  </si>
  <si>
    <t>RED Pants Regs MD</t>
  </si>
  <si>
    <t>PAMPERS PANTS DL2 MD8SX40 REG KNGS SO IN</t>
  </si>
  <si>
    <t>20120A83912166</t>
  </si>
  <si>
    <t>Whisper Ultra Nights</t>
  </si>
  <si>
    <t>whspr Ult ON XXL 44s</t>
  </si>
  <si>
    <t>WHSPR ULT BIN NGT XXL 40+4X18(649) PU</t>
  </si>
  <si>
    <t>20120A80887530</t>
  </si>
  <si>
    <t>RED Pants Regs NB</t>
  </si>
  <si>
    <t>PAMPERS PANTS DL2 XS10SX40 REG KNGSSO IN</t>
  </si>
  <si>
    <t>20120A83912169</t>
  </si>
  <si>
    <t>whspr Ult ON XXL 7s</t>
  </si>
  <si>
    <t>WHSPR ULT BIN NGT XXL 7X48 (115) PU</t>
  </si>
  <si>
    <t>20120A80887532</t>
  </si>
  <si>
    <t>BLUE Pants Regs SM</t>
  </si>
  <si>
    <t>PAMPERS PANTS HL5 SM7SX40 REG GS SO IN</t>
  </si>
  <si>
    <t>20120A83912172</t>
  </si>
  <si>
    <t>Act Baby SM Su Jumbo</t>
  </si>
  <si>
    <t>PAMPERS DPR M5 SM92SX4 SJ IN</t>
  </si>
  <si>
    <t>526880830003GST</t>
  </si>
  <si>
    <t>WHSPR CHOICE T1 RG WGS 20X32 (115)</t>
  </si>
  <si>
    <t>20120A83911772</t>
  </si>
  <si>
    <t>whspr Choice Wings 6s</t>
  </si>
  <si>
    <t>WHSPR CHOICE T1 RG WGS 6X126 (40)</t>
  </si>
  <si>
    <t>20120A83911777</t>
  </si>
  <si>
    <t>Tube Shave Gel</t>
  </si>
  <si>
    <t>TSG (Sen) 60g</t>
  </si>
  <si>
    <t>TGS GEL SHVP 60G SENS 1CSX144IT 99INR</t>
  </si>
  <si>
    <t>20120A80753181</t>
  </si>
  <si>
    <t>Gillette Shave Brush</t>
  </si>
  <si>
    <t>Gil SBR</t>
  </si>
  <si>
    <t>GIL SHBRH SHVP 1X12X12 INR80</t>
  </si>
  <si>
    <t>20120A80820838</t>
  </si>
  <si>
    <t>ASL LIONPRIDE 100ML</t>
  </si>
  <si>
    <t>OS ASL LIONPRIDE 100MLX48 S3_RS249</t>
  </si>
  <si>
    <t>526880740513GST</t>
  </si>
  <si>
    <t>whspr Ult XXXL ON 4s</t>
  </si>
  <si>
    <t>WHP ULT NGT XXXL T9 4X36 (150) PU INDIA</t>
  </si>
  <si>
    <t>20120A80887674</t>
  </si>
  <si>
    <t>Natural Aura Cream</t>
  </si>
  <si>
    <t>whspr Ultra XL+ 2s POME</t>
  </si>
  <si>
    <t>WHSPR ULT LCC+ XL+ WGS 2X240 POME</t>
  </si>
  <si>
    <t>5211N80829942</t>
  </si>
  <si>
    <t>Liners</t>
  </si>
  <si>
    <t>Whisper Liners</t>
  </si>
  <si>
    <t>whspr Liners 20s</t>
  </si>
  <si>
    <t>WHSPR LINER REG ONM RPW 20X18(175) PU</t>
  </si>
  <si>
    <t>20120A80870015</t>
  </si>
  <si>
    <t>PAMPERS PANTS MULMUL SM21SX12 ECON UC IN</t>
  </si>
  <si>
    <t>526880774649GST</t>
  </si>
  <si>
    <t>VENUS BIKINI SENSITIVE 1S</t>
  </si>
  <si>
    <t>SUSINI 1s 1X6X8 INR 165</t>
  </si>
  <si>
    <t>20120A80832388</t>
  </si>
  <si>
    <t>AmbPr CarGel Lavender</t>
  </si>
  <si>
    <t>AMBIP GELFR LAV 75GX24 Dec 23 IN</t>
  </si>
  <si>
    <t>20120A80786348</t>
  </si>
  <si>
    <t>whspr Ultra XL+ 7s CFC</t>
  </si>
  <si>
    <t>WHSPR ULT LCC+ XL+ WGS 7X60 (95) PU</t>
  </si>
  <si>
    <t>20120A80851068</t>
  </si>
  <si>
    <t>Moisturizing Cream</t>
  </si>
  <si>
    <t>Olay Mst Crm 100gm</t>
  </si>
  <si>
    <t>OLAY MOIST CRM 100GX24 IN_RS625 WH1</t>
  </si>
  <si>
    <t>20120A80823578</t>
  </si>
  <si>
    <t>Olay TE Nrm NUV 20gm</t>
  </si>
  <si>
    <t>OLAY TE 7INONEDAY CRM NRM 20GX6_IN_RS429</t>
  </si>
  <si>
    <t>20120A80741181</t>
  </si>
  <si>
    <t>GIL SHBRH SHVP 1X12X12 INR 85</t>
  </si>
  <si>
    <t>20120A80865297</t>
  </si>
  <si>
    <t>Olay NA IGF 20gm</t>
  </si>
  <si>
    <t>OLAY NA IGF 20GX6X8 IN_RS109 PU</t>
  </si>
  <si>
    <t>20120A80878182</t>
  </si>
  <si>
    <t>OS DEO NOMAD</t>
  </si>
  <si>
    <t>OLD SPICE NOMAD 140MLX12X4 IN 299</t>
  </si>
  <si>
    <t>20120A80739413</t>
  </si>
  <si>
    <t>Mach-3 Turbo</t>
  </si>
  <si>
    <t>BLUE Pants Regs NB</t>
  </si>
  <si>
    <t>PAMPERS PANTS HL5 XS8SX40 REG GS IN</t>
  </si>
  <si>
    <t>20120A80895500</t>
  </si>
  <si>
    <t>RED Pants Regs SM</t>
  </si>
  <si>
    <t>PAMPERS PANTS DL2 SM10SX40 REG KN GS IN</t>
  </si>
  <si>
    <t>20120A80895526</t>
  </si>
  <si>
    <t>Venus Breeze Razor</t>
  </si>
  <si>
    <t>VENUS CG3 RAZOR 1X18 INR 375</t>
  </si>
  <si>
    <t>5048A80840354</t>
  </si>
  <si>
    <t>BLUE Pants Regs MD</t>
  </si>
  <si>
    <t>PAMPERS PANTS HL5 MD6SX40 REG GS IN</t>
  </si>
  <si>
    <t>20120A80895502</t>
  </si>
  <si>
    <t>Pampers Imax</t>
  </si>
  <si>
    <t>Pampers SM Econ Pk</t>
  </si>
  <si>
    <t>PAMPERS DPR SM22SX18 ECON SF2 BIS IN</t>
  </si>
  <si>
    <t>526880858792GSTN</t>
  </si>
  <si>
    <t>BLUE Pants Regs LG</t>
  </si>
  <si>
    <t>PAMPERS PANTS HL5 LG5SX40 REG GS IN</t>
  </si>
  <si>
    <t>20120A80895503</t>
  </si>
  <si>
    <t>BLUE Pants Regs XL</t>
  </si>
  <si>
    <t>PAMPERS PANTS HL5 XL7SX40 REG GS IN</t>
  </si>
  <si>
    <t>20120A80895504</t>
  </si>
  <si>
    <t>PNTN CONDI BOND REPAIR 200ML</t>
  </si>
  <si>
    <t>PTN ROT 180MLX24 BR D50H199 GOLDIE IN</t>
  </si>
  <si>
    <t>20120A80876990</t>
  </si>
  <si>
    <t>Venus Razor + Gel</t>
  </si>
  <si>
    <t>VENUS SMOOTH RZR + 25G GEL 1X18 INR 325</t>
  </si>
  <si>
    <t>20120A80885732</t>
  </si>
  <si>
    <t>HERBAL ESSENCES</t>
  </si>
  <si>
    <t>BLUE Pants Econs SM</t>
  </si>
  <si>
    <t>PAMPERS PANTS HL5 SM16SX24 ECON GS IN</t>
  </si>
  <si>
    <t>20120A80895505</t>
  </si>
  <si>
    <t>G Series Foam &amp; Gel</t>
  </si>
  <si>
    <t>BLUE Pants Econs XXL</t>
  </si>
  <si>
    <t>PAMPERS PANTS HL5 XXL9SX24 ECON GS IN</t>
  </si>
  <si>
    <t>20120A80895507</t>
  </si>
  <si>
    <t>Pampers Pants-LCPs (1s-2s-4s)-Holi</t>
  </si>
  <si>
    <t>BLUE Pants 2s LG</t>
  </si>
  <si>
    <t>PAMPERS DPR HL5 LG2SX192 LCP IN</t>
  </si>
  <si>
    <t>526880866583GST</t>
  </si>
  <si>
    <t>AB Pants NB Jumbo PM DM</t>
  </si>
  <si>
    <t>PAMPERS PANTS HL5 XS54SX6 JP GS IN</t>
  </si>
  <si>
    <t>20120A80895511</t>
  </si>
  <si>
    <t>Olay TE Night 20gm</t>
  </si>
  <si>
    <t>OLAY TE 7 IN ONE NGHT CRM 20GX6_IN_RS429</t>
  </si>
  <si>
    <t>20120A80741189</t>
  </si>
  <si>
    <t>OB Cav Def Charcoal</t>
  </si>
  <si>
    <t>OB CavDefCharcl Med4</t>
  </si>
  <si>
    <t>RG Cream</t>
  </si>
  <si>
    <t>MINI RG MS DAY 10GM</t>
  </si>
  <si>
    <t>OLAY RG MSC DAY CRM 10GX12 IN BR STK</t>
  </si>
  <si>
    <t>20120A80795452</t>
  </si>
  <si>
    <t>whspr Choice Ultr 20s</t>
  </si>
  <si>
    <t>WHI CHOICE ULT 20X30 JADE (160) SCENT</t>
  </si>
  <si>
    <t>20120A80888577</t>
  </si>
  <si>
    <t>Whisper Maxi</t>
  </si>
  <si>
    <t>Whisper Thick</t>
  </si>
  <si>
    <t>whspr Maxi Rg 15s</t>
  </si>
  <si>
    <t>WHSPR T2 MAXI FIT REG NWGS 15X45 (220)</t>
  </si>
  <si>
    <t>20120A80869511</t>
  </si>
  <si>
    <t>OB Kids</t>
  </si>
  <si>
    <t>OB KIDS CHOTA BHEEM 3S</t>
  </si>
  <si>
    <t>OB OK006 EMKB LITE 3CT BCD 60INR 3X6X8__</t>
  </si>
  <si>
    <t>20120A80895602</t>
  </si>
  <si>
    <t>whspr Ultra XL 48s</t>
  </si>
  <si>
    <t>WHISPER ULT LCC+ XL WGS 48X16(475) WW</t>
  </si>
  <si>
    <t>20120A80830251</t>
  </si>
  <si>
    <t>RED Pants Regs XL</t>
  </si>
  <si>
    <t>PAMPERS PANTS DL2 XL6SX40 REG KN GS IN</t>
  </si>
  <si>
    <t>20120A80895517</t>
  </si>
  <si>
    <t>OB CAVDEF NEEM SFT4</t>
  </si>
  <si>
    <t>OB 123 NEEM 40S BCD 120 INR 4X6X8__</t>
  </si>
  <si>
    <t>20120A80895603</t>
  </si>
  <si>
    <t>whspr Soft XL 50s</t>
  </si>
  <si>
    <t>WHISP ULT SOFTS XL 50X12 (649) PU</t>
  </si>
  <si>
    <t>20120A80887273</t>
  </si>
  <si>
    <t>Pntn 2in1 SS 340ml</t>
  </si>
  <si>
    <t>PNTN 2IN1 SS 200ML</t>
  </si>
  <si>
    <t>PNTN SHM 180MLX56 HS SS 2IN1 IN NSS</t>
  </si>
  <si>
    <t>526880851940GST</t>
  </si>
  <si>
    <t>OS Pocket Original Streamer NSR</t>
  </si>
  <si>
    <t>OS ORIGINAL 17MLX36X4 B3G1 IN_INR 75</t>
  </si>
  <si>
    <t>20120B80759507</t>
  </si>
  <si>
    <t>PC Pants NB Econ Pk</t>
  </si>
  <si>
    <t>PAMPERS DPR MML2.1 XS30SX18 ECON DC IN</t>
  </si>
  <si>
    <t>20120A80887684</t>
  </si>
  <si>
    <t>AmbPr CarGel Lemon</t>
  </si>
  <si>
    <t>AMBIP GELFR LEMON 75GX24 Dec 23 IN</t>
  </si>
  <si>
    <t>20120A80786349</t>
  </si>
  <si>
    <t>H&amp;S LF 90ML</t>
  </si>
  <si>
    <t>Vector Rzr</t>
  </si>
  <si>
    <t>PC Pants LG Econ Pk</t>
  </si>
  <si>
    <t>PAMPERS DPR MML2.1 LG16SX18 ECON DC IN</t>
  </si>
  <si>
    <t>20120A80887690</t>
  </si>
  <si>
    <t>PC Pants XL Econ PK</t>
  </si>
  <si>
    <t>PAMPERS DPR MML2.1 XL14SX18 ECON DC IN</t>
  </si>
  <si>
    <t>5337A80887692</t>
  </si>
  <si>
    <t>OS Deo Wolfthorn</t>
  </si>
  <si>
    <t>OLD SPICE WOLFTHORN 140MLX12X4 IN 299</t>
  </si>
  <si>
    <t>20120A80739415</t>
  </si>
  <si>
    <t>OS Pocket Lionpride Streamer NSR</t>
  </si>
  <si>
    <t>OS LIONPRIDE 17MLX36X4 B3G1 IN_INR 75</t>
  </si>
  <si>
    <t>20120A80759503</t>
  </si>
  <si>
    <t>OB Crisscross Rs50 3s</t>
  </si>
  <si>
    <t>OB OM196 PH CRCR 40S BCD 50INR 3X6X8__</t>
  </si>
  <si>
    <t>20120A80895779</t>
  </si>
  <si>
    <t>AmbiPur Air Effects</t>
  </si>
  <si>
    <t>AmbPr Air LB</t>
  </si>
  <si>
    <t>AMBI LEGO AIR SPRAY 275mlX6 LB</t>
  </si>
  <si>
    <t>20120A80780342</t>
  </si>
  <si>
    <t>Pntn condi SS 90ml</t>
  </si>
  <si>
    <t>PNTN COND 100MLX 24 HS SS IN AMJ25</t>
  </si>
  <si>
    <t>20120A80851521</t>
  </si>
  <si>
    <t>Herbal Shampoo</t>
  </si>
  <si>
    <t>Olay NA Day Crm 50gm</t>
  </si>
  <si>
    <t>OLAY NA DAY CRM 50GX24 IN_RS449 WH1</t>
  </si>
  <si>
    <t>20120A80823581</t>
  </si>
  <si>
    <t>Venus Snap</t>
  </si>
  <si>
    <t>Venus Snap 1UP</t>
  </si>
  <si>
    <t>VENUS SNAP H+C 1UP 657.1 1X24 INR425</t>
  </si>
  <si>
    <t>20120A80784058</t>
  </si>
  <si>
    <t>PC Pants XL Sup Jumbo Pk</t>
  </si>
  <si>
    <t>PAMPERS DPR MULMUL2.1 XL36SX4 JP DC IN</t>
  </si>
  <si>
    <t>20120A80887712</t>
  </si>
  <si>
    <t>Guard3 Rzr</t>
  </si>
  <si>
    <t>Guard3 R+8C eC</t>
  </si>
  <si>
    <t>GUARD3 R+8C 1X30 INR400 ECOM</t>
  </si>
  <si>
    <t>20120A80799271</t>
  </si>
  <si>
    <t>Home Gel Love Bqt</t>
  </si>
  <si>
    <t>AMBI GELFR 180GX12 LOVE.B IN Dec 24</t>
  </si>
  <si>
    <t>20120A80836247</t>
  </si>
  <si>
    <t>H&amp;S 2in1 SS 72ml</t>
  </si>
  <si>
    <t>Fusion Power Raz</t>
  </si>
  <si>
    <t>Fusion Pow Rzr 557.1 1UP 1X6X6IT 575 INR</t>
  </si>
  <si>
    <t>20120A80797472</t>
  </si>
  <si>
    <t>CREAM LIME 70G</t>
  </si>
  <si>
    <t>OS LIME SHV CRM 70G 1X96 INR80</t>
  </si>
  <si>
    <t>526880818351GST</t>
  </si>
  <si>
    <t>TSG (Mst) 60g</t>
  </si>
  <si>
    <t>TGS GEL SHVP 60G MST 1CSX144IT 99INR</t>
  </si>
  <si>
    <t>20120A80753180</t>
  </si>
  <si>
    <t>whspr Choice ON XXL 6s</t>
  </si>
  <si>
    <t>WHI CHOICE NGTS T5 6X64 (55) SCENT</t>
  </si>
  <si>
    <t>20120A80869896</t>
  </si>
  <si>
    <t>PAMPERS DPR M5 LG18SX18 ECON IN</t>
  </si>
  <si>
    <t>526880853688GST</t>
  </si>
  <si>
    <t>OS DEO ORIGINAL</t>
  </si>
  <si>
    <t>OLD SPICE ORIGINAL 140MLX12X4 IN 299</t>
  </si>
  <si>
    <t>20120A80740511</t>
  </si>
  <si>
    <t>Whspr ON Koala Pants M-L 6s</t>
  </si>
  <si>
    <t>WHISPER PERIOD PANTS M/L 6CTX18 CI</t>
  </si>
  <si>
    <t>20120A80870357</t>
  </si>
  <si>
    <t>H&amp;S SB 90ML</t>
  </si>
  <si>
    <t>Venus Skin Love 1s</t>
  </si>
  <si>
    <t>VENUS SKINLV SENS 1CT 1X12X6 INR 175</t>
  </si>
  <si>
    <t>20120A80864297</t>
  </si>
  <si>
    <t>Inhaler</t>
  </si>
  <si>
    <t>Inhaler Keychain</t>
  </si>
  <si>
    <t>VICKS INHALER 0.5MLX12X60 KEYCHAIN RS64</t>
  </si>
  <si>
    <t>20120A80885888</t>
  </si>
  <si>
    <t>H&amp;S SHM 72 ML X 48 LF IN EDTA</t>
  </si>
  <si>
    <t>20120A80892903</t>
  </si>
  <si>
    <t>OB Kids 3s Mickey</t>
  </si>
  <si>
    <t>H&amp;S CM 90ML</t>
  </si>
  <si>
    <t>H&amp;S SHM 72 ML X 48 CM IN EDTA</t>
  </si>
  <si>
    <t>20120A80892904</t>
  </si>
  <si>
    <t>Vicks</t>
  </si>
  <si>
    <t>PureZZZS</t>
  </si>
  <si>
    <t>Zzzquil 24s</t>
  </si>
  <si>
    <t>VICKS ZZZQUIL NATURA 24CTX6X8 JAR RS449</t>
  </si>
  <si>
    <t>526880757319GST</t>
  </si>
  <si>
    <t>Vaporub Xtra Strong 25ml</t>
  </si>
  <si>
    <t>Mach-3 Charcoal Rzr</t>
  </si>
  <si>
    <t>MACH3 CHAR RAZ1UP F1 1X6X6 349 INR</t>
  </si>
  <si>
    <t>20120A80803710</t>
  </si>
  <si>
    <t>Pntn condi Biotin 3MM 200ml</t>
  </si>
  <si>
    <t>PNTN 3MM BIOTIN COND 200MLX24 IN</t>
  </si>
  <si>
    <t>20120A80830098</t>
  </si>
  <si>
    <t>H&amp;S 7in1 Bottles</t>
  </si>
  <si>
    <t>H&amp;S 7IN1 72ML</t>
  </si>
  <si>
    <t>H&amp;S SHM 72 ML X 48 7IN1 IN PCR</t>
  </si>
  <si>
    <t>20120A83911276</t>
  </si>
  <si>
    <t>ASL ORIGINAL 100ML PB</t>
  </si>
  <si>
    <t>OS ASL ORIGINAL 100MLX96 PB_RS265</t>
  </si>
  <si>
    <t>526880830424GSTN</t>
  </si>
  <si>
    <t>VENUS SNAP RAZOR 1X24 INR 425</t>
  </si>
  <si>
    <t>20120A80832394</t>
  </si>
  <si>
    <t>H&amp;S Neem 180ml</t>
  </si>
  <si>
    <t>H&amp;S SHMPOO 180MLX56 NEEM EDTA</t>
  </si>
  <si>
    <t>20120A80892906</t>
  </si>
  <si>
    <t>H&amp;S SHM 180MLX56 AHF 2IN1 IN GST</t>
  </si>
  <si>
    <t>20120A80880918</t>
  </si>
  <si>
    <t>H&amp;S SS 90ML</t>
  </si>
  <si>
    <t>H&amp;S SHM 72ML X 48 S&amp;S IN PCR</t>
  </si>
  <si>
    <t>20120A83911280</t>
  </si>
  <si>
    <t>OB Kids Tom&amp;Jerry3s</t>
  </si>
  <si>
    <t>OB OK008 TOM &amp; JERRY KIDS 40S 3CT IN</t>
  </si>
  <si>
    <t>526880838057GST</t>
  </si>
  <si>
    <t>ZZZQUIL 10S</t>
  </si>
  <si>
    <t>VICKS ZZZQUIL GUMMY 10CTX6X20 JAR RS225</t>
  </si>
  <si>
    <t>20120A80870946</t>
  </si>
  <si>
    <t>OLAY NA IGF 20GX6X8 IN_RS99_JB HL</t>
  </si>
  <si>
    <t>20120A80833282</t>
  </si>
  <si>
    <t>whspr Ult XXXL ON20s</t>
  </si>
  <si>
    <t>WHP ULT NGT XXXL T9 20X12 (800) Q5 TW PU</t>
  </si>
  <si>
    <t>20120C80883941</t>
  </si>
  <si>
    <t>H&amp;S BG 72ML</t>
  </si>
  <si>
    <t>H&amp;S SHM 72ML X 48 DEEP CLEANSE IN PCR</t>
  </si>
  <si>
    <t>20120A83911281</t>
  </si>
  <si>
    <t>WHI CHOICE NGTS T5 40X16 (399) A</t>
  </si>
  <si>
    <t>20120A80888567</t>
  </si>
  <si>
    <t>PAMPERS PANTS DL2 SM38SX12 VP KN CC IN</t>
  </si>
  <si>
    <t>526880863669GST</t>
  </si>
  <si>
    <t>VCD</t>
  </si>
  <si>
    <t>Vicks Double Power Standee Pouch 25s Ginger</t>
  </si>
  <si>
    <t>VICKS DROP GINGER 2.9GX25X60 BAGS RS50</t>
  </si>
  <si>
    <t>20120A80895628</t>
  </si>
  <si>
    <t>Vicks Double Power Standee Pouch 25s Menthol</t>
  </si>
  <si>
    <t>VICKS DROP MENTHOL 2.9GX25X60 BAGS RS50</t>
  </si>
  <si>
    <t>20120A80895630</t>
  </si>
  <si>
    <t>OS Deo Krakengard</t>
  </si>
  <si>
    <t>OLD SPICE KRAKENGARD 140MLX12X4 IN 299</t>
  </si>
  <si>
    <t>20120A80739419</t>
  </si>
  <si>
    <t>Olay NA Nite Crm 50g</t>
  </si>
  <si>
    <t>OLAY NA NIGHT CRM 50GX24 IN_RS449 WH1</t>
  </si>
  <si>
    <t>20120A80823579</t>
  </si>
  <si>
    <t>OB CRCSDEPCLNBACBST40S 170INR B2G1 3X6X8</t>
  </si>
  <si>
    <t>20120A80894418</t>
  </si>
  <si>
    <t>Pntn HS 180ml</t>
  </si>
  <si>
    <t>PNTN SHM 180ML X 56 HS HS IN GST</t>
  </si>
  <si>
    <t>20120A80879279</t>
  </si>
  <si>
    <t>OB OM196 PH CRCR 40S BCD 108INR 3X6X8</t>
  </si>
  <si>
    <t>20120A80894404</t>
  </si>
  <si>
    <t>GIL REGULAR SHV CRM 70GX12X8 75INR</t>
  </si>
  <si>
    <t>526880722191GSTN</t>
  </si>
  <si>
    <t>OS Deo Amber</t>
  </si>
  <si>
    <t>OLD SPICE AMBER 140MLX12X4 IN 299</t>
  </si>
  <si>
    <t>20120A80739421</t>
  </si>
  <si>
    <t>whspr Soft XL+ 15s</t>
  </si>
  <si>
    <t>WHISP ULT SOFT XL+ 15X36 (195) SKINLOVE</t>
  </si>
  <si>
    <t>20120A80832379</t>
  </si>
  <si>
    <t>Turbo Mach-3 Rzr</t>
  </si>
  <si>
    <t>Turbo Mach-3 Rzr Flexi</t>
  </si>
  <si>
    <t>MACH3 TRB FLEXI RAZ1UP F1 1X6X6 399 INR</t>
  </si>
  <si>
    <t>20120A80803712</t>
  </si>
  <si>
    <t>VICKS DROP GINGER 2.7GX25X60 BAGS RS50</t>
  </si>
  <si>
    <t>526880833457GSTN</t>
  </si>
  <si>
    <t>BabyRub</t>
  </si>
  <si>
    <t>BabyRub 25 ml</t>
  </si>
  <si>
    <t>VICKS BABYRUB 25MLX9X24 JAR INR117</t>
  </si>
  <si>
    <t>20120A80862572</t>
  </si>
  <si>
    <t>AS SPLSH (RB) 50ML</t>
  </si>
  <si>
    <t>SPLASH REFRESH BREEZ 50ML 1X12 INR 349</t>
  </si>
  <si>
    <t>20120A80865298</t>
  </si>
  <si>
    <t>SPLASH PRO ICY COOL 50ML 1X12 INR 349</t>
  </si>
  <si>
    <t>20120A80865300</t>
  </si>
  <si>
    <t>OB CavDefCharcl Sft4</t>
  </si>
  <si>
    <t>OB CD CHRCL 4CT BCD 40S 120INR 1X6X12_</t>
  </si>
  <si>
    <t>526880756893GST</t>
  </si>
  <si>
    <t>OB CD Bac Fight</t>
  </si>
  <si>
    <t>OB CDBACF S 6SPACK</t>
  </si>
  <si>
    <t>OB Cav Def 40S 6CT 6X6X6 INR135</t>
  </si>
  <si>
    <t>526880777363GST</t>
  </si>
  <si>
    <t>Olay Retinol</t>
  </si>
  <si>
    <t>Mini Retinol Crm 8g</t>
  </si>
  <si>
    <t>OLAY RETINOL CRM 8GX12 IN BR STK</t>
  </si>
  <si>
    <t>20120A80795451</t>
  </si>
  <si>
    <t>CREAM ORIGINAL 70G</t>
  </si>
  <si>
    <t>OS ORIGINAL SHV CRM 70G 1X96 INR80</t>
  </si>
  <si>
    <t>526880818354GSTN</t>
  </si>
  <si>
    <t>Pntn SS 90ml</t>
  </si>
  <si>
    <t>PNTN SHM 75 ML X 48 HS SS IN GST</t>
  </si>
  <si>
    <t>20120A80879272</t>
  </si>
  <si>
    <t>Pntn HFC 90ml</t>
  </si>
  <si>
    <t>PNTN SHM 75 MLX48 HS HFC IN GST</t>
  </si>
  <si>
    <t>20120A80879273</t>
  </si>
  <si>
    <t>Whspr ON Koala Pants M-L 12s</t>
  </si>
  <si>
    <t>WHISPER PERIOD PANTS M/L 12CTX12 CI</t>
  </si>
  <si>
    <t>20120A80870359</t>
  </si>
  <si>
    <t>whspr Choice Ultra 6</t>
  </si>
  <si>
    <t>WHI CHOICE ULT 6X112 JADE (50) JWALA</t>
  </si>
  <si>
    <t>20120A80845171</t>
  </si>
  <si>
    <t>H&amp;S 2in1 AHF 400 ml</t>
  </si>
  <si>
    <t>H&amp;S SHM 340ML X30 AHF 2IN1 IN GST</t>
  </si>
  <si>
    <t>20120A80896343</t>
  </si>
  <si>
    <t>Guard R+8 Promo Pack</t>
  </si>
  <si>
    <t>PNTN SHM 340MLX30 HS SS 2IN1 IN GST</t>
  </si>
  <si>
    <t>20120A80896337</t>
  </si>
  <si>
    <t>WHISP ULT SOFTS XL 50X12 (699) PU</t>
  </si>
  <si>
    <t>20120A83914224</t>
  </si>
  <si>
    <t>RED Pants Jumbo New LG</t>
  </si>
  <si>
    <t>PAMPERS PANTS DL2 LG42SX6 JP KN NM IN</t>
  </si>
  <si>
    <t>20120A80887983</t>
  </si>
  <si>
    <t>Fat Foamy (Sen) 300gm</t>
  </si>
  <si>
    <t>FMY FM SHVP 418G SENS 1X12 INR 290</t>
  </si>
  <si>
    <t>20120A80866723</t>
  </si>
  <si>
    <t>PAMPERS PANTS DL2 XL34SX6 JP KN CC NM IN</t>
  </si>
  <si>
    <t>20120A80887989</t>
  </si>
  <si>
    <t>Foam (Reg) 200ml</t>
  </si>
  <si>
    <t>GIL FM SHVP 196G REG 1X24 INR 249</t>
  </si>
  <si>
    <t>20120A80866724</t>
  </si>
  <si>
    <t>Foam (Lmn) 200ml</t>
  </si>
  <si>
    <t>GIL FM SHVP 196 G LMNL 1X24 INR 270</t>
  </si>
  <si>
    <t>20120A80866725</t>
  </si>
  <si>
    <t>VICKS VRUB EXTRA STRONG 25MLX9X24 RS128</t>
  </si>
  <si>
    <t>20120A83916232</t>
  </si>
  <si>
    <t>PAMPERS DPR MML3.0 XS30SX18 ECON DC IN</t>
  </si>
  <si>
    <t>20120A83921924</t>
  </si>
  <si>
    <t>Foam (Reg) 50gm</t>
  </si>
  <si>
    <t>FMY FM SHVP 50 G REG 1X48 INR 95</t>
  </si>
  <si>
    <t>20120A80866726</t>
  </si>
  <si>
    <t>Foam (Mnth) 200ml</t>
  </si>
  <si>
    <t>GIL FM SHVP 196 G MNTH 1X24 INR 270</t>
  </si>
  <si>
    <t>20120A80866727</t>
  </si>
  <si>
    <t>PC NB Sup Jumbo</t>
  </si>
  <si>
    <t>Foam (Charcoal) 200ml</t>
  </si>
  <si>
    <t>GIL FM SHVP 196 G CHAR 1X24 INR 270</t>
  </si>
  <si>
    <t>20120A80866728</t>
  </si>
  <si>
    <t>Active Baby NB Econ</t>
  </si>
  <si>
    <t>PAMPERS DPR M5 NB24SX18 ECON GSIN</t>
  </si>
  <si>
    <t>20120A80895446</t>
  </si>
  <si>
    <t>PNTN SHM 180MLX56 SSC 2IN1 IN GST</t>
  </si>
  <si>
    <t>20120A80889635</t>
  </si>
  <si>
    <t>PNTN CONDI COLLAGEN 3MM 80ML</t>
  </si>
  <si>
    <t>PNTN 3MM COLLAGEN CONDI 80MLX24 IN GST</t>
  </si>
  <si>
    <t>20120A80878378</t>
  </si>
  <si>
    <t>PAMPERS PANTS HL5 XXL42SX4 SJ GS IN</t>
  </si>
  <si>
    <t>20120A80895447</t>
  </si>
  <si>
    <t>Fusion Cart</t>
  </si>
  <si>
    <t>Fusion 2s</t>
  </si>
  <si>
    <t>FUSION CARTS 2CT 1X6X8 INR 649</t>
  </si>
  <si>
    <t>20120A80876079</t>
  </si>
  <si>
    <t>ProGlide Cart</t>
  </si>
  <si>
    <t>ProGlide Cart 2s</t>
  </si>
  <si>
    <t>FUSION PG CARTS 2CT 1X6X8 INR 725</t>
  </si>
  <si>
    <t>20120A80876084</t>
  </si>
  <si>
    <t>AmbiPur Car Refills</t>
  </si>
  <si>
    <t>AmbPr CarRef Lavendr</t>
  </si>
  <si>
    <t>AMBI CAR3 LEGO LSPA RF7.5MLX12</t>
  </si>
  <si>
    <t>20120A80753886</t>
  </si>
  <si>
    <t>Fusion Power 2s</t>
  </si>
  <si>
    <t>FUSION PWR CARTS 2CT 1X6X8 INR 725</t>
  </si>
  <si>
    <t>20120A80876087</t>
  </si>
  <si>
    <t>GUARD R+8CT 1X12X10 133 INR</t>
  </si>
  <si>
    <t>20120A83904003</t>
  </si>
  <si>
    <t>VEC+ ELHDL PSHBT GREY 1X12X12 INR 105</t>
  </si>
  <si>
    <t>20120A80875507</t>
  </si>
  <si>
    <t>GUARD R+12CT 1X12X12 178 INR</t>
  </si>
  <si>
    <t>20120A83904005</t>
  </si>
  <si>
    <t>Vicks Cough Syrup</t>
  </si>
  <si>
    <t>Vicks Cough Syrup 100ml</t>
  </si>
  <si>
    <t>VICKS COUGH SYRUP 100ML*6*8_</t>
  </si>
  <si>
    <t>20120A80895619</t>
  </si>
  <si>
    <t>OB CAV DEF 40S 6CT 6X6X6 INR130</t>
  </si>
  <si>
    <t>20120A80894428</t>
  </si>
  <si>
    <t>Guard Cream</t>
  </si>
  <si>
    <t>Guard Cream 125 gm</t>
  </si>
  <si>
    <t>GUARD CREAM 125G 1X72 INR62</t>
  </si>
  <si>
    <t>20120A80896468</t>
  </si>
  <si>
    <t>Pntn condi SS 180ml</t>
  </si>
  <si>
    <t>PNTN COND 200MLX 24 HS SS IN PC26</t>
  </si>
  <si>
    <t>20120A80877222</t>
  </si>
  <si>
    <t>Mach 3 Cart 2s</t>
  </si>
  <si>
    <t>MACH3 PPH CART 2S 1X6X12 INR 349</t>
  </si>
  <si>
    <t>20120A80876082</t>
  </si>
  <si>
    <t>Pntn condi HFC 180ml</t>
  </si>
  <si>
    <t>PNTN COND 200MLX 24 HS HF IN PC26</t>
  </si>
  <si>
    <t>20120A80877223</t>
  </si>
  <si>
    <t>HE Strawberry SH 240ML</t>
  </si>
  <si>
    <t>HE SH 240MLX6 ST&amp;MT PC1 SIZING IN</t>
  </si>
  <si>
    <t>526880731208GST</t>
  </si>
  <si>
    <t>WHP ULT LCC+ CFC XL+ 7X64 (95)</t>
  </si>
  <si>
    <t>20120A83904906</t>
  </si>
  <si>
    <t>GIL LIME SHV CRM 70GX12X8 75INR</t>
  </si>
  <si>
    <t>526880722192GSTN</t>
  </si>
  <si>
    <t>whspr Choice XL 6s</t>
  </si>
  <si>
    <t>WHSPR CHOICE T3 6X120 (45) PINHOLE</t>
  </si>
  <si>
    <t>20120A83911783</t>
  </si>
  <si>
    <t>OS DEO LIONPRIDE</t>
  </si>
  <si>
    <t>OLD SPICE LIONPRIDE 140MLX12X4 IN 299</t>
  </si>
  <si>
    <t>20120A80739423</t>
  </si>
  <si>
    <t>H&amp;S SHM 72 ML X 48 SB IN PCR</t>
  </si>
  <si>
    <t>20120A83911269</t>
  </si>
  <si>
    <t>BASE REFRESH BREEZE 195G</t>
  </si>
  <si>
    <t>SHVP REFRESH BREEZE 195G 1X6 INR325</t>
  </si>
  <si>
    <t>20120A80750335</t>
  </si>
  <si>
    <t>H&amp;S AHF 90ML</t>
  </si>
  <si>
    <t>H&amp;S SHM 72ML X 48 AHF IN PCR</t>
  </si>
  <si>
    <t>20120A83911270</t>
  </si>
  <si>
    <t>AmbPr Air R&amp;B</t>
  </si>
  <si>
    <t>AMBI LEGO AIR SPRAY 275mlX6 R&amp;B</t>
  </si>
  <si>
    <t>20120A80780340</t>
  </si>
  <si>
    <t>OB Sens UT B2G2</t>
  </si>
  <si>
    <t>OB Precision clean B2G2 BCD 170INR 4X6X8</t>
  </si>
  <si>
    <t>526880828248GSTN</t>
  </si>
  <si>
    <t>ATOM ORIGINAL 150ML</t>
  </si>
  <si>
    <t>OS ASL ATOMIZER ORIG 150MLX24 S3_RS349</t>
  </si>
  <si>
    <t>526880830411GST</t>
  </si>
  <si>
    <t>WHP CHOICE ULT EJ 40X16 (320) JWALA</t>
  </si>
  <si>
    <t>20120A80847738</t>
  </si>
  <si>
    <t>WHSPR ULT NGT XXL+ S7AB 6X54 (140) CRA</t>
  </si>
  <si>
    <t>20120B80853665</t>
  </si>
  <si>
    <t>GUARD 3IN1 690 RAZOR1UP 1X8X6 INR 125</t>
  </si>
  <si>
    <t>20120A80867315</t>
  </si>
  <si>
    <t>PAMPERS PANTS DL2 SM10SX40 REG KN2PUGSIN</t>
  </si>
  <si>
    <t>20120A83918759</t>
  </si>
  <si>
    <t>OS POCKET STREAMER OF 2 LIONPRIDE</t>
  </si>
  <si>
    <t>OLD SPICE LIONPRIDE 17MLX72X2 IN_INR 75</t>
  </si>
  <si>
    <t>20120A80762958</t>
  </si>
  <si>
    <t>Venus Breeze Cart 2s</t>
  </si>
  <si>
    <t>VENUS CG3 CART 2S 1X10X4 INR 475</t>
  </si>
  <si>
    <t>20120A80840352</t>
  </si>
  <si>
    <t>OB Sens White B2G2</t>
  </si>
  <si>
    <t>OB PRO CLEAN 40XS BCD 4CT 150INR 4X6X8</t>
  </si>
  <si>
    <t>20120A80894430</t>
  </si>
  <si>
    <t>VICKS VAPORUB CL 25 MLX24X16 RS109</t>
  </si>
  <si>
    <t>20120A83916219</t>
  </si>
  <si>
    <t>WHSPR ULT BIN NGT XXL 7X48 (115) PU__</t>
  </si>
  <si>
    <t>20120A83916746</t>
  </si>
  <si>
    <t>PC Pants MD Econ Pk</t>
  </si>
  <si>
    <t>PAMPERS DPR MML3.0 MD20SX18 ECON DC IN</t>
  </si>
  <si>
    <t>20120A83921921</t>
  </si>
  <si>
    <t>PAMPERS DPR MML3.0 SM26SX18 ECON DC IN</t>
  </si>
  <si>
    <t>20120A83921923</t>
  </si>
  <si>
    <t>VENUS SMOOTH RAZOR 1X18 INR 325</t>
  </si>
  <si>
    <t>20120A80832398</t>
  </si>
  <si>
    <t>Free Size</t>
  </si>
  <si>
    <t>Sanitary Pads / Sanitary Napkins</t>
  </si>
  <si>
    <t>Customer Return</t>
  </si>
  <si>
    <t>FIRST_RET</t>
  </si>
  <si>
    <t>Delhivery</t>
  </si>
  <si>
    <t>Wrong/Defective Return Price</t>
  </si>
  <si>
    <t>Have size / fit related issues</t>
  </si>
  <si>
    <t>Shampoo</t>
  </si>
  <si>
    <t>Sanitary Napkins_Mall</t>
  </si>
  <si>
    <t>RED Pants Jumbo New SM</t>
  </si>
  <si>
    <t>Baby Diapers</t>
  </si>
  <si>
    <t>Courier Return (RTO)</t>
  </si>
  <si>
    <t>forward_RTO</t>
  </si>
  <si>
    <t>NA</t>
  </si>
  <si>
    <t>Size correct but too tight</t>
  </si>
  <si>
    <t>H&amp;S 2in1 CM 72ml</t>
  </si>
  <si>
    <t>Whisper Choice Nights XXL 40pcs Pads</t>
  </si>
  <si>
    <t>Baby Diapers_Mall</t>
  </si>
  <si>
    <t>Pampers Diapers L 42pcs Happy Skin Pants</t>
  </si>
  <si>
    <t>Shadowfax</t>
  </si>
  <si>
    <t>Pampers Diapers S 70pcs Premium Care Pants</t>
  </si>
  <si>
    <t>PC Pants SM Sup Jumbo Pk</t>
  </si>
  <si>
    <t>RED Pants Jumbo New MD</t>
  </si>
  <si>
    <t>Whisper Choice Nights XXL For Women Sanitary Pad  (Pack of 16)</t>
  </si>
  <si>
    <t>WHISPER BINDAZZZ NIGHTS PERIOD PANTY , 6 L-XL PADS</t>
  </si>
  <si>
    <t>Period Panty_Mall</t>
  </si>
  <si>
    <t>whspr Ult ON XXL 30s</t>
  </si>
  <si>
    <t>Gillette Venus Skin Love with Skin Essence | Womenâ€™s Razor for Hair Removal- Pack of 1</t>
  </si>
  <si>
    <t>Body Razors_MallDHRate</t>
  </si>
  <si>
    <t>Whspr ON Koala Pants L-XL 12s</t>
  </si>
  <si>
    <t>Conditioner</t>
  </si>
  <si>
    <t>Pampers Diapers M 20pcs Premium Care Pants</t>
  </si>
  <si>
    <t>Pampers New born  24pcs Active Baby Taped</t>
  </si>
  <si>
    <t>Whisper Super Absorbent Period Panties M-L  (Pack of 6)</t>
  </si>
  <si>
    <t>80844726_BG</t>
  </si>
  <si>
    <t>AB Pants LG Sup Jumbo PM</t>
  </si>
  <si>
    <t>AB Pants XL Sup Jumbo PM</t>
  </si>
  <si>
    <t>AB Pants MD Sup Jumbo PM</t>
  </si>
  <si>
    <t>PAMPERS PANTS DL2 MD48SX6 JP KN CC NM IN</t>
  </si>
  <si>
    <t>20120A80887985</t>
  </si>
  <si>
    <t>PAMPERS PANTS DL2 SM60SX6 JP KN CC NM IN</t>
  </si>
  <si>
    <t>20120A80887987</t>
  </si>
  <si>
    <t>PAMPERS PANTS HL5 MD76SX4 SJ mos GS IN</t>
  </si>
  <si>
    <t>20120A80895444</t>
  </si>
  <si>
    <t>PAMPERS DPR MML3.0 LG16SX18 ECON DC IN</t>
  </si>
  <si>
    <t>20120A83921920</t>
  </si>
  <si>
    <t>RED Pants Value MD</t>
  </si>
  <si>
    <t>PAMPERS PANTS DL2 MD30X12 VP GS PU IN</t>
  </si>
  <si>
    <t>20120A83907879</t>
  </si>
  <si>
    <t>WHSPR ULT BIN NGT XXL 30X18 (470) PU</t>
  </si>
  <si>
    <t>20120A80887529</t>
  </si>
  <si>
    <t>OB UT CHRCL 40XS BCD B2G1 130INR 3X6X8</t>
  </si>
  <si>
    <t>20120A80894424</t>
  </si>
  <si>
    <t>OB OM209 CRCR DEEP CLN 40S 150INR 4X6X6</t>
  </si>
  <si>
    <t>20120A80894402</t>
  </si>
  <si>
    <t>PNTN LC 90ML</t>
  </si>
  <si>
    <t>PNTN SHM 90MLX48 HS LC IN GST</t>
  </si>
  <si>
    <t>20120A80879269</t>
  </si>
  <si>
    <t>whspr Ult ON XXL+ 16s</t>
  </si>
  <si>
    <t>Pantene Miracle Rescue Collagen Repair Conditioner | Damage Repair Conditioner | Lightweight, smooth | Suitable for all hair types | 80ml</t>
  </si>
  <si>
    <t>1895498588_4</t>
  </si>
  <si>
    <t>Vicks ZzzQuil Natura Sleep Gummies with Melatonin &amp; Ashwagandha Pack of 10</t>
  </si>
  <si>
    <t>Nutrition - Immunity</t>
  </si>
  <si>
    <t>Pampers Diapers S 26pcs Premium Care Pants</t>
  </si>
  <si>
    <t>H&amp;S SS 90ml</t>
  </si>
  <si>
    <t>Electric toothbrush</t>
  </si>
  <si>
    <t>Active Baby MD Super Jumbo</t>
  </si>
  <si>
    <t>SUSINI 1S 1X6X8 INR 175</t>
  </si>
  <si>
    <t>20120A80875513</t>
  </si>
  <si>
    <t>H&amp;S SHM 72MLX48 S&amp;S 2IN1 IN GST</t>
  </si>
  <si>
    <t>20120A80880909</t>
  </si>
  <si>
    <t>OB OK008 TOM &amp; JERRY KIDS 40S 3CT IN_</t>
  </si>
  <si>
    <t>20120A83913861</t>
  </si>
  <si>
    <t>OB CD CHRCL 4CT BCD 40M 115INR 1X6X12</t>
  </si>
  <si>
    <t>20120A83913849</t>
  </si>
  <si>
    <t>Pntn HS 650ml</t>
  </si>
  <si>
    <t>PAMPERS PANTS HL5 XL56SX4 SJ mos GS IN</t>
  </si>
  <si>
    <t>20120A80895443</t>
  </si>
  <si>
    <t>H&amp;S SHM 72MLX48 CM 2IN1 IN AMJ25 (99)</t>
  </si>
  <si>
    <t>526880872419GSTN</t>
  </si>
  <si>
    <t>AmbiPur Car Starters</t>
  </si>
  <si>
    <t>AmbPr CarST Lvndr</t>
  </si>
  <si>
    <t>AMBI CAR3 GST LSPA ST7.5MLX12_IN__</t>
  </si>
  <si>
    <t>20120A80895688</t>
  </si>
  <si>
    <t>PAMPERS PANTS MULMUL2.1 XS70SX4 JP DC IN</t>
  </si>
  <si>
    <t>20120A80887704</t>
  </si>
  <si>
    <t>Head &amp; Shoulders Cool Menthol Anti-Dandruff Shampoo  (72 ml), Pack of 3</t>
  </si>
  <si>
    <t>80842846*3</t>
  </si>
  <si>
    <t>Pantene Bond Repair Conditioner 180ml, Reverses up to 3 years of hair damage</t>
  </si>
  <si>
    <t>653590392_4</t>
  </si>
  <si>
    <t>Head &amp; Shoulders Smooth &amp; Silky Anti-Dandruff Shampoo  (72 ml), Pack of 3</t>
  </si>
  <si>
    <t>80838129*3</t>
  </si>
  <si>
    <t>PAMPERS PANTS DL2 XS10SX40 REG KN2 PU IN</t>
  </si>
  <si>
    <t>20120A83918758</t>
  </si>
  <si>
    <t>H&amp;S 7in1 72ml</t>
  </si>
  <si>
    <t>Pantene Advanced Hair Fall Control Shampoo for Strong Hair - 225ml (75ml x 3)</t>
  </si>
  <si>
    <t>3*Pntn HFC 90ml</t>
  </si>
  <si>
    <t>ZZZquil 10s</t>
  </si>
  <si>
    <t>WHISPER PERIOD PANTS L/XL 12CTX12 CI</t>
  </si>
  <si>
    <t>20120A80870354</t>
  </si>
  <si>
    <t>PAMPERS PANTS DL2 SM38SX12 VP GS PU IN</t>
  </si>
  <si>
    <t>20120A83907882</t>
  </si>
  <si>
    <t>WHSPR ULNGT XXL+ 8X16 (370) S7AB BUD Q5</t>
  </si>
  <si>
    <t>20120A80838649</t>
  </si>
  <si>
    <t>PAMPERS DPR M5 MD90SX4 SJ GS IN</t>
  </si>
  <si>
    <t>20120A80895440</t>
  </si>
  <si>
    <t>PAMPERS PANTS HL5 LG64SX4 SJ mos GS IN</t>
  </si>
  <si>
    <t>20120A80895445</t>
  </si>
  <si>
    <t>H&amp;S CM 90ml</t>
  </si>
  <si>
    <t>Pampers Happy Sleep Pant Style Baby Diapers with Anti Rash Shield, New Born (NB) - 30 pc (10 x 3)</t>
  </si>
  <si>
    <t>M3T Carts 6s eC</t>
  </si>
  <si>
    <t>Pampers Happy Sleep Pant Style Baby Diapers with Anti Rash Shield, Small (SM) - 30 diapers (10 x 3)</t>
  </si>
  <si>
    <t>Susini 2s 1X48 299 INR</t>
  </si>
  <si>
    <t>20120A80817960</t>
  </si>
  <si>
    <t>Mach3 H+2 eC</t>
  </si>
  <si>
    <t>MACH 3 PPH R+C 1X6X4 437 INR</t>
  </si>
  <si>
    <t>20120A80803714</t>
  </si>
  <si>
    <t>AS SPLSH (RB) 100ml</t>
  </si>
  <si>
    <t>SPLASH REFRESH BREEZ 100ML 1CSX12 444INR</t>
  </si>
  <si>
    <t>20120A80896465</t>
  </si>
  <si>
    <t>FMY FM SHVP 418G SENS 1X12 INR275</t>
  </si>
  <si>
    <t>20120A80818342</t>
  </si>
  <si>
    <t>OB Sens Whitening</t>
  </si>
  <si>
    <t>OB Pro Clean 40XS BCD 1CT 60INR 1X6X20__</t>
  </si>
  <si>
    <t>20120A80895793</t>
  </si>
  <si>
    <t>OK005 OB KIDS 2 4YR SFT BCD 110INR 3X6X8</t>
  </si>
  <si>
    <t>20120A83913853</t>
  </si>
  <si>
    <t>PAMPERS DPR M5 NB24SX18 ECON GS PU IN</t>
  </si>
  <si>
    <t>20120A83933413</t>
  </si>
  <si>
    <t>Head &amp; Shoulders 7-in-1 Anti-Dandruff Shampoo - 216ml (72ml x 3)</t>
  </si>
  <si>
    <t>Pampers Happy Sleep Pant Style Baby Diapers with Anti Rash Shield, Large (LG) - 21 diapers (7 x 3)</t>
  </si>
  <si>
    <t>WHSPR CHOICE T1 RG+ WINGS 6X120 (40)</t>
  </si>
  <si>
    <t>20120A83925440</t>
  </si>
  <si>
    <t>PAMPERS DPR MML3.0 XL14SX18 ECON DC IN</t>
  </si>
  <si>
    <t>20120A83921927</t>
  </si>
  <si>
    <t>WHSPRCHOICE T3 18X40 (125) PU</t>
  </si>
  <si>
    <t>20120A83902634</t>
  </si>
  <si>
    <t>PAMPERS PANTS HL5 XXL9SX24 ECON IN</t>
  </si>
  <si>
    <t>526880866560GST</t>
  </si>
  <si>
    <t>PNTN SHM 650 MLX12 HS HS IN</t>
  </si>
  <si>
    <t>526880778993GST</t>
  </si>
  <si>
    <t>PNTN COND 200MLX 24 HS HF IN PC25</t>
  </si>
  <si>
    <t>20120A80841061</t>
  </si>
  <si>
    <t>OB CRISSCROSS SENS UT B2G1</t>
  </si>
  <si>
    <t>OB CRCR UT SEN XS 40XS 130INR B2G1 3X6X8</t>
  </si>
  <si>
    <t>526880818682GST</t>
  </si>
  <si>
    <t>AB Pants LG Box Pk</t>
  </si>
  <si>
    <t>PAMPERS PANTS HL5 LG128SX1 BOX mos GS IN</t>
  </si>
  <si>
    <t>20120A80895493</t>
  </si>
  <si>
    <t>MACH 3 PPH CART 6S 1X24 INR 950</t>
  </si>
  <si>
    <t>20120A80875790</t>
  </si>
  <si>
    <t>whspr Ult ON XXL 15s</t>
  </si>
  <si>
    <t>WHSPR ULT BIN NGT XXL 15X24 (225) Q5</t>
  </si>
  <si>
    <t>20120A80876958</t>
  </si>
  <si>
    <t>M3T Carts eC</t>
  </si>
  <si>
    <t>MACH 3 TRB CARTS 6S 1X24 INR 1200</t>
  </si>
  <si>
    <t>20120A80831126</t>
  </si>
  <si>
    <t>whspr Maxi RegW ON15s</t>
  </si>
  <si>
    <t>WHP MAXI NIGHTS XL+ 15X30 (260) JWALA</t>
  </si>
  <si>
    <t>20120A80870505</t>
  </si>
  <si>
    <t>WHSPR ULT LCC+ XL+ WGS 7X64</t>
  </si>
  <si>
    <t>20120A80893410</t>
  </si>
  <si>
    <t>WHISPULT SOFTS XL 50X12(625) SkinLove</t>
  </si>
  <si>
    <t>20120A80749458</t>
  </si>
  <si>
    <t>OBOM210 CRCR DEEPCLNGC M 170INR 4X6X6</t>
  </si>
  <si>
    <t>20120A80894388</t>
  </si>
  <si>
    <t>Foam (Neem) 200ml</t>
  </si>
  <si>
    <t>GIL FM SHVP 196 G NEEM 249INR 1X24</t>
  </si>
  <si>
    <t>20120A80740360</t>
  </si>
  <si>
    <t>PAMPERS DPR MML2.1 MD20SX18 ECON DC IN</t>
  </si>
  <si>
    <t>20120A80887688</t>
  </si>
  <si>
    <t>Whisper Panty Liners Reg 20pcs Pads</t>
  </si>
  <si>
    <t>Valmo</t>
  </si>
  <si>
    <t>PAMPERS PANTS DL2 MD48SX6 JP KN2 PU NMIN</t>
  </si>
  <si>
    <t>20120A83918762</t>
  </si>
  <si>
    <t>PAMPERS PANTS DL2 SM60SX6 JP KN2PU CCIN</t>
  </si>
  <si>
    <t>20120A83918765</t>
  </si>
  <si>
    <t>H&amp;S SHM 72MLX48 S&amp;S 2IN1 IN PCR</t>
  </si>
  <si>
    <t>20120A83911268</t>
  </si>
  <si>
    <t>Meesho August'2026</t>
  </si>
  <si>
    <t>01..08.2026</t>
  </si>
  <si>
    <t>02..08.2026</t>
  </si>
  <si>
    <t>03..08.2026</t>
  </si>
  <si>
    <t>04..08.2026</t>
  </si>
  <si>
    <t>05..08.2026</t>
  </si>
  <si>
    <t>06..08.2026</t>
  </si>
  <si>
    <t>07..08.2026</t>
  </si>
  <si>
    <t>08..08.2026</t>
  </si>
  <si>
    <t>10..08.2026</t>
  </si>
  <si>
    <t>11..08.2026</t>
  </si>
  <si>
    <t>12..08.2026</t>
  </si>
  <si>
    <t>13..08.2026</t>
  </si>
  <si>
    <t>14..08.2026</t>
  </si>
  <si>
    <t>15..08.2026</t>
  </si>
  <si>
    <t>16..08.2026</t>
  </si>
  <si>
    <t>17..08.2026</t>
  </si>
  <si>
    <t>18..08.2026</t>
  </si>
  <si>
    <t>19..08.2026</t>
  </si>
  <si>
    <t>20..08.2026</t>
  </si>
  <si>
    <t>21..08.2026</t>
  </si>
  <si>
    <t>22..08.2026</t>
  </si>
  <si>
    <t>23..08.2026</t>
  </si>
  <si>
    <t>24..08.2026</t>
  </si>
  <si>
    <t>25..08.2026</t>
  </si>
  <si>
    <t>26..08.2026</t>
  </si>
  <si>
    <t>27..08.2026</t>
  </si>
  <si>
    <t>28..08.2026</t>
  </si>
  <si>
    <t>29..08.2026</t>
  </si>
  <si>
    <t>30..08.2026</t>
  </si>
  <si>
    <t>31..08.2026</t>
  </si>
  <si>
    <t>PAMPERS DPR MULMUL2.1 LG16SX18 ECON IN</t>
  </si>
  <si>
    <t>526880829185GST</t>
  </si>
  <si>
    <t>01.08.2026</t>
  </si>
  <si>
    <t>03.08.2026</t>
  </si>
  <si>
    <t>303217433396975809_1</t>
  </si>
  <si>
    <t>SF3592920996FPL</t>
  </si>
  <si>
    <t>https://tracker.shadowfax.in/#/awb/SF3592920996FPL</t>
  </si>
  <si>
    <t>311416965224924160_1</t>
  </si>
  <si>
    <t>https://track.delhivery.com/p/1490711478540322</t>
  </si>
  <si>
    <t>https://u.dlhvr.in/DLHVRY/GH5x2NZQV</t>
  </si>
  <si>
    <t>310607853822840196_1</t>
  </si>
  <si>
    <t>https://track.delhivery.com/p/1490711460668224</t>
  </si>
  <si>
    <t>310708350915349888_1</t>
  </si>
  <si>
    <t>SF3685182356FPL</t>
  </si>
  <si>
    <t>https://tracker.shadowfax.in/#/awb/SF3685182356FPL</t>
  </si>
  <si>
    <t>309621412159488704_1</t>
  </si>
  <si>
    <t>SF3676173658FPL</t>
  </si>
  <si>
    <t>https://tracker.shadowfax.in/#/awb/SF3676173658FPL</t>
  </si>
  <si>
    <t>310612607789600128_1</t>
  </si>
  <si>
    <t>SF3682218772FPL</t>
  </si>
  <si>
    <t>https://tracker.shadowfax.in/#/awb/SF3682218772FPL</t>
  </si>
  <si>
    <t>310777697808876480_1</t>
  </si>
  <si>
    <t>SF3684804018FPL</t>
  </si>
  <si>
    <t>https://tracker.shadowfax.in/#/awb/SF3684804018FPL</t>
  </si>
  <si>
    <t>310461426291346816_1</t>
  </si>
  <si>
    <t>SF3682321705FPL</t>
  </si>
  <si>
    <t>https://tracker.shadowfax.in/#/awb/SF3682321705FPL</t>
  </si>
  <si>
    <t>310712249062982528_1</t>
  </si>
  <si>
    <t>SF3685172135FPL</t>
  </si>
  <si>
    <t>https://tracker.shadowfax.in/#/awb/SF3685172135FPL</t>
  </si>
  <si>
    <t>310336804064789376_1</t>
  </si>
  <si>
    <t>SF3682550897FPL</t>
  </si>
  <si>
    <t>https://tracker.shadowfax.in/#/awb/SF3682550897FPL</t>
  </si>
  <si>
    <t>309986677710062656_1</t>
  </si>
  <si>
    <t>SF3682543731FPL</t>
  </si>
  <si>
    <t>https://tracker.shadowfax.in/#/awb/SF3682543731FPL</t>
  </si>
  <si>
    <t>310633308738487296_1</t>
  </si>
  <si>
    <t>SF3685369093FPL</t>
  </si>
  <si>
    <t>https://tracker.shadowfax.in/#/awb/SF3685369093FPL</t>
  </si>
  <si>
    <t>303344887154613761_1</t>
  </si>
  <si>
    <t>SF3627130771FPL</t>
  </si>
  <si>
    <t>https://tracker.shadowfax.in/#/awb/SF3627130771FPL</t>
  </si>
  <si>
    <t>309518972234927488_1</t>
  </si>
  <si>
    <t>SF3671995612FPL</t>
  </si>
  <si>
    <t>https://tracker.shadowfax.in/#/awb/SF3671995612FPL</t>
  </si>
  <si>
    <t>303435703256495488_1</t>
  </si>
  <si>
    <t>SF3595632406FPL</t>
  </si>
  <si>
    <t>https://tracker.shadowfax.in/#/awb/SF3595632406FPL</t>
  </si>
  <si>
    <t>306126772360453632_1</t>
  </si>
  <si>
    <t>SF3658600481FPL</t>
  </si>
  <si>
    <t>https://tracker.shadowfax.in/#/awb/SF3658600481FPL</t>
  </si>
  <si>
    <t>302779232445537792_1</t>
  </si>
  <si>
    <t>SF3584653218FPL</t>
  </si>
  <si>
    <t>https://tracker.shadowfax.in/#/awb/SF3584653218FPL</t>
  </si>
  <si>
    <t>301631993306029248_1</t>
  </si>
  <si>
    <t>SF3576080624FPL</t>
  </si>
  <si>
    <t>https://tracker.shadowfax.in/#/awb/SF3576080624FPL</t>
  </si>
  <si>
    <t>309228610210956288_1</t>
  </si>
  <si>
    <t>SF3672703609FPL</t>
  </si>
  <si>
    <t>https://tracker.shadowfax.in/#/awb/SF3672703609FPL</t>
  </si>
  <si>
    <t>308461091133528640_1</t>
  </si>
  <si>
    <t>SF3666302520FPL</t>
  </si>
  <si>
    <t>https://tracker.shadowfax.in/#/awb/SF3666302520FPL</t>
  </si>
  <si>
    <t>298862521640212352_1</t>
  </si>
  <si>
    <t>SF3545319442FPL</t>
  </si>
  <si>
    <t>https://tracker.shadowfax.in/#/awb/SF3545319442FPL</t>
  </si>
  <si>
    <t>295100697610475392_1</t>
  </si>
  <si>
    <t>SF3494771516FPL</t>
  </si>
  <si>
    <t>https://tracker.shadowfax.in/#/awb/SF3494771516FPL</t>
  </si>
  <si>
    <t>311373717379648896_1</t>
  </si>
  <si>
    <t>https://www.delhivery.com/track/package/1490838555312665</t>
  </si>
  <si>
    <t>https://u.dlhvr.in/DLHVRY/GHQljMat</t>
  </si>
  <si>
    <t>312617689021350592_1</t>
  </si>
  <si>
    <t>https://www.delhivery.com/track/package/1490838703630032</t>
  </si>
  <si>
    <t>311798143119459264_1</t>
  </si>
  <si>
    <t>https://www.delhivery.com/track/package/1490838595176906</t>
  </si>
  <si>
    <t>311873637454119872_1</t>
  </si>
  <si>
    <t>https://www.delhivery.com/track/package/1490838595172651</t>
  </si>
  <si>
    <t>311005986406204288_1</t>
  </si>
  <si>
    <t>https://www.delhivery.com/track/package/1490838514420334</t>
  </si>
  <si>
    <t>310437025193067520_1</t>
  </si>
  <si>
    <t>https://www.delhivery.com/track/package/1490838420789745</t>
  </si>
  <si>
    <t>310599944555922368_1</t>
  </si>
  <si>
    <t>https://www.delhivery.com/track/package/1490838420787601</t>
  </si>
  <si>
    <t>310783214016725696_1</t>
  </si>
  <si>
    <t>https://www.delhivery.com/track/package/1490838470961173</t>
  </si>
  <si>
    <t>311406500974071168_1</t>
  </si>
  <si>
    <t>https://www.delhivery.com/track/package/1490838555317160</t>
  </si>
  <si>
    <t>310378712141071424_1</t>
  </si>
  <si>
    <t>https://www.delhivery.com/track/package/1490838420776703</t>
  </si>
  <si>
    <t>310485163152966592_1</t>
  </si>
  <si>
    <t>https://www.delhivery.com/track/package/1490838420789756</t>
  </si>
  <si>
    <t>308911274660659840_1</t>
  </si>
  <si>
    <t>https://www.delhivery.com/track/package/1490838280008744</t>
  </si>
  <si>
    <t>309601545031451520_1</t>
  </si>
  <si>
    <t>https://www.delhivery.com/track/package/1490838333901103</t>
  </si>
  <si>
    <t>310034685680092032_1</t>
  </si>
  <si>
    <t>https://www.delhivery.com/track/package/1490838420776950</t>
  </si>
  <si>
    <t>310293152131122048_1</t>
  </si>
  <si>
    <t>https://www.delhivery.com/track/package/1490838420773181</t>
  </si>
  <si>
    <t>308979061550678912_1</t>
  </si>
  <si>
    <t>https://www.delhivery.com/track/package/1490838237339916</t>
  </si>
  <si>
    <t>Oral-B CrossAction Battery Powered Electric Soft Toothbrush</t>
  </si>
  <si>
    <t>308851781300531776_1</t>
  </si>
  <si>
    <t>https://www.delhivery.com/track/package/1490838237339990</t>
  </si>
  <si>
    <t>04.08.2026</t>
  </si>
  <si>
    <t>312783372899728576_1</t>
  </si>
  <si>
    <t>https://track.delhivery.com/p/1490711491546392</t>
  </si>
  <si>
    <t>https://u.dlhvr.in/DLHVRY/GH1yqdZUz</t>
  </si>
  <si>
    <t>Received defective product (stains / damaged / torn)</t>
  </si>
  <si>
    <t>Product was broken or torn</t>
  </si>
  <si>
    <t>Gillette Shaving Foam Classic Sensitive 418g</t>
  </si>
  <si>
    <t>Shaving Foams</t>
  </si>
  <si>
    <t>312544648744522368_1</t>
  </si>
  <si>
    <t>https://track.delhivery.com/p/1490711232354603</t>
  </si>
  <si>
    <t>308284993984731904_1</t>
  </si>
  <si>
    <t>https://track.delhivery.com/p/1490711472043272</t>
  </si>
  <si>
    <t>Head &amp; Shoulders Anti-Hairfall Anti-Dandruff Shampoo  (72 ml), Pack of 3</t>
  </si>
  <si>
    <t>80842847*3</t>
  </si>
  <si>
    <t>H&amp;S AHF 90ml</t>
  </si>
  <si>
    <t>312112050579059392_1</t>
  </si>
  <si>
    <t>https://www.delhivery.com/track/package/1490838631393101</t>
  </si>
  <si>
    <t>https://u.dlhvr.in/DLHVRY/GHip0PLo</t>
  </si>
  <si>
    <t>Vicks BabyRub Soothing Vapor Ointment for Babies - 50ml (25ml x 2)</t>
  </si>
  <si>
    <t>2*BabyRub 25 ml</t>
  </si>
  <si>
    <t>Cough &amp; Cold</t>
  </si>
  <si>
    <t>311183622680019968_1</t>
  </si>
  <si>
    <t>https://track.delhivery.com/p/1490711472043316</t>
  </si>
  <si>
    <t>Received wrong product (different color / size / product)</t>
  </si>
  <si>
    <t>Completely different product from shown</t>
  </si>
  <si>
    <t>311878568095187648_1</t>
  </si>
  <si>
    <t>https://www.delhivery.com/track/package/1490838595180896</t>
  </si>
  <si>
    <t>305640545790205440_1</t>
  </si>
  <si>
    <t>https://track.delhivery.com/p/1490711437780372</t>
  </si>
  <si>
    <t>Gillette Venus ComfortGlide Hair Removal Razor Blades/Refills/Cartridges (2 pieces) for Women With Avocado Oils &amp; Freesia scent soap gel bars</t>
  </si>
  <si>
    <t>308425259131542080_1</t>
  </si>
  <si>
    <t>https://track.delhivery.com/p/1490711437780361</t>
  </si>
  <si>
    <t>Product was dirty or had stains</t>
  </si>
  <si>
    <t>Gillette Guard Razor with Cartridges for Men - Value Pack (2 Razors and 16 Cartridges)</t>
  </si>
  <si>
    <t>2*Guard R+8 Promo pack</t>
  </si>
  <si>
    <t>Guard R+8 Promo pack</t>
  </si>
  <si>
    <t>Razors &amp; Cartridges</t>
  </si>
  <si>
    <t>314623240986574016_1</t>
  </si>
  <si>
    <t>Whisper Choice Ultra XL Wings Sanitary Pad (Pack of 24)</t>
  </si>
  <si>
    <t>80847741*4</t>
  </si>
  <si>
    <t>308613621236504960_1</t>
  </si>
  <si>
    <t>https://www.delhivery.com/track/package/1490838170413605</t>
  </si>
  <si>
    <t>311817440898253824_1</t>
  </si>
  <si>
    <t>https://www.delhivery.com/track/package/1490838595172673</t>
  </si>
  <si>
    <t>Whisper Ultra XL+ Sanitary Pads with CFC Protection for Women - 21 Pads (7 pads x 3)</t>
  </si>
  <si>
    <t>3*whspr Ultra XL+ 7s CFC</t>
  </si>
  <si>
    <t>312250071441592961_1</t>
  </si>
  <si>
    <t>https://www.delhivery.com/track/package/34483359491041</t>
  </si>
  <si>
    <t>https://u.dlhvr.in/DLHVRY/GHo9rxJ</t>
  </si>
  <si>
    <t>312134130932581312_1</t>
  </si>
  <si>
    <t>https://www.delhivery.com/track/package/1490838631379112</t>
  </si>
  <si>
    <t>Head &amp; Shoulders Smooth &amp; Silky 2-in-1 Anti-Dandruff Shampoo + Conditioner 72 ml, Pack of 3</t>
  </si>
  <si>
    <t>80842841*3</t>
  </si>
  <si>
    <t>311424363513447104_1</t>
  </si>
  <si>
    <t>https://www.delhivery.com/track/package/1490838555315911</t>
  </si>
  <si>
    <t>Pampers Diapers New born  30pcs Premium Care</t>
  </si>
  <si>
    <t>311910810486993792_1</t>
  </si>
  <si>
    <t>https://www.delhivery.com/track/package/1490838595178914</t>
  </si>
  <si>
    <t>311758594278097600_1</t>
  </si>
  <si>
    <t>https://www.delhivery.com/track/package/1490838595174456</t>
  </si>
  <si>
    <t>311397358137181120_1</t>
  </si>
  <si>
    <t>https://www.delhivery.com/track/package/1490838555315830</t>
  </si>
  <si>
    <t>Head &amp; Shoulders Deep Cleanse Anti-Dandruff Shampoo for Oily Scalp | Men &amp; Women, Pack of 3</t>
  </si>
  <si>
    <t>H&amp;S BG 72ml</t>
  </si>
  <si>
    <t>310368928104907648_1</t>
  </si>
  <si>
    <t>https://www.delhivery.com/track/package/1490838420789723</t>
  </si>
  <si>
    <t>310415325357343744_1</t>
  </si>
  <si>
    <t>https://www.delhivery.com/track/package/1490838420786993</t>
  </si>
  <si>
    <t>311392244433355648_1</t>
  </si>
  <si>
    <t>https://www.delhivery.com/track/package/1490838555312691</t>
  </si>
  <si>
    <t>310345927411827392_1</t>
  </si>
  <si>
    <t>https://www.delhivery.com/track/package/1490838420772713</t>
  </si>
  <si>
    <t>310481396328236097_1</t>
  </si>
  <si>
    <t>https://www.delhivery.com/track/package/1490838420776924</t>
  </si>
  <si>
    <t>311844067529077440_1</t>
  </si>
  <si>
    <t>https://www.delhivery.com/track/package/1490838595181073</t>
  </si>
  <si>
    <t>311474699242504896_1</t>
  </si>
  <si>
    <t>https://www.delhivery.com/track/package/1490838555317123</t>
  </si>
  <si>
    <t>309727021347570688_1</t>
  </si>
  <si>
    <t>https://www.delhivery.com/track/package/1490838333902186</t>
  </si>
  <si>
    <t>311503698901795840_1</t>
  </si>
  <si>
    <t>https://www.delhivery.com/track/package/1490838555314032</t>
  </si>
  <si>
    <t>310730570459972288_1</t>
  </si>
  <si>
    <t>https://www.delhivery.com/track/package/1490838470962514</t>
  </si>
  <si>
    <t>308087241791838400_1</t>
  </si>
  <si>
    <t>https://www.delhivery.com/track/package/34483309340613</t>
  </si>
  <si>
    <t>310478531723461632_1</t>
  </si>
  <si>
    <t>https://www.delhivery.com/track/package/1490838420784241</t>
  </si>
  <si>
    <t>309218934527004032_1</t>
  </si>
  <si>
    <t>https://www.delhivery.com/track/package/1490838284442533</t>
  </si>
  <si>
    <t>Gillette Classic Regular Pre-Shave Foam - 150g (50g x 3)</t>
  </si>
  <si>
    <t>3*Foam (Reg) 50gm</t>
  </si>
  <si>
    <t>309665710609728576_1</t>
  </si>
  <si>
    <t>https://www.delhivery.com/track/package/1490838333898270</t>
  </si>
  <si>
    <t>310055831125296192_1</t>
  </si>
  <si>
    <t>https://www.delhivery.com/track/package/1490838420777101</t>
  </si>
  <si>
    <t>Gillette Venus Comfortglide Hair Removal Razor for Women with Avocado Oils &amp; Body Butter, Freesia Scent, 1 Pc</t>
  </si>
  <si>
    <t>308291469943970368_1</t>
  </si>
  <si>
    <t>https://www.delhivery.com/track/package/1490838170409582</t>
  </si>
  <si>
    <t>310298766139917248_1</t>
  </si>
  <si>
    <t>SF3682654442FPL</t>
  </si>
  <si>
    <t>https://tracker.shadowfax.in/#/awb/SF3682654442FPL</t>
  </si>
  <si>
    <t>https://sfx-ecom.storage.googleapis.com/seller/delivery_report/report_663358_1785585976359.pdf</t>
  </si>
  <si>
    <t>Old Spice Fresh Lime After Shave Lotion- 50 ml</t>
  </si>
  <si>
    <t>ASL LIME 50ML</t>
  </si>
  <si>
    <t>Aftershave Solutions (Lotions, Creams, etc)</t>
  </si>
  <si>
    <t>300249665730256384_1</t>
  </si>
  <si>
    <t>SF3564724080FPL</t>
  </si>
  <si>
    <t>https://tracker.shadowfax.in/#/awb/SF3564724080FPL</t>
  </si>
  <si>
    <t>Pampers Happy Sleep Pant Style Baby Diapers, Small (S), 60 Count</t>
  </si>
  <si>
    <t>295222269285399232_1</t>
  </si>
  <si>
    <t>SF3505683657FPL</t>
  </si>
  <si>
    <t>https://tracker.shadowfax.in/#/awb/SF3505683657FPL</t>
  </si>
  <si>
    <t>05.08.2026</t>
  </si>
  <si>
    <t>PAMPERS DPR MML2.1 SM26SX18 ECON DC IN</t>
  </si>
  <si>
    <t>20120A80887686</t>
  </si>
  <si>
    <t>H&amp;S SS 750ml</t>
  </si>
  <si>
    <t>H&amp;S SHM 650ML X12 S&amp;S IN AMJ26</t>
  </si>
  <si>
    <t>20120A83924049</t>
  </si>
  <si>
    <t>PAMPERS PANTS MULMUL2.1 SM70SX4 JP DC IN</t>
  </si>
  <si>
    <t>20120A80887706</t>
  </si>
  <si>
    <t>310688285372646272_1</t>
  </si>
  <si>
    <t>SF3685328724FPL</t>
  </si>
  <si>
    <t>https://tracker.shadowfax.in/#/awb/SF3685328724FPL</t>
  </si>
  <si>
    <t>https://sfx-ecom.storage.googleapis.com/seller/delivery_report/report_663358_1785845471536.pdf</t>
  </si>
  <si>
    <t>Head &amp; Shoulders Smooth &amp; Silky Anti-Dandruff Shampoo  (72 ml)</t>
  </si>
  <si>
    <t>303230077050188096_1</t>
  </si>
  <si>
    <t>SF3594108816FPL</t>
  </si>
  <si>
    <t>https://tracker.shadowfax.in/#/awb/SF3594108816FPL</t>
  </si>
  <si>
    <t>302709225338320256_1</t>
  </si>
  <si>
    <t>SF3590097662FPL</t>
  </si>
  <si>
    <t>https://tracker.shadowfax.in/#/awb/SF3590097662FPL</t>
  </si>
  <si>
    <t>300881291829909696_1</t>
  </si>
  <si>
    <t>SF3569208844FPL</t>
  </si>
  <si>
    <t>https://tracker.shadowfax.in/#/awb/SF3569208844FPL</t>
  </si>
  <si>
    <t>Whisper Choice Nights XXL Sanitary Pads for Women - 18 pads (6 x 3)</t>
  </si>
  <si>
    <t>311549211671987264_1</t>
  </si>
  <si>
    <t>R2339683582FPL</t>
  </si>
  <si>
    <t>https://track.shadowfax.in/track?order=return&amp;trackingId=R2339683582FPL</t>
  </si>
  <si>
    <t>Meesho Price</t>
  </si>
  <si>
    <t>Have other quality related issues</t>
  </si>
  <si>
    <t>Product's quality or performance is not good</t>
  </si>
  <si>
    <t>312554359518280896_1</t>
  </si>
  <si>
    <t>R2342303414FPL</t>
  </si>
  <si>
    <t>https://track.shadowfax.in/track?order=return&amp;trackingId=R2342303414FPL</t>
  </si>
  <si>
    <t>309512263243596672_1</t>
  </si>
  <si>
    <t>R2331524210FPL</t>
  </si>
  <si>
    <t>https://track.shadowfax.in/track?order=return&amp;trackingId=R2331524210FPL</t>
  </si>
  <si>
    <t>Size correct but too loose</t>
  </si>
  <si>
    <t>311447107322940800_1</t>
  </si>
  <si>
    <t>SF3700983163FPL</t>
  </si>
  <si>
    <t>https://tracker.shadowfax.in/#/awb/SF3700983163FPL</t>
  </si>
  <si>
    <t>307464140476849920_1</t>
  </si>
  <si>
    <t>SF3658607234FPL</t>
  </si>
  <si>
    <t>https://tracker.shadowfax.in/#/awb/SF3658607234FPL</t>
  </si>
  <si>
    <t>304533939363148096_1</t>
  </si>
  <si>
    <t>SF3622170231FPL</t>
  </si>
  <si>
    <t>https://tracker.shadowfax.in/#/awb/SF3622170231FPL</t>
  </si>
  <si>
    <t>Pantene Hair Science Lively Clean Shampoo with Vitamin C,purified hair  (200 ml)</t>
  </si>
  <si>
    <t>Pntn LC 200ml</t>
  </si>
  <si>
    <t>300274206981298368_1</t>
  </si>
  <si>
    <t>SF3564839672FPL</t>
  </si>
  <si>
    <t>https://tracker.shadowfax.in/#/awb/SF3564839672FPL</t>
  </si>
  <si>
    <t>Whisper Ultra Soft XL 50pcs Skin Love Pads</t>
  </si>
  <si>
    <t>301034660155497664_1</t>
  </si>
  <si>
    <t>SF3569418785FPL</t>
  </si>
  <si>
    <t>https://tracker.shadowfax.in/#/awb/SF3569418785FPL</t>
  </si>
  <si>
    <t>Head &amp; Shoulders Lemon Fresh Anti-Dandruff Shampoo  (72 ml)</t>
  </si>
  <si>
    <t>H&amp;S LF 90ml</t>
  </si>
  <si>
    <t>297138038463558465_1</t>
  </si>
  <si>
    <t>SF3528001215FPL</t>
  </si>
  <si>
    <t>https://tracker.shadowfax.in/#/awb/SF3528001215FPL</t>
  </si>
  <si>
    <t>300878666072995264_1</t>
  </si>
  <si>
    <t>SF3570491483FPL</t>
  </si>
  <si>
    <t>https://tracker.shadowfax.in/#/awb/SF3570491483FPL</t>
  </si>
  <si>
    <t>Head &amp; Shoulders Anti Hairfall Shampoo 180ml</t>
  </si>
  <si>
    <t>Shampoo_MallDHRate</t>
  </si>
  <si>
    <t>301258872055018880_1</t>
  </si>
  <si>
    <t>SF3572151401FPL</t>
  </si>
  <si>
    <t>https://tracker.shadowfax.in/#/awb/SF3572151401FPL</t>
  </si>
  <si>
    <t>Pantene Lively Clean Shampoo for Oily Hair - 225ml (75ml x 3)</t>
  </si>
  <si>
    <t>3*Pntn LC 90ml</t>
  </si>
  <si>
    <t>Pntn LC 90ml</t>
  </si>
  <si>
    <t>311843303256388480_1</t>
  </si>
  <si>
    <t>SF3712370693FPL</t>
  </si>
  <si>
    <t>https://tracker.shadowfax.in/#/awb/SF3712370693FPL</t>
  </si>
  <si>
    <t>https://sfx-ecom.storage.googleapis.com/seller/delivery_report/report_663358_1785845913450.pdf</t>
  </si>
  <si>
    <t>311009253366367232_1</t>
  </si>
  <si>
    <t>SF3696467652FPL</t>
  </si>
  <si>
    <t>https://tracker.shadowfax.in/#/awb/SF3696467652FPL</t>
  </si>
  <si>
    <t>312904583910728448_1</t>
  </si>
  <si>
    <t>SF3720003076FPL</t>
  </si>
  <si>
    <t>https://tracker.shadowfax.in/#/awb/SF3720003076FPL</t>
  </si>
  <si>
    <t>311498906108363840_1</t>
  </si>
  <si>
    <t>SF3709836296FPL</t>
  </si>
  <si>
    <t>https://tracker.shadowfax.in/#/awb/SF3709836296FPL</t>
  </si>
  <si>
    <t>311474679443555264_1</t>
  </si>
  <si>
    <t>SF3709769404FPL</t>
  </si>
  <si>
    <t>https://tracker.shadowfax.in/#/awb/SF3709769404FPL</t>
  </si>
  <si>
    <t>300634327276132544_1</t>
  </si>
  <si>
    <t>SF3567836124FPL</t>
  </si>
  <si>
    <t>https://tracker.shadowfax.in/#/awb/SF3567836124FPL</t>
  </si>
  <si>
    <t>309909019547307392_1</t>
  </si>
  <si>
    <t>SF3681460296FPL</t>
  </si>
  <si>
    <t>https://tracker.shadowfax.in/#/awb/SF3681460296FPL</t>
  </si>
  <si>
    <t>310030866477649280_1</t>
  </si>
  <si>
    <t>SF3682655228FPL</t>
  </si>
  <si>
    <t>https://tracker.shadowfax.in/#/awb/SF3682655228FPL</t>
  </si>
  <si>
    <t>311391099183598976_1</t>
  </si>
  <si>
    <t>SF3709829399FPL</t>
  </si>
  <si>
    <t>https://tracker.shadowfax.in/#/awb/SF3709829399FPL</t>
  </si>
  <si>
    <t>304434221413636288_1</t>
  </si>
  <si>
    <t>SF3615059089FPL</t>
  </si>
  <si>
    <t>https://tracker.shadowfax.in/#/awb/SF3615059089FPL</t>
  </si>
  <si>
    <t>310310630962662784_1</t>
  </si>
  <si>
    <t>SF3682399229FPL</t>
  </si>
  <si>
    <t>https://tracker.shadowfax.in/#/awb/SF3682399229FPL</t>
  </si>
  <si>
    <t>310408928009585344_1</t>
  </si>
  <si>
    <t>SF3682248525FPL</t>
  </si>
  <si>
    <t>https://tracker.shadowfax.in/#/awb/SF3682248525FPL</t>
  </si>
  <si>
    <t>307695077585984704_1</t>
  </si>
  <si>
    <t>SF3658849133FPL</t>
  </si>
  <si>
    <t>https://tracker.shadowfax.in/#/awb/SF3658849133FPL</t>
  </si>
  <si>
    <t>Oral-B Chhota Bheem Kids Extra Soft Toothbrush, Age 2+, 6 brush (3 x 2)</t>
  </si>
  <si>
    <t>2*OB Kids Chota Bheem 3s</t>
  </si>
  <si>
    <t>OB Kids Chota Bheem 3s</t>
  </si>
  <si>
    <t>Toothbrushes</t>
  </si>
  <si>
    <t>305683258141253386_1</t>
  </si>
  <si>
    <t>SF3635710639FPL</t>
  </si>
  <si>
    <t>https://tracker.shadowfax.in/#/awb/SF3635710639FPL</t>
  </si>
  <si>
    <t>Pampers Baby Diaper Pants with Taped Adjustable Fit- 4 to 8 kg (Small, 22 Count, Pack of 1) Baby Diapers</t>
  </si>
  <si>
    <t>307128833115019392_1</t>
  </si>
  <si>
    <t>SF3654640161FPL</t>
  </si>
  <si>
    <t>https://tracker.shadowfax.in/#/awb/SF3654640161FPL</t>
  </si>
  <si>
    <t>312999858583491200_1</t>
  </si>
  <si>
    <t>SF3721223372FPL</t>
  </si>
  <si>
    <t>https://tracker.shadowfax.in/#/awb/SF3721223372FPL</t>
  </si>
  <si>
    <t>312863371153580800_1</t>
  </si>
  <si>
    <t>SF3721523565FPL</t>
  </si>
  <si>
    <t>https://tracker.shadowfax.in/#/awb/SF3721523565FPL</t>
  </si>
  <si>
    <t>311914299872445312_1</t>
  </si>
  <si>
    <t>SF3711477870FPL</t>
  </si>
  <si>
    <t>https://tracker.shadowfax.in/#/awb/SF3711477870FPL</t>
  </si>
  <si>
    <t>311865158651806784_1</t>
  </si>
  <si>
    <t>SF3712379905FPL</t>
  </si>
  <si>
    <t>https://tracker.shadowfax.in/#/awb/SF3712379905FPL</t>
  </si>
  <si>
    <t>311080570895664128_1</t>
  </si>
  <si>
    <t>SF3696498036FPL</t>
  </si>
  <si>
    <t>https://tracker.shadowfax.in/#/awb/SF3696498036FPL</t>
  </si>
  <si>
    <t>311472881597088832_1</t>
  </si>
  <si>
    <t>SF3709868682FPL</t>
  </si>
  <si>
    <t>https://tracker.shadowfax.in/#/awb/SF3709868682FPL</t>
  </si>
  <si>
    <t>Whisper Ultra Night XXL 44pcs Nights Pads</t>
  </si>
  <si>
    <t>299581956403240448_1</t>
  </si>
  <si>
    <t>SF3558838402FPL</t>
  </si>
  <si>
    <t>https://tracker.shadowfax.in/#/awb/SF3558838402FPL</t>
  </si>
  <si>
    <t>310746842660799168_1</t>
  </si>
  <si>
    <t>SF3684950620FPL</t>
  </si>
  <si>
    <t>https://tracker.shadowfax.in/#/awb/SF3684950620FPL</t>
  </si>
  <si>
    <t>311894038699770880_1</t>
  </si>
  <si>
    <t>SF3709843793FPL</t>
  </si>
  <si>
    <t>https://tracker.shadowfax.in/#/awb/SF3709843793FPL</t>
  </si>
  <si>
    <t>311101775321170880_1</t>
  </si>
  <si>
    <t>SF3694045235FPL</t>
  </si>
  <si>
    <t>https://tracker.shadowfax.in/#/awb/SF3694045235FPL</t>
  </si>
  <si>
    <t>311749358701707968_1</t>
  </si>
  <si>
    <t>SF3712171456FPL</t>
  </si>
  <si>
    <t>https://tracker.shadowfax.in/#/awb/SF3712171456FPL</t>
  </si>
  <si>
    <t>309277185913586560_1</t>
  </si>
  <si>
    <t>SF3672844019FPL</t>
  </si>
  <si>
    <t>https://tracker.shadowfax.in/#/awb/SF3672844019FPL</t>
  </si>
  <si>
    <t>Whisper Choice Wings Sanitary Pads for Women - 24 pads (6 x 4)</t>
  </si>
  <si>
    <t>4*whspr Choice Wings 6s</t>
  </si>
  <si>
    <t>310635821273384000_1</t>
  </si>
  <si>
    <t>SF3684661302FPL</t>
  </si>
  <si>
    <t>https://tracker.shadowfax.in/#/awb/SF3684661302FPL</t>
  </si>
  <si>
    <t>311239612892906560_1</t>
  </si>
  <si>
    <t>SF3699931852FPL</t>
  </si>
  <si>
    <t>https://tracker.shadowfax.in/#/awb/SF3699931852FPL</t>
  </si>
  <si>
    <t>303379994041005504_1</t>
  </si>
  <si>
    <t>SF3595940612FPL</t>
  </si>
  <si>
    <t>https://tracker.shadowfax.in/#/awb/SF3595940612FPL</t>
  </si>
  <si>
    <t>302981884601179648_1</t>
  </si>
  <si>
    <t>SF3591184598FPL</t>
  </si>
  <si>
    <t>https://tracker.shadowfax.in/#/awb/SF3591184598FPL</t>
  </si>
  <si>
    <t>310807578584220736_1</t>
  </si>
  <si>
    <t>SF3685258187FPL</t>
  </si>
  <si>
    <t>https://tracker.shadowfax.in/#/awb/SF3685258187FPL</t>
  </si>
  <si>
    <t>311040544509985664_1</t>
  </si>
  <si>
    <t>SF3696372594FPL</t>
  </si>
  <si>
    <t>https://tracker.shadowfax.in/#/awb/SF3696372594FPL</t>
  </si>
  <si>
    <t>307912762210244736_1</t>
  </si>
  <si>
    <t>SF3658329207FPL</t>
  </si>
  <si>
    <t>https://tracker.shadowfax.in/#/awb/SF3658329207FPL</t>
  </si>
  <si>
    <t>310350637932907904_1</t>
  </si>
  <si>
    <t>SF3682248950FPL</t>
  </si>
  <si>
    <t>https://tracker.shadowfax.in/#/awb/SF3682248950FPL</t>
  </si>
  <si>
    <t>306154407310269632_1</t>
  </si>
  <si>
    <t>SF3639348330FPL</t>
  </si>
  <si>
    <t>https://tracker.shadowfax.in/#/awb/SF3639348330FPL</t>
  </si>
  <si>
    <t>307884076567959744_1</t>
  </si>
  <si>
    <t>SF3657171145FPL</t>
  </si>
  <si>
    <t>https://tracker.shadowfax.in/#/awb/SF3657171145FPL</t>
  </si>
  <si>
    <t>Pampers Happy Skin Pant Style Diapers, Large Size (L), 26 Count</t>
  </si>
  <si>
    <t>302771603061087744_1</t>
  </si>
  <si>
    <t>SF3589625756FPL</t>
  </si>
  <si>
    <t>https://tracker.shadowfax.in/#/awb/SF3589625756FPL</t>
  </si>
  <si>
    <t>308828606312923648_1</t>
  </si>
  <si>
    <t>SF3660383775FPL</t>
  </si>
  <si>
    <t>https://tracker.shadowfax.in/#/awb/SF3660383775FPL</t>
  </si>
  <si>
    <t>309537083662468032_1</t>
  </si>
  <si>
    <t>SF3675345136FPL</t>
  </si>
  <si>
    <t>https://tracker.shadowfax.in/#/awb/SF3675345136FPL</t>
  </si>
  <si>
    <t>308851787086103296_1</t>
  </si>
  <si>
    <t>SF3669111392FPL</t>
  </si>
  <si>
    <t>https://tracker.shadowfax.in/#/awb/SF3669111392FPL</t>
  </si>
  <si>
    <t>309190414061994688_1</t>
  </si>
  <si>
    <t>SF3673158015FPL</t>
  </si>
  <si>
    <t>https://tracker.shadowfax.in/#/awb/SF3673158015FPL</t>
  </si>
  <si>
    <t>Gillette Shaving Foam Classic Regular 196g</t>
  </si>
  <si>
    <t>Shaving Creams</t>
  </si>
  <si>
    <t>309194216515503168_1</t>
  </si>
  <si>
    <t>SF3671290003FPL</t>
  </si>
  <si>
    <t>https://tracker.shadowfax.in/#/awb/SF3671290003FPL</t>
  </si>
  <si>
    <t>305677859715489536_1</t>
  </si>
  <si>
    <t>SF3631407480FPL</t>
  </si>
  <si>
    <t>https://tracker.shadowfax.in/#/awb/SF3631407480FPL</t>
  </si>
  <si>
    <t>Pampers New born  54pcs All Round Protection</t>
  </si>
  <si>
    <t>298857452026886848_1</t>
  </si>
  <si>
    <t>SF3560420888FPL</t>
  </si>
  <si>
    <t>https://tracker.shadowfax.in/#/awb/SF3560420888FPL</t>
  </si>
  <si>
    <t>302294481741690304_1</t>
  </si>
  <si>
    <t>SF3590185255FPL</t>
  </si>
  <si>
    <t>https://tracker.shadowfax.in/#/awb/SF3590185255FPL</t>
  </si>
  <si>
    <t>308900802385347264_1</t>
  </si>
  <si>
    <t>SF3669309429FPL</t>
  </si>
  <si>
    <t>https://tracker.shadowfax.in/#/awb/SF3669309429FPL</t>
  </si>
  <si>
    <t>Whisper Ultra Night XXL+ 16pcs Nights Pads</t>
  </si>
  <si>
    <t>301429923489658304_1</t>
  </si>
  <si>
    <t>SF3575139086FPL</t>
  </si>
  <si>
    <t>https://tracker.shadowfax.in/#/awb/SF3575139086FPL</t>
  </si>
  <si>
    <t>Whisper Ultra Night XXL 30pcs Nights Pads</t>
  </si>
  <si>
    <t>303137873243544768_1</t>
  </si>
  <si>
    <t>SF3592892203FPL</t>
  </si>
  <si>
    <t>https://tracker.shadowfax.in/#/awb/SF3592892203FPL</t>
  </si>
  <si>
    <t>304697085960658432_1</t>
  </si>
  <si>
    <t>SF3622238225FPL</t>
  </si>
  <si>
    <t>https://tracker.shadowfax.in/#/awb/SF3622238225FPL</t>
  </si>
  <si>
    <t>299761394923499840_1</t>
  </si>
  <si>
    <t>SF3564766354FPL</t>
  </si>
  <si>
    <t>https://tracker.shadowfax.in/#/awb/SF3564766354FPL</t>
  </si>
  <si>
    <t>301242879182255488_1</t>
  </si>
  <si>
    <t>SF3569867507FPL</t>
  </si>
  <si>
    <t>https://tracker.shadowfax.in/#/awb/SF3569867507FPL</t>
  </si>
  <si>
    <t>305187846876371136_1</t>
  </si>
  <si>
    <t>SF3626744979FPL</t>
  </si>
  <si>
    <t>https://tracker.shadowfax.in/#/awb/SF3626744979FPL</t>
  </si>
  <si>
    <t>303390256487996928_1</t>
  </si>
  <si>
    <t>SF3596010023FPL</t>
  </si>
  <si>
    <t>https://tracker.shadowfax.in/#/awb/SF3596010023FPL</t>
  </si>
  <si>
    <t>302023447306188224_1</t>
  </si>
  <si>
    <t>SF3580865762FPL</t>
  </si>
  <si>
    <t>https://tracker.shadowfax.in/#/awb/SF3580865762FPL</t>
  </si>
  <si>
    <t>303416931242373440_1</t>
  </si>
  <si>
    <t>SF3595754302FPL</t>
  </si>
  <si>
    <t>https://tracker.shadowfax.in/#/awb/SF3595754302FPL</t>
  </si>
  <si>
    <t>305722363511977344_1</t>
  </si>
  <si>
    <t>SF3631953062FPL</t>
  </si>
  <si>
    <t>https://tracker.shadowfax.in/#/awb/SF3631953062FPL</t>
  </si>
  <si>
    <t>Gillette Simply Venus 3 Hair Removal Razors for Women</t>
  </si>
  <si>
    <t>2124435617_4</t>
  </si>
  <si>
    <t>Body Razors</t>
  </si>
  <si>
    <t>302466807523325312_1</t>
  </si>
  <si>
    <t>SF3590187264FPL</t>
  </si>
  <si>
    <t>https://tracker.shadowfax.in/#/awb/SF3590187264FPL</t>
  </si>
  <si>
    <t>Whisper Ultra XL+ 15pcs Upto No Leak Pads</t>
  </si>
  <si>
    <t>whspr Ultra XL+ 15s CFC</t>
  </si>
  <si>
    <t>302478214599947712_1</t>
  </si>
  <si>
    <t>SF3586360404FPL</t>
  </si>
  <si>
    <t>https://tracker.shadowfax.in/#/awb/SF3586360404FPL</t>
  </si>
  <si>
    <t>299578068455551300_2</t>
  </si>
  <si>
    <t>SF3558846243FPL</t>
  </si>
  <si>
    <t>https://tracker.shadowfax.in/#/awb/SF3558846243FPL</t>
  </si>
  <si>
    <t>312183639294988928_1</t>
  </si>
  <si>
    <t>https://www.delhivery.com/track/package/1490838631390640</t>
  </si>
  <si>
    <t>https://u.dlhvr.in/DLHVRY/GHnIK2vr</t>
  </si>
  <si>
    <t>312628767721143488_1</t>
  </si>
  <si>
    <t>https://www.delhivery.com/track/package/1490838703637076</t>
  </si>
  <si>
    <t>312400086113833600_1</t>
  </si>
  <si>
    <t>https://www.delhivery.com/track/package/1490838631378821</t>
  </si>
  <si>
    <t>312567555507561216_1</t>
  </si>
  <si>
    <t>https://www.delhivery.com/track/package/1490838703638782</t>
  </si>
  <si>
    <t>Gillette Mach3 Charcoal Razor</t>
  </si>
  <si>
    <t>Razors &amp; Cartridges_MallDHRate</t>
  </si>
  <si>
    <t>312831711544988288_1</t>
  </si>
  <si>
    <t>https://www.delhivery.com/track/package/1490838703627696</t>
  </si>
  <si>
    <t>312621001267335808_1</t>
  </si>
  <si>
    <t>https://track.delhivery.com/p/1490711427381916</t>
  </si>
  <si>
    <t>https://u.dlhvr.in/DLHVRY/GHJAKnql</t>
  </si>
  <si>
    <t>313141747152519872_1</t>
  </si>
  <si>
    <t>https://www.delhivery.com/track/package/1490838707443304</t>
  </si>
  <si>
    <t>312402296600121984_1</t>
  </si>
  <si>
    <t>https://www.delhivery.com/track/package/1490838631390356</t>
  </si>
  <si>
    <t>Gillette Vector Razor - Pack of 2</t>
  </si>
  <si>
    <t>2*Vector Rzr</t>
  </si>
  <si>
    <t>310345787462845376_1</t>
  </si>
  <si>
    <t>https://www.delhivery.com/track/package/1490838420765746</t>
  </si>
  <si>
    <t>308923962187746688_1</t>
  </si>
  <si>
    <t>https://track.delhivery.com/p/1490711472043331</t>
  </si>
  <si>
    <t>Did not like the fit</t>
  </si>
  <si>
    <t>311131132330443456_1</t>
  </si>
  <si>
    <t>https://www.delhivery.com/track/package/1490838514402521</t>
  </si>
  <si>
    <t>312252376534889152_1</t>
  </si>
  <si>
    <t>https://www.delhivery.com/track/package/1490838631379322</t>
  </si>
  <si>
    <t>312097187445985920_1</t>
  </si>
  <si>
    <t>https://www.delhivery.com/track/package/1490838631393160</t>
  </si>
  <si>
    <t>311046084263579008_1</t>
  </si>
  <si>
    <t>https://www.delhivery.com/track/package/1490838514419472</t>
  </si>
  <si>
    <t>308277226481851136_1</t>
  </si>
  <si>
    <t>https://www.delhivery.com/track/package/34483316909212</t>
  </si>
  <si>
    <t>https://u.dlhvr.in/DLHVRY/GHSHZDD77</t>
  </si>
  <si>
    <t>309551443990479872_1</t>
  </si>
  <si>
    <t>https://www.delhivery.com/track/package/1490838333902164</t>
  </si>
  <si>
    <t>310207502698611584_1</t>
  </si>
  <si>
    <t>https://www.delhivery.com/track/package/1490838420787166</t>
  </si>
  <si>
    <t>309961861586914688_1</t>
  </si>
  <si>
    <t>SF3682544605FPL</t>
  </si>
  <si>
    <t>https://tracker.shadowfax.in/#/awb/SF3682544605FPL</t>
  </si>
  <si>
    <t>https://sfx-ecom.storage.googleapis.com/seller/delivery_report/report_663358_1785935072790.pdf</t>
  </si>
  <si>
    <t>309607572497957760_1</t>
  </si>
  <si>
    <t>SF3676010786FPL</t>
  </si>
  <si>
    <t>https://tracker.shadowfax.in/#/awb/SF3676010786FPL</t>
  </si>
  <si>
    <t>313615792214049472_1</t>
  </si>
  <si>
    <t>SF3730526486FPL</t>
  </si>
  <si>
    <t>https://tracker.shadowfax.in/#/awb/SF3730526486FPL</t>
  </si>
  <si>
    <t>312450225180443328_1</t>
  </si>
  <si>
    <t>SF3721267012FPL</t>
  </si>
  <si>
    <t>https://tracker.shadowfax.in/#/awb/SF3721267012FPL</t>
  </si>
  <si>
    <t>311398942782981120_1</t>
  </si>
  <si>
    <t>SF3696431707FPL</t>
  </si>
  <si>
    <t>https://tracker.shadowfax.in/#/awb/SF3696431707FPL</t>
  </si>
  <si>
    <t>Whisper Choice XL 6pcs Pads(Pack of 4)</t>
  </si>
  <si>
    <t>282387842_4</t>
  </si>
  <si>
    <t>313140744822399744_1</t>
  </si>
  <si>
    <t>R2342384564FPL</t>
  </si>
  <si>
    <t>https://track.shadowfax.in/track?order=return&amp;trackingId=R2342384564FPL</t>
  </si>
  <si>
    <t>Both packaging and product were broken or torn</t>
  </si>
  <si>
    <t>309160383300699072_1</t>
  </si>
  <si>
    <t>SF3673121077FPL</t>
  </si>
  <si>
    <t>https://tracker.shadowfax.in/#/awb/SF3673121077FPL</t>
  </si>
  <si>
    <t>311511762077942656_1</t>
  </si>
  <si>
    <t>SF3709814733FPL</t>
  </si>
  <si>
    <t>https://tracker.shadowfax.in/#/awb/SF3709814733FPL</t>
  </si>
  <si>
    <t>311760218977665984_1</t>
  </si>
  <si>
    <t>SF3712328523FPL</t>
  </si>
  <si>
    <t>https://tracker.shadowfax.in/#/awb/SF3712328523FPL</t>
  </si>
  <si>
    <t>Whisper Ultra Night XXXL Sanitary Pads for Women - 8 pads (4 x 2)</t>
  </si>
  <si>
    <t>2*whspr Ult XXXL ON 4s</t>
  </si>
  <si>
    <t>311506007044064256_1</t>
  </si>
  <si>
    <t>SF3701087464FPL</t>
  </si>
  <si>
    <t>https://tracker.shadowfax.in/#/awb/SF3701087464FPL</t>
  </si>
  <si>
    <t>310667994323944384_1</t>
  </si>
  <si>
    <t>SF3684866152FPL</t>
  </si>
  <si>
    <t>https://tracker.shadowfax.in/#/awb/SF3684866152FPL</t>
  </si>
  <si>
    <t>Gillette Guard Shaving Cream for Men - 375gm (125gm x 3)</t>
  </si>
  <si>
    <t>GUARD CREAM 125 GM</t>
  </si>
  <si>
    <t>308201399412858368_1</t>
  </si>
  <si>
    <t>SF3678869785FPL</t>
  </si>
  <si>
    <t>https://tracker.shadowfax.in/#/awb/SF3678869785FPL</t>
  </si>
  <si>
    <t>312125330031522560_1</t>
  </si>
  <si>
    <t>SF3714802192FPL</t>
  </si>
  <si>
    <t>https://tracker.shadowfax.in/#/awb/SF3714802192FPL</t>
  </si>
  <si>
    <t>311298065780638400_1</t>
  </si>
  <si>
    <t>SF3693751018FPL</t>
  </si>
  <si>
    <t>https://tracker.shadowfax.in/#/awb/SF3693751018FPL</t>
  </si>
  <si>
    <t>311045712337109888_1</t>
  </si>
  <si>
    <t>SF3699791770FPL</t>
  </si>
  <si>
    <t>https://tracker.shadowfax.in/#/awb/SF3699791770FPL</t>
  </si>
  <si>
    <t>309884003557507776_1</t>
  </si>
  <si>
    <t>SF3682437885FPL</t>
  </si>
  <si>
    <t>https://tracker.shadowfax.in/#/awb/SF3682437885FPL</t>
  </si>
  <si>
    <t>310092807891256256_1</t>
  </si>
  <si>
    <t>SF3682653321FPL</t>
  </si>
  <si>
    <t>https://tracker.shadowfax.in/#/awb/SF3682653321FPL</t>
  </si>
  <si>
    <t>310502918155338432_1</t>
  </si>
  <si>
    <t>SF3682365789FPL</t>
  </si>
  <si>
    <t>https://tracker.shadowfax.in/#/awb/SF3682365789FPL</t>
  </si>
  <si>
    <t>307823364667988096_1</t>
  </si>
  <si>
    <t>SF3659611319FPL</t>
  </si>
  <si>
    <t>https://tracker.shadowfax.in/#/awb/SF3659611319FPL</t>
  </si>
  <si>
    <t>311326388655424512_1</t>
  </si>
  <si>
    <t>SF3696135459FPL</t>
  </si>
  <si>
    <t>https://tracker.shadowfax.in/#/awb/SF3696135459FPL</t>
  </si>
  <si>
    <t>311369696828130368_1</t>
  </si>
  <si>
    <t>SF3700416059FPL</t>
  </si>
  <si>
    <t>https://tracker.shadowfax.in/#/awb/SF3700416059FPL</t>
  </si>
  <si>
    <t>311459189375566784_1</t>
  </si>
  <si>
    <t>SF3709958983FPL</t>
  </si>
  <si>
    <t>https://tracker.shadowfax.in/#/awb/SF3709958983FPL</t>
  </si>
  <si>
    <t>Whisper Choice Sanitary Pads For Women, X-Large, Pack of 36 Napkins</t>
  </si>
  <si>
    <t>303356728920514048_1</t>
  </si>
  <si>
    <t>SF3594818897FPL</t>
  </si>
  <si>
    <t>https://tracker.shadowfax.in/#/awb/SF3594818897FPL</t>
  </si>
  <si>
    <t>310316448084067200_1</t>
  </si>
  <si>
    <t>SF3682330009FPL</t>
  </si>
  <si>
    <t>https://tracker.shadowfax.in/#/awb/SF3682330009FPL</t>
  </si>
  <si>
    <t>308968589271928192_1</t>
  </si>
  <si>
    <t>SF3668462728FPL</t>
  </si>
  <si>
    <t>https://tracker.shadowfax.in/#/awb/SF3668462728FPL</t>
  </si>
  <si>
    <t>302701727294430720_1</t>
  </si>
  <si>
    <t>SF3586694456FPL</t>
  </si>
  <si>
    <t>https://tracker.shadowfax.in/#/awb/SF3586694456FPL</t>
  </si>
  <si>
    <t>313317782044183936_1</t>
  </si>
  <si>
    <t>https://track.delhivery.com/p/1490711438814681</t>
  </si>
  <si>
    <t>https://u.dlhvr.in/DLHVRY/GHBei6WG</t>
  </si>
  <si>
    <t>312867718242014592_1</t>
  </si>
  <si>
    <t>https://www.delhivery.com/track/package/1490838703627442</t>
  </si>
  <si>
    <t>https://u.dlhvr.in/DLHVRY/GHVtUmj8</t>
  </si>
  <si>
    <t>312963244724993216_1</t>
  </si>
  <si>
    <t>https://www.delhivery.com/track/package/1490838703633731</t>
  </si>
  <si>
    <t>Pampers Happy Sleep Pant Style Baby Diapers with Anti Rash Shield, XL - 18 diapers (6 x 3)</t>
  </si>
  <si>
    <t>3*RED Pants Regs XL</t>
  </si>
  <si>
    <t>312469495569916672_1</t>
  </si>
  <si>
    <t>https://www.delhivery.com/track/package/1490838703622715</t>
  </si>
  <si>
    <t>310985465728503169_1</t>
  </si>
  <si>
    <t>https://www.delhivery.com/track/package/1490838514424383</t>
  </si>
  <si>
    <t>310450157961544768_1</t>
  </si>
  <si>
    <t>https://www.delhivery.com/track/package/1490838420776865</t>
  </si>
  <si>
    <t>Whisper Ultra Soft XL Sanitary Pads for Women - 18 pads (6 x 3)</t>
  </si>
  <si>
    <t>3*Whspr Soft XL 6s</t>
  </si>
  <si>
    <t>311142936481825472_1</t>
  </si>
  <si>
    <t>https://track.delhivery.com/p/1490711472043283</t>
  </si>
  <si>
    <t>311104732204827648_1</t>
  </si>
  <si>
    <t>https://www.delhivery.com/track/package/1490838514414185</t>
  </si>
  <si>
    <t>309977017800131648_1</t>
  </si>
  <si>
    <t>https://www.delhivery.com/track/package/1490838420768841</t>
  </si>
  <si>
    <t>311876317879373184_1</t>
  </si>
  <si>
    <t>https://www.delhivery.com/track/package/1490838595181132</t>
  </si>
  <si>
    <t>309904178833195968_1</t>
  </si>
  <si>
    <t>https://www.delhivery.com/track/package/1490838420772890</t>
  </si>
  <si>
    <t>OB OM39 EVERYDAY CARE 40XS 130INR 5X6X6</t>
  </si>
  <si>
    <t>20120A80894434</t>
  </si>
  <si>
    <t>06.08.2026</t>
  </si>
  <si>
    <t>PAMPERS DPR M5 SM22SX18 ECON GS PU IN</t>
  </si>
  <si>
    <t>20120C83933414</t>
  </si>
  <si>
    <t>07.08.2026</t>
  </si>
  <si>
    <t>Oral-B Cross Action Electric power toothbrush refill heads, Pack of 2</t>
  </si>
  <si>
    <t>308880615175012864_1</t>
  </si>
  <si>
    <t>R2332954722FPL</t>
  </si>
  <si>
    <t>https://track.shadowfax.in/track?order=return&amp;trackingId=R2332954722FPL</t>
  </si>
  <si>
    <t>308946356662371328_1</t>
  </si>
  <si>
    <t>https://www.delhivery.com/track/package/1490838237337525</t>
  </si>
  <si>
    <t>https://u.dlhvr.in/DLHVRY/GHTnqEW</t>
  </si>
  <si>
    <t>Pampers Happy Sleep Pant Style Baby Diapers with Anti Rash Shield, Medium (MD) - 24 diapers (8 x 3)</t>
  </si>
  <si>
    <t>311434576272753536_1</t>
  </si>
  <si>
    <t>https://track.delhivery.com/p/1490711485037770</t>
  </si>
  <si>
    <t>https://u.dlhvr.in/DLHVRY/GHrHufm5</t>
  </si>
  <si>
    <t>308242687541844672_1</t>
  </si>
  <si>
    <t>https://track.delhivery.com/p/1490711460668246</t>
  </si>
  <si>
    <t>314479451928149056_1</t>
  </si>
  <si>
    <t>SF3737402457FPL</t>
  </si>
  <si>
    <t>https://tracker.shadowfax.in/#/awb/SF3737402457FPL</t>
  </si>
  <si>
    <t>312766982830629632_1</t>
  </si>
  <si>
    <t>SF3721515803FPL</t>
  </si>
  <si>
    <t>https://tracker.shadowfax.in/#/awb/SF3721515803FPL</t>
  </si>
  <si>
    <t>310010212826416128_1</t>
  </si>
  <si>
    <t>SF3681648040FPL</t>
  </si>
  <si>
    <t>https://tracker.shadowfax.in/#/awb/SF3681648040FPL</t>
  </si>
  <si>
    <t>312932069075788544_1</t>
  </si>
  <si>
    <t>SF3719564421FPL</t>
  </si>
  <si>
    <t>https://tracker.shadowfax.in/#/awb/SF3719564421FPL</t>
  </si>
  <si>
    <t>312617535446831744_1</t>
  </si>
  <si>
    <t>SF3721324290FPL</t>
  </si>
  <si>
    <t>https://tracker.shadowfax.in/#/awb/SF3721324290FPL</t>
  </si>
  <si>
    <t>312209804412990208_1</t>
  </si>
  <si>
    <t>SF3715015171FPL</t>
  </si>
  <si>
    <t>https://tracker.shadowfax.in/#/awb/SF3715015171FPL</t>
  </si>
  <si>
    <t>312944198391026304_1</t>
  </si>
  <si>
    <t>SF3721359207FPL</t>
  </si>
  <si>
    <t>https://tracker.shadowfax.in/#/awb/SF3721359207FPL</t>
  </si>
  <si>
    <t>310786483969786816_1</t>
  </si>
  <si>
    <t>SF3685589956FPL</t>
  </si>
  <si>
    <t>https://tracker.shadowfax.in/#/awb/SF3685589956FPL</t>
  </si>
  <si>
    <t>303022060065005056_1</t>
  </si>
  <si>
    <t>SF3588198033FPL</t>
  </si>
  <si>
    <t>https://tracker.shadowfax.in/#/awb/SF3588198033FPL</t>
  </si>
  <si>
    <t>312888694960673408_1</t>
  </si>
  <si>
    <t>SF3720224230FPL</t>
  </si>
  <si>
    <t>https://tracker.shadowfax.in/#/awb/SF3720224230FPL</t>
  </si>
  <si>
    <t>310251276377981632_1</t>
  </si>
  <si>
    <t>SF3682539256FPL</t>
  </si>
  <si>
    <t>https://tracker.shadowfax.in/#/awb/SF3682539256FPL</t>
  </si>
  <si>
    <t>311393131765367488_1</t>
  </si>
  <si>
    <t>SF3709780052FPL</t>
  </si>
  <si>
    <t>https://tracker.shadowfax.in/#/awb/SF3709780052FPL</t>
  </si>
  <si>
    <t>311821759263212224_1</t>
  </si>
  <si>
    <t>SF3712178323FPL</t>
  </si>
  <si>
    <t>https://tracker.shadowfax.in/#/awb/SF3712178323FPL</t>
  </si>
  <si>
    <t>310811279346303680_1</t>
  </si>
  <si>
    <t>SF3685579273FPL</t>
  </si>
  <si>
    <t>https://tracker.shadowfax.in/#/awb/SF3685579273FPL</t>
  </si>
  <si>
    <t>310705154366046913_1</t>
  </si>
  <si>
    <t>SF3684561906FPL</t>
  </si>
  <si>
    <t>https://tracker.shadowfax.in/#/awb/SF3684561906FPL</t>
  </si>
  <si>
    <t>303338694634008896_1</t>
  </si>
  <si>
    <t>SF3594150693FPL</t>
  </si>
  <si>
    <t>https://tracker.shadowfax.in/#/awb/SF3594150693FPL</t>
  </si>
  <si>
    <t>310576728756126784_1</t>
  </si>
  <si>
    <t>SF3682416776FPL</t>
  </si>
  <si>
    <t>https://tracker.shadowfax.in/#/awb/SF3682416776FPL</t>
  </si>
  <si>
    <t>311074344950498368_1</t>
  </si>
  <si>
    <t>SF3696358350FPL</t>
  </si>
  <si>
    <t>https://tracker.shadowfax.in/#/awb/SF3696358350FPL</t>
  </si>
  <si>
    <t>309685387176117248_1</t>
  </si>
  <si>
    <t>SF3676165948FPL</t>
  </si>
  <si>
    <t>https://tracker.shadowfax.in/#/awb/SF3676165948FPL</t>
  </si>
  <si>
    <t>309892700433190272_1</t>
  </si>
  <si>
    <t>SF3682631834FPL</t>
  </si>
  <si>
    <t>https://tracker.shadowfax.in/#/awb/SF3682631834FPL</t>
  </si>
  <si>
    <t>302317238052264128_1</t>
  </si>
  <si>
    <t>SF3588126202FPL</t>
  </si>
  <si>
    <t>https://tracker.shadowfax.in/#/awb/SF3588126202FPL</t>
  </si>
  <si>
    <t>308875609793299136_1</t>
  </si>
  <si>
    <t>SF3669091614FPL</t>
  </si>
  <si>
    <t>https://tracker.shadowfax.in/#/awb/SF3669091614FPL</t>
  </si>
  <si>
    <t>302501337961477504_1</t>
  </si>
  <si>
    <t>SF3590214307FPL</t>
  </si>
  <si>
    <t>https://tracker.shadowfax.in/#/awb/SF3590214307FPL</t>
  </si>
  <si>
    <t>Pampers Diapers S 16pcs Happy Skin Pants</t>
  </si>
  <si>
    <t>300511047050599936_1</t>
  </si>
  <si>
    <t>SF3566102047FPL</t>
  </si>
  <si>
    <t>https://tracker.shadowfax.in/#/awb/SF3566102047FPL</t>
  </si>
  <si>
    <t>310642995068339264_1</t>
  </si>
  <si>
    <t>SF3684697896FPL</t>
  </si>
  <si>
    <t>https://tracker.shadowfax.in/#/awb/SF3684697896FPL</t>
  </si>
  <si>
    <t>309701327477474368_1</t>
  </si>
  <si>
    <t>SF3676183186FPL</t>
  </si>
  <si>
    <t>https://tracker.shadowfax.in/#/awb/SF3676183186FPL</t>
  </si>
  <si>
    <t>310698733820118080_1</t>
  </si>
  <si>
    <t>SF3685470711FPL</t>
  </si>
  <si>
    <t>https://tracker.shadowfax.in/#/awb/SF3685470711FPL</t>
  </si>
  <si>
    <t>310452229668537024_1</t>
  </si>
  <si>
    <t>SF3682252821FPL</t>
  </si>
  <si>
    <t>https://tracker.shadowfax.in/#/awb/SF3682252821FPL</t>
  </si>
  <si>
    <t>306234575582404096_1</t>
  </si>
  <si>
    <t>SF3640746441FPL</t>
  </si>
  <si>
    <t>https://tracker.shadowfax.in/#/awb/SF3640746441FPL</t>
  </si>
  <si>
    <t>306056719468338688_1</t>
  </si>
  <si>
    <t>SF3637887841FPL</t>
  </si>
  <si>
    <t>https://tracker.shadowfax.in/#/awb/SF3637887841FPL</t>
  </si>
  <si>
    <t>306783533321101056_1</t>
  </si>
  <si>
    <t>SF3645198262FPL</t>
  </si>
  <si>
    <t>https://tracker.shadowfax.in/#/awb/SF3645198262FPL</t>
  </si>
  <si>
    <t>303015527625143744_1</t>
  </si>
  <si>
    <t>SF3592119301FPL</t>
  </si>
  <si>
    <t>https://tracker.shadowfax.in/#/awb/SF3592119301FPL</t>
  </si>
  <si>
    <t>Head &amp; Shoulders Anti-Hairfall + Smooth &amp; Silky Shampoo, Pack of 2</t>
  </si>
  <si>
    <t>1080123303_6</t>
  </si>
  <si>
    <t>H&amp;S 72ml*2 AHF+SS</t>
  </si>
  <si>
    <t>Proffesional Hydrating Shampoo</t>
  </si>
  <si>
    <t>303466662769357120_1</t>
  </si>
  <si>
    <t>SF3595947871FPL</t>
  </si>
  <si>
    <t>https://tracker.shadowfax.in/#/awb/SF3595947871FPL</t>
  </si>
  <si>
    <t>303189833106659520_1</t>
  </si>
  <si>
    <t>SF3591935264FPL</t>
  </si>
  <si>
    <t>https://tracker.shadowfax.in/#/awb/SF3591935264FPL</t>
  </si>
  <si>
    <t>Pampers Diapers XXL 42pc All Round Protection</t>
  </si>
  <si>
    <t>302666449733170624_1</t>
  </si>
  <si>
    <t>SF3588137270FPL</t>
  </si>
  <si>
    <t>https://tracker.shadowfax.in/#/awb/SF3588137270FPL</t>
  </si>
  <si>
    <t>311182730912269184_1</t>
  </si>
  <si>
    <t>https://www.delhivery.com/track/package/1490838514419030</t>
  </si>
  <si>
    <t>314262222720613440_1</t>
  </si>
  <si>
    <t>https://www.delhivery.com/track/package/1490838874470665</t>
  </si>
  <si>
    <t>312830654353887872_1</t>
  </si>
  <si>
    <t>https://www.delhivery.com/track/package/1490838703630301</t>
  </si>
  <si>
    <t>311491001327747776_1</t>
  </si>
  <si>
    <t>https://www.delhivery.com/track/package/1490838661881472</t>
  </si>
  <si>
    <t>308866791411745474_1</t>
  </si>
  <si>
    <t>https://www.delhivery.com/track/package/1490838370583321</t>
  </si>
  <si>
    <t>311877263414985408_1</t>
  </si>
  <si>
    <t>https://www.delhivery.com/track/package/1490838595180771</t>
  </si>
  <si>
    <t>312259932071031680_1</t>
  </si>
  <si>
    <t>https://www.delhivery.com/track/package/1490838631379134</t>
  </si>
  <si>
    <t>312440404911887744_1</t>
  </si>
  <si>
    <t>https://www.delhivery.com/track/package/1490838703638491</t>
  </si>
  <si>
    <t>Pantene Miracle Rescue Biotin Conditioner for All Hair Types - 200ml</t>
  </si>
  <si>
    <t>1*Pntn condi Biotin 3MM 200ml</t>
  </si>
  <si>
    <t>312816882914108160_1</t>
  </si>
  <si>
    <t>https://www.delhivery.com/track/package/1490838703622424</t>
  </si>
  <si>
    <t>310259093094990848_1</t>
  </si>
  <si>
    <t>https://www.delhivery.com/track/package/1490838460221493</t>
  </si>
  <si>
    <t>312216165190372736_1</t>
  </si>
  <si>
    <t>https://www.delhivery.com/track/package/34483359491553</t>
  </si>
  <si>
    <t>https://u.dlhvr.in/DLHVRY/GHuCl8z</t>
  </si>
  <si>
    <t>08.08.2026</t>
  </si>
  <si>
    <t>Gillette Venus Smooth Sensitive Hair Removal Razor for Women with Aloe Vera, 1 Pc</t>
  </si>
  <si>
    <t>311930550907450112_1</t>
  </si>
  <si>
    <t>R2344960635FPL</t>
  </si>
  <si>
    <t>https://track.shadowfax.in/track?order=return&amp;trackingId=R2344960635FPL</t>
  </si>
  <si>
    <t>https://sfx-ecom.storage.googleapis.com/seller/delivery_report/report_663358_1786103169119.pdf</t>
  </si>
  <si>
    <t>311080256998147136_1</t>
  </si>
  <si>
    <t>https://track.delhivery.com/p/1490711491546366</t>
  </si>
  <si>
    <t>https://u.dlhvr.in/DLHVRY/GHune8EgV</t>
  </si>
  <si>
    <t>Wrong size delivered</t>
  </si>
  <si>
    <t>310683156512441024_1</t>
  </si>
  <si>
    <t>https://track.delhivery.com/p/1490711478540344</t>
  </si>
  <si>
    <t>312103991762944960_1</t>
  </si>
  <si>
    <t>https://track.delhivery.com/p/1490711491546370</t>
  </si>
  <si>
    <t>311445678255703040_1</t>
  </si>
  <si>
    <t>SF3702381561FPL</t>
  </si>
  <si>
    <t>https://tracker.shadowfax.in/#/awb/SF3702381561FPL</t>
  </si>
  <si>
    <t>312966462578741888_1</t>
  </si>
  <si>
    <t>SF3721331954FPL</t>
  </si>
  <si>
    <t>https://tracker.shadowfax.in/#/awb/SF3721331954FPL</t>
  </si>
  <si>
    <t>Pampers Happy Skin Pant Style Baby Diapers, New Born (NB) - 24 diapers (8 x 3)</t>
  </si>
  <si>
    <t>3*BLUE Pants Regs NB</t>
  </si>
  <si>
    <t>312058413613699712_1</t>
  </si>
  <si>
    <t>SF3712113857FPL</t>
  </si>
  <si>
    <t>https://tracker.shadowfax.in/#/awb/SF3712113857FPL</t>
  </si>
  <si>
    <t>312243479501537984_1</t>
  </si>
  <si>
    <t>SF3714796659FPL</t>
  </si>
  <si>
    <t>https://tracker.shadowfax.in/#/awb/SF3714796659FPL</t>
  </si>
  <si>
    <t>Pampers Wipes  72pcs Aloe</t>
  </si>
  <si>
    <t>312919067644068544_1</t>
  </si>
  <si>
    <t>SF3720078294FPL</t>
  </si>
  <si>
    <t>https://tracker.shadowfax.in/#/awb/SF3720078294FPL</t>
  </si>
  <si>
    <t>312183907508433600_1</t>
  </si>
  <si>
    <t>SF3714810211FPL</t>
  </si>
  <si>
    <t>https://tracker.shadowfax.in/#/awb/SF3714810211FPL</t>
  </si>
  <si>
    <t>312626661025682816_1</t>
  </si>
  <si>
    <t>SF3721434494FPL</t>
  </si>
  <si>
    <t>https://tracker.shadowfax.in/#/awb/SF3721434494FPL</t>
  </si>
  <si>
    <t>311483118987183168_1</t>
  </si>
  <si>
    <t>SF3710024537FPL</t>
  </si>
  <si>
    <t>https://tracker.shadowfax.in/#/awb/SF3710024537FPL</t>
  </si>
  <si>
    <t>311095047871464384_1</t>
  </si>
  <si>
    <t>SF3699988243FPL</t>
  </si>
  <si>
    <t>https://tracker.shadowfax.in/#/awb/SF3699988243FPL</t>
  </si>
  <si>
    <t>309689834656695168_1</t>
  </si>
  <si>
    <t>SF3676008205FPL</t>
  </si>
  <si>
    <t>https://tracker.shadowfax.in/#/awb/SF3676008205FPL</t>
  </si>
  <si>
    <t>311722151434453696_1</t>
  </si>
  <si>
    <t>SF3702555502FPL</t>
  </si>
  <si>
    <t>https://tracker.shadowfax.in/#/awb/SF3702555502FPL</t>
  </si>
  <si>
    <t>311511975412827200_1</t>
  </si>
  <si>
    <t>SF3709964933FPL</t>
  </si>
  <si>
    <t>https://tracker.shadowfax.in/#/awb/SF3709964933FPL</t>
  </si>
  <si>
    <t>310646598885639104_1</t>
  </si>
  <si>
    <t>SF3684744773FPL</t>
  </si>
  <si>
    <t>https://tracker.shadowfax.in/#/awb/SF3684744773FPL</t>
  </si>
  <si>
    <t>310737760096813760_1</t>
  </si>
  <si>
    <t>SF3684189764FPL</t>
  </si>
  <si>
    <t>https://tracker.shadowfax.in/#/awb/SF3684189764FPL</t>
  </si>
  <si>
    <t>309685923931423424_1</t>
  </si>
  <si>
    <t>SF3675130160FPL</t>
  </si>
  <si>
    <t>https://tracker.shadowfax.in/#/awb/SF3675130160FPL</t>
  </si>
  <si>
    <t>302808245688670400_1</t>
  </si>
  <si>
    <t>SF3588793134FPL</t>
  </si>
  <si>
    <t>https://tracker.shadowfax.in/#/awb/SF3588793134FPL</t>
  </si>
  <si>
    <t>80869894*2</t>
  </si>
  <si>
    <t>302653763503855808_1</t>
  </si>
  <si>
    <t>SF3590058715FPL</t>
  </si>
  <si>
    <t>https://tracker.shadowfax.in/#/awb/SF3590058715FPL</t>
  </si>
  <si>
    <t>Gillette Venus Smooth Sensitive Hair Removal Razor Blades/Refills/Cartridges (2 pieces) for Women  With Aloe Vera Glidestrip</t>
  </si>
  <si>
    <t>Face Razors_MallDHRate</t>
  </si>
  <si>
    <t>309738686659857792_1</t>
  </si>
  <si>
    <t>SF3676200420FPL</t>
  </si>
  <si>
    <t>https://tracker.shadowfax.in/#/awb/SF3676200420FPL</t>
  </si>
  <si>
    <t>307781021081148609_1</t>
  </si>
  <si>
    <t>SF3659665124FPL</t>
  </si>
  <si>
    <t>https://tracker.shadowfax.in/#/awb/SF3659665124FPL</t>
  </si>
  <si>
    <t>307163720190335168_1</t>
  </si>
  <si>
    <t>SF3650782584FPL</t>
  </si>
  <si>
    <t>https://tracker.shadowfax.in/#/awb/SF3650782584FPL</t>
  </si>
  <si>
    <t>306976316011960448_1</t>
  </si>
  <si>
    <t>SF3654178470FPL</t>
  </si>
  <si>
    <t>https://tracker.shadowfax.in/#/awb/SF3654178470FPL</t>
  </si>
  <si>
    <t>299439360377690304_1</t>
  </si>
  <si>
    <t>SF3555295406FPL</t>
  </si>
  <si>
    <t>https://tracker.shadowfax.in/#/awb/SF3555295406FPL</t>
  </si>
  <si>
    <t>314440623297281088_1</t>
  </si>
  <si>
    <t>https://www.delhivery.com/track/package/1490838874474611</t>
  </si>
  <si>
    <t>https://u.dlhvr.in/DLHVRY/GHYwpGWW</t>
  </si>
  <si>
    <t>313862644263932544_1</t>
  </si>
  <si>
    <t>https://www.delhivery.com/track/package/1490838793986150</t>
  </si>
  <si>
    <t>311405072900883456_1</t>
  </si>
  <si>
    <t>https://www.delhivery.com/track/package/1490838555310436</t>
  </si>
  <si>
    <t>313903267574645440_1</t>
  </si>
  <si>
    <t>https://www.delhivery.com/track/package/1490838835884171</t>
  </si>
  <si>
    <t>Pampers Diapers L 16pcs Premium Care Pants</t>
  </si>
  <si>
    <t>311791649516827328_1</t>
  </si>
  <si>
    <t>https://www.delhivery.com/track/package/1490838595178715</t>
  </si>
  <si>
    <t>311397650450809856_1</t>
  </si>
  <si>
    <t>https://www.delhivery.com/track/package/1490838555317090</t>
  </si>
  <si>
    <t>311829780378878656_1</t>
  </si>
  <si>
    <t>https://www.delhivery.com/track/package/1490838595181051</t>
  </si>
  <si>
    <t>311915643312210944_1</t>
  </si>
  <si>
    <t>https://www.delhivery.com/track/package/1490838595181246</t>
  </si>
  <si>
    <t>312162423662379712_1</t>
  </si>
  <si>
    <t>https://www.delhivery.com/track/package/1490838631389951</t>
  </si>
  <si>
    <t>312826000429666944_1</t>
  </si>
  <si>
    <t>https://www.delhivery.com/track/package/1490838703625224</t>
  </si>
  <si>
    <t>310708643538600832_1</t>
  </si>
  <si>
    <t>https://www.delhivery.com/track/package/1490838470960904</t>
  </si>
  <si>
    <t>310055252412763521_1</t>
  </si>
  <si>
    <t>https://www.delhivery.com/track/package/1490838420781080</t>
  </si>
  <si>
    <t>312118320178254464_1</t>
  </si>
  <si>
    <t>https://www.delhivery.com/track/package/1490838631389870</t>
  </si>
  <si>
    <t>311015049969992640_1</t>
  </si>
  <si>
    <t>https://www.delhivery.com/track/package/1490838514413824</t>
  </si>
  <si>
    <t>311851341571883712_1</t>
  </si>
  <si>
    <t>https://www.delhivery.com/track/package/1490838595174961</t>
  </si>
  <si>
    <t>307506433132862976_1</t>
  </si>
  <si>
    <t>https://www.delhivery.com/track/package/1490838036913853</t>
  </si>
  <si>
    <t>310286630015402688_1</t>
  </si>
  <si>
    <t>https://www.delhivery.com/track/package/1490838420784204</t>
  </si>
  <si>
    <t>WHSPR ULT LCC+ XL+ WGS 15X48 (200) PU</t>
  </si>
  <si>
    <t>20120A80851067</t>
  </si>
  <si>
    <t>10.08.2026</t>
  </si>
  <si>
    <t>314235983419527808_1</t>
  </si>
  <si>
    <t>https://track.delhivery.com/p/1490711519994436</t>
  </si>
  <si>
    <t>https://u.dlhvr.in/DLHVRY/GHTFYKO</t>
  </si>
  <si>
    <t>311047585714602880_1</t>
  </si>
  <si>
    <t>https://track.delhivery.com/p/1490711485037755</t>
  </si>
  <si>
    <t>315335011707796544_1</t>
  </si>
  <si>
    <t>https://www.delhivery.com/track/package/1490839012904006</t>
  </si>
  <si>
    <t>https://u.dlhvr.in/DLHVRY/GH0VDl5Q</t>
  </si>
  <si>
    <t>314349664869956672_1</t>
  </si>
  <si>
    <t>https://www.delhivery.com/track/package/1490838874469350</t>
  </si>
  <si>
    <t>312902409319809728_1</t>
  </si>
  <si>
    <t>https://www.delhivery.com/track/package/1490838703625165</t>
  </si>
  <si>
    <t>311809227586995072_1</t>
  </si>
  <si>
    <t>https://www.delhivery.com/track/package/1490838595174751</t>
  </si>
  <si>
    <t>313726662461504704_1</t>
  </si>
  <si>
    <t>https://www.delhivery.com/track/package/34483381403185</t>
  </si>
  <si>
    <t>https://u.dlhvr.in/DLHVRY/GH88jBh</t>
  </si>
  <si>
    <t>312782807632874880_1</t>
  </si>
  <si>
    <t>https://www.delhivery.com/track/package/1490838703630150</t>
  </si>
  <si>
    <t>314659276307505920_1</t>
  </si>
  <si>
    <t>https://www.delhivery.com/track/package/1490838913260793</t>
  </si>
  <si>
    <t>313184510208312000_1</t>
  </si>
  <si>
    <t>https://www.delhivery.com/track/package/1490838751684590</t>
  </si>
  <si>
    <t>312952286464639680_1</t>
  </si>
  <si>
    <t>https://www.delhivery.com/track/package/1490838703622671</t>
  </si>
  <si>
    <t>311883725461926598_1</t>
  </si>
  <si>
    <t>https://www.delhivery.com/track/package/1490838595177083</t>
  </si>
  <si>
    <t>311516223416501120_1</t>
  </si>
  <si>
    <t>https://www.delhivery.com/track/package/1490838555314065</t>
  </si>
  <si>
    <t>312283148654072448_1</t>
  </si>
  <si>
    <t>https://www.delhivery.com/track/package/1490838631393506</t>
  </si>
  <si>
    <t>Pantene 2 in 1 Hairfall Control Shampoo + Conditioner, 180 ml</t>
  </si>
  <si>
    <t>80851946*1</t>
  </si>
  <si>
    <t>Pntn 2in1 HFC 200ml</t>
  </si>
  <si>
    <t>298304675336846016_1</t>
  </si>
  <si>
    <t>SF3544224561FPL</t>
  </si>
  <si>
    <t>https://tracker.shadowfax.in/#/awb/SF3544224561FPL</t>
  </si>
  <si>
    <t>Bikas</t>
  </si>
  <si>
    <t>311025259845452736_1</t>
  </si>
  <si>
    <t>https://track.delhivery.com/p/1490711491546403</t>
  </si>
  <si>
    <t>https://u.dlhvr.in/DLHVRY/GHZdHJg</t>
  </si>
  <si>
    <t>314698172089121984_1</t>
  </si>
  <si>
    <t>R2363697807FPL</t>
  </si>
  <si>
    <t>https://track.shadowfax.in/track?order=return&amp;trackingId=R2363697807FPL</t>
  </si>
  <si>
    <t>Old Spice Lionpride No Gas Deodorant for Men - Pocket Size, Pack of 2 (17ml x 2)</t>
  </si>
  <si>
    <t>Deodorant &amp; Fragrances</t>
  </si>
  <si>
    <t>313723254328954240_1</t>
  </si>
  <si>
    <t>R2355037619FPL</t>
  </si>
  <si>
    <t>https://track.shadowfax.in/track?order=return&amp;trackingId=R2355037619FPL</t>
  </si>
  <si>
    <t>310242975484382592_1</t>
  </si>
  <si>
    <t>SF3682270323FPL</t>
  </si>
  <si>
    <t>https://tracker.shadowfax.in/#/awb/SF3682270323FPL</t>
  </si>
  <si>
    <t>316630278562040256_1</t>
  </si>
  <si>
    <t>https://www.delhivery.com/track/package/1490839223723312</t>
  </si>
  <si>
    <t>https://u.dlhvr.in/DLHVRY/GHgm14Qx</t>
  </si>
  <si>
    <t>315327602390088896_1</t>
  </si>
  <si>
    <t>https://www.delhivery.com/track/package/1490839012771404</t>
  </si>
  <si>
    <t>316102464067019520_1</t>
  </si>
  <si>
    <t>https://www.delhivery.com/track/package/1490839177827996</t>
  </si>
  <si>
    <t>313649899014398720_1</t>
  </si>
  <si>
    <t>https://www.delhivery.com/track/package/1490838793980550</t>
  </si>
  <si>
    <t>314319440467868864_1</t>
  </si>
  <si>
    <t>https://www.delhivery.com/track/package/1490838874470864</t>
  </si>
  <si>
    <t>315081290218852992_1</t>
  </si>
  <si>
    <t>https://www.delhivery.com/track/package/1490839012853842</t>
  </si>
  <si>
    <t>Olay Natural Aura Radiance Cream with UV Protection - 40g (20g x 2)</t>
  </si>
  <si>
    <t>2*Olay NA IGF 20gm</t>
  </si>
  <si>
    <t>Whitening Cream</t>
  </si>
  <si>
    <t>313215971732947648_1</t>
  </si>
  <si>
    <t>https://www.delhivery.com/track/package/1490838830519452</t>
  </si>
  <si>
    <t>Whisper Ultra Night XXL Sanitary Pads for Women - 21 Pads (7 pads x 3)</t>
  </si>
  <si>
    <t>3*whspr Ult ON XXL 7s</t>
  </si>
  <si>
    <t>311895095138743168_1</t>
  </si>
  <si>
    <t>https://www.delhivery.com/track/package/1490838595173115</t>
  </si>
  <si>
    <t>312114769891099712_1</t>
  </si>
  <si>
    <t>https://www.delhivery.com/track/package/1490838664704104</t>
  </si>
  <si>
    <t>312772612190518464_1</t>
  </si>
  <si>
    <t>https://www.delhivery.com/track/package/1490838703635831</t>
  </si>
  <si>
    <t>313559486732030592_1</t>
  </si>
  <si>
    <t>https://www.delhivery.com/track/package/1490838793982112</t>
  </si>
  <si>
    <t>312556076917996736_1</t>
  </si>
  <si>
    <t>https://www.delhivery.com/track/package/1490838703627210</t>
  </si>
  <si>
    <t>311473180252505088_1</t>
  </si>
  <si>
    <t>https://www.delhivery.com/track/package/1490838555310860</t>
  </si>
  <si>
    <t>307703522841450624_1</t>
  </si>
  <si>
    <t>https://www.delhivery.com/track/package/1490838036913912</t>
  </si>
  <si>
    <t>316055176201623040_1</t>
  </si>
  <si>
    <t>https://track.delhivery.com/p/1490711277996902</t>
  </si>
  <si>
    <t>314975099220329152_1</t>
  </si>
  <si>
    <t>SF3758343904FPL</t>
  </si>
  <si>
    <t>https://tracker.shadowfax.in/#/awb/SF3758343904FPL</t>
  </si>
  <si>
    <t>313281838248297152_1</t>
  </si>
  <si>
    <t>SF3722529633FPL</t>
  </si>
  <si>
    <t>https://tracker.shadowfax.in/#/awb/SF3722529633FPL</t>
  </si>
  <si>
    <t>310705745299702784_1</t>
  </si>
  <si>
    <t>SF3685446833FPL</t>
  </si>
  <si>
    <t>https://tracker.shadowfax.in/#/awb/SF3685446833FPL</t>
  </si>
  <si>
    <t>312561322317354368_1</t>
  </si>
  <si>
    <t>SF3721504235FPL</t>
  </si>
  <si>
    <t>https://tracker.shadowfax.in/#/awb/SF3721504235FPL</t>
  </si>
  <si>
    <t>312510184484098688_1</t>
  </si>
  <si>
    <t>SF3720245955FPL</t>
  </si>
  <si>
    <t>https://tracker.shadowfax.in/#/awb/SF3720245955FPL</t>
  </si>
  <si>
    <t>311362628847076224_1</t>
  </si>
  <si>
    <t>SF3709956970FPL</t>
  </si>
  <si>
    <t>https://tracker.shadowfax.in/#/awb/SF3709956970FPL</t>
  </si>
  <si>
    <t>313960681128213569_2</t>
  </si>
  <si>
    <t>SF3734048748FPL</t>
  </si>
  <si>
    <t>https://tracker.shadowfax.in/#/awb/SF3734048748FPL</t>
  </si>
  <si>
    <t>312818236806595264_1</t>
  </si>
  <si>
    <t>SF3720005879FPL</t>
  </si>
  <si>
    <t>https://tracker.shadowfax.in/#/awb/SF3720005879FPL</t>
  </si>
  <si>
    <t>311024194933394816_1</t>
  </si>
  <si>
    <t>SF3693947053FPL</t>
  </si>
  <si>
    <t>https://tracker.shadowfax.in/#/awb/SF3693947053FPL</t>
  </si>
  <si>
    <t>310625347022554048_1</t>
  </si>
  <si>
    <t>SF3685552550FPL</t>
  </si>
  <si>
    <t>https://tracker.shadowfax.in/#/awb/SF3685552550FPL</t>
  </si>
  <si>
    <t>312067502094091264_1</t>
  </si>
  <si>
    <t>SF3713629673FPL</t>
  </si>
  <si>
    <t>https://tracker.shadowfax.in/#/awb/SF3713629673FPL</t>
  </si>
  <si>
    <t>310982847659967360_1</t>
  </si>
  <si>
    <t>SF3710791406FPL</t>
  </si>
  <si>
    <t>https://tracker.shadowfax.in/#/awb/SF3710791406FPL</t>
  </si>
  <si>
    <t>310805352327349312_1</t>
  </si>
  <si>
    <t>SF3685222767FPL</t>
  </si>
  <si>
    <t>https://tracker.shadowfax.in/#/awb/SF3685222767FPL</t>
  </si>
  <si>
    <t>310750216427834752_1</t>
  </si>
  <si>
    <t>SF3685593013FPL</t>
  </si>
  <si>
    <t>https://tracker.shadowfax.in/#/awb/SF3685593013FPL</t>
  </si>
  <si>
    <t>310827933236104576_1</t>
  </si>
  <si>
    <t>SF3682270731FPL</t>
  </si>
  <si>
    <t>https://tracker.shadowfax.in/#/awb/SF3682270731FPL</t>
  </si>
  <si>
    <t>309544850005361344_1</t>
  </si>
  <si>
    <t>SF3675967690FPL</t>
  </si>
  <si>
    <t>https://tracker.shadowfax.in/#/awb/SF3675967690FPL</t>
  </si>
  <si>
    <t>311360089162449792_1</t>
  </si>
  <si>
    <t>SF3701302624FPL</t>
  </si>
  <si>
    <t>https://tracker.shadowfax.in/#/awb/SF3701302624FPL</t>
  </si>
  <si>
    <t>307176770128846336_1</t>
  </si>
  <si>
    <t>SF3651175085FPL</t>
  </si>
  <si>
    <t>https://tracker.shadowfax.in/#/awb/SF3651175085FPL</t>
  </si>
  <si>
    <t>310633361750295552_1</t>
  </si>
  <si>
    <t>SF3685284002FPL</t>
  </si>
  <si>
    <t>https://tracker.shadowfax.in/#/awb/SF3685284002FPL</t>
  </si>
  <si>
    <t>308094753110126912_1</t>
  </si>
  <si>
    <t>SF3664775390FPL</t>
  </si>
  <si>
    <t>https://tracker.shadowfax.in/#/awb/SF3664775390FPL</t>
  </si>
  <si>
    <t>309528900617307200_1</t>
  </si>
  <si>
    <t>SF3684920302FPL</t>
  </si>
  <si>
    <t>https://tracker.shadowfax.in/#/awb/SF3684920302FPL</t>
  </si>
  <si>
    <t>309558536436909056_1</t>
  </si>
  <si>
    <t>SF3675159820FPL</t>
  </si>
  <si>
    <t>https://tracker.shadowfax.in/#/awb/SF3675159820FPL</t>
  </si>
  <si>
    <t>307182060891020800_1</t>
  </si>
  <si>
    <t>SF3650669544FPL</t>
  </si>
  <si>
    <t>https://tracker.shadowfax.in/#/awb/SF3650669544FPL</t>
  </si>
  <si>
    <t>Pampers Diapers M 30pcs Happy Skin Pants</t>
  </si>
  <si>
    <t>303225826049400000_1</t>
  </si>
  <si>
    <t>SF3594192002FPL</t>
  </si>
  <si>
    <t>https://tracker.shadowfax.in/#/awb/SF3594192002FPL</t>
  </si>
  <si>
    <t>11.08.2026</t>
  </si>
  <si>
    <t>PAMPERS PANTS DL2 LG40SX6 JP KN2DTPU IN</t>
  </si>
  <si>
    <t>20120A83924708</t>
  </si>
  <si>
    <t>12.08.2026</t>
  </si>
  <si>
    <t>315328584582898432_1</t>
  </si>
  <si>
    <t>R2373320947FPL</t>
  </si>
  <si>
    <t>https://track.shadowfax.in/track?order=return&amp;trackingId=R2373320947FPL</t>
  </si>
  <si>
    <t>314792852692869888_1</t>
  </si>
  <si>
    <t>https://track.delhivery.com/p/1490711505112300</t>
  </si>
  <si>
    <t>https://u.dlhvr.in/DLHVRY/GHFDtfRU</t>
  </si>
  <si>
    <t>311978939436434368_1</t>
  </si>
  <si>
    <t>https://track.delhivery.com/p/1490711505154311</t>
  </si>
  <si>
    <t>313358186366012992_1</t>
  </si>
  <si>
    <t>https://www.delhivery.com/track/package/1490838751686384</t>
  </si>
  <si>
    <t>https://u.dlhvr.in/DLHVRY/GHVnsXz</t>
  </si>
  <si>
    <t>Pampers Diapers M 48pcs Happy Skin Pants</t>
  </si>
  <si>
    <t>80818465_BG</t>
  </si>
  <si>
    <t>316187782208234241_1</t>
  </si>
  <si>
    <t>SF3773515740FPL</t>
  </si>
  <si>
    <t>https://tracker.shadowfax.in/#/awb/SF3773515740FPL</t>
  </si>
  <si>
    <t>311553509499798528_1</t>
  </si>
  <si>
    <t>SF3709640611FPL</t>
  </si>
  <si>
    <t>https://tracker.shadowfax.in/#/awb/SF3709640611FPL</t>
  </si>
  <si>
    <t>314425042579215872_1</t>
  </si>
  <si>
    <t>SF3735946467FPL</t>
  </si>
  <si>
    <t>https://tracker.shadowfax.in/#/awb/SF3735946467FPL</t>
  </si>
  <si>
    <t>315877408913687232_1</t>
  </si>
  <si>
    <t>SF3760466795FPL</t>
  </si>
  <si>
    <t>https://tracker.shadowfax.in/#/awb/SF3760466795FPL</t>
  </si>
  <si>
    <t>314230781967586816_1</t>
  </si>
  <si>
    <t>SF3732468977FPL</t>
  </si>
  <si>
    <t>https://tracker.shadowfax.in/#/awb/SF3732468977FPL</t>
  </si>
  <si>
    <t>315372714291522368_1</t>
  </si>
  <si>
    <t>SF3757487019FPL</t>
  </si>
  <si>
    <t>https://tracker.shadowfax.in/#/awb/SF3757487019FPL</t>
  </si>
  <si>
    <t>314783374372492800_1</t>
  </si>
  <si>
    <t>SF3749431332FPL</t>
  </si>
  <si>
    <t>https://tracker.shadowfax.in/#/awb/SF3749431332FPL</t>
  </si>
  <si>
    <t>314697443367125696_1</t>
  </si>
  <si>
    <t>SF3749365432FPL</t>
  </si>
  <si>
    <t>https://tracker.shadowfax.in/#/awb/SF3749365432FPL</t>
  </si>
  <si>
    <t>314617993962601664_1</t>
  </si>
  <si>
    <t>SF3749392212FPL</t>
  </si>
  <si>
    <t>https://tracker.shadowfax.in/#/awb/SF3749392212FPL</t>
  </si>
  <si>
    <t>312354960200076672_1</t>
  </si>
  <si>
    <t>SF3714921788FPL</t>
  </si>
  <si>
    <t>https://tracker.shadowfax.in/#/awb/SF3714921788FPL</t>
  </si>
  <si>
    <t>312811722087715456_1</t>
  </si>
  <si>
    <t>SF3719970572FPL</t>
  </si>
  <si>
    <t>https://tracker.shadowfax.in/#/awb/SF3719970572FPL</t>
  </si>
  <si>
    <t>312326360843887360_1</t>
  </si>
  <si>
    <t>SF3715043334FPL</t>
  </si>
  <si>
    <t>https://tracker.shadowfax.in/#/awb/SF3715043334FPL</t>
  </si>
  <si>
    <t>311554619388134272_1</t>
  </si>
  <si>
    <t>SF3709772708FPL</t>
  </si>
  <si>
    <t>https://tracker.shadowfax.in/#/awb/SF3709772708FPL</t>
  </si>
  <si>
    <t>311711536467084160_1</t>
  </si>
  <si>
    <t>SF3712112320FPL</t>
  </si>
  <si>
    <t>https://tracker.shadowfax.in/#/awb/SF3712112320FPL</t>
  </si>
  <si>
    <t>309215151477949440_1</t>
  </si>
  <si>
    <t>SF3672034413FPL</t>
  </si>
  <si>
    <t>https://tracker.shadowfax.in/#/awb/SF3672034413FPL</t>
  </si>
  <si>
    <t>Gillette Mach3 Cartridge 2s</t>
  </si>
  <si>
    <t>311205989919425231_1</t>
  </si>
  <si>
    <t>SF3699816400FPL</t>
  </si>
  <si>
    <t>https://tracker.shadowfax.in/#/awb/SF3699816400FPL</t>
  </si>
  <si>
    <t>310343492270228160_1</t>
  </si>
  <si>
    <t>SF3681432946FPL</t>
  </si>
  <si>
    <t>https://tracker.shadowfax.in/#/awb/SF3681432946FPL</t>
  </si>
  <si>
    <t>312040348631368576_1</t>
  </si>
  <si>
    <t>SF3712028813FPL</t>
  </si>
  <si>
    <t>https://tracker.shadowfax.in/#/awb/SF3712028813FPL</t>
  </si>
  <si>
    <t>308438734272666176_1</t>
  </si>
  <si>
    <t>https://www.delhivery.com/track/package/34483316909470</t>
  </si>
  <si>
    <t>https://u.dlhvr.in/DLHVRY/GHuxL8Vv</t>
  </si>
  <si>
    <t>314047520426048704_1</t>
  </si>
  <si>
    <t>EXCHANGE_RTO</t>
  </si>
  <si>
    <t>https://track.delhivery.com/p/1490711505154322</t>
  </si>
  <si>
    <t>316837501670181312_1</t>
  </si>
  <si>
    <t>https://www.delhivery.com/track/package/1490839270435200</t>
  </si>
  <si>
    <t>Pampers Happy Skin Pant Style Baby Diapers, Small (SM) - 21 diapers (7 x 3)</t>
  </si>
  <si>
    <t>3*BLUE Pants Regs SM</t>
  </si>
  <si>
    <t>314398854875042432_1</t>
  </si>
  <si>
    <t>https://www.delhivery.com/track/package/1490838902604424</t>
  </si>
  <si>
    <t>311007500588453248_1</t>
  </si>
  <si>
    <t>https://www.delhivery.com/track/package/1490838687029941</t>
  </si>
  <si>
    <t>314373314903266816_1</t>
  </si>
  <si>
    <t>https://www.delhivery.com/track/package/1490838874469291</t>
  </si>
  <si>
    <t>315439700223316608_1</t>
  </si>
  <si>
    <t>https://www.delhivery.com/track/package/1490839012645765</t>
  </si>
  <si>
    <t>315065955893263424_1</t>
  </si>
  <si>
    <t>https://www.delhivery.com/track/package/1490839012758152</t>
  </si>
  <si>
    <t>314233918517531264_1</t>
  </si>
  <si>
    <t>https://www.delhivery.com/track/package/1490838836337071</t>
  </si>
  <si>
    <t>311991301218095744_1</t>
  </si>
  <si>
    <t>https://www.delhivery.com/track/package/1490838595176615</t>
  </si>
  <si>
    <t>312834421043962624_1</t>
  </si>
  <si>
    <t>https://www.delhivery.com/track/package/1490838703638745</t>
  </si>
  <si>
    <t>312390729706018176_1</t>
  </si>
  <si>
    <t>https://www.delhivery.com/track/package/1490838631386650</t>
  </si>
  <si>
    <t>312234255165805184_1</t>
  </si>
  <si>
    <t>https://www.delhivery.com/track/package/1490838631390076</t>
  </si>
  <si>
    <t>315066068518714560_1</t>
  </si>
  <si>
    <t>SF3757519980FPL</t>
  </si>
  <si>
    <t>https://tracker.shadowfax.in/#/awb/SF3757519980FPL</t>
  </si>
  <si>
    <t>314414379249161728_1</t>
  </si>
  <si>
    <t>SF3733416098FPL</t>
  </si>
  <si>
    <t>https://tracker.shadowfax.in/#/awb/SF3733416098FPL</t>
  </si>
  <si>
    <t>315436913046743872_1</t>
  </si>
  <si>
    <t>SF3758103276FPL</t>
  </si>
  <si>
    <t>https://tracker.shadowfax.in/#/awb/SF3758103276FPL</t>
  </si>
  <si>
    <t>310402383794602880_1</t>
  </si>
  <si>
    <t>SF3716644071FPL</t>
  </si>
  <si>
    <t>https://tracker.shadowfax.in/#/awb/SF3716644071FPL</t>
  </si>
  <si>
    <t>314807663463965440_1</t>
  </si>
  <si>
    <t>R2368663863FPL</t>
  </si>
  <si>
    <t>https://track.shadowfax.in/track?order=return&amp;trackingId=R2368663863FPL</t>
  </si>
  <si>
    <t>309509089904493568_1</t>
  </si>
  <si>
    <t>SF3672235868FPL</t>
  </si>
  <si>
    <t>https://tracker.shadowfax.in/#/awb/SF3672235868FPL</t>
  </si>
  <si>
    <t>311750918804800512_1</t>
  </si>
  <si>
    <t>SF3710896148FPL</t>
  </si>
  <si>
    <t>https://tracker.shadowfax.in/#/awb/SF3710896148FPL</t>
  </si>
  <si>
    <t>313986985261728448_1</t>
  </si>
  <si>
    <t>SF3733095664FPL</t>
  </si>
  <si>
    <t>https://tracker.shadowfax.in/#/awb/SF3733095664FPL</t>
  </si>
  <si>
    <t>314146656387793600_1</t>
  </si>
  <si>
    <t>SF3732783296FPL</t>
  </si>
  <si>
    <t>https://tracker.shadowfax.in/#/awb/SF3732783296FPL</t>
  </si>
  <si>
    <t>313337597388012736_1</t>
  </si>
  <si>
    <t>SF3724332698FPL</t>
  </si>
  <si>
    <t>https://tracker.shadowfax.in/#/awb/SF3724332698FPL</t>
  </si>
  <si>
    <t>314628136880192704_1</t>
  </si>
  <si>
    <t>SF3749427227FPL</t>
  </si>
  <si>
    <t>https://tracker.shadowfax.in/#/awb/SF3749427227FPL</t>
  </si>
  <si>
    <t>313955786132751040_1</t>
  </si>
  <si>
    <t>SF3733974738FPL</t>
  </si>
  <si>
    <t>https://tracker.shadowfax.in/#/awb/SF3733974738FPL</t>
  </si>
  <si>
    <t>315120994137554112_1</t>
  </si>
  <si>
    <t>SF3758479101FPL</t>
  </si>
  <si>
    <t>https://tracker.shadowfax.in/#/awb/SF3758479101FPL</t>
  </si>
  <si>
    <t>314344174744699584_1</t>
  </si>
  <si>
    <t>R2363816223FPL</t>
  </si>
  <si>
    <t>https://track.shadowfax.in/track?order=return&amp;trackingId=R2363816223FPL</t>
  </si>
  <si>
    <t>313479084738728576_1</t>
  </si>
  <si>
    <t>SF3723054298FPL</t>
  </si>
  <si>
    <t>https://tracker.shadowfax.in/#/awb/SF3723054298FPL</t>
  </si>
  <si>
    <t>311794695685436288_1</t>
  </si>
  <si>
    <t>SF3710884048FPL</t>
  </si>
  <si>
    <t>https://tracker.shadowfax.in/#/awb/SF3710884048FPL</t>
  </si>
  <si>
    <t>312436160146216320_1</t>
  </si>
  <si>
    <t>SF3721527112FPL</t>
  </si>
  <si>
    <t>https://tracker.shadowfax.in/#/awb/SF3721527112FPL</t>
  </si>
  <si>
    <t>312624685061186304_1</t>
  </si>
  <si>
    <t>SF3721401241FPL</t>
  </si>
  <si>
    <t>https://tracker.shadowfax.in/#/awb/SF3721401241FPL</t>
  </si>
  <si>
    <t>313008963758531328_1</t>
  </si>
  <si>
    <t>SF3719343413FPL</t>
  </si>
  <si>
    <t>https://tracker.shadowfax.in/#/awb/SF3719343413FPL</t>
  </si>
  <si>
    <t>310813081074860992_1</t>
  </si>
  <si>
    <t>SF3684843143FPL</t>
  </si>
  <si>
    <t>https://tracker.shadowfax.in/#/awb/SF3684843143FPL</t>
  </si>
  <si>
    <t>312441749300985024_1</t>
  </si>
  <si>
    <t>SF3721314935FPL</t>
  </si>
  <si>
    <t>https://tracker.shadowfax.in/#/awb/SF3721314935FPL</t>
  </si>
  <si>
    <t>312511032192963968_1</t>
  </si>
  <si>
    <t>SF3721214857FPL</t>
  </si>
  <si>
    <t>https://tracker.shadowfax.in/#/awb/SF3721214857FPL</t>
  </si>
  <si>
    <t>309285266076664768_1</t>
  </si>
  <si>
    <t>SF3672900899FPL</t>
  </si>
  <si>
    <t>https://tracker.shadowfax.in/#/awb/SF3672900899FPL</t>
  </si>
  <si>
    <t>310458742753920064_1</t>
  </si>
  <si>
    <t>SF3681838815FPL</t>
  </si>
  <si>
    <t>https://tracker.shadowfax.in/#/awb/SF3681838815FPL</t>
  </si>
  <si>
    <t>311886343187923840_1</t>
  </si>
  <si>
    <t>SF3710774475FPL</t>
  </si>
  <si>
    <t>https://tracker.shadowfax.in/#/awb/SF3710774475FPL</t>
  </si>
  <si>
    <t>307375567213567168_1</t>
  </si>
  <si>
    <t>SF3660284682FPL</t>
  </si>
  <si>
    <t>https://tracker.shadowfax.in/#/awb/SF3660284682FPL</t>
  </si>
  <si>
    <t>301200342822296768_1</t>
  </si>
  <si>
    <t>SF3572322899FPL</t>
  </si>
  <si>
    <t>https://tracker.shadowfax.in/#/awb/SF3572322899FPL</t>
  </si>
  <si>
    <t>PampersNew born  72pcs Taped Diapers</t>
  </si>
  <si>
    <t>Active Baby NB Jumbo</t>
  </si>
  <si>
    <t>302479619226219968_1</t>
  </si>
  <si>
    <t>SF3588299997FPL</t>
  </si>
  <si>
    <t>https://tracker.shadowfax.in/#/awb/SF3588299997FPL</t>
  </si>
  <si>
    <t>302843769632726208_1</t>
  </si>
  <si>
    <t>SF3585717064FPL</t>
  </si>
  <si>
    <t>https://tracker.shadowfax.in/#/awb/SF3585717064FPL</t>
  </si>
  <si>
    <t>Pampers Diapers S 66pcs Active Baby Taped</t>
  </si>
  <si>
    <t>302393742233836736_1</t>
  </si>
  <si>
    <t>SF3589565623FPL</t>
  </si>
  <si>
    <t>https://tracker.shadowfax.in/#/awb/SF3589565623FPL</t>
  </si>
  <si>
    <t>302117434239104448_1</t>
  </si>
  <si>
    <t>SF3581826690FPL</t>
  </si>
  <si>
    <t>https://tracker.shadowfax.in/#/awb/SF3581826690FPL</t>
  </si>
  <si>
    <t>299061791534094528_1</t>
  </si>
  <si>
    <t>SF3564732555FPL</t>
  </si>
  <si>
    <t>https://tracker.shadowfax.in/#/awb/SF3564732555FPL</t>
  </si>
  <si>
    <t>Whisper Period Panty M-L 12pc Super Absorbent</t>
  </si>
  <si>
    <t>80844730_BG</t>
  </si>
  <si>
    <t>299832197341656512_1</t>
  </si>
  <si>
    <t>SF3576471199FPL</t>
  </si>
  <si>
    <t>https://tracker.shadowfax.in/#/awb/SF3576471199FPL</t>
  </si>
  <si>
    <t>301943287722963264_1</t>
  </si>
  <si>
    <t>SF3582133864FPL</t>
  </si>
  <si>
    <t>https://tracker.shadowfax.in/#/awb/SF3582133864FPL</t>
  </si>
  <si>
    <t>300687342963144128_1</t>
  </si>
  <si>
    <t>SF3567871281FPL</t>
  </si>
  <si>
    <t>https://tracker.shadowfax.in/#/awb/SF3567871281FPL</t>
  </si>
  <si>
    <t>299608306161819136_1</t>
  </si>
  <si>
    <t>SF3576549837FPL</t>
  </si>
  <si>
    <t>https://tracker.shadowfax.in/#/awb/SF3576549837FPL</t>
  </si>
  <si>
    <t>299219438992519488_1</t>
  </si>
  <si>
    <t>SF3564788218FPL</t>
  </si>
  <si>
    <t>https://tracker.shadowfax.in/#/awb/SF3564788218FPL</t>
  </si>
  <si>
    <t>299094641667135360_1</t>
  </si>
  <si>
    <t>SF3562285897FPL</t>
  </si>
  <si>
    <t>https://tracker.shadowfax.in/#/awb/SF3562285897FPL</t>
  </si>
  <si>
    <t>Pampers New born  86pcs All Round Protection</t>
  </si>
  <si>
    <t>297043677904820096_1</t>
  </si>
  <si>
    <t>SF3529129634FPL</t>
  </si>
  <si>
    <t>https://tracker.shadowfax.in/#/awb/SF3529129634FPL</t>
  </si>
  <si>
    <t>300231162818359616_1</t>
  </si>
  <si>
    <t>SF3564711738FPL</t>
  </si>
  <si>
    <t>https://tracker.shadowfax.in/#/awb/SF3564711738FPL</t>
  </si>
  <si>
    <t>297989236062188352_1</t>
  </si>
  <si>
    <t>SF3539032384FPL</t>
  </si>
  <si>
    <t>https://tracker.shadowfax.in/#/awb/SF3539032384FPL</t>
  </si>
  <si>
    <t>302286129351505344_1</t>
  </si>
  <si>
    <t>SF3588232439FPL</t>
  </si>
  <si>
    <t>https://tracker.shadowfax.in/#/awb/SF3588232439FPL</t>
  </si>
  <si>
    <t>311886277203133440_1</t>
  </si>
  <si>
    <t>SF3711482204FPL</t>
  </si>
  <si>
    <t>https://tracker.shadowfax.in/#/awb/SF3711482204FPL</t>
  </si>
  <si>
    <t>311753576542307392_1</t>
  </si>
  <si>
    <t>SF3711398294FPL</t>
  </si>
  <si>
    <t>https://tracker.shadowfax.in/#/awb/SF3711398294FPL</t>
  </si>
  <si>
    <t>312511934695357632_1</t>
  </si>
  <si>
    <t>SF3720197162FPL</t>
  </si>
  <si>
    <t>https://tracker.shadowfax.in/#/awb/SF3720197162FPL</t>
  </si>
  <si>
    <t>307595520385554624_1</t>
  </si>
  <si>
    <t>SF3659611902FPL</t>
  </si>
  <si>
    <t>https://tracker.shadowfax.in/#/awb/SF3659611902FPL</t>
  </si>
  <si>
    <t>Pantene Miracle Rescue Collagen Damage Repair Conditioner for All Hair Types - 200ml</t>
  </si>
  <si>
    <t>311504553853780672_1</t>
  </si>
  <si>
    <t>SF3701329211FPL</t>
  </si>
  <si>
    <t>https://tracker.shadowfax.in/#/awb/SF3701329211FPL</t>
  </si>
  <si>
    <t>309982756996318208_1</t>
  </si>
  <si>
    <t>SF3679360519FPL</t>
  </si>
  <si>
    <t>https://tracker.shadowfax.in/#/awb/SF3679360519FPL</t>
  </si>
  <si>
    <t>311367715216622592_1</t>
  </si>
  <si>
    <t>SF3709790350FPL</t>
  </si>
  <si>
    <t>https://tracker.shadowfax.in/#/awb/SF3709790350FPL</t>
  </si>
  <si>
    <t>311162103804104064_1</t>
  </si>
  <si>
    <t>SF3699736393FPL</t>
  </si>
  <si>
    <t>https://tracker.shadowfax.in/#/awb/SF3699736393FPL</t>
  </si>
  <si>
    <t>312203523773313728_1</t>
  </si>
  <si>
    <t>SF3714100061FPL</t>
  </si>
  <si>
    <t>https://tracker.shadowfax.in/#/awb/SF3714100061FPL</t>
  </si>
  <si>
    <t>309033782596535232_1</t>
  </si>
  <si>
    <t>SF3696325050FPL</t>
  </si>
  <si>
    <t>https://tracker.shadowfax.in/#/awb/SF3696325050FPL</t>
  </si>
  <si>
    <t>312286240622677376_1</t>
  </si>
  <si>
    <t>SF3715100479FPL</t>
  </si>
  <si>
    <t>https://tracker.shadowfax.in/#/awb/SF3715100479FPL</t>
  </si>
  <si>
    <t>312821114967360192_1</t>
  </si>
  <si>
    <t>SF3721318438FPL</t>
  </si>
  <si>
    <t>https://tracker.shadowfax.in/#/awb/SF3721318438FPL</t>
  </si>
  <si>
    <t>310996368670000064_1</t>
  </si>
  <si>
    <t>SF3699655628FPL</t>
  </si>
  <si>
    <t>https://tracker.shadowfax.in/#/awb/SF3699655628FPL</t>
  </si>
  <si>
    <t>311906635981456320_1</t>
  </si>
  <si>
    <t>SF3712123456FPL</t>
  </si>
  <si>
    <t>https://tracker.shadowfax.in/#/awb/SF3712123456FPL</t>
  </si>
  <si>
    <t>312143098461434560_1</t>
  </si>
  <si>
    <t>SF3714103570FPL</t>
  </si>
  <si>
    <t>https://tracker.shadowfax.in/#/awb/SF3714103570FPL</t>
  </si>
  <si>
    <t>311552901797315264_1</t>
  </si>
  <si>
    <t>SF3702687215FPL</t>
  </si>
  <si>
    <t>https://tracker.shadowfax.in/#/awb/SF3702687215FPL</t>
  </si>
  <si>
    <t>309661331123012672_1</t>
  </si>
  <si>
    <t>SF3675212206FPL</t>
  </si>
  <si>
    <t>https://tracker.shadowfax.in/#/awb/SF3675212206FPL</t>
  </si>
  <si>
    <t>309553367863198592_1</t>
  </si>
  <si>
    <t>SF3676186955FPL</t>
  </si>
  <si>
    <t>https://tracker.shadowfax.in/#/awb/SF3676186955FPL</t>
  </si>
  <si>
    <t>303109314951409984_1</t>
  </si>
  <si>
    <t>SF3592163884FPL</t>
  </si>
  <si>
    <t>https://tracker.shadowfax.in/#/awb/SF3592163884FPL</t>
  </si>
  <si>
    <t>300982276559615425_1</t>
  </si>
  <si>
    <t>SF3570453739FPL</t>
  </si>
  <si>
    <t>https://tracker.shadowfax.in/#/awb/SF3570453739FPL</t>
  </si>
  <si>
    <t>300882473012049344_1</t>
  </si>
  <si>
    <t>SF3576530664FPL</t>
  </si>
  <si>
    <t>https://tracker.shadowfax.in/#/awb/SF3576530664FPL</t>
  </si>
  <si>
    <t>301614212320663744_1</t>
  </si>
  <si>
    <t>SF3576120607FPL</t>
  </si>
  <si>
    <t>https://tracker.shadowfax.in/#/awb/SF3576120607FPL</t>
  </si>
  <si>
    <t>299764910551363904_1</t>
  </si>
  <si>
    <t>SF3575539213FPL</t>
  </si>
  <si>
    <t>https://tracker.shadowfax.in/#/awb/SF3575539213FPL</t>
  </si>
  <si>
    <t>299566138424440192_1</t>
  </si>
  <si>
    <t>SF3576125376FPL</t>
  </si>
  <si>
    <t>https://tracker.shadowfax.in/#/awb/SF3576125376FPL</t>
  </si>
  <si>
    <t>300100347899834688_1</t>
  </si>
  <si>
    <t>SF3554507755FPL</t>
  </si>
  <si>
    <t>https://tracker.shadowfax.in/#/awb/SF3554507755FPL</t>
  </si>
  <si>
    <t>298499256619793088_1</t>
  </si>
  <si>
    <t>SF3540391276FPL</t>
  </si>
  <si>
    <t>https://tracker.shadowfax.in/#/awb/SF3540391276FPL</t>
  </si>
  <si>
    <t>309743488914883456_1</t>
  </si>
  <si>
    <t>SF3672721573FPL</t>
  </si>
  <si>
    <t>https://tracker.shadowfax.in/#/awb/SF3672721573FPL</t>
  </si>
  <si>
    <t>314286473318695616_1</t>
  </si>
  <si>
    <t>https://track.delhivery.com/p/1490711401306426</t>
  </si>
  <si>
    <t>https://u.dlhvr.in/DLHVRY/GHZHvHb</t>
  </si>
  <si>
    <t>315326514158791488_1</t>
  </si>
  <si>
    <t>https://track.delhivery.com/p/1490711486062776</t>
  </si>
  <si>
    <t>314816035261711040_1</t>
  </si>
  <si>
    <t>https://www.delhivery.com/track/package/1490838913265380</t>
  </si>
  <si>
    <t>https://u.dlhvr.in/DLHVRY/GHBCTNaH</t>
  </si>
  <si>
    <t>312497352299979520_1</t>
  </si>
  <si>
    <t>https://track.delhivery.com/p/1490711505154355</t>
  </si>
  <si>
    <t>312781702718068096_1</t>
  </si>
  <si>
    <t>https://track.delhivery.com/p/1490711496333364</t>
  </si>
  <si>
    <t>316114446967055104_1</t>
  </si>
  <si>
    <t>SF3771684529FPL</t>
  </si>
  <si>
    <t>https://tracker.shadowfax.in/#/awb/SF3771684529FPL</t>
  </si>
  <si>
    <t>https://sfx-ecom.storage.googleapis.com/seller/delivery_report/report_663358_1786550953102.pdf</t>
  </si>
  <si>
    <t>312812762467548352_1</t>
  </si>
  <si>
    <t>SF3721335887FPL</t>
  </si>
  <si>
    <t>https://tracker.shadowfax.in/#/awb/SF3721335887FPL</t>
  </si>
  <si>
    <t>314435031058339329_1</t>
  </si>
  <si>
    <t>SF3733427408FPL</t>
  </si>
  <si>
    <t>https://tracker.shadowfax.in/#/awb/SF3733427408FPL</t>
  </si>
  <si>
    <t>310329641426682944_1</t>
  </si>
  <si>
    <t>SF3682361689FPL</t>
  </si>
  <si>
    <t>https://tracker.shadowfax.in/#/awb/SF3682361689FPL</t>
  </si>
  <si>
    <t>309553193254323136_1</t>
  </si>
  <si>
    <t>SF3676227200FPL</t>
  </si>
  <si>
    <t>https://tracker.shadowfax.in/#/awb/SF3676227200FPL</t>
  </si>
  <si>
    <t>309620814469334016_1</t>
  </si>
  <si>
    <t>SF3676062642FPL</t>
  </si>
  <si>
    <t>https://tracker.shadowfax.in/#/awb/SF3676062642FPL</t>
  </si>
  <si>
    <t>312165037759148800_1</t>
  </si>
  <si>
    <t>SF3714068889FPL</t>
  </si>
  <si>
    <t>https://tracker.shadowfax.in/#/awb/SF3714068889FPL</t>
  </si>
  <si>
    <t>310691553445055872_1</t>
  </si>
  <si>
    <t>SF3685187354FPL</t>
  </si>
  <si>
    <t>https://tracker.shadowfax.in/#/awb/SF3685187354FPL</t>
  </si>
  <si>
    <t>302767436821328192_1</t>
  </si>
  <si>
    <t>SF3589300227FPL</t>
  </si>
  <si>
    <t>https://tracker.shadowfax.in/#/awb/SF3589300227FPL</t>
  </si>
  <si>
    <t>311896724109947776_1</t>
  </si>
  <si>
    <t>SF3712062700FPL</t>
  </si>
  <si>
    <t>https://tracker.shadowfax.in/#/awb/SF3712062700FPL</t>
  </si>
  <si>
    <t>311478499449701056_1</t>
  </si>
  <si>
    <t>SF3710019974FPL</t>
  </si>
  <si>
    <t>https://tracker.shadowfax.in/#/awb/SF3710019974FPL</t>
  </si>
  <si>
    <t>311901827892153728_1</t>
  </si>
  <si>
    <t>SF3711278778FPL</t>
  </si>
  <si>
    <t>https://tracker.shadowfax.in/#/awb/SF3711278778FPL</t>
  </si>
  <si>
    <t>312848633802298752_1</t>
  </si>
  <si>
    <t>SF3720184608FPL</t>
  </si>
  <si>
    <t>https://tracker.shadowfax.in/#/awb/SF3720184608FPL</t>
  </si>
  <si>
    <t>312790005436026240_1</t>
  </si>
  <si>
    <t>SF3721274781FPL</t>
  </si>
  <si>
    <t>https://tracker.shadowfax.in/#/awb/SF3721274781FPL</t>
  </si>
  <si>
    <t>310807319376989568_1</t>
  </si>
  <si>
    <t>SF3684962363FPL</t>
  </si>
  <si>
    <t>https://tracker.shadowfax.in/#/awb/SF3684962363FPL</t>
  </si>
  <si>
    <t>312519321874109824_1</t>
  </si>
  <si>
    <t>SF3721149965FPL</t>
  </si>
  <si>
    <t>https://tracker.shadowfax.in/#/awb/SF3721149965FPL</t>
  </si>
  <si>
    <t>308173527889682176_1</t>
  </si>
  <si>
    <t>SF3660885617FPL</t>
  </si>
  <si>
    <t>https://tracker.shadowfax.in/#/awb/SF3660885617FPL</t>
  </si>
  <si>
    <t>312100671002444800_1</t>
  </si>
  <si>
    <t>SF3714814432FPL</t>
  </si>
  <si>
    <t>https://tracker.shadowfax.in/#/awb/SF3714814432FPL</t>
  </si>
  <si>
    <t>310849013972665026_1</t>
  </si>
  <si>
    <t>SF3685174227FPL</t>
  </si>
  <si>
    <t>https://tracker.shadowfax.in/#/awb/SF3685174227FPL</t>
  </si>
  <si>
    <t>311727608771576704_1</t>
  </si>
  <si>
    <t>SF3712104391FPL</t>
  </si>
  <si>
    <t>https://tracker.shadowfax.in/#/awb/SF3712104391FPL</t>
  </si>
  <si>
    <t>308157218700253312_1</t>
  </si>
  <si>
    <t>SF3661231037FPL</t>
  </si>
  <si>
    <t>https://tracker.shadowfax.in/#/awb/SF3661231037FPL</t>
  </si>
  <si>
    <t>311897096083145664_1</t>
  </si>
  <si>
    <t>SF3709915007FPL</t>
  </si>
  <si>
    <t>https://tracker.shadowfax.in/#/awb/SF3709915007FPL</t>
  </si>
  <si>
    <t>304834476856957120_1</t>
  </si>
  <si>
    <t>SF3625560005FPL</t>
  </si>
  <si>
    <t>https://tracker.shadowfax.in/#/awb/SF3625560005FPL</t>
  </si>
  <si>
    <t>310050102947546112_1</t>
  </si>
  <si>
    <t>SF3681514611FPL</t>
  </si>
  <si>
    <t>https://tracker.shadowfax.in/#/awb/SF3681514611FPL</t>
  </si>
  <si>
    <t>310636930593129152_1</t>
  </si>
  <si>
    <t>SF3685178341FPL</t>
  </si>
  <si>
    <t>https://tracker.shadowfax.in/#/awb/SF3685178341FPL</t>
  </si>
  <si>
    <t>300674397932689600_1</t>
  </si>
  <si>
    <t>SF3566711300FPL</t>
  </si>
  <si>
    <t>https://tracker.shadowfax.in/#/awb/SF3566711300FPL</t>
  </si>
  <si>
    <t>299178456422692288_1</t>
  </si>
  <si>
    <t>SF3572983734FPL</t>
  </si>
  <si>
    <t>https://tracker.shadowfax.in/#/awb/SF3572983734FPL</t>
  </si>
  <si>
    <t>300382842220059841_1</t>
  </si>
  <si>
    <t>SF3566330053FPL</t>
  </si>
  <si>
    <t>https://tracker.shadowfax.in/#/awb/SF3566330053FPL</t>
  </si>
  <si>
    <t>299925849120323008_1</t>
  </si>
  <si>
    <t>SF3560429824FPL</t>
  </si>
  <si>
    <t>https://tracker.shadowfax.in/#/awb/SF3560429824FPL</t>
  </si>
  <si>
    <t>300206093199808704_1</t>
  </si>
  <si>
    <t>SF3567999285FPL</t>
  </si>
  <si>
    <t>https://tracker.shadowfax.in/#/awb/SF3567999285FPL</t>
  </si>
  <si>
    <t>299094244214708416_1</t>
  </si>
  <si>
    <t>SF3562189657FPL</t>
  </si>
  <si>
    <t>https://tracker.shadowfax.in/#/awb/SF3562189657FPL</t>
  </si>
  <si>
    <t>310986707285508800_1</t>
  </si>
  <si>
    <t>https://www.delhivery.com/track/package/1490838514424346</t>
  </si>
  <si>
    <t>315496180734481920_1</t>
  </si>
  <si>
    <t>https://www.delhivery.com/track/package/1490839012661795</t>
  </si>
  <si>
    <t>310822210652799872_1</t>
  </si>
  <si>
    <t>https://www.delhivery.com/track/package/1490838470957242</t>
  </si>
  <si>
    <t>312982698737992384_1</t>
  </si>
  <si>
    <t>https://www.delhivery.com/track/package/1490838703633860</t>
  </si>
  <si>
    <t>312129541936186304_1</t>
  </si>
  <si>
    <t>https://www.delhivery.com/track/package/1490838664704056</t>
  </si>
  <si>
    <t>311409095758513024_1</t>
  </si>
  <si>
    <t>https://www.delhivery.com/track/package/1490838555313940</t>
  </si>
  <si>
    <t>316464194622642368_1</t>
  </si>
  <si>
    <t>PocketShip</t>
  </si>
  <si>
    <t>VL0085030891185</t>
  </si>
  <si>
    <t>https://www.valmo.in/track/VL0085030891185</t>
  </si>
  <si>
    <t>https://storage.googleapis.com/gcs-valmo-loadshare-lgtc-hub-prd/documents/prod/seller-return-report/RD-5924100-1208202604294483-7008120281.pdf?X-Goog-Algorithm=GOOG4-HMAC-SHA256&amp;X-Goog-Credential=GOOG1E534JP5TMX3KRCK7N6XMYYUVOLJSFT4RDSRTLO4RRU3JIKIO2YVNMCK3%2F20260812%2Fauto%2Fstorage%2Fgoog4_request&amp;X-Goog-Date=20260812T102048Z&amp;X-Goog-Expires=604800&amp;X-Goog-SignedHeaders=host&amp;X-Goog-Signature=abfa17324f70168b7846e2632c50627a4bcc9594ba49e6b096348ca236197b0e</t>
  </si>
  <si>
    <t>316401154263864000_1</t>
  </si>
  <si>
    <t>VL0085021772957</t>
  </si>
  <si>
    <t>https://www.valmo.in/track/VL0085021772957</t>
  </si>
  <si>
    <t>316536033874006720_1</t>
  </si>
  <si>
    <t>VL0085030889803</t>
  </si>
  <si>
    <t>https://www.valmo.in/track/VL0085030889803</t>
  </si>
  <si>
    <t>315177782748789824_1</t>
  </si>
  <si>
    <t>VL0085002404132</t>
  </si>
  <si>
    <t>https://www.valmo.in/track/VL0085002404132</t>
  </si>
  <si>
    <t>315895760700625472_1</t>
  </si>
  <si>
    <t>VL0085012725409</t>
  </si>
  <si>
    <t>https://www.valmo.in/track/VL0085012725409</t>
  </si>
  <si>
    <t>Oral-B Sensitive Care Extra Soft Toothbrush - 10 brush (5 x 2)</t>
  </si>
  <si>
    <t>2*OB Sens Care 5s Pack</t>
  </si>
  <si>
    <t>315731594157281856_1</t>
  </si>
  <si>
    <t>VL0085012721346</t>
  </si>
  <si>
    <t>https://www.valmo.in/track/VL0085012721346</t>
  </si>
  <si>
    <t>315388769251295936_1</t>
  </si>
  <si>
    <t>VL0085002431535</t>
  </si>
  <si>
    <t>https://www.valmo.in/track/VL0085002431535</t>
  </si>
  <si>
    <t>315003715261447232_1</t>
  </si>
  <si>
    <t>VL0085002388224</t>
  </si>
  <si>
    <t>https://www.valmo.in/track/VL0085002388224</t>
  </si>
  <si>
    <t>314813165569245888_1</t>
  </si>
  <si>
    <t>VL0084979627333</t>
  </si>
  <si>
    <t>https://www.valmo.in/track/VL0084979627333</t>
  </si>
  <si>
    <t>314799161421451904_1</t>
  </si>
  <si>
    <t>VL0084979629963</t>
  </si>
  <si>
    <t>https://www.valmo.in/track/VL0084979629963</t>
  </si>
  <si>
    <t>314799161421451904_2</t>
  </si>
  <si>
    <t>VL0084979629962</t>
  </si>
  <si>
    <t>https://www.valmo.in/track/VL0084979629962</t>
  </si>
  <si>
    <t>314295946644438080_1</t>
  </si>
  <si>
    <t>VL0084970674121</t>
  </si>
  <si>
    <t>https://www.valmo.in/track/VL0084970674121</t>
  </si>
  <si>
    <t>314815161663169280_1</t>
  </si>
  <si>
    <t>VL0084979629905</t>
  </si>
  <si>
    <t>https://www.valmo.in/track/VL0084979629905</t>
  </si>
  <si>
    <t>313233093552448256_1</t>
  </si>
  <si>
    <t>VL0084942994476</t>
  </si>
  <si>
    <t>https://www.valmo.in/track/VL0084942994476</t>
  </si>
  <si>
    <t>316560821685377088_1</t>
  </si>
  <si>
    <t>https://www.delhivery.com/track/package/1490839223708520</t>
  </si>
  <si>
    <t>13.08.2026</t>
  </si>
  <si>
    <t>L</t>
  </si>
  <si>
    <t>315405929461633728_1</t>
  </si>
  <si>
    <t>R2378730878FPL</t>
  </si>
  <si>
    <t>https://track.shadowfax.in/track?order=return&amp;trackingId=R2378730878FPL</t>
  </si>
  <si>
    <t>https://sfx-ecom.storage.googleapis.com/seller/delivery_report/report_663358_1786625700325.pdf</t>
  </si>
  <si>
    <t>314441711687030272_1</t>
  </si>
  <si>
    <t>R2363780378FPL</t>
  </si>
  <si>
    <t>https://track.shadowfax.in/track?order=return&amp;trackingId=R2363780378FPL</t>
  </si>
  <si>
    <t>310742916037280448_1</t>
  </si>
  <si>
    <t>R2345068217FPL</t>
  </si>
  <si>
    <t>https://track.shadowfax.in/track?order=return&amp;trackingId=R2345068217FPL</t>
  </si>
  <si>
    <t>Don't need the product anymore</t>
  </si>
  <si>
    <t>Changed my mind</t>
  </si>
  <si>
    <t>302070538728796480_1</t>
  </si>
  <si>
    <t>R2283667179FPL</t>
  </si>
  <si>
    <t>https://track.shadowfax.in/track?order=return&amp;trackingId=R2283667179FPL</t>
  </si>
  <si>
    <t>316389490386784960_1</t>
  </si>
  <si>
    <t>https://track.delhivery.com/p/1490711447212780</t>
  </si>
  <si>
    <t>https://u.dlhvr.in/DLHVRY/GHVyFoWM</t>
  </si>
  <si>
    <t>312954820830810752_1</t>
  </si>
  <si>
    <t>https://track.delhivery.com/p/1490711527475966</t>
  </si>
  <si>
    <t>315529451601252992_1</t>
  </si>
  <si>
    <t>https://www.delhivery.com/track/package/1490839012794386</t>
  </si>
  <si>
    <t>https://u.dlhvr.in/DLHVRY/GHnv2IQs</t>
  </si>
  <si>
    <t>307823819695134912_1</t>
  </si>
  <si>
    <t>https://track.delhivery.com/p/1490711370628134</t>
  </si>
  <si>
    <t>315130035258118784_1</t>
  </si>
  <si>
    <t>SF3756597849FPL</t>
  </si>
  <si>
    <t>https://tracker.shadowfax.in/#/awb/SF3756597849FPL</t>
  </si>
  <si>
    <t>314843323462177408_1</t>
  </si>
  <si>
    <t>SF3749462175FPL</t>
  </si>
  <si>
    <t>https://tracker.shadowfax.in/#/awb/SF3749462175FPL</t>
  </si>
  <si>
    <t>315067336830165760_1</t>
  </si>
  <si>
    <t>SF3758097790FPL</t>
  </si>
  <si>
    <t>https://tracker.shadowfax.in/#/awb/SF3758097790FPL</t>
  </si>
  <si>
    <t>311494359084368896_1</t>
  </si>
  <si>
    <t>SF3702482589FPL</t>
  </si>
  <si>
    <t>https://tracker.shadowfax.in/#/awb/SF3702482589FPL</t>
  </si>
  <si>
    <t>314890743772467840_1</t>
  </si>
  <si>
    <t>SF3749301027FPL</t>
  </si>
  <si>
    <t>https://tracker.shadowfax.in/#/awb/SF3749301027FPL</t>
  </si>
  <si>
    <t>302803471191907520_1</t>
  </si>
  <si>
    <t>SF3589286260FPL</t>
  </si>
  <si>
    <t>https://tracker.shadowfax.in/#/awb/SF3589286260FPL</t>
  </si>
  <si>
    <t>314368848987804288_1</t>
  </si>
  <si>
    <t>SF3734115005FPL</t>
  </si>
  <si>
    <t>https://tracker.shadowfax.in/#/awb/SF3734115005FPL</t>
  </si>
  <si>
    <t>312915014302237376_1</t>
  </si>
  <si>
    <t>SF3721216735FPL</t>
  </si>
  <si>
    <t>https://tracker.shadowfax.in/#/awb/SF3721216735FPL</t>
  </si>
  <si>
    <t>311520437333066816_1</t>
  </si>
  <si>
    <t>SF3709899392FPL</t>
  </si>
  <si>
    <t>https://tracker.shadowfax.in/#/awb/SF3709899392FPL</t>
  </si>
  <si>
    <t>313221043904199872_1</t>
  </si>
  <si>
    <t>SF3724590116FPL</t>
  </si>
  <si>
    <t>https://tracker.shadowfax.in/#/awb/SF3724590116FPL</t>
  </si>
  <si>
    <t>313068103134990976_1</t>
  </si>
  <si>
    <t>SF3719534780FPL</t>
  </si>
  <si>
    <t>https://tracker.shadowfax.in/#/awb/SF3719534780FPL</t>
  </si>
  <si>
    <t>314221063000937088_1</t>
  </si>
  <si>
    <t>SF3733358079FPL</t>
  </si>
  <si>
    <t>https://tracker.shadowfax.in/#/awb/SF3733358079FPL</t>
  </si>
  <si>
    <t>308613318024305280_1</t>
  </si>
  <si>
    <t>SF3666484931FPL</t>
  </si>
  <si>
    <t>https://tracker.shadowfax.in/#/awb/SF3666484931FPL</t>
  </si>
  <si>
    <t>308275666821520128_1</t>
  </si>
  <si>
    <t>SF3662740131FPL</t>
  </si>
  <si>
    <t>https://tracker.shadowfax.in/#/awb/SF3662740131FPL</t>
  </si>
  <si>
    <t>311685636161733696_1</t>
  </si>
  <si>
    <t>SF3702662485FPL</t>
  </si>
  <si>
    <t>https://tracker.shadowfax.in/#/awb/SF3702662485FPL</t>
  </si>
  <si>
    <t>312982221512283520_1</t>
  </si>
  <si>
    <t>SF3721338057FPL</t>
  </si>
  <si>
    <t>https://tracker.shadowfax.in/#/awb/SF3721338057FPL</t>
  </si>
  <si>
    <t>312296023053710016_1</t>
  </si>
  <si>
    <t>SF3714880369FPL</t>
  </si>
  <si>
    <t>https://tracker.shadowfax.in/#/awb/SF3714880369FPL</t>
  </si>
  <si>
    <t>312951403940056448_1</t>
  </si>
  <si>
    <t>SF3721228975FPL</t>
  </si>
  <si>
    <t>https://tracker.shadowfax.in/#/awb/SF3721228975FPL</t>
  </si>
  <si>
    <t>312963362320694464_1</t>
  </si>
  <si>
    <t>SF3721285777FPL</t>
  </si>
  <si>
    <t>https://tracker.shadowfax.in/#/awb/SF3721285777FPL</t>
  </si>
  <si>
    <t>310728350624580288_1</t>
  </si>
  <si>
    <t>SF3685390950FPL</t>
  </si>
  <si>
    <t>https://tracker.shadowfax.in/#/awb/SF3685390950FPL</t>
  </si>
  <si>
    <t>310844489106099584_1</t>
  </si>
  <si>
    <t>SF3685316660FPL</t>
  </si>
  <si>
    <t>https://tracker.shadowfax.in/#/awb/SF3685316660FPL</t>
  </si>
  <si>
    <t>310705476739173760_1</t>
  </si>
  <si>
    <t>SF3683996988FPL</t>
  </si>
  <si>
    <t>https://tracker.shadowfax.in/#/awb/SF3683996988FPL</t>
  </si>
  <si>
    <t>312427114770408192_1</t>
  </si>
  <si>
    <t>SF3721492894FPL</t>
  </si>
  <si>
    <t>https://tracker.shadowfax.in/#/awb/SF3721492894FPL</t>
  </si>
  <si>
    <t>311124007737033728_1</t>
  </si>
  <si>
    <t>SF3699984540FPL</t>
  </si>
  <si>
    <t>https://tracker.shadowfax.in/#/awb/SF3699984540FPL</t>
  </si>
  <si>
    <t>311837231474213760_1</t>
  </si>
  <si>
    <t>SF3712078917FPL</t>
  </si>
  <si>
    <t>https://tracker.shadowfax.in/#/awb/SF3712078917FPL</t>
  </si>
  <si>
    <t>309308206549763008_1</t>
  </si>
  <si>
    <t>SF3672869879FPL</t>
  </si>
  <si>
    <t>https://tracker.shadowfax.in/#/awb/SF3672869879FPL</t>
  </si>
  <si>
    <t>Gillette Fusion5 Cartridge 2s</t>
  </si>
  <si>
    <t>304481350604699072_1</t>
  </si>
  <si>
    <t>SF3626328956FPL</t>
  </si>
  <si>
    <t>https://tracker.shadowfax.in/#/awb/SF3626328956FPL</t>
  </si>
  <si>
    <t>Pampers Happy Skin Pants ( M - 48) (Pack Of 2)</t>
  </si>
  <si>
    <t>80818465*2</t>
  </si>
  <si>
    <t>80887985*2</t>
  </si>
  <si>
    <t>302463434876065984_1</t>
  </si>
  <si>
    <t>https://www.delhivery.com/track/package/34483278683984</t>
  </si>
  <si>
    <t>316932041224345984_1</t>
  </si>
  <si>
    <t>VL0085041443316</t>
  </si>
  <si>
    <t>https://www.valmo.in/track/VL0085041443316</t>
  </si>
  <si>
    <t>https://storage.googleapis.com/gcs-valmo-loadshare-lgtc-hub-prd/documents/prod/seller-return-report/RD-5924100-1308202606303790-7008120281.pdf?X-Goog-Algorithm=GOOG4-HMAC-SHA256&amp;X-Goog-Credential=GOOG1E534JP5TMX3KRCK7N6XMYYUVOLJSFT4RDSRTLO4RRU3JIKIO2YVNMCK3%2F20260813%2Fauto%2Fstorage%2Fgoog4_request&amp;X-Goog-Date=20260813T103551Z&amp;X-Goog-Expires=604800&amp;X-Goog-SignedHeaders=host&amp;X-Goog-Signature=05fc55d1a53050d6ac6cac86e64cdba5aba369d8a96a582dfad5550aadd00dad</t>
  </si>
  <si>
    <t>317208697889040192_1</t>
  </si>
  <si>
    <t>VL0085051417382</t>
  </si>
  <si>
    <t>https://www.valmo.in/track/VL0085051417382</t>
  </si>
  <si>
    <t>316434465198823744_1</t>
  </si>
  <si>
    <t>https://www.delhivery.com/track/package/1490839223708564</t>
  </si>
  <si>
    <t>317279126918321088_1</t>
  </si>
  <si>
    <t>https://www.delhivery.com/track/package/1490839316864203</t>
  </si>
  <si>
    <t>315540805501992000_1</t>
  </si>
  <si>
    <t>https://www.delhivery.com/track/package/1490839012690075</t>
  </si>
  <si>
    <t>315135866272732672_1</t>
  </si>
  <si>
    <t>https://www.delhivery.com/track/package/1490839012866781</t>
  </si>
  <si>
    <t>316150793153335872_1</t>
  </si>
  <si>
    <t>https://www.delhivery.com/track/package/1490839177848845</t>
  </si>
  <si>
    <t>315356428257880896_1</t>
  </si>
  <si>
    <t>https://www.delhivery.com/track/package/1490839012783901</t>
  </si>
  <si>
    <t>315759070887164992_1</t>
  </si>
  <si>
    <t>https://www.delhivery.com/track/package/1490839117527012</t>
  </si>
  <si>
    <t>316971139838302401_1</t>
  </si>
  <si>
    <t>https://www.delhivery.com/track/package/34483441297613</t>
  </si>
  <si>
    <t>https://u.dlhvr.in/DLHVRY/GHNuTwt</t>
  </si>
  <si>
    <t>316422353408742144_1</t>
  </si>
  <si>
    <t>https://www.delhivery.com/track/package/1490839223708310</t>
  </si>
  <si>
    <t>316389173427425984_1</t>
  </si>
  <si>
    <t>https://www.delhivery.com/track/package/1490839177841576</t>
  </si>
  <si>
    <t>315478080998551424_1</t>
  </si>
  <si>
    <t>https://www.delhivery.com/track/package/1490839012794342</t>
  </si>
  <si>
    <t>316992279402720064_1</t>
  </si>
  <si>
    <t>https://www.delhivery.com/track/package/1490839270428830</t>
  </si>
  <si>
    <t>exchange_RTO</t>
  </si>
  <si>
    <t>https://track.delhivery.com/p/1490839223734136</t>
  </si>
  <si>
    <t>315705439673898496_1</t>
  </si>
  <si>
    <t>https://www.delhivery.com/track/package/1490839117527071</t>
  </si>
  <si>
    <t>315557672933708352_1</t>
  </si>
  <si>
    <t>https://www.delhivery.com/track/package/1490839012663044</t>
  </si>
  <si>
    <t>314696465944139264_1</t>
  </si>
  <si>
    <t>https://www.delhivery.com/track/package/1490838913265332</t>
  </si>
  <si>
    <t>315037821114399936_1</t>
  </si>
  <si>
    <t>https://www.delhivery.com/track/package/1490839012632023</t>
  </si>
  <si>
    <t>314952956692020416_1</t>
  </si>
  <si>
    <t>https://www.delhivery.com/track/package/1490838916086133</t>
  </si>
  <si>
    <t>315195717060514432_1</t>
  </si>
  <si>
    <t>https://www.delhivery.com/track/package/1490839012794331</t>
  </si>
  <si>
    <t>312975830036632192_1</t>
  </si>
  <si>
    <t>https://www.delhivery.com/track/package/1490838703638583</t>
  </si>
  <si>
    <t>314807755361166080_1</t>
  </si>
  <si>
    <t>https://www.delhivery.com/track/package/1490838913269856</t>
  </si>
  <si>
    <t>312973345297388160_1</t>
  </si>
  <si>
    <t>https://www.delhivery.com/track/package/1490838703633775</t>
  </si>
  <si>
    <t>20120C80753180</t>
  </si>
  <si>
    <t>PAMPERS PANTS DL2 XL34SX6 JP KN2 PU CCIN</t>
  </si>
  <si>
    <t>20120A83918766</t>
  </si>
  <si>
    <t>14.08.2026</t>
  </si>
  <si>
    <t>17.08.2026</t>
  </si>
  <si>
    <t>315454091953583680_1</t>
  </si>
  <si>
    <t>R2370088617FPL</t>
  </si>
  <si>
    <t>https://track.shadowfax.in/track?order=return&amp;trackingId=R2370088617FPL</t>
  </si>
  <si>
    <t>https://sfx-ecom.storage.googleapis.com/seller/delivery_report/report_663358_1786704074157.pdf</t>
  </si>
  <si>
    <t>316239901414589120_1</t>
  </si>
  <si>
    <t>SF3773723990FPL</t>
  </si>
  <si>
    <t>https://tracker.shadowfax.in/#/awb/SF3773723990FPL</t>
  </si>
  <si>
    <t>315719683076313728_1</t>
  </si>
  <si>
    <t>SF3771970020FPL</t>
  </si>
  <si>
    <t>https://tracker.shadowfax.in/#/awb/SF3771970020FPL</t>
  </si>
  <si>
    <t>315679261302053760_1</t>
  </si>
  <si>
    <t>SF3757402911FPL</t>
  </si>
  <si>
    <t>https://tracker.shadowfax.in/#/awb/SF3757402911FPL</t>
  </si>
  <si>
    <t>315043740535635136_1</t>
  </si>
  <si>
    <t>SF3755611901FPL</t>
  </si>
  <si>
    <t>https://tracker.shadowfax.in/#/awb/SF3755611901FPL</t>
  </si>
  <si>
    <t>315759212893774592_1</t>
  </si>
  <si>
    <t>SF3759771873FPL</t>
  </si>
  <si>
    <t>https://tracker.shadowfax.in/#/awb/SF3759771873FPL</t>
  </si>
  <si>
    <t>311666836705837760_1</t>
  </si>
  <si>
    <t>SF3709878684FPL</t>
  </si>
  <si>
    <t>https://tracker.shadowfax.in/#/awb/SF3709878684FPL</t>
  </si>
  <si>
    <t>312635800869077696_1</t>
  </si>
  <si>
    <t>SF3716482377FPL</t>
  </si>
  <si>
    <t>https://tracker.shadowfax.in/#/awb/SF3716482377FPL</t>
  </si>
  <si>
    <t>314315915885165632_1</t>
  </si>
  <si>
    <t>SF3736660331FPL</t>
  </si>
  <si>
    <t>https://tracker.shadowfax.in/#/awb/SF3736660331FPL</t>
  </si>
  <si>
    <t>308542299343363073_1</t>
  </si>
  <si>
    <t>SF3675823888FPL</t>
  </si>
  <si>
    <t>https://tracker.shadowfax.in/#/awb/SF3675823888FPL</t>
  </si>
  <si>
    <t>302367010997301568_1</t>
  </si>
  <si>
    <t>SF3589626627FPL</t>
  </si>
  <si>
    <t>https://tracker.shadowfax.in/#/awb/SF3589626627FPL</t>
  </si>
  <si>
    <t>308959401430156352_1</t>
  </si>
  <si>
    <t>SF3669265779FPL</t>
  </si>
  <si>
    <t>https://tracker.shadowfax.in/#/awb/SF3669265779FPL</t>
  </si>
  <si>
    <t>311830434242524032_1</t>
  </si>
  <si>
    <t>SF3712138655FPL</t>
  </si>
  <si>
    <t>https://tracker.shadowfax.in/#/awb/SF3712138655FPL</t>
  </si>
  <si>
    <t>311045180386872704_1</t>
  </si>
  <si>
    <t>SF3711276739FPL</t>
  </si>
  <si>
    <t>https://tracker.shadowfax.in/#/awb/SF3711276739FPL</t>
  </si>
  <si>
    <t>311062112304825216_1</t>
  </si>
  <si>
    <t>SF3696440924FPL</t>
  </si>
  <si>
    <t>https://tracker.shadowfax.in/#/awb/SF3696440924FPL</t>
  </si>
  <si>
    <t>311489303291298752_1</t>
  </si>
  <si>
    <t>SF3702482846FPL</t>
  </si>
  <si>
    <t>https://tracker.shadowfax.in/#/awb/SF3702482846FPL</t>
  </si>
  <si>
    <t>312488955285116288_1</t>
  </si>
  <si>
    <t>SF3721298802FPL</t>
  </si>
  <si>
    <t>https://tracker.shadowfax.in/#/awb/SF3721298802FPL</t>
  </si>
  <si>
    <t>309586267342046208_1</t>
  </si>
  <si>
    <t>SF3676180813FPL</t>
  </si>
  <si>
    <t>https://tracker.shadowfax.in/#/awb/SF3676180813FPL</t>
  </si>
  <si>
    <t>316381265888336064_1</t>
  </si>
  <si>
    <t>https://www.delhivery.com/track/package/1490839177864422</t>
  </si>
  <si>
    <t>https://u.dlhvr.in/DLHVRY/GH7I1Pn</t>
  </si>
  <si>
    <t>316474616558899904_1</t>
  </si>
  <si>
    <t>https://www.delhivery.com/track/package/1490839223716172</t>
  </si>
  <si>
    <t>Pampers Happy Skin Pant Style Baby Diapers, XL - 14 diapers (7 x 2)</t>
  </si>
  <si>
    <t>2*BLUE Pants Regs XL</t>
  </si>
  <si>
    <t>316082577110147842_1</t>
  </si>
  <si>
    <t>https://www.delhivery.com/track/package/1490839177828066</t>
  </si>
  <si>
    <t>317488666363986816_1</t>
  </si>
  <si>
    <t>https://www.delhivery.com/track/package/1490839316831174</t>
  </si>
  <si>
    <t>314977819566133888_1</t>
  </si>
  <si>
    <t>https://www.delhivery.com/track/package/1490839012828325</t>
  </si>
  <si>
    <t>316871495078697152_1</t>
  </si>
  <si>
    <t>https://www.delhivery.com/track/package/1490839270435340</t>
  </si>
  <si>
    <t>314795922273221824_1</t>
  </si>
  <si>
    <t>https://www.delhivery.com/track/package/1490838913269834</t>
  </si>
  <si>
    <t>315328786303758208_1</t>
  </si>
  <si>
    <t>https://www.delhivery.com/track/package/1490839012903866</t>
  </si>
  <si>
    <t>315605292393315392_1</t>
  </si>
  <si>
    <t>https://www.delhivery.com/track/package/1490839012662064</t>
  </si>
  <si>
    <t>Pampers Baby Diaper Pants with Anti Rash Lotion- 4 to 8 kg (Small, 38 Count, Pack of 1) Baby Diapers</t>
  </si>
  <si>
    <t>80827436_BG</t>
  </si>
  <si>
    <t>295955861540076224_1</t>
  </si>
  <si>
    <t>SF3500228525FPL</t>
  </si>
  <si>
    <t>https://tracker.shadowfax.in/#/awb/SF3500228525FPL</t>
  </si>
  <si>
    <t>300131229431641472_1</t>
  </si>
  <si>
    <t>SF3564724052FPL</t>
  </si>
  <si>
    <t>https://tracker.shadowfax.in/#/awb/SF3564724052FPL</t>
  </si>
  <si>
    <t>Head &amp; Shoulders Cool Menthol 2-in-1 Anti-Dandruff Shampoo + Conditioner 72 ml</t>
  </si>
  <si>
    <t>80842843_BG</t>
  </si>
  <si>
    <t>302865970434028928_1</t>
  </si>
  <si>
    <t>SF3575132447FPL</t>
  </si>
  <si>
    <t>https://tracker.shadowfax.in/#/awb/SF3575132447FPL</t>
  </si>
  <si>
    <t>300864075536539136_1</t>
  </si>
  <si>
    <t>SF3569184191FPL</t>
  </si>
  <si>
    <t>https://tracker.shadowfax.in/#/awb/SF3569184191FPL</t>
  </si>
  <si>
    <t>301628251531785664_1</t>
  </si>
  <si>
    <t>SF3578882826FPL</t>
  </si>
  <si>
    <t>https://tracker.shadowfax.in/#/awb/SF3578882826FPL</t>
  </si>
  <si>
    <t>307750834893364416_1</t>
  </si>
  <si>
    <t>SF3658945902FPL</t>
  </si>
  <si>
    <t>https://tracker.shadowfax.in/#/awb/SF3658945902FPL</t>
  </si>
  <si>
    <t>307727312806900032_1</t>
  </si>
  <si>
    <t>SF3660299466FPL</t>
  </si>
  <si>
    <t>https://tracker.shadowfax.in/#/awb/SF3660299466FPL</t>
  </si>
  <si>
    <t>304508024968852928_1</t>
  </si>
  <si>
    <t>SF3622206793FPL</t>
  </si>
  <si>
    <t>https://tracker.shadowfax.in/#/awb/SF3622206793FPL</t>
  </si>
  <si>
    <t>PAMPERS DPR M5 NB72SX4 SJ IN CS GS PU</t>
  </si>
  <si>
    <t>20120A80895439</t>
  </si>
  <si>
    <t>18.08.2026</t>
  </si>
  <si>
    <t>317312965082031936_1</t>
  </si>
  <si>
    <t>R2392547300FPL</t>
  </si>
  <si>
    <t>https://track.shadowfax.in/track?order=return&amp;trackingId=R2392547300FPL</t>
  </si>
  <si>
    <t>https://sfx-ecom.storage.googleapis.com/seller/delivery_report/report_663358_1786974927088.pdf</t>
  </si>
  <si>
    <t>316238545496253184_1</t>
  </si>
  <si>
    <t>R2390053100FPL</t>
  </si>
  <si>
    <t>https://track.shadowfax.in/track?order=return&amp;trackingId=R2390053100FPL</t>
  </si>
  <si>
    <t>316153839275147968_1</t>
  </si>
  <si>
    <t>R2390132013FPL</t>
  </si>
  <si>
    <t>https://track.shadowfax.in/track?order=return&amp;trackingId=R2390132013FPL</t>
  </si>
  <si>
    <t>315420367740785344_1</t>
  </si>
  <si>
    <t>R2386199257FPL</t>
  </si>
  <si>
    <t>https://track.shadowfax.in/track?order=return&amp;trackingId=R2386199257FPL</t>
  </si>
  <si>
    <t>315598704563659520_1</t>
  </si>
  <si>
    <t>R2373216803FPL</t>
  </si>
  <si>
    <t>https://track.shadowfax.in/track?order=return&amp;trackingId=R2373216803FPL</t>
  </si>
  <si>
    <t>314778762148042240_1</t>
  </si>
  <si>
    <t>R2373500006FPL</t>
  </si>
  <si>
    <t>https://track.shadowfax.in/track?order=return&amp;trackingId=R2373500006FPL</t>
  </si>
  <si>
    <t>314427925956776576_1</t>
  </si>
  <si>
    <t>R2368792483FPL</t>
  </si>
  <si>
    <t>https://track.shadowfax.in/track?order=return&amp;trackingId=R2368792483FPL</t>
  </si>
  <si>
    <t>314486164936925952_1</t>
  </si>
  <si>
    <t>R2354883958FPL</t>
  </si>
  <si>
    <t>https://track.shadowfax.in/track?order=return&amp;trackingId=R2354883958FPL</t>
  </si>
  <si>
    <t>311760878888485760_1</t>
  </si>
  <si>
    <t>R2361551505FPL</t>
  </si>
  <si>
    <t>https://track.shadowfax.in/track?order=return&amp;trackingId=R2361551505FPL</t>
  </si>
  <si>
    <t>316162238645216000_1</t>
  </si>
  <si>
    <t>https://www.delhivery.com/track/package/1490839177848985</t>
  </si>
  <si>
    <t>https://u.dlhvr.in/DLHVRY/GHoGg1s</t>
  </si>
  <si>
    <t>313645909392374977_1</t>
  </si>
  <si>
    <t>https://www.delhivery.com/track/package/1490838908807802</t>
  </si>
  <si>
    <t>313239529422529280_1</t>
  </si>
  <si>
    <t>https://track.delhivery.com/p/1490711189270266</t>
  </si>
  <si>
    <t>https://u.dlhvr.in/DLHVRY/GHMXxSb</t>
  </si>
  <si>
    <t>315659774188114496_1</t>
  </si>
  <si>
    <t>https://track.delhivery.com/p/1490711547976800</t>
  </si>
  <si>
    <t>317316417573036800_1</t>
  </si>
  <si>
    <t>https://track.delhivery.com/p/1490711508539474</t>
  </si>
  <si>
    <t>311177864181646400_1</t>
  </si>
  <si>
    <t>https://track.delhivery.com/p/1490711520111513</t>
  </si>
  <si>
    <t>308874463641010945_1</t>
  </si>
  <si>
    <t>https://track.delhivery.com/p/1490711505154344</t>
  </si>
  <si>
    <t>316828334611941824_1</t>
  </si>
  <si>
    <t>SF3781629005FPL</t>
  </si>
  <si>
    <t>https://tracker.shadowfax.in/#/awb/SF3781629005FPL</t>
  </si>
  <si>
    <t>316107780041527872_1</t>
  </si>
  <si>
    <t>SF3775746486FPL</t>
  </si>
  <si>
    <t>https://tracker.shadowfax.in/#/awb/SF3775746486FPL</t>
  </si>
  <si>
    <t>316813562483628096_1</t>
  </si>
  <si>
    <t>SF3782381362FPL</t>
  </si>
  <si>
    <t>https://tracker.shadowfax.in/#/awb/SF3782381362FPL</t>
  </si>
  <si>
    <t>316833160172001600_1</t>
  </si>
  <si>
    <t>SF3781628386FPL</t>
  </si>
  <si>
    <t>https://tracker.shadowfax.in/#/awb/SF3781628386FPL</t>
  </si>
  <si>
    <t>317293232853035840_1</t>
  </si>
  <si>
    <t>SF3786811786FPL</t>
  </si>
  <si>
    <t>https://tracker.shadowfax.in/#/awb/SF3786811786FPL</t>
  </si>
  <si>
    <t>317010831845302976_1</t>
  </si>
  <si>
    <t>SF3777868124FPL</t>
  </si>
  <si>
    <t>https://tracker.shadowfax.in/#/awb/SF3777868124FPL</t>
  </si>
  <si>
    <t>317269018758554368_1</t>
  </si>
  <si>
    <t>SF3786019588FPL</t>
  </si>
  <si>
    <t>https://tracker.shadowfax.in/#/awb/SF3786019588FPL</t>
  </si>
  <si>
    <t>316055242290430656_1</t>
  </si>
  <si>
    <t>SF3774900651FPL</t>
  </si>
  <si>
    <t>https://tracker.shadowfax.in/#/awb/SF3774900651FPL</t>
  </si>
  <si>
    <t>311877687271388032_1</t>
  </si>
  <si>
    <t>SF3712363858FPL</t>
  </si>
  <si>
    <t>https://tracker.shadowfax.in/#/awb/SF3712363858FPL</t>
  </si>
  <si>
    <t>314749136540214016_1</t>
  </si>
  <si>
    <t>SF3749506119FPL</t>
  </si>
  <si>
    <t>https://tracker.shadowfax.in/#/awb/SF3749506119FPL</t>
  </si>
  <si>
    <t>315191832465271616_1</t>
  </si>
  <si>
    <t>SF3756514008FPL</t>
  </si>
  <si>
    <t>https://tracker.shadowfax.in/#/awb/SF3756514008FPL</t>
  </si>
  <si>
    <t>314784309324797440_1</t>
  </si>
  <si>
    <t>SF3739823028FPL</t>
  </si>
  <si>
    <t>https://tracker.shadowfax.in/#/awb/SF3739823028FPL</t>
  </si>
  <si>
    <t>315652512664663616_1</t>
  </si>
  <si>
    <t>SF3758240232FPL</t>
  </si>
  <si>
    <t>https://tracker.shadowfax.in/#/awb/SF3758240232FPL</t>
  </si>
  <si>
    <t>316802432017160384_1</t>
  </si>
  <si>
    <t>SF3781671713FPL</t>
  </si>
  <si>
    <t>https://tracker.shadowfax.in/#/awb/SF3781671713FPL</t>
  </si>
  <si>
    <t>315769203860492864_1</t>
  </si>
  <si>
    <t>SF3760327541FPL</t>
  </si>
  <si>
    <t>https://tracker.shadowfax.in/#/awb/SF3760327541FPL</t>
  </si>
  <si>
    <t>316602000665794752_1</t>
  </si>
  <si>
    <t>SF3777856697FPL</t>
  </si>
  <si>
    <t>https://tracker.shadowfax.in/#/awb/SF3777856697FPL</t>
  </si>
  <si>
    <t>315835045411488448_1</t>
  </si>
  <si>
    <t>SF3760462921FPL</t>
  </si>
  <si>
    <t>https://tracker.shadowfax.in/#/awb/SF3760462921FPL</t>
  </si>
  <si>
    <t>316516369109473600_1</t>
  </si>
  <si>
    <t>SF3778391750FPL</t>
  </si>
  <si>
    <t>https://tracker.shadowfax.in/#/awb/SF3778391750FPL</t>
  </si>
  <si>
    <t>311355580201763712_1</t>
  </si>
  <si>
    <t>SF3702595330FPL</t>
  </si>
  <si>
    <t>https://tracker.shadowfax.in/#/awb/SF3702595330FPL</t>
  </si>
  <si>
    <t>315095023170763968_1</t>
  </si>
  <si>
    <t>SF3757562645FPL</t>
  </si>
  <si>
    <t>https://tracker.shadowfax.in/#/awb/SF3757562645FPL</t>
  </si>
  <si>
    <t>316074017551221440_1</t>
  </si>
  <si>
    <t>SF3775082345FPL</t>
  </si>
  <si>
    <t>https://tracker.shadowfax.in/#/awb/SF3775082345FPL</t>
  </si>
  <si>
    <t>315094785333330624_1</t>
  </si>
  <si>
    <t>SF3758238143FPL</t>
  </si>
  <si>
    <t>https://tracker.shadowfax.in/#/awb/SF3758238143FPL</t>
  </si>
  <si>
    <t>314686072897813696_1</t>
  </si>
  <si>
    <t>SF3740094928FPL</t>
  </si>
  <si>
    <t>https://tracker.shadowfax.in/#/awb/SF3740094928FPL</t>
  </si>
  <si>
    <t>313206785837010304_1</t>
  </si>
  <si>
    <t>SF3724273497FPL</t>
  </si>
  <si>
    <t>https://tracker.shadowfax.in/#/awb/SF3724273497FPL</t>
  </si>
  <si>
    <t>315387205547080768_1</t>
  </si>
  <si>
    <t>SF3758112613FPL</t>
  </si>
  <si>
    <t>https://tracker.shadowfax.in/#/awb/SF3758112613FPL</t>
  </si>
  <si>
    <t>312832732071761280_1</t>
  </si>
  <si>
    <t>SF3719389012FPL</t>
  </si>
  <si>
    <t>https://tracker.shadowfax.in/#/awb/SF3719389012FPL</t>
  </si>
  <si>
    <t>312832926399537920_1</t>
  </si>
  <si>
    <t>SF3721221956FPL</t>
  </si>
  <si>
    <t>https://tracker.shadowfax.in/#/awb/SF3721221956FPL</t>
  </si>
  <si>
    <t>311007123414909952_1</t>
  </si>
  <si>
    <t>SF3696362016FPL</t>
  </si>
  <si>
    <t>https://tracker.shadowfax.in/#/awb/SF3696362016FPL</t>
  </si>
  <si>
    <t>Pampers Happy Skin Pant Style Baby Diapers, Large (LG) - 15 diapers (5 x 3)</t>
  </si>
  <si>
    <t>3*BLUE Pants Regs LG</t>
  </si>
  <si>
    <t>311867011045196864_1</t>
  </si>
  <si>
    <t>SF3701052968FPL</t>
  </si>
  <si>
    <t>https://tracker.shadowfax.in/#/awb/SF3701052968FPL</t>
  </si>
  <si>
    <t>314752406360892160_1</t>
  </si>
  <si>
    <t>SF3749432510FPL</t>
  </si>
  <si>
    <t>https://tracker.shadowfax.in/#/awb/SF3749432510FPL</t>
  </si>
  <si>
    <t>299834343822990848_1</t>
  </si>
  <si>
    <t>SF3564832157FPL</t>
  </si>
  <si>
    <t>https://tracker.shadowfax.in/#/awb/SF3564832157FPL</t>
  </si>
  <si>
    <t>312607822611256704_1</t>
  </si>
  <si>
    <t>SF3714947183FPL</t>
  </si>
  <si>
    <t>https://tracker.shadowfax.in/#/awb/SF3714947183FPL</t>
  </si>
  <si>
    <t>314070553048005696_1</t>
  </si>
  <si>
    <t>SF3733971829FPL</t>
  </si>
  <si>
    <t>https://tracker.shadowfax.in/#/awb/SF3733971829FPL</t>
  </si>
  <si>
    <t>311194062907411840_1</t>
  </si>
  <si>
    <t>SF3699971648FPL</t>
  </si>
  <si>
    <t>https://tracker.shadowfax.in/#/awb/SF3699971648FPL</t>
  </si>
  <si>
    <t>313178752443425536_1</t>
  </si>
  <si>
    <t>SF3724289923FPL</t>
  </si>
  <si>
    <t>https://tracker.shadowfax.in/#/awb/SF3724289923FPL</t>
  </si>
  <si>
    <t>311719560598455168_1</t>
  </si>
  <si>
    <t>SF3710894809FPL</t>
  </si>
  <si>
    <t>https://tracker.shadowfax.in/#/awb/SF3710894809FPL</t>
  </si>
  <si>
    <t>311121218008974272_1</t>
  </si>
  <si>
    <t>SF3693684953FPL</t>
  </si>
  <si>
    <t>https://tracker.shadowfax.in/#/awb/SF3693684953FPL</t>
  </si>
  <si>
    <t>307839664984038592_1</t>
  </si>
  <si>
    <t>SF3660380960FPL</t>
  </si>
  <si>
    <t>https://tracker.shadowfax.in/#/awb/SF3660380960FPL</t>
  </si>
  <si>
    <t>310715566071415488_1</t>
  </si>
  <si>
    <t>SF3719472713FPL</t>
  </si>
  <si>
    <t>https://tracker.shadowfax.in/#/awb/SF3719472713FPL</t>
  </si>
  <si>
    <t>309978990406468546_1</t>
  </si>
  <si>
    <t>SF3682407222FPL</t>
  </si>
  <si>
    <t>https://tracker.shadowfax.in/#/awb/SF3682407222FPL</t>
  </si>
  <si>
    <t>318757148771014848_1</t>
  </si>
  <si>
    <t>https://www.delhivery.com/track/package/1490839615400343</t>
  </si>
  <si>
    <t>315054783508921408_1</t>
  </si>
  <si>
    <t>https://www.delhivery.com/track/package/1490839012840682</t>
  </si>
  <si>
    <t>317905217546298112_1</t>
  </si>
  <si>
    <t>https://www.delhivery.com/track/package/1490839444973432</t>
  </si>
  <si>
    <t>316788913863514496_1</t>
  </si>
  <si>
    <t>https://www.delhivery.com/track/package/1490839270471552</t>
  </si>
  <si>
    <t>316819275009135360_1</t>
  </si>
  <si>
    <t>https://www.delhivery.com/track/package/1490839270458484</t>
  </si>
  <si>
    <t>316982784161164096_1</t>
  </si>
  <si>
    <t>https://www.delhivery.com/track/package/1490839307408695</t>
  </si>
  <si>
    <t>316957904716224704_1</t>
  </si>
  <si>
    <t>https://www.delhivery.com/track/package/1490839270482365</t>
  </si>
  <si>
    <t>316483772233798400_1</t>
  </si>
  <si>
    <t>https://www.delhivery.com/track/package/1490839223728190</t>
  </si>
  <si>
    <t>315813379645952576_1</t>
  </si>
  <si>
    <t>https://www.delhivery.com/track/package/1490839117537151</t>
  </si>
  <si>
    <t>317489423809192704_1</t>
  </si>
  <si>
    <t>https://www.delhivery.com/track/package/1490839316815925</t>
  </si>
  <si>
    <t>318093313544971841_1</t>
  </si>
  <si>
    <t>https://www.delhivery.com/track/package/1490839444838026</t>
  </si>
  <si>
    <t>316767004899727424_1</t>
  </si>
  <si>
    <t>https://www.delhivery.com/track/package/1490839270452195</t>
  </si>
  <si>
    <t>316935070363277696_1</t>
  </si>
  <si>
    <t>https://www.delhivery.com/track/package/1490839270440936</t>
  </si>
  <si>
    <t>316850694557176576_1</t>
  </si>
  <si>
    <t>https://www.delhivery.com/track/package/1490839270435292</t>
  </si>
  <si>
    <t>315271129934752576_1</t>
  </si>
  <si>
    <t>https://www.delhivery.com/track/package/1490839012805424</t>
  </si>
  <si>
    <t>315869135758939648_1</t>
  </si>
  <si>
    <t>https://www.delhivery.com/track/package/1490839117518693</t>
  </si>
  <si>
    <t>316060158551073536_1</t>
  </si>
  <si>
    <t>https://www.delhivery.com/track/package/1490839177832104</t>
  </si>
  <si>
    <t>316441009853289152_1</t>
  </si>
  <si>
    <t>https://www.delhivery.com/track/package/1490839223726016</t>
  </si>
  <si>
    <t>316057732051097089_1</t>
  </si>
  <si>
    <t>https://www.delhivery.com/track/package/1490839177828070</t>
  </si>
  <si>
    <t>316979272182782272_1</t>
  </si>
  <si>
    <t>https://www.delhivery.com/track/package/1490839270457073</t>
  </si>
  <si>
    <t>316603934537800000_1</t>
  </si>
  <si>
    <t>https://www.delhivery.com/track/package/1490839223711165</t>
  </si>
  <si>
    <t>316935645905234752_1</t>
  </si>
  <si>
    <t>https://www.delhivery.com/track/package/1490839270482402</t>
  </si>
  <si>
    <t>Gillette Vector Razor Cartridges - 4 pc (2 x 2)</t>
  </si>
  <si>
    <t>316837891381302017_1</t>
  </si>
  <si>
    <t>https://www.delhivery.com/track/package/1490839270423274</t>
  </si>
  <si>
    <t>316938316745747264_1</t>
  </si>
  <si>
    <t>https://www.delhivery.com/track/package/1490839270452114</t>
  </si>
  <si>
    <t>315309088401379968_1</t>
  </si>
  <si>
    <t>https://www.delhivery.com/track/package/1490839012805520</t>
  </si>
  <si>
    <t>316080778735637120_1</t>
  </si>
  <si>
    <t>https://www.delhivery.com/track/package/1490839177844796</t>
  </si>
  <si>
    <t>314748256961548928_1</t>
  </si>
  <si>
    <t>https://www.delhivery.com/track/package/1490838913258564</t>
  </si>
  <si>
    <t>315422140010013440_1</t>
  </si>
  <si>
    <t>https://www.delhivery.com/track/package/1490839012794132</t>
  </si>
  <si>
    <t>315347257263968960_1</t>
  </si>
  <si>
    <t>https://www.delhivery.com/track/package/1490839012905056</t>
  </si>
  <si>
    <t>312181117640674688_1</t>
  </si>
  <si>
    <t>https://www.delhivery.com/track/package/1490838631379215</t>
  </si>
  <si>
    <t>315658891090058112_1</t>
  </si>
  <si>
    <t>https://www.delhivery.com/track/package/1490839012701780</t>
  </si>
  <si>
    <t>317334262040159488_1</t>
  </si>
  <si>
    <t>https://www.delhivery.com/track/package/1490839450273364</t>
  </si>
  <si>
    <t>315854609025192576_1</t>
  </si>
  <si>
    <t>https://www.delhivery.com/track/package/1490839117526835</t>
  </si>
  <si>
    <t>316104073383715584_1</t>
  </si>
  <si>
    <t>https://www.delhivery.com/track/package/1490839177832266</t>
  </si>
  <si>
    <t>316419315737680256_1</t>
  </si>
  <si>
    <t>https://www.delhivery.com/track/package/1490839223723570</t>
  </si>
  <si>
    <t>317000168016406528_1</t>
  </si>
  <si>
    <t>https://www.delhivery.com/track/package/1490839270482424</t>
  </si>
  <si>
    <t>313135420057002752_1</t>
  </si>
  <si>
    <t>https://www.delhivery.com/track/package/1490838728418583</t>
  </si>
  <si>
    <t>Gillette Fusion Power Razor</t>
  </si>
  <si>
    <t>312637894463791872_1</t>
  </si>
  <si>
    <t>https://www.delhivery.com/track/package/1490838703629741</t>
  </si>
  <si>
    <t>315531131177653760_1</t>
  </si>
  <si>
    <t>https://www.delhivery.com/track/package/1490839012662974</t>
  </si>
  <si>
    <t>315685039542579072_1</t>
  </si>
  <si>
    <t>https://www.delhivery.com/track/package/1490839016373836</t>
  </si>
  <si>
    <t>314104265844341952_1</t>
  </si>
  <si>
    <t>https://www.delhivery.com/track/package/1490838835879853</t>
  </si>
  <si>
    <t>314649048334140096_1</t>
  </si>
  <si>
    <t>https://track.delhivery.com/p/1490711516546402</t>
  </si>
  <si>
    <t>316097005947862208_1</t>
  </si>
  <si>
    <t>VL0085021771908</t>
  </si>
  <si>
    <t>https://www.valmo.in/track/VL0085021771908</t>
  </si>
  <si>
    <t>https://storage.googleapis.com/gcs-valmo-loadshare-lgtc-hub-prd/documents/prod/seller-return-report/RD-5924100-1708202602511512-7008120281.pdf?X-Goog-Algorithm=GOOG4-HMAC-SHA256&amp;X-Goog-Credential=GOOG1E534JP5TMX3KRCK7N6XMYYUVOLJSFT4RDSRTLO4RRU3JIKIO2YVNMCK3%2F20260817%2Fauto%2Fstorage%2Fgoog4_request&amp;X-Goog-Date=20260817T103945Z&amp;X-Goog-Expires=604800&amp;X-Goog-SignedHeaders=host&amp;X-Goog-Signature=6493afe451f3c5ef446fd598ec2879e7545d062184b59262a9ed4cf357f189d4</t>
  </si>
  <si>
    <t>316498878106753216_1</t>
  </si>
  <si>
    <t>VL0085030889800</t>
  </si>
  <si>
    <t>https://www.valmo.in/track/VL0085030889800</t>
  </si>
  <si>
    <t>315142343929248960_1</t>
  </si>
  <si>
    <t>VL0085002390056</t>
  </si>
  <si>
    <t>https://www.valmo.in/track/VL0085002390056</t>
  </si>
  <si>
    <t>315363763779219328_1</t>
  </si>
  <si>
    <t>VL0085002429789</t>
  </si>
  <si>
    <t>https://www.valmo.in/track/VL0085002429789</t>
  </si>
  <si>
    <t>315483865247110656_1</t>
  </si>
  <si>
    <t>VL0085002416704</t>
  </si>
  <si>
    <t>https://www.valmo.in/track/VL0085002416704</t>
  </si>
  <si>
    <t>315010862817411776_1</t>
  </si>
  <si>
    <t>VL0085002413143</t>
  </si>
  <si>
    <t>https://www.valmo.in/track/VL0085002413143</t>
  </si>
  <si>
    <t>315453105742753664_1</t>
  </si>
  <si>
    <t>VL0085002408211</t>
  </si>
  <si>
    <t>https://www.valmo.in/track/VL0085002408211</t>
  </si>
  <si>
    <t>315235578299169984_1</t>
  </si>
  <si>
    <t>VL0085002425976</t>
  </si>
  <si>
    <t>https://www.valmo.in/track/VL0085002425976</t>
  </si>
  <si>
    <t>314945195942028032_1</t>
  </si>
  <si>
    <t>VL0084979629916</t>
  </si>
  <si>
    <t>https://www.valmo.in/track/VL0084979629916</t>
  </si>
  <si>
    <t>313742569674056448_1</t>
  </si>
  <si>
    <t>VL0084952465906</t>
  </si>
  <si>
    <t>https://www.valmo.in/track/VL0084952465906</t>
  </si>
  <si>
    <t>https://storage.googleapis.com/gcs-valmo-loadshare-lgtc-hub-prd/documents/prod/seller-return-report/RD-5924100-1708202602511512-7008120281.pdf?X-Goog-Algorithm=GOOG4-HMAC-SHA256&amp;X-Goog-Credential=GOOG1E534JP5TMX3KRCK7N6XMYYUVOLJSFT4RDSRTLO4RRU3JIKIO2YVNMCK3%2F20260817%2Fauto%2Fstorage%2Fgoog4_request&amp;X-Goog-Date=20260817T103944Z&amp;X-Goog-Expires=604800&amp;X-Goog-SignedHeaders=host&amp;X-Goog-Signature=94bf98cd7d1e48c7559751ab0db16fb7615c09715ba64487829a7fc1350cd3c6</t>
  </si>
  <si>
    <t>314597953209049856_1</t>
  </si>
  <si>
    <t>VL0084979627337</t>
  </si>
  <si>
    <t>https://www.valmo.in/track/VL0084979627337</t>
  </si>
  <si>
    <t>314330230076330624_1</t>
  </si>
  <si>
    <t>VL0084970675700</t>
  </si>
  <si>
    <t>https://www.valmo.in/track/VL0084970675700</t>
  </si>
  <si>
    <t>314334411247467712_1</t>
  </si>
  <si>
    <t>VL0084970673564</t>
  </si>
  <si>
    <t>https://www.valmo.in/track/VL0084970673564</t>
  </si>
  <si>
    <t>314796219922005056_1</t>
  </si>
  <si>
    <t>VL0084979626556</t>
  </si>
  <si>
    <t>https://www.valmo.in/track/VL0084979626556</t>
  </si>
  <si>
    <t>314641218771821313_1</t>
  </si>
  <si>
    <t>VL0084979627948</t>
  </si>
  <si>
    <t>https://www.valmo.in/track/VL0084979627948</t>
  </si>
  <si>
    <t>313581557377344256_1</t>
  </si>
  <si>
    <t>VL0084952464095</t>
  </si>
  <si>
    <t>https://www.valmo.in/track/VL0084952464095</t>
  </si>
  <si>
    <t>314291427130942208_1</t>
  </si>
  <si>
    <t>VL0084970675084</t>
  </si>
  <si>
    <t>https://www.valmo.in/track/VL0084970675084</t>
  </si>
  <si>
    <t>314441227579047104_1</t>
  </si>
  <si>
    <t>VL0084970676805</t>
  </si>
  <si>
    <t>https://www.valmo.in/track/VL0084970676805</t>
  </si>
  <si>
    <t>312647957072481664_1</t>
  </si>
  <si>
    <t>VL0084942994974</t>
  </si>
  <si>
    <t>https://www.valmo.in/track/VL0084942994974</t>
  </si>
  <si>
    <t>310719433528247296_1</t>
  </si>
  <si>
    <t>VL0084942994424</t>
  </si>
  <si>
    <t>https://www.valmo.in/track/VL0084942994424</t>
  </si>
  <si>
    <t>313284472724193984_1</t>
  </si>
  <si>
    <t>VL0084942995552</t>
  </si>
  <si>
    <t>https://www.valmo.in/track/VL0084942995552</t>
  </si>
  <si>
    <t>314856107134616256_1</t>
  </si>
  <si>
    <t>VL0084979629912</t>
  </si>
  <si>
    <t>https://www.valmo.in/track/VL0084979629912</t>
  </si>
  <si>
    <t>313588977452879424_1</t>
  </si>
  <si>
    <t>VL0084952465844</t>
  </si>
  <si>
    <t>https://www.valmo.in/track/VL0084952465844</t>
  </si>
  <si>
    <t>314091006017813696_1</t>
  </si>
  <si>
    <t>VL0084961634801</t>
  </si>
  <si>
    <t>https://www.valmo.in/track/VL0084961634801</t>
  </si>
  <si>
    <t>314260331165006912_1</t>
  </si>
  <si>
    <t>VL0084970675610</t>
  </si>
  <si>
    <t>https://www.valmo.in/track/VL0084970675610</t>
  </si>
  <si>
    <t>313212392648942336_1</t>
  </si>
  <si>
    <t>VL0084942995028</t>
  </si>
  <si>
    <t>https://www.valmo.in/track/VL0084942995028</t>
  </si>
  <si>
    <t>313937050692682432_1</t>
  </si>
  <si>
    <t>VL0084961637820</t>
  </si>
  <si>
    <t>https://www.valmo.in/track/VL0084961637820</t>
  </si>
  <si>
    <t>313850600424416000_1</t>
  </si>
  <si>
    <t>VL0084952465008</t>
  </si>
  <si>
    <t>https://www.valmo.in/track/VL0084952465008</t>
  </si>
  <si>
    <t>313659572479757696_1</t>
  </si>
  <si>
    <t>VL0084952465832</t>
  </si>
  <si>
    <t>https://www.valmo.in/track/VL0084952465832</t>
  </si>
  <si>
    <t>313517380717716224_1</t>
  </si>
  <si>
    <t>VL0084952464156</t>
  </si>
  <si>
    <t>https://www.valmo.in/track/VL0084952464156</t>
  </si>
  <si>
    <t>313563866129665600_1</t>
  </si>
  <si>
    <t>VL0084952464091</t>
  </si>
  <si>
    <t>https://www.valmo.in/track/VL0084952464091</t>
  </si>
  <si>
    <t>Gillette Venus Simply Hair Removal Razor for Women - 3 Razors (1 x 3)</t>
  </si>
  <si>
    <t>3*Simply Venus 3s Disp</t>
  </si>
  <si>
    <t>313674121267315392_1</t>
  </si>
  <si>
    <t>VL0084952463546</t>
  </si>
  <si>
    <t>https://www.valmo.in/track/VL0084952463546</t>
  </si>
  <si>
    <t>313950526252720896_1</t>
  </si>
  <si>
    <t>VL0084961666999</t>
  </si>
  <si>
    <t>https://www.valmo.in/track/VL0084961666999</t>
  </si>
  <si>
    <t>313318872995740864_1</t>
  </si>
  <si>
    <t>VL0084942996095</t>
  </si>
  <si>
    <t>https://www.valmo.in/track/VL0084942996095</t>
  </si>
  <si>
    <t>310851832794776576_1</t>
  </si>
  <si>
    <t>VL0084942996123</t>
  </si>
  <si>
    <t>https://www.valmo.in/track/VL0084942996123</t>
  </si>
  <si>
    <t>313491643960299072_1</t>
  </si>
  <si>
    <t>VL0084942996116</t>
  </si>
  <si>
    <t>https://www.valmo.in/track/VL0084942996116</t>
  </si>
  <si>
    <t>313898997169115776_1</t>
  </si>
  <si>
    <t>VL0084961637804</t>
  </si>
  <si>
    <t>https://www.valmo.in/track/VL0084961637804</t>
  </si>
  <si>
    <t>313656663567434432_1</t>
  </si>
  <si>
    <t>VL0084952465038</t>
  </si>
  <si>
    <t>https://www.valmo.in/track/VL0084952465038</t>
  </si>
  <si>
    <t>313693288187941504_1</t>
  </si>
  <si>
    <t>VL0084952463607</t>
  </si>
  <si>
    <t>https://www.valmo.in/track/VL0084952463607</t>
  </si>
  <si>
    <t>313673334658076224_1</t>
  </si>
  <si>
    <t>VL0084952463575</t>
  </si>
  <si>
    <t>https://www.valmo.in/track/VL0084952463575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</si>
</sst>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5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2" fillId="3" borderId="2" xfId="0" applyFont="1" applyFill="1" applyBorder="1"/>
    <xf numFmtId="0" fontId="2" fillId="3" borderId="0" xfId="0" applyFont="1" applyFill="1"/>
    <xf numFmtId="2" fontId="1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5" borderId="0" xfId="0" applyFont="1" applyFill="1"/>
    <xf numFmtId="0" fontId="2" fillId="2" borderId="0" xfId="0" applyFont="1" applyFill="1"/>
    <xf numFmtId="0" fontId="2" fillId="3" borderId="2" xfId="0" applyFont="1" applyFill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6" borderId="2" xfId="0" applyFill="1" applyBorder="1"/>
    <xf numFmtId="0" fontId="0" fillId="5" borderId="3" xfId="0" applyFill="1" applyBorder="1"/>
    <xf numFmtId="14" fontId="0" fillId="0" borderId="0" xfId="0" applyNumberFormat="1"/>
    <xf numFmtId="22" fontId="0" fillId="0" borderId="0" xfId="0" applyNumberFormat="1"/>
    <xf numFmtId="0" fontId="0" fillId="0" borderId="2" xfId="0" applyBorder="1" applyAlignment="1"/>
    <xf numFmtId="0" fontId="0" fillId="0" borderId="0" xfId="0" applyAlignment="1"/>
    <xf numFmtId="0" fontId="2" fillId="3" borderId="2" xfId="0" applyFont="1" applyFill="1" applyBorder="1" applyAlignment="1"/>
    <xf numFmtId="164" fontId="1" fillId="3" borderId="2" xfId="1" applyNumberFormat="1" applyFont="1" applyFill="1" applyBorder="1" applyAlignment="1">
      <alignment horizontal="center" vertical="center"/>
    </xf>
    <xf numFmtId="10" fontId="1" fillId="3" borderId="2" xfId="1" applyNumberFormat="1" applyFont="1" applyFill="1" applyBorder="1" applyAlignment="1">
      <alignment horizontal="center" vertical="center"/>
    </xf>
    <xf numFmtId="9" fontId="1" fillId="3" borderId="2" xfId="1" applyFont="1" applyFill="1" applyBorder="1" applyAlignment="1">
      <alignment horizontal="center" vertical="center"/>
    </xf>
    <xf numFmtId="1" fontId="1" fillId="7" borderId="2" xfId="0" applyNumberFormat="1" applyFont="1" applyFill="1" applyBorder="1" applyAlignment="1">
      <alignment horizontal="center"/>
    </xf>
    <xf numFmtId="9" fontId="1" fillId="7" borderId="2" xfId="1" applyFont="1" applyFill="1" applyBorder="1" applyAlignment="1">
      <alignment horizontal="center"/>
    </xf>
    <xf numFmtId="0" fontId="0" fillId="8" borderId="0" xfId="0" applyFill="1"/>
    <xf numFmtId="22" fontId="0" fillId="8" borderId="0" xfId="0" applyNumberFormat="1" applyFill="1"/>
    <xf numFmtId="11" fontId="0" fillId="0" borderId="0" xfId="0" applyNumberFormat="1"/>
    <xf numFmtId="0" fontId="1" fillId="0" borderId="2" xfId="0" applyFont="1" applyBorder="1"/>
    <xf numFmtId="9" fontId="1" fillId="0" borderId="2" xfId="1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0" fontId="1" fillId="4" borderId="2" xfId="1" applyNumberFormat="1" applyFont="1" applyFill="1" applyBorder="1" applyAlignment="1">
      <alignment horizontal="center"/>
    </xf>
    <xf numFmtId="0" fontId="1" fillId="8" borderId="2" xfId="0" applyFont="1" applyFill="1" applyBorder="1"/>
    <xf numFmtId="1" fontId="1" fillId="0" borderId="2" xfId="0" applyNumberFormat="1" applyFont="1" applyBorder="1"/>
    <xf numFmtId="10" fontId="1" fillId="0" borderId="2" xfId="1" applyNumberFormat="1" applyFont="1" applyBorder="1" applyAlignment="1">
      <alignment horizontal="center"/>
    </xf>
    <xf numFmtId="2" fontId="1" fillId="0" borderId="2" xfId="0" applyNumberFormat="1" applyFont="1" applyBorder="1"/>
    <xf numFmtId="0" fontId="1" fillId="0" borderId="2" xfId="0" applyFont="1" applyBorder="1" applyAlignment="1">
      <alignment horizontal="right" vertic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0" fontId="1" fillId="0" borderId="0" xfId="0" applyFont="1" applyBorder="1"/>
    <xf numFmtId="0" fontId="0" fillId="8" borderId="2" xfId="0" applyFill="1" applyBorder="1"/>
    <xf numFmtId="0" fontId="2" fillId="0" borderId="0" xfId="0" applyFont="1"/>
    <xf numFmtId="1" fontId="2" fillId="0" borderId="2" xfId="0" applyNumberFormat="1" applyFont="1" applyBorder="1"/>
    <xf numFmtId="0" fontId="2" fillId="3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/>
    </xf>
    <xf numFmtId="0" fontId="0" fillId="9" borderId="0" xfId="0" applyFill="1"/>
    <xf numFmtId="14" fontId="0" fillId="9" borderId="0" xfId="0" applyNumberFormat="1" applyFill="1"/>
    <xf numFmtId="0" fontId="4" fillId="9" borderId="0" xfId="0" applyFont="1" applyFill="1"/>
    <xf numFmtId="22" fontId="0" fillId="9" borderId="0" xfId="0" applyNumberFormat="1" applyFill="1"/>
    <xf numFmtId="0" fontId="0" fillId="10" borderId="0" xfId="0" applyFill="1"/>
    <xf numFmtId="14" fontId="0" fillId="10" borderId="0" xfId="0" applyNumberFormat="1" applyFill="1"/>
    <xf numFmtId="0" fontId="4" fillId="10" borderId="0" xfId="0" applyFont="1" applyFill="1"/>
    <xf numFmtId="22" fontId="0" fillId="10" borderId="0" xfId="0" applyNumberFormat="1" applyFill="1"/>
    <xf numFmtId="0" fontId="0" fillId="4" borderId="0" xfId="0" applyFill="1"/>
    <xf numFmtId="14" fontId="0" fillId="4" borderId="0" xfId="0" applyNumberFormat="1" applyFill="1"/>
    <xf numFmtId="0" fontId="4" fillId="4" borderId="0" xfId="0" applyFont="1" applyFill="1"/>
    <xf numFmtId="22" fontId="0" fillId="4" borderId="0" xfId="0" applyNumberFormat="1" applyFill="1"/>
    <xf numFmtId="2" fontId="0" fillId="0" borderId="0" xfId="0" applyNumberFormat="1"/>
    <xf numFmtId="0" fontId="0" fillId="11" borderId="0" xfId="0" applyFill="1"/>
    <xf numFmtId="0" fontId="0" fillId="11" borderId="0" xfId="0" applyFill="1" applyAlignment="1">
      <alignment horizontal="left"/>
    </xf>
    <xf numFmtId="14" fontId="0" fillId="11" borderId="0" xfId="0" applyNumberFormat="1" applyFill="1"/>
    <xf numFmtId="0" fontId="4" fillId="11" borderId="0" xfId="0" applyFont="1" applyFill="1"/>
    <xf numFmtId="22" fontId="0" fillId="11" borderId="0" xfId="0" applyNumberFormat="1" applyFill="1"/>
    <xf numFmtId="0" fontId="0" fillId="12" borderId="0" xfId="0" applyFill="1"/>
    <xf numFmtId="14" fontId="0" fillId="12" borderId="0" xfId="0" applyNumberFormat="1" applyFill="1"/>
    <xf numFmtId="0" fontId="4" fillId="12" borderId="0" xfId="0" applyFont="1" applyFill="1"/>
    <xf numFmtId="22" fontId="0" fillId="12" borderId="0" xfId="0" applyNumberFormat="1" applyFill="1"/>
    <xf numFmtId="0" fontId="0" fillId="13" borderId="0" xfId="0" applyFill="1"/>
    <xf numFmtId="14" fontId="0" fillId="13" borderId="0" xfId="0" applyNumberFormat="1" applyFill="1"/>
    <xf numFmtId="0" fontId="4" fillId="13" borderId="0" xfId="0" applyFont="1" applyFill="1"/>
    <xf numFmtId="22" fontId="0" fillId="13" borderId="0" xfId="0" applyNumberFormat="1" applyFill="1"/>
    <xf numFmtId="0" fontId="0" fillId="14" borderId="0" xfId="0" applyFill="1"/>
    <xf numFmtId="0" fontId="4" fillId="14" borderId="0" xfId="0" applyFont="1" applyFill="1"/>
    <xf numFmtId="14" fontId="0" fillId="14" borderId="0" xfId="0" applyNumberFormat="1" applyFill="1"/>
    <xf numFmtId="22" fontId="0" fillId="14" borderId="0" xfId="0" applyNumberFormat="1" applyFill="1"/>
    <xf numFmtId="0" fontId="0" fillId="15" borderId="0" xfId="0" applyFill="1"/>
    <xf numFmtId="14" fontId="0" fillId="15" borderId="0" xfId="0" applyNumberFormat="1" applyFill="1"/>
    <xf numFmtId="0" fontId="4" fillId="15" borderId="0" xfId="0" applyFont="1" applyFill="1"/>
    <xf numFmtId="22" fontId="0" fillId="15" borderId="0" xfId="0" applyNumberFormat="1" applyFill="1"/>
    <xf numFmtId="0" fontId="1" fillId="15" borderId="2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tracker.shadowfax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rack.delhivery.com/p/14907112854873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46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1" sqref="H1"/>
    </sheetView>
  </sheetViews>
  <sheetFormatPr defaultColWidth="8.85546875" defaultRowHeight="15" x14ac:dyDescent="0.25"/>
  <cols>
    <col min="1" max="1" width="3.42578125" style="31" customWidth="1"/>
    <col min="2" max="2" width="18" style="31" bestFit="1" customWidth="1"/>
    <col min="3" max="3" width="11" style="31" bestFit="1" customWidth="1"/>
    <col min="4" max="4" width="11" style="31" customWidth="1"/>
    <col min="5" max="5" width="12.28515625" style="31" bestFit="1" customWidth="1"/>
    <col min="6" max="6" width="11.5703125" style="31" bestFit="1" customWidth="1"/>
    <col min="7" max="7" width="11.5703125" style="31" customWidth="1"/>
    <col min="8" max="8" width="13.5703125" style="31" customWidth="1"/>
    <col min="9" max="9" width="10.7109375" style="31" bestFit="1" customWidth="1"/>
    <col min="10" max="10" width="9.7109375" style="31" bestFit="1" customWidth="1"/>
    <col min="11" max="11" width="12.42578125" style="31" bestFit="1" customWidth="1"/>
    <col min="12" max="12" width="9.7109375" style="31" customWidth="1"/>
    <col min="13" max="13" width="13" style="31" bestFit="1" customWidth="1"/>
    <col min="14" max="14" width="8" style="31" customWidth="1"/>
    <col min="15" max="17" width="11.42578125" style="31" customWidth="1"/>
    <col min="18" max="18" width="13.7109375" style="46" bestFit="1" customWidth="1"/>
    <col min="19" max="19" width="13.7109375" style="31" customWidth="1"/>
    <col min="20" max="20" width="15.7109375" style="31" bestFit="1" customWidth="1"/>
    <col min="21" max="21" width="11.7109375" style="31" bestFit="1" customWidth="1"/>
    <col min="22" max="23" width="12.85546875" style="31" customWidth="1"/>
    <col min="24" max="24" width="14.7109375" style="31" bestFit="1" customWidth="1"/>
    <col min="25" max="25" width="20.5703125" style="31" customWidth="1"/>
    <col min="26" max="26" width="9.140625" style="31" customWidth="1"/>
    <col min="27" max="27" width="15.7109375" style="31" customWidth="1"/>
    <col min="28" max="28" width="10.28515625" style="31" customWidth="1"/>
    <col min="29" max="29" width="15.7109375" style="31" customWidth="1"/>
    <col min="30" max="30" width="13.42578125" style="31" customWidth="1"/>
    <col min="31" max="31" width="11.7109375" style="31" hidden="1" customWidth="1"/>
    <col min="32" max="32" width="12.7109375" style="31" hidden="1" customWidth="1"/>
    <col min="33" max="33" width="8.85546875" style="31" hidden="1" customWidth="1"/>
    <col min="34" max="34" width="8.42578125" style="31" hidden="1" customWidth="1"/>
    <col min="35" max="46" width="8.85546875" style="31" hidden="1" customWidth="1"/>
    <col min="47" max="47" width="16.28515625" style="31" hidden="1" customWidth="1"/>
    <col min="48" max="48" width="8.85546875" style="31" hidden="1" customWidth="1"/>
    <col min="49" max="16384" width="8.85546875" style="31"/>
  </cols>
  <sheetData>
    <row r="2" spans="2:47" ht="14.45" x14ac:dyDescent="0.3">
      <c r="B2" s="1" t="s">
        <v>1084</v>
      </c>
    </row>
    <row r="3" spans="2:47" ht="14.45" x14ac:dyDescent="0.3">
      <c r="B3" s="2" t="s">
        <v>0</v>
      </c>
      <c r="C3" s="2" t="s">
        <v>12</v>
      </c>
      <c r="D3" s="2" t="s">
        <v>2</v>
      </c>
      <c r="E3" s="2" t="s">
        <v>13</v>
      </c>
      <c r="F3" s="2" t="s">
        <v>1</v>
      </c>
      <c r="G3" s="2" t="s">
        <v>91</v>
      </c>
      <c r="H3" s="2" t="s">
        <v>124</v>
      </c>
      <c r="I3" s="2" t="s">
        <v>101</v>
      </c>
      <c r="J3" s="2" t="s">
        <v>3</v>
      </c>
      <c r="K3" s="2" t="s">
        <v>4</v>
      </c>
      <c r="L3" s="2" t="s">
        <v>98</v>
      </c>
      <c r="M3" s="2" t="s">
        <v>92</v>
      </c>
      <c r="N3" s="2" t="s">
        <v>14</v>
      </c>
      <c r="O3" s="2" t="s">
        <v>88</v>
      </c>
      <c r="P3" s="2" t="s">
        <v>99</v>
      </c>
      <c r="Q3" s="2" t="s">
        <v>100</v>
      </c>
      <c r="R3" s="5" t="s">
        <v>5</v>
      </c>
      <c r="S3" s="2" t="s">
        <v>6</v>
      </c>
      <c r="T3" s="2" t="s">
        <v>15</v>
      </c>
      <c r="U3" s="2" t="s">
        <v>7</v>
      </c>
      <c r="V3" s="2" t="s">
        <v>16</v>
      </c>
      <c r="W3" s="2" t="s">
        <v>97</v>
      </c>
      <c r="X3" s="2" t="s">
        <v>8</v>
      </c>
      <c r="Y3" s="2" t="s">
        <v>52</v>
      </c>
      <c r="Z3" s="2" t="s">
        <v>49</v>
      </c>
      <c r="AA3" s="2" t="s">
        <v>9</v>
      </c>
      <c r="AB3" s="2" t="s">
        <v>90</v>
      </c>
      <c r="AC3" s="2" t="s">
        <v>10</v>
      </c>
      <c r="AD3" s="2" t="s">
        <v>53</v>
      </c>
      <c r="AE3" s="2" t="s">
        <v>93</v>
      </c>
      <c r="AF3" s="2" t="s">
        <v>95</v>
      </c>
      <c r="AG3" s="2" t="s">
        <v>94</v>
      </c>
      <c r="AH3" s="2" t="s">
        <v>96</v>
      </c>
      <c r="AI3" s="2" t="s">
        <v>110</v>
      </c>
      <c r="AJ3" s="2" t="s">
        <v>111</v>
      </c>
      <c r="AK3" s="2" t="s">
        <v>112</v>
      </c>
      <c r="AL3" s="2" t="s">
        <v>113</v>
      </c>
      <c r="AM3" s="2" t="s">
        <v>114</v>
      </c>
      <c r="AN3" s="2" t="s">
        <v>115</v>
      </c>
      <c r="AO3" s="2" t="s">
        <v>116</v>
      </c>
      <c r="AP3" s="2" t="s">
        <v>117</v>
      </c>
      <c r="AQ3" s="2" t="s">
        <v>118</v>
      </c>
      <c r="AR3" s="2" t="s">
        <v>119</v>
      </c>
      <c r="AS3" s="2" t="s">
        <v>2077</v>
      </c>
      <c r="AT3" s="2" t="s">
        <v>120</v>
      </c>
      <c r="AU3" s="2" t="s">
        <v>121</v>
      </c>
    </row>
    <row r="4" spans="2:47" ht="14.45" x14ac:dyDescent="0.3">
      <c r="B4" s="29" t="s">
        <v>1085</v>
      </c>
      <c r="C4" s="29">
        <v>621</v>
      </c>
      <c r="D4" s="29">
        <v>1019</v>
      </c>
      <c r="E4" s="32">
        <v>222175.18000000002</v>
      </c>
      <c r="F4" s="33">
        <v>612</v>
      </c>
      <c r="G4" s="30">
        <f t="shared" ref="G4:G34" si="0">+F4/C4</f>
        <v>0.98550724637681164</v>
      </c>
      <c r="H4" s="33">
        <v>1008</v>
      </c>
      <c r="I4" s="33">
        <v>9</v>
      </c>
      <c r="J4" s="29">
        <f>+C4-F4-I4</f>
        <v>0</v>
      </c>
      <c r="K4" s="33">
        <f t="shared" ref="K4:K34" si="1">+F4</f>
        <v>612</v>
      </c>
      <c r="L4" s="29">
        <v>11</v>
      </c>
      <c r="M4" s="34">
        <f t="shared" ref="M4:M34" si="2">+F4/AE4</f>
        <v>153</v>
      </c>
      <c r="N4" s="35">
        <f>19+23+3</f>
        <v>45</v>
      </c>
      <c r="O4" s="36">
        <f>+N4/F4</f>
        <v>7.3529411764705885E-2</v>
      </c>
      <c r="P4" s="37">
        <f>+D4-H4-L4</f>
        <v>0</v>
      </c>
      <c r="Q4" s="37">
        <f t="shared" ref="Q4:Q34" si="3">+H4-S4</f>
        <v>0</v>
      </c>
      <c r="R4" s="47">
        <v>218521.41000000006</v>
      </c>
      <c r="S4" s="38">
        <v>1008</v>
      </c>
      <c r="T4" s="35">
        <v>47006.76</v>
      </c>
      <c r="U4" s="33">
        <v>326</v>
      </c>
      <c r="V4" s="24">
        <f t="shared" ref="V4:V34" si="4">+R4-T4</f>
        <v>171514.65000000005</v>
      </c>
      <c r="W4" s="25">
        <f t="shared" ref="W4:W34" si="5">+T4/R4</f>
        <v>0.21511283493914848</v>
      </c>
      <c r="X4" s="33">
        <v>3</v>
      </c>
      <c r="Y4" s="33">
        <v>0</v>
      </c>
      <c r="Z4" s="33">
        <f>SUM(X4:Y4)</f>
        <v>3</v>
      </c>
      <c r="AA4" s="29">
        <v>1701</v>
      </c>
      <c r="AB4" s="39">
        <f t="shared" ref="AB4:AB35" si="6">+Z4/N4</f>
        <v>6.6666666666666666E-2</v>
      </c>
      <c r="AC4" s="38">
        <v>3954853.410000002</v>
      </c>
      <c r="AD4" s="34">
        <f t="shared" ref="AD4:AD36" si="7">+AC4/V4</f>
        <v>23.058400025887007</v>
      </c>
      <c r="AE4" s="34">
        <f t="shared" ref="AE4:AE34" si="8">+AF4+AG4+AH4</f>
        <v>4</v>
      </c>
      <c r="AF4" s="33">
        <v>4</v>
      </c>
      <c r="AG4" s="33">
        <v>0</v>
      </c>
      <c r="AH4" s="33">
        <v>0</v>
      </c>
      <c r="AI4" s="33" t="s">
        <v>122</v>
      </c>
      <c r="AJ4" s="33" t="s">
        <v>122</v>
      </c>
      <c r="AK4" s="33" t="s">
        <v>122</v>
      </c>
      <c r="AL4" s="33" t="s">
        <v>122</v>
      </c>
      <c r="AM4" s="33" t="s">
        <v>122</v>
      </c>
      <c r="AN4" s="49" t="s">
        <v>122</v>
      </c>
      <c r="AO4" s="49" t="s">
        <v>122</v>
      </c>
      <c r="AP4" s="33" t="s">
        <v>122</v>
      </c>
      <c r="AQ4" s="33" t="s">
        <v>122</v>
      </c>
      <c r="AR4" s="33" t="s">
        <v>122</v>
      </c>
      <c r="AS4" s="33"/>
      <c r="AT4" s="33" t="s">
        <v>123</v>
      </c>
      <c r="AU4" s="33" t="s">
        <v>123</v>
      </c>
    </row>
    <row r="5" spans="2:47" ht="14.45" x14ac:dyDescent="0.3">
      <c r="B5" s="29" t="s">
        <v>1086</v>
      </c>
      <c r="C5" s="29">
        <v>0</v>
      </c>
      <c r="D5" s="29">
        <v>0</v>
      </c>
      <c r="E5" s="32">
        <v>0</v>
      </c>
      <c r="F5" s="33"/>
      <c r="G5" s="30" t="e">
        <f t="shared" si="0"/>
        <v>#DIV/0!</v>
      </c>
      <c r="H5" s="33">
        <v>0</v>
      </c>
      <c r="I5" s="33">
        <v>0</v>
      </c>
      <c r="J5" s="29">
        <f t="shared" ref="J5:J34" si="9">+C5-F5-I5</f>
        <v>0</v>
      </c>
      <c r="K5" s="33">
        <f t="shared" si="1"/>
        <v>0</v>
      </c>
      <c r="L5" s="29">
        <v>0</v>
      </c>
      <c r="M5" s="34" t="e">
        <f t="shared" si="2"/>
        <v>#DIV/0!</v>
      </c>
      <c r="N5" s="35">
        <v>0</v>
      </c>
      <c r="O5" s="36" t="e">
        <f t="shared" ref="O5:O34" si="10">+N5/F5</f>
        <v>#DIV/0!</v>
      </c>
      <c r="P5" s="37">
        <f t="shared" ref="P5:P34" si="11">+D5-H5-L5</f>
        <v>0</v>
      </c>
      <c r="Q5" s="37">
        <f t="shared" si="3"/>
        <v>0</v>
      </c>
      <c r="R5" s="47">
        <v>0</v>
      </c>
      <c r="S5" s="38">
        <v>0</v>
      </c>
      <c r="T5" s="35">
        <v>0</v>
      </c>
      <c r="U5" s="33">
        <v>0</v>
      </c>
      <c r="V5" s="24">
        <f t="shared" si="4"/>
        <v>0</v>
      </c>
      <c r="W5" s="25" t="e">
        <f t="shared" si="5"/>
        <v>#DIV/0!</v>
      </c>
      <c r="X5" s="33">
        <v>0</v>
      </c>
      <c r="Y5" s="33">
        <v>0</v>
      </c>
      <c r="Z5" s="33">
        <f t="shared" ref="Z5:Z34" si="12">SUM(X5:Y5)</f>
        <v>0</v>
      </c>
      <c r="AA5" s="29">
        <v>0</v>
      </c>
      <c r="AB5" s="39" t="e">
        <f t="shared" si="6"/>
        <v>#DIV/0!</v>
      </c>
      <c r="AC5" s="38">
        <v>3954853.410000002</v>
      </c>
      <c r="AD5" s="34" t="e">
        <f t="shared" si="7"/>
        <v>#DIV/0!</v>
      </c>
      <c r="AE5" s="34">
        <f t="shared" si="8"/>
        <v>0</v>
      </c>
      <c r="AF5" s="33">
        <v>0</v>
      </c>
      <c r="AG5" s="33">
        <v>0</v>
      </c>
      <c r="AH5" s="33">
        <v>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  <c r="AQ5" s="33">
        <v>0</v>
      </c>
      <c r="AR5" s="33">
        <v>0</v>
      </c>
      <c r="AS5" s="33"/>
      <c r="AT5" s="33">
        <v>0</v>
      </c>
      <c r="AU5" s="33">
        <v>0</v>
      </c>
    </row>
    <row r="6" spans="2:47" ht="14.45" x14ac:dyDescent="0.3">
      <c r="B6" s="29" t="s">
        <v>1087</v>
      </c>
      <c r="C6" s="29">
        <v>2520</v>
      </c>
      <c r="D6" s="29">
        <v>4249</v>
      </c>
      <c r="E6" s="32">
        <v>943939.92999999993</v>
      </c>
      <c r="F6" s="33">
        <v>2496</v>
      </c>
      <c r="G6" s="30">
        <f t="shared" si="0"/>
        <v>0.99047619047619051</v>
      </c>
      <c r="H6" s="33">
        <v>4206</v>
      </c>
      <c r="I6" s="33">
        <v>24</v>
      </c>
      <c r="J6" s="29">
        <f t="shared" si="9"/>
        <v>0</v>
      </c>
      <c r="K6" s="33">
        <f t="shared" si="1"/>
        <v>2496</v>
      </c>
      <c r="L6" s="29">
        <v>43</v>
      </c>
      <c r="M6" s="34">
        <f t="shared" si="2"/>
        <v>624</v>
      </c>
      <c r="N6" s="35">
        <f>33+3+0</f>
        <v>36</v>
      </c>
      <c r="O6" s="36">
        <f t="shared" si="10"/>
        <v>1.4423076923076924E-2</v>
      </c>
      <c r="P6" s="37">
        <f t="shared" si="11"/>
        <v>0</v>
      </c>
      <c r="Q6" s="37">
        <f t="shared" si="3"/>
        <v>4206</v>
      </c>
      <c r="R6" s="47">
        <v>0</v>
      </c>
      <c r="S6" s="38">
        <v>0</v>
      </c>
      <c r="T6" s="35">
        <v>0</v>
      </c>
      <c r="U6" s="33">
        <v>0</v>
      </c>
      <c r="V6" s="24">
        <f t="shared" si="4"/>
        <v>0</v>
      </c>
      <c r="W6" s="25" t="e">
        <f t="shared" si="5"/>
        <v>#DIV/0!</v>
      </c>
      <c r="X6" s="33">
        <v>8</v>
      </c>
      <c r="Y6" s="33">
        <v>0</v>
      </c>
      <c r="Z6" s="33">
        <f t="shared" si="12"/>
        <v>8</v>
      </c>
      <c r="AA6" s="29">
        <v>2430.89</v>
      </c>
      <c r="AB6" s="39">
        <f t="shared" si="6"/>
        <v>0.22222222222222221</v>
      </c>
      <c r="AC6" s="38">
        <v>3994722.7499999991</v>
      </c>
      <c r="AD6" s="34" t="e">
        <f t="shared" si="7"/>
        <v>#DIV/0!</v>
      </c>
      <c r="AE6" s="34">
        <f t="shared" si="8"/>
        <v>4</v>
      </c>
      <c r="AF6" s="33">
        <v>4</v>
      </c>
      <c r="AG6" s="33">
        <v>0</v>
      </c>
      <c r="AH6" s="33">
        <v>0</v>
      </c>
      <c r="AI6" s="33" t="s">
        <v>122</v>
      </c>
      <c r="AJ6" s="33" t="s">
        <v>122</v>
      </c>
      <c r="AK6" s="33" t="s">
        <v>122</v>
      </c>
      <c r="AL6" s="33" t="s">
        <v>122</v>
      </c>
      <c r="AM6" s="33" t="s">
        <v>122</v>
      </c>
      <c r="AN6" s="49" t="s">
        <v>123</v>
      </c>
      <c r="AO6" s="49" t="s">
        <v>122</v>
      </c>
      <c r="AP6" s="33" t="s">
        <v>122</v>
      </c>
      <c r="AQ6" s="33" t="s">
        <v>122</v>
      </c>
      <c r="AR6" s="33" t="s">
        <v>122</v>
      </c>
      <c r="AS6" s="33"/>
      <c r="AT6" s="33" t="s">
        <v>123</v>
      </c>
      <c r="AU6" s="33" t="s">
        <v>123</v>
      </c>
    </row>
    <row r="7" spans="2:47" ht="14.45" x14ac:dyDescent="0.3">
      <c r="B7" s="29" t="s">
        <v>1088</v>
      </c>
      <c r="C7" s="29">
        <v>749</v>
      </c>
      <c r="D7" s="29">
        <v>1324</v>
      </c>
      <c r="E7" s="32">
        <v>234729.93</v>
      </c>
      <c r="F7" s="33">
        <v>740</v>
      </c>
      <c r="G7" s="30">
        <f t="shared" si="0"/>
        <v>0.98798397863818421</v>
      </c>
      <c r="H7" s="33">
        <v>1308</v>
      </c>
      <c r="I7" s="33">
        <v>9</v>
      </c>
      <c r="J7" s="29">
        <f t="shared" si="9"/>
        <v>0</v>
      </c>
      <c r="K7" s="33">
        <f t="shared" si="1"/>
        <v>740</v>
      </c>
      <c r="L7" s="29">
        <v>16</v>
      </c>
      <c r="M7" s="34">
        <f t="shared" si="2"/>
        <v>246.66666666666666</v>
      </c>
      <c r="N7" s="35">
        <f>17+76</f>
        <v>93</v>
      </c>
      <c r="O7" s="36">
        <f t="shared" si="10"/>
        <v>0.12567567567567567</v>
      </c>
      <c r="P7" s="37">
        <f t="shared" si="11"/>
        <v>0</v>
      </c>
      <c r="Q7" s="37">
        <f t="shared" si="3"/>
        <v>-4206</v>
      </c>
      <c r="R7" s="47">
        <v>1094983.3600000013</v>
      </c>
      <c r="S7" s="38">
        <v>5514</v>
      </c>
      <c r="T7" s="35">
        <v>19099.66</v>
      </c>
      <c r="U7" s="33">
        <v>138</v>
      </c>
      <c r="V7" s="24">
        <f t="shared" si="4"/>
        <v>1075883.7000000014</v>
      </c>
      <c r="W7" s="25">
        <f t="shared" si="5"/>
        <v>1.7442876940157316E-2</v>
      </c>
      <c r="X7" s="33">
        <v>15</v>
      </c>
      <c r="Y7" s="33">
        <v>0</v>
      </c>
      <c r="Z7" s="33">
        <f t="shared" si="12"/>
        <v>15</v>
      </c>
      <c r="AA7" s="40">
        <v>4487.6099999999997</v>
      </c>
      <c r="AB7" s="39">
        <f t="shared" si="6"/>
        <v>0.16129032258064516</v>
      </c>
      <c r="AC7" s="38">
        <v>4740739.45</v>
      </c>
      <c r="AD7" s="34">
        <f t="shared" si="7"/>
        <v>4.4063679466470163</v>
      </c>
      <c r="AE7" s="34">
        <f t="shared" si="8"/>
        <v>3</v>
      </c>
      <c r="AF7" s="33">
        <v>3</v>
      </c>
      <c r="AG7" s="33">
        <v>0</v>
      </c>
      <c r="AH7" s="33">
        <v>0</v>
      </c>
      <c r="AI7" s="33" t="s">
        <v>122</v>
      </c>
      <c r="AJ7" s="33" t="s">
        <v>122</v>
      </c>
      <c r="AK7" s="33" t="s">
        <v>122</v>
      </c>
      <c r="AL7" s="33" t="s">
        <v>122</v>
      </c>
      <c r="AM7" s="33" t="s">
        <v>122</v>
      </c>
      <c r="AN7" s="49" t="s">
        <v>122</v>
      </c>
      <c r="AO7" s="49" t="s">
        <v>122</v>
      </c>
      <c r="AP7" s="33" t="s">
        <v>122</v>
      </c>
      <c r="AQ7" s="33" t="s">
        <v>122</v>
      </c>
      <c r="AR7" s="33" t="s">
        <v>123</v>
      </c>
      <c r="AS7" s="33"/>
      <c r="AT7" s="33" t="s">
        <v>123</v>
      </c>
      <c r="AU7" s="33" t="s">
        <v>123</v>
      </c>
    </row>
    <row r="8" spans="2:47" ht="14.45" x14ac:dyDescent="0.3">
      <c r="B8" s="29" t="s">
        <v>1089</v>
      </c>
      <c r="C8" s="29">
        <v>1005</v>
      </c>
      <c r="D8" s="29">
        <v>1640</v>
      </c>
      <c r="E8" s="32">
        <v>349416.93000000005</v>
      </c>
      <c r="F8" s="33">
        <v>990</v>
      </c>
      <c r="G8" s="30">
        <f t="shared" si="0"/>
        <v>0.9850746268656716</v>
      </c>
      <c r="H8" s="33">
        <v>1617</v>
      </c>
      <c r="I8" s="33">
        <v>15</v>
      </c>
      <c r="J8" s="29">
        <f t="shared" si="9"/>
        <v>0</v>
      </c>
      <c r="K8" s="33">
        <f t="shared" si="1"/>
        <v>990</v>
      </c>
      <c r="L8" s="29">
        <v>23</v>
      </c>
      <c r="M8" s="34">
        <f t="shared" si="2"/>
        <v>247.5</v>
      </c>
      <c r="N8" s="35">
        <f>12+26</f>
        <v>38</v>
      </c>
      <c r="O8" s="36">
        <f t="shared" si="10"/>
        <v>3.8383838383838381E-2</v>
      </c>
      <c r="P8" s="37">
        <f t="shared" si="11"/>
        <v>0</v>
      </c>
      <c r="Q8" s="37">
        <f t="shared" si="3"/>
        <v>1188</v>
      </c>
      <c r="R8" s="47">
        <v>95709.789999999964</v>
      </c>
      <c r="S8" s="38">
        <v>429</v>
      </c>
      <c r="T8" s="35">
        <v>8190.68</v>
      </c>
      <c r="U8" s="33">
        <v>81</v>
      </c>
      <c r="V8" s="24">
        <f t="shared" si="4"/>
        <v>87519.109999999957</v>
      </c>
      <c r="W8" s="25">
        <f t="shared" si="5"/>
        <v>8.5578288281689924E-2</v>
      </c>
      <c r="X8" s="33">
        <v>0</v>
      </c>
      <c r="Y8" s="33">
        <v>0</v>
      </c>
      <c r="Z8" s="33">
        <f t="shared" si="12"/>
        <v>0</v>
      </c>
      <c r="AA8" s="29">
        <v>0</v>
      </c>
      <c r="AB8" s="39">
        <f t="shared" si="6"/>
        <v>0</v>
      </c>
      <c r="AC8" s="38">
        <v>3954139.5700000022</v>
      </c>
      <c r="AD8" s="34">
        <f t="shared" si="7"/>
        <v>45.180299136954254</v>
      </c>
      <c r="AE8" s="34">
        <f t="shared" si="8"/>
        <v>4</v>
      </c>
      <c r="AF8" s="33">
        <v>4</v>
      </c>
      <c r="AG8" s="33">
        <v>0</v>
      </c>
      <c r="AH8" s="33">
        <v>0</v>
      </c>
      <c r="AI8" s="33" t="s">
        <v>122</v>
      </c>
      <c r="AJ8" s="33" t="s">
        <v>122</v>
      </c>
      <c r="AK8" s="33" t="s">
        <v>122</v>
      </c>
      <c r="AL8" s="33" t="s">
        <v>122</v>
      </c>
      <c r="AM8" s="33" t="s">
        <v>122</v>
      </c>
      <c r="AN8" s="49" t="s">
        <v>122</v>
      </c>
      <c r="AO8" s="49" t="s">
        <v>122</v>
      </c>
      <c r="AP8" s="33" t="s">
        <v>122</v>
      </c>
      <c r="AQ8" s="33" t="s">
        <v>122</v>
      </c>
      <c r="AR8" s="33" t="s">
        <v>122</v>
      </c>
      <c r="AS8" s="33"/>
      <c r="AT8" s="33" t="s">
        <v>123</v>
      </c>
      <c r="AU8" s="33" t="s">
        <v>123</v>
      </c>
    </row>
    <row r="9" spans="2:47" ht="14.45" x14ac:dyDescent="0.3">
      <c r="B9" s="29" t="s">
        <v>1090</v>
      </c>
      <c r="C9" s="32">
        <v>1000</v>
      </c>
      <c r="D9" s="33">
        <v>1762</v>
      </c>
      <c r="E9" s="33">
        <v>319570.23</v>
      </c>
      <c r="F9" s="33">
        <v>969</v>
      </c>
      <c r="G9" s="30">
        <f t="shared" si="0"/>
        <v>0.96899999999999997</v>
      </c>
      <c r="H9" s="33">
        <v>1706</v>
      </c>
      <c r="I9" s="33">
        <v>31</v>
      </c>
      <c r="J9" s="29">
        <f t="shared" si="9"/>
        <v>0</v>
      </c>
      <c r="K9" s="33">
        <f t="shared" si="1"/>
        <v>969</v>
      </c>
      <c r="L9" s="29">
        <v>56</v>
      </c>
      <c r="M9" s="34">
        <f t="shared" si="2"/>
        <v>323</v>
      </c>
      <c r="N9" s="35">
        <f>13+36</f>
        <v>49</v>
      </c>
      <c r="O9" s="36">
        <f t="shared" si="10"/>
        <v>5.0567595459236329E-2</v>
      </c>
      <c r="P9" s="37">
        <f t="shared" si="11"/>
        <v>0</v>
      </c>
      <c r="Q9" s="37">
        <f t="shared" si="3"/>
        <v>-1188</v>
      </c>
      <c r="R9" s="47">
        <v>559991.59000000032</v>
      </c>
      <c r="S9" s="38">
        <v>2894</v>
      </c>
      <c r="T9" s="35">
        <v>1000</v>
      </c>
      <c r="U9" s="33">
        <v>10</v>
      </c>
      <c r="V9" s="24">
        <f t="shared" si="4"/>
        <v>558991.59000000032</v>
      </c>
      <c r="W9" s="25">
        <f t="shared" si="5"/>
        <v>1.7857411037190745E-3</v>
      </c>
      <c r="X9" s="33">
        <v>4</v>
      </c>
      <c r="Y9" s="33">
        <v>0</v>
      </c>
      <c r="Z9" s="33">
        <f t="shared" si="12"/>
        <v>4</v>
      </c>
      <c r="AA9" s="29">
        <v>1330.6100000000001</v>
      </c>
      <c r="AB9" s="39">
        <f t="shared" si="6"/>
        <v>8.1632653061224483E-2</v>
      </c>
      <c r="AC9" s="38">
        <v>4061450.6600000025</v>
      </c>
      <c r="AD9" s="34">
        <f t="shared" si="7"/>
        <v>7.2656739969916186</v>
      </c>
      <c r="AE9" s="34">
        <f t="shared" si="8"/>
        <v>3</v>
      </c>
      <c r="AF9" s="33">
        <v>3</v>
      </c>
      <c r="AG9" s="33">
        <v>0</v>
      </c>
      <c r="AH9" s="33">
        <v>0</v>
      </c>
      <c r="AI9" s="33" t="s">
        <v>122</v>
      </c>
      <c r="AJ9" s="33" t="s">
        <v>122</v>
      </c>
      <c r="AK9" s="33" t="s">
        <v>122</v>
      </c>
      <c r="AL9" s="33" t="s">
        <v>122</v>
      </c>
      <c r="AM9" s="33" t="s">
        <v>122</v>
      </c>
      <c r="AN9" s="49" t="s">
        <v>122</v>
      </c>
      <c r="AO9" s="49" t="s">
        <v>123</v>
      </c>
      <c r="AP9" s="33" t="s">
        <v>122</v>
      </c>
      <c r="AQ9" s="33" t="s">
        <v>122</v>
      </c>
      <c r="AR9" s="33" t="s">
        <v>123</v>
      </c>
      <c r="AS9" s="33"/>
      <c r="AT9" s="33" t="s">
        <v>123</v>
      </c>
      <c r="AU9" s="33" t="s">
        <v>123</v>
      </c>
    </row>
    <row r="10" spans="2:47" ht="14.45" x14ac:dyDescent="0.3">
      <c r="B10" s="29" t="s">
        <v>1091</v>
      </c>
      <c r="C10" s="29">
        <v>1062</v>
      </c>
      <c r="D10" s="29">
        <v>2086</v>
      </c>
      <c r="E10" s="32">
        <v>310722.03000000014</v>
      </c>
      <c r="F10" s="33">
        <v>1048</v>
      </c>
      <c r="G10" s="30">
        <f t="shared" si="0"/>
        <v>0.98681732580037662</v>
      </c>
      <c r="H10" s="33">
        <v>2067</v>
      </c>
      <c r="I10" s="33">
        <v>14</v>
      </c>
      <c r="J10" s="29">
        <f t="shared" si="9"/>
        <v>0</v>
      </c>
      <c r="K10" s="33">
        <f t="shared" si="1"/>
        <v>1048</v>
      </c>
      <c r="L10" s="29">
        <v>19</v>
      </c>
      <c r="M10" s="34">
        <f t="shared" si="2"/>
        <v>349.33333333333331</v>
      </c>
      <c r="N10" s="35">
        <v>43</v>
      </c>
      <c r="O10" s="36">
        <f t="shared" si="10"/>
        <v>4.1030534351145037E-2</v>
      </c>
      <c r="P10" s="37">
        <f t="shared" si="11"/>
        <v>0</v>
      </c>
      <c r="Q10" s="37">
        <f t="shared" si="3"/>
        <v>0</v>
      </c>
      <c r="R10" s="47">
        <v>306709.56999999983</v>
      </c>
      <c r="S10" s="38">
        <v>2067</v>
      </c>
      <c r="T10" s="35">
        <v>7361.44</v>
      </c>
      <c r="U10" s="33">
        <v>75</v>
      </c>
      <c r="V10" s="24">
        <f t="shared" si="4"/>
        <v>299348.12999999983</v>
      </c>
      <c r="W10" s="25">
        <f t="shared" si="5"/>
        <v>2.4001337812837087E-2</v>
      </c>
      <c r="X10" s="33">
        <f>3+1</f>
        <v>4</v>
      </c>
      <c r="Y10" s="33">
        <v>2</v>
      </c>
      <c r="Z10" s="33">
        <f t="shared" si="12"/>
        <v>6</v>
      </c>
      <c r="AA10" s="29">
        <v>863.52</v>
      </c>
      <c r="AB10" s="39">
        <f t="shared" si="6"/>
        <v>0.13953488372093023</v>
      </c>
      <c r="AC10" s="38">
        <v>4123744.1500000036</v>
      </c>
      <c r="AD10" s="34">
        <f t="shared" si="7"/>
        <v>13.775747154324986</v>
      </c>
      <c r="AE10" s="34">
        <f t="shared" si="8"/>
        <v>3</v>
      </c>
      <c r="AF10" s="33">
        <v>3</v>
      </c>
      <c r="AG10" s="33">
        <v>0</v>
      </c>
      <c r="AH10" s="33">
        <v>0</v>
      </c>
      <c r="AI10" s="33" t="s">
        <v>122</v>
      </c>
      <c r="AJ10" s="33" t="s">
        <v>122</v>
      </c>
      <c r="AK10" s="33" t="s">
        <v>122</v>
      </c>
      <c r="AL10" s="33" t="s">
        <v>122</v>
      </c>
      <c r="AM10" s="33" t="s">
        <v>123</v>
      </c>
      <c r="AN10" s="49" t="s">
        <v>122</v>
      </c>
      <c r="AO10" s="49" t="s">
        <v>122</v>
      </c>
      <c r="AP10" s="33" t="s">
        <v>122</v>
      </c>
      <c r="AQ10" s="33" t="s">
        <v>122</v>
      </c>
      <c r="AR10" s="33" t="s">
        <v>122</v>
      </c>
      <c r="AS10" s="33"/>
      <c r="AT10" s="33" t="s">
        <v>123</v>
      </c>
      <c r="AU10" s="33" t="s">
        <v>123</v>
      </c>
    </row>
    <row r="11" spans="2:47" ht="14.45" x14ac:dyDescent="0.3">
      <c r="B11" s="29" t="s">
        <v>1092</v>
      </c>
      <c r="C11" s="29">
        <v>1251</v>
      </c>
      <c r="D11" s="29">
        <v>2517</v>
      </c>
      <c r="E11" s="32">
        <v>379236.5</v>
      </c>
      <c r="F11" s="33">
        <v>1216</v>
      </c>
      <c r="G11" s="30">
        <f t="shared" si="0"/>
        <v>0.97202238209432457</v>
      </c>
      <c r="H11" s="33">
        <v>2467</v>
      </c>
      <c r="I11" s="33">
        <v>35</v>
      </c>
      <c r="J11" s="29">
        <f t="shared" si="9"/>
        <v>0</v>
      </c>
      <c r="K11" s="33">
        <f t="shared" si="1"/>
        <v>1216</v>
      </c>
      <c r="L11" s="29">
        <v>50</v>
      </c>
      <c r="M11" s="34">
        <f t="shared" si="2"/>
        <v>405.33333333333331</v>
      </c>
      <c r="N11" s="35">
        <f>14+27</f>
        <v>41</v>
      </c>
      <c r="O11" s="36">
        <f t="shared" si="10"/>
        <v>3.3717105263157895E-2</v>
      </c>
      <c r="P11" s="37">
        <f t="shared" si="11"/>
        <v>0</v>
      </c>
      <c r="Q11" s="84">
        <f t="shared" si="3"/>
        <v>3</v>
      </c>
      <c r="R11" s="47">
        <v>365225.23999999993</v>
      </c>
      <c r="S11" s="38">
        <v>2464</v>
      </c>
      <c r="T11" s="35">
        <v>9489.86</v>
      </c>
      <c r="U11" s="33">
        <v>46</v>
      </c>
      <c r="V11" s="24">
        <f t="shared" si="4"/>
        <v>355735.37999999995</v>
      </c>
      <c r="W11" s="25">
        <f t="shared" si="5"/>
        <v>2.598358207663852E-2</v>
      </c>
      <c r="X11" s="33">
        <f>2+2</f>
        <v>4</v>
      </c>
      <c r="Y11" s="33">
        <v>1</v>
      </c>
      <c r="Z11" s="33">
        <f t="shared" si="12"/>
        <v>5</v>
      </c>
      <c r="AA11" s="29">
        <v>610.79</v>
      </c>
      <c r="AB11" s="39">
        <f t="shared" si="6"/>
        <v>0.12195121951219512</v>
      </c>
      <c r="AC11" s="38">
        <v>4533028.7600000026</v>
      </c>
      <c r="AD11" s="34">
        <f t="shared" si="7"/>
        <v>12.742698687996688</v>
      </c>
      <c r="AE11" s="34">
        <f t="shared" si="8"/>
        <v>3</v>
      </c>
      <c r="AF11" s="33">
        <v>3</v>
      </c>
      <c r="AG11" s="33">
        <v>0</v>
      </c>
      <c r="AH11" s="33">
        <v>0</v>
      </c>
      <c r="AI11" s="33" t="s">
        <v>122</v>
      </c>
      <c r="AJ11" s="33" t="s">
        <v>122</v>
      </c>
      <c r="AK11" s="33" t="s">
        <v>122</v>
      </c>
      <c r="AL11" s="33" t="s">
        <v>122</v>
      </c>
      <c r="AM11" s="33" t="s">
        <v>123</v>
      </c>
      <c r="AN11" s="49" t="s">
        <v>122</v>
      </c>
      <c r="AO11" s="49" t="s">
        <v>122</v>
      </c>
      <c r="AP11" s="33" t="s">
        <v>122</v>
      </c>
      <c r="AQ11" s="33" t="s">
        <v>122</v>
      </c>
      <c r="AR11" s="33" t="s">
        <v>122</v>
      </c>
      <c r="AS11" s="33" t="s">
        <v>122</v>
      </c>
      <c r="AT11" s="33" t="s">
        <v>123</v>
      </c>
      <c r="AU11" s="33" t="s">
        <v>123</v>
      </c>
    </row>
    <row r="12" spans="2:47" ht="14.45" x14ac:dyDescent="0.3">
      <c r="B12" s="29" t="s">
        <v>89</v>
      </c>
      <c r="C12" s="29">
        <v>0</v>
      </c>
      <c r="D12" s="29">
        <v>0</v>
      </c>
      <c r="E12" s="32">
        <v>0</v>
      </c>
      <c r="F12" s="33"/>
      <c r="G12" s="30" t="e">
        <f t="shared" si="0"/>
        <v>#DIV/0!</v>
      </c>
      <c r="H12" s="33">
        <v>0</v>
      </c>
      <c r="I12" s="33">
        <v>0</v>
      </c>
      <c r="J12" s="29">
        <f t="shared" si="9"/>
        <v>0</v>
      </c>
      <c r="K12" s="33">
        <f t="shared" si="1"/>
        <v>0</v>
      </c>
      <c r="L12" s="29">
        <v>0</v>
      </c>
      <c r="M12" s="34" t="e">
        <f t="shared" si="2"/>
        <v>#DIV/0!</v>
      </c>
      <c r="N12" s="35">
        <v>0</v>
      </c>
      <c r="O12" s="36" t="e">
        <f t="shared" si="10"/>
        <v>#DIV/0!</v>
      </c>
      <c r="P12" s="37">
        <f t="shared" si="11"/>
        <v>0</v>
      </c>
      <c r="Q12" s="37">
        <f t="shared" si="3"/>
        <v>0</v>
      </c>
      <c r="R12" s="47">
        <v>0</v>
      </c>
      <c r="S12" s="38">
        <v>0</v>
      </c>
      <c r="T12" s="35">
        <v>0</v>
      </c>
      <c r="U12" s="33">
        <v>0</v>
      </c>
      <c r="V12" s="24">
        <f t="shared" si="4"/>
        <v>0</v>
      </c>
      <c r="W12" s="25" t="e">
        <f t="shared" si="5"/>
        <v>#DIV/0!</v>
      </c>
      <c r="X12" s="33">
        <v>0</v>
      </c>
      <c r="Y12" s="33">
        <v>0</v>
      </c>
      <c r="Z12" s="33">
        <f t="shared" si="12"/>
        <v>0</v>
      </c>
      <c r="AA12" s="29">
        <v>0</v>
      </c>
      <c r="AB12" s="39" t="e">
        <f t="shared" si="6"/>
        <v>#DIV/0!</v>
      </c>
      <c r="AC12" s="38">
        <v>0</v>
      </c>
      <c r="AD12" s="34" t="e">
        <f t="shared" si="7"/>
        <v>#DIV/0!</v>
      </c>
      <c r="AE12" s="34">
        <f t="shared" si="8"/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0</v>
      </c>
      <c r="AQ12" s="33">
        <v>0</v>
      </c>
      <c r="AR12" s="33">
        <v>0</v>
      </c>
      <c r="AS12" s="33">
        <v>0</v>
      </c>
      <c r="AT12" s="33">
        <v>0</v>
      </c>
      <c r="AU12" s="33">
        <v>0</v>
      </c>
    </row>
    <row r="13" spans="2:47" ht="14.45" x14ac:dyDescent="0.3">
      <c r="B13" s="29" t="s">
        <v>1093</v>
      </c>
      <c r="C13" s="32">
        <v>1407</v>
      </c>
      <c r="D13" s="41">
        <v>2777</v>
      </c>
      <c r="E13" s="41">
        <v>450847.50999999995</v>
      </c>
      <c r="F13" s="33">
        <v>1392</v>
      </c>
      <c r="G13" s="30">
        <f t="shared" si="0"/>
        <v>0.98933901918976541</v>
      </c>
      <c r="H13" s="33">
        <v>2747</v>
      </c>
      <c r="I13" s="33">
        <v>15</v>
      </c>
      <c r="J13" s="29">
        <f t="shared" si="9"/>
        <v>0</v>
      </c>
      <c r="K13" s="33">
        <f t="shared" si="1"/>
        <v>1392</v>
      </c>
      <c r="L13" s="29">
        <v>30</v>
      </c>
      <c r="M13" s="34">
        <f t="shared" si="2"/>
        <v>278.39999999999998</v>
      </c>
      <c r="N13" s="35">
        <f>16</f>
        <v>16</v>
      </c>
      <c r="O13" s="36">
        <f t="shared" si="10"/>
        <v>1.1494252873563218E-2</v>
      </c>
      <c r="P13" s="37">
        <f t="shared" si="11"/>
        <v>0</v>
      </c>
      <c r="Q13" s="37">
        <f t="shared" si="3"/>
        <v>2747</v>
      </c>
      <c r="R13" s="47">
        <v>0</v>
      </c>
      <c r="S13" s="38">
        <v>0</v>
      </c>
      <c r="T13" s="35">
        <v>0</v>
      </c>
      <c r="U13" s="33">
        <v>0</v>
      </c>
      <c r="V13" s="24">
        <f t="shared" si="4"/>
        <v>0</v>
      </c>
      <c r="W13" s="25" t="e">
        <f t="shared" si="5"/>
        <v>#DIV/0!</v>
      </c>
      <c r="X13" s="33">
        <f>1+3</f>
        <v>4</v>
      </c>
      <c r="Y13" s="33">
        <v>0</v>
      </c>
      <c r="Z13" s="33">
        <f t="shared" si="12"/>
        <v>4</v>
      </c>
      <c r="AA13" s="29">
        <v>1085.08</v>
      </c>
      <c r="AB13" s="39">
        <f t="shared" si="6"/>
        <v>0.25</v>
      </c>
      <c r="AC13" s="38">
        <v>4702058.700000003</v>
      </c>
      <c r="AD13" s="34" t="e">
        <f t="shared" si="7"/>
        <v>#DIV/0!</v>
      </c>
      <c r="AE13" s="34">
        <f t="shared" si="8"/>
        <v>5</v>
      </c>
      <c r="AF13" s="33">
        <v>5</v>
      </c>
      <c r="AG13" s="33">
        <v>0</v>
      </c>
      <c r="AH13" s="33">
        <v>0</v>
      </c>
      <c r="AI13" s="33" t="s">
        <v>122</v>
      </c>
      <c r="AJ13" s="33" t="s">
        <v>122</v>
      </c>
      <c r="AK13" s="33" t="s">
        <v>122</v>
      </c>
      <c r="AL13" s="33" t="s">
        <v>122</v>
      </c>
      <c r="AM13" s="33" t="s">
        <v>122</v>
      </c>
      <c r="AN13" s="49" t="s">
        <v>122</v>
      </c>
      <c r="AO13" s="49" t="s">
        <v>122</v>
      </c>
      <c r="AP13" s="33" t="s">
        <v>122</v>
      </c>
      <c r="AQ13" s="33" t="s">
        <v>122</v>
      </c>
      <c r="AR13" s="33" t="s">
        <v>122</v>
      </c>
      <c r="AS13" s="33" t="s">
        <v>122</v>
      </c>
      <c r="AT13" s="33" t="s">
        <v>123</v>
      </c>
      <c r="AU13" s="33" t="s">
        <v>123</v>
      </c>
    </row>
    <row r="14" spans="2:47" ht="14.45" x14ac:dyDescent="0.3">
      <c r="B14" s="29" t="s">
        <v>1094</v>
      </c>
      <c r="C14" s="41">
        <v>3243</v>
      </c>
      <c r="D14" s="41">
        <v>6445</v>
      </c>
      <c r="E14" s="41">
        <v>941886.80999999994</v>
      </c>
      <c r="F14" s="33">
        <v>3195</v>
      </c>
      <c r="G14" s="30">
        <f t="shared" si="0"/>
        <v>0.98519888991674376</v>
      </c>
      <c r="H14" s="33">
        <v>6347</v>
      </c>
      <c r="I14" s="33">
        <v>48</v>
      </c>
      <c r="J14" s="29">
        <f t="shared" si="9"/>
        <v>0</v>
      </c>
      <c r="K14" s="33">
        <f t="shared" si="1"/>
        <v>3195</v>
      </c>
      <c r="L14" s="29">
        <v>98</v>
      </c>
      <c r="M14" s="34">
        <f t="shared" si="2"/>
        <v>639</v>
      </c>
      <c r="N14" s="35">
        <f>16+68+19</f>
        <v>103</v>
      </c>
      <c r="O14" s="36">
        <f t="shared" si="10"/>
        <v>3.2237871674491395E-2</v>
      </c>
      <c r="P14" s="37">
        <f t="shared" si="11"/>
        <v>0</v>
      </c>
      <c r="Q14" s="37">
        <f t="shared" si="3"/>
        <v>3610</v>
      </c>
      <c r="R14" s="47">
        <v>446214.47000000009</v>
      </c>
      <c r="S14" s="38">
        <v>2737</v>
      </c>
      <c r="T14" s="35">
        <v>1522.5</v>
      </c>
      <c r="U14" s="33">
        <v>3</v>
      </c>
      <c r="V14" s="24">
        <f t="shared" si="4"/>
        <v>444691.97000000009</v>
      </c>
      <c r="W14" s="25">
        <f t="shared" si="5"/>
        <v>3.412036368968491E-3</v>
      </c>
      <c r="X14" s="33">
        <v>3</v>
      </c>
      <c r="Y14" s="33">
        <v>1</v>
      </c>
      <c r="Z14" s="33">
        <f t="shared" si="12"/>
        <v>4</v>
      </c>
      <c r="AA14" s="29">
        <v>884.29</v>
      </c>
      <c r="AB14" s="39">
        <f t="shared" si="6"/>
        <v>3.8834951456310676E-2</v>
      </c>
      <c r="AC14" s="38">
        <v>5406469.4600000018</v>
      </c>
      <c r="AD14" s="34">
        <f t="shared" si="7"/>
        <v>12.157785219283364</v>
      </c>
      <c r="AE14" s="34">
        <f t="shared" si="8"/>
        <v>5</v>
      </c>
      <c r="AF14" s="33">
        <v>5</v>
      </c>
      <c r="AG14" s="33">
        <v>0</v>
      </c>
      <c r="AH14" s="33">
        <v>0</v>
      </c>
      <c r="AI14" s="33" t="s">
        <v>122</v>
      </c>
      <c r="AJ14" s="33" t="s">
        <v>122</v>
      </c>
      <c r="AK14" s="33" t="s">
        <v>122</v>
      </c>
      <c r="AL14" s="33" t="s">
        <v>122</v>
      </c>
      <c r="AM14" s="33" t="s">
        <v>122</v>
      </c>
      <c r="AN14" s="49" t="s">
        <v>122</v>
      </c>
      <c r="AO14" s="49" t="s">
        <v>122</v>
      </c>
      <c r="AP14" s="33" t="s">
        <v>122</v>
      </c>
      <c r="AQ14" s="33" t="s">
        <v>122</v>
      </c>
      <c r="AR14" s="33" t="s">
        <v>122</v>
      </c>
      <c r="AS14" s="33" t="s">
        <v>122</v>
      </c>
      <c r="AT14" s="33" t="s">
        <v>123</v>
      </c>
      <c r="AU14" s="33" t="s">
        <v>123</v>
      </c>
    </row>
    <row r="15" spans="2:47" ht="14.45" x14ac:dyDescent="0.3">
      <c r="B15" s="29" t="s">
        <v>1095</v>
      </c>
      <c r="C15" s="41">
        <v>1095</v>
      </c>
      <c r="D15" s="41">
        <v>1852</v>
      </c>
      <c r="E15" s="32">
        <v>330682.69</v>
      </c>
      <c r="F15" s="33">
        <v>1087</v>
      </c>
      <c r="G15" s="30">
        <f t="shared" si="0"/>
        <v>0.9926940639269406</v>
      </c>
      <c r="H15" s="33">
        <v>1840</v>
      </c>
      <c r="I15" s="33">
        <v>8</v>
      </c>
      <c r="J15" s="29">
        <f t="shared" si="9"/>
        <v>0</v>
      </c>
      <c r="K15" s="33">
        <f t="shared" si="1"/>
        <v>1087</v>
      </c>
      <c r="L15" s="29">
        <v>12</v>
      </c>
      <c r="M15" s="34">
        <f t="shared" si="2"/>
        <v>217.4</v>
      </c>
      <c r="N15" s="35">
        <f>12+32+14</f>
        <v>58</v>
      </c>
      <c r="O15" s="36">
        <f t="shared" si="10"/>
        <v>5.3357865685372582E-2</v>
      </c>
      <c r="P15" s="37">
        <f t="shared" si="11"/>
        <v>0</v>
      </c>
      <c r="Q15" s="37">
        <f t="shared" si="3"/>
        <v>-6304</v>
      </c>
      <c r="R15" s="47">
        <v>1254155.7200000011</v>
      </c>
      <c r="S15" s="38">
        <v>8144</v>
      </c>
      <c r="T15" s="35">
        <v>18685.939999999999</v>
      </c>
      <c r="U15" s="33">
        <v>167</v>
      </c>
      <c r="V15" s="24">
        <f t="shared" si="4"/>
        <v>1235469.7800000012</v>
      </c>
      <c r="W15" s="25">
        <f t="shared" si="5"/>
        <v>1.4899218416035276E-2</v>
      </c>
      <c r="X15" s="33">
        <v>6</v>
      </c>
      <c r="Y15" s="33">
        <v>0</v>
      </c>
      <c r="Z15" s="33">
        <f t="shared" si="12"/>
        <v>6</v>
      </c>
      <c r="AA15" s="29">
        <v>2011.6100000000001</v>
      </c>
      <c r="AB15" s="39">
        <f t="shared" si="6"/>
        <v>0.10344827586206896</v>
      </c>
      <c r="AC15" s="38">
        <v>5835062.2500000028</v>
      </c>
      <c r="AD15" s="34">
        <f t="shared" si="7"/>
        <v>4.7229502044153575</v>
      </c>
      <c r="AE15" s="34">
        <f t="shared" si="8"/>
        <v>5</v>
      </c>
      <c r="AF15" s="33">
        <v>5</v>
      </c>
      <c r="AG15" s="33">
        <v>0</v>
      </c>
      <c r="AH15" s="33">
        <v>0</v>
      </c>
      <c r="AI15" s="33" t="s">
        <v>122</v>
      </c>
      <c r="AJ15" s="33" t="s">
        <v>122</v>
      </c>
      <c r="AK15" s="33" t="s">
        <v>122</v>
      </c>
      <c r="AL15" s="33" t="s">
        <v>122</v>
      </c>
      <c r="AM15" s="33" t="s">
        <v>122</v>
      </c>
      <c r="AN15" s="49" t="s">
        <v>122</v>
      </c>
      <c r="AO15" s="49" t="s">
        <v>122</v>
      </c>
      <c r="AP15" s="33" t="s">
        <v>122</v>
      </c>
      <c r="AQ15" s="33" t="s">
        <v>122</v>
      </c>
      <c r="AR15" s="33" t="s">
        <v>122</v>
      </c>
      <c r="AS15" s="33" t="s">
        <v>122</v>
      </c>
      <c r="AT15" s="33" t="s">
        <v>123</v>
      </c>
      <c r="AU15" s="33" t="s">
        <v>123</v>
      </c>
    </row>
    <row r="16" spans="2:47" ht="14.45" x14ac:dyDescent="0.3">
      <c r="B16" s="29" t="s">
        <v>1096</v>
      </c>
      <c r="C16" s="41">
        <v>1080</v>
      </c>
      <c r="D16" s="41">
        <v>1879</v>
      </c>
      <c r="E16" s="32">
        <v>351396.63</v>
      </c>
      <c r="F16" s="33">
        <v>1065</v>
      </c>
      <c r="G16" s="30">
        <f t="shared" si="0"/>
        <v>0.98611111111111116</v>
      </c>
      <c r="H16" s="33">
        <v>1855</v>
      </c>
      <c r="I16" s="33">
        <v>15</v>
      </c>
      <c r="J16" s="29">
        <f t="shared" si="9"/>
        <v>0</v>
      </c>
      <c r="K16" s="33">
        <f t="shared" si="1"/>
        <v>1065</v>
      </c>
      <c r="L16" s="29">
        <v>24</v>
      </c>
      <c r="M16" s="34">
        <f t="shared" si="2"/>
        <v>213</v>
      </c>
      <c r="N16" s="35">
        <f>26+31+2</f>
        <v>59</v>
      </c>
      <c r="O16" s="36">
        <f t="shared" si="10"/>
        <v>5.539906103286385E-2</v>
      </c>
      <c r="P16" s="37">
        <f t="shared" si="11"/>
        <v>0</v>
      </c>
      <c r="Q16" s="84">
        <f t="shared" si="3"/>
        <v>-3</v>
      </c>
      <c r="R16" s="47">
        <v>346913.00999999995</v>
      </c>
      <c r="S16" s="38">
        <v>1858</v>
      </c>
      <c r="T16" s="35">
        <v>26483.97</v>
      </c>
      <c r="U16" s="33">
        <v>148</v>
      </c>
      <c r="V16" s="24">
        <f t="shared" si="4"/>
        <v>320429.03999999992</v>
      </c>
      <c r="W16" s="25">
        <f t="shared" si="5"/>
        <v>7.6341818371124234E-2</v>
      </c>
      <c r="X16" s="33">
        <v>4</v>
      </c>
      <c r="Y16" s="33">
        <v>0</v>
      </c>
      <c r="Z16" s="33">
        <f t="shared" si="12"/>
        <v>4</v>
      </c>
      <c r="AA16" s="29">
        <v>3099.8099999999995</v>
      </c>
      <c r="AB16" s="39">
        <f t="shared" si="6"/>
        <v>6.7796610169491525E-2</v>
      </c>
      <c r="AC16" s="38">
        <v>4848524.9699999951</v>
      </c>
      <c r="AD16" s="34">
        <f t="shared" si="7"/>
        <v>15.131353169487998</v>
      </c>
      <c r="AE16" s="34">
        <f t="shared" si="8"/>
        <v>5</v>
      </c>
      <c r="AF16" s="33">
        <v>5</v>
      </c>
      <c r="AG16" s="33">
        <v>0</v>
      </c>
      <c r="AH16" s="33">
        <v>0</v>
      </c>
      <c r="AI16" s="33" t="s">
        <v>122</v>
      </c>
      <c r="AJ16" s="33" t="s">
        <v>122</v>
      </c>
      <c r="AK16" s="33" t="s">
        <v>122</v>
      </c>
      <c r="AL16" s="33" t="s">
        <v>122</v>
      </c>
      <c r="AM16" s="33" t="s">
        <v>122</v>
      </c>
      <c r="AN16" s="49" t="s">
        <v>122</v>
      </c>
      <c r="AO16" s="49" t="s">
        <v>122</v>
      </c>
      <c r="AP16" s="33" t="s">
        <v>122</v>
      </c>
      <c r="AQ16" s="33" t="s">
        <v>122</v>
      </c>
      <c r="AR16" s="33" t="s">
        <v>122</v>
      </c>
      <c r="AS16" s="33" t="s">
        <v>122</v>
      </c>
      <c r="AT16" s="33" t="s">
        <v>123</v>
      </c>
      <c r="AU16" s="33" t="s">
        <v>123</v>
      </c>
    </row>
    <row r="17" spans="2:47" ht="14.45" x14ac:dyDescent="0.3">
      <c r="B17" s="29" t="s">
        <v>1097</v>
      </c>
      <c r="C17" s="41">
        <v>890</v>
      </c>
      <c r="D17" s="41">
        <v>1739</v>
      </c>
      <c r="E17" s="41">
        <v>295382.58000000007</v>
      </c>
      <c r="F17" s="33">
        <v>881</v>
      </c>
      <c r="G17" s="30">
        <f t="shared" si="0"/>
        <v>0.98988764044943822</v>
      </c>
      <c r="H17" s="33">
        <v>1722</v>
      </c>
      <c r="I17" s="33">
        <v>9</v>
      </c>
      <c r="J17" s="29">
        <f t="shared" si="9"/>
        <v>0</v>
      </c>
      <c r="K17" s="33">
        <f t="shared" si="1"/>
        <v>881</v>
      </c>
      <c r="L17" s="29">
        <v>17</v>
      </c>
      <c r="M17" s="34">
        <f t="shared" si="2"/>
        <v>176.2</v>
      </c>
      <c r="N17" s="35">
        <f>9+18+43</f>
        <v>70</v>
      </c>
      <c r="O17" s="36">
        <f t="shared" si="10"/>
        <v>7.9455164585698068E-2</v>
      </c>
      <c r="P17" s="37">
        <f t="shared" si="11"/>
        <v>0</v>
      </c>
      <c r="Q17" s="37">
        <f t="shared" si="3"/>
        <v>0</v>
      </c>
      <c r="R17" s="47">
        <v>292315.53000000003</v>
      </c>
      <c r="S17" s="38">
        <v>1722</v>
      </c>
      <c r="T17" s="35">
        <v>890.34</v>
      </c>
      <c r="U17" s="33">
        <v>4</v>
      </c>
      <c r="V17" s="24">
        <f t="shared" si="4"/>
        <v>291425.19</v>
      </c>
      <c r="W17" s="25">
        <f t="shared" si="5"/>
        <v>3.0458183319921456E-3</v>
      </c>
      <c r="X17" s="33">
        <v>1</v>
      </c>
      <c r="Y17" s="33">
        <v>0</v>
      </c>
      <c r="Z17" s="33">
        <f t="shared" si="12"/>
        <v>1</v>
      </c>
      <c r="AA17" s="29">
        <v>285.08999999999997</v>
      </c>
      <c r="AB17" s="39">
        <f t="shared" si="6"/>
        <v>1.4285714285714285E-2</v>
      </c>
      <c r="AC17" s="38">
        <v>5277377.9099999974</v>
      </c>
      <c r="AD17" s="34">
        <f t="shared" si="7"/>
        <v>18.108859807211577</v>
      </c>
      <c r="AE17" s="34">
        <f t="shared" si="8"/>
        <v>5</v>
      </c>
      <c r="AF17" s="33">
        <v>5</v>
      </c>
      <c r="AG17" s="33">
        <v>0</v>
      </c>
      <c r="AH17" s="33">
        <v>0</v>
      </c>
      <c r="AI17" s="33" t="s">
        <v>2684</v>
      </c>
      <c r="AJ17" s="33" t="s">
        <v>122</v>
      </c>
      <c r="AK17" s="33" t="s">
        <v>122</v>
      </c>
      <c r="AL17" s="33" t="s">
        <v>122</v>
      </c>
      <c r="AM17" s="33" t="s">
        <v>122</v>
      </c>
      <c r="AN17" s="49" t="s">
        <v>122</v>
      </c>
      <c r="AO17" s="49" t="s">
        <v>122</v>
      </c>
      <c r="AP17" s="33" t="s">
        <v>122</v>
      </c>
      <c r="AQ17" s="33" t="s">
        <v>122</v>
      </c>
      <c r="AR17" s="33" t="s">
        <v>122</v>
      </c>
      <c r="AS17" s="33" t="s">
        <v>122</v>
      </c>
      <c r="AT17" s="33" t="s">
        <v>123</v>
      </c>
      <c r="AU17" s="33" t="s">
        <v>123</v>
      </c>
    </row>
    <row r="18" spans="2:47" ht="14.45" x14ac:dyDescent="0.3">
      <c r="B18" s="29" t="s">
        <v>1098</v>
      </c>
      <c r="C18" s="41">
        <v>0</v>
      </c>
      <c r="D18" s="41">
        <v>0</v>
      </c>
      <c r="E18" s="32">
        <v>0</v>
      </c>
      <c r="F18" s="33">
        <v>0</v>
      </c>
      <c r="G18" s="30" t="e">
        <f t="shared" si="0"/>
        <v>#DIV/0!</v>
      </c>
      <c r="H18" s="33">
        <v>0</v>
      </c>
      <c r="I18" s="33">
        <v>0</v>
      </c>
      <c r="J18" s="29">
        <f t="shared" si="9"/>
        <v>0</v>
      </c>
      <c r="K18" s="33">
        <f t="shared" si="1"/>
        <v>0</v>
      </c>
      <c r="L18" s="29">
        <v>0</v>
      </c>
      <c r="M18" s="34" t="e">
        <f t="shared" si="2"/>
        <v>#DIV/0!</v>
      </c>
      <c r="N18" s="35">
        <v>0</v>
      </c>
      <c r="O18" s="36" t="e">
        <f t="shared" si="10"/>
        <v>#DIV/0!</v>
      </c>
      <c r="P18" s="37">
        <f t="shared" si="11"/>
        <v>0</v>
      </c>
      <c r="Q18" s="37">
        <f t="shared" si="3"/>
        <v>0</v>
      </c>
      <c r="R18" s="47">
        <v>0</v>
      </c>
      <c r="S18" s="38">
        <v>0</v>
      </c>
      <c r="T18" s="35">
        <v>35656.300000000003</v>
      </c>
      <c r="U18" s="33">
        <v>241</v>
      </c>
      <c r="V18" s="24">
        <f t="shared" si="4"/>
        <v>-35656.300000000003</v>
      </c>
      <c r="W18" s="25" t="e">
        <f t="shared" si="5"/>
        <v>#DIV/0!</v>
      </c>
      <c r="X18" s="33">
        <v>0</v>
      </c>
      <c r="Y18" s="33">
        <v>0</v>
      </c>
      <c r="Z18" s="33">
        <f t="shared" si="12"/>
        <v>0</v>
      </c>
      <c r="AA18" s="29">
        <v>0</v>
      </c>
      <c r="AB18" s="39" t="e">
        <f t="shared" si="6"/>
        <v>#DIV/0!</v>
      </c>
      <c r="AC18" s="38">
        <v>5277377.9099999974</v>
      </c>
      <c r="AD18" s="34">
        <f t="shared" si="7"/>
        <v>-148.00688545923151</v>
      </c>
      <c r="AE18" s="34">
        <f t="shared" si="8"/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  <c r="AQ18" s="33">
        <v>0</v>
      </c>
      <c r="AR18" s="33">
        <v>0</v>
      </c>
      <c r="AS18" s="33">
        <v>0</v>
      </c>
      <c r="AT18" s="33">
        <v>0</v>
      </c>
      <c r="AU18" s="33">
        <v>0</v>
      </c>
    </row>
    <row r="19" spans="2:47" ht="14.45" x14ac:dyDescent="0.3">
      <c r="B19" s="29" t="s">
        <v>1099</v>
      </c>
      <c r="C19" s="41">
        <v>0</v>
      </c>
      <c r="D19" s="41">
        <v>0</v>
      </c>
      <c r="E19" s="32">
        <v>0</v>
      </c>
      <c r="F19" s="33">
        <v>0</v>
      </c>
      <c r="G19" s="30" t="e">
        <f t="shared" si="0"/>
        <v>#DIV/0!</v>
      </c>
      <c r="H19" s="33">
        <v>0</v>
      </c>
      <c r="I19" s="33">
        <v>0</v>
      </c>
      <c r="J19" s="29">
        <f t="shared" si="9"/>
        <v>0</v>
      </c>
      <c r="K19" s="33">
        <f t="shared" si="1"/>
        <v>0</v>
      </c>
      <c r="L19" s="29">
        <v>0</v>
      </c>
      <c r="M19" s="34" t="e">
        <f t="shared" si="2"/>
        <v>#DIV/0!</v>
      </c>
      <c r="N19" s="35">
        <v>0</v>
      </c>
      <c r="O19" s="36" t="e">
        <f t="shared" si="10"/>
        <v>#DIV/0!</v>
      </c>
      <c r="P19" s="37">
        <f t="shared" si="11"/>
        <v>0</v>
      </c>
      <c r="Q19" s="37">
        <f t="shared" si="3"/>
        <v>0</v>
      </c>
      <c r="R19" s="47">
        <v>0</v>
      </c>
      <c r="S19" s="38">
        <v>0</v>
      </c>
      <c r="T19" s="35">
        <v>0</v>
      </c>
      <c r="U19" s="33">
        <v>0</v>
      </c>
      <c r="V19" s="24">
        <f t="shared" si="4"/>
        <v>0</v>
      </c>
      <c r="W19" s="25" t="e">
        <f t="shared" si="5"/>
        <v>#DIV/0!</v>
      </c>
      <c r="X19" s="33">
        <v>0</v>
      </c>
      <c r="Y19" s="33">
        <v>0</v>
      </c>
      <c r="Z19" s="33">
        <f t="shared" si="12"/>
        <v>0</v>
      </c>
      <c r="AA19" s="29">
        <v>0</v>
      </c>
      <c r="AB19" s="39" t="e">
        <f t="shared" si="6"/>
        <v>#DIV/0!</v>
      </c>
      <c r="AC19" s="38">
        <v>5277377.9099999974</v>
      </c>
      <c r="AD19" s="34" t="e">
        <f t="shared" si="7"/>
        <v>#DIV/0!</v>
      </c>
      <c r="AE19" s="34">
        <f t="shared" si="8"/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49">
        <v>0</v>
      </c>
      <c r="AO19" s="49">
        <v>0</v>
      </c>
      <c r="AP19" s="33">
        <v>0</v>
      </c>
      <c r="AQ19" s="33">
        <v>0</v>
      </c>
      <c r="AR19" s="33">
        <v>0</v>
      </c>
      <c r="AS19" s="33">
        <v>0</v>
      </c>
      <c r="AT19" s="33">
        <v>0</v>
      </c>
      <c r="AU19" s="33">
        <v>0</v>
      </c>
    </row>
    <row r="20" spans="2:47" ht="14.45" x14ac:dyDescent="0.3">
      <c r="B20" s="29" t="s">
        <v>1100</v>
      </c>
      <c r="C20" s="41">
        <v>2023</v>
      </c>
      <c r="D20" s="41">
        <v>4057</v>
      </c>
      <c r="E20" s="32">
        <v>1026445.44</v>
      </c>
      <c r="F20" s="33">
        <v>1995</v>
      </c>
      <c r="G20" s="30">
        <f t="shared" si="0"/>
        <v>0.98615916955017302</v>
      </c>
      <c r="H20" s="33">
        <v>3998</v>
      </c>
      <c r="I20" s="33">
        <v>28</v>
      </c>
      <c r="J20" s="29">
        <f t="shared" si="9"/>
        <v>0</v>
      </c>
      <c r="K20" s="33">
        <f t="shared" si="1"/>
        <v>1995</v>
      </c>
      <c r="L20" s="29">
        <v>59</v>
      </c>
      <c r="M20" s="34">
        <f t="shared" si="2"/>
        <v>399</v>
      </c>
      <c r="N20" s="35">
        <f>49+49+40</f>
        <v>138</v>
      </c>
      <c r="O20" s="36">
        <f t="shared" si="10"/>
        <v>6.9172932330827067E-2</v>
      </c>
      <c r="P20" s="37">
        <f t="shared" si="11"/>
        <v>0</v>
      </c>
      <c r="Q20" s="37">
        <f t="shared" si="3"/>
        <v>1455</v>
      </c>
      <c r="R20" s="47">
        <v>390905.39999999991</v>
      </c>
      <c r="S20" s="38">
        <v>2543</v>
      </c>
      <c r="T20" s="35">
        <v>30342.49</v>
      </c>
      <c r="U20" s="33">
        <v>145</v>
      </c>
      <c r="V20" s="24">
        <f t="shared" si="4"/>
        <v>360562.90999999992</v>
      </c>
      <c r="W20" s="25">
        <f t="shared" si="5"/>
        <v>7.7621056142995234E-2</v>
      </c>
      <c r="X20" s="33">
        <v>15</v>
      </c>
      <c r="Y20" s="33">
        <v>1</v>
      </c>
      <c r="Z20" s="33">
        <f t="shared" si="12"/>
        <v>16</v>
      </c>
      <c r="AA20" s="29">
        <v>4142.1099999999997</v>
      </c>
      <c r="AB20" s="39">
        <f t="shared" si="6"/>
        <v>0.11594202898550725</v>
      </c>
      <c r="AC20" s="38">
        <v>5097643.6199999982</v>
      </c>
      <c r="AD20" s="34">
        <f t="shared" si="7"/>
        <v>14.138014417511771</v>
      </c>
      <c r="AE20" s="34">
        <f t="shared" si="8"/>
        <v>5</v>
      </c>
      <c r="AF20" s="33">
        <v>5</v>
      </c>
      <c r="AG20" s="33">
        <v>0</v>
      </c>
      <c r="AH20" s="33">
        <v>0</v>
      </c>
      <c r="AI20" s="33" t="s">
        <v>122</v>
      </c>
      <c r="AJ20" s="33" t="s">
        <v>122</v>
      </c>
      <c r="AK20" s="33" t="s">
        <v>122</v>
      </c>
      <c r="AL20" s="33" t="s">
        <v>122</v>
      </c>
      <c r="AM20" s="33" t="s">
        <v>122</v>
      </c>
      <c r="AN20" s="49" t="s">
        <v>122</v>
      </c>
      <c r="AO20" s="49" t="s">
        <v>122</v>
      </c>
      <c r="AP20" s="33" t="s">
        <v>122</v>
      </c>
      <c r="AQ20" s="33" t="s">
        <v>122</v>
      </c>
      <c r="AR20" s="33" t="s">
        <v>122</v>
      </c>
      <c r="AS20" s="33" t="s">
        <v>122</v>
      </c>
      <c r="AT20" s="33" t="s">
        <v>123</v>
      </c>
      <c r="AU20" s="33" t="s">
        <v>123</v>
      </c>
    </row>
    <row r="21" spans="2:47" ht="14.45" x14ac:dyDescent="0.3">
      <c r="B21" s="29" t="s">
        <v>1101</v>
      </c>
      <c r="C21" s="41"/>
      <c r="D21" s="41"/>
      <c r="E21" s="32"/>
      <c r="F21" s="33"/>
      <c r="G21" s="30" t="e">
        <f t="shared" si="0"/>
        <v>#DIV/0!</v>
      </c>
      <c r="H21" s="33"/>
      <c r="I21" s="33"/>
      <c r="J21" s="29">
        <f t="shared" si="9"/>
        <v>0</v>
      </c>
      <c r="K21" s="33">
        <f t="shared" si="1"/>
        <v>0</v>
      </c>
      <c r="L21" s="29"/>
      <c r="M21" s="34" t="e">
        <f t="shared" si="2"/>
        <v>#DIV/0!</v>
      </c>
      <c r="N21" s="35"/>
      <c r="O21" s="36" t="e">
        <f t="shared" si="10"/>
        <v>#DIV/0!</v>
      </c>
      <c r="P21" s="37">
        <f t="shared" si="11"/>
        <v>0</v>
      </c>
      <c r="Q21" s="37">
        <f t="shared" si="3"/>
        <v>-1455</v>
      </c>
      <c r="R21" s="47">
        <v>268863.8899999999</v>
      </c>
      <c r="S21" s="38">
        <v>1455</v>
      </c>
      <c r="T21" s="35">
        <v>153.5</v>
      </c>
      <c r="U21" s="33">
        <v>1</v>
      </c>
      <c r="V21" s="24">
        <f t="shared" si="4"/>
        <v>268710.3899999999</v>
      </c>
      <c r="W21" s="25">
        <f t="shared" si="5"/>
        <v>5.7092084771964008E-4</v>
      </c>
      <c r="X21" s="33"/>
      <c r="Y21" s="33"/>
      <c r="Z21" s="33">
        <f t="shared" si="12"/>
        <v>0</v>
      </c>
      <c r="AA21" s="29"/>
      <c r="AB21" s="39" t="e">
        <f t="shared" si="6"/>
        <v>#DIV/0!</v>
      </c>
      <c r="AC21" s="38">
        <v>4922547.9400000013</v>
      </c>
      <c r="AD21" s="34">
        <f t="shared" si="7"/>
        <v>18.319157439353212</v>
      </c>
      <c r="AE21" s="34">
        <f t="shared" si="8"/>
        <v>0</v>
      </c>
      <c r="AF21" s="33"/>
      <c r="AG21" s="33">
        <v>0</v>
      </c>
      <c r="AH21" s="33">
        <v>0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</row>
    <row r="22" spans="2:47" ht="14.45" x14ac:dyDescent="0.3">
      <c r="B22" s="29" t="s">
        <v>1102</v>
      </c>
      <c r="C22" s="41"/>
      <c r="D22" s="41"/>
      <c r="E22" s="32"/>
      <c r="F22" s="33"/>
      <c r="G22" s="30" t="e">
        <f t="shared" si="0"/>
        <v>#DIV/0!</v>
      </c>
      <c r="H22" s="33"/>
      <c r="I22" s="33"/>
      <c r="J22" s="29">
        <f t="shared" si="9"/>
        <v>0</v>
      </c>
      <c r="K22" s="33">
        <f t="shared" si="1"/>
        <v>0</v>
      </c>
      <c r="L22" s="29"/>
      <c r="M22" s="34" t="e">
        <f t="shared" si="2"/>
        <v>#DIV/0!</v>
      </c>
      <c r="N22" s="35"/>
      <c r="O22" s="36" t="e">
        <f t="shared" si="10"/>
        <v>#DIV/0!</v>
      </c>
      <c r="P22" s="37">
        <f t="shared" si="11"/>
        <v>0</v>
      </c>
      <c r="Q22" s="37">
        <f t="shared" si="3"/>
        <v>0</v>
      </c>
      <c r="R22" s="47"/>
      <c r="S22" s="38"/>
      <c r="T22" s="35"/>
      <c r="U22" s="33"/>
      <c r="V22" s="24">
        <f t="shared" si="4"/>
        <v>0</v>
      </c>
      <c r="W22" s="25" t="e">
        <f t="shared" si="5"/>
        <v>#DIV/0!</v>
      </c>
      <c r="X22" s="33"/>
      <c r="Y22" s="33"/>
      <c r="Z22" s="33">
        <v>0</v>
      </c>
      <c r="AA22" s="29"/>
      <c r="AB22" s="39" t="e">
        <f t="shared" si="6"/>
        <v>#DIV/0!</v>
      </c>
      <c r="AC22" s="38"/>
      <c r="AD22" s="34" t="e">
        <f t="shared" si="7"/>
        <v>#DIV/0!</v>
      </c>
      <c r="AE22" s="34">
        <f t="shared" si="8"/>
        <v>0</v>
      </c>
      <c r="AF22" s="33"/>
      <c r="AG22" s="33">
        <v>0</v>
      </c>
      <c r="AH22" s="33">
        <v>0</v>
      </c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</row>
    <row r="23" spans="2:47" ht="14.45" x14ac:dyDescent="0.3">
      <c r="B23" s="29" t="s">
        <v>1103</v>
      </c>
      <c r="C23" s="41"/>
      <c r="D23" s="41"/>
      <c r="E23" s="32"/>
      <c r="F23" s="33"/>
      <c r="G23" s="30" t="e">
        <f t="shared" si="0"/>
        <v>#DIV/0!</v>
      </c>
      <c r="H23" s="33"/>
      <c r="I23" s="33"/>
      <c r="J23" s="29">
        <f t="shared" si="9"/>
        <v>0</v>
      </c>
      <c r="K23" s="33">
        <f t="shared" si="1"/>
        <v>0</v>
      </c>
      <c r="L23" s="29"/>
      <c r="M23" s="34" t="e">
        <f t="shared" si="2"/>
        <v>#DIV/0!</v>
      </c>
      <c r="N23" s="35"/>
      <c r="O23" s="36" t="e">
        <f t="shared" si="10"/>
        <v>#DIV/0!</v>
      </c>
      <c r="P23" s="37">
        <f t="shared" si="11"/>
        <v>0</v>
      </c>
      <c r="Q23" s="37">
        <f t="shared" si="3"/>
        <v>0</v>
      </c>
      <c r="R23" s="47"/>
      <c r="S23" s="38"/>
      <c r="T23" s="35"/>
      <c r="U23" s="33"/>
      <c r="V23" s="24">
        <f t="shared" si="4"/>
        <v>0</v>
      </c>
      <c r="W23" s="25" t="e">
        <f t="shared" si="5"/>
        <v>#DIV/0!</v>
      </c>
      <c r="X23" s="33"/>
      <c r="Y23" s="33"/>
      <c r="Z23" s="33">
        <f t="shared" si="12"/>
        <v>0</v>
      </c>
      <c r="AA23" s="29"/>
      <c r="AB23" s="39" t="e">
        <f t="shared" si="6"/>
        <v>#DIV/0!</v>
      </c>
      <c r="AC23" s="38"/>
      <c r="AD23" s="34" t="e">
        <f t="shared" si="7"/>
        <v>#DIV/0!</v>
      </c>
      <c r="AE23" s="34">
        <f t="shared" si="8"/>
        <v>0</v>
      </c>
      <c r="AF23" s="33"/>
      <c r="AG23" s="33">
        <v>0</v>
      </c>
      <c r="AH23" s="33">
        <v>0</v>
      </c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</row>
    <row r="24" spans="2:47" ht="14.45" x14ac:dyDescent="0.3">
      <c r="B24" s="29" t="s">
        <v>1104</v>
      </c>
      <c r="C24" s="41"/>
      <c r="D24" s="41"/>
      <c r="E24" s="32"/>
      <c r="F24" s="33"/>
      <c r="G24" s="30" t="e">
        <f t="shared" si="0"/>
        <v>#DIV/0!</v>
      </c>
      <c r="H24" s="33"/>
      <c r="I24" s="33"/>
      <c r="J24" s="29">
        <f t="shared" si="9"/>
        <v>0</v>
      </c>
      <c r="K24" s="33">
        <f t="shared" si="1"/>
        <v>0</v>
      </c>
      <c r="L24" s="29"/>
      <c r="M24" s="34" t="e">
        <f t="shared" si="2"/>
        <v>#DIV/0!</v>
      </c>
      <c r="N24" s="35"/>
      <c r="O24" s="36" t="e">
        <f t="shared" si="10"/>
        <v>#DIV/0!</v>
      </c>
      <c r="P24" s="37">
        <f t="shared" si="11"/>
        <v>0</v>
      </c>
      <c r="Q24" s="37">
        <f t="shared" si="3"/>
        <v>0</v>
      </c>
      <c r="R24" s="47"/>
      <c r="S24" s="38"/>
      <c r="T24" s="35"/>
      <c r="U24" s="33"/>
      <c r="V24" s="24">
        <f t="shared" si="4"/>
        <v>0</v>
      </c>
      <c r="W24" s="25" t="e">
        <f t="shared" si="5"/>
        <v>#DIV/0!</v>
      </c>
      <c r="X24" s="33"/>
      <c r="Y24" s="33"/>
      <c r="Z24" s="33">
        <f t="shared" si="12"/>
        <v>0</v>
      </c>
      <c r="AA24" s="29"/>
      <c r="AB24" s="39" t="e">
        <f t="shared" si="6"/>
        <v>#DIV/0!</v>
      </c>
      <c r="AC24" s="38"/>
      <c r="AD24" s="34" t="e">
        <f t="shared" si="7"/>
        <v>#DIV/0!</v>
      </c>
      <c r="AE24" s="34">
        <f t="shared" si="8"/>
        <v>0</v>
      </c>
      <c r="AF24" s="33"/>
      <c r="AG24" s="33">
        <v>0</v>
      </c>
      <c r="AH24" s="33">
        <v>0</v>
      </c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</row>
    <row r="25" spans="2:47" ht="14.45" x14ac:dyDescent="0.3">
      <c r="B25" s="29" t="s">
        <v>1105</v>
      </c>
      <c r="C25" s="41"/>
      <c r="D25" s="41"/>
      <c r="E25" s="32"/>
      <c r="F25" s="33"/>
      <c r="G25" s="30" t="e">
        <f t="shared" si="0"/>
        <v>#DIV/0!</v>
      </c>
      <c r="H25" s="33"/>
      <c r="I25" s="33"/>
      <c r="J25" s="29">
        <f t="shared" si="9"/>
        <v>0</v>
      </c>
      <c r="K25" s="33">
        <f t="shared" si="1"/>
        <v>0</v>
      </c>
      <c r="L25" s="29"/>
      <c r="M25" s="34" t="e">
        <f t="shared" si="2"/>
        <v>#DIV/0!</v>
      </c>
      <c r="N25" s="35"/>
      <c r="O25" s="36" t="e">
        <f t="shared" si="10"/>
        <v>#DIV/0!</v>
      </c>
      <c r="P25" s="37">
        <f t="shared" si="11"/>
        <v>0</v>
      </c>
      <c r="Q25" s="37">
        <f t="shared" si="3"/>
        <v>0</v>
      </c>
      <c r="R25" s="47"/>
      <c r="S25" s="38"/>
      <c r="T25" s="35"/>
      <c r="U25" s="33"/>
      <c r="V25" s="24">
        <f t="shared" si="4"/>
        <v>0</v>
      </c>
      <c r="W25" s="25" t="e">
        <f t="shared" si="5"/>
        <v>#DIV/0!</v>
      </c>
      <c r="X25" s="33"/>
      <c r="Y25" s="33"/>
      <c r="Z25" s="33">
        <f t="shared" si="12"/>
        <v>0</v>
      </c>
      <c r="AA25" s="29"/>
      <c r="AB25" s="39" t="e">
        <f t="shared" si="6"/>
        <v>#DIV/0!</v>
      </c>
      <c r="AC25" s="38"/>
      <c r="AD25" s="34" t="e">
        <f t="shared" si="7"/>
        <v>#DIV/0!</v>
      </c>
      <c r="AE25" s="34">
        <f t="shared" si="8"/>
        <v>0</v>
      </c>
      <c r="AF25" s="33"/>
      <c r="AG25" s="33">
        <v>0</v>
      </c>
      <c r="AH25" s="33">
        <v>0</v>
      </c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</row>
    <row r="26" spans="2:47" ht="14.45" x14ac:dyDescent="0.3">
      <c r="B26" s="29" t="s">
        <v>1106</v>
      </c>
      <c r="C26" s="41"/>
      <c r="D26" s="41"/>
      <c r="E26" s="32"/>
      <c r="F26" s="33"/>
      <c r="G26" s="30" t="e">
        <f t="shared" si="0"/>
        <v>#DIV/0!</v>
      </c>
      <c r="H26" s="33"/>
      <c r="I26" s="33"/>
      <c r="J26" s="29">
        <f t="shared" si="9"/>
        <v>0</v>
      </c>
      <c r="K26" s="33">
        <f t="shared" si="1"/>
        <v>0</v>
      </c>
      <c r="L26" s="29"/>
      <c r="M26" s="34" t="e">
        <f t="shared" si="2"/>
        <v>#DIV/0!</v>
      </c>
      <c r="N26" s="35"/>
      <c r="O26" s="36" t="e">
        <f t="shared" si="10"/>
        <v>#DIV/0!</v>
      </c>
      <c r="P26" s="37">
        <f t="shared" si="11"/>
        <v>0</v>
      </c>
      <c r="Q26" s="37">
        <f t="shared" si="3"/>
        <v>0</v>
      </c>
      <c r="R26" s="47"/>
      <c r="S26" s="38"/>
      <c r="T26" s="35"/>
      <c r="U26" s="33"/>
      <c r="V26" s="24">
        <f t="shared" si="4"/>
        <v>0</v>
      </c>
      <c r="W26" s="25" t="e">
        <f t="shared" si="5"/>
        <v>#DIV/0!</v>
      </c>
      <c r="X26" s="33"/>
      <c r="Y26" s="33"/>
      <c r="Z26" s="33">
        <f t="shared" si="12"/>
        <v>0</v>
      </c>
      <c r="AA26" s="29"/>
      <c r="AB26" s="39" t="e">
        <f t="shared" si="6"/>
        <v>#DIV/0!</v>
      </c>
      <c r="AC26" s="38"/>
      <c r="AD26" s="34" t="e">
        <f t="shared" si="7"/>
        <v>#DIV/0!</v>
      </c>
      <c r="AE26" s="34">
        <f t="shared" si="8"/>
        <v>0</v>
      </c>
      <c r="AF26" s="33"/>
      <c r="AG26" s="33">
        <v>0</v>
      </c>
      <c r="AH26" s="33">
        <v>0</v>
      </c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</row>
    <row r="27" spans="2:47" ht="14.45" x14ac:dyDescent="0.3">
      <c r="B27" s="29" t="s">
        <v>1107</v>
      </c>
      <c r="C27" s="41"/>
      <c r="D27" s="32"/>
      <c r="E27" s="33"/>
      <c r="F27" s="33"/>
      <c r="G27" s="30" t="e">
        <f t="shared" si="0"/>
        <v>#DIV/0!</v>
      </c>
      <c r="H27" s="33"/>
      <c r="I27" s="33"/>
      <c r="J27" s="29">
        <f t="shared" si="9"/>
        <v>0</v>
      </c>
      <c r="K27" s="33">
        <f t="shared" si="1"/>
        <v>0</v>
      </c>
      <c r="L27" s="29"/>
      <c r="M27" s="34" t="e">
        <f t="shared" si="2"/>
        <v>#DIV/0!</v>
      </c>
      <c r="N27" s="35"/>
      <c r="O27" s="36" t="e">
        <f t="shared" si="10"/>
        <v>#DIV/0!</v>
      </c>
      <c r="P27" s="37">
        <f t="shared" si="11"/>
        <v>0</v>
      </c>
      <c r="Q27" s="37">
        <f t="shared" si="3"/>
        <v>0</v>
      </c>
      <c r="R27" s="47"/>
      <c r="S27" s="38"/>
      <c r="T27" s="35"/>
      <c r="U27" s="33"/>
      <c r="V27" s="24">
        <f t="shared" si="4"/>
        <v>0</v>
      </c>
      <c r="W27" s="25" t="e">
        <f t="shared" si="5"/>
        <v>#DIV/0!</v>
      </c>
      <c r="X27" s="33"/>
      <c r="Y27" s="33"/>
      <c r="Z27" s="33">
        <f t="shared" si="12"/>
        <v>0</v>
      </c>
      <c r="AA27" s="29"/>
      <c r="AB27" s="39" t="e">
        <f t="shared" si="6"/>
        <v>#DIV/0!</v>
      </c>
      <c r="AC27" s="38"/>
      <c r="AD27" s="34" t="e">
        <f t="shared" si="7"/>
        <v>#DIV/0!</v>
      </c>
      <c r="AE27" s="34">
        <f t="shared" si="8"/>
        <v>0</v>
      </c>
      <c r="AF27" s="33"/>
      <c r="AG27" s="33">
        <v>0</v>
      </c>
      <c r="AH27" s="33">
        <v>0</v>
      </c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</row>
    <row r="28" spans="2:47" ht="14.45" x14ac:dyDescent="0.3">
      <c r="B28" s="29" t="s">
        <v>1108</v>
      </c>
      <c r="C28" s="32"/>
      <c r="D28" s="32"/>
      <c r="E28" s="32"/>
      <c r="F28" s="33"/>
      <c r="G28" s="30" t="e">
        <f t="shared" si="0"/>
        <v>#DIV/0!</v>
      </c>
      <c r="H28" s="33"/>
      <c r="I28" s="33"/>
      <c r="J28" s="29">
        <f t="shared" si="9"/>
        <v>0</v>
      </c>
      <c r="K28" s="33">
        <f t="shared" si="1"/>
        <v>0</v>
      </c>
      <c r="L28" s="29"/>
      <c r="M28" s="34" t="e">
        <f t="shared" si="2"/>
        <v>#DIV/0!</v>
      </c>
      <c r="N28" s="35"/>
      <c r="O28" s="36" t="e">
        <f t="shared" si="10"/>
        <v>#DIV/0!</v>
      </c>
      <c r="P28" s="37">
        <f t="shared" si="11"/>
        <v>0</v>
      </c>
      <c r="Q28" s="37">
        <f t="shared" si="3"/>
        <v>0</v>
      </c>
      <c r="R28" s="47"/>
      <c r="S28" s="38"/>
      <c r="T28" s="35"/>
      <c r="U28" s="33"/>
      <c r="V28" s="24">
        <f t="shared" si="4"/>
        <v>0</v>
      </c>
      <c r="W28" s="25" t="e">
        <f t="shared" si="5"/>
        <v>#DIV/0!</v>
      </c>
      <c r="X28" s="33"/>
      <c r="Y28" s="33"/>
      <c r="Z28" s="33">
        <f t="shared" si="12"/>
        <v>0</v>
      </c>
      <c r="AA28" s="29"/>
      <c r="AB28" s="39" t="e">
        <f t="shared" si="6"/>
        <v>#DIV/0!</v>
      </c>
      <c r="AC28" s="38"/>
      <c r="AD28" s="34" t="e">
        <f t="shared" si="7"/>
        <v>#DIV/0!</v>
      </c>
      <c r="AE28" s="34">
        <f t="shared" si="8"/>
        <v>0</v>
      </c>
      <c r="AF28" s="33"/>
      <c r="AG28" s="33">
        <v>0</v>
      </c>
      <c r="AH28" s="33">
        <v>0</v>
      </c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</row>
    <row r="29" spans="2:47" ht="14.45" x14ac:dyDescent="0.3">
      <c r="B29" s="29" t="s">
        <v>1109</v>
      </c>
      <c r="C29" s="32"/>
      <c r="D29" s="32"/>
      <c r="E29" s="32"/>
      <c r="F29" s="33"/>
      <c r="G29" s="30" t="e">
        <f t="shared" si="0"/>
        <v>#DIV/0!</v>
      </c>
      <c r="H29" s="33"/>
      <c r="I29" s="33"/>
      <c r="J29" s="29">
        <f t="shared" si="9"/>
        <v>0</v>
      </c>
      <c r="K29" s="33">
        <f t="shared" si="1"/>
        <v>0</v>
      </c>
      <c r="L29" s="29"/>
      <c r="M29" s="34" t="e">
        <f t="shared" si="2"/>
        <v>#DIV/0!</v>
      </c>
      <c r="N29" s="35"/>
      <c r="O29" s="36" t="e">
        <f t="shared" si="10"/>
        <v>#DIV/0!</v>
      </c>
      <c r="P29" s="37">
        <f t="shared" si="11"/>
        <v>0</v>
      </c>
      <c r="Q29" s="37">
        <f t="shared" si="3"/>
        <v>0</v>
      </c>
      <c r="R29" s="47"/>
      <c r="S29" s="38"/>
      <c r="T29" s="35"/>
      <c r="U29" s="33"/>
      <c r="V29" s="24">
        <f t="shared" si="4"/>
        <v>0</v>
      </c>
      <c r="W29" s="25" t="e">
        <f t="shared" si="5"/>
        <v>#DIV/0!</v>
      </c>
      <c r="X29" s="33"/>
      <c r="Y29" s="33"/>
      <c r="Z29" s="33">
        <f t="shared" si="12"/>
        <v>0</v>
      </c>
      <c r="AA29" s="29"/>
      <c r="AB29" s="39" t="e">
        <f t="shared" si="6"/>
        <v>#DIV/0!</v>
      </c>
      <c r="AC29" s="38"/>
      <c r="AD29" s="34" t="e">
        <f t="shared" si="7"/>
        <v>#DIV/0!</v>
      </c>
      <c r="AE29" s="34">
        <f t="shared" si="8"/>
        <v>0</v>
      </c>
      <c r="AF29" s="33"/>
      <c r="AG29" s="33">
        <v>0</v>
      </c>
      <c r="AH29" s="33">
        <v>0</v>
      </c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</row>
    <row r="30" spans="2:47" ht="14.45" x14ac:dyDescent="0.3">
      <c r="B30" s="29" t="s">
        <v>1110</v>
      </c>
      <c r="C30" s="41"/>
      <c r="D30" s="41"/>
      <c r="E30" s="32"/>
      <c r="F30" s="33"/>
      <c r="G30" s="30" t="e">
        <f t="shared" si="0"/>
        <v>#DIV/0!</v>
      </c>
      <c r="H30" s="33"/>
      <c r="I30" s="33"/>
      <c r="J30" s="29">
        <f t="shared" si="9"/>
        <v>0</v>
      </c>
      <c r="K30" s="33">
        <f t="shared" si="1"/>
        <v>0</v>
      </c>
      <c r="L30" s="29"/>
      <c r="M30" s="34" t="e">
        <f t="shared" si="2"/>
        <v>#DIV/0!</v>
      </c>
      <c r="N30" s="35"/>
      <c r="O30" s="36" t="e">
        <f t="shared" si="10"/>
        <v>#DIV/0!</v>
      </c>
      <c r="P30" s="37">
        <f t="shared" si="11"/>
        <v>0</v>
      </c>
      <c r="Q30" s="37">
        <f t="shared" si="3"/>
        <v>0</v>
      </c>
      <c r="R30" s="47"/>
      <c r="S30" s="38"/>
      <c r="T30" s="35"/>
      <c r="U30" s="33"/>
      <c r="V30" s="24">
        <f t="shared" si="4"/>
        <v>0</v>
      </c>
      <c r="W30" s="25" t="e">
        <f t="shared" si="5"/>
        <v>#DIV/0!</v>
      </c>
      <c r="X30" s="33"/>
      <c r="Y30" s="33"/>
      <c r="Z30" s="33">
        <f t="shared" si="12"/>
        <v>0</v>
      </c>
      <c r="AA30" s="29"/>
      <c r="AB30" s="39" t="e">
        <f t="shared" si="6"/>
        <v>#DIV/0!</v>
      </c>
      <c r="AC30" s="38"/>
      <c r="AD30" s="34" t="e">
        <f t="shared" si="7"/>
        <v>#DIV/0!</v>
      </c>
      <c r="AE30" s="34">
        <f t="shared" si="8"/>
        <v>0</v>
      </c>
      <c r="AF30" s="33"/>
      <c r="AG30" s="33">
        <v>0</v>
      </c>
      <c r="AH30" s="33">
        <v>0</v>
      </c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</row>
    <row r="31" spans="2:47" ht="14.45" x14ac:dyDescent="0.3">
      <c r="B31" s="29" t="s">
        <v>1111</v>
      </c>
      <c r="C31" s="41"/>
      <c r="D31" s="41"/>
      <c r="E31" s="32"/>
      <c r="F31" s="33"/>
      <c r="G31" s="30" t="e">
        <f t="shared" si="0"/>
        <v>#DIV/0!</v>
      </c>
      <c r="H31" s="33"/>
      <c r="I31" s="33"/>
      <c r="J31" s="29">
        <f t="shared" si="9"/>
        <v>0</v>
      </c>
      <c r="K31" s="33">
        <f t="shared" si="1"/>
        <v>0</v>
      </c>
      <c r="L31" s="29"/>
      <c r="M31" s="34" t="e">
        <f t="shared" si="2"/>
        <v>#DIV/0!</v>
      </c>
      <c r="N31" s="35"/>
      <c r="O31" s="36" t="e">
        <f t="shared" si="10"/>
        <v>#DIV/0!</v>
      </c>
      <c r="P31" s="37">
        <f t="shared" si="11"/>
        <v>0</v>
      </c>
      <c r="Q31" s="37">
        <f t="shared" si="3"/>
        <v>0</v>
      </c>
      <c r="R31" s="47"/>
      <c r="S31" s="38"/>
      <c r="T31" s="35"/>
      <c r="U31" s="33"/>
      <c r="V31" s="24">
        <f t="shared" si="4"/>
        <v>0</v>
      </c>
      <c r="W31" s="25" t="e">
        <f t="shared" si="5"/>
        <v>#DIV/0!</v>
      </c>
      <c r="X31" s="33"/>
      <c r="Y31" s="33"/>
      <c r="Z31" s="33">
        <f t="shared" si="12"/>
        <v>0</v>
      </c>
      <c r="AA31" s="29"/>
      <c r="AB31" s="39" t="e">
        <f t="shared" si="6"/>
        <v>#DIV/0!</v>
      </c>
      <c r="AC31" s="38"/>
      <c r="AD31" s="34" t="e">
        <f t="shared" si="7"/>
        <v>#DIV/0!</v>
      </c>
      <c r="AE31" s="34">
        <f t="shared" si="8"/>
        <v>0</v>
      </c>
      <c r="AF31" s="33"/>
      <c r="AG31" s="33">
        <v>0</v>
      </c>
      <c r="AH31" s="33">
        <v>0</v>
      </c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</row>
    <row r="32" spans="2:47" ht="14.45" x14ac:dyDescent="0.3">
      <c r="B32" s="29" t="s">
        <v>1112</v>
      </c>
      <c r="C32" s="41"/>
      <c r="D32" s="41"/>
      <c r="E32" s="32"/>
      <c r="F32" s="33"/>
      <c r="G32" s="30" t="e">
        <f t="shared" si="0"/>
        <v>#DIV/0!</v>
      </c>
      <c r="H32" s="33"/>
      <c r="I32" s="33"/>
      <c r="J32" s="29">
        <f t="shared" si="9"/>
        <v>0</v>
      </c>
      <c r="K32" s="33">
        <f t="shared" si="1"/>
        <v>0</v>
      </c>
      <c r="L32" s="29"/>
      <c r="M32" s="34" t="e">
        <f t="shared" si="2"/>
        <v>#DIV/0!</v>
      </c>
      <c r="N32" s="35"/>
      <c r="O32" s="36" t="e">
        <f t="shared" si="10"/>
        <v>#DIV/0!</v>
      </c>
      <c r="P32" s="37">
        <f t="shared" si="11"/>
        <v>0</v>
      </c>
      <c r="Q32" s="37">
        <f t="shared" si="3"/>
        <v>0</v>
      </c>
      <c r="R32" s="47"/>
      <c r="S32" s="38"/>
      <c r="T32" s="35"/>
      <c r="U32" s="33"/>
      <c r="V32" s="24">
        <f t="shared" si="4"/>
        <v>0</v>
      </c>
      <c r="W32" s="25" t="e">
        <f t="shared" si="5"/>
        <v>#DIV/0!</v>
      </c>
      <c r="X32" s="33"/>
      <c r="Y32" s="33"/>
      <c r="Z32" s="33">
        <f t="shared" si="12"/>
        <v>0</v>
      </c>
      <c r="AA32" s="29"/>
      <c r="AB32" s="39" t="e">
        <f t="shared" si="6"/>
        <v>#DIV/0!</v>
      </c>
      <c r="AC32" s="38"/>
      <c r="AD32" s="34" t="e">
        <f t="shared" si="7"/>
        <v>#DIV/0!</v>
      </c>
      <c r="AE32" s="34">
        <f t="shared" si="8"/>
        <v>0</v>
      </c>
      <c r="AF32" s="33"/>
      <c r="AG32" s="33">
        <v>0</v>
      </c>
      <c r="AH32" s="33">
        <v>0</v>
      </c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</row>
    <row r="33" spans="2:47" ht="14.45" x14ac:dyDescent="0.3">
      <c r="B33" s="29" t="s">
        <v>1113</v>
      </c>
      <c r="C33" s="41"/>
      <c r="D33" s="41"/>
      <c r="E33" s="32"/>
      <c r="F33" s="33"/>
      <c r="G33" s="30" t="e">
        <f t="shared" si="0"/>
        <v>#DIV/0!</v>
      </c>
      <c r="H33" s="33"/>
      <c r="I33" s="33"/>
      <c r="J33" s="29">
        <f t="shared" si="9"/>
        <v>0</v>
      </c>
      <c r="K33" s="33">
        <f t="shared" si="1"/>
        <v>0</v>
      </c>
      <c r="L33" s="29"/>
      <c r="M33" s="34" t="e">
        <f t="shared" si="2"/>
        <v>#DIV/0!</v>
      </c>
      <c r="N33" s="35"/>
      <c r="O33" s="36" t="e">
        <f t="shared" si="10"/>
        <v>#DIV/0!</v>
      </c>
      <c r="P33" s="37">
        <f t="shared" si="11"/>
        <v>0</v>
      </c>
      <c r="Q33" s="37">
        <f t="shared" si="3"/>
        <v>0</v>
      </c>
      <c r="R33" s="47"/>
      <c r="S33" s="38"/>
      <c r="T33" s="35"/>
      <c r="U33" s="33"/>
      <c r="V33" s="24">
        <f t="shared" si="4"/>
        <v>0</v>
      </c>
      <c r="W33" s="25" t="e">
        <f t="shared" si="5"/>
        <v>#DIV/0!</v>
      </c>
      <c r="X33" s="33"/>
      <c r="Y33" s="33"/>
      <c r="Z33" s="33">
        <f t="shared" si="12"/>
        <v>0</v>
      </c>
      <c r="AA33" s="29"/>
      <c r="AB33" s="39" t="e">
        <f t="shared" si="6"/>
        <v>#DIV/0!</v>
      </c>
      <c r="AC33" s="38"/>
      <c r="AD33" s="34" t="e">
        <f t="shared" si="7"/>
        <v>#DIV/0!</v>
      </c>
      <c r="AE33" s="34">
        <f t="shared" si="8"/>
        <v>0</v>
      </c>
      <c r="AF33" s="33"/>
      <c r="AG33" s="33">
        <v>0</v>
      </c>
      <c r="AH33" s="33">
        <v>0</v>
      </c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</row>
    <row r="34" spans="2:47" x14ac:dyDescent="0.25">
      <c r="B34" s="29" t="s">
        <v>1114</v>
      </c>
      <c r="C34" s="41"/>
      <c r="D34" s="41"/>
      <c r="E34" s="32"/>
      <c r="F34" s="33"/>
      <c r="G34" s="30" t="e">
        <f t="shared" si="0"/>
        <v>#DIV/0!</v>
      </c>
      <c r="H34" s="33"/>
      <c r="I34" s="33"/>
      <c r="J34" s="29">
        <f t="shared" si="9"/>
        <v>0</v>
      </c>
      <c r="K34" s="33">
        <f t="shared" si="1"/>
        <v>0</v>
      </c>
      <c r="L34" s="29"/>
      <c r="M34" s="34" t="e">
        <f t="shared" si="2"/>
        <v>#DIV/0!</v>
      </c>
      <c r="N34" s="35"/>
      <c r="O34" s="36" t="e">
        <f t="shared" si="10"/>
        <v>#DIV/0!</v>
      </c>
      <c r="P34" s="37">
        <f t="shared" si="11"/>
        <v>0</v>
      </c>
      <c r="Q34" s="37">
        <f t="shared" si="3"/>
        <v>0</v>
      </c>
      <c r="R34" s="47"/>
      <c r="S34" s="38"/>
      <c r="T34" s="35"/>
      <c r="U34" s="33"/>
      <c r="V34" s="24">
        <f t="shared" si="4"/>
        <v>0</v>
      </c>
      <c r="W34" s="25" t="e">
        <f t="shared" si="5"/>
        <v>#DIV/0!</v>
      </c>
      <c r="X34" s="33"/>
      <c r="Y34" s="33"/>
      <c r="Z34" s="33">
        <f t="shared" si="12"/>
        <v>0</v>
      </c>
      <c r="AA34" s="29"/>
      <c r="AB34" s="39" t="e">
        <f t="shared" si="6"/>
        <v>#DIV/0!</v>
      </c>
      <c r="AC34" s="38"/>
      <c r="AD34" s="34" t="e">
        <f t="shared" si="7"/>
        <v>#DIV/0!</v>
      </c>
      <c r="AE34" s="34">
        <f t="shared" si="8"/>
        <v>0</v>
      </c>
      <c r="AF34" s="33"/>
      <c r="AG34" s="33">
        <v>0</v>
      </c>
      <c r="AH34" s="33">
        <v>0</v>
      </c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</row>
    <row r="35" spans="2:47" x14ac:dyDescent="0.2">
      <c r="B35" s="2" t="s">
        <v>11</v>
      </c>
      <c r="C35" s="4">
        <f t="shared" ref="C35:AC35" si="13">SUM(C4:C34)</f>
        <v>17946</v>
      </c>
      <c r="D35" s="4">
        <f t="shared" si="13"/>
        <v>33346</v>
      </c>
      <c r="E35" s="4">
        <f t="shared" si="13"/>
        <v>6156432.3900000006</v>
      </c>
      <c r="F35" s="3">
        <f t="shared" si="13"/>
        <v>17686</v>
      </c>
      <c r="G35" s="23">
        <f>+F35/C35</f>
        <v>0.98551209183104871</v>
      </c>
      <c r="H35" s="3"/>
      <c r="I35" s="3">
        <f>SUM(I4:I34)</f>
        <v>260</v>
      </c>
      <c r="J35" s="3">
        <f t="shared" si="13"/>
        <v>0</v>
      </c>
      <c r="K35" s="3">
        <f t="shared" si="13"/>
        <v>17686</v>
      </c>
      <c r="L35" s="3">
        <f t="shared" si="13"/>
        <v>458</v>
      </c>
      <c r="M35" s="7">
        <f>+K35/AE35</f>
        <v>327.51851851851853</v>
      </c>
      <c r="N35" s="3">
        <f>SUM(N4:N34)</f>
        <v>789</v>
      </c>
      <c r="O35" s="21">
        <f>+N35/F35</f>
        <v>4.4611557163858416E-2</v>
      </c>
      <c r="P35" s="3">
        <f>SUM(P4:P34)</f>
        <v>0</v>
      </c>
      <c r="Q35" s="3">
        <f>SUM(Q4:Q34)</f>
        <v>53</v>
      </c>
      <c r="R35" s="48">
        <f t="shared" si="13"/>
        <v>5640508.9800000014</v>
      </c>
      <c r="S35" s="3">
        <f t="shared" si="13"/>
        <v>32835</v>
      </c>
      <c r="T35" s="3">
        <f>SUM(T4:T34)</f>
        <v>205883.44</v>
      </c>
      <c r="U35" s="3">
        <f t="shared" si="13"/>
        <v>1385</v>
      </c>
      <c r="V35" s="3">
        <f t="shared" si="13"/>
        <v>5434625.5400000028</v>
      </c>
      <c r="W35" s="22">
        <f>+T35/R35</f>
        <v>3.6500862019725029E-2</v>
      </c>
      <c r="X35" s="3">
        <f t="shared" si="13"/>
        <v>71</v>
      </c>
      <c r="Y35" s="3">
        <f t="shared" si="13"/>
        <v>5</v>
      </c>
      <c r="Z35" s="3">
        <f t="shared" si="13"/>
        <v>76</v>
      </c>
      <c r="AA35" s="3">
        <f t="shared" si="13"/>
        <v>22932.41</v>
      </c>
      <c r="AB35" s="22">
        <f t="shared" si="6"/>
        <v>9.632446134347275E-2</v>
      </c>
      <c r="AC35" s="4">
        <f t="shared" si="13"/>
        <v>79961972.829999998</v>
      </c>
      <c r="AD35" s="7">
        <f t="shared" si="7"/>
        <v>14.713428228212381</v>
      </c>
      <c r="AE35" s="3">
        <f>SUM(AE4:AE34)</f>
        <v>54</v>
      </c>
      <c r="AF35" s="3">
        <f>SUM(AF4:AF34)</f>
        <v>54</v>
      </c>
      <c r="AG35" s="3">
        <f>SUM(AG4:AG34)</f>
        <v>0</v>
      </c>
      <c r="AH35" s="3">
        <f>SUM(AH4:AH34)</f>
        <v>0</v>
      </c>
      <c r="AI35" s="3">
        <f t="shared" ref="AI35:AU35" si="14">SUM(AI4:AI34)</f>
        <v>0</v>
      </c>
      <c r="AJ35" s="3">
        <f t="shared" si="14"/>
        <v>0</v>
      </c>
      <c r="AK35" s="3">
        <f t="shared" si="14"/>
        <v>0</v>
      </c>
      <c r="AL35" s="3">
        <f t="shared" si="14"/>
        <v>0</v>
      </c>
      <c r="AM35" s="3">
        <f t="shared" si="14"/>
        <v>0</v>
      </c>
      <c r="AN35" s="3">
        <f t="shared" si="14"/>
        <v>0</v>
      </c>
      <c r="AO35" s="3">
        <f t="shared" si="14"/>
        <v>0</v>
      </c>
      <c r="AP35" s="3">
        <f t="shared" si="14"/>
        <v>0</v>
      </c>
      <c r="AQ35" s="3">
        <f t="shared" si="14"/>
        <v>0</v>
      </c>
      <c r="AR35" s="3">
        <f t="shared" si="14"/>
        <v>0</v>
      </c>
      <c r="AS35" s="3"/>
      <c r="AT35" s="3">
        <f t="shared" si="14"/>
        <v>0</v>
      </c>
      <c r="AU35" s="3">
        <f t="shared" si="14"/>
        <v>0</v>
      </c>
    </row>
    <row r="36" spans="2:47" x14ac:dyDescent="0.25">
      <c r="K36" s="42"/>
      <c r="V36" s="43"/>
      <c r="W36" s="43"/>
      <c r="AC36" s="43">
        <f>+AVERAGE(AC4:AC34)</f>
        <v>4442331.8238888886</v>
      </c>
      <c r="AD36" s="31" t="e">
        <f t="shared" si="7"/>
        <v>#DIV/0!</v>
      </c>
    </row>
    <row r="37" spans="2:47" x14ac:dyDescent="0.25">
      <c r="K37" s="42"/>
      <c r="P37" s="44"/>
      <c r="V37" s="43"/>
      <c r="W37" s="43"/>
      <c r="AC37" s="43"/>
    </row>
    <row r="38" spans="2:47" x14ac:dyDescent="0.25">
      <c r="K38" s="42"/>
      <c r="P38" s="44"/>
      <c r="V38" s="43"/>
      <c r="W38" s="43"/>
      <c r="AC38" s="43"/>
    </row>
    <row r="39" spans="2:47" x14ac:dyDescent="0.25">
      <c r="K39" s="42"/>
      <c r="P39" s="44"/>
      <c r="V39" s="43"/>
      <c r="W39" s="43"/>
      <c r="AC39" s="43"/>
    </row>
    <row r="40" spans="2:47" x14ac:dyDescent="0.25">
      <c r="K40" s="42"/>
      <c r="P40" s="44"/>
      <c r="V40" s="43"/>
      <c r="W40" s="43"/>
      <c r="AC40" s="43"/>
    </row>
    <row r="41" spans="2:47" x14ac:dyDescent="0.25">
      <c r="B41" s="2" t="s">
        <v>104</v>
      </c>
      <c r="C41" s="2" t="s">
        <v>105</v>
      </c>
      <c r="D41" s="2" t="s">
        <v>108</v>
      </c>
      <c r="E41" s="2" t="s">
        <v>63</v>
      </c>
      <c r="F41" s="2" t="s">
        <v>106</v>
      </c>
      <c r="G41" s="2" t="s">
        <v>49</v>
      </c>
      <c r="H41" s="2" t="s">
        <v>107</v>
      </c>
      <c r="I41" s="2" t="s">
        <v>109</v>
      </c>
    </row>
    <row r="42" spans="2:47" x14ac:dyDescent="0.25">
      <c r="B42" s="29" t="s">
        <v>103</v>
      </c>
      <c r="C42" s="29">
        <v>497</v>
      </c>
      <c r="D42" s="29">
        <v>945</v>
      </c>
      <c r="E42" s="29">
        <v>269400.38</v>
      </c>
      <c r="F42" s="29">
        <v>3</v>
      </c>
      <c r="G42" s="29">
        <f>+D42-F42</f>
        <v>942</v>
      </c>
      <c r="H42" s="29">
        <v>3</v>
      </c>
      <c r="I42" s="29">
        <f>+C42-H42</f>
        <v>494</v>
      </c>
    </row>
    <row r="43" spans="2:47" x14ac:dyDescent="0.25">
      <c r="B43" s="29" t="s">
        <v>102</v>
      </c>
      <c r="C43" s="29">
        <v>264</v>
      </c>
      <c r="D43" s="29">
        <v>526</v>
      </c>
      <c r="E43" s="29">
        <v>84989.180000000008</v>
      </c>
      <c r="F43" s="29">
        <v>13</v>
      </c>
      <c r="G43" s="29">
        <f t="shared" ref="G43:G45" si="15">+D43-F43</f>
        <v>513</v>
      </c>
      <c r="H43" s="29">
        <v>6</v>
      </c>
      <c r="I43" s="29">
        <f>+C43-H43</f>
        <v>258</v>
      </c>
      <c r="V43" s="43"/>
      <c r="W43" s="43"/>
    </row>
    <row r="44" spans="2:47" x14ac:dyDescent="0.25">
      <c r="B44" s="29" t="s">
        <v>1077</v>
      </c>
      <c r="C44" s="29">
        <v>1262</v>
      </c>
      <c r="D44" s="29">
        <v>2586</v>
      </c>
      <c r="E44" s="29">
        <v>672055.87999999989</v>
      </c>
      <c r="F44" s="29">
        <v>43</v>
      </c>
      <c r="G44" s="29">
        <f t="shared" si="15"/>
        <v>2543</v>
      </c>
      <c r="H44" s="29">
        <v>19</v>
      </c>
      <c r="I44" s="29">
        <f>+C44-H44</f>
        <v>1243</v>
      </c>
      <c r="V44" s="43"/>
      <c r="W44" s="43"/>
    </row>
    <row r="45" spans="2:47" ht="14.45" hidden="1" x14ac:dyDescent="0.3">
      <c r="B45" s="29" t="s">
        <v>1077</v>
      </c>
      <c r="C45" s="29"/>
      <c r="D45" s="29"/>
      <c r="E45" s="29"/>
      <c r="F45" s="29"/>
      <c r="G45" s="29">
        <f t="shared" si="15"/>
        <v>0</v>
      </c>
      <c r="H45" s="29"/>
      <c r="I45" s="29">
        <f>+C45-H45</f>
        <v>0</v>
      </c>
      <c r="V45" s="43"/>
      <c r="W45" s="43"/>
    </row>
    <row r="46" spans="2:47" x14ac:dyDescent="0.25">
      <c r="B46" s="29" t="s">
        <v>11</v>
      </c>
      <c r="C46" s="29">
        <f t="shared" ref="C46:H46" si="16">SUM(C42:C45)</f>
        <v>2023</v>
      </c>
      <c r="D46" s="29">
        <f t="shared" si="16"/>
        <v>4057</v>
      </c>
      <c r="E46" s="29">
        <f t="shared" si="16"/>
        <v>1026445.44</v>
      </c>
      <c r="F46" s="29">
        <f t="shared" si="16"/>
        <v>59</v>
      </c>
      <c r="G46" s="29">
        <f t="shared" si="16"/>
        <v>3998</v>
      </c>
      <c r="H46" s="29">
        <f t="shared" si="16"/>
        <v>28</v>
      </c>
      <c r="I46" s="29">
        <f>SUM(I42:I45)</f>
        <v>1995</v>
      </c>
    </row>
  </sheetData>
  <autoFilter ref="B3:AC3"/>
  <pageMargins left="0.7" right="0.7" top="0.75" bottom="0.75" header="0.3" footer="0.3"/>
  <pageSetup orientation="portrait" r:id="rId1"/>
  <ignoredErrors>
    <ignoredError sqref="O6 O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10917"/>
  <sheetViews>
    <sheetView workbookViewId="0">
      <pane xSplit="3" ySplit="1" topLeftCell="V3888" activePane="bottomRight" state="frozen"/>
      <selection pane="topRight" activeCell="D1" sqref="D1"/>
      <selection pane="bottomLeft" activeCell="A2" sqref="A2"/>
      <selection pane="bottomRight" activeCell="AJ3901" sqref="AJ3901"/>
    </sheetView>
  </sheetViews>
  <sheetFormatPr defaultRowHeight="15" x14ac:dyDescent="0.25"/>
  <cols>
    <col min="1" max="1" width="2.85546875" customWidth="1"/>
    <col min="2" max="2" width="10.28515625" customWidth="1"/>
    <col min="3" max="3" width="14.28515625" bestFit="1" customWidth="1"/>
    <col min="4" max="4" width="17" bestFit="1" customWidth="1"/>
    <col min="5" max="5" width="25.28515625" bestFit="1" customWidth="1"/>
    <col min="11" max="11" width="40.7109375" bestFit="1" customWidth="1"/>
    <col min="13" max="13" width="43" bestFit="1" customWidth="1"/>
    <col min="34" max="34" width="16.7109375" bestFit="1" customWidth="1"/>
    <col min="35" max="35" width="8.7109375" bestFit="1" customWidth="1"/>
    <col min="36" max="36" width="12.5703125" bestFit="1" customWidth="1"/>
    <col min="37" max="38" width="12" bestFit="1" customWidth="1"/>
  </cols>
  <sheetData>
    <row r="1" spans="2:38" ht="14.45" x14ac:dyDescent="0.3">
      <c r="B1" s="5" t="s">
        <v>0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31</v>
      </c>
      <c r="R1" s="6" t="s">
        <v>32</v>
      </c>
      <c r="S1" s="6" t="s">
        <v>33</v>
      </c>
      <c r="T1" s="6" t="s">
        <v>34</v>
      </c>
      <c r="U1" s="6" t="s">
        <v>35</v>
      </c>
      <c r="V1" s="6" t="s">
        <v>36</v>
      </c>
      <c r="W1" s="6" t="s">
        <v>37</v>
      </c>
      <c r="X1" s="6" t="s">
        <v>38</v>
      </c>
      <c r="Y1" s="6" t="s">
        <v>39</v>
      </c>
      <c r="Z1" s="6" t="s">
        <v>40</v>
      </c>
      <c r="AA1" s="6" t="s">
        <v>41</v>
      </c>
      <c r="AB1" s="6" t="s">
        <v>42</v>
      </c>
      <c r="AC1" s="6" t="s">
        <v>43</v>
      </c>
      <c r="AD1" s="6" t="s">
        <v>44</v>
      </c>
      <c r="AE1" s="6" t="s">
        <v>45</v>
      </c>
      <c r="AF1" s="6" t="s">
        <v>46</v>
      </c>
      <c r="AG1" s="6" t="s">
        <v>47</v>
      </c>
      <c r="AH1" s="6" t="s">
        <v>48</v>
      </c>
      <c r="AI1" s="6" t="s">
        <v>49</v>
      </c>
      <c r="AJ1" s="6" t="s">
        <v>50</v>
      </c>
      <c r="AK1" s="6" t="s">
        <v>51</v>
      </c>
      <c r="AL1" s="6" t="s">
        <v>54</v>
      </c>
    </row>
    <row r="2" spans="2:38" ht="14.45" x14ac:dyDescent="0.3">
      <c r="B2" t="s">
        <v>1117</v>
      </c>
      <c r="C2">
        <v>2002344334</v>
      </c>
      <c r="D2" t="s">
        <v>125</v>
      </c>
      <c r="E2" t="s">
        <v>126</v>
      </c>
      <c r="F2" t="s">
        <v>127</v>
      </c>
      <c r="G2" t="s">
        <v>132</v>
      </c>
      <c r="H2" t="s">
        <v>163</v>
      </c>
      <c r="I2" t="s">
        <v>164</v>
      </c>
      <c r="J2" t="s">
        <v>337</v>
      </c>
      <c r="K2" t="s">
        <v>559</v>
      </c>
      <c r="L2">
        <v>80759507</v>
      </c>
      <c r="M2" t="s">
        <v>560</v>
      </c>
      <c r="N2">
        <v>33072000</v>
      </c>
      <c r="O2" t="s">
        <v>561</v>
      </c>
      <c r="P2">
        <v>4987176188601</v>
      </c>
      <c r="Q2">
        <v>225</v>
      </c>
      <c r="R2" s="16">
        <v>46807</v>
      </c>
      <c r="S2">
        <v>18</v>
      </c>
      <c r="T2">
        <v>100</v>
      </c>
      <c r="U2">
        <v>36</v>
      </c>
      <c r="V2">
        <v>159.16999999999999</v>
      </c>
      <c r="W2">
        <v>187.82</v>
      </c>
      <c r="X2">
        <v>195.65</v>
      </c>
      <c r="Y2">
        <v>0</v>
      </c>
      <c r="Z2">
        <v>3</v>
      </c>
      <c r="AA2">
        <v>0</v>
      </c>
      <c r="AB2">
        <v>0</v>
      </c>
      <c r="AC2">
        <v>563.46</v>
      </c>
      <c r="AD2">
        <v>0</v>
      </c>
      <c r="AE2">
        <v>0</v>
      </c>
      <c r="AF2">
        <v>0</v>
      </c>
      <c r="AG2">
        <v>0</v>
      </c>
      <c r="AH2">
        <v>0</v>
      </c>
      <c r="AI2">
        <f t="shared" ref="AI2:AI65" si="0">+(Y2+AA2)*U2+(Z2+AB2+AE2+AG2)</f>
        <v>3</v>
      </c>
      <c r="AJ2">
        <f t="shared" ref="AJ2:AJ65" si="1">+AI2*X2</f>
        <v>586.95000000000005</v>
      </c>
      <c r="AK2" s="62">
        <f>+AI2/U2</f>
        <v>8.3333333333333329E-2</v>
      </c>
      <c r="AL2">
        <f t="shared" ref="AL2:AL65" si="2">+AI2*W2</f>
        <v>563.46</v>
      </c>
    </row>
    <row r="3" spans="2:38" ht="14.45" x14ac:dyDescent="0.3">
      <c r="B3" t="s">
        <v>1117</v>
      </c>
      <c r="C3">
        <v>2002344334</v>
      </c>
      <c r="D3" t="s">
        <v>125</v>
      </c>
      <c r="E3" t="s">
        <v>126</v>
      </c>
      <c r="F3" t="s">
        <v>127</v>
      </c>
      <c r="G3" t="s">
        <v>132</v>
      </c>
      <c r="H3" t="s">
        <v>133</v>
      </c>
      <c r="I3" t="s">
        <v>134</v>
      </c>
      <c r="J3" t="s">
        <v>135</v>
      </c>
      <c r="K3" t="s">
        <v>552</v>
      </c>
      <c r="L3">
        <v>83914224</v>
      </c>
      <c r="M3" t="s">
        <v>767</v>
      </c>
      <c r="N3">
        <v>96190010</v>
      </c>
      <c r="O3" t="s">
        <v>768</v>
      </c>
      <c r="P3">
        <v>4987176192165</v>
      </c>
      <c r="Q3">
        <v>699</v>
      </c>
      <c r="R3" s="16">
        <v>46807</v>
      </c>
      <c r="S3">
        <v>24</v>
      </c>
      <c r="T3">
        <v>79</v>
      </c>
      <c r="U3">
        <v>12</v>
      </c>
      <c r="V3">
        <v>454.4</v>
      </c>
      <c r="W3">
        <v>454.4</v>
      </c>
      <c r="X3">
        <v>473.35</v>
      </c>
      <c r="Y3">
        <v>0</v>
      </c>
      <c r="Z3">
        <v>6</v>
      </c>
      <c r="AA3">
        <v>0</v>
      </c>
      <c r="AB3">
        <v>0</v>
      </c>
      <c r="AC3">
        <v>2726.4</v>
      </c>
      <c r="AD3">
        <v>0</v>
      </c>
      <c r="AE3">
        <v>0</v>
      </c>
      <c r="AF3">
        <v>0</v>
      </c>
      <c r="AG3">
        <v>0</v>
      </c>
      <c r="AH3">
        <v>0</v>
      </c>
      <c r="AI3">
        <f t="shared" si="0"/>
        <v>6</v>
      </c>
      <c r="AJ3">
        <f t="shared" si="1"/>
        <v>2840.1000000000004</v>
      </c>
      <c r="AK3" s="62">
        <f t="shared" ref="AK3:AK66" si="3">+AI3/U3</f>
        <v>0.5</v>
      </c>
      <c r="AL3">
        <f t="shared" si="2"/>
        <v>2726.3999999999996</v>
      </c>
    </row>
    <row r="4" spans="2:38" ht="14.45" x14ac:dyDescent="0.3">
      <c r="B4" t="s">
        <v>1117</v>
      </c>
      <c r="C4">
        <v>2002344334</v>
      </c>
      <c r="D4" t="s">
        <v>125</v>
      </c>
      <c r="E4" t="s">
        <v>126</v>
      </c>
      <c r="F4" t="s">
        <v>127</v>
      </c>
      <c r="G4" t="s">
        <v>128</v>
      </c>
      <c r="H4" t="s">
        <v>208</v>
      </c>
      <c r="I4" t="s">
        <v>209</v>
      </c>
      <c r="J4" t="s">
        <v>252</v>
      </c>
      <c r="K4" t="s">
        <v>565</v>
      </c>
      <c r="L4">
        <v>80786349</v>
      </c>
      <c r="M4" t="s">
        <v>566</v>
      </c>
      <c r="N4">
        <v>33074900</v>
      </c>
      <c r="O4" t="s">
        <v>567</v>
      </c>
      <c r="P4">
        <v>4987176244437</v>
      </c>
      <c r="Q4">
        <v>349</v>
      </c>
      <c r="R4" s="16">
        <v>46807</v>
      </c>
      <c r="S4">
        <v>24</v>
      </c>
      <c r="T4">
        <v>79</v>
      </c>
      <c r="U4">
        <v>24</v>
      </c>
      <c r="V4">
        <v>236.6</v>
      </c>
      <c r="W4">
        <v>279.19</v>
      </c>
      <c r="X4">
        <v>290.83</v>
      </c>
      <c r="Y4">
        <v>0</v>
      </c>
      <c r="Z4">
        <v>5</v>
      </c>
      <c r="AA4">
        <v>0</v>
      </c>
      <c r="AB4">
        <v>0</v>
      </c>
      <c r="AC4">
        <v>1395.95</v>
      </c>
      <c r="AD4">
        <v>0</v>
      </c>
      <c r="AE4">
        <v>0</v>
      </c>
      <c r="AF4">
        <v>0</v>
      </c>
      <c r="AG4">
        <v>0</v>
      </c>
      <c r="AH4">
        <v>0</v>
      </c>
      <c r="AI4">
        <f t="shared" si="0"/>
        <v>5</v>
      </c>
      <c r="AJ4">
        <f t="shared" si="1"/>
        <v>1454.1499999999999</v>
      </c>
      <c r="AK4" s="62">
        <f t="shared" si="3"/>
        <v>0.20833333333333334</v>
      </c>
      <c r="AL4">
        <f t="shared" si="2"/>
        <v>1395.95</v>
      </c>
    </row>
    <row r="5" spans="2:38" ht="14.45" x14ac:dyDescent="0.3">
      <c r="B5" t="s">
        <v>1117</v>
      </c>
      <c r="C5">
        <v>2002344334</v>
      </c>
      <c r="D5" t="s">
        <v>125</v>
      </c>
      <c r="E5" t="s">
        <v>126</v>
      </c>
      <c r="F5" t="s">
        <v>127</v>
      </c>
      <c r="G5" t="s">
        <v>128</v>
      </c>
      <c r="H5" t="s">
        <v>208</v>
      </c>
      <c r="I5" t="s">
        <v>209</v>
      </c>
      <c r="J5" t="s">
        <v>815</v>
      </c>
      <c r="K5" t="s">
        <v>816</v>
      </c>
      <c r="L5">
        <v>80753886</v>
      </c>
      <c r="M5" t="s">
        <v>817</v>
      </c>
      <c r="N5">
        <v>33074900</v>
      </c>
      <c r="O5" t="s">
        <v>818</v>
      </c>
      <c r="P5">
        <v>4987176198723</v>
      </c>
      <c r="Q5">
        <v>249</v>
      </c>
      <c r="R5" s="16">
        <v>47688</v>
      </c>
      <c r="S5">
        <v>24</v>
      </c>
      <c r="T5">
        <v>100</v>
      </c>
      <c r="U5">
        <v>12</v>
      </c>
      <c r="V5">
        <v>168.81</v>
      </c>
      <c r="W5">
        <v>199.19</v>
      </c>
      <c r="X5">
        <v>207.5</v>
      </c>
      <c r="Y5">
        <v>1</v>
      </c>
      <c r="Z5">
        <v>0</v>
      </c>
      <c r="AA5">
        <v>0</v>
      </c>
      <c r="AB5">
        <v>0</v>
      </c>
      <c r="AC5">
        <v>2390.2800000000002</v>
      </c>
      <c r="AD5">
        <v>16</v>
      </c>
      <c r="AE5">
        <v>0</v>
      </c>
      <c r="AF5">
        <v>0</v>
      </c>
      <c r="AG5">
        <v>0</v>
      </c>
      <c r="AH5">
        <v>0</v>
      </c>
      <c r="AI5">
        <f t="shared" si="0"/>
        <v>12</v>
      </c>
      <c r="AJ5">
        <f t="shared" si="1"/>
        <v>2490</v>
      </c>
      <c r="AK5" s="62">
        <f t="shared" si="3"/>
        <v>1</v>
      </c>
      <c r="AL5">
        <f t="shared" si="2"/>
        <v>2390.2799999999997</v>
      </c>
    </row>
    <row r="6" spans="2:38" ht="14.45" x14ac:dyDescent="0.3">
      <c r="B6" t="s">
        <v>1117</v>
      </c>
      <c r="C6">
        <v>2002344334</v>
      </c>
      <c r="D6" t="s">
        <v>125</v>
      </c>
      <c r="E6" t="s">
        <v>126</v>
      </c>
      <c r="F6" t="s">
        <v>127</v>
      </c>
      <c r="G6" t="s">
        <v>146</v>
      </c>
      <c r="H6" t="s">
        <v>190</v>
      </c>
      <c r="I6" t="s">
        <v>191</v>
      </c>
      <c r="J6" t="s">
        <v>192</v>
      </c>
      <c r="K6" t="s">
        <v>193</v>
      </c>
      <c r="L6">
        <v>80817960</v>
      </c>
      <c r="M6" t="s">
        <v>1017</v>
      </c>
      <c r="N6">
        <v>82121010</v>
      </c>
      <c r="O6" t="s">
        <v>1018</v>
      </c>
      <c r="P6">
        <v>4987176278173</v>
      </c>
      <c r="Q6">
        <v>299</v>
      </c>
      <c r="R6" s="16">
        <v>47045</v>
      </c>
      <c r="S6">
        <v>60</v>
      </c>
      <c r="T6">
        <v>45</v>
      </c>
      <c r="U6">
        <v>48</v>
      </c>
      <c r="V6">
        <v>213.37</v>
      </c>
      <c r="W6">
        <v>251.78</v>
      </c>
      <c r="X6">
        <v>262.27999999999997</v>
      </c>
      <c r="Y6">
        <v>0</v>
      </c>
      <c r="Z6">
        <v>5</v>
      </c>
      <c r="AA6">
        <v>0</v>
      </c>
      <c r="AB6">
        <v>0</v>
      </c>
      <c r="AC6">
        <v>1258.9000000000001</v>
      </c>
      <c r="AD6">
        <v>0</v>
      </c>
      <c r="AE6">
        <v>0</v>
      </c>
      <c r="AF6">
        <v>0</v>
      </c>
      <c r="AG6">
        <v>0</v>
      </c>
      <c r="AH6">
        <v>0</v>
      </c>
      <c r="AI6">
        <f t="shared" si="0"/>
        <v>5</v>
      </c>
      <c r="AJ6">
        <f t="shared" si="1"/>
        <v>1311.3999999999999</v>
      </c>
      <c r="AK6" s="62">
        <f t="shared" si="3"/>
        <v>0.10416666666666667</v>
      </c>
      <c r="AL6">
        <f t="shared" si="2"/>
        <v>1258.9000000000001</v>
      </c>
    </row>
    <row r="7" spans="2:38" ht="14.45" x14ac:dyDescent="0.3">
      <c r="B7" t="s">
        <v>1117</v>
      </c>
      <c r="C7">
        <v>2002344334</v>
      </c>
      <c r="D7" t="s">
        <v>125</v>
      </c>
      <c r="E7" t="s">
        <v>126</v>
      </c>
      <c r="F7" t="s">
        <v>127</v>
      </c>
      <c r="G7" t="s">
        <v>146</v>
      </c>
      <c r="H7" t="s">
        <v>160</v>
      </c>
      <c r="I7" t="s">
        <v>161</v>
      </c>
      <c r="J7" t="s">
        <v>525</v>
      </c>
      <c r="K7" t="s">
        <v>735</v>
      </c>
      <c r="L7">
        <v>80756893</v>
      </c>
      <c r="M7" t="s">
        <v>736</v>
      </c>
      <c r="N7">
        <v>96032100</v>
      </c>
      <c r="O7" t="s">
        <v>737</v>
      </c>
      <c r="P7">
        <v>4987176202420</v>
      </c>
      <c r="Q7">
        <v>105</v>
      </c>
      <c r="R7" s="16">
        <v>47020</v>
      </c>
      <c r="S7">
        <v>36</v>
      </c>
      <c r="T7">
        <v>73</v>
      </c>
      <c r="U7">
        <v>72</v>
      </c>
      <c r="V7">
        <v>80</v>
      </c>
      <c r="W7">
        <v>84</v>
      </c>
      <c r="X7">
        <v>87.5</v>
      </c>
      <c r="Y7">
        <v>0</v>
      </c>
      <c r="Z7">
        <v>3</v>
      </c>
      <c r="AA7">
        <v>0</v>
      </c>
      <c r="AB7">
        <v>0</v>
      </c>
      <c r="AC7">
        <v>252</v>
      </c>
      <c r="AD7">
        <v>0</v>
      </c>
      <c r="AE7">
        <v>0</v>
      </c>
      <c r="AF7">
        <v>0</v>
      </c>
      <c r="AG7">
        <v>0</v>
      </c>
      <c r="AH7">
        <v>0</v>
      </c>
      <c r="AI7">
        <f t="shared" si="0"/>
        <v>3</v>
      </c>
      <c r="AJ7">
        <f t="shared" si="1"/>
        <v>262.5</v>
      </c>
      <c r="AK7" s="62">
        <f t="shared" si="3"/>
        <v>4.1666666666666664E-2</v>
      </c>
      <c r="AL7">
        <f t="shared" si="2"/>
        <v>252</v>
      </c>
    </row>
    <row r="8" spans="2:38" ht="14.45" x14ac:dyDescent="0.3">
      <c r="B8" t="s">
        <v>1117</v>
      </c>
      <c r="C8">
        <v>2002344334</v>
      </c>
      <c r="D8" t="s">
        <v>125</v>
      </c>
      <c r="E8" t="s">
        <v>126</v>
      </c>
      <c r="F8" t="s">
        <v>127</v>
      </c>
      <c r="G8" t="s">
        <v>128</v>
      </c>
      <c r="H8" t="s">
        <v>196</v>
      </c>
      <c r="I8" t="s">
        <v>197</v>
      </c>
      <c r="J8" t="s">
        <v>443</v>
      </c>
      <c r="K8" t="s">
        <v>593</v>
      </c>
      <c r="L8">
        <v>80823581</v>
      </c>
      <c r="M8" t="s">
        <v>594</v>
      </c>
      <c r="N8">
        <v>33049990</v>
      </c>
      <c r="O8" t="s">
        <v>595</v>
      </c>
      <c r="P8">
        <v>4987176263827</v>
      </c>
      <c r="Q8">
        <v>449</v>
      </c>
      <c r="R8" s="16">
        <v>47045</v>
      </c>
      <c r="S8">
        <v>36</v>
      </c>
      <c r="T8">
        <v>75</v>
      </c>
      <c r="U8">
        <v>24</v>
      </c>
      <c r="V8">
        <v>317.64</v>
      </c>
      <c r="W8">
        <v>374.81</v>
      </c>
      <c r="X8">
        <v>390.44</v>
      </c>
      <c r="Y8">
        <v>0</v>
      </c>
      <c r="Z8">
        <v>1</v>
      </c>
      <c r="AA8">
        <v>0</v>
      </c>
      <c r="AB8">
        <v>0</v>
      </c>
      <c r="AC8">
        <v>374.81</v>
      </c>
      <c r="AD8">
        <v>0</v>
      </c>
      <c r="AE8">
        <v>0</v>
      </c>
      <c r="AF8">
        <v>0</v>
      </c>
      <c r="AG8">
        <v>0</v>
      </c>
      <c r="AH8">
        <v>0</v>
      </c>
      <c r="AI8">
        <f t="shared" si="0"/>
        <v>1</v>
      </c>
      <c r="AJ8">
        <f t="shared" si="1"/>
        <v>390.44</v>
      </c>
      <c r="AK8" s="62">
        <f t="shared" si="3"/>
        <v>4.1666666666666664E-2</v>
      </c>
      <c r="AL8">
        <f t="shared" si="2"/>
        <v>374.81</v>
      </c>
    </row>
    <row r="9" spans="2:38" ht="14.45" x14ac:dyDescent="0.3">
      <c r="B9" t="s">
        <v>1117</v>
      </c>
      <c r="C9">
        <v>2002344334</v>
      </c>
      <c r="D9" t="s">
        <v>125</v>
      </c>
      <c r="E9" t="s">
        <v>126</v>
      </c>
      <c r="F9" t="s">
        <v>127</v>
      </c>
      <c r="G9" t="s">
        <v>146</v>
      </c>
      <c r="H9" t="s">
        <v>160</v>
      </c>
      <c r="I9" t="s">
        <v>161</v>
      </c>
      <c r="J9" t="s">
        <v>738</v>
      </c>
      <c r="K9" t="s">
        <v>739</v>
      </c>
      <c r="L9">
        <v>80777363</v>
      </c>
      <c r="M9" t="s">
        <v>740</v>
      </c>
      <c r="N9">
        <v>96032100</v>
      </c>
      <c r="O9" t="s">
        <v>741</v>
      </c>
      <c r="P9">
        <v>4987176231543</v>
      </c>
      <c r="Q9">
        <v>120</v>
      </c>
      <c r="R9" s="16">
        <v>47020</v>
      </c>
      <c r="S9">
        <v>36</v>
      </c>
      <c r="T9">
        <v>73</v>
      </c>
      <c r="U9">
        <v>36</v>
      </c>
      <c r="V9">
        <v>91.43</v>
      </c>
      <c r="W9">
        <v>96</v>
      </c>
      <c r="X9">
        <v>100</v>
      </c>
      <c r="Y9">
        <v>0</v>
      </c>
      <c r="Z9">
        <v>2</v>
      </c>
      <c r="AA9">
        <v>0</v>
      </c>
      <c r="AB9">
        <v>0</v>
      </c>
      <c r="AC9">
        <v>192</v>
      </c>
      <c r="AD9">
        <v>0</v>
      </c>
      <c r="AE9">
        <v>0</v>
      </c>
      <c r="AF9">
        <v>0</v>
      </c>
      <c r="AG9">
        <v>0</v>
      </c>
      <c r="AH9">
        <v>0</v>
      </c>
      <c r="AI9">
        <f t="shared" si="0"/>
        <v>2</v>
      </c>
      <c r="AJ9">
        <f t="shared" si="1"/>
        <v>200</v>
      </c>
      <c r="AK9" s="62">
        <f t="shared" si="3"/>
        <v>5.5555555555555552E-2</v>
      </c>
      <c r="AL9">
        <f t="shared" si="2"/>
        <v>192</v>
      </c>
    </row>
    <row r="10" spans="2:38" ht="14.45" x14ac:dyDescent="0.3">
      <c r="B10" t="s">
        <v>1117</v>
      </c>
      <c r="C10">
        <v>2002344334</v>
      </c>
      <c r="D10" t="s">
        <v>125</v>
      </c>
      <c r="E10" t="s">
        <v>126</v>
      </c>
      <c r="F10" t="s">
        <v>127</v>
      </c>
      <c r="G10" t="s">
        <v>132</v>
      </c>
      <c r="H10" t="s">
        <v>163</v>
      </c>
      <c r="I10" t="s">
        <v>164</v>
      </c>
      <c r="J10" t="s">
        <v>337</v>
      </c>
      <c r="K10" t="s">
        <v>576</v>
      </c>
      <c r="L10">
        <v>80739415</v>
      </c>
      <c r="M10" t="s">
        <v>577</v>
      </c>
      <c r="N10">
        <v>33072000</v>
      </c>
      <c r="O10" t="s">
        <v>578</v>
      </c>
      <c r="P10">
        <v>4987176176271</v>
      </c>
      <c r="Q10">
        <v>299</v>
      </c>
      <c r="R10" s="16">
        <v>46317</v>
      </c>
      <c r="S10">
        <v>18</v>
      </c>
      <c r="T10">
        <v>15</v>
      </c>
      <c r="U10">
        <v>48</v>
      </c>
      <c r="V10">
        <v>211.52</v>
      </c>
      <c r="W10">
        <v>249.59</v>
      </c>
      <c r="X10">
        <v>260</v>
      </c>
      <c r="Y10">
        <v>0</v>
      </c>
      <c r="Z10">
        <v>1</v>
      </c>
      <c r="AA10">
        <v>0</v>
      </c>
      <c r="AB10">
        <v>0</v>
      </c>
      <c r="AC10">
        <v>249.59</v>
      </c>
      <c r="AD10">
        <v>0.11</v>
      </c>
      <c r="AE10">
        <v>0</v>
      </c>
      <c r="AF10">
        <v>0</v>
      </c>
      <c r="AG10">
        <v>0</v>
      </c>
      <c r="AH10">
        <v>0</v>
      </c>
      <c r="AI10">
        <f t="shared" si="0"/>
        <v>1</v>
      </c>
      <c r="AJ10">
        <f t="shared" si="1"/>
        <v>260</v>
      </c>
      <c r="AK10" s="62">
        <f t="shared" si="3"/>
        <v>2.0833333333333332E-2</v>
      </c>
      <c r="AL10">
        <f t="shared" si="2"/>
        <v>249.59</v>
      </c>
    </row>
    <row r="11" spans="2:38" ht="14.45" x14ac:dyDescent="0.3">
      <c r="B11" t="s">
        <v>1117</v>
      </c>
      <c r="C11">
        <v>2002344334</v>
      </c>
      <c r="D11" t="s">
        <v>125</v>
      </c>
      <c r="E11" t="s">
        <v>126</v>
      </c>
      <c r="F11" t="s">
        <v>127</v>
      </c>
      <c r="G11" t="s">
        <v>128</v>
      </c>
      <c r="H11" t="s">
        <v>196</v>
      </c>
      <c r="I11" t="s">
        <v>197</v>
      </c>
      <c r="J11" t="s">
        <v>742</v>
      </c>
      <c r="K11" t="s">
        <v>743</v>
      </c>
      <c r="L11">
        <v>80795451</v>
      </c>
      <c r="M11" t="s">
        <v>744</v>
      </c>
      <c r="N11">
        <v>33049990</v>
      </c>
      <c r="O11" t="s">
        <v>745</v>
      </c>
      <c r="P11">
        <v>4902430917933</v>
      </c>
      <c r="Q11">
        <v>399</v>
      </c>
      <c r="R11" s="16">
        <v>46807</v>
      </c>
      <c r="S11">
        <v>36</v>
      </c>
      <c r="T11">
        <v>53</v>
      </c>
      <c r="U11">
        <v>12</v>
      </c>
      <c r="V11">
        <v>282.26</v>
      </c>
      <c r="W11">
        <v>333.07</v>
      </c>
      <c r="X11">
        <v>346.96</v>
      </c>
      <c r="Y11">
        <v>0</v>
      </c>
      <c r="Z11">
        <v>3</v>
      </c>
      <c r="AA11">
        <v>0</v>
      </c>
      <c r="AB11">
        <v>0</v>
      </c>
      <c r="AC11">
        <v>999.21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f t="shared" si="0"/>
        <v>3</v>
      </c>
      <c r="AJ11">
        <f t="shared" si="1"/>
        <v>1040.8799999999999</v>
      </c>
      <c r="AK11" s="62">
        <f t="shared" si="3"/>
        <v>0.25</v>
      </c>
      <c r="AL11">
        <f t="shared" si="2"/>
        <v>999.21</v>
      </c>
    </row>
    <row r="12" spans="2:38" ht="14.45" x14ac:dyDescent="0.3">
      <c r="B12" t="s">
        <v>1117</v>
      </c>
      <c r="C12">
        <v>2002344334</v>
      </c>
      <c r="D12" t="s">
        <v>125</v>
      </c>
      <c r="E12" t="s">
        <v>126</v>
      </c>
      <c r="F12" t="s">
        <v>127</v>
      </c>
      <c r="G12" t="s">
        <v>146</v>
      </c>
      <c r="H12" t="s">
        <v>160</v>
      </c>
      <c r="I12" t="s">
        <v>161</v>
      </c>
      <c r="J12" t="s">
        <v>162</v>
      </c>
      <c r="K12" t="s">
        <v>582</v>
      </c>
      <c r="L12">
        <v>80895779</v>
      </c>
      <c r="M12" t="s">
        <v>583</v>
      </c>
      <c r="N12">
        <v>96032100</v>
      </c>
      <c r="O12" t="s">
        <v>584</v>
      </c>
      <c r="P12">
        <v>4987176278838</v>
      </c>
      <c r="Q12">
        <v>99</v>
      </c>
      <c r="R12" s="16">
        <v>47045</v>
      </c>
      <c r="S12">
        <v>36</v>
      </c>
      <c r="T12">
        <v>75</v>
      </c>
      <c r="U12">
        <v>48</v>
      </c>
      <c r="V12">
        <v>75.430000000000007</v>
      </c>
      <c r="W12">
        <v>79.2</v>
      </c>
      <c r="X12">
        <v>82.5</v>
      </c>
      <c r="Y12">
        <v>0</v>
      </c>
      <c r="Z12">
        <v>8</v>
      </c>
      <c r="AA12">
        <v>0</v>
      </c>
      <c r="AB12">
        <v>0</v>
      </c>
      <c r="AC12">
        <v>633.6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 t="shared" si="0"/>
        <v>8</v>
      </c>
      <c r="AJ12">
        <f t="shared" si="1"/>
        <v>660</v>
      </c>
      <c r="AK12" s="62">
        <f t="shared" si="3"/>
        <v>0.16666666666666666</v>
      </c>
      <c r="AL12">
        <f t="shared" si="2"/>
        <v>633.6</v>
      </c>
    </row>
    <row r="13" spans="2:38" ht="14.45" x14ac:dyDescent="0.3">
      <c r="B13" t="s">
        <v>1117</v>
      </c>
      <c r="C13">
        <v>2002344334</v>
      </c>
      <c r="D13" t="s">
        <v>125</v>
      </c>
      <c r="E13" t="s">
        <v>126</v>
      </c>
      <c r="F13" t="s">
        <v>127</v>
      </c>
      <c r="G13" t="s">
        <v>128</v>
      </c>
      <c r="H13" t="s">
        <v>139</v>
      </c>
      <c r="I13" t="s">
        <v>140</v>
      </c>
      <c r="J13" t="s">
        <v>159</v>
      </c>
      <c r="K13" t="s">
        <v>570</v>
      </c>
      <c r="L13">
        <v>83921920</v>
      </c>
      <c r="M13" t="s">
        <v>949</v>
      </c>
      <c r="N13">
        <v>96190030</v>
      </c>
      <c r="O13" t="s">
        <v>950</v>
      </c>
      <c r="P13">
        <v>4987176303844</v>
      </c>
      <c r="Q13">
        <v>350</v>
      </c>
      <c r="R13" s="16">
        <v>46807</v>
      </c>
      <c r="S13">
        <v>36</v>
      </c>
      <c r="T13">
        <v>53</v>
      </c>
      <c r="U13">
        <v>18</v>
      </c>
      <c r="V13">
        <v>266.66000000000003</v>
      </c>
      <c r="W13">
        <v>279.99</v>
      </c>
      <c r="X13">
        <v>291.67</v>
      </c>
      <c r="Y13">
        <v>3</v>
      </c>
      <c r="Z13">
        <v>16</v>
      </c>
      <c r="AA13">
        <v>0</v>
      </c>
      <c r="AB13">
        <v>0</v>
      </c>
      <c r="AC13">
        <v>19599.3</v>
      </c>
      <c r="AD13">
        <v>0.01</v>
      </c>
      <c r="AE13">
        <v>0</v>
      </c>
      <c r="AF13">
        <v>0</v>
      </c>
      <c r="AG13">
        <v>0</v>
      </c>
      <c r="AH13">
        <v>0</v>
      </c>
      <c r="AI13">
        <f t="shared" si="0"/>
        <v>70</v>
      </c>
      <c r="AJ13">
        <f t="shared" si="1"/>
        <v>20416.900000000001</v>
      </c>
      <c r="AK13" s="62">
        <f t="shared" si="3"/>
        <v>3.8888888888888888</v>
      </c>
      <c r="AL13">
        <f t="shared" si="2"/>
        <v>19599.3</v>
      </c>
    </row>
    <row r="14" spans="2:38" ht="14.45" x14ac:dyDescent="0.3">
      <c r="B14" t="s">
        <v>1117</v>
      </c>
      <c r="C14">
        <v>2002344334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130</v>
      </c>
      <c r="J14" t="s">
        <v>295</v>
      </c>
      <c r="K14" t="s">
        <v>589</v>
      </c>
      <c r="L14">
        <v>80851521</v>
      </c>
      <c r="M14" t="s">
        <v>590</v>
      </c>
      <c r="N14">
        <v>33059090</v>
      </c>
      <c r="O14" t="s">
        <v>591</v>
      </c>
      <c r="P14">
        <v>4987176257369</v>
      </c>
      <c r="Q14">
        <v>105</v>
      </c>
      <c r="R14" s="16">
        <v>46961</v>
      </c>
      <c r="S14">
        <v>36</v>
      </c>
      <c r="T14">
        <v>67</v>
      </c>
      <c r="U14">
        <v>24</v>
      </c>
      <c r="V14">
        <v>74.28</v>
      </c>
      <c r="W14">
        <v>87.65</v>
      </c>
      <c r="X14">
        <v>91.31</v>
      </c>
      <c r="Y14">
        <v>0</v>
      </c>
      <c r="Z14">
        <v>18</v>
      </c>
      <c r="AA14">
        <v>0</v>
      </c>
      <c r="AB14">
        <v>0</v>
      </c>
      <c r="AC14">
        <v>1577.7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 t="shared" si="0"/>
        <v>18</v>
      </c>
      <c r="AJ14">
        <f t="shared" si="1"/>
        <v>1643.58</v>
      </c>
      <c r="AK14" s="62">
        <f t="shared" si="3"/>
        <v>0.75</v>
      </c>
      <c r="AL14">
        <f t="shared" si="2"/>
        <v>1577.7</v>
      </c>
    </row>
    <row r="15" spans="2:38" ht="14.45" x14ac:dyDescent="0.3">
      <c r="B15" t="s">
        <v>1117</v>
      </c>
      <c r="C15">
        <v>2002344334</v>
      </c>
      <c r="D15" t="s">
        <v>125</v>
      </c>
      <c r="E15" t="s">
        <v>126</v>
      </c>
      <c r="F15" t="s">
        <v>127</v>
      </c>
      <c r="G15" t="s">
        <v>132</v>
      </c>
      <c r="H15" t="s">
        <v>163</v>
      </c>
      <c r="I15" t="s">
        <v>164</v>
      </c>
      <c r="J15" t="s">
        <v>202</v>
      </c>
      <c r="K15" t="s">
        <v>746</v>
      </c>
      <c r="L15">
        <v>80818354</v>
      </c>
      <c r="M15" t="s">
        <v>747</v>
      </c>
      <c r="N15">
        <v>33071010</v>
      </c>
      <c r="O15" t="s">
        <v>748</v>
      </c>
      <c r="P15">
        <v>4987176029966</v>
      </c>
      <c r="Q15">
        <v>71</v>
      </c>
      <c r="R15" s="16">
        <v>47045</v>
      </c>
      <c r="S15">
        <v>36</v>
      </c>
      <c r="T15">
        <v>75</v>
      </c>
      <c r="U15">
        <v>96</v>
      </c>
      <c r="V15">
        <v>57.96</v>
      </c>
      <c r="W15">
        <v>60.86</v>
      </c>
      <c r="X15">
        <v>63.4</v>
      </c>
      <c r="Y15">
        <v>0</v>
      </c>
      <c r="Z15">
        <v>4</v>
      </c>
      <c r="AA15">
        <v>0</v>
      </c>
      <c r="AB15">
        <v>0</v>
      </c>
      <c r="AC15">
        <v>243.44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f t="shared" si="0"/>
        <v>4</v>
      </c>
      <c r="AJ15">
        <f t="shared" si="1"/>
        <v>253.6</v>
      </c>
      <c r="AK15" s="62">
        <f t="shared" si="3"/>
        <v>4.1666666666666664E-2</v>
      </c>
      <c r="AL15">
        <f t="shared" si="2"/>
        <v>243.44</v>
      </c>
    </row>
    <row r="16" spans="2:38" ht="14.45" x14ac:dyDescent="0.3">
      <c r="B16" t="s">
        <v>1117</v>
      </c>
      <c r="C16">
        <v>2002344334</v>
      </c>
      <c r="D16" t="s">
        <v>125</v>
      </c>
      <c r="E16" t="s">
        <v>126</v>
      </c>
      <c r="F16" t="s">
        <v>127</v>
      </c>
      <c r="G16" t="s">
        <v>132</v>
      </c>
      <c r="H16" t="s">
        <v>163</v>
      </c>
      <c r="I16" t="s">
        <v>164</v>
      </c>
      <c r="J16" t="s">
        <v>337</v>
      </c>
      <c r="K16" t="s">
        <v>338</v>
      </c>
      <c r="L16">
        <v>80739417</v>
      </c>
      <c r="M16" t="s">
        <v>339</v>
      </c>
      <c r="N16">
        <v>33072000</v>
      </c>
      <c r="O16" t="s">
        <v>340</v>
      </c>
      <c r="P16">
        <v>4987176176295</v>
      </c>
      <c r="Q16">
        <v>299</v>
      </c>
      <c r="R16" s="16">
        <v>47570</v>
      </c>
      <c r="S16">
        <v>18</v>
      </c>
      <c r="T16">
        <v>100</v>
      </c>
      <c r="U16">
        <v>48</v>
      </c>
      <c r="V16">
        <v>211.52</v>
      </c>
      <c r="W16">
        <v>249.59</v>
      </c>
      <c r="X16">
        <v>260</v>
      </c>
      <c r="Y16">
        <v>0</v>
      </c>
      <c r="Z16">
        <v>4</v>
      </c>
      <c r="AA16">
        <v>0</v>
      </c>
      <c r="AB16">
        <v>0</v>
      </c>
      <c r="AC16">
        <v>998.36</v>
      </c>
      <c r="AD16">
        <v>0.42</v>
      </c>
      <c r="AE16">
        <v>0</v>
      </c>
      <c r="AF16">
        <v>0</v>
      </c>
      <c r="AG16">
        <v>0</v>
      </c>
      <c r="AH16">
        <v>0</v>
      </c>
      <c r="AI16">
        <f t="shared" si="0"/>
        <v>4</v>
      </c>
      <c r="AJ16">
        <f t="shared" si="1"/>
        <v>1040</v>
      </c>
      <c r="AK16" s="62">
        <f t="shared" si="3"/>
        <v>8.3333333333333329E-2</v>
      </c>
      <c r="AL16">
        <f t="shared" si="2"/>
        <v>998.36</v>
      </c>
    </row>
    <row r="17" spans="2:38" ht="14.45" x14ac:dyDescent="0.3">
      <c r="B17" t="s">
        <v>1117</v>
      </c>
      <c r="C17">
        <v>2002344334</v>
      </c>
      <c r="D17" t="s">
        <v>125</v>
      </c>
      <c r="E17" t="s">
        <v>126</v>
      </c>
      <c r="F17" t="s">
        <v>127</v>
      </c>
      <c r="G17" t="s">
        <v>146</v>
      </c>
      <c r="H17" t="s">
        <v>147</v>
      </c>
      <c r="I17" t="s">
        <v>203</v>
      </c>
      <c r="J17" t="s">
        <v>204</v>
      </c>
      <c r="K17" t="s">
        <v>205</v>
      </c>
      <c r="L17">
        <v>80722191</v>
      </c>
      <c r="M17" t="s">
        <v>712</v>
      </c>
      <c r="N17">
        <v>33071010</v>
      </c>
      <c r="O17" t="s">
        <v>713</v>
      </c>
      <c r="P17">
        <v>4987176150578</v>
      </c>
      <c r="Q17">
        <v>66</v>
      </c>
      <c r="R17" s="16">
        <v>46807</v>
      </c>
      <c r="S17">
        <v>36</v>
      </c>
      <c r="T17">
        <v>53</v>
      </c>
      <c r="U17">
        <v>96</v>
      </c>
      <c r="V17">
        <v>53.88</v>
      </c>
      <c r="W17">
        <v>56.57</v>
      </c>
      <c r="X17">
        <v>58.93</v>
      </c>
      <c r="Y17">
        <v>0</v>
      </c>
      <c r="Z17">
        <v>2</v>
      </c>
      <c r="AA17">
        <v>0</v>
      </c>
      <c r="AB17">
        <v>0</v>
      </c>
      <c r="AC17">
        <v>113.14</v>
      </c>
      <c r="AD17">
        <v>1.1099999999999901</v>
      </c>
      <c r="AE17">
        <v>0</v>
      </c>
      <c r="AF17">
        <v>0</v>
      </c>
      <c r="AG17">
        <v>0</v>
      </c>
      <c r="AH17">
        <v>0</v>
      </c>
      <c r="AI17">
        <f t="shared" si="0"/>
        <v>2</v>
      </c>
      <c r="AJ17">
        <f t="shared" si="1"/>
        <v>117.86</v>
      </c>
      <c r="AK17" s="62">
        <f t="shared" si="3"/>
        <v>2.0833333333333332E-2</v>
      </c>
      <c r="AL17">
        <f t="shared" si="2"/>
        <v>113.14</v>
      </c>
    </row>
    <row r="18" spans="2:38" ht="14.45" x14ac:dyDescent="0.3">
      <c r="B18" t="s">
        <v>1117</v>
      </c>
      <c r="C18">
        <v>2002344334</v>
      </c>
      <c r="D18" t="s">
        <v>125</v>
      </c>
      <c r="E18" t="s">
        <v>126</v>
      </c>
      <c r="F18" t="s">
        <v>127</v>
      </c>
      <c r="G18" t="s">
        <v>132</v>
      </c>
      <c r="H18" t="s">
        <v>133</v>
      </c>
      <c r="I18" t="s">
        <v>134</v>
      </c>
      <c r="J18" t="s">
        <v>155</v>
      </c>
      <c r="K18" t="s">
        <v>156</v>
      </c>
      <c r="L18">
        <v>80870358</v>
      </c>
      <c r="M18" t="s">
        <v>157</v>
      </c>
      <c r="N18">
        <v>96190010</v>
      </c>
      <c r="O18" t="s">
        <v>158</v>
      </c>
      <c r="P18">
        <v>4987176350657</v>
      </c>
      <c r="Q18">
        <v>325</v>
      </c>
      <c r="R18" s="16">
        <v>47052</v>
      </c>
      <c r="S18">
        <v>24</v>
      </c>
      <c r="T18">
        <v>100</v>
      </c>
      <c r="U18">
        <v>18</v>
      </c>
      <c r="V18">
        <v>242.42</v>
      </c>
      <c r="W18">
        <v>242.42</v>
      </c>
      <c r="X18">
        <v>252.53</v>
      </c>
      <c r="Y18">
        <v>44</v>
      </c>
      <c r="Z18">
        <v>7</v>
      </c>
      <c r="AA18">
        <v>0</v>
      </c>
      <c r="AB18">
        <v>0</v>
      </c>
      <c r="AC18">
        <v>193693.58</v>
      </c>
      <c r="AD18">
        <v>0.02</v>
      </c>
      <c r="AE18">
        <v>0</v>
      </c>
      <c r="AF18">
        <v>0</v>
      </c>
      <c r="AG18">
        <v>0</v>
      </c>
      <c r="AH18">
        <v>0</v>
      </c>
      <c r="AI18">
        <f t="shared" si="0"/>
        <v>799</v>
      </c>
      <c r="AJ18">
        <f t="shared" si="1"/>
        <v>201771.47</v>
      </c>
      <c r="AK18" s="62">
        <f t="shared" si="3"/>
        <v>44.388888888888886</v>
      </c>
      <c r="AL18">
        <f t="shared" si="2"/>
        <v>193693.58</v>
      </c>
    </row>
    <row r="19" spans="2:38" ht="14.45" x14ac:dyDescent="0.3">
      <c r="B19" t="s">
        <v>1117</v>
      </c>
      <c r="C19">
        <v>2002344334</v>
      </c>
      <c r="D19" t="s">
        <v>125</v>
      </c>
      <c r="E19" t="s">
        <v>126</v>
      </c>
      <c r="F19" t="s">
        <v>127</v>
      </c>
      <c r="G19" t="s">
        <v>128</v>
      </c>
      <c r="H19" t="s">
        <v>139</v>
      </c>
      <c r="I19" t="s">
        <v>140</v>
      </c>
      <c r="J19" t="s">
        <v>159</v>
      </c>
      <c r="K19" t="s">
        <v>898</v>
      </c>
      <c r="L19">
        <v>83921921</v>
      </c>
      <c r="M19" t="s">
        <v>899</v>
      </c>
      <c r="N19">
        <v>96190030</v>
      </c>
      <c r="O19" t="s">
        <v>900</v>
      </c>
      <c r="P19">
        <v>4987176303790</v>
      </c>
      <c r="Q19">
        <v>350</v>
      </c>
      <c r="R19" s="16">
        <v>47045</v>
      </c>
      <c r="S19">
        <v>36</v>
      </c>
      <c r="T19">
        <v>75</v>
      </c>
      <c r="U19">
        <v>18</v>
      </c>
      <c r="V19">
        <v>266.66000000000003</v>
      </c>
      <c r="W19">
        <v>279.99</v>
      </c>
      <c r="X19">
        <v>291.67</v>
      </c>
      <c r="Y19">
        <v>6</v>
      </c>
      <c r="Z19">
        <v>11</v>
      </c>
      <c r="AA19">
        <v>0</v>
      </c>
      <c r="AB19">
        <v>0</v>
      </c>
      <c r="AC19">
        <v>33318.81</v>
      </c>
      <c r="AD19">
        <v>0.01</v>
      </c>
      <c r="AE19">
        <v>0</v>
      </c>
      <c r="AF19">
        <v>0</v>
      </c>
      <c r="AG19">
        <v>0</v>
      </c>
      <c r="AH19">
        <v>0</v>
      </c>
      <c r="AI19">
        <f t="shared" si="0"/>
        <v>119</v>
      </c>
      <c r="AJ19">
        <f t="shared" si="1"/>
        <v>34708.730000000003</v>
      </c>
      <c r="AK19" s="62">
        <f t="shared" si="3"/>
        <v>6.6111111111111107</v>
      </c>
      <c r="AL19">
        <f t="shared" si="2"/>
        <v>33318.81</v>
      </c>
    </row>
    <row r="20" spans="2:38" ht="14.45" x14ac:dyDescent="0.3">
      <c r="B20" t="s">
        <v>1117</v>
      </c>
      <c r="C20">
        <v>2002344334</v>
      </c>
      <c r="D20" t="s">
        <v>125</v>
      </c>
      <c r="E20" t="s">
        <v>126</v>
      </c>
      <c r="F20" t="s">
        <v>127</v>
      </c>
      <c r="G20" t="s">
        <v>146</v>
      </c>
      <c r="H20" t="s">
        <v>150</v>
      </c>
      <c r="I20" t="s">
        <v>257</v>
      </c>
      <c r="J20" t="s">
        <v>258</v>
      </c>
      <c r="K20" t="s">
        <v>259</v>
      </c>
      <c r="L20">
        <v>80818341</v>
      </c>
      <c r="M20" t="s">
        <v>260</v>
      </c>
      <c r="N20">
        <v>82121010</v>
      </c>
      <c r="O20" t="s">
        <v>261</v>
      </c>
      <c r="P20">
        <v>4987176288264</v>
      </c>
      <c r="Q20">
        <v>175</v>
      </c>
      <c r="R20" s="16">
        <v>46807</v>
      </c>
      <c r="S20">
        <v>60</v>
      </c>
      <c r="T20">
        <v>32</v>
      </c>
      <c r="U20">
        <v>30</v>
      </c>
      <c r="V20">
        <v>127.12</v>
      </c>
      <c r="W20">
        <v>150</v>
      </c>
      <c r="X20">
        <v>156.26</v>
      </c>
      <c r="Y20">
        <v>0</v>
      </c>
      <c r="Z20">
        <v>19</v>
      </c>
      <c r="AA20">
        <v>0</v>
      </c>
      <c r="AB20">
        <v>0</v>
      </c>
      <c r="AC20">
        <v>2850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0"/>
        <v>19</v>
      </c>
      <c r="AJ20">
        <f t="shared" si="1"/>
        <v>2968.9399999999996</v>
      </c>
      <c r="AK20" s="62">
        <f t="shared" si="3"/>
        <v>0.6333333333333333</v>
      </c>
      <c r="AL20">
        <f t="shared" si="2"/>
        <v>2850</v>
      </c>
    </row>
    <row r="21" spans="2:38" ht="14.45" x14ac:dyDescent="0.3">
      <c r="B21" t="s">
        <v>1117</v>
      </c>
      <c r="C21">
        <v>2002344334</v>
      </c>
      <c r="D21" t="s">
        <v>125</v>
      </c>
      <c r="E21" t="s">
        <v>126</v>
      </c>
      <c r="F21" t="s">
        <v>127</v>
      </c>
      <c r="G21" t="s">
        <v>132</v>
      </c>
      <c r="H21" t="s">
        <v>163</v>
      </c>
      <c r="I21" t="s">
        <v>164</v>
      </c>
      <c r="J21" t="s">
        <v>337</v>
      </c>
      <c r="K21" t="s">
        <v>714</v>
      </c>
      <c r="L21">
        <v>80739421</v>
      </c>
      <c r="M21" t="s">
        <v>715</v>
      </c>
      <c r="N21">
        <v>33072000</v>
      </c>
      <c r="O21" t="s">
        <v>716</v>
      </c>
      <c r="P21">
        <v>4987176176332</v>
      </c>
      <c r="Q21">
        <v>299</v>
      </c>
      <c r="R21" s="16">
        <v>47206</v>
      </c>
      <c r="S21">
        <v>18</v>
      </c>
      <c r="T21">
        <v>100</v>
      </c>
      <c r="U21">
        <v>48</v>
      </c>
      <c r="V21">
        <v>211.52</v>
      </c>
      <c r="W21">
        <v>249.59</v>
      </c>
      <c r="X21">
        <v>260</v>
      </c>
      <c r="Y21">
        <v>0</v>
      </c>
      <c r="Z21">
        <v>9</v>
      </c>
      <c r="AA21">
        <v>0</v>
      </c>
      <c r="AB21">
        <v>0</v>
      </c>
      <c r="AC21">
        <v>2246.31</v>
      </c>
      <c r="AD21">
        <v>0.94999999999999896</v>
      </c>
      <c r="AE21">
        <v>0</v>
      </c>
      <c r="AF21">
        <v>0</v>
      </c>
      <c r="AG21">
        <v>0</v>
      </c>
      <c r="AH21">
        <v>0</v>
      </c>
      <c r="AI21">
        <f t="shared" si="0"/>
        <v>9</v>
      </c>
      <c r="AJ21">
        <f t="shared" si="1"/>
        <v>2340</v>
      </c>
      <c r="AK21" s="62">
        <f t="shared" si="3"/>
        <v>0.1875</v>
      </c>
      <c r="AL21">
        <f t="shared" si="2"/>
        <v>2246.31</v>
      </c>
    </row>
    <row r="22" spans="2:38" ht="14.45" x14ac:dyDescent="0.3">
      <c r="B22" t="s">
        <v>1117</v>
      </c>
      <c r="C22">
        <v>2002344334</v>
      </c>
      <c r="D22" t="s">
        <v>125</v>
      </c>
      <c r="E22" t="s">
        <v>126</v>
      </c>
      <c r="F22" t="s">
        <v>127</v>
      </c>
      <c r="G22" t="s">
        <v>128</v>
      </c>
      <c r="H22" t="s">
        <v>139</v>
      </c>
      <c r="I22" t="s">
        <v>140</v>
      </c>
      <c r="J22" t="s">
        <v>246</v>
      </c>
      <c r="K22" t="s">
        <v>512</v>
      </c>
      <c r="L22">
        <v>80866560</v>
      </c>
      <c r="M22" t="s">
        <v>1042</v>
      </c>
      <c r="N22">
        <v>96190030</v>
      </c>
      <c r="O22" t="s">
        <v>1043</v>
      </c>
      <c r="P22">
        <v>4987176141781</v>
      </c>
      <c r="Q22">
        <v>280</v>
      </c>
      <c r="R22" s="16">
        <v>47020</v>
      </c>
      <c r="S22">
        <v>36</v>
      </c>
      <c r="T22">
        <v>73</v>
      </c>
      <c r="U22">
        <v>24</v>
      </c>
      <c r="V22">
        <v>213.32</v>
      </c>
      <c r="W22">
        <v>223.99</v>
      </c>
      <c r="X22">
        <v>233.33</v>
      </c>
      <c r="Y22">
        <v>0</v>
      </c>
      <c r="Z22">
        <v>4</v>
      </c>
      <c r="AA22">
        <v>0</v>
      </c>
      <c r="AB22">
        <v>0</v>
      </c>
      <c r="AC22">
        <v>895.96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f t="shared" si="0"/>
        <v>4</v>
      </c>
      <c r="AJ22">
        <f t="shared" si="1"/>
        <v>933.32</v>
      </c>
      <c r="AK22" s="62">
        <f t="shared" si="3"/>
        <v>0.16666666666666666</v>
      </c>
      <c r="AL22">
        <f t="shared" si="2"/>
        <v>895.96</v>
      </c>
    </row>
    <row r="23" spans="2:38" ht="14.45" x14ac:dyDescent="0.3">
      <c r="B23" t="s">
        <v>1117</v>
      </c>
      <c r="C23">
        <v>2002344334</v>
      </c>
      <c r="D23" t="s">
        <v>125</v>
      </c>
      <c r="E23" t="s">
        <v>126</v>
      </c>
      <c r="F23" t="s">
        <v>127</v>
      </c>
      <c r="G23" t="s">
        <v>132</v>
      </c>
      <c r="H23" t="s">
        <v>133</v>
      </c>
      <c r="I23" t="s">
        <v>134</v>
      </c>
      <c r="J23" t="s">
        <v>155</v>
      </c>
      <c r="K23" t="s">
        <v>755</v>
      </c>
      <c r="L23">
        <v>80870359</v>
      </c>
      <c r="M23" t="s">
        <v>756</v>
      </c>
      <c r="N23">
        <v>96190010</v>
      </c>
      <c r="O23" t="s">
        <v>757</v>
      </c>
      <c r="P23">
        <v>4987176350664</v>
      </c>
      <c r="Q23">
        <v>599</v>
      </c>
      <c r="R23" s="16">
        <v>46981</v>
      </c>
      <c r="S23">
        <v>24</v>
      </c>
      <c r="T23">
        <v>100</v>
      </c>
      <c r="U23">
        <v>12</v>
      </c>
      <c r="V23">
        <v>389.05</v>
      </c>
      <c r="W23">
        <v>389.05</v>
      </c>
      <c r="X23">
        <v>405.27</v>
      </c>
      <c r="Y23">
        <v>0</v>
      </c>
      <c r="Z23">
        <v>9</v>
      </c>
      <c r="AA23">
        <v>0</v>
      </c>
      <c r="AB23">
        <v>0</v>
      </c>
      <c r="AC23">
        <v>3501.45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f t="shared" si="0"/>
        <v>9</v>
      </c>
      <c r="AJ23">
        <f t="shared" si="1"/>
        <v>3647.43</v>
      </c>
      <c r="AK23" s="62">
        <f t="shared" si="3"/>
        <v>0.75</v>
      </c>
      <c r="AL23">
        <f t="shared" si="2"/>
        <v>3501.4500000000003</v>
      </c>
    </row>
    <row r="24" spans="2:38" ht="14.45" x14ac:dyDescent="0.3">
      <c r="B24" t="s">
        <v>1117</v>
      </c>
      <c r="C24">
        <v>2002344334</v>
      </c>
      <c r="D24" t="s">
        <v>125</v>
      </c>
      <c r="E24" t="s">
        <v>126</v>
      </c>
      <c r="F24" t="s">
        <v>127</v>
      </c>
      <c r="G24" t="s">
        <v>146</v>
      </c>
      <c r="H24" t="s">
        <v>150</v>
      </c>
      <c r="I24" t="s">
        <v>214</v>
      </c>
      <c r="J24" t="s">
        <v>276</v>
      </c>
      <c r="K24" t="s">
        <v>276</v>
      </c>
      <c r="L24">
        <v>80803704</v>
      </c>
      <c r="M24" t="s">
        <v>277</v>
      </c>
      <c r="N24">
        <v>82121010</v>
      </c>
      <c r="O24" t="s">
        <v>278</v>
      </c>
      <c r="P24">
        <v>4987176286833</v>
      </c>
      <c r="Q24">
        <v>275</v>
      </c>
      <c r="R24" s="16">
        <v>46800</v>
      </c>
      <c r="S24">
        <v>60</v>
      </c>
      <c r="T24">
        <v>31</v>
      </c>
      <c r="U24">
        <v>36</v>
      </c>
      <c r="V24">
        <v>199.75</v>
      </c>
      <c r="W24">
        <v>235.71</v>
      </c>
      <c r="X24">
        <v>245.54</v>
      </c>
      <c r="Y24">
        <v>0</v>
      </c>
      <c r="Z24">
        <v>20</v>
      </c>
      <c r="AA24">
        <v>0</v>
      </c>
      <c r="AB24">
        <v>0</v>
      </c>
      <c r="AC24">
        <v>4714.2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f t="shared" si="0"/>
        <v>20</v>
      </c>
      <c r="AJ24">
        <f t="shared" si="1"/>
        <v>4910.8</v>
      </c>
      <c r="AK24" s="62">
        <f t="shared" si="3"/>
        <v>0.55555555555555558</v>
      </c>
      <c r="AL24">
        <f t="shared" si="2"/>
        <v>4714.2</v>
      </c>
    </row>
    <row r="25" spans="2:38" ht="14.45" x14ac:dyDescent="0.3">
      <c r="B25" t="s">
        <v>1117</v>
      </c>
      <c r="C25">
        <v>2002344334</v>
      </c>
      <c r="D25" t="s">
        <v>125</v>
      </c>
      <c r="E25" t="s">
        <v>126</v>
      </c>
      <c r="F25" t="s">
        <v>127</v>
      </c>
      <c r="G25" t="s">
        <v>128</v>
      </c>
      <c r="H25" t="s">
        <v>129</v>
      </c>
      <c r="I25" t="s">
        <v>130</v>
      </c>
      <c r="J25" t="s">
        <v>131</v>
      </c>
      <c r="K25" t="s">
        <v>980</v>
      </c>
      <c r="L25">
        <v>80778993</v>
      </c>
      <c r="M25" t="s">
        <v>1044</v>
      </c>
      <c r="N25">
        <v>33051090</v>
      </c>
      <c r="O25" t="s">
        <v>1045</v>
      </c>
      <c r="P25">
        <v>4987176234322</v>
      </c>
      <c r="Q25">
        <v>710</v>
      </c>
      <c r="R25" s="16">
        <v>47020</v>
      </c>
      <c r="S25">
        <v>36</v>
      </c>
      <c r="T25">
        <v>73</v>
      </c>
      <c r="U25">
        <v>12</v>
      </c>
      <c r="V25">
        <v>579.57000000000005</v>
      </c>
      <c r="W25">
        <v>608.54999999999995</v>
      </c>
      <c r="X25">
        <v>633.92999999999995</v>
      </c>
      <c r="Y25">
        <v>0</v>
      </c>
      <c r="Z25">
        <v>2</v>
      </c>
      <c r="AA25">
        <v>0</v>
      </c>
      <c r="AB25">
        <v>0</v>
      </c>
      <c r="AC25">
        <v>1217.0999999999999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f t="shared" si="0"/>
        <v>2</v>
      </c>
      <c r="AJ25">
        <f t="shared" si="1"/>
        <v>1267.8599999999999</v>
      </c>
      <c r="AK25" s="62">
        <f t="shared" si="3"/>
        <v>0.16666666666666666</v>
      </c>
      <c r="AL25">
        <f t="shared" si="2"/>
        <v>1217.0999999999999</v>
      </c>
    </row>
    <row r="26" spans="2:38" ht="14.45" x14ac:dyDescent="0.3">
      <c r="B26" t="s">
        <v>1117</v>
      </c>
      <c r="C26">
        <v>2002344334</v>
      </c>
      <c r="D26" t="s">
        <v>125</v>
      </c>
      <c r="E26" t="s">
        <v>126</v>
      </c>
      <c r="F26" t="s">
        <v>127</v>
      </c>
      <c r="G26" t="s">
        <v>146</v>
      </c>
      <c r="H26" t="s">
        <v>150</v>
      </c>
      <c r="I26" t="s">
        <v>151</v>
      </c>
      <c r="J26" t="s">
        <v>182</v>
      </c>
      <c r="K26" t="s">
        <v>182</v>
      </c>
      <c r="L26">
        <v>80797473</v>
      </c>
      <c r="M26" t="s">
        <v>183</v>
      </c>
      <c r="N26">
        <v>82121010</v>
      </c>
      <c r="O26" t="s">
        <v>184</v>
      </c>
      <c r="P26">
        <v>4987176282934</v>
      </c>
      <c r="Q26">
        <v>575</v>
      </c>
      <c r="R26" s="16">
        <v>47045</v>
      </c>
      <c r="S26">
        <v>60</v>
      </c>
      <c r="T26">
        <v>45</v>
      </c>
      <c r="U26">
        <v>36</v>
      </c>
      <c r="V26">
        <v>417.66</v>
      </c>
      <c r="W26">
        <v>492.84</v>
      </c>
      <c r="X26">
        <v>513.39</v>
      </c>
      <c r="Y26">
        <v>0</v>
      </c>
      <c r="Z26">
        <v>8</v>
      </c>
      <c r="AA26">
        <v>0</v>
      </c>
      <c r="AB26">
        <v>0</v>
      </c>
      <c r="AC26">
        <v>3942.72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f t="shared" si="0"/>
        <v>8</v>
      </c>
      <c r="AJ26">
        <f t="shared" si="1"/>
        <v>4107.12</v>
      </c>
      <c r="AK26" s="62">
        <f t="shared" si="3"/>
        <v>0.22222222222222221</v>
      </c>
      <c r="AL26">
        <f t="shared" si="2"/>
        <v>3942.72</v>
      </c>
    </row>
    <row r="27" spans="2:38" ht="14.45" x14ac:dyDescent="0.3">
      <c r="B27" t="s">
        <v>1117</v>
      </c>
      <c r="C27">
        <v>2002344334</v>
      </c>
      <c r="D27" t="s">
        <v>125</v>
      </c>
      <c r="E27" t="s">
        <v>126</v>
      </c>
      <c r="F27" t="s">
        <v>127</v>
      </c>
      <c r="G27" t="s">
        <v>146</v>
      </c>
      <c r="H27" t="s">
        <v>160</v>
      </c>
      <c r="I27" t="s">
        <v>161</v>
      </c>
      <c r="J27" t="s">
        <v>738</v>
      </c>
      <c r="K27" t="s">
        <v>739</v>
      </c>
      <c r="L27">
        <v>80894428</v>
      </c>
      <c r="M27" t="s">
        <v>832</v>
      </c>
      <c r="N27">
        <v>96032100</v>
      </c>
      <c r="O27" t="s">
        <v>833</v>
      </c>
      <c r="P27">
        <v>4987176231543</v>
      </c>
      <c r="Q27">
        <v>130</v>
      </c>
      <c r="R27" s="16">
        <v>46807</v>
      </c>
      <c r="S27">
        <v>36</v>
      </c>
      <c r="T27">
        <v>53</v>
      </c>
      <c r="U27">
        <v>36</v>
      </c>
      <c r="V27">
        <v>99.05</v>
      </c>
      <c r="W27">
        <v>104</v>
      </c>
      <c r="X27">
        <v>108.34</v>
      </c>
      <c r="Y27">
        <v>2</v>
      </c>
      <c r="Z27">
        <v>20</v>
      </c>
      <c r="AA27">
        <v>0</v>
      </c>
      <c r="AB27">
        <v>0</v>
      </c>
      <c r="AC27">
        <v>9568</v>
      </c>
      <c r="AD27">
        <v>0.02</v>
      </c>
      <c r="AE27">
        <v>0</v>
      </c>
      <c r="AF27">
        <v>0</v>
      </c>
      <c r="AG27">
        <v>0</v>
      </c>
      <c r="AH27">
        <v>0</v>
      </c>
      <c r="AI27">
        <f t="shared" si="0"/>
        <v>92</v>
      </c>
      <c r="AJ27">
        <f t="shared" si="1"/>
        <v>9967.2800000000007</v>
      </c>
      <c r="AK27" s="62">
        <f t="shared" si="3"/>
        <v>2.5555555555555554</v>
      </c>
      <c r="AL27">
        <f t="shared" si="2"/>
        <v>9568</v>
      </c>
    </row>
    <row r="28" spans="2:38" ht="14.45" x14ac:dyDescent="0.3">
      <c r="B28" t="s">
        <v>1117</v>
      </c>
      <c r="C28">
        <v>2002344334</v>
      </c>
      <c r="D28" t="s">
        <v>125</v>
      </c>
      <c r="E28" t="s">
        <v>126</v>
      </c>
      <c r="F28" t="s">
        <v>127</v>
      </c>
      <c r="G28" t="s">
        <v>128</v>
      </c>
      <c r="H28" t="s">
        <v>129</v>
      </c>
      <c r="I28" t="s">
        <v>130</v>
      </c>
      <c r="J28" t="s">
        <v>295</v>
      </c>
      <c r="K28" t="s">
        <v>296</v>
      </c>
      <c r="L28">
        <v>80830097</v>
      </c>
      <c r="M28" t="s">
        <v>297</v>
      </c>
      <c r="N28">
        <v>33059090</v>
      </c>
      <c r="O28" t="s">
        <v>298</v>
      </c>
      <c r="P28">
        <v>4987176294098</v>
      </c>
      <c r="Q28">
        <v>290</v>
      </c>
      <c r="R28" s="16">
        <v>47115</v>
      </c>
      <c r="S28">
        <v>36</v>
      </c>
      <c r="T28">
        <v>81</v>
      </c>
      <c r="U28">
        <v>24</v>
      </c>
      <c r="V28">
        <v>205.15</v>
      </c>
      <c r="W28">
        <v>242.08</v>
      </c>
      <c r="X28">
        <v>252.17</v>
      </c>
      <c r="Y28">
        <v>1</v>
      </c>
      <c r="Z28">
        <v>16</v>
      </c>
      <c r="AA28">
        <v>0</v>
      </c>
      <c r="AB28">
        <v>0</v>
      </c>
      <c r="AC28">
        <v>9683.2000000000007</v>
      </c>
      <c r="AD28">
        <v>0</v>
      </c>
      <c r="AE28">
        <v>0</v>
      </c>
      <c r="AF28">
        <v>0</v>
      </c>
      <c r="AG28">
        <v>0</v>
      </c>
      <c r="AH28">
        <v>0</v>
      </c>
      <c r="AI28">
        <f t="shared" si="0"/>
        <v>40</v>
      </c>
      <c r="AJ28">
        <f t="shared" si="1"/>
        <v>10086.799999999999</v>
      </c>
      <c r="AK28" s="62">
        <f t="shared" si="3"/>
        <v>1.6666666666666667</v>
      </c>
      <c r="AL28">
        <f t="shared" si="2"/>
        <v>9683.2000000000007</v>
      </c>
    </row>
    <row r="29" spans="2:38" ht="14.45" x14ac:dyDescent="0.3">
      <c r="B29" t="s">
        <v>1117</v>
      </c>
      <c r="C29">
        <v>2002344334</v>
      </c>
      <c r="D29" t="s">
        <v>125</v>
      </c>
      <c r="E29" t="s">
        <v>126</v>
      </c>
      <c r="F29" t="s">
        <v>127</v>
      </c>
      <c r="G29" t="s">
        <v>132</v>
      </c>
      <c r="H29" t="s">
        <v>133</v>
      </c>
      <c r="I29" t="s">
        <v>134</v>
      </c>
      <c r="J29" t="s">
        <v>135</v>
      </c>
      <c r="K29" t="s">
        <v>717</v>
      </c>
      <c r="L29">
        <v>80832379</v>
      </c>
      <c r="M29" t="s">
        <v>718</v>
      </c>
      <c r="N29">
        <v>96190010</v>
      </c>
      <c r="O29" t="s">
        <v>719</v>
      </c>
      <c r="P29">
        <v>4987176192219</v>
      </c>
      <c r="Q29">
        <v>195</v>
      </c>
      <c r="R29" s="16">
        <v>47045</v>
      </c>
      <c r="S29">
        <v>24</v>
      </c>
      <c r="T29">
        <v>100</v>
      </c>
      <c r="U29">
        <v>36</v>
      </c>
      <c r="V29">
        <v>168.64</v>
      </c>
      <c r="W29">
        <v>168.64</v>
      </c>
      <c r="X29">
        <v>175.67</v>
      </c>
      <c r="Y29">
        <v>0</v>
      </c>
      <c r="Z29">
        <v>23</v>
      </c>
      <c r="AA29">
        <v>0</v>
      </c>
      <c r="AB29">
        <v>0</v>
      </c>
      <c r="AC29">
        <v>3878.72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f t="shared" si="0"/>
        <v>23</v>
      </c>
      <c r="AJ29">
        <f t="shared" si="1"/>
        <v>4040.41</v>
      </c>
      <c r="AK29" s="62">
        <f t="shared" si="3"/>
        <v>0.63888888888888884</v>
      </c>
      <c r="AL29">
        <f t="shared" si="2"/>
        <v>3878.72</v>
      </c>
    </row>
    <row r="30" spans="2:38" ht="14.45" x14ac:dyDescent="0.3">
      <c r="B30" t="s">
        <v>1117</v>
      </c>
      <c r="C30">
        <v>2002344334</v>
      </c>
      <c r="D30" t="s">
        <v>125</v>
      </c>
      <c r="E30" t="s">
        <v>126</v>
      </c>
      <c r="F30" t="s">
        <v>127</v>
      </c>
      <c r="G30" t="s">
        <v>146</v>
      </c>
      <c r="H30" t="s">
        <v>190</v>
      </c>
      <c r="I30" t="s">
        <v>191</v>
      </c>
      <c r="J30" t="s">
        <v>192</v>
      </c>
      <c r="K30" t="s">
        <v>193</v>
      </c>
      <c r="L30">
        <v>80832391</v>
      </c>
      <c r="M30" t="s">
        <v>194</v>
      </c>
      <c r="N30">
        <v>82121010</v>
      </c>
      <c r="O30" t="s">
        <v>195</v>
      </c>
      <c r="P30">
        <v>4987176298188</v>
      </c>
      <c r="Q30">
        <v>325</v>
      </c>
      <c r="R30" s="16">
        <v>46807</v>
      </c>
      <c r="S30">
        <v>60</v>
      </c>
      <c r="T30">
        <v>32</v>
      </c>
      <c r="U30">
        <v>48</v>
      </c>
      <c r="V30">
        <v>231.93</v>
      </c>
      <c r="W30">
        <v>273.68</v>
      </c>
      <c r="X30">
        <v>285.08999999999997</v>
      </c>
      <c r="Y30">
        <v>0</v>
      </c>
      <c r="Z30">
        <v>47</v>
      </c>
      <c r="AA30">
        <v>0</v>
      </c>
      <c r="AB30">
        <v>0</v>
      </c>
      <c r="AC30">
        <v>12862.96</v>
      </c>
      <c r="AD30">
        <v>0.01</v>
      </c>
      <c r="AE30">
        <v>0</v>
      </c>
      <c r="AF30">
        <v>0</v>
      </c>
      <c r="AG30">
        <v>0</v>
      </c>
      <c r="AH30">
        <v>0</v>
      </c>
      <c r="AI30">
        <f t="shared" si="0"/>
        <v>47</v>
      </c>
      <c r="AJ30">
        <f t="shared" si="1"/>
        <v>13399.23</v>
      </c>
      <c r="AK30" s="62">
        <f t="shared" si="3"/>
        <v>0.97916666666666663</v>
      </c>
      <c r="AL30">
        <f t="shared" si="2"/>
        <v>12862.960000000001</v>
      </c>
    </row>
    <row r="31" spans="2:38" ht="14.45" x14ac:dyDescent="0.3">
      <c r="B31" t="s">
        <v>1117</v>
      </c>
      <c r="C31">
        <v>2002344334</v>
      </c>
      <c r="D31" t="s">
        <v>125</v>
      </c>
      <c r="E31" t="s">
        <v>126</v>
      </c>
      <c r="F31" t="s">
        <v>127</v>
      </c>
      <c r="G31" t="s">
        <v>128</v>
      </c>
      <c r="H31" t="s">
        <v>139</v>
      </c>
      <c r="I31" t="s">
        <v>140</v>
      </c>
      <c r="J31" t="s">
        <v>283</v>
      </c>
      <c r="K31" t="s">
        <v>769</v>
      </c>
      <c r="L31">
        <v>80887983</v>
      </c>
      <c r="M31" t="s">
        <v>770</v>
      </c>
      <c r="N31">
        <v>96190030</v>
      </c>
      <c r="O31" t="s">
        <v>771</v>
      </c>
      <c r="P31">
        <v>4987176278777</v>
      </c>
      <c r="Q31">
        <v>560</v>
      </c>
      <c r="R31" s="16">
        <v>47045</v>
      </c>
      <c r="S31">
        <v>36</v>
      </c>
      <c r="T31">
        <v>75</v>
      </c>
      <c r="U31">
        <v>6</v>
      </c>
      <c r="V31">
        <v>426.66</v>
      </c>
      <c r="W31">
        <v>447.99</v>
      </c>
      <c r="X31">
        <v>466.67</v>
      </c>
      <c r="Y31">
        <v>59</v>
      </c>
      <c r="Z31">
        <v>4</v>
      </c>
      <c r="AA31">
        <v>0</v>
      </c>
      <c r="AB31">
        <v>0</v>
      </c>
      <c r="AC31">
        <v>160380.42000000001</v>
      </c>
      <c r="AD31">
        <v>0.08</v>
      </c>
      <c r="AE31">
        <v>0</v>
      </c>
      <c r="AF31">
        <v>0</v>
      </c>
      <c r="AG31">
        <v>0</v>
      </c>
      <c r="AH31">
        <v>0</v>
      </c>
      <c r="AI31">
        <f t="shared" si="0"/>
        <v>358</v>
      </c>
      <c r="AJ31">
        <f t="shared" si="1"/>
        <v>167067.86000000002</v>
      </c>
      <c r="AK31" s="62">
        <f t="shared" si="3"/>
        <v>59.666666666666664</v>
      </c>
      <c r="AL31">
        <f t="shared" si="2"/>
        <v>160380.42000000001</v>
      </c>
    </row>
    <row r="32" spans="2:38" ht="14.45" x14ac:dyDescent="0.3">
      <c r="B32" t="s">
        <v>1117</v>
      </c>
      <c r="C32">
        <v>2002344334</v>
      </c>
      <c r="D32" t="s">
        <v>125</v>
      </c>
      <c r="E32" t="s">
        <v>126</v>
      </c>
      <c r="F32" t="s">
        <v>127</v>
      </c>
      <c r="G32" t="s">
        <v>132</v>
      </c>
      <c r="H32" t="s">
        <v>163</v>
      </c>
      <c r="I32" t="s">
        <v>164</v>
      </c>
      <c r="J32" t="s">
        <v>253</v>
      </c>
      <c r="K32" t="s">
        <v>302</v>
      </c>
      <c r="L32">
        <v>80830420</v>
      </c>
      <c r="M32" t="s">
        <v>303</v>
      </c>
      <c r="N32">
        <v>33071010</v>
      </c>
      <c r="O32" t="s">
        <v>304</v>
      </c>
      <c r="P32">
        <v>4987176176844</v>
      </c>
      <c r="Q32">
        <v>235</v>
      </c>
      <c r="R32" s="16">
        <v>47020</v>
      </c>
      <c r="S32">
        <v>36</v>
      </c>
      <c r="T32">
        <v>73</v>
      </c>
      <c r="U32">
        <v>48</v>
      </c>
      <c r="V32">
        <v>191.83</v>
      </c>
      <c r="W32">
        <v>201.42</v>
      </c>
      <c r="X32">
        <v>209.82</v>
      </c>
      <c r="Y32">
        <v>0</v>
      </c>
      <c r="Z32">
        <v>6</v>
      </c>
      <c r="AA32">
        <v>0</v>
      </c>
      <c r="AB32">
        <v>0</v>
      </c>
      <c r="AC32">
        <v>1208.52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f t="shared" si="0"/>
        <v>6</v>
      </c>
      <c r="AJ32">
        <f t="shared" si="1"/>
        <v>1258.92</v>
      </c>
      <c r="AK32" s="62">
        <f t="shared" si="3"/>
        <v>0.125</v>
      </c>
      <c r="AL32">
        <f t="shared" si="2"/>
        <v>1208.52</v>
      </c>
    </row>
    <row r="33" spans="2:38" ht="14.45" x14ac:dyDescent="0.3">
      <c r="B33" t="s">
        <v>1117</v>
      </c>
      <c r="C33">
        <v>2002344334</v>
      </c>
      <c r="D33" t="s">
        <v>125</v>
      </c>
      <c r="E33" t="s">
        <v>126</v>
      </c>
      <c r="F33" t="s">
        <v>127</v>
      </c>
      <c r="G33" t="s">
        <v>146</v>
      </c>
      <c r="H33" t="s">
        <v>150</v>
      </c>
      <c r="I33" t="s">
        <v>478</v>
      </c>
      <c r="J33" t="s">
        <v>720</v>
      </c>
      <c r="K33" t="s">
        <v>721</v>
      </c>
      <c r="L33">
        <v>80803712</v>
      </c>
      <c r="M33" t="s">
        <v>722</v>
      </c>
      <c r="N33">
        <v>82121010</v>
      </c>
      <c r="O33" t="s">
        <v>723</v>
      </c>
      <c r="P33">
        <v>4987176286871</v>
      </c>
      <c r="Q33">
        <v>399</v>
      </c>
      <c r="R33" s="16">
        <v>46807</v>
      </c>
      <c r="S33">
        <v>60</v>
      </c>
      <c r="T33">
        <v>32</v>
      </c>
      <c r="U33">
        <v>36</v>
      </c>
      <c r="V33">
        <v>283.79000000000002</v>
      </c>
      <c r="W33">
        <v>334.87</v>
      </c>
      <c r="X33">
        <v>348.83</v>
      </c>
      <c r="Y33">
        <v>0</v>
      </c>
      <c r="Z33">
        <v>35</v>
      </c>
      <c r="AA33">
        <v>0</v>
      </c>
      <c r="AB33">
        <v>0</v>
      </c>
      <c r="AC33">
        <v>11720.45</v>
      </c>
      <c r="AD33">
        <v>0.01</v>
      </c>
      <c r="AE33">
        <v>0</v>
      </c>
      <c r="AF33">
        <v>0</v>
      </c>
      <c r="AG33">
        <v>0</v>
      </c>
      <c r="AH33">
        <v>0</v>
      </c>
      <c r="AI33">
        <f t="shared" si="0"/>
        <v>35</v>
      </c>
      <c r="AJ33">
        <f t="shared" si="1"/>
        <v>12209.05</v>
      </c>
      <c r="AK33" s="62">
        <f t="shared" si="3"/>
        <v>0.97222222222222221</v>
      </c>
      <c r="AL33">
        <f t="shared" si="2"/>
        <v>11720.45</v>
      </c>
    </row>
    <row r="34" spans="2:38" ht="14.45" x14ac:dyDescent="0.3">
      <c r="B34" t="s">
        <v>1117</v>
      </c>
      <c r="C34">
        <v>2002344334</v>
      </c>
      <c r="D34" t="s">
        <v>125</v>
      </c>
      <c r="E34" t="s">
        <v>126</v>
      </c>
      <c r="F34" t="s">
        <v>127</v>
      </c>
      <c r="G34" t="s">
        <v>128</v>
      </c>
      <c r="H34" t="s">
        <v>208</v>
      </c>
      <c r="I34" t="s">
        <v>209</v>
      </c>
      <c r="J34" t="s">
        <v>210</v>
      </c>
      <c r="K34" t="s">
        <v>211</v>
      </c>
      <c r="L34">
        <v>80836250</v>
      </c>
      <c r="M34" t="s">
        <v>212</v>
      </c>
      <c r="N34">
        <v>33074900</v>
      </c>
      <c r="O34" t="s">
        <v>213</v>
      </c>
      <c r="P34">
        <v>4987176304650</v>
      </c>
      <c r="Q34">
        <v>349</v>
      </c>
      <c r="R34" s="16">
        <v>47045</v>
      </c>
      <c r="S34">
        <v>24</v>
      </c>
      <c r="T34">
        <v>100</v>
      </c>
      <c r="U34">
        <v>12</v>
      </c>
      <c r="V34">
        <v>236.6</v>
      </c>
      <c r="W34">
        <v>279.19</v>
      </c>
      <c r="X34">
        <v>290.83</v>
      </c>
      <c r="Y34">
        <v>0</v>
      </c>
      <c r="Z34">
        <v>6</v>
      </c>
      <c r="AA34">
        <v>0</v>
      </c>
      <c r="AB34">
        <v>0</v>
      </c>
      <c r="AC34">
        <v>1675.14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f t="shared" si="0"/>
        <v>6</v>
      </c>
      <c r="AJ34">
        <f t="shared" si="1"/>
        <v>1744.98</v>
      </c>
      <c r="AK34" s="62">
        <f t="shared" si="3"/>
        <v>0.5</v>
      </c>
      <c r="AL34">
        <f t="shared" si="2"/>
        <v>1675.1399999999999</v>
      </c>
    </row>
    <row r="35" spans="2:38" ht="14.45" x14ac:dyDescent="0.3">
      <c r="B35" t="s">
        <v>1117</v>
      </c>
      <c r="C35">
        <v>2002344334</v>
      </c>
      <c r="D35" t="s">
        <v>125</v>
      </c>
      <c r="E35" t="s">
        <v>126</v>
      </c>
      <c r="F35" t="s">
        <v>127</v>
      </c>
      <c r="G35" t="s">
        <v>128</v>
      </c>
      <c r="H35" t="s">
        <v>139</v>
      </c>
      <c r="I35" t="s">
        <v>140</v>
      </c>
      <c r="J35" t="s">
        <v>283</v>
      </c>
      <c r="K35" t="s">
        <v>927</v>
      </c>
      <c r="L35">
        <v>80887985</v>
      </c>
      <c r="M35" t="s">
        <v>943</v>
      </c>
      <c r="N35">
        <v>96190030</v>
      </c>
      <c r="O35" t="s">
        <v>944</v>
      </c>
      <c r="P35">
        <v>4987176340979</v>
      </c>
      <c r="Q35">
        <v>560</v>
      </c>
      <c r="R35" s="16">
        <v>47045</v>
      </c>
      <c r="S35">
        <v>36</v>
      </c>
      <c r="T35">
        <v>75</v>
      </c>
      <c r="U35">
        <v>6</v>
      </c>
      <c r="V35">
        <v>426.66</v>
      </c>
      <c r="W35">
        <v>447.99</v>
      </c>
      <c r="X35">
        <v>466.67</v>
      </c>
      <c r="Y35">
        <v>0</v>
      </c>
      <c r="Z35">
        <v>1</v>
      </c>
      <c r="AA35">
        <v>0</v>
      </c>
      <c r="AB35">
        <v>0</v>
      </c>
      <c r="AC35">
        <v>447.99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f t="shared" si="0"/>
        <v>1</v>
      </c>
      <c r="AJ35">
        <f t="shared" si="1"/>
        <v>466.67</v>
      </c>
      <c r="AK35" s="62">
        <f t="shared" si="3"/>
        <v>0.16666666666666666</v>
      </c>
      <c r="AL35">
        <f t="shared" si="2"/>
        <v>447.99</v>
      </c>
    </row>
    <row r="36" spans="2:38" ht="14.45" x14ac:dyDescent="0.3">
      <c r="B36" t="s">
        <v>1117</v>
      </c>
      <c r="C36">
        <v>2002344334</v>
      </c>
      <c r="D36" t="s">
        <v>125</v>
      </c>
      <c r="E36" t="s">
        <v>126</v>
      </c>
      <c r="F36" t="s">
        <v>127</v>
      </c>
      <c r="G36" t="s">
        <v>146</v>
      </c>
      <c r="H36" t="s">
        <v>190</v>
      </c>
      <c r="I36" t="s">
        <v>191</v>
      </c>
      <c r="J36" t="s">
        <v>313</v>
      </c>
      <c r="K36" t="s">
        <v>314</v>
      </c>
      <c r="L36">
        <v>80832389</v>
      </c>
      <c r="M36" t="s">
        <v>315</v>
      </c>
      <c r="N36">
        <v>82122011</v>
      </c>
      <c r="O36" t="s">
        <v>316</v>
      </c>
      <c r="P36">
        <v>4987176179180</v>
      </c>
      <c r="Q36">
        <v>375</v>
      </c>
      <c r="R36" s="16">
        <v>46807</v>
      </c>
      <c r="S36">
        <v>60</v>
      </c>
      <c r="T36">
        <v>32</v>
      </c>
      <c r="U36">
        <v>24</v>
      </c>
      <c r="V36">
        <v>267.61</v>
      </c>
      <c r="W36">
        <v>315.77999999999997</v>
      </c>
      <c r="X36">
        <v>328.95</v>
      </c>
      <c r="Y36">
        <v>0</v>
      </c>
      <c r="Z36">
        <v>5</v>
      </c>
      <c r="AA36">
        <v>0</v>
      </c>
      <c r="AB36">
        <v>0</v>
      </c>
      <c r="AC36">
        <v>1578.9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f t="shared" si="0"/>
        <v>5</v>
      </c>
      <c r="AJ36">
        <f t="shared" si="1"/>
        <v>1644.75</v>
      </c>
      <c r="AK36" s="62">
        <f t="shared" si="3"/>
        <v>0.20833333333333334</v>
      </c>
      <c r="AL36">
        <f t="shared" si="2"/>
        <v>1578.8999999999999</v>
      </c>
    </row>
    <row r="37" spans="2:38" ht="14.45" x14ac:dyDescent="0.3">
      <c r="B37" t="s">
        <v>1117</v>
      </c>
      <c r="C37">
        <v>2002344334</v>
      </c>
      <c r="D37" t="s">
        <v>125</v>
      </c>
      <c r="E37" t="s">
        <v>126</v>
      </c>
      <c r="F37" t="s">
        <v>127</v>
      </c>
      <c r="G37" t="s">
        <v>132</v>
      </c>
      <c r="H37" t="s">
        <v>290</v>
      </c>
      <c r="I37" t="s">
        <v>692</v>
      </c>
      <c r="J37" t="s">
        <v>692</v>
      </c>
      <c r="K37" t="s">
        <v>693</v>
      </c>
      <c r="L37">
        <v>80833457</v>
      </c>
      <c r="M37" t="s">
        <v>724</v>
      </c>
      <c r="N37">
        <v>30049011</v>
      </c>
      <c r="O37" t="s">
        <v>725</v>
      </c>
      <c r="P37">
        <v>4987176273338</v>
      </c>
      <c r="Q37">
        <v>46.75</v>
      </c>
      <c r="R37" s="16">
        <v>46807</v>
      </c>
      <c r="S37">
        <v>18</v>
      </c>
      <c r="T37">
        <v>100</v>
      </c>
      <c r="U37">
        <v>60</v>
      </c>
      <c r="V37">
        <v>35.67</v>
      </c>
      <c r="W37">
        <v>37.450000000000003</v>
      </c>
      <c r="X37">
        <v>39.01</v>
      </c>
      <c r="Y37">
        <v>0</v>
      </c>
      <c r="Z37">
        <v>1</v>
      </c>
      <c r="AA37">
        <v>0</v>
      </c>
      <c r="AB37">
        <v>0</v>
      </c>
      <c r="AC37">
        <v>37.450000000000003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f t="shared" si="0"/>
        <v>1</v>
      </c>
      <c r="AJ37">
        <f t="shared" si="1"/>
        <v>39.01</v>
      </c>
      <c r="AK37" s="62">
        <f t="shared" si="3"/>
        <v>1.6666666666666666E-2</v>
      </c>
      <c r="AL37">
        <f t="shared" si="2"/>
        <v>37.450000000000003</v>
      </c>
    </row>
    <row r="38" spans="2:38" ht="14.45" x14ac:dyDescent="0.3">
      <c r="B38" t="s">
        <v>1117</v>
      </c>
      <c r="C38">
        <v>2002344334</v>
      </c>
      <c r="D38" t="s">
        <v>125</v>
      </c>
      <c r="E38" t="s">
        <v>126</v>
      </c>
      <c r="F38" t="s">
        <v>127</v>
      </c>
      <c r="G38" t="s">
        <v>146</v>
      </c>
      <c r="H38" t="s">
        <v>190</v>
      </c>
      <c r="I38" t="s">
        <v>191</v>
      </c>
      <c r="J38" t="s">
        <v>596</v>
      </c>
      <c r="K38" t="s">
        <v>597</v>
      </c>
      <c r="L38">
        <v>80784058</v>
      </c>
      <c r="M38" t="s">
        <v>598</v>
      </c>
      <c r="N38">
        <v>82121010</v>
      </c>
      <c r="O38" t="s">
        <v>599</v>
      </c>
      <c r="P38">
        <v>4987176241474</v>
      </c>
      <c r="Q38">
        <v>425</v>
      </c>
      <c r="R38" s="16">
        <v>47045</v>
      </c>
      <c r="S38">
        <v>60</v>
      </c>
      <c r="T38">
        <v>45</v>
      </c>
      <c r="U38">
        <v>24</v>
      </c>
      <c r="V38">
        <v>303.29000000000002</v>
      </c>
      <c r="W38">
        <v>357.88</v>
      </c>
      <c r="X38">
        <v>372.8</v>
      </c>
      <c r="Y38">
        <v>0</v>
      </c>
      <c r="Z38">
        <v>1</v>
      </c>
      <c r="AA38">
        <v>0</v>
      </c>
      <c r="AB38">
        <v>0</v>
      </c>
      <c r="AC38">
        <v>357.88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f t="shared" si="0"/>
        <v>1</v>
      </c>
      <c r="AJ38">
        <f t="shared" si="1"/>
        <v>372.8</v>
      </c>
      <c r="AK38" s="62">
        <f t="shared" si="3"/>
        <v>4.1666666666666664E-2</v>
      </c>
      <c r="AL38">
        <f t="shared" si="2"/>
        <v>357.88</v>
      </c>
    </row>
    <row r="39" spans="2:38" ht="14.45" x14ac:dyDescent="0.3">
      <c r="B39" t="s">
        <v>1117</v>
      </c>
      <c r="C39">
        <v>2002344334</v>
      </c>
      <c r="D39" t="s">
        <v>125</v>
      </c>
      <c r="E39" t="s">
        <v>126</v>
      </c>
      <c r="F39" t="s">
        <v>127</v>
      </c>
      <c r="G39" t="s">
        <v>128</v>
      </c>
      <c r="H39" t="s">
        <v>139</v>
      </c>
      <c r="I39" t="s">
        <v>140</v>
      </c>
      <c r="J39" t="s">
        <v>159</v>
      </c>
      <c r="K39" t="s">
        <v>305</v>
      </c>
      <c r="L39">
        <v>83921923</v>
      </c>
      <c r="M39" t="s">
        <v>901</v>
      </c>
      <c r="N39">
        <v>96190030</v>
      </c>
      <c r="O39" t="s">
        <v>902</v>
      </c>
      <c r="P39">
        <v>4987176303769</v>
      </c>
      <c r="Q39">
        <v>350</v>
      </c>
      <c r="R39" s="16">
        <v>47045</v>
      </c>
      <c r="S39">
        <v>36</v>
      </c>
      <c r="T39">
        <v>75</v>
      </c>
      <c r="U39">
        <v>18</v>
      </c>
      <c r="V39">
        <v>266.66000000000003</v>
      </c>
      <c r="W39">
        <v>279.99</v>
      </c>
      <c r="X39">
        <v>291.67</v>
      </c>
      <c r="Y39">
        <v>4</v>
      </c>
      <c r="Z39">
        <v>11</v>
      </c>
      <c r="AA39">
        <v>0</v>
      </c>
      <c r="AB39">
        <v>0</v>
      </c>
      <c r="AC39">
        <v>23239.17</v>
      </c>
      <c r="AD39">
        <v>0.01</v>
      </c>
      <c r="AE39">
        <v>0</v>
      </c>
      <c r="AF39">
        <v>0</v>
      </c>
      <c r="AG39">
        <v>0</v>
      </c>
      <c r="AH39">
        <v>0</v>
      </c>
      <c r="AI39">
        <f t="shared" si="0"/>
        <v>83</v>
      </c>
      <c r="AJ39">
        <f t="shared" si="1"/>
        <v>24208.61</v>
      </c>
      <c r="AK39" s="62">
        <f t="shared" si="3"/>
        <v>4.6111111111111107</v>
      </c>
      <c r="AL39">
        <f t="shared" si="2"/>
        <v>23239.170000000002</v>
      </c>
    </row>
    <row r="40" spans="2:38" ht="14.45" x14ac:dyDescent="0.3">
      <c r="B40" t="s">
        <v>1117</v>
      </c>
      <c r="C40">
        <v>2002344334</v>
      </c>
      <c r="D40" t="s">
        <v>125</v>
      </c>
      <c r="E40" t="s">
        <v>126</v>
      </c>
      <c r="F40" t="s">
        <v>127</v>
      </c>
      <c r="G40" t="s">
        <v>132</v>
      </c>
      <c r="H40" t="s">
        <v>133</v>
      </c>
      <c r="I40" t="s">
        <v>177</v>
      </c>
      <c r="J40" t="s">
        <v>371</v>
      </c>
      <c r="K40" t="s">
        <v>372</v>
      </c>
      <c r="L40">
        <v>83911635</v>
      </c>
      <c r="M40" t="s">
        <v>373</v>
      </c>
      <c r="N40">
        <v>96190010</v>
      </c>
      <c r="O40" t="s">
        <v>374</v>
      </c>
      <c r="P40">
        <v>4987176319517</v>
      </c>
      <c r="Q40">
        <v>50</v>
      </c>
      <c r="R40" s="16">
        <v>47045</v>
      </c>
      <c r="S40">
        <v>24</v>
      </c>
      <c r="T40">
        <v>100</v>
      </c>
      <c r="U40">
        <v>112</v>
      </c>
      <c r="V40">
        <v>43.24</v>
      </c>
      <c r="W40">
        <v>43.24</v>
      </c>
      <c r="X40">
        <v>45.04</v>
      </c>
      <c r="Y40">
        <v>13</v>
      </c>
      <c r="Z40">
        <v>90</v>
      </c>
      <c r="AA40">
        <v>0</v>
      </c>
      <c r="AB40">
        <v>0</v>
      </c>
      <c r="AC40">
        <v>66849.039999999994</v>
      </c>
      <c r="AD40">
        <v>0.04</v>
      </c>
      <c r="AE40">
        <v>0</v>
      </c>
      <c r="AF40">
        <v>0</v>
      </c>
      <c r="AG40">
        <v>0</v>
      </c>
      <c r="AH40">
        <v>0</v>
      </c>
      <c r="AI40">
        <f t="shared" si="0"/>
        <v>1546</v>
      </c>
      <c r="AJ40">
        <f t="shared" si="1"/>
        <v>69631.839999999997</v>
      </c>
      <c r="AK40" s="62">
        <f t="shared" si="3"/>
        <v>13.803571428571429</v>
      </c>
      <c r="AL40">
        <f t="shared" si="2"/>
        <v>66849.040000000008</v>
      </c>
    </row>
    <row r="41" spans="2:38" ht="14.45" x14ac:dyDescent="0.3">
      <c r="B41" t="s">
        <v>1117</v>
      </c>
      <c r="C41">
        <v>2002344334</v>
      </c>
      <c r="D41" t="s">
        <v>125</v>
      </c>
      <c r="E41" t="s">
        <v>126</v>
      </c>
      <c r="F41" t="s">
        <v>127</v>
      </c>
      <c r="G41" t="s">
        <v>146</v>
      </c>
      <c r="H41" t="s">
        <v>150</v>
      </c>
      <c r="I41" t="s">
        <v>173</v>
      </c>
      <c r="J41" t="s">
        <v>603</v>
      </c>
      <c r="K41" t="s">
        <v>604</v>
      </c>
      <c r="L41">
        <v>80799271</v>
      </c>
      <c r="M41" t="s">
        <v>605</v>
      </c>
      <c r="N41">
        <v>82121010</v>
      </c>
      <c r="O41" t="s">
        <v>606</v>
      </c>
      <c r="P41">
        <v>4987176102058</v>
      </c>
      <c r="Q41">
        <v>400</v>
      </c>
      <c r="R41" s="16">
        <v>46807</v>
      </c>
      <c r="S41">
        <v>60</v>
      </c>
      <c r="T41">
        <v>32</v>
      </c>
      <c r="U41">
        <v>30</v>
      </c>
      <c r="V41">
        <v>248.41</v>
      </c>
      <c r="W41">
        <v>293.12</v>
      </c>
      <c r="X41">
        <v>305.33999999999997</v>
      </c>
      <c r="Y41">
        <v>0</v>
      </c>
      <c r="Z41">
        <v>2</v>
      </c>
      <c r="AA41">
        <v>0</v>
      </c>
      <c r="AB41">
        <v>0</v>
      </c>
      <c r="AC41">
        <v>586.24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f t="shared" si="0"/>
        <v>2</v>
      </c>
      <c r="AJ41">
        <f t="shared" si="1"/>
        <v>610.67999999999995</v>
      </c>
      <c r="AK41" s="62">
        <f t="shared" si="3"/>
        <v>6.6666666666666666E-2</v>
      </c>
      <c r="AL41">
        <f t="shared" si="2"/>
        <v>586.24</v>
      </c>
    </row>
    <row r="42" spans="2:38" ht="14.45" x14ac:dyDescent="0.3">
      <c r="B42" t="s">
        <v>1117</v>
      </c>
      <c r="C42">
        <v>2002344334</v>
      </c>
      <c r="D42" t="s">
        <v>125</v>
      </c>
      <c r="E42" t="s">
        <v>126</v>
      </c>
      <c r="F42" t="s">
        <v>127</v>
      </c>
      <c r="G42" t="s">
        <v>128</v>
      </c>
      <c r="H42" t="s">
        <v>139</v>
      </c>
      <c r="I42" t="s">
        <v>140</v>
      </c>
      <c r="J42" t="s">
        <v>283</v>
      </c>
      <c r="K42" t="s">
        <v>914</v>
      </c>
      <c r="L42">
        <v>80887987</v>
      </c>
      <c r="M42" t="s">
        <v>945</v>
      </c>
      <c r="N42">
        <v>96190030</v>
      </c>
      <c r="O42" t="s">
        <v>946</v>
      </c>
      <c r="P42">
        <v>4987176340962</v>
      </c>
      <c r="Q42">
        <v>560</v>
      </c>
      <c r="R42" s="16">
        <v>47044</v>
      </c>
      <c r="S42">
        <v>36</v>
      </c>
      <c r="T42">
        <v>75</v>
      </c>
      <c r="U42">
        <v>6</v>
      </c>
      <c r="V42">
        <v>426.66</v>
      </c>
      <c r="W42">
        <v>447.99</v>
      </c>
      <c r="X42">
        <v>466.67</v>
      </c>
      <c r="Y42">
        <v>161</v>
      </c>
      <c r="Z42">
        <v>3</v>
      </c>
      <c r="AA42">
        <v>0</v>
      </c>
      <c r="AB42">
        <v>0</v>
      </c>
      <c r="AC42">
        <v>434102.31</v>
      </c>
      <c r="AD42">
        <v>0.32</v>
      </c>
      <c r="AE42">
        <v>0</v>
      </c>
      <c r="AF42">
        <v>0</v>
      </c>
      <c r="AG42">
        <v>0</v>
      </c>
      <c r="AH42">
        <v>0</v>
      </c>
      <c r="AI42">
        <f t="shared" si="0"/>
        <v>969</v>
      </c>
      <c r="AJ42">
        <f t="shared" si="1"/>
        <v>452203.23000000004</v>
      </c>
      <c r="AK42" s="62">
        <f t="shared" si="3"/>
        <v>161.5</v>
      </c>
      <c r="AL42">
        <f t="shared" si="2"/>
        <v>434102.31</v>
      </c>
    </row>
    <row r="43" spans="2:38" ht="14.45" x14ac:dyDescent="0.3">
      <c r="B43" t="s">
        <v>1117</v>
      </c>
      <c r="C43">
        <v>2002344334</v>
      </c>
      <c r="D43" t="s">
        <v>125</v>
      </c>
      <c r="E43" t="s">
        <v>126</v>
      </c>
      <c r="F43" t="s">
        <v>127</v>
      </c>
      <c r="G43" t="s">
        <v>146</v>
      </c>
      <c r="H43" t="s">
        <v>160</v>
      </c>
      <c r="I43" t="s">
        <v>161</v>
      </c>
      <c r="J43" t="s">
        <v>322</v>
      </c>
      <c r="K43" t="s">
        <v>323</v>
      </c>
      <c r="L43">
        <v>80843635</v>
      </c>
      <c r="M43" t="s">
        <v>324</v>
      </c>
      <c r="N43">
        <v>85098000</v>
      </c>
      <c r="O43" t="s">
        <v>325</v>
      </c>
      <c r="P43">
        <v>4987176024831</v>
      </c>
      <c r="Q43">
        <v>649</v>
      </c>
      <c r="R43" s="16">
        <v>46807</v>
      </c>
      <c r="S43">
        <v>79</v>
      </c>
      <c r="T43">
        <v>24</v>
      </c>
      <c r="U43">
        <v>48</v>
      </c>
      <c r="V43">
        <v>439.98</v>
      </c>
      <c r="W43">
        <v>519.17999999999995</v>
      </c>
      <c r="X43">
        <v>540.83000000000004</v>
      </c>
      <c r="Y43">
        <v>0</v>
      </c>
      <c r="Z43">
        <v>4</v>
      </c>
      <c r="AA43">
        <v>0</v>
      </c>
      <c r="AB43">
        <v>0</v>
      </c>
      <c r="AC43">
        <v>2076.7199999999998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f t="shared" si="0"/>
        <v>4</v>
      </c>
      <c r="AJ43">
        <f t="shared" si="1"/>
        <v>2163.3200000000002</v>
      </c>
      <c r="AK43" s="62">
        <f t="shared" si="3"/>
        <v>8.3333333333333329E-2</v>
      </c>
      <c r="AL43">
        <f t="shared" si="2"/>
        <v>2076.7199999999998</v>
      </c>
    </row>
    <row r="44" spans="2:38" ht="14.45" x14ac:dyDescent="0.3">
      <c r="B44" t="s">
        <v>1117</v>
      </c>
      <c r="C44">
        <v>2002344334</v>
      </c>
      <c r="D44" t="s">
        <v>125</v>
      </c>
      <c r="E44" t="s">
        <v>126</v>
      </c>
      <c r="F44" t="s">
        <v>127</v>
      </c>
      <c r="G44" t="s">
        <v>146</v>
      </c>
      <c r="H44" t="s">
        <v>150</v>
      </c>
      <c r="I44" t="s">
        <v>151</v>
      </c>
      <c r="J44" t="s">
        <v>152</v>
      </c>
      <c r="K44" t="s">
        <v>611</v>
      </c>
      <c r="L44">
        <v>80797472</v>
      </c>
      <c r="M44" t="s">
        <v>612</v>
      </c>
      <c r="N44">
        <v>82121010</v>
      </c>
      <c r="O44" t="s">
        <v>613</v>
      </c>
      <c r="P44">
        <v>4987176282941</v>
      </c>
      <c r="Q44">
        <v>575</v>
      </c>
      <c r="R44" s="16">
        <v>47051</v>
      </c>
      <c r="S44">
        <v>60</v>
      </c>
      <c r="T44">
        <v>45</v>
      </c>
      <c r="U44">
        <v>36</v>
      </c>
      <c r="V44">
        <v>417.66</v>
      </c>
      <c r="W44">
        <v>492.84</v>
      </c>
      <c r="X44">
        <v>513.39</v>
      </c>
      <c r="Y44">
        <v>0</v>
      </c>
      <c r="Z44">
        <v>13</v>
      </c>
      <c r="AA44">
        <v>0</v>
      </c>
      <c r="AB44">
        <v>0</v>
      </c>
      <c r="AC44">
        <v>6406.92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f t="shared" si="0"/>
        <v>13</v>
      </c>
      <c r="AJ44">
        <f t="shared" si="1"/>
        <v>6674.07</v>
      </c>
      <c r="AK44" s="62">
        <f t="shared" si="3"/>
        <v>0.3611111111111111</v>
      </c>
      <c r="AL44">
        <f t="shared" si="2"/>
        <v>6406.92</v>
      </c>
    </row>
    <row r="45" spans="2:38" ht="14.45" x14ac:dyDescent="0.3">
      <c r="B45" t="s">
        <v>1117</v>
      </c>
      <c r="C45">
        <v>2002344334</v>
      </c>
      <c r="D45" t="s">
        <v>125</v>
      </c>
      <c r="E45" t="s">
        <v>126</v>
      </c>
      <c r="F45" t="s">
        <v>127</v>
      </c>
      <c r="G45" t="s">
        <v>128</v>
      </c>
      <c r="H45" t="s">
        <v>139</v>
      </c>
      <c r="I45" t="s">
        <v>140</v>
      </c>
      <c r="J45" t="s">
        <v>236</v>
      </c>
      <c r="K45" t="s">
        <v>971</v>
      </c>
      <c r="L45">
        <v>80895440</v>
      </c>
      <c r="M45" t="s">
        <v>1009</v>
      </c>
      <c r="N45">
        <v>96190030</v>
      </c>
      <c r="O45" t="s">
        <v>1010</v>
      </c>
      <c r="P45">
        <v>4987176093349</v>
      </c>
      <c r="Q45">
        <v>1730</v>
      </c>
      <c r="R45" s="16">
        <v>47045</v>
      </c>
      <c r="S45">
        <v>36</v>
      </c>
      <c r="T45">
        <v>75</v>
      </c>
      <c r="U45">
        <v>4</v>
      </c>
      <c r="V45">
        <v>1375.36</v>
      </c>
      <c r="W45">
        <v>1444.13</v>
      </c>
      <c r="X45">
        <v>1504.35</v>
      </c>
      <c r="Y45">
        <v>0</v>
      </c>
      <c r="Z45">
        <v>1</v>
      </c>
      <c r="AA45">
        <v>0</v>
      </c>
      <c r="AB45">
        <v>0</v>
      </c>
      <c r="AC45">
        <v>1444.13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f t="shared" si="0"/>
        <v>1</v>
      </c>
      <c r="AJ45">
        <f t="shared" si="1"/>
        <v>1504.35</v>
      </c>
      <c r="AK45" s="62">
        <f t="shared" si="3"/>
        <v>0.25</v>
      </c>
      <c r="AL45">
        <f t="shared" si="2"/>
        <v>1444.13</v>
      </c>
    </row>
    <row r="46" spans="2:38" ht="14.45" x14ac:dyDescent="0.3">
      <c r="B46" t="s">
        <v>1117</v>
      </c>
      <c r="C46">
        <v>2002344334</v>
      </c>
      <c r="D46" t="s">
        <v>125</v>
      </c>
      <c r="E46" t="s">
        <v>126</v>
      </c>
      <c r="F46" t="s">
        <v>127</v>
      </c>
      <c r="G46" t="s">
        <v>146</v>
      </c>
      <c r="H46" t="s">
        <v>160</v>
      </c>
      <c r="I46" t="s">
        <v>161</v>
      </c>
      <c r="J46" t="s">
        <v>381</v>
      </c>
      <c r="K46" t="s">
        <v>382</v>
      </c>
      <c r="L46">
        <v>83913496</v>
      </c>
      <c r="M46" t="s">
        <v>383</v>
      </c>
      <c r="N46">
        <v>33062000</v>
      </c>
      <c r="O46" t="s">
        <v>384</v>
      </c>
      <c r="P46">
        <v>4987176238795</v>
      </c>
      <c r="Q46">
        <v>140</v>
      </c>
      <c r="R46" s="16">
        <v>47045</v>
      </c>
      <c r="S46">
        <v>24</v>
      </c>
      <c r="T46">
        <v>100</v>
      </c>
      <c r="U46">
        <v>48</v>
      </c>
      <c r="V46">
        <v>106.67</v>
      </c>
      <c r="W46">
        <v>112</v>
      </c>
      <c r="X46">
        <v>116.67</v>
      </c>
      <c r="Y46">
        <v>0</v>
      </c>
      <c r="Z46">
        <v>38</v>
      </c>
      <c r="AA46">
        <v>0</v>
      </c>
      <c r="AB46">
        <v>0</v>
      </c>
      <c r="AC46">
        <v>4256</v>
      </c>
      <c r="AD46">
        <v>0</v>
      </c>
      <c r="AE46">
        <v>0</v>
      </c>
      <c r="AF46">
        <v>0</v>
      </c>
      <c r="AG46">
        <v>0</v>
      </c>
      <c r="AH46">
        <v>0</v>
      </c>
      <c r="AI46">
        <f t="shared" si="0"/>
        <v>38</v>
      </c>
      <c r="AJ46">
        <f t="shared" si="1"/>
        <v>4433.46</v>
      </c>
      <c r="AK46" s="62">
        <f t="shared" si="3"/>
        <v>0.79166666666666663</v>
      </c>
      <c r="AL46">
        <f t="shared" si="2"/>
        <v>4256</v>
      </c>
    </row>
    <row r="47" spans="2:38" ht="14.45" x14ac:dyDescent="0.3">
      <c r="B47" t="s">
        <v>1117</v>
      </c>
      <c r="C47">
        <v>2002344334</v>
      </c>
      <c r="D47" t="s">
        <v>125</v>
      </c>
      <c r="E47" t="s">
        <v>126</v>
      </c>
      <c r="F47" t="s">
        <v>127</v>
      </c>
      <c r="G47" t="s">
        <v>132</v>
      </c>
      <c r="H47" t="s">
        <v>163</v>
      </c>
      <c r="I47" t="s">
        <v>164</v>
      </c>
      <c r="J47" t="s">
        <v>202</v>
      </c>
      <c r="K47" t="s">
        <v>614</v>
      </c>
      <c r="L47">
        <v>80818351</v>
      </c>
      <c r="M47" t="s">
        <v>615</v>
      </c>
      <c r="N47">
        <v>33071010</v>
      </c>
      <c r="O47" t="s">
        <v>616</v>
      </c>
      <c r="P47">
        <v>4987176037374</v>
      </c>
      <c r="Q47">
        <v>71</v>
      </c>
      <c r="R47" s="16">
        <v>47020</v>
      </c>
      <c r="S47">
        <v>36</v>
      </c>
      <c r="T47">
        <v>73</v>
      </c>
      <c r="U47">
        <v>96</v>
      </c>
      <c r="V47">
        <v>56.94</v>
      </c>
      <c r="W47">
        <v>59.79</v>
      </c>
      <c r="X47">
        <v>62.28</v>
      </c>
      <c r="Y47">
        <v>1</v>
      </c>
      <c r="Z47">
        <v>11</v>
      </c>
      <c r="AA47">
        <v>0</v>
      </c>
      <c r="AB47">
        <v>0</v>
      </c>
      <c r="AC47">
        <v>6397.53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f t="shared" si="0"/>
        <v>107</v>
      </c>
      <c r="AJ47">
        <f t="shared" si="1"/>
        <v>6663.96</v>
      </c>
      <c r="AK47" s="62">
        <f t="shared" si="3"/>
        <v>1.1145833333333333</v>
      </c>
      <c r="AL47">
        <f t="shared" si="2"/>
        <v>6397.53</v>
      </c>
    </row>
    <row r="48" spans="2:38" ht="14.45" x14ac:dyDescent="0.3">
      <c r="B48" t="s">
        <v>1117</v>
      </c>
      <c r="C48">
        <v>2002344334</v>
      </c>
      <c r="D48" t="s">
        <v>125</v>
      </c>
      <c r="E48" t="s">
        <v>126</v>
      </c>
      <c r="F48" t="s">
        <v>127</v>
      </c>
      <c r="G48" t="s">
        <v>128</v>
      </c>
      <c r="H48" t="s">
        <v>139</v>
      </c>
      <c r="I48" t="s">
        <v>140</v>
      </c>
      <c r="J48" t="s">
        <v>159</v>
      </c>
      <c r="K48" t="s">
        <v>562</v>
      </c>
      <c r="L48">
        <v>83921924</v>
      </c>
      <c r="M48" t="s">
        <v>785</v>
      </c>
      <c r="N48">
        <v>96190030</v>
      </c>
      <c r="O48" t="s">
        <v>786</v>
      </c>
      <c r="P48">
        <v>4987176303882</v>
      </c>
      <c r="Q48">
        <v>350</v>
      </c>
      <c r="R48" s="16">
        <v>47045</v>
      </c>
      <c r="S48">
        <v>36</v>
      </c>
      <c r="T48">
        <v>75</v>
      </c>
      <c r="U48">
        <v>18</v>
      </c>
      <c r="V48">
        <v>266.66000000000003</v>
      </c>
      <c r="W48">
        <v>279.99</v>
      </c>
      <c r="X48">
        <v>291.67</v>
      </c>
      <c r="Y48">
        <v>9</v>
      </c>
      <c r="Z48">
        <v>3</v>
      </c>
      <c r="AA48">
        <v>0</v>
      </c>
      <c r="AB48">
        <v>0</v>
      </c>
      <c r="AC48">
        <v>46198.35</v>
      </c>
      <c r="AD48">
        <v>2.9999999999999898E-2</v>
      </c>
      <c r="AE48">
        <v>0</v>
      </c>
      <c r="AF48">
        <v>0</v>
      </c>
      <c r="AG48">
        <v>0</v>
      </c>
      <c r="AH48">
        <v>0</v>
      </c>
      <c r="AI48">
        <f t="shared" si="0"/>
        <v>165</v>
      </c>
      <c r="AJ48">
        <f t="shared" si="1"/>
        <v>48125.55</v>
      </c>
      <c r="AK48" s="62">
        <f t="shared" si="3"/>
        <v>9.1666666666666661</v>
      </c>
      <c r="AL48">
        <f t="shared" si="2"/>
        <v>46198.35</v>
      </c>
    </row>
    <row r="49" spans="2:38" ht="14.45" x14ac:dyDescent="0.3">
      <c r="B49" t="s">
        <v>1117</v>
      </c>
      <c r="C49">
        <v>2002344334</v>
      </c>
      <c r="D49" t="s">
        <v>125</v>
      </c>
      <c r="E49" t="s">
        <v>126</v>
      </c>
      <c r="F49" t="s">
        <v>127</v>
      </c>
      <c r="G49" t="s">
        <v>132</v>
      </c>
      <c r="H49" t="s">
        <v>133</v>
      </c>
      <c r="I49" t="s">
        <v>134</v>
      </c>
      <c r="J49" t="s">
        <v>240</v>
      </c>
      <c r="K49" t="s">
        <v>963</v>
      </c>
      <c r="L49">
        <v>80838649</v>
      </c>
      <c r="M49" t="s">
        <v>1007</v>
      </c>
      <c r="N49">
        <v>96190010</v>
      </c>
      <c r="O49" t="s">
        <v>1008</v>
      </c>
      <c r="P49">
        <v>4987176307828</v>
      </c>
      <c r="Q49">
        <v>370</v>
      </c>
      <c r="R49" s="16">
        <v>46807</v>
      </c>
      <c r="S49">
        <v>24</v>
      </c>
      <c r="T49">
        <v>79</v>
      </c>
      <c r="U49">
        <v>8</v>
      </c>
      <c r="V49">
        <v>311.57</v>
      </c>
      <c r="W49">
        <v>311.57</v>
      </c>
      <c r="X49">
        <v>324.56</v>
      </c>
      <c r="Y49">
        <v>0</v>
      </c>
      <c r="Z49">
        <v>1</v>
      </c>
      <c r="AA49">
        <v>0</v>
      </c>
      <c r="AB49">
        <v>0</v>
      </c>
      <c r="AC49">
        <v>311.57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f t="shared" si="0"/>
        <v>1</v>
      </c>
      <c r="AJ49">
        <f t="shared" si="1"/>
        <v>324.56</v>
      </c>
      <c r="AK49" s="62">
        <f t="shared" si="3"/>
        <v>0.125</v>
      </c>
      <c r="AL49">
        <f t="shared" si="2"/>
        <v>311.57</v>
      </c>
    </row>
    <row r="50" spans="2:38" ht="14.45" x14ac:dyDescent="0.3">
      <c r="B50" t="s">
        <v>1117</v>
      </c>
      <c r="C50">
        <v>2002344334</v>
      </c>
      <c r="D50" t="s">
        <v>125</v>
      </c>
      <c r="E50" t="s">
        <v>126</v>
      </c>
      <c r="F50" t="s">
        <v>127</v>
      </c>
      <c r="G50" t="s">
        <v>128</v>
      </c>
      <c r="H50" t="s">
        <v>139</v>
      </c>
      <c r="I50" t="s">
        <v>140</v>
      </c>
      <c r="J50" t="s">
        <v>236</v>
      </c>
      <c r="K50" t="s">
        <v>361</v>
      </c>
      <c r="L50">
        <v>80853688</v>
      </c>
      <c r="M50" t="s">
        <v>623</v>
      </c>
      <c r="N50">
        <v>96190030</v>
      </c>
      <c r="O50" t="s">
        <v>624</v>
      </c>
      <c r="P50">
        <v>4987176338051</v>
      </c>
      <c r="Q50">
        <v>467</v>
      </c>
      <c r="R50" s="16">
        <v>47020</v>
      </c>
      <c r="S50">
        <v>36</v>
      </c>
      <c r="T50">
        <v>73</v>
      </c>
      <c r="U50">
        <v>18</v>
      </c>
      <c r="V50">
        <v>371.27</v>
      </c>
      <c r="W50">
        <v>389.83</v>
      </c>
      <c r="X50">
        <v>406.09</v>
      </c>
      <c r="Y50">
        <v>0</v>
      </c>
      <c r="Z50">
        <v>1</v>
      </c>
      <c r="AA50">
        <v>0</v>
      </c>
      <c r="AB50">
        <v>0</v>
      </c>
      <c r="AC50">
        <v>389.83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f t="shared" si="0"/>
        <v>1</v>
      </c>
      <c r="AJ50">
        <f t="shared" si="1"/>
        <v>406.09</v>
      </c>
      <c r="AK50" s="62">
        <f t="shared" si="3"/>
        <v>5.5555555555555552E-2</v>
      </c>
      <c r="AL50">
        <f t="shared" si="2"/>
        <v>389.83</v>
      </c>
    </row>
    <row r="51" spans="2:38" ht="14.45" x14ac:dyDescent="0.3">
      <c r="B51" t="s">
        <v>1117</v>
      </c>
      <c r="C51">
        <v>2002344334</v>
      </c>
      <c r="D51" t="s">
        <v>125</v>
      </c>
      <c r="E51" t="s">
        <v>126</v>
      </c>
      <c r="F51" t="s">
        <v>127</v>
      </c>
      <c r="G51" t="s">
        <v>128</v>
      </c>
      <c r="H51" t="s">
        <v>139</v>
      </c>
      <c r="I51" t="s">
        <v>140</v>
      </c>
      <c r="J51" t="s">
        <v>141</v>
      </c>
      <c r="K51" t="s">
        <v>941</v>
      </c>
      <c r="L51">
        <v>80895443</v>
      </c>
      <c r="M51" t="s">
        <v>981</v>
      </c>
      <c r="N51">
        <v>96190030</v>
      </c>
      <c r="O51" t="s">
        <v>982</v>
      </c>
      <c r="P51">
        <v>4987176135285</v>
      </c>
      <c r="Q51">
        <v>1399</v>
      </c>
      <c r="R51" s="16">
        <v>47045</v>
      </c>
      <c r="S51">
        <v>36</v>
      </c>
      <c r="T51">
        <v>75</v>
      </c>
      <c r="U51">
        <v>4</v>
      </c>
      <c r="V51">
        <v>1023.24</v>
      </c>
      <c r="W51">
        <v>1074.4000000000001</v>
      </c>
      <c r="X51">
        <v>1119.2</v>
      </c>
      <c r="Y51">
        <v>0</v>
      </c>
      <c r="Z51">
        <v>2</v>
      </c>
      <c r="AA51">
        <v>0</v>
      </c>
      <c r="AB51">
        <v>0</v>
      </c>
      <c r="AC51">
        <v>2148.8000000000002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f t="shared" si="0"/>
        <v>2</v>
      </c>
      <c r="AJ51">
        <f t="shared" si="1"/>
        <v>2238.4</v>
      </c>
      <c r="AK51" s="62">
        <f t="shared" si="3"/>
        <v>0.5</v>
      </c>
      <c r="AL51">
        <f t="shared" si="2"/>
        <v>2148.8000000000002</v>
      </c>
    </row>
    <row r="52" spans="2:38" ht="14.45" x14ac:dyDescent="0.3">
      <c r="B52" t="s">
        <v>1117</v>
      </c>
      <c r="C52">
        <v>2002344334</v>
      </c>
      <c r="D52" t="s">
        <v>125</v>
      </c>
      <c r="E52" t="s">
        <v>126</v>
      </c>
      <c r="F52" t="s">
        <v>127</v>
      </c>
      <c r="G52" t="s">
        <v>128</v>
      </c>
      <c r="H52" t="s">
        <v>139</v>
      </c>
      <c r="I52" t="s">
        <v>140</v>
      </c>
      <c r="J52" t="s">
        <v>266</v>
      </c>
      <c r="K52" t="s">
        <v>412</v>
      </c>
      <c r="L52">
        <v>83918758</v>
      </c>
      <c r="M52" t="s">
        <v>997</v>
      </c>
      <c r="N52">
        <v>96190030</v>
      </c>
      <c r="O52" t="s">
        <v>998</v>
      </c>
      <c r="P52">
        <v>4987176071446</v>
      </c>
      <c r="Q52">
        <v>95</v>
      </c>
      <c r="R52" s="16">
        <v>46807</v>
      </c>
      <c r="S52">
        <v>36</v>
      </c>
      <c r="T52">
        <v>53</v>
      </c>
      <c r="U52">
        <v>40</v>
      </c>
      <c r="V52">
        <v>72.38</v>
      </c>
      <c r="W52">
        <v>76</v>
      </c>
      <c r="X52">
        <v>79.17</v>
      </c>
      <c r="Y52">
        <v>78</v>
      </c>
      <c r="Z52">
        <v>5</v>
      </c>
      <c r="AA52">
        <v>0</v>
      </c>
      <c r="AB52">
        <v>0</v>
      </c>
      <c r="AC52">
        <v>237500</v>
      </c>
      <c r="AD52">
        <v>0.16999999999999901</v>
      </c>
      <c r="AE52">
        <v>0</v>
      </c>
      <c r="AF52">
        <v>0</v>
      </c>
      <c r="AG52">
        <v>0</v>
      </c>
      <c r="AH52">
        <v>0</v>
      </c>
      <c r="AI52">
        <f t="shared" si="0"/>
        <v>3125</v>
      </c>
      <c r="AJ52">
        <f t="shared" si="1"/>
        <v>247406.25</v>
      </c>
      <c r="AK52" s="62">
        <f t="shared" si="3"/>
        <v>78.125</v>
      </c>
      <c r="AL52">
        <f t="shared" si="2"/>
        <v>237500</v>
      </c>
    </row>
    <row r="53" spans="2:38" ht="14.45" x14ac:dyDescent="0.3">
      <c r="B53" t="s">
        <v>1117</v>
      </c>
      <c r="C53">
        <v>2002344334</v>
      </c>
      <c r="D53" t="s">
        <v>125</v>
      </c>
      <c r="E53" t="s">
        <v>126</v>
      </c>
      <c r="F53" t="s">
        <v>127</v>
      </c>
      <c r="G53" t="s">
        <v>132</v>
      </c>
      <c r="H53" t="s">
        <v>133</v>
      </c>
      <c r="I53" t="s">
        <v>134</v>
      </c>
      <c r="J53" t="s">
        <v>155</v>
      </c>
      <c r="K53" t="s">
        <v>628</v>
      </c>
      <c r="L53">
        <v>80870357</v>
      </c>
      <c r="M53" t="s">
        <v>629</v>
      </c>
      <c r="N53">
        <v>96190010</v>
      </c>
      <c r="O53" t="s">
        <v>630</v>
      </c>
      <c r="P53">
        <v>4987176350640</v>
      </c>
      <c r="Q53">
        <v>299</v>
      </c>
      <c r="R53" s="16">
        <v>46807</v>
      </c>
      <c r="S53">
        <v>24</v>
      </c>
      <c r="T53">
        <v>79</v>
      </c>
      <c r="U53">
        <v>18</v>
      </c>
      <c r="V53">
        <v>223.02</v>
      </c>
      <c r="W53">
        <v>223.02</v>
      </c>
      <c r="X53">
        <v>232.32</v>
      </c>
      <c r="Y53">
        <v>21</v>
      </c>
      <c r="Z53">
        <v>15</v>
      </c>
      <c r="AA53">
        <v>0</v>
      </c>
      <c r="AB53">
        <v>0</v>
      </c>
      <c r="AC53">
        <v>87646.86</v>
      </c>
      <c r="AD53">
        <v>0.01</v>
      </c>
      <c r="AE53">
        <v>0</v>
      </c>
      <c r="AF53">
        <v>0</v>
      </c>
      <c r="AG53">
        <v>0</v>
      </c>
      <c r="AH53">
        <v>0</v>
      </c>
      <c r="AI53">
        <f t="shared" si="0"/>
        <v>393</v>
      </c>
      <c r="AJ53">
        <f t="shared" si="1"/>
        <v>91301.759999999995</v>
      </c>
      <c r="AK53" s="62">
        <f t="shared" si="3"/>
        <v>21.833333333333332</v>
      </c>
      <c r="AL53">
        <f t="shared" si="2"/>
        <v>87646.86</v>
      </c>
    </row>
    <row r="54" spans="2:38" ht="14.45" x14ac:dyDescent="0.3">
      <c r="B54" t="s">
        <v>1117</v>
      </c>
      <c r="C54">
        <v>2002344334</v>
      </c>
      <c r="D54" t="s">
        <v>125</v>
      </c>
      <c r="E54" t="s">
        <v>126</v>
      </c>
      <c r="F54" t="s">
        <v>127</v>
      </c>
      <c r="G54" t="s">
        <v>128</v>
      </c>
      <c r="H54" t="s">
        <v>139</v>
      </c>
      <c r="I54" t="s">
        <v>140</v>
      </c>
      <c r="J54" t="s">
        <v>141</v>
      </c>
      <c r="K54" t="s">
        <v>942</v>
      </c>
      <c r="L54">
        <v>80895444</v>
      </c>
      <c r="M54" t="s">
        <v>947</v>
      </c>
      <c r="N54">
        <v>96190030</v>
      </c>
      <c r="O54" t="s">
        <v>948</v>
      </c>
      <c r="P54">
        <v>4987176135384</v>
      </c>
      <c r="Q54">
        <v>1399</v>
      </c>
      <c r="R54" s="16">
        <v>47045</v>
      </c>
      <c r="S54">
        <v>36</v>
      </c>
      <c r="T54">
        <v>75</v>
      </c>
      <c r="U54">
        <v>4</v>
      </c>
      <c r="V54">
        <v>1023.24</v>
      </c>
      <c r="W54">
        <v>1074.4000000000001</v>
      </c>
      <c r="X54">
        <v>1119.2</v>
      </c>
      <c r="Y54">
        <v>0</v>
      </c>
      <c r="Z54">
        <v>1</v>
      </c>
      <c r="AA54">
        <v>0</v>
      </c>
      <c r="AB54">
        <v>0</v>
      </c>
      <c r="AC54">
        <v>1074.4000000000001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f t="shared" si="0"/>
        <v>1</v>
      </c>
      <c r="AJ54">
        <f t="shared" si="1"/>
        <v>1119.2</v>
      </c>
      <c r="AK54" s="62">
        <f t="shared" si="3"/>
        <v>0.25</v>
      </c>
      <c r="AL54">
        <f t="shared" si="2"/>
        <v>1074.4000000000001</v>
      </c>
    </row>
    <row r="55" spans="2:38" ht="14.45" x14ac:dyDescent="0.3">
      <c r="B55" t="s">
        <v>1117</v>
      </c>
      <c r="C55">
        <v>2002344334</v>
      </c>
      <c r="D55" t="s">
        <v>125</v>
      </c>
      <c r="E55" t="s">
        <v>126</v>
      </c>
      <c r="F55" t="s">
        <v>127</v>
      </c>
      <c r="G55" t="s">
        <v>128</v>
      </c>
      <c r="H55" t="s">
        <v>139</v>
      </c>
      <c r="I55" t="s">
        <v>140</v>
      </c>
      <c r="J55" t="s">
        <v>141</v>
      </c>
      <c r="K55" t="s">
        <v>341</v>
      </c>
      <c r="L55">
        <v>80895450</v>
      </c>
      <c r="M55" t="s">
        <v>342</v>
      </c>
      <c r="N55">
        <v>96190030</v>
      </c>
      <c r="O55" t="s">
        <v>343</v>
      </c>
      <c r="P55">
        <v>4987176135346</v>
      </c>
      <c r="Q55">
        <v>1159</v>
      </c>
      <c r="R55" s="16">
        <v>47097</v>
      </c>
      <c r="S55">
        <v>36</v>
      </c>
      <c r="T55">
        <v>80</v>
      </c>
      <c r="U55">
        <v>4</v>
      </c>
      <c r="V55">
        <v>847.7</v>
      </c>
      <c r="W55">
        <v>890.08</v>
      </c>
      <c r="X55">
        <v>927.2</v>
      </c>
      <c r="Y55">
        <v>1</v>
      </c>
      <c r="Z55">
        <v>0</v>
      </c>
      <c r="AA55">
        <v>0</v>
      </c>
      <c r="AB55">
        <v>0</v>
      </c>
      <c r="AC55">
        <v>3560.32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f t="shared" si="0"/>
        <v>4</v>
      </c>
      <c r="AJ55">
        <f t="shared" si="1"/>
        <v>3708.8</v>
      </c>
      <c r="AK55" s="62">
        <f t="shared" si="3"/>
        <v>1</v>
      </c>
      <c r="AL55">
        <f t="shared" si="2"/>
        <v>3560.32</v>
      </c>
    </row>
    <row r="56" spans="2:38" ht="14.45" x14ac:dyDescent="0.3">
      <c r="B56" t="s">
        <v>1117</v>
      </c>
      <c r="C56">
        <v>2002344334</v>
      </c>
      <c r="D56" t="s">
        <v>125</v>
      </c>
      <c r="E56" t="s">
        <v>126</v>
      </c>
      <c r="F56" t="s">
        <v>127</v>
      </c>
      <c r="G56" t="s">
        <v>146</v>
      </c>
      <c r="H56" t="s">
        <v>190</v>
      </c>
      <c r="I56" t="s">
        <v>191</v>
      </c>
      <c r="J56" t="s">
        <v>192</v>
      </c>
      <c r="K56" t="s">
        <v>632</v>
      </c>
      <c r="L56">
        <v>80864297</v>
      </c>
      <c r="M56" t="s">
        <v>633</v>
      </c>
      <c r="N56">
        <v>82121010</v>
      </c>
      <c r="O56" t="s">
        <v>634</v>
      </c>
      <c r="P56">
        <v>4987176273352</v>
      </c>
      <c r="Q56">
        <v>175</v>
      </c>
      <c r="R56" s="16">
        <v>46807</v>
      </c>
      <c r="S56">
        <v>60</v>
      </c>
      <c r="T56">
        <v>32</v>
      </c>
      <c r="U56">
        <v>72</v>
      </c>
      <c r="V56">
        <v>124.88</v>
      </c>
      <c r="W56">
        <v>147.36000000000001</v>
      </c>
      <c r="X56">
        <v>153.5</v>
      </c>
      <c r="Y56">
        <v>4</v>
      </c>
      <c r="Z56">
        <v>66</v>
      </c>
      <c r="AA56">
        <v>0</v>
      </c>
      <c r="AB56">
        <v>0</v>
      </c>
      <c r="AC56">
        <v>52165.440000000002</v>
      </c>
      <c r="AD56">
        <v>0.02</v>
      </c>
      <c r="AE56">
        <v>0</v>
      </c>
      <c r="AF56">
        <v>0</v>
      </c>
      <c r="AG56">
        <v>0</v>
      </c>
      <c r="AH56">
        <v>0</v>
      </c>
      <c r="AI56">
        <f t="shared" si="0"/>
        <v>354</v>
      </c>
      <c r="AJ56">
        <f t="shared" si="1"/>
        <v>54339</v>
      </c>
      <c r="AK56" s="62">
        <f t="shared" si="3"/>
        <v>4.916666666666667</v>
      </c>
      <c r="AL56">
        <f t="shared" si="2"/>
        <v>52165.440000000002</v>
      </c>
    </row>
    <row r="57" spans="2:38" ht="14.45" x14ac:dyDescent="0.3">
      <c r="B57" t="s">
        <v>1117</v>
      </c>
      <c r="C57">
        <v>2002344334</v>
      </c>
      <c r="D57" t="s">
        <v>125</v>
      </c>
      <c r="E57" t="s">
        <v>126</v>
      </c>
      <c r="F57" t="s">
        <v>127</v>
      </c>
      <c r="G57" t="s">
        <v>128</v>
      </c>
      <c r="H57" t="s">
        <v>139</v>
      </c>
      <c r="I57" t="s">
        <v>140</v>
      </c>
      <c r="J57" t="s">
        <v>141</v>
      </c>
      <c r="K57" t="s">
        <v>940</v>
      </c>
      <c r="L57">
        <v>80895445</v>
      </c>
      <c r="M57" t="s">
        <v>1011</v>
      </c>
      <c r="N57">
        <v>96190030</v>
      </c>
      <c r="O57" t="s">
        <v>1012</v>
      </c>
      <c r="P57">
        <v>4987176135407</v>
      </c>
      <c r="Q57">
        <v>1399</v>
      </c>
      <c r="R57" s="16">
        <v>46808</v>
      </c>
      <c r="S57">
        <v>36</v>
      </c>
      <c r="T57">
        <v>53</v>
      </c>
      <c r="U57">
        <v>4</v>
      </c>
      <c r="V57">
        <v>1023.24</v>
      </c>
      <c r="W57">
        <v>1074.4000000000001</v>
      </c>
      <c r="X57">
        <v>1119.2</v>
      </c>
      <c r="Y57">
        <v>0</v>
      </c>
      <c r="Z57">
        <v>2</v>
      </c>
      <c r="AA57">
        <v>0</v>
      </c>
      <c r="AB57">
        <v>0</v>
      </c>
      <c r="AC57">
        <v>2148.8000000000002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f t="shared" si="0"/>
        <v>2</v>
      </c>
      <c r="AJ57">
        <f t="shared" si="1"/>
        <v>2238.4</v>
      </c>
      <c r="AK57" s="62">
        <f t="shared" si="3"/>
        <v>0.5</v>
      </c>
      <c r="AL57">
        <f t="shared" si="2"/>
        <v>2148.8000000000002</v>
      </c>
    </row>
    <row r="58" spans="2:38" ht="14.45" x14ac:dyDescent="0.3">
      <c r="B58" t="s">
        <v>1117</v>
      </c>
      <c r="C58">
        <v>2002344334</v>
      </c>
      <c r="D58" t="s">
        <v>125</v>
      </c>
      <c r="E58" t="s">
        <v>126</v>
      </c>
      <c r="F58" t="s">
        <v>127</v>
      </c>
      <c r="G58" t="s">
        <v>128</v>
      </c>
      <c r="H58" t="s">
        <v>139</v>
      </c>
      <c r="I58" t="s">
        <v>140</v>
      </c>
      <c r="J58" t="s">
        <v>266</v>
      </c>
      <c r="K58" t="s">
        <v>482</v>
      </c>
      <c r="L58">
        <v>83918759</v>
      </c>
      <c r="M58" t="s">
        <v>883</v>
      </c>
      <c r="N58">
        <v>96190030</v>
      </c>
      <c r="O58" t="s">
        <v>884</v>
      </c>
      <c r="P58">
        <v>4987176071453</v>
      </c>
      <c r="Q58">
        <v>95</v>
      </c>
      <c r="R58" s="16">
        <v>46807</v>
      </c>
      <c r="S58">
        <v>36</v>
      </c>
      <c r="T58">
        <v>53</v>
      </c>
      <c r="U58">
        <v>40</v>
      </c>
      <c r="V58">
        <v>72.38</v>
      </c>
      <c r="W58">
        <v>76</v>
      </c>
      <c r="X58">
        <v>79.17</v>
      </c>
      <c r="Y58">
        <v>3</v>
      </c>
      <c r="Z58">
        <v>39</v>
      </c>
      <c r="AA58">
        <v>0</v>
      </c>
      <c r="AB58">
        <v>0</v>
      </c>
      <c r="AC58">
        <v>12084</v>
      </c>
      <c r="AD58">
        <v>0.01</v>
      </c>
      <c r="AE58">
        <v>0</v>
      </c>
      <c r="AF58">
        <v>0</v>
      </c>
      <c r="AG58">
        <v>0</v>
      </c>
      <c r="AH58">
        <v>0</v>
      </c>
      <c r="AI58">
        <f t="shared" si="0"/>
        <v>159</v>
      </c>
      <c r="AJ58">
        <f t="shared" si="1"/>
        <v>12588.03</v>
      </c>
      <c r="AK58" s="62">
        <f t="shared" si="3"/>
        <v>3.9750000000000001</v>
      </c>
      <c r="AL58">
        <f t="shared" si="2"/>
        <v>12084</v>
      </c>
    </row>
    <row r="59" spans="2:38" ht="14.45" x14ac:dyDescent="0.3">
      <c r="B59" t="s">
        <v>1117</v>
      </c>
      <c r="C59">
        <v>2002344334</v>
      </c>
      <c r="D59" t="s">
        <v>125</v>
      </c>
      <c r="E59" t="s">
        <v>126</v>
      </c>
      <c r="F59" t="s">
        <v>127</v>
      </c>
      <c r="G59" t="s">
        <v>128</v>
      </c>
      <c r="H59" t="s">
        <v>139</v>
      </c>
      <c r="I59" t="s">
        <v>140</v>
      </c>
      <c r="J59" t="s">
        <v>236</v>
      </c>
      <c r="K59" t="s">
        <v>421</v>
      </c>
      <c r="L59">
        <v>80830003</v>
      </c>
      <c r="M59" t="s">
        <v>422</v>
      </c>
      <c r="N59">
        <v>96190030</v>
      </c>
      <c r="O59" t="s">
        <v>423</v>
      </c>
      <c r="P59">
        <v>4987176093332</v>
      </c>
      <c r="Q59">
        <v>1555</v>
      </c>
      <c r="R59" s="16">
        <v>47020</v>
      </c>
      <c r="S59">
        <v>36</v>
      </c>
      <c r="T59">
        <v>73</v>
      </c>
      <c r="U59">
        <v>4</v>
      </c>
      <c r="V59">
        <v>1236.24</v>
      </c>
      <c r="W59">
        <v>1298.05</v>
      </c>
      <c r="X59">
        <v>1352.18</v>
      </c>
      <c r="Y59">
        <v>0</v>
      </c>
      <c r="Z59">
        <v>1</v>
      </c>
      <c r="AA59">
        <v>0</v>
      </c>
      <c r="AB59">
        <v>0</v>
      </c>
      <c r="AC59">
        <v>1298.05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f t="shared" si="0"/>
        <v>1</v>
      </c>
      <c r="AJ59">
        <f t="shared" si="1"/>
        <v>1352.18</v>
      </c>
      <c r="AK59" s="62">
        <f t="shared" si="3"/>
        <v>0.25</v>
      </c>
      <c r="AL59">
        <f t="shared" si="2"/>
        <v>1298.05</v>
      </c>
    </row>
    <row r="60" spans="2:38" ht="14.45" x14ac:dyDescent="0.3">
      <c r="B60" t="s">
        <v>1117</v>
      </c>
      <c r="C60">
        <v>2002344334</v>
      </c>
      <c r="D60" t="s">
        <v>125</v>
      </c>
      <c r="E60" t="s">
        <v>126</v>
      </c>
      <c r="F60" t="s">
        <v>127</v>
      </c>
      <c r="G60" t="s">
        <v>128</v>
      </c>
      <c r="H60" t="s">
        <v>139</v>
      </c>
      <c r="I60" t="s">
        <v>140</v>
      </c>
      <c r="J60" t="s">
        <v>159</v>
      </c>
      <c r="K60" t="s">
        <v>573</v>
      </c>
      <c r="L60">
        <v>83921927</v>
      </c>
      <c r="M60" t="s">
        <v>1038</v>
      </c>
      <c r="N60">
        <v>96190030</v>
      </c>
      <c r="O60" t="s">
        <v>1039</v>
      </c>
      <c r="P60">
        <v>4987176303721</v>
      </c>
      <c r="Q60">
        <v>350</v>
      </c>
      <c r="R60" s="16">
        <v>47052</v>
      </c>
      <c r="S60">
        <v>36</v>
      </c>
      <c r="T60">
        <v>76</v>
      </c>
      <c r="U60">
        <v>18</v>
      </c>
      <c r="V60">
        <v>266.66000000000003</v>
      </c>
      <c r="W60">
        <v>279.99</v>
      </c>
      <c r="X60">
        <v>291.67</v>
      </c>
      <c r="Y60">
        <v>3</v>
      </c>
      <c r="Z60">
        <v>0</v>
      </c>
      <c r="AA60">
        <v>0</v>
      </c>
      <c r="AB60">
        <v>0</v>
      </c>
      <c r="AC60">
        <v>15119.46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f t="shared" si="0"/>
        <v>54</v>
      </c>
      <c r="AJ60">
        <f t="shared" si="1"/>
        <v>15750.18</v>
      </c>
      <c r="AK60" s="62">
        <f t="shared" si="3"/>
        <v>3</v>
      </c>
      <c r="AL60">
        <f t="shared" si="2"/>
        <v>15119.460000000001</v>
      </c>
    </row>
    <row r="61" spans="2:38" ht="14.45" x14ac:dyDescent="0.3">
      <c r="B61" t="s">
        <v>1117</v>
      </c>
      <c r="C61">
        <v>2002344334</v>
      </c>
      <c r="D61" t="s">
        <v>125</v>
      </c>
      <c r="E61" t="s">
        <v>126</v>
      </c>
      <c r="F61" t="s">
        <v>127</v>
      </c>
      <c r="G61" t="s">
        <v>128</v>
      </c>
      <c r="H61" t="s">
        <v>139</v>
      </c>
      <c r="I61" t="s">
        <v>140</v>
      </c>
      <c r="J61" t="s">
        <v>266</v>
      </c>
      <c r="K61" t="s">
        <v>355</v>
      </c>
      <c r="L61">
        <v>80895453</v>
      </c>
      <c r="M61" t="s">
        <v>356</v>
      </c>
      <c r="N61">
        <v>96190030</v>
      </c>
      <c r="O61" t="s">
        <v>357</v>
      </c>
      <c r="P61">
        <v>4987176303455</v>
      </c>
      <c r="Q61">
        <v>350</v>
      </c>
      <c r="R61" s="16">
        <v>47045</v>
      </c>
      <c r="S61">
        <v>36</v>
      </c>
      <c r="T61">
        <v>75</v>
      </c>
      <c r="U61">
        <v>12</v>
      </c>
      <c r="V61">
        <v>266.66000000000003</v>
      </c>
      <c r="W61">
        <v>279.99</v>
      </c>
      <c r="X61">
        <v>291.67</v>
      </c>
      <c r="Y61">
        <v>0</v>
      </c>
      <c r="Z61">
        <v>9</v>
      </c>
      <c r="AA61">
        <v>0</v>
      </c>
      <c r="AB61">
        <v>0</v>
      </c>
      <c r="AC61">
        <v>2519.91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f t="shared" si="0"/>
        <v>9</v>
      </c>
      <c r="AJ61">
        <f t="shared" si="1"/>
        <v>2625.03</v>
      </c>
      <c r="AK61" s="62">
        <f t="shared" si="3"/>
        <v>0.75</v>
      </c>
      <c r="AL61">
        <f t="shared" si="2"/>
        <v>2519.91</v>
      </c>
    </row>
    <row r="62" spans="2:38" ht="14.45" x14ac:dyDescent="0.3">
      <c r="B62" t="s">
        <v>1117</v>
      </c>
      <c r="C62">
        <v>2002344334</v>
      </c>
      <c r="D62" t="s">
        <v>125</v>
      </c>
      <c r="E62" t="s">
        <v>126</v>
      </c>
      <c r="F62" t="s">
        <v>127</v>
      </c>
      <c r="G62" t="s">
        <v>128</v>
      </c>
      <c r="H62" t="s">
        <v>139</v>
      </c>
      <c r="I62" t="s">
        <v>140</v>
      </c>
      <c r="J62" t="s">
        <v>236</v>
      </c>
      <c r="K62" t="s">
        <v>797</v>
      </c>
      <c r="L62">
        <v>83933413</v>
      </c>
      <c r="M62" t="s">
        <v>1032</v>
      </c>
      <c r="N62">
        <v>96190030</v>
      </c>
      <c r="O62" t="s">
        <v>1033</v>
      </c>
      <c r="P62">
        <v>4987176307866</v>
      </c>
      <c r="Q62">
        <v>399</v>
      </c>
      <c r="R62" s="16">
        <v>47046</v>
      </c>
      <c r="S62">
        <v>36</v>
      </c>
      <c r="T62">
        <v>75</v>
      </c>
      <c r="U62">
        <v>18</v>
      </c>
      <c r="V62">
        <v>317.20999999999998</v>
      </c>
      <c r="W62">
        <v>333.07</v>
      </c>
      <c r="X62">
        <v>346.96</v>
      </c>
      <c r="Y62">
        <v>18</v>
      </c>
      <c r="Z62">
        <v>4</v>
      </c>
      <c r="AA62">
        <v>0</v>
      </c>
      <c r="AB62">
        <v>0</v>
      </c>
      <c r="AC62">
        <v>109246.96</v>
      </c>
      <c r="AD62">
        <v>0.04</v>
      </c>
      <c r="AE62">
        <v>0</v>
      </c>
      <c r="AF62">
        <v>0</v>
      </c>
      <c r="AG62">
        <v>0</v>
      </c>
      <c r="AH62">
        <v>0</v>
      </c>
      <c r="AI62">
        <f t="shared" si="0"/>
        <v>328</v>
      </c>
      <c r="AJ62">
        <f t="shared" si="1"/>
        <v>113802.87999999999</v>
      </c>
      <c r="AK62" s="62">
        <f t="shared" si="3"/>
        <v>18.222222222222221</v>
      </c>
      <c r="AL62">
        <f t="shared" si="2"/>
        <v>109246.95999999999</v>
      </c>
    </row>
    <row r="63" spans="2:38" ht="14.45" x14ac:dyDescent="0.3">
      <c r="B63" t="s">
        <v>1117</v>
      </c>
      <c r="C63">
        <v>2002344334</v>
      </c>
      <c r="D63" t="s">
        <v>125</v>
      </c>
      <c r="E63" t="s">
        <v>126</v>
      </c>
      <c r="F63" t="s">
        <v>127</v>
      </c>
      <c r="G63" t="s">
        <v>128</v>
      </c>
      <c r="H63" t="s">
        <v>139</v>
      </c>
      <c r="I63" t="s">
        <v>140</v>
      </c>
      <c r="J63" t="s">
        <v>236</v>
      </c>
      <c r="K63" t="s">
        <v>797</v>
      </c>
      <c r="L63">
        <v>80895446</v>
      </c>
      <c r="M63" t="s">
        <v>798</v>
      </c>
      <c r="N63">
        <v>96190030</v>
      </c>
      <c r="O63" t="s">
        <v>799</v>
      </c>
      <c r="P63">
        <v>4987176307866</v>
      </c>
      <c r="Q63">
        <v>374</v>
      </c>
      <c r="R63" s="16">
        <v>46807</v>
      </c>
      <c r="S63">
        <v>36</v>
      </c>
      <c r="T63">
        <v>53</v>
      </c>
      <c r="U63">
        <v>18</v>
      </c>
      <c r="V63">
        <v>297.33</v>
      </c>
      <c r="W63">
        <v>312.2</v>
      </c>
      <c r="X63">
        <v>325.22000000000003</v>
      </c>
      <c r="Y63">
        <v>0</v>
      </c>
      <c r="Z63">
        <v>17</v>
      </c>
      <c r="AA63">
        <v>0</v>
      </c>
      <c r="AB63">
        <v>0</v>
      </c>
      <c r="AC63">
        <v>5307.4</v>
      </c>
      <c r="AD63">
        <v>0</v>
      </c>
      <c r="AE63">
        <v>0</v>
      </c>
      <c r="AF63">
        <v>0</v>
      </c>
      <c r="AG63">
        <v>0</v>
      </c>
      <c r="AH63">
        <v>0</v>
      </c>
      <c r="AI63">
        <f t="shared" si="0"/>
        <v>17</v>
      </c>
      <c r="AJ63">
        <f t="shared" si="1"/>
        <v>5528.7400000000007</v>
      </c>
      <c r="AK63" s="62">
        <f t="shared" si="3"/>
        <v>0.94444444444444442</v>
      </c>
      <c r="AL63">
        <f t="shared" si="2"/>
        <v>5307.4</v>
      </c>
    </row>
    <row r="64" spans="2:38" ht="14.45" x14ac:dyDescent="0.3">
      <c r="B64" t="s">
        <v>1117</v>
      </c>
      <c r="C64">
        <v>2002344334</v>
      </c>
      <c r="D64" t="s">
        <v>125</v>
      </c>
      <c r="E64" t="s">
        <v>126</v>
      </c>
      <c r="F64" t="s">
        <v>127</v>
      </c>
      <c r="G64" t="s">
        <v>128</v>
      </c>
      <c r="H64" t="s">
        <v>139</v>
      </c>
      <c r="I64" t="s">
        <v>140</v>
      </c>
      <c r="J64" t="s">
        <v>236</v>
      </c>
      <c r="K64" t="s">
        <v>361</v>
      </c>
      <c r="L64">
        <v>80895482</v>
      </c>
      <c r="M64" t="s">
        <v>362</v>
      </c>
      <c r="N64">
        <v>96190030</v>
      </c>
      <c r="O64" t="s">
        <v>363</v>
      </c>
      <c r="P64">
        <v>4987176338051</v>
      </c>
      <c r="Q64">
        <v>467</v>
      </c>
      <c r="R64" s="16">
        <v>47045</v>
      </c>
      <c r="S64">
        <v>36</v>
      </c>
      <c r="T64">
        <v>75</v>
      </c>
      <c r="U64">
        <v>18</v>
      </c>
      <c r="V64">
        <v>371.27</v>
      </c>
      <c r="W64">
        <v>389.83</v>
      </c>
      <c r="X64">
        <v>406.09</v>
      </c>
      <c r="Y64">
        <v>6</v>
      </c>
      <c r="Z64">
        <v>4</v>
      </c>
      <c r="AA64">
        <v>0</v>
      </c>
      <c r="AB64">
        <v>0</v>
      </c>
      <c r="AC64">
        <v>43660.959999999999</v>
      </c>
      <c r="AD64">
        <v>0.01</v>
      </c>
      <c r="AE64">
        <v>0</v>
      </c>
      <c r="AF64">
        <v>0</v>
      </c>
      <c r="AG64">
        <v>0</v>
      </c>
      <c r="AH64">
        <v>0</v>
      </c>
      <c r="AI64">
        <f t="shared" si="0"/>
        <v>112</v>
      </c>
      <c r="AJ64">
        <f t="shared" si="1"/>
        <v>45482.079999999994</v>
      </c>
      <c r="AK64" s="62">
        <f t="shared" si="3"/>
        <v>6.2222222222222223</v>
      </c>
      <c r="AL64">
        <f t="shared" si="2"/>
        <v>43660.959999999999</v>
      </c>
    </row>
    <row r="65" spans="2:38" ht="14.45" x14ac:dyDescent="0.3">
      <c r="B65" t="s">
        <v>1117</v>
      </c>
      <c r="C65">
        <v>2002344334</v>
      </c>
      <c r="D65" t="s">
        <v>125</v>
      </c>
      <c r="E65" t="s">
        <v>126</v>
      </c>
      <c r="F65" t="s">
        <v>127</v>
      </c>
      <c r="G65" t="s">
        <v>146</v>
      </c>
      <c r="H65" t="s">
        <v>147</v>
      </c>
      <c r="I65" t="s">
        <v>203</v>
      </c>
      <c r="J65" t="s">
        <v>433</v>
      </c>
      <c r="K65" t="s">
        <v>434</v>
      </c>
      <c r="L65">
        <v>80820838</v>
      </c>
      <c r="M65" t="s">
        <v>435</v>
      </c>
      <c r="N65">
        <v>96032900</v>
      </c>
      <c r="O65" t="s">
        <v>436</v>
      </c>
      <c r="P65">
        <v>4987176281227</v>
      </c>
      <c r="Q65">
        <v>80</v>
      </c>
      <c r="R65" s="16">
        <v>46807</v>
      </c>
      <c r="S65">
        <v>48</v>
      </c>
      <c r="T65">
        <v>40</v>
      </c>
      <c r="U65">
        <v>144</v>
      </c>
      <c r="V65">
        <v>57.08</v>
      </c>
      <c r="W65">
        <v>67.36</v>
      </c>
      <c r="X65">
        <v>70.17</v>
      </c>
      <c r="Y65">
        <v>0</v>
      </c>
      <c r="Z65">
        <v>6</v>
      </c>
      <c r="AA65">
        <v>0</v>
      </c>
      <c r="AB65">
        <v>0</v>
      </c>
      <c r="AC65">
        <v>404.16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f t="shared" si="0"/>
        <v>6</v>
      </c>
      <c r="AJ65">
        <f t="shared" si="1"/>
        <v>421.02</v>
      </c>
      <c r="AK65" s="62">
        <f t="shared" si="3"/>
        <v>4.1666666666666664E-2</v>
      </c>
      <c r="AL65">
        <f t="shared" si="2"/>
        <v>404.15999999999997</v>
      </c>
    </row>
    <row r="66" spans="2:38" ht="14.45" x14ac:dyDescent="0.3">
      <c r="B66" t="s">
        <v>1117</v>
      </c>
      <c r="C66">
        <v>2002344334</v>
      </c>
      <c r="D66" t="s">
        <v>125</v>
      </c>
      <c r="E66" t="s">
        <v>126</v>
      </c>
      <c r="F66" t="s">
        <v>127</v>
      </c>
      <c r="G66" t="s">
        <v>128</v>
      </c>
      <c r="H66" t="s">
        <v>129</v>
      </c>
      <c r="I66" t="s">
        <v>130</v>
      </c>
      <c r="J66" t="s">
        <v>216</v>
      </c>
      <c r="K66" t="s">
        <v>556</v>
      </c>
      <c r="L66">
        <v>80889635</v>
      </c>
      <c r="M66" t="s">
        <v>800</v>
      </c>
      <c r="N66">
        <v>33051090</v>
      </c>
      <c r="O66" t="s">
        <v>801</v>
      </c>
      <c r="P66">
        <v>4987176272164</v>
      </c>
      <c r="Q66">
        <v>210</v>
      </c>
      <c r="R66" s="16">
        <v>47105</v>
      </c>
      <c r="S66">
        <v>36</v>
      </c>
      <c r="T66">
        <v>81</v>
      </c>
      <c r="U66">
        <v>56</v>
      </c>
      <c r="V66">
        <v>174.54</v>
      </c>
      <c r="W66">
        <v>183.27</v>
      </c>
      <c r="X66">
        <v>190.91</v>
      </c>
      <c r="Y66">
        <v>0</v>
      </c>
      <c r="Z66">
        <v>1</v>
      </c>
      <c r="AA66">
        <v>0</v>
      </c>
      <c r="AB66">
        <v>0</v>
      </c>
      <c r="AC66">
        <v>183.27</v>
      </c>
      <c r="AD66">
        <v>0</v>
      </c>
      <c r="AE66">
        <v>0</v>
      </c>
      <c r="AF66">
        <v>0</v>
      </c>
      <c r="AG66">
        <v>0</v>
      </c>
      <c r="AH66">
        <v>0</v>
      </c>
      <c r="AI66">
        <f t="shared" ref="AI66:AI129" si="4">+(Y66+AA66)*U66+(Z66+AB66+AE66+AG66)</f>
        <v>1</v>
      </c>
      <c r="AJ66">
        <f t="shared" ref="AJ66:AJ129" si="5">+AI66*X66</f>
        <v>190.91</v>
      </c>
      <c r="AK66" s="62">
        <f t="shared" si="3"/>
        <v>1.7857142857142856E-2</v>
      </c>
      <c r="AL66">
        <f t="shared" ref="AL66:AL129" si="6">+AI66*W66</f>
        <v>183.27</v>
      </c>
    </row>
    <row r="67" spans="2:38" ht="14.45" x14ac:dyDescent="0.3">
      <c r="B67" t="s">
        <v>1117</v>
      </c>
      <c r="C67">
        <v>2002344334</v>
      </c>
      <c r="D67" t="s">
        <v>125</v>
      </c>
      <c r="E67" t="s">
        <v>126</v>
      </c>
      <c r="F67" t="s">
        <v>127</v>
      </c>
      <c r="G67" t="s">
        <v>128</v>
      </c>
      <c r="H67" t="s">
        <v>139</v>
      </c>
      <c r="I67" t="s">
        <v>140</v>
      </c>
      <c r="J67" t="s">
        <v>236</v>
      </c>
      <c r="K67" t="s">
        <v>391</v>
      </c>
      <c r="L67">
        <v>80895466</v>
      </c>
      <c r="M67" t="s">
        <v>392</v>
      </c>
      <c r="N67">
        <v>96190030</v>
      </c>
      <c r="O67" t="s">
        <v>393</v>
      </c>
      <c r="P67">
        <v>4987176093301</v>
      </c>
      <c r="Q67">
        <v>1217</v>
      </c>
      <c r="R67" s="16">
        <v>46807</v>
      </c>
      <c r="S67">
        <v>36</v>
      </c>
      <c r="T67">
        <v>53</v>
      </c>
      <c r="U67">
        <v>6</v>
      </c>
      <c r="V67">
        <v>967.52</v>
      </c>
      <c r="W67">
        <v>1015.9</v>
      </c>
      <c r="X67">
        <v>1058.26</v>
      </c>
      <c r="Y67">
        <v>0</v>
      </c>
      <c r="Z67">
        <v>1</v>
      </c>
      <c r="AA67">
        <v>0</v>
      </c>
      <c r="AB67">
        <v>0</v>
      </c>
      <c r="AC67">
        <v>1015.9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f t="shared" si="4"/>
        <v>1</v>
      </c>
      <c r="AJ67">
        <f t="shared" si="5"/>
        <v>1058.26</v>
      </c>
      <c r="AK67" s="62">
        <f t="shared" ref="AK67:AK130" si="7">+AI67/U67</f>
        <v>0.16666666666666666</v>
      </c>
      <c r="AL67">
        <f t="shared" si="6"/>
        <v>1015.9</v>
      </c>
    </row>
    <row r="68" spans="2:38" ht="14.45" x14ac:dyDescent="0.3">
      <c r="B68" t="s">
        <v>1117</v>
      </c>
      <c r="C68">
        <v>2002344334</v>
      </c>
      <c r="D68" t="s">
        <v>125</v>
      </c>
      <c r="E68" t="s">
        <v>126</v>
      </c>
      <c r="F68" t="s">
        <v>127</v>
      </c>
      <c r="G68" t="s">
        <v>132</v>
      </c>
      <c r="H68" t="s">
        <v>133</v>
      </c>
      <c r="I68" t="s">
        <v>134</v>
      </c>
      <c r="J68" t="s">
        <v>169</v>
      </c>
      <c r="K68" t="s">
        <v>444</v>
      </c>
      <c r="L68">
        <v>80829942</v>
      </c>
      <c r="M68" t="s">
        <v>445</v>
      </c>
      <c r="N68">
        <v>96190010</v>
      </c>
      <c r="O68" t="s">
        <v>446</v>
      </c>
      <c r="P68">
        <v>4987176293596</v>
      </c>
      <c r="Q68">
        <v>0.01</v>
      </c>
      <c r="R68" s="16">
        <v>46597</v>
      </c>
      <c r="S68">
        <v>24</v>
      </c>
      <c r="T68">
        <v>50</v>
      </c>
      <c r="U68">
        <v>240</v>
      </c>
      <c r="V68">
        <v>0.01</v>
      </c>
      <c r="W68">
        <v>0.01</v>
      </c>
      <c r="X68">
        <v>0.01</v>
      </c>
      <c r="Y68">
        <v>80</v>
      </c>
      <c r="Z68">
        <v>0</v>
      </c>
      <c r="AA68">
        <v>0</v>
      </c>
      <c r="AB68">
        <v>0</v>
      </c>
      <c r="AC68">
        <v>192</v>
      </c>
      <c r="AD68">
        <v>0.16</v>
      </c>
      <c r="AE68">
        <v>0</v>
      </c>
      <c r="AF68">
        <v>0</v>
      </c>
      <c r="AG68">
        <v>0</v>
      </c>
      <c r="AH68">
        <v>0</v>
      </c>
      <c r="AI68">
        <f t="shared" si="4"/>
        <v>19200</v>
      </c>
      <c r="AJ68">
        <f t="shared" si="5"/>
        <v>192</v>
      </c>
      <c r="AK68" s="62">
        <f t="shared" si="7"/>
        <v>80</v>
      </c>
      <c r="AL68">
        <f t="shared" si="6"/>
        <v>192</v>
      </c>
    </row>
    <row r="69" spans="2:38" ht="14.45" x14ac:dyDescent="0.3">
      <c r="B69" t="s">
        <v>1117</v>
      </c>
      <c r="C69">
        <v>2002344334</v>
      </c>
      <c r="D69" t="s">
        <v>125</v>
      </c>
      <c r="E69" t="s">
        <v>126</v>
      </c>
      <c r="F69" t="s">
        <v>127</v>
      </c>
      <c r="G69" t="s">
        <v>128</v>
      </c>
      <c r="H69" t="s">
        <v>139</v>
      </c>
      <c r="I69" t="s">
        <v>140</v>
      </c>
      <c r="J69" t="s">
        <v>141</v>
      </c>
      <c r="K69" t="s">
        <v>142</v>
      </c>
      <c r="L69">
        <v>80895447</v>
      </c>
      <c r="M69" t="s">
        <v>805</v>
      </c>
      <c r="N69">
        <v>96190030</v>
      </c>
      <c r="O69" t="s">
        <v>806</v>
      </c>
      <c r="P69">
        <v>4987176135506</v>
      </c>
      <c r="Q69">
        <v>1399</v>
      </c>
      <c r="R69" s="16">
        <v>47045</v>
      </c>
      <c r="S69">
        <v>36</v>
      </c>
      <c r="T69">
        <v>75</v>
      </c>
      <c r="U69">
        <v>4</v>
      </c>
      <c r="V69">
        <v>1023.24</v>
      </c>
      <c r="W69">
        <v>1074.4000000000001</v>
      </c>
      <c r="X69">
        <v>1119.2</v>
      </c>
      <c r="Y69">
        <v>2</v>
      </c>
      <c r="Z69">
        <v>0</v>
      </c>
      <c r="AA69">
        <v>0</v>
      </c>
      <c r="AB69">
        <v>0</v>
      </c>
      <c r="AC69">
        <v>8595.2000000000007</v>
      </c>
      <c r="AD69">
        <v>0</v>
      </c>
      <c r="AE69">
        <v>0</v>
      </c>
      <c r="AF69">
        <v>0</v>
      </c>
      <c r="AG69">
        <v>0</v>
      </c>
      <c r="AH69">
        <v>0</v>
      </c>
      <c r="AI69">
        <f t="shared" si="4"/>
        <v>8</v>
      </c>
      <c r="AJ69">
        <f t="shared" si="5"/>
        <v>8953.6</v>
      </c>
      <c r="AK69" s="62">
        <f t="shared" si="7"/>
        <v>2</v>
      </c>
      <c r="AL69">
        <f t="shared" si="6"/>
        <v>8595.2000000000007</v>
      </c>
    </row>
    <row r="70" spans="2:38" ht="14.45" x14ac:dyDescent="0.3">
      <c r="B70" t="s">
        <v>1117</v>
      </c>
      <c r="C70">
        <v>2002344334</v>
      </c>
      <c r="D70" t="s">
        <v>125</v>
      </c>
      <c r="E70" t="s">
        <v>126</v>
      </c>
      <c r="F70" t="s">
        <v>127</v>
      </c>
      <c r="G70" t="s">
        <v>128</v>
      </c>
      <c r="H70" t="s">
        <v>139</v>
      </c>
      <c r="I70" t="s">
        <v>140</v>
      </c>
      <c r="J70" t="s">
        <v>283</v>
      </c>
      <c r="K70" t="s">
        <v>927</v>
      </c>
      <c r="L70">
        <v>83918762</v>
      </c>
      <c r="M70" t="s">
        <v>1078</v>
      </c>
      <c r="N70">
        <v>96190030</v>
      </c>
      <c r="O70" t="s">
        <v>1079</v>
      </c>
      <c r="P70">
        <v>4987176340979</v>
      </c>
      <c r="Q70">
        <v>609</v>
      </c>
      <c r="R70" s="16">
        <v>46807</v>
      </c>
      <c r="S70">
        <v>36</v>
      </c>
      <c r="T70">
        <v>53</v>
      </c>
      <c r="U70">
        <v>6</v>
      </c>
      <c r="V70">
        <v>463.98</v>
      </c>
      <c r="W70">
        <v>487.18</v>
      </c>
      <c r="X70">
        <v>507.5</v>
      </c>
      <c r="Y70">
        <v>48</v>
      </c>
      <c r="Z70">
        <v>5</v>
      </c>
      <c r="AA70">
        <v>0</v>
      </c>
      <c r="AB70">
        <v>0</v>
      </c>
      <c r="AC70">
        <v>142743.74</v>
      </c>
      <c r="AD70">
        <v>0.08</v>
      </c>
      <c r="AE70">
        <v>0</v>
      </c>
      <c r="AF70">
        <v>0</v>
      </c>
      <c r="AG70">
        <v>0</v>
      </c>
      <c r="AH70">
        <v>0</v>
      </c>
      <c r="AI70">
        <f t="shared" si="4"/>
        <v>293</v>
      </c>
      <c r="AJ70">
        <f t="shared" si="5"/>
        <v>148697.5</v>
      </c>
      <c r="AK70" s="62">
        <f t="shared" si="7"/>
        <v>48.833333333333336</v>
      </c>
      <c r="AL70">
        <f t="shared" si="6"/>
        <v>142743.74</v>
      </c>
    </row>
    <row r="71" spans="2:38" ht="14.45" x14ac:dyDescent="0.3">
      <c r="B71" t="s">
        <v>1117</v>
      </c>
      <c r="C71">
        <v>2002344334</v>
      </c>
      <c r="D71" t="s">
        <v>125</v>
      </c>
      <c r="E71" t="s">
        <v>126</v>
      </c>
      <c r="F71" t="s">
        <v>127</v>
      </c>
      <c r="G71" t="s">
        <v>146</v>
      </c>
      <c r="H71" t="s">
        <v>190</v>
      </c>
      <c r="I71" t="s">
        <v>191</v>
      </c>
      <c r="J71" t="s">
        <v>223</v>
      </c>
      <c r="K71" t="s">
        <v>504</v>
      </c>
      <c r="L71">
        <v>80885732</v>
      </c>
      <c r="M71" t="s">
        <v>505</v>
      </c>
      <c r="N71">
        <v>82121010</v>
      </c>
      <c r="O71" t="s">
        <v>506</v>
      </c>
      <c r="P71">
        <v>4987176378521</v>
      </c>
      <c r="Q71">
        <v>325</v>
      </c>
      <c r="R71" s="16">
        <v>47045</v>
      </c>
      <c r="S71">
        <v>24</v>
      </c>
      <c r="T71">
        <v>100</v>
      </c>
      <c r="U71">
        <v>18</v>
      </c>
      <c r="V71">
        <v>231.93</v>
      </c>
      <c r="W71">
        <v>273.68</v>
      </c>
      <c r="X71">
        <v>285.08999999999997</v>
      </c>
      <c r="Y71">
        <v>0</v>
      </c>
      <c r="Z71">
        <v>17</v>
      </c>
      <c r="AA71">
        <v>0</v>
      </c>
      <c r="AB71">
        <v>0</v>
      </c>
      <c r="AC71">
        <v>4652.5600000000004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f t="shared" si="4"/>
        <v>17</v>
      </c>
      <c r="AJ71">
        <f t="shared" si="5"/>
        <v>4846.53</v>
      </c>
      <c r="AK71" s="62">
        <f t="shared" si="7"/>
        <v>0.94444444444444442</v>
      </c>
      <c r="AL71">
        <f t="shared" si="6"/>
        <v>4652.5600000000004</v>
      </c>
    </row>
    <row r="72" spans="2:38" ht="14.45" x14ac:dyDescent="0.3">
      <c r="B72" t="s">
        <v>1117</v>
      </c>
      <c r="C72">
        <v>2002344334</v>
      </c>
      <c r="D72" t="s">
        <v>125</v>
      </c>
      <c r="E72" t="s">
        <v>126</v>
      </c>
      <c r="F72" t="s">
        <v>127</v>
      </c>
      <c r="G72" t="s">
        <v>146</v>
      </c>
      <c r="H72" t="s">
        <v>150</v>
      </c>
      <c r="I72" t="s">
        <v>173</v>
      </c>
      <c r="J72" t="s">
        <v>174</v>
      </c>
      <c r="K72" t="s">
        <v>764</v>
      </c>
      <c r="L72">
        <v>83904003</v>
      </c>
      <c r="M72" t="s">
        <v>822</v>
      </c>
      <c r="N72">
        <v>82121010</v>
      </c>
      <c r="O72" t="s">
        <v>823</v>
      </c>
      <c r="P72">
        <v>4987176352002</v>
      </c>
      <c r="Q72">
        <v>133</v>
      </c>
      <c r="R72" s="16">
        <v>47045</v>
      </c>
      <c r="S72">
        <v>60</v>
      </c>
      <c r="T72">
        <v>45</v>
      </c>
      <c r="U72">
        <v>120</v>
      </c>
      <c r="V72">
        <v>89.65</v>
      </c>
      <c r="W72">
        <v>105.79</v>
      </c>
      <c r="X72">
        <v>110.2</v>
      </c>
      <c r="Y72">
        <v>1</v>
      </c>
      <c r="Z72">
        <v>25</v>
      </c>
      <c r="AA72">
        <v>0</v>
      </c>
      <c r="AB72">
        <v>0</v>
      </c>
      <c r="AC72">
        <v>15339.55</v>
      </c>
      <c r="AD72">
        <v>0.02</v>
      </c>
      <c r="AE72">
        <v>0</v>
      </c>
      <c r="AF72">
        <v>0</v>
      </c>
      <c r="AG72">
        <v>0</v>
      </c>
      <c r="AH72">
        <v>0</v>
      </c>
      <c r="AI72">
        <f t="shared" si="4"/>
        <v>145</v>
      </c>
      <c r="AJ72">
        <f t="shared" si="5"/>
        <v>15979</v>
      </c>
      <c r="AK72" s="62">
        <f t="shared" si="7"/>
        <v>1.2083333333333333</v>
      </c>
      <c r="AL72">
        <f t="shared" si="6"/>
        <v>15339.550000000001</v>
      </c>
    </row>
    <row r="73" spans="2:38" ht="14.45" x14ac:dyDescent="0.3">
      <c r="B73" t="s">
        <v>1117</v>
      </c>
      <c r="C73">
        <v>2002344334</v>
      </c>
      <c r="D73" t="s">
        <v>125</v>
      </c>
      <c r="E73" t="s">
        <v>126</v>
      </c>
      <c r="F73" t="s">
        <v>127</v>
      </c>
      <c r="G73" t="s">
        <v>128</v>
      </c>
      <c r="H73" t="s">
        <v>139</v>
      </c>
      <c r="I73" t="s">
        <v>140</v>
      </c>
      <c r="J73" t="s">
        <v>141</v>
      </c>
      <c r="K73" t="s">
        <v>1051</v>
      </c>
      <c r="L73">
        <v>80895493</v>
      </c>
      <c r="M73" t="s">
        <v>1052</v>
      </c>
      <c r="N73">
        <v>96190030</v>
      </c>
      <c r="O73" t="s">
        <v>1053</v>
      </c>
      <c r="P73">
        <v>4987176135025</v>
      </c>
      <c r="Q73">
        <v>2771</v>
      </c>
      <c r="R73" s="16">
        <v>46807</v>
      </c>
      <c r="S73">
        <v>36</v>
      </c>
      <c r="T73">
        <v>53</v>
      </c>
      <c r="U73">
        <v>1</v>
      </c>
      <c r="V73">
        <v>1809.57</v>
      </c>
      <c r="W73">
        <v>1900.05</v>
      </c>
      <c r="X73">
        <v>1979.28</v>
      </c>
      <c r="Y73">
        <v>1</v>
      </c>
      <c r="Z73">
        <v>0</v>
      </c>
      <c r="AA73">
        <v>0</v>
      </c>
      <c r="AB73">
        <v>0</v>
      </c>
      <c r="AC73">
        <v>1900.05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f t="shared" si="4"/>
        <v>1</v>
      </c>
      <c r="AJ73">
        <f t="shared" si="5"/>
        <v>1979.28</v>
      </c>
      <c r="AK73" s="62">
        <f t="shared" si="7"/>
        <v>1</v>
      </c>
      <c r="AL73">
        <f t="shared" si="6"/>
        <v>1900.05</v>
      </c>
    </row>
    <row r="74" spans="2:38" ht="14.45" x14ac:dyDescent="0.3">
      <c r="B74" t="s">
        <v>1117</v>
      </c>
      <c r="C74">
        <v>2002344334</v>
      </c>
      <c r="D74" t="s">
        <v>125</v>
      </c>
      <c r="E74" t="s">
        <v>126</v>
      </c>
      <c r="F74" t="s">
        <v>127</v>
      </c>
      <c r="G74" t="s">
        <v>146</v>
      </c>
      <c r="H74" t="s">
        <v>190</v>
      </c>
      <c r="I74" t="s">
        <v>191</v>
      </c>
      <c r="J74" t="s">
        <v>192</v>
      </c>
      <c r="K74" t="s">
        <v>454</v>
      </c>
      <c r="L74">
        <v>80832388</v>
      </c>
      <c r="M74" t="s">
        <v>455</v>
      </c>
      <c r="N74">
        <v>82121010</v>
      </c>
      <c r="O74" t="s">
        <v>456</v>
      </c>
      <c r="P74">
        <v>4987176321091</v>
      </c>
      <c r="Q74">
        <v>165</v>
      </c>
      <c r="R74" s="16">
        <v>47045</v>
      </c>
      <c r="S74">
        <v>60</v>
      </c>
      <c r="T74">
        <v>45</v>
      </c>
      <c r="U74">
        <v>48</v>
      </c>
      <c r="V74">
        <v>117.75</v>
      </c>
      <c r="W74">
        <v>138.94</v>
      </c>
      <c r="X74">
        <v>144.72999999999999</v>
      </c>
      <c r="Y74">
        <v>0</v>
      </c>
      <c r="Z74">
        <v>1</v>
      </c>
      <c r="AA74">
        <v>0</v>
      </c>
      <c r="AB74">
        <v>0</v>
      </c>
      <c r="AC74">
        <v>138.94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f t="shared" si="4"/>
        <v>1</v>
      </c>
      <c r="AJ74">
        <f t="shared" si="5"/>
        <v>144.72999999999999</v>
      </c>
      <c r="AK74" s="62">
        <f t="shared" si="7"/>
        <v>2.0833333333333332E-2</v>
      </c>
      <c r="AL74">
        <f t="shared" si="6"/>
        <v>138.94</v>
      </c>
    </row>
    <row r="75" spans="2:38" ht="14.45" x14ac:dyDescent="0.3">
      <c r="B75" t="s">
        <v>1117</v>
      </c>
      <c r="C75">
        <v>2002344334</v>
      </c>
      <c r="D75" t="s">
        <v>125</v>
      </c>
      <c r="E75" t="s">
        <v>126</v>
      </c>
      <c r="F75" t="s">
        <v>127</v>
      </c>
      <c r="G75" t="s">
        <v>146</v>
      </c>
      <c r="H75" t="s">
        <v>150</v>
      </c>
      <c r="I75" t="s">
        <v>173</v>
      </c>
      <c r="J75" t="s">
        <v>174</v>
      </c>
      <c r="K75" t="s">
        <v>175</v>
      </c>
      <c r="L75">
        <v>83904005</v>
      </c>
      <c r="M75" t="s">
        <v>826</v>
      </c>
      <c r="N75">
        <v>82121010</v>
      </c>
      <c r="O75" t="s">
        <v>827</v>
      </c>
      <c r="P75">
        <v>4987176351999</v>
      </c>
      <c r="Q75">
        <v>178</v>
      </c>
      <c r="R75" s="16">
        <v>47045</v>
      </c>
      <c r="S75">
        <v>60</v>
      </c>
      <c r="T75">
        <v>45</v>
      </c>
      <c r="U75">
        <v>144</v>
      </c>
      <c r="V75">
        <v>119.98</v>
      </c>
      <c r="W75">
        <v>141.58000000000001</v>
      </c>
      <c r="X75">
        <v>147.47999999999999</v>
      </c>
      <c r="Y75">
        <v>0</v>
      </c>
      <c r="Z75">
        <v>2</v>
      </c>
      <c r="AA75">
        <v>0</v>
      </c>
      <c r="AB75">
        <v>0</v>
      </c>
      <c r="AC75">
        <v>283.16000000000003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f t="shared" si="4"/>
        <v>2</v>
      </c>
      <c r="AJ75">
        <f t="shared" si="5"/>
        <v>294.95999999999998</v>
      </c>
      <c r="AK75" s="62">
        <f t="shared" si="7"/>
        <v>1.3888888888888888E-2</v>
      </c>
      <c r="AL75">
        <f t="shared" si="6"/>
        <v>283.16000000000003</v>
      </c>
    </row>
    <row r="76" spans="2:38" ht="14.45" x14ac:dyDescent="0.3">
      <c r="B76" t="s">
        <v>1117</v>
      </c>
      <c r="C76">
        <v>2002344334</v>
      </c>
      <c r="D76" t="s">
        <v>125</v>
      </c>
      <c r="E76" t="s">
        <v>126</v>
      </c>
      <c r="F76" t="s">
        <v>127</v>
      </c>
      <c r="G76" t="s">
        <v>128</v>
      </c>
      <c r="H76" t="s">
        <v>139</v>
      </c>
      <c r="I76" t="s">
        <v>140</v>
      </c>
      <c r="J76" t="s">
        <v>283</v>
      </c>
      <c r="K76" t="s">
        <v>914</v>
      </c>
      <c r="L76">
        <v>83918765</v>
      </c>
      <c r="M76" t="s">
        <v>1080</v>
      </c>
      <c r="N76">
        <v>96190030</v>
      </c>
      <c r="O76" t="s">
        <v>1081</v>
      </c>
      <c r="P76">
        <v>4987176340962</v>
      </c>
      <c r="Q76">
        <v>609</v>
      </c>
      <c r="R76" s="16">
        <v>46954</v>
      </c>
      <c r="S76">
        <v>36</v>
      </c>
      <c r="T76">
        <v>67</v>
      </c>
      <c r="U76">
        <v>6</v>
      </c>
      <c r="V76">
        <v>463.98</v>
      </c>
      <c r="W76">
        <v>487.18</v>
      </c>
      <c r="X76">
        <v>507.5</v>
      </c>
      <c r="Y76">
        <v>50</v>
      </c>
      <c r="Z76">
        <v>0</v>
      </c>
      <c r="AA76">
        <v>0</v>
      </c>
      <c r="AB76">
        <v>0</v>
      </c>
      <c r="AC76">
        <v>146154</v>
      </c>
      <c r="AD76">
        <v>0.1</v>
      </c>
      <c r="AE76">
        <v>0</v>
      </c>
      <c r="AF76">
        <v>0</v>
      </c>
      <c r="AG76">
        <v>0</v>
      </c>
      <c r="AH76">
        <v>0</v>
      </c>
      <c r="AI76">
        <f t="shared" si="4"/>
        <v>300</v>
      </c>
      <c r="AJ76">
        <f t="shared" si="5"/>
        <v>152250</v>
      </c>
      <c r="AK76" s="62">
        <f t="shared" si="7"/>
        <v>50</v>
      </c>
      <c r="AL76">
        <f t="shared" si="6"/>
        <v>146154</v>
      </c>
    </row>
    <row r="77" spans="2:38" ht="14.45" x14ac:dyDescent="0.3">
      <c r="B77" t="s">
        <v>1117</v>
      </c>
      <c r="C77">
        <v>2002344334</v>
      </c>
      <c r="D77" t="s">
        <v>125</v>
      </c>
      <c r="E77" t="s">
        <v>126</v>
      </c>
      <c r="F77" t="s">
        <v>127</v>
      </c>
      <c r="G77" t="s">
        <v>132</v>
      </c>
      <c r="H77" t="s">
        <v>133</v>
      </c>
      <c r="I77" t="s">
        <v>534</v>
      </c>
      <c r="J77" t="s">
        <v>535</v>
      </c>
      <c r="K77" t="s">
        <v>1062</v>
      </c>
      <c r="L77">
        <v>80870505</v>
      </c>
      <c r="M77" t="s">
        <v>1063</v>
      </c>
      <c r="N77">
        <v>96190010</v>
      </c>
      <c r="O77" t="s">
        <v>1064</v>
      </c>
      <c r="P77">
        <v>4987176350961</v>
      </c>
      <c r="Q77">
        <v>260</v>
      </c>
      <c r="R77" s="16">
        <v>47045</v>
      </c>
      <c r="S77">
        <v>24</v>
      </c>
      <c r="T77">
        <v>100</v>
      </c>
      <c r="U77">
        <v>30</v>
      </c>
      <c r="V77">
        <v>218.94</v>
      </c>
      <c r="W77">
        <v>218.94</v>
      </c>
      <c r="X77">
        <v>228.07</v>
      </c>
      <c r="Y77">
        <v>0</v>
      </c>
      <c r="Z77">
        <v>1</v>
      </c>
      <c r="AA77">
        <v>0</v>
      </c>
      <c r="AB77">
        <v>0</v>
      </c>
      <c r="AC77">
        <v>218.94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f t="shared" si="4"/>
        <v>1</v>
      </c>
      <c r="AJ77">
        <f t="shared" si="5"/>
        <v>228.07</v>
      </c>
      <c r="AK77" s="62">
        <f t="shared" si="7"/>
        <v>3.3333333333333333E-2</v>
      </c>
      <c r="AL77">
        <f t="shared" si="6"/>
        <v>218.94</v>
      </c>
    </row>
    <row r="78" spans="2:38" ht="14.45" x14ac:dyDescent="0.3">
      <c r="B78" t="s">
        <v>1117</v>
      </c>
      <c r="C78">
        <v>2002344334</v>
      </c>
      <c r="D78" t="s">
        <v>125</v>
      </c>
      <c r="E78" t="s">
        <v>126</v>
      </c>
      <c r="F78" t="s">
        <v>127</v>
      </c>
      <c r="G78" t="s">
        <v>128</v>
      </c>
      <c r="H78" t="s">
        <v>129</v>
      </c>
      <c r="I78" t="s">
        <v>130</v>
      </c>
      <c r="J78" t="s">
        <v>295</v>
      </c>
      <c r="K78" t="s">
        <v>838</v>
      </c>
      <c r="L78">
        <v>80877222</v>
      </c>
      <c r="M78" t="s">
        <v>839</v>
      </c>
      <c r="N78">
        <v>33059090</v>
      </c>
      <c r="O78" t="s">
        <v>840</v>
      </c>
      <c r="P78">
        <v>4987176257390</v>
      </c>
      <c r="Q78">
        <v>269</v>
      </c>
      <c r="R78" s="16">
        <v>47046</v>
      </c>
      <c r="S78">
        <v>36</v>
      </c>
      <c r="T78">
        <v>75</v>
      </c>
      <c r="U78">
        <v>24</v>
      </c>
      <c r="V78">
        <v>190.3</v>
      </c>
      <c r="W78">
        <v>224.55</v>
      </c>
      <c r="X78">
        <v>233.91</v>
      </c>
      <c r="Y78">
        <v>0</v>
      </c>
      <c r="Z78">
        <v>17</v>
      </c>
      <c r="AA78">
        <v>0</v>
      </c>
      <c r="AB78">
        <v>0</v>
      </c>
      <c r="AC78">
        <v>3817.35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f t="shared" si="4"/>
        <v>17</v>
      </c>
      <c r="AJ78">
        <f t="shared" si="5"/>
        <v>3976.47</v>
      </c>
      <c r="AK78" s="62">
        <f t="shared" si="7"/>
        <v>0.70833333333333337</v>
      </c>
      <c r="AL78">
        <f t="shared" si="6"/>
        <v>3817.3500000000004</v>
      </c>
    </row>
    <row r="79" spans="2:38" ht="14.45" x14ac:dyDescent="0.3">
      <c r="B79" t="s">
        <v>1117</v>
      </c>
      <c r="C79">
        <v>2002344334</v>
      </c>
      <c r="D79" t="s">
        <v>125</v>
      </c>
      <c r="E79" t="s">
        <v>126</v>
      </c>
      <c r="F79" t="s">
        <v>127</v>
      </c>
      <c r="G79" t="s">
        <v>128</v>
      </c>
      <c r="H79" t="s">
        <v>139</v>
      </c>
      <c r="I79" t="s">
        <v>140</v>
      </c>
      <c r="J79" t="s">
        <v>236</v>
      </c>
      <c r="K79" t="s">
        <v>398</v>
      </c>
      <c r="L79">
        <v>80895471</v>
      </c>
      <c r="M79" t="s">
        <v>399</v>
      </c>
      <c r="N79">
        <v>96190030</v>
      </c>
      <c r="O79" t="s">
        <v>400</v>
      </c>
      <c r="P79">
        <v>4987176263261</v>
      </c>
      <c r="Q79">
        <v>1125</v>
      </c>
      <c r="R79" s="16">
        <v>46807</v>
      </c>
      <c r="S79">
        <v>36</v>
      </c>
      <c r="T79">
        <v>53</v>
      </c>
      <c r="U79">
        <v>6</v>
      </c>
      <c r="V79">
        <v>894.38</v>
      </c>
      <c r="W79">
        <v>939.1</v>
      </c>
      <c r="X79">
        <v>978.26</v>
      </c>
      <c r="Y79">
        <v>0</v>
      </c>
      <c r="Z79">
        <v>2</v>
      </c>
      <c r="AA79">
        <v>0</v>
      </c>
      <c r="AB79">
        <v>0</v>
      </c>
      <c r="AC79">
        <v>1878.2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f t="shared" si="4"/>
        <v>2</v>
      </c>
      <c r="AJ79">
        <f t="shared" si="5"/>
        <v>1956.52</v>
      </c>
      <c r="AK79" s="62">
        <f t="shared" si="7"/>
        <v>0.33333333333333331</v>
      </c>
      <c r="AL79">
        <f t="shared" si="6"/>
        <v>1878.2</v>
      </c>
    </row>
    <row r="80" spans="2:38" ht="14.45" x14ac:dyDescent="0.3">
      <c r="B80" t="s">
        <v>1117</v>
      </c>
      <c r="C80">
        <v>2002344334</v>
      </c>
      <c r="D80" t="s">
        <v>125</v>
      </c>
      <c r="E80" t="s">
        <v>126</v>
      </c>
      <c r="F80" t="s">
        <v>127</v>
      </c>
      <c r="G80" t="s">
        <v>128</v>
      </c>
      <c r="H80" t="s">
        <v>129</v>
      </c>
      <c r="I80" t="s">
        <v>221</v>
      </c>
      <c r="J80" t="s">
        <v>250</v>
      </c>
      <c r="K80" t="s">
        <v>920</v>
      </c>
      <c r="L80">
        <v>80872419</v>
      </c>
      <c r="M80" t="s">
        <v>983</v>
      </c>
      <c r="N80">
        <v>33051090</v>
      </c>
      <c r="O80" t="s">
        <v>984</v>
      </c>
      <c r="P80">
        <v>4987176358301</v>
      </c>
      <c r="Q80">
        <v>85</v>
      </c>
      <c r="R80" s="16">
        <v>46657</v>
      </c>
      <c r="S80">
        <v>36</v>
      </c>
      <c r="T80">
        <v>39</v>
      </c>
      <c r="U80">
        <v>48</v>
      </c>
      <c r="V80">
        <v>70.650000000000006</v>
      </c>
      <c r="W80">
        <v>74.180000000000007</v>
      </c>
      <c r="X80">
        <v>77.27</v>
      </c>
      <c r="Y80">
        <v>0</v>
      </c>
      <c r="Z80">
        <v>2</v>
      </c>
      <c r="AA80">
        <v>0</v>
      </c>
      <c r="AB80">
        <v>0</v>
      </c>
      <c r="AC80">
        <v>148.36000000000001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f t="shared" si="4"/>
        <v>2</v>
      </c>
      <c r="AJ80">
        <f t="shared" si="5"/>
        <v>154.54</v>
      </c>
      <c r="AK80" s="62">
        <f t="shared" si="7"/>
        <v>4.1666666666666664E-2</v>
      </c>
      <c r="AL80">
        <f t="shared" si="6"/>
        <v>148.36000000000001</v>
      </c>
    </row>
    <row r="81" spans="2:38" ht="14.45" x14ac:dyDescent="0.3">
      <c r="B81" t="s">
        <v>1117</v>
      </c>
      <c r="C81">
        <v>2002344334</v>
      </c>
      <c r="D81" t="s">
        <v>125</v>
      </c>
      <c r="E81" t="s">
        <v>126</v>
      </c>
      <c r="F81" t="s">
        <v>127</v>
      </c>
      <c r="G81" t="s">
        <v>128</v>
      </c>
      <c r="H81" t="s">
        <v>129</v>
      </c>
      <c r="I81" t="s">
        <v>130</v>
      </c>
      <c r="J81" t="s">
        <v>295</v>
      </c>
      <c r="K81" t="s">
        <v>844</v>
      </c>
      <c r="L81">
        <v>80877223</v>
      </c>
      <c r="M81" t="s">
        <v>845</v>
      </c>
      <c r="N81">
        <v>33059090</v>
      </c>
      <c r="O81" t="s">
        <v>846</v>
      </c>
      <c r="P81">
        <v>4987176257376</v>
      </c>
      <c r="Q81">
        <v>269</v>
      </c>
      <c r="R81" s="16">
        <v>46898</v>
      </c>
      <c r="S81">
        <v>36</v>
      </c>
      <c r="T81">
        <v>61</v>
      </c>
      <c r="U81">
        <v>24</v>
      </c>
      <c r="V81">
        <v>190.3</v>
      </c>
      <c r="W81">
        <v>224.55</v>
      </c>
      <c r="X81">
        <v>233.91</v>
      </c>
      <c r="Y81">
        <v>1</v>
      </c>
      <c r="Z81">
        <v>1</v>
      </c>
      <c r="AA81">
        <v>0</v>
      </c>
      <c r="AB81">
        <v>0</v>
      </c>
      <c r="AC81">
        <v>5613.75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f t="shared" si="4"/>
        <v>25</v>
      </c>
      <c r="AJ81">
        <f t="shared" si="5"/>
        <v>5847.75</v>
      </c>
      <c r="AK81" s="62">
        <f t="shared" si="7"/>
        <v>1.0416666666666667</v>
      </c>
      <c r="AL81">
        <f t="shared" si="6"/>
        <v>5613.75</v>
      </c>
    </row>
    <row r="82" spans="2:38" ht="14.45" x14ac:dyDescent="0.3">
      <c r="B82" t="s">
        <v>1117</v>
      </c>
      <c r="C82">
        <v>2002344334</v>
      </c>
      <c r="D82" t="s">
        <v>125</v>
      </c>
      <c r="E82" t="s">
        <v>126</v>
      </c>
      <c r="F82" t="s">
        <v>127</v>
      </c>
      <c r="G82" t="s">
        <v>146</v>
      </c>
      <c r="H82" t="s">
        <v>190</v>
      </c>
      <c r="I82" t="s">
        <v>191</v>
      </c>
      <c r="J82" t="s">
        <v>192</v>
      </c>
      <c r="K82" t="s">
        <v>454</v>
      </c>
      <c r="L82">
        <v>80875513</v>
      </c>
      <c r="M82" t="s">
        <v>972</v>
      </c>
      <c r="N82">
        <v>82121010</v>
      </c>
      <c r="O82" t="s">
        <v>973</v>
      </c>
      <c r="P82">
        <v>4987176321091</v>
      </c>
      <c r="Q82">
        <v>175</v>
      </c>
      <c r="R82" s="16">
        <v>47045</v>
      </c>
      <c r="S82">
        <v>60</v>
      </c>
      <c r="T82">
        <v>45</v>
      </c>
      <c r="U82">
        <v>48</v>
      </c>
      <c r="V82">
        <v>124.88</v>
      </c>
      <c r="W82">
        <v>147.36000000000001</v>
      </c>
      <c r="X82">
        <v>153.5</v>
      </c>
      <c r="Y82">
        <v>2</v>
      </c>
      <c r="Z82">
        <v>28</v>
      </c>
      <c r="AA82">
        <v>0</v>
      </c>
      <c r="AB82">
        <v>0</v>
      </c>
      <c r="AC82">
        <v>18272.64</v>
      </c>
      <c r="AD82">
        <v>0.01</v>
      </c>
      <c r="AE82">
        <v>0</v>
      </c>
      <c r="AF82">
        <v>0</v>
      </c>
      <c r="AG82">
        <v>0</v>
      </c>
      <c r="AH82">
        <v>0</v>
      </c>
      <c r="AI82">
        <f t="shared" si="4"/>
        <v>124</v>
      </c>
      <c r="AJ82">
        <f t="shared" si="5"/>
        <v>19034</v>
      </c>
      <c r="AK82" s="62">
        <f t="shared" si="7"/>
        <v>2.5833333333333335</v>
      </c>
      <c r="AL82">
        <f t="shared" si="6"/>
        <v>18272.640000000003</v>
      </c>
    </row>
    <row r="83" spans="2:38" ht="14.45" x14ac:dyDescent="0.3">
      <c r="B83" t="s">
        <v>1117</v>
      </c>
      <c r="C83">
        <v>2002344334</v>
      </c>
      <c r="D83" t="s">
        <v>125</v>
      </c>
      <c r="E83" t="s">
        <v>126</v>
      </c>
      <c r="F83" t="s">
        <v>127</v>
      </c>
      <c r="G83" t="s">
        <v>128</v>
      </c>
      <c r="H83" t="s">
        <v>196</v>
      </c>
      <c r="I83" t="s">
        <v>197</v>
      </c>
      <c r="J83" t="s">
        <v>198</v>
      </c>
      <c r="K83" t="s">
        <v>467</v>
      </c>
      <c r="L83">
        <v>80741181</v>
      </c>
      <c r="M83" t="s">
        <v>468</v>
      </c>
      <c r="N83">
        <v>33049990</v>
      </c>
      <c r="O83" t="s">
        <v>469</v>
      </c>
      <c r="P83">
        <v>4987176179593</v>
      </c>
      <c r="Q83">
        <v>429</v>
      </c>
      <c r="R83" s="16">
        <v>47660</v>
      </c>
      <c r="S83">
        <v>36</v>
      </c>
      <c r="T83">
        <v>100</v>
      </c>
      <c r="U83">
        <v>6</v>
      </c>
      <c r="V83">
        <v>303.48</v>
      </c>
      <c r="W83">
        <v>358.11</v>
      </c>
      <c r="X83">
        <v>373.04</v>
      </c>
      <c r="Y83">
        <v>0</v>
      </c>
      <c r="Z83">
        <v>2</v>
      </c>
      <c r="AA83">
        <v>0</v>
      </c>
      <c r="AB83">
        <v>0</v>
      </c>
      <c r="AC83">
        <v>716.22</v>
      </c>
      <c r="AD83">
        <v>2.5</v>
      </c>
      <c r="AE83">
        <v>0</v>
      </c>
      <c r="AF83">
        <v>0</v>
      </c>
      <c r="AG83">
        <v>0</v>
      </c>
      <c r="AH83">
        <v>0</v>
      </c>
      <c r="AI83">
        <f t="shared" si="4"/>
        <v>2</v>
      </c>
      <c r="AJ83">
        <f t="shared" si="5"/>
        <v>746.08</v>
      </c>
      <c r="AK83" s="62">
        <f t="shared" si="7"/>
        <v>0.33333333333333331</v>
      </c>
      <c r="AL83">
        <f t="shared" si="6"/>
        <v>716.22</v>
      </c>
    </row>
    <row r="84" spans="2:38" ht="14.45" x14ac:dyDescent="0.3">
      <c r="B84" t="s">
        <v>1117</v>
      </c>
      <c r="C84">
        <v>2002344334</v>
      </c>
      <c r="D84" t="s">
        <v>125</v>
      </c>
      <c r="E84" t="s">
        <v>126</v>
      </c>
      <c r="F84" t="s">
        <v>127</v>
      </c>
      <c r="G84" t="s">
        <v>132</v>
      </c>
      <c r="H84" t="s">
        <v>133</v>
      </c>
      <c r="I84" t="s">
        <v>134</v>
      </c>
      <c r="J84" t="s">
        <v>408</v>
      </c>
      <c r="K84" t="s">
        <v>415</v>
      </c>
      <c r="L84">
        <v>83916746</v>
      </c>
      <c r="M84" t="s">
        <v>896</v>
      </c>
      <c r="N84">
        <v>96190010</v>
      </c>
      <c r="O84" t="s">
        <v>897</v>
      </c>
      <c r="P84">
        <v>4987176301956</v>
      </c>
      <c r="Q84">
        <v>115</v>
      </c>
      <c r="R84" s="16">
        <v>47045</v>
      </c>
      <c r="S84">
        <v>24</v>
      </c>
      <c r="T84">
        <v>100</v>
      </c>
      <c r="U84">
        <v>48</v>
      </c>
      <c r="V84">
        <v>96.84</v>
      </c>
      <c r="W84">
        <v>96.84</v>
      </c>
      <c r="X84">
        <v>100.88</v>
      </c>
      <c r="Y84">
        <v>4</v>
      </c>
      <c r="Z84">
        <v>6</v>
      </c>
      <c r="AA84">
        <v>0</v>
      </c>
      <c r="AB84">
        <v>0</v>
      </c>
      <c r="AC84">
        <v>19174.32</v>
      </c>
      <c r="AD84">
        <v>0.01</v>
      </c>
      <c r="AE84">
        <v>0</v>
      </c>
      <c r="AF84">
        <v>0</v>
      </c>
      <c r="AG84">
        <v>0</v>
      </c>
      <c r="AH84">
        <v>0</v>
      </c>
      <c r="AI84">
        <f t="shared" si="4"/>
        <v>198</v>
      </c>
      <c r="AJ84">
        <f t="shared" si="5"/>
        <v>19974.239999999998</v>
      </c>
      <c r="AK84" s="62">
        <f t="shared" si="7"/>
        <v>4.125</v>
      </c>
      <c r="AL84">
        <f t="shared" si="6"/>
        <v>19174.32</v>
      </c>
    </row>
    <row r="85" spans="2:38" ht="14.45" x14ac:dyDescent="0.3">
      <c r="B85" t="s">
        <v>1117</v>
      </c>
      <c r="C85">
        <v>2002344334</v>
      </c>
      <c r="D85" t="s">
        <v>125</v>
      </c>
      <c r="E85" t="s">
        <v>126</v>
      </c>
      <c r="F85" t="s">
        <v>127</v>
      </c>
      <c r="G85" t="s">
        <v>128</v>
      </c>
      <c r="H85" t="s">
        <v>139</v>
      </c>
      <c r="I85" t="s">
        <v>140</v>
      </c>
      <c r="J85" t="s">
        <v>246</v>
      </c>
      <c r="K85" t="s">
        <v>247</v>
      </c>
      <c r="L85">
        <v>83907878</v>
      </c>
      <c r="M85" t="s">
        <v>248</v>
      </c>
      <c r="N85">
        <v>96190030</v>
      </c>
      <c r="O85" t="s">
        <v>249</v>
      </c>
      <c r="P85">
        <v>4987176346452</v>
      </c>
      <c r="Q85">
        <v>374</v>
      </c>
      <c r="R85" s="16">
        <v>46807</v>
      </c>
      <c r="S85">
        <v>36</v>
      </c>
      <c r="T85">
        <v>53</v>
      </c>
      <c r="U85">
        <v>12</v>
      </c>
      <c r="V85">
        <v>284.94</v>
      </c>
      <c r="W85">
        <v>299.19</v>
      </c>
      <c r="X85">
        <v>311.67</v>
      </c>
      <c r="Y85">
        <v>0</v>
      </c>
      <c r="Z85">
        <v>1</v>
      </c>
      <c r="AA85">
        <v>0</v>
      </c>
      <c r="AB85">
        <v>0</v>
      </c>
      <c r="AC85">
        <v>299.19</v>
      </c>
      <c r="AD85">
        <v>0</v>
      </c>
      <c r="AE85">
        <v>0</v>
      </c>
      <c r="AF85">
        <v>0</v>
      </c>
      <c r="AG85">
        <v>0</v>
      </c>
      <c r="AH85">
        <v>0</v>
      </c>
      <c r="AI85">
        <f t="shared" si="4"/>
        <v>1</v>
      </c>
      <c r="AJ85">
        <f t="shared" si="5"/>
        <v>311.67</v>
      </c>
      <c r="AK85" s="62">
        <f t="shared" si="7"/>
        <v>8.3333333333333329E-2</v>
      </c>
      <c r="AL85">
        <f t="shared" si="6"/>
        <v>299.19</v>
      </c>
    </row>
    <row r="86" spans="2:38" ht="14.45" x14ac:dyDescent="0.3">
      <c r="B86" t="s">
        <v>1117</v>
      </c>
      <c r="C86">
        <v>2002344334</v>
      </c>
      <c r="D86" t="s">
        <v>125</v>
      </c>
      <c r="E86" t="s">
        <v>126</v>
      </c>
      <c r="F86" t="s">
        <v>127</v>
      </c>
      <c r="G86" t="s">
        <v>128</v>
      </c>
      <c r="H86" t="s">
        <v>196</v>
      </c>
      <c r="I86" t="s">
        <v>197</v>
      </c>
      <c r="J86" t="s">
        <v>463</v>
      </c>
      <c r="K86" t="s">
        <v>464</v>
      </c>
      <c r="L86">
        <v>80823578</v>
      </c>
      <c r="M86" t="s">
        <v>465</v>
      </c>
      <c r="N86">
        <v>33049990</v>
      </c>
      <c r="O86" t="s">
        <v>466</v>
      </c>
      <c r="P86">
        <v>4987176179456</v>
      </c>
      <c r="Q86">
        <v>625</v>
      </c>
      <c r="R86" s="16">
        <v>46807</v>
      </c>
      <c r="S86">
        <v>36</v>
      </c>
      <c r="T86">
        <v>53</v>
      </c>
      <c r="U86">
        <v>24</v>
      </c>
      <c r="V86">
        <v>442.14</v>
      </c>
      <c r="W86">
        <v>521.72</v>
      </c>
      <c r="X86">
        <v>543.48</v>
      </c>
      <c r="Y86">
        <v>0</v>
      </c>
      <c r="Z86">
        <v>4</v>
      </c>
      <c r="AA86">
        <v>0</v>
      </c>
      <c r="AB86">
        <v>0</v>
      </c>
      <c r="AC86">
        <v>2086.88</v>
      </c>
      <c r="AD86">
        <v>0</v>
      </c>
      <c r="AE86">
        <v>0</v>
      </c>
      <c r="AF86">
        <v>0</v>
      </c>
      <c r="AG86">
        <v>0</v>
      </c>
      <c r="AH86">
        <v>0</v>
      </c>
      <c r="AI86">
        <f t="shared" si="4"/>
        <v>4</v>
      </c>
      <c r="AJ86">
        <f t="shared" si="5"/>
        <v>2173.92</v>
      </c>
      <c r="AK86" s="62">
        <f t="shared" si="7"/>
        <v>0.16666666666666666</v>
      </c>
      <c r="AL86">
        <f t="shared" si="6"/>
        <v>2086.88</v>
      </c>
    </row>
    <row r="87" spans="2:38" ht="14.45" x14ac:dyDescent="0.3">
      <c r="B87" t="s">
        <v>1117</v>
      </c>
      <c r="C87">
        <v>2002344334</v>
      </c>
      <c r="D87" t="s">
        <v>125</v>
      </c>
      <c r="E87" t="s">
        <v>126</v>
      </c>
      <c r="F87" t="s">
        <v>127</v>
      </c>
      <c r="G87" t="s">
        <v>128</v>
      </c>
      <c r="H87" t="s">
        <v>196</v>
      </c>
      <c r="I87" t="s">
        <v>197</v>
      </c>
      <c r="J87" t="s">
        <v>198</v>
      </c>
      <c r="K87" t="s">
        <v>522</v>
      </c>
      <c r="L87">
        <v>80741189</v>
      </c>
      <c r="M87" t="s">
        <v>523</v>
      </c>
      <c r="N87">
        <v>33049990</v>
      </c>
      <c r="O87" t="s">
        <v>524</v>
      </c>
      <c r="P87">
        <v>4987176179678</v>
      </c>
      <c r="Q87">
        <v>429</v>
      </c>
      <c r="R87" s="16">
        <v>47688</v>
      </c>
      <c r="S87">
        <v>36</v>
      </c>
      <c r="T87">
        <v>100</v>
      </c>
      <c r="U87">
        <v>6</v>
      </c>
      <c r="V87">
        <v>303.48</v>
      </c>
      <c r="W87">
        <v>358.11</v>
      </c>
      <c r="X87">
        <v>373.04</v>
      </c>
      <c r="Y87">
        <v>0</v>
      </c>
      <c r="Z87">
        <v>3</v>
      </c>
      <c r="AA87">
        <v>0</v>
      </c>
      <c r="AB87">
        <v>0</v>
      </c>
      <c r="AC87">
        <v>1074.33</v>
      </c>
      <c r="AD87">
        <v>3.75</v>
      </c>
      <c r="AE87">
        <v>0</v>
      </c>
      <c r="AF87">
        <v>0</v>
      </c>
      <c r="AG87">
        <v>0</v>
      </c>
      <c r="AH87">
        <v>0</v>
      </c>
      <c r="AI87">
        <f t="shared" si="4"/>
        <v>3</v>
      </c>
      <c r="AJ87">
        <f t="shared" si="5"/>
        <v>1119.1200000000001</v>
      </c>
      <c r="AK87" s="62">
        <f t="shared" si="7"/>
        <v>0.5</v>
      </c>
      <c r="AL87">
        <f t="shared" si="6"/>
        <v>1074.33</v>
      </c>
    </row>
    <row r="88" spans="2:38" ht="14.45" x14ac:dyDescent="0.3">
      <c r="B88" t="s">
        <v>1117</v>
      </c>
      <c r="C88">
        <v>2002344334</v>
      </c>
      <c r="D88" t="s">
        <v>125</v>
      </c>
      <c r="E88" t="s">
        <v>126</v>
      </c>
      <c r="F88" t="s">
        <v>127</v>
      </c>
      <c r="G88" t="s">
        <v>128</v>
      </c>
      <c r="H88" t="s">
        <v>139</v>
      </c>
      <c r="I88" t="s">
        <v>140</v>
      </c>
      <c r="J88" t="s">
        <v>266</v>
      </c>
      <c r="K88" t="s">
        <v>951</v>
      </c>
      <c r="L88">
        <v>83907879</v>
      </c>
      <c r="M88" t="s">
        <v>952</v>
      </c>
      <c r="N88">
        <v>96190030</v>
      </c>
      <c r="O88" t="s">
        <v>953</v>
      </c>
      <c r="P88">
        <v>4987176339522</v>
      </c>
      <c r="Q88">
        <v>374</v>
      </c>
      <c r="R88" s="16">
        <v>47045</v>
      </c>
      <c r="S88">
        <v>36</v>
      </c>
      <c r="T88">
        <v>75</v>
      </c>
      <c r="U88">
        <v>12</v>
      </c>
      <c r="V88">
        <v>284.94</v>
      </c>
      <c r="W88">
        <v>299.19</v>
      </c>
      <c r="X88">
        <v>311.67</v>
      </c>
      <c r="Y88">
        <v>0</v>
      </c>
      <c r="Z88">
        <v>2</v>
      </c>
      <c r="AA88">
        <v>0</v>
      </c>
      <c r="AB88">
        <v>0</v>
      </c>
      <c r="AC88">
        <v>598.38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f t="shared" si="4"/>
        <v>2</v>
      </c>
      <c r="AJ88">
        <f t="shared" si="5"/>
        <v>623.34</v>
      </c>
      <c r="AK88" s="62">
        <f t="shared" si="7"/>
        <v>0.16666666666666666</v>
      </c>
      <c r="AL88">
        <f t="shared" si="6"/>
        <v>598.38</v>
      </c>
    </row>
    <row r="89" spans="2:38" ht="14.45" x14ac:dyDescent="0.3">
      <c r="B89" t="s">
        <v>1117</v>
      </c>
      <c r="C89">
        <v>2002344334</v>
      </c>
      <c r="D89" t="s">
        <v>125</v>
      </c>
      <c r="E89" t="s">
        <v>126</v>
      </c>
      <c r="F89" t="s">
        <v>127</v>
      </c>
      <c r="G89" t="s">
        <v>146</v>
      </c>
      <c r="H89" t="s">
        <v>147</v>
      </c>
      <c r="I89" t="s">
        <v>203</v>
      </c>
      <c r="J89" t="s">
        <v>433</v>
      </c>
      <c r="K89" t="s">
        <v>434</v>
      </c>
      <c r="L89">
        <v>80865297</v>
      </c>
      <c r="M89" t="s">
        <v>470</v>
      </c>
      <c r="N89">
        <v>96032900</v>
      </c>
      <c r="O89" t="s">
        <v>471</v>
      </c>
      <c r="P89">
        <v>4987176281227</v>
      </c>
      <c r="Q89">
        <v>85</v>
      </c>
      <c r="R89" s="16">
        <v>47045</v>
      </c>
      <c r="S89">
        <v>48</v>
      </c>
      <c r="T89">
        <v>56</v>
      </c>
      <c r="U89">
        <v>144</v>
      </c>
      <c r="V89">
        <v>60.46</v>
      </c>
      <c r="W89">
        <v>71.34</v>
      </c>
      <c r="X89">
        <v>74.31</v>
      </c>
      <c r="Y89">
        <v>0</v>
      </c>
      <c r="Z89">
        <v>78</v>
      </c>
      <c r="AA89">
        <v>0</v>
      </c>
      <c r="AB89">
        <v>0</v>
      </c>
      <c r="AC89">
        <v>5564.52</v>
      </c>
      <c r="AD89">
        <v>0.01</v>
      </c>
      <c r="AE89">
        <v>0</v>
      </c>
      <c r="AF89">
        <v>0</v>
      </c>
      <c r="AG89">
        <v>0</v>
      </c>
      <c r="AH89">
        <v>0</v>
      </c>
      <c r="AI89">
        <f t="shared" si="4"/>
        <v>78</v>
      </c>
      <c r="AJ89">
        <f t="shared" si="5"/>
        <v>5796.18</v>
      </c>
      <c r="AK89" s="62">
        <f t="shared" si="7"/>
        <v>0.54166666666666663</v>
      </c>
      <c r="AL89">
        <f t="shared" si="6"/>
        <v>5564.52</v>
      </c>
    </row>
    <row r="90" spans="2:38" ht="14.45" x14ac:dyDescent="0.3">
      <c r="B90" t="s">
        <v>1117</v>
      </c>
      <c r="C90">
        <v>2002344334</v>
      </c>
      <c r="D90" t="s">
        <v>125</v>
      </c>
      <c r="E90" t="s">
        <v>126</v>
      </c>
      <c r="F90" t="s">
        <v>127</v>
      </c>
      <c r="G90" t="s">
        <v>132</v>
      </c>
      <c r="H90" t="s">
        <v>163</v>
      </c>
      <c r="I90" t="s">
        <v>164</v>
      </c>
      <c r="J90" t="s">
        <v>337</v>
      </c>
      <c r="K90" t="s">
        <v>885</v>
      </c>
      <c r="L90">
        <v>80762958</v>
      </c>
      <c r="M90" t="s">
        <v>886</v>
      </c>
      <c r="N90">
        <v>33072000</v>
      </c>
      <c r="O90" t="s">
        <v>887</v>
      </c>
      <c r="P90">
        <v>4987176177186</v>
      </c>
      <c r="Q90">
        <v>150</v>
      </c>
      <c r="R90" s="16">
        <v>46611</v>
      </c>
      <c r="S90">
        <v>18</v>
      </c>
      <c r="T90">
        <v>70</v>
      </c>
      <c r="U90">
        <v>72</v>
      </c>
      <c r="V90">
        <v>87.16</v>
      </c>
      <c r="W90">
        <v>102.85</v>
      </c>
      <c r="X90">
        <v>107.14</v>
      </c>
      <c r="Y90">
        <v>0</v>
      </c>
      <c r="Z90">
        <v>1</v>
      </c>
      <c r="AA90">
        <v>0</v>
      </c>
      <c r="AB90">
        <v>0</v>
      </c>
      <c r="AC90">
        <v>102.85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f t="shared" si="4"/>
        <v>1</v>
      </c>
      <c r="AJ90">
        <f t="shared" si="5"/>
        <v>107.14</v>
      </c>
      <c r="AK90" s="62">
        <f t="shared" si="7"/>
        <v>1.3888888888888888E-2</v>
      </c>
      <c r="AL90">
        <f t="shared" si="6"/>
        <v>102.85</v>
      </c>
    </row>
    <row r="91" spans="2:38" ht="14.45" x14ac:dyDescent="0.3">
      <c r="B91" t="s">
        <v>1117</v>
      </c>
      <c r="C91">
        <v>2002344334</v>
      </c>
      <c r="D91" t="s">
        <v>125</v>
      </c>
      <c r="E91" t="s">
        <v>126</v>
      </c>
      <c r="F91" t="s">
        <v>127</v>
      </c>
      <c r="G91" t="s">
        <v>128</v>
      </c>
      <c r="H91" t="s">
        <v>139</v>
      </c>
      <c r="I91" t="s">
        <v>140</v>
      </c>
      <c r="J91" t="s">
        <v>266</v>
      </c>
      <c r="K91" t="s">
        <v>267</v>
      </c>
      <c r="L91">
        <v>83907881</v>
      </c>
      <c r="M91" t="s">
        <v>268</v>
      </c>
      <c r="N91">
        <v>96190030</v>
      </c>
      <c r="O91" t="s">
        <v>269</v>
      </c>
      <c r="P91">
        <v>4987176303486</v>
      </c>
      <c r="Q91">
        <v>374</v>
      </c>
      <c r="R91" s="16">
        <v>47052</v>
      </c>
      <c r="S91">
        <v>36</v>
      </c>
      <c r="T91">
        <v>76</v>
      </c>
      <c r="U91">
        <v>12</v>
      </c>
      <c r="V91">
        <v>284.94</v>
      </c>
      <c r="W91">
        <v>299.19</v>
      </c>
      <c r="X91">
        <v>311.67</v>
      </c>
      <c r="Y91">
        <v>0</v>
      </c>
      <c r="Z91">
        <v>2</v>
      </c>
      <c r="AA91">
        <v>0</v>
      </c>
      <c r="AB91">
        <v>0</v>
      </c>
      <c r="AC91">
        <v>598.38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f t="shared" si="4"/>
        <v>2</v>
      </c>
      <c r="AJ91">
        <f t="shared" si="5"/>
        <v>623.34</v>
      </c>
      <c r="AK91" s="62">
        <f t="shared" si="7"/>
        <v>0.16666666666666666</v>
      </c>
      <c r="AL91">
        <f t="shared" si="6"/>
        <v>598.38</v>
      </c>
    </row>
    <row r="92" spans="2:38" ht="14.45" x14ac:dyDescent="0.3">
      <c r="B92" t="s">
        <v>1117</v>
      </c>
      <c r="C92">
        <v>2002344334</v>
      </c>
      <c r="D92" t="s">
        <v>125</v>
      </c>
      <c r="E92" t="s">
        <v>126</v>
      </c>
      <c r="F92" t="s">
        <v>127</v>
      </c>
      <c r="G92" t="s">
        <v>132</v>
      </c>
      <c r="H92" t="s">
        <v>133</v>
      </c>
      <c r="I92" t="s">
        <v>177</v>
      </c>
      <c r="J92" t="s">
        <v>371</v>
      </c>
      <c r="K92" t="s">
        <v>531</v>
      </c>
      <c r="L92">
        <v>80888577</v>
      </c>
      <c r="M92" t="s">
        <v>532</v>
      </c>
      <c r="N92">
        <v>96190010</v>
      </c>
      <c r="O92" t="s">
        <v>533</v>
      </c>
      <c r="P92">
        <v>4987176319524</v>
      </c>
      <c r="Q92">
        <v>160</v>
      </c>
      <c r="R92" s="16">
        <v>46807</v>
      </c>
      <c r="S92">
        <v>24</v>
      </c>
      <c r="T92">
        <v>79</v>
      </c>
      <c r="U92">
        <v>30</v>
      </c>
      <c r="V92">
        <v>138.37</v>
      </c>
      <c r="W92">
        <v>138.37</v>
      </c>
      <c r="X92">
        <v>144.13999999999999</v>
      </c>
      <c r="Y92">
        <v>0</v>
      </c>
      <c r="Z92">
        <v>3</v>
      </c>
      <c r="AA92">
        <v>0</v>
      </c>
      <c r="AB92">
        <v>0</v>
      </c>
      <c r="AC92">
        <v>415.11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f t="shared" si="4"/>
        <v>3</v>
      </c>
      <c r="AJ92">
        <f t="shared" si="5"/>
        <v>432.41999999999996</v>
      </c>
      <c r="AK92" s="62">
        <f t="shared" si="7"/>
        <v>0.1</v>
      </c>
      <c r="AL92">
        <f t="shared" si="6"/>
        <v>415.11</v>
      </c>
    </row>
    <row r="93" spans="2:38" ht="14.45" x14ac:dyDescent="0.3">
      <c r="B93" t="s">
        <v>1117</v>
      </c>
      <c r="C93">
        <v>2002344334</v>
      </c>
      <c r="D93" t="s">
        <v>125</v>
      </c>
      <c r="E93" t="s">
        <v>126</v>
      </c>
      <c r="F93" t="s">
        <v>127</v>
      </c>
      <c r="G93" t="s">
        <v>128</v>
      </c>
      <c r="H93" t="s">
        <v>139</v>
      </c>
      <c r="I93" t="s">
        <v>140</v>
      </c>
      <c r="J93" t="s">
        <v>515</v>
      </c>
      <c r="K93" t="s">
        <v>516</v>
      </c>
      <c r="L93">
        <v>80866583</v>
      </c>
      <c r="M93" t="s">
        <v>517</v>
      </c>
      <c r="N93">
        <v>96190030</v>
      </c>
      <c r="O93" t="s">
        <v>518</v>
      </c>
      <c r="P93">
        <v>4987176164162</v>
      </c>
      <c r="Q93">
        <v>33</v>
      </c>
      <c r="R93" s="16">
        <v>47020</v>
      </c>
      <c r="S93">
        <v>36</v>
      </c>
      <c r="T93">
        <v>73</v>
      </c>
      <c r="U93">
        <v>192</v>
      </c>
      <c r="V93">
        <v>25.14</v>
      </c>
      <c r="W93">
        <v>26.4</v>
      </c>
      <c r="X93">
        <v>27.5</v>
      </c>
      <c r="Y93">
        <v>0</v>
      </c>
      <c r="Z93">
        <v>2</v>
      </c>
      <c r="AA93">
        <v>0</v>
      </c>
      <c r="AB93">
        <v>0</v>
      </c>
      <c r="AC93">
        <v>52.8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f t="shared" si="4"/>
        <v>2</v>
      </c>
      <c r="AJ93">
        <f t="shared" si="5"/>
        <v>55</v>
      </c>
      <c r="AK93" s="62">
        <f t="shared" si="7"/>
        <v>1.0416666666666666E-2</v>
      </c>
      <c r="AL93">
        <f t="shared" si="6"/>
        <v>52.8</v>
      </c>
    </row>
    <row r="94" spans="2:38" ht="14.45" x14ac:dyDescent="0.3">
      <c r="B94" t="s">
        <v>1117</v>
      </c>
      <c r="C94">
        <v>2002344334</v>
      </c>
      <c r="D94" t="s">
        <v>125</v>
      </c>
      <c r="E94" t="s">
        <v>126</v>
      </c>
      <c r="F94" t="s">
        <v>127</v>
      </c>
      <c r="G94" t="s">
        <v>128</v>
      </c>
      <c r="H94" t="s">
        <v>139</v>
      </c>
      <c r="I94" t="s">
        <v>140</v>
      </c>
      <c r="J94" t="s">
        <v>266</v>
      </c>
      <c r="K94" t="s">
        <v>355</v>
      </c>
      <c r="L94">
        <v>83907882</v>
      </c>
      <c r="M94" t="s">
        <v>1005</v>
      </c>
      <c r="N94">
        <v>96190030</v>
      </c>
      <c r="O94" t="s">
        <v>1006</v>
      </c>
      <c r="P94">
        <v>4987176303455</v>
      </c>
      <c r="Q94">
        <v>374</v>
      </c>
      <c r="R94" s="16">
        <v>47045</v>
      </c>
      <c r="S94">
        <v>36</v>
      </c>
      <c r="T94">
        <v>75</v>
      </c>
      <c r="U94">
        <v>12</v>
      </c>
      <c r="V94">
        <v>284.94</v>
      </c>
      <c r="W94">
        <v>299.19</v>
      </c>
      <c r="X94">
        <v>311.67</v>
      </c>
      <c r="Y94">
        <v>0</v>
      </c>
      <c r="Z94">
        <v>4</v>
      </c>
      <c r="AA94">
        <v>0</v>
      </c>
      <c r="AB94">
        <v>0</v>
      </c>
      <c r="AC94">
        <v>1196.76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f t="shared" si="4"/>
        <v>4</v>
      </c>
      <c r="AJ94">
        <f t="shared" si="5"/>
        <v>1246.68</v>
      </c>
      <c r="AK94" s="62">
        <f t="shared" si="7"/>
        <v>0.33333333333333331</v>
      </c>
      <c r="AL94">
        <f t="shared" si="6"/>
        <v>1196.76</v>
      </c>
    </row>
    <row r="95" spans="2:38" ht="14.45" x14ac:dyDescent="0.3">
      <c r="B95" t="s">
        <v>1117</v>
      </c>
      <c r="C95">
        <v>2002344334</v>
      </c>
      <c r="D95" t="s">
        <v>125</v>
      </c>
      <c r="E95" t="s">
        <v>126</v>
      </c>
      <c r="F95" t="s">
        <v>127</v>
      </c>
      <c r="G95" t="s">
        <v>128</v>
      </c>
      <c r="H95" t="s">
        <v>196</v>
      </c>
      <c r="I95" t="s">
        <v>197</v>
      </c>
      <c r="J95" t="s">
        <v>443</v>
      </c>
      <c r="K95" t="s">
        <v>472</v>
      </c>
      <c r="L95">
        <v>80878182</v>
      </c>
      <c r="M95" t="s">
        <v>473</v>
      </c>
      <c r="N95">
        <v>33049990</v>
      </c>
      <c r="O95" t="s">
        <v>474</v>
      </c>
      <c r="P95">
        <v>4987176077721</v>
      </c>
      <c r="Q95">
        <v>109</v>
      </c>
      <c r="R95" s="16">
        <v>46863</v>
      </c>
      <c r="S95">
        <v>36</v>
      </c>
      <c r="T95">
        <v>58</v>
      </c>
      <c r="U95">
        <v>48</v>
      </c>
      <c r="V95">
        <v>77.11</v>
      </c>
      <c r="W95">
        <v>90.99</v>
      </c>
      <c r="X95">
        <v>94.78</v>
      </c>
      <c r="Y95">
        <v>2</v>
      </c>
      <c r="Z95">
        <v>34</v>
      </c>
      <c r="AA95">
        <v>0</v>
      </c>
      <c r="AB95">
        <v>0</v>
      </c>
      <c r="AC95">
        <v>11828.7</v>
      </c>
      <c r="AD95">
        <v>0.01</v>
      </c>
      <c r="AE95">
        <v>0</v>
      </c>
      <c r="AF95">
        <v>0</v>
      </c>
      <c r="AG95">
        <v>0</v>
      </c>
      <c r="AH95">
        <v>0</v>
      </c>
      <c r="AI95">
        <f t="shared" si="4"/>
        <v>130</v>
      </c>
      <c r="AJ95">
        <f t="shared" si="5"/>
        <v>12321.4</v>
      </c>
      <c r="AK95" s="62">
        <f t="shared" si="7"/>
        <v>2.7083333333333335</v>
      </c>
      <c r="AL95">
        <f t="shared" si="6"/>
        <v>11828.699999999999</v>
      </c>
    </row>
    <row r="96" spans="2:38" ht="14.45" x14ac:dyDescent="0.3">
      <c r="B96" t="s">
        <v>1117</v>
      </c>
      <c r="C96">
        <v>2002344334</v>
      </c>
      <c r="D96" t="s">
        <v>125</v>
      </c>
      <c r="E96" t="s">
        <v>126</v>
      </c>
      <c r="F96" t="s">
        <v>127</v>
      </c>
      <c r="G96" t="s">
        <v>128</v>
      </c>
      <c r="H96" t="s">
        <v>196</v>
      </c>
      <c r="I96" t="s">
        <v>197</v>
      </c>
      <c r="J96" t="s">
        <v>527</v>
      </c>
      <c r="K96" t="s">
        <v>528</v>
      </c>
      <c r="L96">
        <v>80795452</v>
      </c>
      <c r="M96" t="s">
        <v>529</v>
      </c>
      <c r="N96">
        <v>33049990</v>
      </c>
      <c r="O96" t="s">
        <v>530</v>
      </c>
      <c r="P96">
        <v>4902430893961</v>
      </c>
      <c r="Q96">
        <v>399</v>
      </c>
      <c r="R96" s="16">
        <v>47052</v>
      </c>
      <c r="S96">
        <v>36</v>
      </c>
      <c r="T96">
        <v>76</v>
      </c>
      <c r="U96">
        <v>12</v>
      </c>
      <c r="V96">
        <v>282.26</v>
      </c>
      <c r="W96">
        <v>333.07</v>
      </c>
      <c r="X96">
        <v>346.96</v>
      </c>
      <c r="Y96">
        <v>0</v>
      </c>
      <c r="Z96">
        <v>1</v>
      </c>
      <c r="AA96">
        <v>0</v>
      </c>
      <c r="AB96">
        <v>0</v>
      </c>
      <c r="AC96">
        <v>333.07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f t="shared" si="4"/>
        <v>1</v>
      </c>
      <c r="AJ96">
        <f t="shared" si="5"/>
        <v>346.96</v>
      </c>
      <c r="AK96" s="62">
        <f t="shared" si="7"/>
        <v>8.3333333333333329E-2</v>
      </c>
      <c r="AL96">
        <f t="shared" si="6"/>
        <v>333.07</v>
      </c>
    </row>
    <row r="97" spans="2:38" ht="14.45" x14ac:dyDescent="0.3">
      <c r="B97" t="s">
        <v>1117</v>
      </c>
      <c r="C97">
        <v>2002344334</v>
      </c>
      <c r="D97" t="s">
        <v>125</v>
      </c>
      <c r="E97" t="s">
        <v>126</v>
      </c>
      <c r="F97" t="s">
        <v>176</v>
      </c>
      <c r="G97" t="s">
        <v>128</v>
      </c>
      <c r="H97" t="s">
        <v>139</v>
      </c>
      <c r="I97" t="s">
        <v>140</v>
      </c>
      <c r="J97" t="s">
        <v>246</v>
      </c>
      <c r="K97" t="s">
        <v>280</v>
      </c>
      <c r="L97">
        <v>83907884</v>
      </c>
      <c r="M97" t="s">
        <v>281</v>
      </c>
      <c r="N97">
        <v>96190030</v>
      </c>
      <c r="O97" t="s">
        <v>282</v>
      </c>
      <c r="P97">
        <v>4987176346278</v>
      </c>
      <c r="Q97">
        <v>374</v>
      </c>
      <c r="R97" s="16">
        <v>46807</v>
      </c>
      <c r="S97">
        <v>36</v>
      </c>
      <c r="T97">
        <v>53</v>
      </c>
      <c r="U97">
        <v>12</v>
      </c>
      <c r="V97">
        <v>284.94</v>
      </c>
      <c r="W97">
        <v>299.19</v>
      </c>
      <c r="X97">
        <v>311.67</v>
      </c>
      <c r="Y97">
        <v>0</v>
      </c>
      <c r="Z97">
        <v>1</v>
      </c>
      <c r="AA97">
        <v>0</v>
      </c>
      <c r="AB97">
        <v>0</v>
      </c>
      <c r="AC97">
        <v>299.19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f t="shared" si="4"/>
        <v>1</v>
      </c>
      <c r="AJ97">
        <f t="shared" si="5"/>
        <v>311.67</v>
      </c>
      <c r="AK97" s="62">
        <f t="shared" si="7"/>
        <v>8.3333333333333329E-2</v>
      </c>
      <c r="AL97">
        <f t="shared" si="6"/>
        <v>299.19</v>
      </c>
    </row>
    <row r="98" spans="2:38" ht="14.45" x14ac:dyDescent="0.3">
      <c r="B98" t="s">
        <v>1117</v>
      </c>
      <c r="C98">
        <v>2002344334</v>
      </c>
      <c r="D98" t="s">
        <v>125</v>
      </c>
      <c r="E98" t="s">
        <v>126</v>
      </c>
      <c r="F98" t="s">
        <v>127</v>
      </c>
      <c r="G98" t="s">
        <v>128</v>
      </c>
      <c r="H98" t="s">
        <v>139</v>
      </c>
      <c r="I98" t="s">
        <v>140</v>
      </c>
      <c r="J98" t="s">
        <v>246</v>
      </c>
      <c r="K98" t="s">
        <v>479</v>
      </c>
      <c r="L98">
        <v>80895500</v>
      </c>
      <c r="M98" t="s">
        <v>480</v>
      </c>
      <c r="N98">
        <v>96190030</v>
      </c>
      <c r="O98" t="s">
        <v>481</v>
      </c>
      <c r="P98">
        <v>4987176137500</v>
      </c>
      <c r="Q98">
        <v>93</v>
      </c>
      <c r="R98" s="16">
        <v>47045</v>
      </c>
      <c r="S98">
        <v>36</v>
      </c>
      <c r="T98">
        <v>75</v>
      </c>
      <c r="U98">
        <v>40</v>
      </c>
      <c r="V98">
        <v>70.86</v>
      </c>
      <c r="W98">
        <v>74.400000000000006</v>
      </c>
      <c r="X98">
        <v>77.5</v>
      </c>
      <c r="Y98">
        <v>10</v>
      </c>
      <c r="Z98">
        <v>8</v>
      </c>
      <c r="AA98">
        <v>0</v>
      </c>
      <c r="AB98">
        <v>0</v>
      </c>
      <c r="AC98">
        <v>30355.200000000001</v>
      </c>
      <c r="AD98">
        <v>0.02</v>
      </c>
      <c r="AE98">
        <v>0</v>
      </c>
      <c r="AF98">
        <v>0</v>
      </c>
      <c r="AG98">
        <v>0</v>
      </c>
      <c r="AH98">
        <v>0</v>
      </c>
      <c r="AI98">
        <f t="shared" si="4"/>
        <v>408</v>
      </c>
      <c r="AJ98">
        <f t="shared" si="5"/>
        <v>31620</v>
      </c>
      <c r="AK98" s="62">
        <f t="shared" si="7"/>
        <v>10.199999999999999</v>
      </c>
      <c r="AL98">
        <f t="shared" si="6"/>
        <v>30355.200000000001</v>
      </c>
    </row>
    <row r="99" spans="2:38" ht="14.45" x14ac:dyDescent="0.3">
      <c r="B99" t="s">
        <v>1117</v>
      </c>
      <c r="C99">
        <v>2002344334</v>
      </c>
      <c r="D99" t="s">
        <v>125</v>
      </c>
      <c r="E99" t="s">
        <v>126</v>
      </c>
      <c r="F99" t="s">
        <v>127</v>
      </c>
      <c r="G99" t="s">
        <v>146</v>
      </c>
      <c r="H99" t="s">
        <v>160</v>
      </c>
      <c r="I99" t="s">
        <v>161</v>
      </c>
      <c r="J99" t="s">
        <v>344</v>
      </c>
      <c r="K99" t="s">
        <v>1048</v>
      </c>
      <c r="L99">
        <v>80818682</v>
      </c>
      <c r="M99" t="s">
        <v>1049</v>
      </c>
      <c r="N99">
        <v>96032100</v>
      </c>
      <c r="O99" t="s">
        <v>1050</v>
      </c>
      <c r="P99">
        <v>4987176239945</v>
      </c>
      <c r="Q99">
        <v>110</v>
      </c>
      <c r="R99" s="16">
        <v>47020</v>
      </c>
      <c r="S99">
        <v>36</v>
      </c>
      <c r="T99">
        <v>73</v>
      </c>
      <c r="U99">
        <v>48</v>
      </c>
      <c r="V99">
        <v>83.81</v>
      </c>
      <c r="W99">
        <v>88</v>
      </c>
      <c r="X99">
        <v>91.67</v>
      </c>
      <c r="Y99">
        <v>0</v>
      </c>
      <c r="Z99">
        <v>1</v>
      </c>
      <c r="AA99">
        <v>0</v>
      </c>
      <c r="AB99">
        <v>0</v>
      </c>
      <c r="AC99">
        <v>88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f t="shared" si="4"/>
        <v>1</v>
      </c>
      <c r="AJ99">
        <f t="shared" si="5"/>
        <v>91.67</v>
      </c>
      <c r="AK99" s="62">
        <f t="shared" si="7"/>
        <v>2.0833333333333332E-2</v>
      </c>
      <c r="AL99">
        <f t="shared" si="6"/>
        <v>88</v>
      </c>
    </row>
    <row r="100" spans="2:38" ht="14.45" x14ac:dyDescent="0.3">
      <c r="B100" t="s">
        <v>1117</v>
      </c>
      <c r="C100">
        <v>2002344334</v>
      </c>
      <c r="D100" t="s">
        <v>125</v>
      </c>
      <c r="E100" t="s">
        <v>126</v>
      </c>
      <c r="F100" t="s">
        <v>127</v>
      </c>
      <c r="G100" t="s">
        <v>128</v>
      </c>
      <c r="H100" t="s">
        <v>139</v>
      </c>
      <c r="I100" t="s">
        <v>140</v>
      </c>
      <c r="J100" t="s">
        <v>246</v>
      </c>
      <c r="K100" t="s">
        <v>306</v>
      </c>
      <c r="L100">
        <v>83907886</v>
      </c>
      <c r="M100" t="s">
        <v>307</v>
      </c>
      <c r="N100">
        <v>96190030</v>
      </c>
      <c r="O100" t="s">
        <v>308</v>
      </c>
      <c r="P100">
        <v>4987176346315</v>
      </c>
      <c r="Q100">
        <v>374</v>
      </c>
      <c r="R100" s="16">
        <v>46807</v>
      </c>
      <c r="S100">
        <v>36</v>
      </c>
      <c r="T100">
        <v>53</v>
      </c>
      <c r="U100">
        <v>12</v>
      </c>
      <c r="V100">
        <v>284.94</v>
      </c>
      <c r="W100">
        <v>299.19</v>
      </c>
      <c r="X100">
        <v>311.67</v>
      </c>
      <c r="Y100">
        <v>0</v>
      </c>
      <c r="Z100">
        <v>1</v>
      </c>
      <c r="AA100">
        <v>0</v>
      </c>
      <c r="AB100">
        <v>0</v>
      </c>
      <c r="AC100">
        <v>299.19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f t="shared" si="4"/>
        <v>1</v>
      </c>
      <c r="AJ100">
        <f t="shared" si="5"/>
        <v>311.67</v>
      </c>
      <c r="AK100" s="62">
        <f t="shared" si="7"/>
        <v>8.3333333333333329E-2</v>
      </c>
      <c r="AL100">
        <f t="shared" si="6"/>
        <v>299.19</v>
      </c>
    </row>
    <row r="101" spans="2:38" ht="14.45" x14ac:dyDescent="0.3">
      <c r="B101" t="s">
        <v>1117</v>
      </c>
      <c r="C101">
        <v>2002344334</v>
      </c>
      <c r="D101" t="s">
        <v>125</v>
      </c>
      <c r="E101" t="s">
        <v>126</v>
      </c>
      <c r="F101" t="s">
        <v>127</v>
      </c>
      <c r="G101" t="s">
        <v>128</v>
      </c>
      <c r="H101" t="s">
        <v>139</v>
      </c>
      <c r="I101" t="s">
        <v>140</v>
      </c>
      <c r="J101" t="s">
        <v>266</v>
      </c>
      <c r="K101" t="s">
        <v>482</v>
      </c>
      <c r="L101">
        <v>80895526</v>
      </c>
      <c r="M101" t="s">
        <v>483</v>
      </c>
      <c r="N101">
        <v>96190030</v>
      </c>
      <c r="O101" t="s">
        <v>484</v>
      </c>
      <c r="P101">
        <v>4987176071453</v>
      </c>
      <c r="Q101">
        <v>93</v>
      </c>
      <c r="R101" s="16">
        <v>46807</v>
      </c>
      <c r="S101">
        <v>36</v>
      </c>
      <c r="T101">
        <v>53</v>
      </c>
      <c r="U101">
        <v>40</v>
      </c>
      <c r="V101">
        <v>70.86</v>
      </c>
      <c r="W101">
        <v>74.400000000000006</v>
      </c>
      <c r="X101">
        <v>77.5</v>
      </c>
      <c r="Y101">
        <v>0</v>
      </c>
      <c r="Z101">
        <v>1</v>
      </c>
      <c r="AA101">
        <v>0</v>
      </c>
      <c r="AB101">
        <v>0</v>
      </c>
      <c r="AC101">
        <v>74.400000000000006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f t="shared" si="4"/>
        <v>1</v>
      </c>
      <c r="AJ101">
        <f t="shared" si="5"/>
        <v>77.5</v>
      </c>
      <c r="AK101" s="62">
        <f t="shared" si="7"/>
        <v>2.5000000000000001E-2</v>
      </c>
      <c r="AL101">
        <f t="shared" si="6"/>
        <v>74.400000000000006</v>
      </c>
    </row>
    <row r="102" spans="2:38" ht="14.45" x14ac:dyDescent="0.3">
      <c r="B102" t="s">
        <v>1117</v>
      </c>
      <c r="C102">
        <v>2002344334</v>
      </c>
      <c r="D102" t="s">
        <v>125</v>
      </c>
      <c r="E102" t="s">
        <v>126</v>
      </c>
      <c r="F102" t="s">
        <v>127</v>
      </c>
      <c r="G102" t="s">
        <v>132</v>
      </c>
      <c r="H102" t="s">
        <v>133</v>
      </c>
      <c r="I102" t="s">
        <v>134</v>
      </c>
      <c r="J102" t="s">
        <v>169</v>
      </c>
      <c r="K102" t="s">
        <v>543</v>
      </c>
      <c r="L102">
        <v>80830251</v>
      </c>
      <c r="M102" t="s">
        <v>544</v>
      </c>
      <c r="N102">
        <v>96190010</v>
      </c>
      <c r="O102" t="s">
        <v>545</v>
      </c>
      <c r="P102">
        <v>4987176294623</v>
      </c>
      <c r="Q102">
        <v>475</v>
      </c>
      <c r="R102" s="16">
        <v>46807</v>
      </c>
      <c r="S102">
        <v>24</v>
      </c>
      <c r="T102">
        <v>79</v>
      </c>
      <c r="U102">
        <v>16</v>
      </c>
      <c r="V102">
        <v>354.08</v>
      </c>
      <c r="W102">
        <v>354.08</v>
      </c>
      <c r="X102">
        <v>368.85</v>
      </c>
      <c r="Y102">
        <v>1</v>
      </c>
      <c r="Z102">
        <v>2</v>
      </c>
      <c r="AA102">
        <v>0</v>
      </c>
      <c r="AB102">
        <v>0</v>
      </c>
      <c r="AC102">
        <v>6373.44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f t="shared" si="4"/>
        <v>18</v>
      </c>
      <c r="AJ102">
        <f t="shared" si="5"/>
        <v>6639.3</v>
      </c>
      <c r="AK102" s="62">
        <f t="shared" si="7"/>
        <v>1.125</v>
      </c>
      <c r="AL102">
        <f t="shared" si="6"/>
        <v>6373.44</v>
      </c>
    </row>
    <row r="103" spans="2:38" ht="14.45" x14ac:dyDescent="0.3">
      <c r="B103" t="s">
        <v>1117</v>
      </c>
      <c r="C103">
        <v>2002344334</v>
      </c>
      <c r="D103" t="s">
        <v>125</v>
      </c>
      <c r="E103" t="s">
        <v>126</v>
      </c>
      <c r="F103" t="s">
        <v>127</v>
      </c>
      <c r="G103" t="s">
        <v>128</v>
      </c>
      <c r="H103" t="s">
        <v>139</v>
      </c>
      <c r="I103" t="s">
        <v>140</v>
      </c>
      <c r="J103" t="s">
        <v>159</v>
      </c>
      <c r="K103" t="s">
        <v>573</v>
      </c>
      <c r="L103">
        <v>80887692</v>
      </c>
      <c r="M103" t="s">
        <v>574</v>
      </c>
      <c r="N103">
        <v>96190030</v>
      </c>
      <c r="O103" t="s">
        <v>575</v>
      </c>
      <c r="P103">
        <v>4987176303721</v>
      </c>
      <c r="Q103">
        <v>350</v>
      </c>
      <c r="R103" s="16">
        <v>47089</v>
      </c>
      <c r="S103">
        <v>36</v>
      </c>
      <c r="T103">
        <v>79</v>
      </c>
      <c r="U103">
        <v>18</v>
      </c>
      <c r="V103">
        <v>278.25</v>
      </c>
      <c r="W103">
        <v>292.16000000000003</v>
      </c>
      <c r="X103">
        <v>304.33999999999997</v>
      </c>
      <c r="Y103">
        <v>3</v>
      </c>
      <c r="Z103">
        <v>4</v>
      </c>
      <c r="AA103">
        <v>0</v>
      </c>
      <c r="AB103">
        <v>0</v>
      </c>
      <c r="AC103">
        <v>16945.28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f t="shared" si="4"/>
        <v>58</v>
      </c>
      <c r="AJ103">
        <f t="shared" si="5"/>
        <v>17651.719999999998</v>
      </c>
      <c r="AK103" s="62">
        <f t="shared" si="7"/>
        <v>3.2222222222222223</v>
      </c>
      <c r="AL103">
        <f t="shared" si="6"/>
        <v>16945.280000000002</v>
      </c>
    </row>
    <row r="104" spans="2:38" ht="14.45" x14ac:dyDescent="0.3">
      <c r="B104" t="s">
        <v>1117</v>
      </c>
      <c r="C104">
        <v>2002344334</v>
      </c>
      <c r="D104" t="s">
        <v>125</v>
      </c>
      <c r="E104" t="s">
        <v>126</v>
      </c>
      <c r="F104" t="s">
        <v>127</v>
      </c>
      <c r="G104" t="s">
        <v>128</v>
      </c>
      <c r="H104" t="s">
        <v>139</v>
      </c>
      <c r="I104" t="s">
        <v>140</v>
      </c>
      <c r="J104" t="s">
        <v>246</v>
      </c>
      <c r="K104" t="s">
        <v>488</v>
      </c>
      <c r="L104">
        <v>80895502</v>
      </c>
      <c r="M104" t="s">
        <v>489</v>
      </c>
      <c r="N104">
        <v>96190030</v>
      </c>
      <c r="O104" t="s">
        <v>490</v>
      </c>
      <c r="P104">
        <v>4987176137548</v>
      </c>
      <c r="Q104">
        <v>98</v>
      </c>
      <c r="R104" s="16">
        <v>46807</v>
      </c>
      <c r="S104">
        <v>36</v>
      </c>
      <c r="T104">
        <v>53</v>
      </c>
      <c r="U104">
        <v>40</v>
      </c>
      <c r="V104">
        <v>74.67</v>
      </c>
      <c r="W104">
        <v>78.400000000000006</v>
      </c>
      <c r="X104">
        <v>81.67</v>
      </c>
      <c r="Y104">
        <v>26</v>
      </c>
      <c r="Z104">
        <v>8</v>
      </c>
      <c r="AA104">
        <v>0</v>
      </c>
      <c r="AB104">
        <v>0</v>
      </c>
      <c r="AC104">
        <v>82163.199999999997</v>
      </c>
      <c r="AD104">
        <v>2.9999999999999898E-2</v>
      </c>
      <c r="AE104">
        <v>0</v>
      </c>
      <c r="AF104">
        <v>0</v>
      </c>
      <c r="AG104">
        <v>0</v>
      </c>
      <c r="AH104">
        <v>0</v>
      </c>
      <c r="AI104">
        <f t="shared" si="4"/>
        <v>1048</v>
      </c>
      <c r="AJ104">
        <f t="shared" si="5"/>
        <v>85590.16</v>
      </c>
      <c r="AK104" s="62">
        <f t="shared" si="7"/>
        <v>26.2</v>
      </c>
      <c r="AL104">
        <f t="shared" si="6"/>
        <v>82163.200000000012</v>
      </c>
    </row>
    <row r="105" spans="2:38" ht="14.45" x14ac:dyDescent="0.3">
      <c r="B105" t="s">
        <v>1117</v>
      </c>
      <c r="C105">
        <v>2002344334</v>
      </c>
      <c r="D105" t="s">
        <v>125</v>
      </c>
      <c r="E105" t="s">
        <v>126</v>
      </c>
      <c r="F105" t="s">
        <v>127</v>
      </c>
      <c r="G105" t="s">
        <v>132</v>
      </c>
      <c r="H105" t="s">
        <v>133</v>
      </c>
      <c r="I105" t="s">
        <v>534</v>
      </c>
      <c r="J105" t="s">
        <v>535</v>
      </c>
      <c r="K105" t="s">
        <v>536</v>
      </c>
      <c r="L105">
        <v>80869511</v>
      </c>
      <c r="M105" t="s">
        <v>537</v>
      </c>
      <c r="N105">
        <v>96190010</v>
      </c>
      <c r="O105" t="s">
        <v>538</v>
      </c>
      <c r="P105">
        <v>4987176252685</v>
      </c>
      <c r="Q105">
        <v>220</v>
      </c>
      <c r="R105" s="16">
        <v>47045</v>
      </c>
      <c r="S105">
        <v>24</v>
      </c>
      <c r="T105">
        <v>100</v>
      </c>
      <c r="U105">
        <v>45</v>
      </c>
      <c r="V105">
        <v>190.26</v>
      </c>
      <c r="W105">
        <v>190.26</v>
      </c>
      <c r="X105">
        <v>198.19</v>
      </c>
      <c r="Y105">
        <v>1</v>
      </c>
      <c r="Z105">
        <v>20</v>
      </c>
      <c r="AA105">
        <v>0</v>
      </c>
      <c r="AB105">
        <v>0</v>
      </c>
      <c r="AC105">
        <v>12366.9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f t="shared" si="4"/>
        <v>65</v>
      </c>
      <c r="AJ105">
        <f t="shared" si="5"/>
        <v>12882.35</v>
      </c>
      <c r="AK105" s="62">
        <f t="shared" si="7"/>
        <v>1.4444444444444444</v>
      </c>
      <c r="AL105">
        <f t="shared" si="6"/>
        <v>12366.9</v>
      </c>
    </row>
    <row r="106" spans="2:38" ht="14.45" x14ac:dyDescent="0.3">
      <c r="B106" t="s">
        <v>1117</v>
      </c>
      <c r="C106">
        <v>2002344334</v>
      </c>
      <c r="D106" t="s">
        <v>125</v>
      </c>
      <c r="E106" t="s">
        <v>126</v>
      </c>
      <c r="F106" t="s">
        <v>127</v>
      </c>
      <c r="G106" t="s">
        <v>128</v>
      </c>
      <c r="H106" t="s">
        <v>139</v>
      </c>
      <c r="I106" t="s">
        <v>140</v>
      </c>
      <c r="J106" t="s">
        <v>159</v>
      </c>
      <c r="K106" t="s">
        <v>898</v>
      </c>
      <c r="L106">
        <v>80887688</v>
      </c>
      <c r="M106" t="s">
        <v>1074</v>
      </c>
      <c r="N106">
        <v>96190030</v>
      </c>
      <c r="O106" t="s">
        <v>1075</v>
      </c>
      <c r="P106">
        <v>4987176303790</v>
      </c>
      <c r="Q106">
        <v>350</v>
      </c>
      <c r="R106" s="16">
        <v>47045</v>
      </c>
      <c r="S106">
        <v>36</v>
      </c>
      <c r="T106">
        <v>75</v>
      </c>
      <c r="U106">
        <v>18</v>
      </c>
      <c r="V106">
        <v>278.25</v>
      </c>
      <c r="W106">
        <v>292.16000000000003</v>
      </c>
      <c r="X106">
        <v>304.33999999999997</v>
      </c>
      <c r="Y106">
        <v>0</v>
      </c>
      <c r="Z106">
        <v>4</v>
      </c>
      <c r="AA106">
        <v>0</v>
      </c>
      <c r="AB106">
        <v>0</v>
      </c>
      <c r="AC106">
        <v>1168.6400000000001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f t="shared" si="4"/>
        <v>4</v>
      </c>
      <c r="AJ106">
        <f t="shared" si="5"/>
        <v>1217.3599999999999</v>
      </c>
      <c r="AK106" s="62">
        <f t="shared" si="7"/>
        <v>0.22222222222222221</v>
      </c>
      <c r="AL106">
        <f t="shared" si="6"/>
        <v>1168.6400000000001</v>
      </c>
    </row>
    <row r="107" spans="2:38" ht="14.45" x14ac:dyDescent="0.3">
      <c r="B107" t="s">
        <v>1117</v>
      </c>
      <c r="C107">
        <v>2002344334</v>
      </c>
      <c r="D107" t="s">
        <v>125</v>
      </c>
      <c r="E107" t="s">
        <v>126</v>
      </c>
      <c r="F107" t="s">
        <v>127</v>
      </c>
      <c r="G107" t="s">
        <v>128</v>
      </c>
      <c r="H107" t="s">
        <v>139</v>
      </c>
      <c r="I107" t="s">
        <v>140</v>
      </c>
      <c r="J107" t="s">
        <v>246</v>
      </c>
      <c r="K107" t="s">
        <v>495</v>
      </c>
      <c r="L107">
        <v>80895503</v>
      </c>
      <c r="M107" t="s">
        <v>496</v>
      </c>
      <c r="N107">
        <v>96190030</v>
      </c>
      <c r="O107" t="s">
        <v>497</v>
      </c>
      <c r="P107">
        <v>4987176137562</v>
      </c>
      <c r="Q107">
        <v>98</v>
      </c>
      <c r="R107" s="16">
        <v>46807</v>
      </c>
      <c r="S107">
        <v>36</v>
      </c>
      <c r="T107">
        <v>53</v>
      </c>
      <c r="U107">
        <v>40</v>
      </c>
      <c r="V107">
        <v>74.67</v>
      </c>
      <c r="W107">
        <v>78.400000000000006</v>
      </c>
      <c r="X107">
        <v>81.67</v>
      </c>
      <c r="Y107">
        <v>43</v>
      </c>
      <c r="Z107">
        <v>2</v>
      </c>
      <c r="AA107">
        <v>0</v>
      </c>
      <c r="AB107">
        <v>0</v>
      </c>
      <c r="AC107">
        <v>135004.79999999999</v>
      </c>
      <c r="AD107">
        <v>0.05</v>
      </c>
      <c r="AE107">
        <v>0</v>
      </c>
      <c r="AF107">
        <v>0</v>
      </c>
      <c r="AG107">
        <v>0</v>
      </c>
      <c r="AH107">
        <v>0</v>
      </c>
      <c r="AI107">
        <f t="shared" si="4"/>
        <v>1722</v>
      </c>
      <c r="AJ107">
        <f t="shared" si="5"/>
        <v>140635.74</v>
      </c>
      <c r="AK107" s="62">
        <f t="shared" si="7"/>
        <v>43.05</v>
      </c>
      <c r="AL107">
        <f t="shared" si="6"/>
        <v>135004.80000000002</v>
      </c>
    </row>
    <row r="108" spans="2:38" ht="14.45" x14ac:dyDescent="0.3">
      <c r="B108" t="s">
        <v>1117</v>
      </c>
      <c r="C108">
        <v>2002344334</v>
      </c>
      <c r="D108" t="s">
        <v>125</v>
      </c>
      <c r="E108" t="s">
        <v>126</v>
      </c>
      <c r="F108" t="s">
        <v>127</v>
      </c>
      <c r="G108" t="s">
        <v>146</v>
      </c>
      <c r="H108" t="s">
        <v>190</v>
      </c>
      <c r="I108" t="s">
        <v>191</v>
      </c>
      <c r="J108" t="s">
        <v>313</v>
      </c>
      <c r="K108" t="s">
        <v>888</v>
      </c>
      <c r="L108">
        <v>80840352</v>
      </c>
      <c r="M108" t="s">
        <v>889</v>
      </c>
      <c r="N108">
        <v>82121010</v>
      </c>
      <c r="O108" t="s">
        <v>890</v>
      </c>
      <c r="P108">
        <v>4987176124616</v>
      </c>
      <c r="Q108">
        <v>475</v>
      </c>
      <c r="R108" s="16">
        <v>47045</v>
      </c>
      <c r="S108">
        <v>60</v>
      </c>
      <c r="T108">
        <v>45</v>
      </c>
      <c r="U108">
        <v>40</v>
      </c>
      <c r="V108">
        <v>338.97</v>
      </c>
      <c r="W108">
        <v>399.99</v>
      </c>
      <c r="X108">
        <v>416.67</v>
      </c>
      <c r="Y108">
        <v>0</v>
      </c>
      <c r="Z108">
        <v>6</v>
      </c>
      <c r="AA108">
        <v>0</v>
      </c>
      <c r="AB108">
        <v>0</v>
      </c>
      <c r="AC108">
        <v>2399.94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f t="shared" si="4"/>
        <v>6</v>
      </c>
      <c r="AJ108">
        <f t="shared" si="5"/>
        <v>2500.02</v>
      </c>
      <c r="AK108" s="62">
        <f t="shared" si="7"/>
        <v>0.15</v>
      </c>
      <c r="AL108">
        <f t="shared" si="6"/>
        <v>2399.94</v>
      </c>
    </row>
    <row r="109" spans="2:38" ht="14.45" x14ac:dyDescent="0.3">
      <c r="B109" t="s">
        <v>1117</v>
      </c>
      <c r="C109">
        <v>2002344334</v>
      </c>
      <c r="D109" t="s">
        <v>125</v>
      </c>
      <c r="E109" t="s">
        <v>126</v>
      </c>
      <c r="F109" t="s">
        <v>127</v>
      </c>
      <c r="G109" t="s">
        <v>146</v>
      </c>
      <c r="H109" t="s">
        <v>147</v>
      </c>
      <c r="I109" t="s">
        <v>148</v>
      </c>
      <c r="J109" t="s">
        <v>429</v>
      </c>
      <c r="K109" t="s">
        <v>617</v>
      </c>
      <c r="L109">
        <v>80753180</v>
      </c>
      <c r="M109" t="s">
        <v>618</v>
      </c>
      <c r="N109">
        <v>33071090</v>
      </c>
      <c r="O109" t="s">
        <v>619</v>
      </c>
      <c r="P109">
        <v>4987176093714</v>
      </c>
      <c r="Q109">
        <v>99</v>
      </c>
      <c r="R109" s="16">
        <v>46246</v>
      </c>
      <c r="S109">
        <v>36</v>
      </c>
      <c r="T109">
        <v>1</v>
      </c>
      <c r="U109">
        <v>144</v>
      </c>
      <c r="V109">
        <v>71.91</v>
      </c>
      <c r="W109">
        <v>84.85</v>
      </c>
      <c r="X109">
        <v>88.39</v>
      </c>
      <c r="Y109">
        <v>1</v>
      </c>
      <c r="Z109">
        <v>5</v>
      </c>
      <c r="AA109">
        <v>0</v>
      </c>
      <c r="AB109">
        <v>0</v>
      </c>
      <c r="AC109">
        <v>12642.65</v>
      </c>
      <c r="AD109">
        <v>64.549999999999898</v>
      </c>
      <c r="AE109">
        <v>0</v>
      </c>
      <c r="AF109">
        <v>0</v>
      </c>
      <c r="AG109">
        <v>0</v>
      </c>
      <c r="AH109">
        <v>0</v>
      </c>
      <c r="AI109">
        <f t="shared" si="4"/>
        <v>149</v>
      </c>
      <c r="AJ109">
        <f t="shared" si="5"/>
        <v>13170.11</v>
      </c>
      <c r="AK109" s="62">
        <f t="shared" si="7"/>
        <v>1.0347222222222223</v>
      </c>
      <c r="AL109">
        <f t="shared" si="6"/>
        <v>12642.65</v>
      </c>
    </row>
    <row r="110" spans="2:38" ht="14.45" x14ac:dyDescent="0.3">
      <c r="B110" t="s">
        <v>1117</v>
      </c>
      <c r="C110">
        <v>2002344334</v>
      </c>
      <c r="D110" t="s">
        <v>125</v>
      </c>
      <c r="E110" t="s">
        <v>126</v>
      </c>
      <c r="F110" t="s">
        <v>127</v>
      </c>
      <c r="G110" t="s">
        <v>128</v>
      </c>
      <c r="H110" t="s">
        <v>139</v>
      </c>
      <c r="I110" t="s">
        <v>140</v>
      </c>
      <c r="J110" t="s">
        <v>246</v>
      </c>
      <c r="K110" t="s">
        <v>498</v>
      </c>
      <c r="L110">
        <v>80895504</v>
      </c>
      <c r="M110" t="s">
        <v>499</v>
      </c>
      <c r="N110">
        <v>96190030</v>
      </c>
      <c r="O110" t="s">
        <v>500</v>
      </c>
      <c r="P110">
        <v>4987176137586</v>
      </c>
      <c r="Q110">
        <v>149</v>
      </c>
      <c r="R110" s="16">
        <v>46807</v>
      </c>
      <c r="S110">
        <v>36</v>
      </c>
      <c r="T110">
        <v>53</v>
      </c>
      <c r="U110">
        <v>40</v>
      </c>
      <c r="V110">
        <v>113.52</v>
      </c>
      <c r="W110">
        <v>119.2</v>
      </c>
      <c r="X110">
        <v>124.17</v>
      </c>
      <c r="Y110">
        <v>27</v>
      </c>
      <c r="Z110">
        <v>3</v>
      </c>
      <c r="AA110">
        <v>0</v>
      </c>
      <c r="AB110">
        <v>0</v>
      </c>
      <c r="AC110">
        <v>129093.6</v>
      </c>
      <c r="AD110">
        <v>0.04</v>
      </c>
      <c r="AE110">
        <v>0</v>
      </c>
      <c r="AF110">
        <v>0</v>
      </c>
      <c r="AG110">
        <v>0</v>
      </c>
      <c r="AH110">
        <v>0</v>
      </c>
      <c r="AI110">
        <f t="shared" si="4"/>
        <v>1083</v>
      </c>
      <c r="AJ110">
        <f t="shared" si="5"/>
        <v>134476.11000000002</v>
      </c>
      <c r="AK110" s="62">
        <f t="shared" si="7"/>
        <v>27.074999999999999</v>
      </c>
      <c r="AL110">
        <f t="shared" si="6"/>
        <v>129093.6</v>
      </c>
    </row>
    <row r="111" spans="2:38" ht="14.45" x14ac:dyDescent="0.3">
      <c r="B111" t="s">
        <v>1117</v>
      </c>
      <c r="C111">
        <v>2002344334</v>
      </c>
      <c r="D111" t="s">
        <v>125</v>
      </c>
      <c r="E111" t="s">
        <v>126</v>
      </c>
      <c r="F111" t="s">
        <v>127</v>
      </c>
      <c r="G111" t="s">
        <v>128</v>
      </c>
      <c r="H111" t="s">
        <v>129</v>
      </c>
      <c r="I111" t="s">
        <v>130</v>
      </c>
      <c r="J111" t="s">
        <v>216</v>
      </c>
      <c r="K111" t="s">
        <v>556</v>
      </c>
      <c r="L111">
        <v>80851940</v>
      </c>
      <c r="M111" t="s">
        <v>557</v>
      </c>
      <c r="N111">
        <v>33051090</v>
      </c>
      <c r="O111" t="s">
        <v>558</v>
      </c>
      <c r="P111">
        <v>4987176272164</v>
      </c>
      <c r="Q111">
        <v>210</v>
      </c>
      <c r="R111" s="16">
        <v>47020</v>
      </c>
      <c r="S111">
        <v>36</v>
      </c>
      <c r="T111">
        <v>73</v>
      </c>
      <c r="U111">
        <v>56</v>
      </c>
      <c r="V111">
        <v>174.54</v>
      </c>
      <c r="W111">
        <v>183.27</v>
      </c>
      <c r="X111">
        <v>190.91</v>
      </c>
      <c r="Y111">
        <v>0</v>
      </c>
      <c r="Z111">
        <v>2</v>
      </c>
      <c r="AA111">
        <v>0</v>
      </c>
      <c r="AB111">
        <v>0</v>
      </c>
      <c r="AC111">
        <v>366.54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f t="shared" si="4"/>
        <v>2</v>
      </c>
      <c r="AJ111">
        <f t="shared" si="5"/>
        <v>381.82</v>
      </c>
      <c r="AK111" s="62">
        <f t="shared" si="7"/>
        <v>3.5714285714285712E-2</v>
      </c>
      <c r="AL111">
        <f t="shared" si="6"/>
        <v>366.54</v>
      </c>
    </row>
    <row r="112" spans="2:38" ht="14.45" x14ac:dyDescent="0.3">
      <c r="B112" t="s">
        <v>1117</v>
      </c>
      <c r="C112">
        <v>2002344334</v>
      </c>
      <c r="D112" t="s">
        <v>125</v>
      </c>
      <c r="E112" t="s">
        <v>126</v>
      </c>
      <c r="F112" t="s">
        <v>127</v>
      </c>
      <c r="G112" t="s">
        <v>128</v>
      </c>
      <c r="H112" t="s">
        <v>139</v>
      </c>
      <c r="I112" t="s">
        <v>140</v>
      </c>
      <c r="J112" t="s">
        <v>159</v>
      </c>
      <c r="K112" t="s">
        <v>793</v>
      </c>
      <c r="L112">
        <v>80887704</v>
      </c>
      <c r="M112" t="s">
        <v>989</v>
      </c>
      <c r="N112">
        <v>96190030</v>
      </c>
      <c r="O112" t="s">
        <v>990</v>
      </c>
      <c r="P112">
        <v>4987176056276</v>
      </c>
      <c r="Q112">
        <v>1299</v>
      </c>
      <c r="R112" s="16">
        <v>46807</v>
      </c>
      <c r="S112">
        <v>36</v>
      </c>
      <c r="T112">
        <v>53</v>
      </c>
      <c r="U112">
        <v>4</v>
      </c>
      <c r="V112">
        <v>989.69</v>
      </c>
      <c r="W112">
        <v>1039.17</v>
      </c>
      <c r="X112">
        <v>1082.5</v>
      </c>
      <c r="Y112">
        <v>0</v>
      </c>
      <c r="Z112">
        <v>3</v>
      </c>
      <c r="AA112">
        <v>0</v>
      </c>
      <c r="AB112">
        <v>0</v>
      </c>
      <c r="AC112">
        <v>3117.51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f t="shared" si="4"/>
        <v>3</v>
      </c>
      <c r="AJ112">
        <f t="shared" si="5"/>
        <v>3247.5</v>
      </c>
      <c r="AK112" s="62">
        <f t="shared" si="7"/>
        <v>0.75</v>
      </c>
      <c r="AL112">
        <f t="shared" si="6"/>
        <v>3117.51</v>
      </c>
    </row>
    <row r="113" spans="2:38" ht="14.45" x14ac:dyDescent="0.3">
      <c r="B113" t="s">
        <v>1117</v>
      </c>
      <c r="C113">
        <v>2002344334</v>
      </c>
      <c r="D113" t="s">
        <v>125</v>
      </c>
      <c r="E113" t="s">
        <v>126</v>
      </c>
      <c r="F113" t="s">
        <v>127</v>
      </c>
      <c r="G113" t="s">
        <v>128</v>
      </c>
      <c r="H113" t="s">
        <v>139</v>
      </c>
      <c r="I113" t="s">
        <v>140</v>
      </c>
      <c r="J113" t="s">
        <v>246</v>
      </c>
      <c r="K113" t="s">
        <v>508</v>
      </c>
      <c r="L113">
        <v>80895505</v>
      </c>
      <c r="M113" t="s">
        <v>509</v>
      </c>
      <c r="N113">
        <v>96190030</v>
      </c>
      <c r="O113" t="s">
        <v>510</v>
      </c>
      <c r="P113">
        <v>4987176141743</v>
      </c>
      <c r="Q113">
        <v>196</v>
      </c>
      <c r="R113" s="16">
        <v>46807</v>
      </c>
      <c r="S113">
        <v>36</v>
      </c>
      <c r="T113">
        <v>53</v>
      </c>
      <c r="U113">
        <v>24</v>
      </c>
      <c r="V113">
        <v>149.32</v>
      </c>
      <c r="W113">
        <v>156.79</v>
      </c>
      <c r="X113">
        <v>163.33000000000001</v>
      </c>
      <c r="Y113">
        <v>0</v>
      </c>
      <c r="Z113">
        <v>4</v>
      </c>
      <c r="AA113">
        <v>0</v>
      </c>
      <c r="AB113">
        <v>0</v>
      </c>
      <c r="AC113">
        <v>627.16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f t="shared" si="4"/>
        <v>4</v>
      </c>
      <c r="AJ113">
        <f t="shared" si="5"/>
        <v>653.32000000000005</v>
      </c>
      <c r="AK113" s="62">
        <f t="shared" si="7"/>
        <v>0.16666666666666666</v>
      </c>
      <c r="AL113">
        <f t="shared" si="6"/>
        <v>627.16</v>
      </c>
    </row>
    <row r="114" spans="2:38" ht="14.45" x14ac:dyDescent="0.3">
      <c r="B114" t="s">
        <v>1117</v>
      </c>
      <c r="C114">
        <v>2002344334</v>
      </c>
      <c r="D114" t="s">
        <v>125</v>
      </c>
      <c r="E114" t="s">
        <v>126</v>
      </c>
      <c r="F114" t="s">
        <v>127</v>
      </c>
      <c r="G114" t="s">
        <v>132</v>
      </c>
      <c r="H114" t="s">
        <v>163</v>
      </c>
      <c r="I114" t="s">
        <v>164</v>
      </c>
      <c r="J114" t="s">
        <v>337</v>
      </c>
      <c r="K114" t="s">
        <v>625</v>
      </c>
      <c r="L114">
        <v>80740511</v>
      </c>
      <c r="M114" t="s">
        <v>626</v>
      </c>
      <c r="N114">
        <v>33072000</v>
      </c>
      <c r="O114" t="s">
        <v>627</v>
      </c>
      <c r="P114">
        <v>4987176177773</v>
      </c>
      <c r="Q114">
        <v>299</v>
      </c>
      <c r="R114" s="16">
        <v>47661</v>
      </c>
      <c r="S114">
        <v>18</v>
      </c>
      <c r="T114">
        <v>100</v>
      </c>
      <c r="U114">
        <v>48</v>
      </c>
      <c r="V114">
        <v>211.52</v>
      </c>
      <c r="W114">
        <v>249.59</v>
      </c>
      <c r="X114">
        <v>260</v>
      </c>
      <c r="Y114">
        <v>0</v>
      </c>
      <c r="Z114">
        <v>7</v>
      </c>
      <c r="AA114">
        <v>0</v>
      </c>
      <c r="AB114">
        <v>0</v>
      </c>
      <c r="AC114">
        <v>1747.13</v>
      </c>
      <c r="AD114">
        <v>0.73999999999999899</v>
      </c>
      <c r="AE114">
        <v>0</v>
      </c>
      <c r="AF114">
        <v>0</v>
      </c>
      <c r="AG114">
        <v>0</v>
      </c>
      <c r="AH114">
        <v>0</v>
      </c>
      <c r="AI114">
        <f t="shared" si="4"/>
        <v>7</v>
      </c>
      <c r="AJ114">
        <f t="shared" si="5"/>
        <v>1820</v>
      </c>
      <c r="AK114" s="62">
        <f t="shared" si="7"/>
        <v>0.14583333333333334</v>
      </c>
      <c r="AL114">
        <f t="shared" si="6"/>
        <v>1747.13</v>
      </c>
    </row>
    <row r="115" spans="2:38" ht="14.45" x14ac:dyDescent="0.3">
      <c r="B115" t="s">
        <v>1117</v>
      </c>
      <c r="C115">
        <v>2002344334</v>
      </c>
      <c r="D115" t="s">
        <v>125</v>
      </c>
      <c r="E115" t="s">
        <v>126</v>
      </c>
      <c r="F115" t="s">
        <v>127</v>
      </c>
      <c r="G115" t="s">
        <v>128</v>
      </c>
      <c r="H115" t="s">
        <v>139</v>
      </c>
      <c r="I115" t="s">
        <v>140</v>
      </c>
      <c r="J115" t="s">
        <v>246</v>
      </c>
      <c r="K115" t="s">
        <v>512</v>
      </c>
      <c r="L115">
        <v>80895507</v>
      </c>
      <c r="M115" t="s">
        <v>513</v>
      </c>
      <c r="N115">
        <v>96190030</v>
      </c>
      <c r="O115" t="s">
        <v>514</v>
      </c>
      <c r="P115">
        <v>4987176141781</v>
      </c>
      <c r="Q115">
        <v>280</v>
      </c>
      <c r="R115" s="16">
        <v>47045</v>
      </c>
      <c r="S115">
        <v>36</v>
      </c>
      <c r="T115">
        <v>75</v>
      </c>
      <c r="U115">
        <v>24</v>
      </c>
      <c r="V115">
        <v>213.32</v>
      </c>
      <c r="W115">
        <v>223.99</v>
      </c>
      <c r="X115">
        <v>233.33</v>
      </c>
      <c r="Y115">
        <v>0</v>
      </c>
      <c r="Z115">
        <v>3</v>
      </c>
      <c r="AA115">
        <v>0</v>
      </c>
      <c r="AB115">
        <v>0</v>
      </c>
      <c r="AC115">
        <v>671.97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f t="shared" si="4"/>
        <v>3</v>
      </c>
      <c r="AJ115">
        <f t="shared" si="5"/>
        <v>699.99</v>
      </c>
      <c r="AK115" s="62">
        <f t="shared" si="7"/>
        <v>0.125</v>
      </c>
      <c r="AL115">
        <f t="shared" si="6"/>
        <v>671.97</v>
      </c>
    </row>
    <row r="116" spans="2:38" ht="14.45" x14ac:dyDescent="0.3">
      <c r="B116" t="s">
        <v>1117</v>
      </c>
      <c r="C116">
        <v>2002344334</v>
      </c>
      <c r="D116" t="s">
        <v>125</v>
      </c>
      <c r="E116" t="s">
        <v>126</v>
      </c>
      <c r="F116" t="s">
        <v>127</v>
      </c>
      <c r="G116" t="s">
        <v>132</v>
      </c>
      <c r="H116" t="s">
        <v>163</v>
      </c>
      <c r="I116" t="s">
        <v>164</v>
      </c>
      <c r="J116" t="s">
        <v>337</v>
      </c>
      <c r="K116" t="s">
        <v>579</v>
      </c>
      <c r="L116">
        <v>80759503</v>
      </c>
      <c r="M116" t="s">
        <v>580</v>
      </c>
      <c r="N116">
        <v>33072000</v>
      </c>
      <c r="O116" t="s">
        <v>581</v>
      </c>
      <c r="P116">
        <v>4987176177186</v>
      </c>
      <c r="Q116">
        <v>225</v>
      </c>
      <c r="R116" s="16">
        <v>46856</v>
      </c>
      <c r="S116">
        <v>18</v>
      </c>
      <c r="T116">
        <v>100</v>
      </c>
      <c r="U116">
        <v>36</v>
      </c>
      <c r="V116">
        <v>159.16999999999999</v>
      </c>
      <c r="W116">
        <v>187.82</v>
      </c>
      <c r="X116">
        <v>195.65</v>
      </c>
      <c r="Y116">
        <v>0</v>
      </c>
      <c r="Z116">
        <v>12</v>
      </c>
      <c r="AA116">
        <v>0</v>
      </c>
      <c r="AB116">
        <v>0</v>
      </c>
      <c r="AC116">
        <v>2253.84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f t="shared" si="4"/>
        <v>12</v>
      </c>
      <c r="AJ116">
        <f t="shared" si="5"/>
        <v>2347.8000000000002</v>
      </c>
      <c r="AK116" s="62">
        <f t="shared" si="7"/>
        <v>0.33333333333333331</v>
      </c>
      <c r="AL116">
        <f t="shared" si="6"/>
        <v>2253.84</v>
      </c>
    </row>
    <row r="117" spans="2:38" ht="14.45" x14ac:dyDescent="0.3">
      <c r="B117" t="s">
        <v>1117</v>
      </c>
      <c r="C117">
        <v>2002344334</v>
      </c>
      <c r="D117" t="s">
        <v>125</v>
      </c>
      <c r="E117" t="s">
        <v>126</v>
      </c>
      <c r="F117" t="s">
        <v>127</v>
      </c>
      <c r="G117" t="s">
        <v>128</v>
      </c>
      <c r="H117" t="s">
        <v>139</v>
      </c>
      <c r="I117" t="s">
        <v>140</v>
      </c>
      <c r="J117" t="s">
        <v>141</v>
      </c>
      <c r="K117" t="s">
        <v>519</v>
      </c>
      <c r="L117">
        <v>80895511</v>
      </c>
      <c r="M117" t="s">
        <v>520</v>
      </c>
      <c r="N117">
        <v>96190030</v>
      </c>
      <c r="O117" t="s">
        <v>521</v>
      </c>
      <c r="P117">
        <v>4987176181169</v>
      </c>
      <c r="Q117">
        <v>749</v>
      </c>
      <c r="R117" s="16">
        <v>47045</v>
      </c>
      <c r="S117">
        <v>36</v>
      </c>
      <c r="T117">
        <v>75</v>
      </c>
      <c r="U117">
        <v>6</v>
      </c>
      <c r="V117">
        <v>570.65</v>
      </c>
      <c r="W117">
        <v>599.17999999999995</v>
      </c>
      <c r="X117">
        <v>624.16999999999996</v>
      </c>
      <c r="Y117">
        <v>1</v>
      </c>
      <c r="Z117">
        <v>4</v>
      </c>
      <c r="AA117">
        <v>0</v>
      </c>
      <c r="AB117">
        <v>0</v>
      </c>
      <c r="AC117">
        <v>5991.8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f t="shared" si="4"/>
        <v>10</v>
      </c>
      <c r="AJ117">
        <f t="shared" si="5"/>
        <v>6241.7</v>
      </c>
      <c r="AK117" s="62">
        <f t="shared" si="7"/>
        <v>1.6666666666666667</v>
      </c>
      <c r="AL117">
        <f t="shared" si="6"/>
        <v>5991.7999999999993</v>
      </c>
    </row>
    <row r="118" spans="2:38" ht="14.45" x14ac:dyDescent="0.3">
      <c r="B118" t="s">
        <v>1117</v>
      </c>
      <c r="C118">
        <v>2002344334</v>
      </c>
      <c r="D118" t="s">
        <v>125</v>
      </c>
      <c r="E118" t="s">
        <v>126</v>
      </c>
      <c r="F118" t="s">
        <v>127</v>
      </c>
      <c r="G118" t="s">
        <v>128</v>
      </c>
      <c r="H118" t="s">
        <v>208</v>
      </c>
      <c r="I118" t="s">
        <v>209</v>
      </c>
      <c r="J118" t="s">
        <v>585</v>
      </c>
      <c r="K118" t="s">
        <v>586</v>
      </c>
      <c r="L118">
        <v>80780342</v>
      </c>
      <c r="M118" t="s">
        <v>587</v>
      </c>
      <c r="N118">
        <v>33074900</v>
      </c>
      <c r="O118" t="s">
        <v>588</v>
      </c>
      <c r="P118">
        <v>4987176236340</v>
      </c>
      <c r="Q118">
        <v>299</v>
      </c>
      <c r="R118" s="16">
        <v>47045</v>
      </c>
      <c r="S118">
        <v>24</v>
      </c>
      <c r="T118">
        <v>100</v>
      </c>
      <c r="U118">
        <v>6</v>
      </c>
      <c r="V118">
        <v>202.7</v>
      </c>
      <c r="W118">
        <v>239.19</v>
      </c>
      <c r="X118">
        <v>249.16</v>
      </c>
      <c r="Y118">
        <v>1</v>
      </c>
      <c r="Z118">
        <v>5</v>
      </c>
      <c r="AA118">
        <v>0</v>
      </c>
      <c r="AB118">
        <v>0</v>
      </c>
      <c r="AC118">
        <v>2631.09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f t="shared" si="4"/>
        <v>11</v>
      </c>
      <c r="AJ118">
        <f t="shared" si="5"/>
        <v>2740.7599999999998</v>
      </c>
      <c r="AK118" s="62">
        <f t="shared" si="7"/>
        <v>1.8333333333333333</v>
      </c>
      <c r="AL118">
        <f t="shared" si="6"/>
        <v>2631.09</v>
      </c>
    </row>
    <row r="119" spans="2:38" ht="14.45" x14ac:dyDescent="0.3">
      <c r="B119" t="s">
        <v>1117</v>
      </c>
      <c r="C119">
        <v>2002344334</v>
      </c>
      <c r="D119" t="s">
        <v>125</v>
      </c>
      <c r="E119" t="s">
        <v>126</v>
      </c>
      <c r="F119" t="s">
        <v>127</v>
      </c>
      <c r="G119" t="s">
        <v>146</v>
      </c>
      <c r="H119" t="s">
        <v>160</v>
      </c>
      <c r="I119" t="s">
        <v>161</v>
      </c>
      <c r="J119" t="s">
        <v>539</v>
      </c>
      <c r="K119" t="s">
        <v>540</v>
      </c>
      <c r="L119">
        <v>80895602</v>
      </c>
      <c r="M119" t="s">
        <v>541</v>
      </c>
      <c r="N119">
        <v>96032100</v>
      </c>
      <c r="O119" t="s">
        <v>542</v>
      </c>
      <c r="P119">
        <v>4987176226532</v>
      </c>
      <c r="Q119">
        <v>50</v>
      </c>
      <c r="R119" s="16">
        <v>47045</v>
      </c>
      <c r="S119">
        <v>36</v>
      </c>
      <c r="T119">
        <v>75</v>
      </c>
      <c r="U119">
        <v>48</v>
      </c>
      <c r="V119">
        <v>38.1</v>
      </c>
      <c r="W119">
        <v>40</v>
      </c>
      <c r="X119">
        <v>41.67</v>
      </c>
      <c r="Y119">
        <v>2</v>
      </c>
      <c r="Z119">
        <v>28</v>
      </c>
      <c r="AA119">
        <v>0</v>
      </c>
      <c r="AB119">
        <v>0</v>
      </c>
      <c r="AC119">
        <v>4960</v>
      </c>
      <c r="AD119">
        <v>0.01</v>
      </c>
      <c r="AE119">
        <v>0</v>
      </c>
      <c r="AF119">
        <v>0</v>
      </c>
      <c r="AG119">
        <v>0</v>
      </c>
      <c r="AH119">
        <v>0</v>
      </c>
      <c r="AI119">
        <f t="shared" si="4"/>
        <v>124</v>
      </c>
      <c r="AJ119">
        <f t="shared" si="5"/>
        <v>5167.08</v>
      </c>
      <c r="AK119" s="62">
        <f t="shared" si="7"/>
        <v>2.5833333333333335</v>
      </c>
      <c r="AL119">
        <f t="shared" si="6"/>
        <v>4960</v>
      </c>
    </row>
    <row r="120" spans="2:38" ht="14.45" x14ac:dyDescent="0.3">
      <c r="B120" t="s">
        <v>1117</v>
      </c>
      <c r="C120">
        <v>2002344334</v>
      </c>
      <c r="D120" t="s">
        <v>125</v>
      </c>
      <c r="E120" t="s">
        <v>126</v>
      </c>
      <c r="F120" t="s">
        <v>127</v>
      </c>
      <c r="G120" t="s">
        <v>128</v>
      </c>
      <c r="H120" t="s">
        <v>139</v>
      </c>
      <c r="I120" t="s">
        <v>140</v>
      </c>
      <c r="J120" t="s">
        <v>159</v>
      </c>
      <c r="K120" t="s">
        <v>600</v>
      </c>
      <c r="L120">
        <v>80887712</v>
      </c>
      <c r="M120" t="s">
        <v>601</v>
      </c>
      <c r="N120">
        <v>96190030</v>
      </c>
      <c r="O120" t="s">
        <v>602</v>
      </c>
      <c r="P120">
        <v>4987176056337</v>
      </c>
      <c r="Q120">
        <v>1399</v>
      </c>
      <c r="R120" s="16">
        <v>46807</v>
      </c>
      <c r="S120">
        <v>36</v>
      </c>
      <c r="T120">
        <v>53</v>
      </c>
      <c r="U120">
        <v>4</v>
      </c>
      <c r="V120">
        <v>1065.8699999999999</v>
      </c>
      <c r="W120">
        <v>1119.1600000000001</v>
      </c>
      <c r="X120">
        <v>1165.83</v>
      </c>
      <c r="Y120">
        <v>0</v>
      </c>
      <c r="Z120">
        <v>1</v>
      </c>
      <c r="AA120">
        <v>0</v>
      </c>
      <c r="AB120">
        <v>0</v>
      </c>
      <c r="AC120">
        <v>1119.1600000000001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f t="shared" si="4"/>
        <v>1</v>
      </c>
      <c r="AJ120">
        <f t="shared" si="5"/>
        <v>1165.83</v>
      </c>
      <c r="AK120" s="62">
        <f t="shared" si="7"/>
        <v>0.25</v>
      </c>
      <c r="AL120">
        <f t="shared" si="6"/>
        <v>1119.1600000000001</v>
      </c>
    </row>
    <row r="121" spans="2:38" ht="14.45" x14ac:dyDescent="0.3">
      <c r="B121" t="s">
        <v>1117</v>
      </c>
      <c r="C121">
        <v>2002344334</v>
      </c>
      <c r="D121" t="s">
        <v>125</v>
      </c>
      <c r="E121" t="s">
        <v>126</v>
      </c>
      <c r="F121" t="s">
        <v>127</v>
      </c>
      <c r="G121" t="s">
        <v>128</v>
      </c>
      <c r="H121" t="s">
        <v>139</v>
      </c>
      <c r="I121" t="s">
        <v>140</v>
      </c>
      <c r="J121" t="s">
        <v>266</v>
      </c>
      <c r="K121" t="s">
        <v>546</v>
      </c>
      <c r="L121">
        <v>80895517</v>
      </c>
      <c r="M121" t="s">
        <v>547</v>
      </c>
      <c r="N121">
        <v>96190030</v>
      </c>
      <c r="O121" t="s">
        <v>548</v>
      </c>
      <c r="P121">
        <v>4987176218346</v>
      </c>
      <c r="Q121">
        <v>117</v>
      </c>
      <c r="R121" s="16">
        <v>47045</v>
      </c>
      <c r="S121">
        <v>36</v>
      </c>
      <c r="T121">
        <v>75</v>
      </c>
      <c r="U121">
        <v>40</v>
      </c>
      <c r="V121">
        <v>89.14</v>
      </c>
      <c r="W121">
        <v>93.6</v>
      </c>
      <c r="X121">
        <v>97.5</v>
      </c>
      <c r="Y121">
        <v>11</v>
      </c>
      <c r="Z121">
        <v>4</v>
      </c>
      <c r="AA121">
        <v>0</v>
      </c>
      <c r="AB121">
        <v>0</v>
      </c>
      <c r="AC121">
        <v>41558.400000000001</v>
      </c>
      <c r="AD121">
        <v>0.01</v>
      </c>
      <c r="AE121">
        <v>0</v>
      </c>
      <c r="AF121">
        <v>0</v>
      </c>
      <c r="AG121">
        <v>0</v>
      </c>
      <c r="AH121">
        <v>0</v>
      </c>
      <c r="AI121">
        <f t="shared" si="4"/>
        <v>444</v>
      </c>
      <c r="AJ121">
        <f t="shared" si="5"/>
        <v>43290</v>
      </c>
      <c r="AK121" s="62">
        <f t="shared" si="7"/>
        <v>11.1</v>
      </c>
      <c r="AL121">
        <f t="shared" si="6"/>
        <v>41558.399999999994</v>
      </c>
    </row>
    <row r="122" spans="2:38" ht="14.45" x14ac:dyDescent="0.3">
      <c r="B122" t="s">
        <v>1117</v>
      </c>
      <c r="C122">
        <v>2002344334</v>
      </c>
      <c r="D122" t="s">
        <v>125</v>
      </c>
      <c r="E122" t="s">
        <v>126</v>
      </c>
      <c r="F122" t="s">
        <v>127</v>
      </c>
      <c r="G122" t="s">
        <v>128</v>
      </c>
      <c r="H122" t="s">
        <v>208</v>
      </c>
      <c r="I122" t="s">
        <v>209</v>
      </c>
      <c r="J122" t="s">
        <v>210</v>
      </c>
      <c r="K122" t="s">
        <v>607</v>
      </c>
      <c r="L122">
        <v>80836247</v>
      </c>
      <c r="M122" t="s">
        <v>608</v>
      </c>
      <c r="N122">
        <v>33074900</v>
      </c>
      <c r="O122" t="s">
        <v>609</v>
      </c>
      <c r="P122">
        <v>4987176304629</v>
      </c>
      <c r="Q122">
        <v>349</v>
      </c>
      <c r="R122" s="16">
        <v>47052</v>
      </c>
      <c r="S122">
        <v>24</v>
      </c>
      <c r="T122">
        <v>100</v>
      </c>
      <c r="U122">
        <v>12</v>
      </c>
      <c r="V122">
        <v>236.6</v>
      </c>
      <c r="W122">
        <v>279.19</v>
      </c>
      <c r="X122">
        <v>290.83</v>
      </c>
      <c r="Y122">
        <v>0</v>
      </c>
      <c r="Z122">
        <v>6</v>
      </c>
      <c r="AA122">
        <v>0</v>
      </c>
      <c r="AB122">
        <v>0</v>
      </c>
      <c r="AC122">
        <v>1675.14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f t="shared" si="4"/>
        <v>6</v>
      </c>
      <c r="AJ122">
        <f t="shared" si="5"/>
        <v>1744.98</v>
      </c>
      <c r="AK122" s="62">
        <f t="shared" si="7"/>
        <v>0.5</v>
      </c>
      <c r="AL122">
        <f t="shared" si="6"/>
        <v>1675.1399999999999</v>
      </c>
    </row>
    <row r="123" spans="2:38" ht="14.45" x14ac:dyDescent="0.3">
      <c r="B123" t="s">
        <v>1117</v>
      </c>
      <c r="C123">
        <v>2002344334</v>
      </c>
      <c r="D123" t="s">
        <v>125</v>
      </c>
      <c r="E123" t="s">
        <v>126</v>
      </c>
      <c r="F123" t="s">
        <v>127</v>
      </c>
      <c r="G123" t="s">
        <v>146</v>
      </c>
      <c r="H123" t="s">
        <v>160</v>
      </c>
      <c r="I123" t="s">
        <v>161</v>
      </c>
      <c r="J123" t="s">
        <v>525</v>
      </c>
      <c r="K123" t="s">
        <v>549</v>
      </c>
      <c r="L123">
        <v>80895603</v>
      </c>
      <c r="M123" t="s">
        <v>550</v>
      </c>
      <c r="N123">
        <v>96032100</v>
      </c>
      <c r="O123" t="s">
        <v>551</v>
      </c>
      <c r="P123">
        <v>4987176232663</v>
      </c>
      <c r="Q123">
        <v>106</v>
      </c>
      <c r="R123" s="16">
        <v>46807</v>
      </c>
      <c r="S123">
        <v>36</v>
      </c>
      <c r="T123">
        <v>53</v>
      </c>
      <c r="U123">
        <v>48</v>
      </c>
      <c r="V123">
        <v>80.760000000000005</v>
      </c>
      <c r="W123">
        <v>84.8</v>
      </c>
      <c r="X123">
        <v>88.34</v>
      </c>
      <c r="Y123">
        <v>1</v>
      </c>
      <c r="Z123">
        <v>11</v>
      </c>
      <c r="AA123">
        <v>0</v>
      </c>
      <c r="AB123">
        <v>0</v>
      </c>
      <c r="AC123">
        <v>5003.2</v>
      </c>
      <c r="AD123">
        <v>0.01</v>
      </c>
      <c r="AE123">
        <v>0</v>
      </c>
      <c r="AF123">
        <v>0</v>
      </c>
      <c r="AG123">
        <v>0</v>
      </c>
      <c r="AH123">
        <v>0</v>
      </c>
      <c r="AI123">
        <f t="shared" si="4"/>
        <v>59</v>
      </c>
      <c r="AJ123">
        <f t="shared" si="5"/>
        <v>5212.0600000000004</v>
      </c>
      <c r="AK123" s="62">
        <f t="shared" si="7"/>
        <v>1.2291666666666667</v>
      </c>
      <c r="AL123">
        <f t="shared" si="6"/>
        <v>5003.2</v>
      </c>
    </row>
    <row r="124" spans="2:38" ht="14.45" x14ac:dyDescent="0.3">
      <c r="B124" t="s">
        <v>1117</v>
      </c>
      <c r="C124">
        <v>2002344334</v>
      </c>
      <c r="D124" t="s">
        <v>125</v>
      </c>
      <c r="E124" t="s">
        <v>126</v>
      </c>
      <c r="F124" t="s">
        <v>127</v>
      </c>
      <c r="G124" t="s">
        <v>132</v>
      </c>
      <c r="H124" t="s">
        <v>133</v>
      </c>
      <c r="I124" t="s">
        <v>177</v>
      </c>
      <c r="J124" t="s">
        <v>178</v>
      </c>
      <c r="K124" t="s">
        <v>620</v>
      </c>
      <c r="L124">
        <v>80869896</v>
      </c>
      <c r="M124" t="s">
        <v>621</v>
      </c>
      <c r="N124">
        <v>96190010</v>
      </c>
      <c r="O124" t="s">
        <v>622</v>
      </c>
      <c r="P124">
        <v>4987176319432</v>
      </c>
      <c r="Q124">
        <v>55</v>
      </c>
      <c r="R124" s="16">
        <v>47045</v>
      </c>
      <c r="S124">
        <v>24</v>
      </c>
      <c r="T124">
        <v>100</v>
      </c>
      <c r="U124">
        <v>64</v>
      </c>
      <c r="V124">
        <v>47.57</v>
      </c>
      <c r="W124">
        <v>47.57</v>
      </c>
      <c r="X124">
        <v>49.55</v>
      </c>
      <c r="Y124">
        <v>18</v>
      </c>
      <c r="Z124">
        <v>31</v>
      </c>
      <c r="AA124">
        <v>0</v>
      </c>
      <c r="AB124">
        <v>0</v>
      </c>
      <c r="AC124">
        <v>56275.31</v>
      </c>
      <c r="AD124">
        <v>2.9999999999999898E-2</v>
      </c>
      <c r="AE124">
        <v>0</v>
      </c>
      <c r="AF124">
        <v>0</v>
      </c>
      <c r="AG124">
        <v>0</v>
      </c>
      <c r="AH124">
        <v>0</v>
      </c>
      <c r="AI124">
        <f t="shared" si="4"/>
        <v>1183</v>
      </c>
      <c r="AJ124">
        <f t="shared" si="5"/>
        <v>58617.649999999994</v>
      </c>
      <c r="AK124" s="62">
        <f t="shared" si="7"/>
        <v>18.484375</v>
      </c>
      <c r="AL124">
        <f t="shared" si="6"/>
        <v>56275.31</v>
      </c>
    </row>
    <row r="125" spans="2:38" ht="14.45" x14ac:dyDescent="0.3">
      <c r="B125" t="s">
        <v>1117</v>
      </c>
      <c r="C125">
        <v>2002344334</v>
      </c>
      <c r="D125" t="s">
        <v>125</v>
      </c>
      <c r="E125" t="s">
        <v>126</v>
      </c>
      <c r="F125" t="s">
        <v>127</v>
      </c>
      <c r="G125" t="s">
        <v>132</v>
      </c>
      <c r="H125" t="s">
        <v>133</v>
      </c>
      <c r="I125" t="s">
        <v>134</v>
      </c>
      <c r="J125" t="s">
        <v>408</v>
      </c>
      <c r="K125" t="s">
        <v>931</v>
      </c>
      <c r="L125">
        <v>80887529</v>
      </c>
      <c r="M125" t="s">
        <v>954</v>
      </c>
      <c r="N125">
        <v>96190010</v>
      </c>
      <c r="O125" t="s">
        <v>955</v>
      </c>
      <c r="P125">
        <v>4987176301963</v>
      </c>
      <c r="Q125">
        <v>470</v>
      </c>
      <c r="R125" s="16">
        <v>47102</v>
      </c>
      <c r="S125">
        <v>24</v>
      </c>
      <c r="T125">
        <v>100</v>
      </c>
      <c r="U125">
        <v>18</v>
      </c>
      <c r="V125">
        <v>395.78</v>
      </c>
      <c r="W125">
        <v>395.78</v>
      </c>
      <c r="X125">
        <v>412.28</v>
      </c>
      <c r="Y125">
        <v>0</v>
      </c>
      <c r="Z125">
        <v>2</v>
      </c>
      <c r="AA125">
        <v>0</v>
      </c>
      <c r="AB125">
        <v>0</v>
      </c>
      <c r="AC125">
        <v>791.56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f t="shared" si="4"/>
        <v>2</v>
      </c>
      <c r="AJ125">
        <f t="shared" si="5"/>
        <v>824.56</v>
      </c>
      <c r="AK125" s="62">
        <f t="shared" si="7"/>
        <v>0.1111111111111111</v>
      </c>
      <c r="AL125">
        <f t="shared" si="6"/>
        <v>791.56</v>
      </c>
    </row>
    <row r="126" spans="2:38" ht="14.45" x14ac:dyDescent="0.3">
      <c r="B126" t="s">
        <v>1117</v>
      </c>
      <c r="C126">
        <v>2002344334</v>
      </c>
      <c r="D126" t="s">
        <v>125</v>
      </c>
      <c r="E126" t="s">
        <v>126</v>
      </c>
      <c r="F126" t="s">
        <v>127</v>
      </c>
      <c r="G126" t="s">
        <v>132</v>
      </c>
      <c r="H126" t="s">
        <v>290</v>
      </c>
      <c r="I126" t="s">
        <v>635</v>
      </c>
      <c r="J126" t="s">
        <v>635</v>
      </c>
      <c r="K126" t="s">
        <v>636</v>
      </c>
      <c r="L126">
        <v>80885888</v>
      </c>
      <c r="M126" t="s">
        <v>637</v>
      </c>
      <c r="N126">
        <v>30049011</v>
      </c>
      <c r="O126" t="s">
        <v>638</v>
      </c>
      <c r="P126">
        <v>4987176191359</v>
      </c>
      <c r="Q126">
        <v>64</v>
      </c>
      <c r="R126" s="16">
        <v>47045</v>
      </c>
      <c r="S126">
        <v>24</v>
      </c>
      <c r="T126">
        <v>100</v>
      </c>
      <c r="U126">
        <v>720</v>
      </c>
      <c r="V126">
        <v>48.83</v>
      </c>
      <c r="W126">
        <v>51.27</v>
      </c>
      <c r="X126">
        <v>53.41</v>
      </c>
      <c r="Y126">
        <v>0</v>
      </c>
      <c r="Z126">
        <v>42</v>
      </c>
      <c r="AA126">
        <v>0</v>
      </c>
      <c r="AB126">
        <v>0</v>
      </c>
      <c r="AC126">
        <v>2153.34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f t="shared" si="4"/>
        <v>42</v>
      </c>
      <c r="AJ126">
        <f t="shared" si="5"/>
        <v>2243.2199999999998</v>
      </c>
      <c r="AK126" s="62">
        <f t="shared" si="7"/>
        <v>5.8333333333333334E-2</v>
      </c>
      <c r="AL126">
        <f t="shared" si="6"/>
        <v>2153.34</v>
      </c>
    </row>
    <row r="127" spans="2:38" ht="14.45" x14ac:dyDescent="0.3">
      <c r="B127" t="s">
        <v>1117</v>
      </c>
      <c r="C127">
        <v>2002344334</v>
      </c>
      <c r="D127" t="s">
        <v>125</v>
      </c>
      <c r="E127" t="s">
        <v>126</v>
      </c>
      <c r="F127" t="s">
        <v>127</v>
      </c>
      <c r="G127" t="s">
        <v>132</v>
      </c>
      <c r="H127" t="s">
        <v>133</v>
      </c>
      <c r="I127" t="s">
        <v>134</v>
      </c>
      <c r="J127" t="s">
        <v>135</v>
      </c>
      <c r="K127" t="s">
        <v>552</v>
      </c>
      <c r="L127">
        <v>80887273</v>
      </c>
      <c r="M127" t="s">
        <v>553</v>
      </c>
      <c r="N127">
        <v>96190010</v>
      </c>
      <c r="O127" t="s">
        <v>554</v>
      </c>
      <c r="P127">
        <v>4987176192165</v>
      </c>
      <c r="Q127">
        <v>649</v>
      </c>
      <c r="R127" s="16">
        <v>47095</v>
      </c>
      <c r="S127">
        <v>24</v>
      </c>
      <c r="T127">
        <v>100</v>
      </c>
      <c r="U127">
        <v>12</v>
      </c>
      <c r="V127">
        <v>421.9</v>
      </c>
      <c r="W127">
        <v>421.9</v>
      </c>
      <c r="X127">
        <v>439.49</v>
      </c>
      <c r="Y127">
        <v>0</v>
      </c>
      <c r="Z127">
        <v>1</v>
      </c>
      <c r="AA127">
        <v>0</v>
      </c>
      <c r="AB127">
        <v>0</v>
      </c>
      <c r="AC127">
        <v>421.9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f t="shared" si="4"/>
        <v>1</v>
      </c>
      <c r="AJ127">
        <f t="shared" si="5"/>
        <v>439.49</v>
      </c>
      <c r="AK127" s="62">
        <f t="shared" si="7"/>
        <v>8.3333333333333329E-2</v>
      </c>
      <c r="AL127">
        <f t="shared" si="6"/>
        <v>421.9</v>
      </c>
    </row>
    <row r="128" spans="2:38" ht="14.45" x14ac:dyDescent="0.3">
      <c r="B128" t="s">
        <v>1117</v>
      </c>
      <c r="C128">
        <v>2002344334</v>
      </c>
      <c r="D128" t="s">
        <v>125</v>
      </c>
      <c r="E128" t="s">
        <v>126</v>
      </c>
      <c r="F128" t="s">
        <v>127</v>
      </c>
      <c r="G128" t="s">
        <v>128</v>
      </c>
      <c r="H128" t="s">
        <v>139</v>
      </c>
      <c r="I128" t="s">
        <v>140</v>
      </c>
      <c r="J128" t="s">
        <v>159</v>
      </c>
      <c r="K128" t="s">
        <v>562</v>
      </c>
      <c r="L128">
        <v>80887684</v>
      </c>
      <c r="M128" t="s">
        <v>563</v>
      </c>
      <c r="N128">
        <v>96190030</v>
      </c>
      <c r="O128" t="s">
        <v>564</v>
      </c>
      <c r="P128">
        <v>4987176303882</v>
      </c>
      <c r="Q128">
        <v>350</v>
      </c>
      <c r="R128" s="16">
        <v>46807</v>
      </c>
      <c r="S128">
        <v>36</v>
      </c>
      <c r="T128">
        <v>53</v>
      </c>
      <c r="U128">
        <v>18</v>
      </c>
      <c r="V128">
        <v>278.25</v>
      </c>
      <c r="W128">
        <v>292.16000000000003</v>
      </c>
      <c r="X128">
        <v>304.33999999999997</v>
      </c>
      <c r="Y128">
        <v>0</v>
      </c>
      <c r="Z128">
        <v>7</v>
      </c>
      <c r="AA128">
        <v>0</v>
      </c>
      <c r="AB128">
        <v>0</v>
      </c>
      <c r="AC128">
        <v>2045.12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f t="shared" si="4"/>
        <v>7</v>
      </c>
      <c r="AJ128">
        <f t="shared" si="5"/>
        <v>2130.3799999999997</v>
      </c>
      <c r="AK128" s="62">
        <f t="shared" si="7"/>
        <v>0.3888888888888889</v>
      </c>
      <c r="AL128">
        <f t="shared" si="6"/>
        <v>2045.1200000000001</v>
      </c>
    </row>
    <row r="129" spans="2:38" ht="14.45" x14ac:dyDescent="0.3">
      <c r="B129" t="s">
        <v>1117</v>
      </c>
      <c r="C129">
        <v>2002344334</v>
      </c>
      <c r="D129" t="s">
        <v>125</v>
      </c>
      <c r="E129" t="s">
        <v>126</v>
      </c>
      <c r="F129" t="s">
        <v>127</v>
      </c>
      <c r="G129" t="s">
        <v>132</v>
      </c>
      <c r="H129" t="s">
        <v>133</v>
      </c>
      <c r="I129" t="s">
        <v>134</v>
      </c>
      <c r="J129" t="s">
        <v>408</v>
      </c>
      <c r="K129" t="s">
        <v>409</v>
      </c>
      <c r="L129">
        <v>80887530</v>
      </c>
      <c r="M129" t="s">
        <v>410</v>
      </c>
      <c r="N129">
        <v>96190010</v>
      </c>
      <c r="O129" t="s">
        <v>411</v>
      </c>
      <c r="P129">
        <v>4987176306746</v>
      </c>
      <c r="Q129">
        <v>649</v>
      </c>
      <c r="R129" s="16">
        <v>47045</v>
      </c>
      <c r="S129">
        <v>24</v>
      </c>
      <c r="T129">
        <v>100</v>
      </c>
      <c r="U129">
        <v>18</v>
      </c>
      <c r="V129">
        <v>484.09</v>
      </c>
      <c r="W129">
        <v>484.09</v>
      </c>
      <c r="X129">
        <v>504.28</v>
      </c>
      <c r="Y129">
        <v>0</v>
      </c>
      <c r="Z129">
        <v>1</v>
      </c>
      <c r="AA129">
        <v>0</v>
      </c>
      <c r="AB129">
        <v>0</v>
      </c>
      <c r="AC129">
        <v>484.09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f t="shared" si="4"/>
        <v>1</v>
      </c>
      <c r="AJ129">
        <f t="shared" si="5"/>
        <v>504.28</v>
      </c>
      <c r="AK129" s="62">
        <f t="shared" si="7"/>
        <v>5.5555555555555552E-2</v>
      </c>
      <c r="AL129">
        <f t="shared" si="6"/>
        <v>484.09</v>
      </c>
    </row>
    <row r="130" spans="2:38" ht="14.45" x14ac:dyDescent="0.3">
      <c r="B130" t="s">
        <v>1117</v>
      </c>
      <c r="C130">
        <v>2002344334</v>
      </c>
      <c r="D130" t="s">
        <v>125</v>
      </c>
      <c r="E130" t="s">
        <v>126</v>
      </c>
      <c r="F130" t="s">
        <v>127</v>
      </c>
      <c r="G130" t="s">
        <v>128</v>
      </c>
      <c r="H130" t="s">
        <v>139</v>
      </c>
      <c r="I130" t="s">
        <v>140</v>
      </c>
      <c r="J130" t="s">
        <v>141</v>
      </c>
      <c r="K130" t="s">
        <v>143</v>
      </c>
      <c r="L130">
        <v>80815779</v>
      </c>
      <c r="M130" t="s">
        <v>144</v>
      </c>
      <c r="N130">
        <v>96190030</v>
      </c>
      <c r="O130" t="s">
        <v>145</v>
      </c>
      <c r="P130">
        <v>4987176210791</v>
      </c>
      <c r="Q130">
        <v>842</v>
      </c>
      <c r="R130" s="16">
        <v>47020</v>
      </c>
      <c r="S130">
        <v>36</v>
      </c>
      <c r="T130">
        <v>73</v>
      </c>
      <c r="U130">
        <v>6</v>
      </c>
      <c r="V130">
        <v>641.5</v>
      </c>
      <c r="W130">
        <v>673.58</v>
      </c>
      <c r="X130">
        <v>701.67</v>
      </c>
      <c r="Y130">
        <v>0</v>
      </c>
      <c r="Z130">
        <v>1</v>
      </c>
      <c r="AA130">
        <v>0</v>
      </c>
      <c r="AB130">
        <v>0</v>
      </c>
      <c r="AC130">
        <v>673.58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f t="shared" ref="AI130:AI193" si="8">+(Y130+AA130)*U130+(Z130+AB130+AE130+AG130)</f>
        <v>1</v>
      </c>
      <c r="AJ130">
        <f t="shared" ref="AJ130:AJ193" si="9">+AI130*X130</f>
        <v>701.67</v>
      </c>
      <c r="AK130" s="62">
        <f t="shared" si="7"/>
        <v>0.16666666666666666</v>
      </c>
      <c r="AL130">
        <f t="shared" ref="AL130:AL193" si="10">+AI130*W130</f>
        <v>673.58</v>
      </c>
    </row>
    <row r="131" spans="2:38" ht="14.45" x14ac:dyDescent="0.3">
      <c r="B131" t="s">
        <v>1117</v>
      </c>
      <c r="C131">
        <v>2002344334</v>
      </c>
      <c r="D131" t="s">
        <v>125</v>
      </c>
      <c r="E131" t="s">
        <v>126</v>
      </c>
      <c r="F131" t="s">
        <v>127</v>
      </c>
      <c r="G131" t="s">
        <v>132</v>
      </c>
      <c r="H131" t="s">
        <v>133</v>
      </c>
      <c r="I131" t="s">
        <v>134</v>
      </c>
      <c r="J131" t="s">
        <v>408</v>
      </c>
      <c r="K131" t="s">
        <v>415</v>
      </c>
      <c r="L131">
        <v>80887532</v>
      </c>
      <c r="M131" t="s">
        <v>416</v>
      </c>
      <c r="N131">
        <v>96190010</v>
      </c>
      <c r="O131" t="s">
        <v>417</v>
      </c>
      <c r="P131">
        <v>4987176301956</v>
      </c>
      <c r="Q131">
        <v>115</v>
      </c>
      <c r="R131" s="16">
        <v>47097</v>
      </c>
      <c r="S131">
        <v>24</v>
      </c>
      <c r="T131">
        <v>100</v>
      </c>
      <c r="U131">
        <v>48</v>
      </c>
      <c r="V131">
        <v>96.84</v>
      </c>
      <c r="W131">
        <v>96.84</v>
      </c>
      <c r="X131">
        <v>100.88</v>
      </c>
      <c r="Y131">
        <v>5</v>
      </c>
      <c r="Z131">
        <v>45</v>
      </c>
      <c r="AA131">
        <v>0</v>
      </c>
      <c r="AB131">
        <v>0</v>
      </c>
      <c r="AC131">
        <v>27599.4</v>
      </c>
      <c r="AD131">
        <v>0.01</v>
      </c>
      <c r="AE131">
        <v>0</v>
      </c>
      <c r="AF131">
        <v>0</v>
      </c>
      <c r="AG131">
        <v>0</v>
      </c>
      <c r="AH131">
        <v>0</v>
      </c>
      <c r="AI131">
        <f t="shared" si="8"/>
        <v>285</v>
      </c>
      <c r="AJ131">
        <f t="shared" si="9"/>
        <v>28750.799999999999</v>
      </c>
      <c r="AK131" s="62">
        <f t="shared" ref="AK131:AK194" si="11">+AI131/U131</f>
        <v>5.9375</v>
      </c>
      <c r="AL131">
        <f t="shared" si="10"/>
        <v>27599.4</v>
      </c>
    </row>
    <row r="132" spans="2:38" ht="14.45" x14ac:dyDescent="0.3">
      <c r="B132" t="s">
        <v>1117</v>
      </c>
      <c r="C132">
        <v>2002344334</v>
      </c>
      <c r="D132" t="s">
        <v>125</v>
      </c>
      <c r="E132" t="s">
        <v>126</v>
      </c>
      <c r="F132" t="s">
        <v>127</v>
      </c>
      <c r="G132" t="s">
        <v>146</v>
      </c>
      <c r="H132" t="s">
        <v>150</v>
      </c>
      <c r="I132" t="s">
        <v>151</v>
      </c>
      <c r="J132" t="s">
        <v>152</v>
      </c>
      <c r="K132" t="s">
        <v>152</v>
      </c>
      <c r="L132">
        <v>80797470</v>
      </c>
      <c r="M132" t="s">
        <v>153</v>
      </c>
      <c r="N132">
        <v>82121010</v>
      </c>
      <c r="O132" t="s">
        <v>154</v>
      </c>
      <c r="P132">
        <v>4987176282927</v>
      </c>
      <c r="Q132">
        <v>425</v>
      </c>
      <c r="R132" s="16">
        <v>46807</v>
      </c>
      <c r="S132">
        <v>60</v>
      </c>
      <c r="T132">
        <v>32</v>
      </c>
      <c r="U132">
        <v>36</v>
      </c>
      <c r="V132">
        <v>308.7</v>
      </c>
      <c r="W132">
        <v>364.27</v>
      </c>
      <c r="X132">
        <v>379.46</v>
      </c>
      <c r="Y132">
        <v>0</v>
      </c>
      <c r="Z132">
        <v>7</v>
      </c>
      <c r="AA132">
        <v>0</v>
      </c>
      <c r="AB132">
        <v>0</v>
      </c>
      <c r="AC132">
        <v>2549.89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f t="shared" si="8"/>
        <v>7</v>
      </c>
      <c r="AJ132">
        <f t="shared" si="9"/>
        <v>2656.22</v>
      </c>
      <c r="AK132" s="62">
        <f t="shared" si="11"/>
        <v>0.19444444444444445</v>
      </c>
      <c r="AL132">
        <f t="shared" si="10"/>
        <v>2549.89</v>
      </c>
    </row>
    <row r="133" spans="2:38" ht="14.45" x14ac:dyDescent="0.3">
      <c r="B133" t="s">
        <v>1117</v>
      </c>
      <c r="C133">
        <v>2002344334</v>
      </c>
      <c r="D133" t="s">
        <v>125</v>
      </c>
      <c r="E133" t="s">
        <v>126</v>
      </c>
      <c r="F133" t="s">
        <v>127</v>
      </c>
      <c r="G133" t="s">
        <v>132</v>
      </c>
      <c r="H133" t="s">
        <v>133</v>
      </c>
      <c r="I133" t="s">
        <v>134</v>
      </c>
      <c r="J133" t="s">
        <v>240</v>
      </c>
      <c r="K133" t="s">
        <v>440</v>
      </c>
      <c r="L133">
        <v>80887674</v>
      </c>
      <c r="M133" t="s">
        <v>441</v>
      </c>
      <c r="N133">
        <v>96190010</v>
      </c>
      <c r="O133" t="s">
        <v>442</v>
      </c>
      <c r="P133">
        <v>4987176369406</v>
      </c>
      <c r="Q133">
        <v>150</v>
      </c>
      <c r="R133" s="16">
        <v>47108</v>
      </c>
      <c r="S133">
        <v>24</v>
      </c>
      <c r="T133">
        <v>100</v>
      </c>
      <c r="U133">
        <v>36</v>
      </c>
      <c r="V133">
        <v>126.31</v>
      </c>
      <c r="W133">
        <v>126.31</v>
      </c>
      <c r="X133">
        <v>131.58000000000001</v>
      </c>
      <c r="Y133">
        <v>9</v>
      </c>
      <c r="Z133">
        <v>0</v>
      </c>
      <c r="AA133">
        <v>0</v>
      </c>
      <c r="AB133">
        <v>0</v>
      </c>
      <c r="AC133">
        <v>40924.44</v>
      </c>
      <c r="AD133">
        <v>0.01</v>
      </c>
      <c r="AE133">
        <v>0</v>
      </c>
      <c r="AF133">
        <v>0</v>
      </c>
      <c r="AG133">
        <v>0</v>
      </c>
      <c r="AH133">
        <v>0</v>
      </c>
      <c r="AI133">
        <f t="shared" si="8"/>
        <v>324</v>
      </c>
      <c r="AJ133">
        <f t="shared" si="9"/>
        <v>42631.920000000006</v>
      </c>
      <c r="AK133" s="62">
        <f t="shared" si="11"/>
        <v>9</v>
      </c>
      <c r="AL133">
        <f t="shared" si="10"/>
        <v>40924.44</v>
      </c>
    </row>
    <row r="134" spans="2:38" ht="14.45" x14ac:dyDescent="0.3">
      <c r="B134" t="s">
        <v>1117</v>
      </c>
      <c r="C134">
        <v>2002344334</v>
      </c>
      <c r="D134" t="s">
        <v>125</v>
      </c>
      <c r="E134" t="s">
        <v>126</v>
      </c>
      <c r="F134" t="s">
        <v>127</v>
      </c>
      <c r="G134" t="s">
        <v>132</v>
      </c>
      <c r="H134" t="s">
        <v>163</v>
      </c>
      <c r="I134" t="s">
        <v>164</v>
      </c>
      <c r="J134" t="s">
        <v>165</v>
      </c>
      <c r="K134" t="s">
        <v>166</v>
      </c>
      <c r="L134">
        <v>80830410</v>
      </c>
      <c r="M134" t="s">
        <v>167</v>
      </c>
      <c r="N134">
        <v>33071010</v>
      </c>
      <c r="O134" t="s">
        <v>168</v>
      </c>
      <c r="P134">
        <v>4987176176790</v>
      </c>
      <c r="Q134">
        <v>310</v>
      </c>
      <c r="R134" s="16">
        <v>47020</v>
      </c>
      <c r="S134">
        <v>36</v>
      </c>
      <c r="T134">
        <v>73</v>
      </c>
      <c r="U134">
        <v>24</v>
      </c>
      <c r="V134">
        <v>253.06</v>
      </c>
      <c r="W134">
        <v>265.70999999999998</v>
      </c>
      <c r="X134">
        <v>276.79000000000002</v>
      </c>
      <c r="Y134">
        <v>0</v>
      </c>
      <c r="Z134">
        <v>1</v>
      </c>
      <c r="AA134">
        <v>0</v>
      </c>
      <c r="AB134">
        <v>0</v>
      </c>
      <c r="AC134">
        <v>265.70999999999998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f t="shared" si="8"/>
        <v>1</v>
      </c>
      <c r="AJ134">
        <f t="shared" si="9"/>
        <v>276.79000000000002</v>
      </c>
      <c r="AK134" s="62">
        <f t="shared" si="11"/>
        <v>4.1666666666666664E-2</v>
      </c>
      <c r="AL134">
        <f t="shared" si="10"/>
        <v>265.70999999999998</v>
      </c>
    </row>
    <row r="135" spans="2:38" ht="14.45" x14ac:dyDescent="0.3">
      <c r="B135" t="s">
        <v>1117</v>
      </c>
      <c r="C135">
        <v>2002344334</v>
      </c>
      <c r="D135" t="s">
        <v>125</v>
      </c>
      <c r="E135" t="s">
        <v>126</v>
      </c>
      <c r="F135" t="s">
        <v>127</v>
      </c>
      <c r="G135" t="s">
        <v>132</v>
      </c>
      <c r="H135" t="s">
        <v>133</v>
      </c>
      <c r="I135" t="s">
        <v>447</v>
      </c>
      <c r="J135" t="s">
        <v>448</v>
      </c>
      <c r="K135" t="s">
        <v>449</v>
      </c>
      <c r="L135">
        <v>80870015</v>
      </c>
      <c r="M135" t="s">
        <v>450</v>
      </c>
      <c r="N135">
        <v>96190010</v>
      </c>
      <c r="O135" t="s">
        <v>451</v>
      </c>
      <c r="P135">
        <v>4987176231765</v>
      </c>
      <c r="Q135">
        <v>175</v>
      </c>
      <c r="R135" s="16">
        <v>46807</v>
      </c>
      <c r="S135">
        <v>24</v>
      </c>
      <c r="T135">
        <v>79</v>
      </c>
      <c r="U135">
        <v>18</v>
      </c>
      <c r="V135">
        <v>147.36000000000001</v>
      </c>
      <c r="W135">
        <v>147.36000000000001</v>
      </c>
      <c r="X135">
        <v>153.5</v>
      </c>
      <c r="Y135">
        <v>2</v>
      </c>
      <c r="Z135">
        <v>0</v>
      </c>
      <c r="AA135">
        <v>0</v>
      </c>
      <c r="AB135">
        <v>0</v>
      </c>
      <c r="AC135">
        <v>5304.96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f t="shared" si="8"/>
        <v>36</v>
      </c>
      <c r="AJ135">
        <f t="shared" si="9"/>
        <v>5526</v>
      </c>
      <c r="AK135" s="62">
        <f t="shared" si="11"/>
        <v>2</v>
      </c>
      <c r="AL135">
        <f t="shared" si="10"/>
        <v>5304.9600000000009</v>
      </c>
    </row>
    <row r="136" spans="2:38" ht="14.45" x14ac:dyDescent="0.3">
      <c r="B136" t="s">
        <v>1117</v>
      </c>
      <c r="C136">
        <v>2002344334</v>
      </c>
      <c r="D136" t="s">
        <v>125</v>
      </c>
      <c r="E136" t="s">
        <v>126</v>
      </c>
      <c r="F136" t="s">
        <v>127</v>
      </c>
      <c r="G136" t="s">
        <v>132</v>
      </c>
      <c r="H136" t="s">
        <v>133</v>
      </c>
      <c r="I136" t="s">
        <v>134</v>
      </c>
      <c r="J136" t="s">
        <v>169</v>
      </c>
      <c r="K136" t="s">
        <v>170</v>
      </c>
      <c r="L136">
        <v>80851074</v>
      </c>
      <c r="M136" t="s">
        <v>171</v>
      </c>
      <c r="N136">
        <v>96190010</v>
      </c>
      <c r="O136" t="s">
        <v>172</v>
      </c>
      <c r="P136">
        <v>4987176293619</v>
      </c>
      <c r="Q136">
        <v>699</v>
      </c>
      <c r="R136" s="16">
        <v>47045</v>
      </c>
      <c r="S136">
        <v>24</v>
      </c>
      <c r="T136">
        <v>100</v>
      </c>
      <c r="U136">
        <v>12</v>
      </c>
      <c r="V136">
        <v>521.38</v>
      </c>
      <c r="W136">
        <v>521.38</v>
      </c>
      <c r="X136">
        <v>543.12</v>
      </c>
      <c r="Y136">
        <v>0</v>
      </c>
      <c r="Z136">
        <v>2</v>
      </c>
      <c r="AA136">
        <v>0</v>
      </c>
      <c r="AB136">
        <v>0</v>
      </c>
      <c r="AC136">
        <v>1042.76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f t="shared" si="8"/>
        <v>2</v>
      </c>
      <c r="AJ136">
        <f t="shared" si="9"/>
        <v>1086.24</v>
      </c>
      <c r="AK136" s="62">
        <f t="shared" si="11"/>
        <v>0.16666666666666666</v>
      </c>
      <c r="AL136">
        <f t="shared" si="10"/>
        <v>1042.76</v>
      </c>
    </row>
    <row r="137" spans="2:38" ht="14.45" x14ac:dyDescent="0.3">
      <c r="B137" t="s">
        <v>1117</v>
      </c>
      <c r="C137">
        <v>2002344334</v>
      </c>
      <c r="D137" t="s">
        <v>125</v>
      </c>
      <c r="E137" t="s">
        <v>126</v>
      </c>
      <c r="F137" t="s">
        <v>127</v>
      </c>
      <c r="G137" t="s">
        <v>128</v>
      </c>
      <c r="H137" t="s">
        <v>129</v>
      </c>
      <c r="I137" t="s">
        <v>507</v>
      </c>
      <c r="J137" t="s">
        <v>592</v>
      </c>
      <c r="K137" t="s">
        <v>847</v>
      </c>
      <c r="L137">
        <v>80731208</v>
      </c>
      <c r="M137" t="s">
        <v>848</v>
      </c>
      <c r="N137">
        <v>33051090</v>
      </c>
      <c r="O137" t="s">
        <v>849</v>
      </c>
      <c r="P137">
        <v>4902430517270</v>
      </c>
      <c r="Q137">
        <v>340</v>
      </c>
      <c r="R137" s="16">
        <v>47020</v>
      </c>
      <c r="S137">
        <v>36</v>
      </c>
      <c r="T137">
        <v>73</v>
      </c>
      <c r="U137">
        <v>6</v>
      </c>
      <c r="V137">
        <v>259.04000000000002</v>
      </c>
      <c r="W137">
        <v>271.99</v>
      </c>
      <c r="X137">
        <v>283.33</v>
      </c>
      <c r="Y137">
        <v>0</v>
      </c>
      <c r="Z137">
        <v>3</v>
      </c>
      <c r="AA137">
        <v>0</v>
      </c>
      <c r="AB137">
        <v>0</v>
      </c>
      <c r="AC137">
        <v>815.97</v>
      </c>
      <c r="AD137">
        <v>5.36</v>
      </c>
      <c r="AE137">
        <v>0</v>
      </c>
      <c r="AF137">
        <v>0</v>
      </c>
      <c r="AG137">
        <v>0</v>
      </c>
      <c r="AH137">
        <v>0</v>
      </c>
      <c r="AI137">
        <f t="shared" si="8"/>
        <v>3</v>
      </c>
      <c r="AJ137">
        <f t="shared" si="9"/>
        <v>849.99</v>
      </c>
      <c r="AK137" s="62">
        <f t="shared" si="11"/>
        <v>0.5</v>
      </c>
      <c r="AL137">
        <f t="shared" si="10"/>
        <v>815.97</v>
      </c>
    </row>
    <row r="138" spans="2:38" ht="14.45" x14ac:dyDescent="0.3">
      <c r="B138" t="s">
        <v>1117</v>
      </c>
      <c r="C138">
        <v>2002344334</v>
      </c>
      <c r="D138" t="s">
        <v>125</v>
      </c>
      <c r="E138" t="s">
        <v>126</v>
      </c>
      <c r="F138" t="s">
        <v>127</v>
      </c>
      <c r="G138" t="s">
        <v>132</v>
      </c>
      <c r="H138" t="s">
        <v>133</v>
      </c>
      <c r="I138" t="s">
        <v>134</v>
      </c>
      <c r="J138" t="s">
        <v>408</v>
      </c>
      <c r="K138" t="s">
        <v>1056</v>
      </c>
      <c r="L138">
        <v>80876958</v>
      </c>
      <c r="M138" t="s">
        <v>1057</v>
      </c>
      <c r="N138">
        <v>96190010</v>
      </c>
      <c r="O138" t="s">
        <v>1058</v>
      </c>
      <c r="P138">
        <v>4987176301901</v>
      </c>
      <c r="Q138">
        <v>225</v>
      </c>
      <c r="R138" s="16">
        <v>46996</v>
      </c>
      <c r="S138">
        <v>24</v>
      </c>
      <c r="T138">
        <v>100</v>
      </c>
      <c r="U138">
        <v>24</v>
      </c>
      <c r="V138">
        <v>189.47</v>
      </c>
      <c r="W138">
        <v>189.47</v>
      </c>
      <c r="X138">
        <v>197.37</v>
      </c>
      <c r="Y138">
        <v>0</v>
      </c>
      <c r="Z138">
        <v>2</v>
      </c>
      <c r="AA138">
        <v>0</v>
      </c>
      <c r="AB138">
        <v>0</v>
      </c>
      <c r="AC138">
        <v>378.94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f t="shared" si="8"/>
        <v>2</v>
      </c>
      <c r="AJ138">
        <f t="shared" si="9"/>
        <v>394.74</v>
      </c>
      <c r="AK138" s="62">
        <f t="shared" si="11"/>
        <v>8.3333333333333329E-2</v>
      </c>
      <c r="AL138">
        <f t="shared" si="10"/>
        <v>378.94</v>
      </c>
    </row>
    <row r="139" spans="2:38" ht="14.45" x14ac:dyDescent="0.3">
      <c r="B139" t="s">
        <v>1117</v>
      </c>
      <c r="C139">
        <v>2002344334</v>
      </c>
      <c r="D139" t="s">
        <v>125</v>
      </c>
      <c r="E139" t="s">
        <v>126</v>
      </c>
      <c r="F139" t="s">
        <v>127</v>
      </c>
      <c r="G139" t="s">
        <v>132</v>
      </c>
      <c r="H139" t="s">
        <v>133</v>
      </c>
      <c r="I139" t="s">
        <v>134</v>
      </c>
      <c r="J139" t="s">
        <v>240</v>
      </c>
      <c r="K139" t="s">
        <v>241</v>
      </c>
      <c r="L139">
        <v>80853665</v>
      </c>
      <c r="M139" t="s">
        <v>879</v>
      </c>
      <c r="N139">
        <v>96190010</v>
      </c>
      <c r="O139" t="s">
        <v>880</v>
      </c>
      <c r="P139">
        <v>4987176331960</v>
      </c>
      <c r="Q139">
        <v>140</v>
      </c>
      <c r="R139" s="16">
        <v>46807</v>
      </c>
      <c r="S139">
        <v>24</v>
      </c>
      <c r="T139">
        <v>79</v>
      </c>
      <c r="U139">
        <v>54</v>
      </c>
      <c r="V139">
        <v>117.89</v>
      </c>
      <c r="W139">
        <v>117.89</v>
      </c>
      <c r="X139">
        <v>122.81</v>
      </c>
      <c r="Y139">
        <v>0</v>
      </c>
      <c r="Z139">
        <v>18</v>
      </c>
      <c r="AA139">
        <v>0</v>
      </c>
      <c r="AB139">
        <v>0</v>
      </c>
      <c r="AC139">
        <v>2122.02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f t="shared" si="8"/>
        <v>18</v>
      </c>
      <c r="AJ139">
        <f t="shared" si="9"/>
        <v>2210.58</v>
      </c>
      <c r="AK139" s="62">
        <f t="shared" si="11"/>
        <v>0.33333333333333331</v>
      </c>
      <c r="AL139">
        <f t="shared" si="10"/>
        <v>2122.02</v>
      </c>
    </row>
    <row r="140" spans="2:38" ht="14.45" x14ac:dyDescent="0.3">
      <c r="B140" t="s">
        <v>1117</v>
      </c>
      <c r="C140">
        <v>2002344334</v>
      </c>
      <c r="D140" t="s">
        <v>125</v>
      </c>
      <c r="E140" t="s">
        <v>126</v>
      </c>
      <c r="F140" t="s">
        <v>127</v>
      </c>
      <c r="G140" t="s">
        <v>132</v>
      </c>
      <c r="H140" t="s">
        <v>133</v>
      </c>
      <c r="I140" t="s">
        <v>177</v>
      </c>
      <c r="J140" t="s">
        <v>178</v>
      </c>
      <c r="K140" t="s">
        <v>179</v>
      </c>
      <c r="L140">
        <v>80869894</v>
      </c>
      <c r="M140" t="s">
        <v>180</v>
      </c>
      <c r="N140">
        <v>96190010</v>
      </c>
      <c r="O140" t="s">
        <v>181</v>
      </c>
      <c r="P140">
        <v>4987176349620</v>
      </c>
      <c r="Q140">
        <v>150</v>
      </c>
      <c r="R140" s="16">
        <v>46807</v>
      </c>
      <c r="S140">
        <v>24</v>
      </c>
      <c r="T140">
        <v>79</v>
      </c>
      <c r="U140">
        <v>30</v>
      </c>
      <c r="V140">
        <v>115.33</v>
      </c>
      <c r="W140">
        <v>115.33</v>
      </c>
      <c r="X140">
        <v>120.14</v>
      </c>
      <c r="Y140">
        <v>0</v>
      </c>
      <c r="Z140">
        <v>11</v>
      </c>
      <c r="AA140">
        <v>0</v>
      </c>
      <c r="AB140">
        <v>0</v>
      </c>
      <c r="AC140">
        <v>1268.6300000000001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f t="shared" si="8"/>
        <v>11</v>
      </c>
      <c r="AJ140">
        <f t="shared" si="9"/>
        <v>1321.54</v>
      </c>
      <c r="AK140" s="62">
        <f t="shared" si="11"/>
        <v>0.36666666666666664</v>
      </c>
      <c r="AL140">
        <f t="shared" si="10"/>
        <v>1268.6299999999999</v>
      </c>
    </row>
    <row r="141" spans="2:38" ht="14.45" x14ac:dyDescent="0.3">
      <c r="B141" t="s">
        <v>1117</v>
      </c>
      <c r="C141">
        <v>2002344334</v>
      </c>
      <c r="D141" t="s">
        <v>125</v>
      </c>
      <c r="E141" t="s">
        <v>126</v>
      </c>
      <c r="F141" t="s">
        <v>127</v>
      </c>
      <c r="G141" t="s">
        <v>146</v>
      </c>
      <c r="H141" t="s">
        <v>147</v>
      </c>
      <c r="I141" t="s">
        <v>203</v>
      </c>
      <c r="J141" t="s">
        <v>204</v>
      </c>
      <c r="K141" t="s">
        <v>273</v>
      </c>
      <c r="L141">
        <v>80722192</v>
      </c>
      <c r="M141" t="s">
        <v>852</v>
      </c>
      <c r="N141">
        <v>33071010</v>
      </c>
      <c r="O141" t="s">
        <v>853</v>
      </c>
      <c r="P141">
        <v>4987176150585</v>
      </c>
      <c r="Q141">
        <v>66</v>
      </c>
      <c r="R141" s="16">
        <v>47045</v>
      </c>
      <c r="S141">
        <v>36</v>
      </c>
      <c r="T141">
        <v>75</v>
      </c>
      <c r="U141">
        <v>96</v>
      </c>
      <c r="V141">
        <v>53.88</v>
      </c>
      <c r="W141">
        <v>56.57</v>
      </c>
      <c r="X141">
        <v>58.93</v>
      </c>
      <c r="Y141">
        <v>0</v>
      </c>
      <c r="Z141">
        <v>3</v>
      </c>
      <c r="AA141">
        <v>0</v>
      </c>
      <c r="AB141">
        <v>0</v>
      </c>
      <c r="AC141">
        <v>169.71</v>
      </c>
      <c r="AD141">
        <v>1.6699999999999899</v>
      </c>
      <c r="AE141">
        <v>0</v>
      </c>
      <c r="AF141">
        <v>0</v>
      </c>
      <c r="AG141">
        <v>0</v>
      </c>
      <c r="AH141">
        <v>0</v>
      </c>
      <c r="AI141">
        <f t="shared" si="8"/>
        <v>3</v>
      </c>
      <c r="AJ141">
        <f t="shared" si="9"/>
        <v>176.79</v>
      </c>
      <c r="AK141" s="62">
        <f t="shared" si="11"/>
        <v>3.125E-2</v>
      </c>
      <c r="AL141">
        <f t="shared" si="10"/>
        <v>169.71</v>
      </c>
    </row>
    <row r="142" spans="2:38" ht="14.45" x14ac:dyDescent="0.3">
      <c r="B142" t="s">
        <v>1117</v>
      </c>
      <c r="C142">
        <v>2002344334</v>
      </c>
      <c r="D142" t="s">
        <v>125</v>
      </c>
      <c r="E142" t="s">
        <v>126</v>
      </c>
      <c r="F142" t="s">
        <v>176</v>
      </c>
      <c r="G142" t="s">
        <v>132</v>
      </c>
      <c r="H142" t="s">
        <v>133</v>
      </c>
      <c r="I142" t="s">
        <v>177</v>
      </c>
      <c r="J142" t="s">
        <v>178</v>
      </c>
      <c r="K142" t="s">
        <v>179</v>
      </c>
      <c r="L142">
        <v>80869894</v>
      </c>
      <c r="M142" t="s">
        <v>180</v>
      </c>
      <c r="N142">
        <v>96190010</v>
      </c>
      <c r="O142" t="s">
        <v>181</v>
      </c>
      <c r="P142">
        <v>4987176349620</v>
      </c>
      <c r="Q142">
        <v>150</v>
      </c>
      <c r="R142" s="16">
        <v>46807</v>
      </c>
      <c r="S142">
        <v>24</v>
      </c>
      <c r="T142">
        <v>79</v>
      </c>
      <c r="U142">
        <v>30</v>
      </c>
      <c r="V142">
        <v>115.33</v>
      </c>
      <c r="W142">
        <v>115.33</v>
      </c>
      <c r="X142">
        <v>120.14</v>
      </c>
      <c r="Y142">
        <v>0</v>
      </c>
      <c r="Z142">
        <v>11</v>
      </c>
      <c r="AA142">
        <v>0</v>
      </c>
      <c r="AB142">
        <v>0</v>
      </c>
      <c r="AC142">
        <v>1268.6300000000001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f t="shared" si="8"/>
        <v>11</v>
      </c>
      <c r="AJ142">
        <f t="shared" si="9"/>
        <v>1321.54</v>
      </c>
      <c r="AK142" s="62">
        <f t="shared" si="11"/>
        <v>0.36666666666666664</v>
      </c>
      <c r="AL142">
        <f t="shared" si="10"/>
        <v>1268.6299999999999</v>
      </c>
    </row>
    <row r="143" spans="2:38" ht="14.45" x14ac:dyDescent="0.3">
      <c r="B143" t="s">
        <v>1117</v>
      </c>
      <c r="C143">
        <v>2002344334</v>
      </c>
      <c r="D143" t="s">
        <v>125</v>
      </c>
      <c r="E143" t="s">
        <v>126</v>
      </c>
      <c r="F143" t="s">
        <v>127</v>
      </c>
      <c r="G143" t="s">
        <v>132</v>
      </c>
      <c r="H143" t="s">
        <v>163</v>
      </c>
      <c r="I143" t="s">
        <v>164</v>
      </c>
      <c r="J143" t="s">
        <v>337</v>
      </c>
      <c r="K143" t="s">
        <v>857</v>
      </c>
      <c r="L143">
        <v>80739423</v>
      </c>
      <c r="M143" t="s">
        <v>858</v>
      </c>
      <c r="N143">
        <v>33072000</v>
      </c>
      <c r="O143" t="s">
        <v>859</v>
      </c>
      <c r="P143">
        <v>4987176176356</v>
      </c>
      <c r="Q143">
        <v>299</v>
      </c>
      <c r="R143" s="16">
        <v>47570</v>
      </c>
      <c r="S143">
        <v>18</v>
      </c>
      <c r="T143">
        <v>100</v>
      </c>
      <c r="U143">
        <v>48</v>
      </c>
      <c r="V143">
        <v>211.52</v>
      </c>
      <c r="W143">
        <v>249.59</v>
      </c>
      <c r="X143">
        <v>260</v>
      </c>
      <c r="Y143">
        <v>0</v>
      </c>
      <c r="Z143">
        <v>13</v>
      </c>
      <c r="AA143">
        <v>0</v>
      </c>
      <c r="AB143">
        <v>0</v>
      </c>
      <c r="AC143">
        <v>3244.67</v>
      </c>
      <c r="AD143">
        <v>1.3699999999999899</v>
      </c>
      <c r="AE143">
        <v>0</v>
      </c>
      <c r="AF143">
        <v>0</v>
      </c>
      <c r="AG143">
        <v>0</v>
      </c>
      <c r="AH143">
        <v>0</v>
      </c>
      <c r="AI143">
        <f t="shared" si="8"/>
        <v>13</v>
      </c>
      <c r="AJ143">
        <f t="shared" si="9"/>
        <v>3380</v>
      </c>
      <c r="AK143" s="62">
        <f t="shared" si="11"/>
        <v>0.27083333333333331</v>
      </c>
      <c r="AL143">
        <f t="shared" si="10"/>
        <v>3244.67</v>
      </c>
    </row>
    <row r="144" spans="2:38" ht="14.45" x14ac:dyDescent="0.3">
      <c r="B144" t="s">
        <v>1117</v>
      </c>
      <c r="C144">
        <v>2002344334</v>
      </c>
      <c r="D144" t="s">
        <v>125</v>
      </c>
      <c r="E144" t="s">
        <v>126</v>
      </c>
      <c r="F144" t="s">
        <v>127</v>
      </c>
      <c r="G144" t="s">
        <v>146</v>
      </c>
      <c r="H144" t="s">
        <v>150</v>
      </c>
      <c r="I144" t="s">
        <v>185</v>
      </c>
      <c r="J144" t="s">
        <v>186</v>
      </c>
      <c r="K144" t="s">
        <v>187</v>
      </c>
      <c r="L144">
        <v>80864300</v>
      </c>
      <c r="M144" t="s">
        <v>188</v>
      </c>
      <c r="N144">
        <v>82122011</v>
      </c>
      <c r="O144" t="s">
        <v>189</v>
      </c>
      <c r="P144">
        <v>4987176278579</v>
      </c>
      <c r="Q144">
        <v>99</v>
      </c>
      <c r="R144" s="16">
        <v>46808</v>
      </c>
      <c r="S144">
        <v>60</v>
      </c>
      <c r="T144">
        <v>32</v>
      </c>
      <c r="U144">
        <v>600</v>
      </c>
      <c r="V144">
        <v>70.42</v>
      </c>
      <c r="W144">
        <v>83.09</v>
      </c>
      <c r="X144">
        <v>86.55</v>
      </c>
      <c r="Y144">
        <v>0</v>
      </c>
      <c r="Z144">
        <v>54</v>
      </c>
      <c r="AA144">
        <v>0</v>
      </c>
      <c r="AB144">
        <v>0</v>
      </c>
      <c r="AC144">
        <v>4486.8599999999997</v>
      </c>
      <c r="AD144">
        <v>0.01</v>
      </c>
      <c r="AE144">
        <v>0</v>
      </c>
      <c r="AF144">
        <v>0</v>
      </c>
      <c r="AG144">
        <v>0</v>
      </c>
      <c r="AH144">
        <v>0</v>
      </c>
      <c r="AI144">
        <f t="shared" si="8"/>
        <v>54</v>
      </c>
      <c r="AJ144">
        <f t="shared" si="9"/>
        <v>4673.7</v>
      </c>
      <c r="AK144" s="62">
        <f t="shared" si="11"/>
        <v>0.09</v>
      </c>
      <c r="AL144">
        <f t="shared" si="10"/>
        <v>4486.8600000000006</v>
      </c>
    </row>
    <row r="145" spans="2:38" ht="14.45" x14ac:dyDescent="0.3">
      <c r="B145" t="s">
        <v>1117</v>
      </c>
      <c r="C145">
        <v>2002344334</v>
      </c>
      <c r="D145" t="s">
        <v>125</v>
      </c>
      <c r="E145" t="s">
        <v>126</v>
      </c>
      <c r="F145" t="s">
        <v>127</v>
      </c>
      <c r="G145" t="s">
        <v>146</v>
      </c>
      <c r="H145" t="s">
        <v>147</v>
      </c>
      <c r="I145" t="s">
        <v>148</v>
      </c>
      <c r="J145" t="s">
        <v>511</v>
      </c>
      <c r="K145" t="s">
        <v>862</v>
      </c>
      <c r="L145">
        <v>80750335</v>
      </c>
      <c r="M145" t="s">
        <v>863</v>
      </c>
      <c r="N145">
        <v>33071090</v>
      </c>
      <c r="O145" t="s">
        <v>864</v>
      </c>
      <c r="P145">
        <v>4987176106049</v>
      </c>
      <c r="Q145">
        <v>325</v>
      </c>
      <c r="R145" s="16">
        <v>46772</v>
      </c>
      <c r="S145">
        <v>36</v>
      </c>
      <c r="T145">
        <v>50</v>
      </c>
      <c r="U145">
        <v>6</v>
      </c>
      <c r="V145">
        <v>236.07</v>
      </c>
      <c r="W145">
        <v>278.56</v>
      </c>
      <c r="X145">
        <v>290.18</v>
      </c>
      <c r="Y145">
        <v>0</v>
      </c>
      <c r="Z145">
        <v>1</v>
      </c>
      <c r="AA145">
        <v>0</v>
      </c>
      <c r="AB145">
        <v>0</v>
      </c>
      <c r="AC145">
        <v>278.56</v>
      </c>
      <c r="AD145">
        <v>3.2</v>
      </c>
      <c r="AE145">
        <v>0</v>
      </c>
      <c r="AF145">
        <v>0</v>
      </c>
      <c r="AG145">
        <v>0</v>
      </c>
      <c r="AH145">
        <v>0</v>
      </c>
      <c r="AI145">
        <f t="shared" si="8"/>
        <v>1</v>
      </c>
      <c r="AJ145">
        <f t="shared" si="9"/>
        <v>290.18</v>
      </c>
      <c r="AK145" s="62">
        <f t="shared" si="11"/>
        <v>0.16666666666666666</v>
      </c>
      <c r="AL145">
        <f t="shared" si="10"/>
        <v>278.56</v>
      </c>
    </row>
    <row r="146" spans="2:38" ht="14.45" x14ac:dyDescent="0.3">
      <c r="B146" t="s">
        <v>1117</v>
      </c>
      <c r="C146">
        <v>2002344334</v>
      </c>
      <c r="D146" t="s">
        <v>125</v>
      </c>
      <c r="E146" t="s">
        <v>126</v>
      </c>
      <c r="F146" t="s">
        <v>127</v>
      </c>
      <c r="G146" t="s">
        <v>146</v>
      </c>
      <c r="H146" t="s">
        <v>147</v>
      </c>
      <c r="I146" t="s">
        <v>203</v>
      </c>
      <c r="J146" t="s">
        <v>204</v>
      </c>
      <c r="K146" t="s">
        <v>205</v>
      </c>
      <c r="L146">
        <v>80862828</v>
      </c>
      <c r="M146" t="s">
        <v>206</v>
      </c>
      <c r="N146">
        <v>33071010</v>
      </c>
      <c r="O146" t="s">
        <v>207</v>
      </c>
      <c r="P146">
        <v>4987176150578</v>
      </c>
      <c r="Q146">
        <v>71</v>
      </c>
      <c r="R146" s="16">
        <v>46657</v>
      </c>
      <c r="S146">
        <v>36</v>
      </c>
      <c r="T146">
        <v>39</v>
      </c>
      <c r="U146">
        <v>96</v>
      </c>
      <c r="V146">
        <v>57.96</v>
      </c>
      <c r="W146">
        <v>60.86</v>
      </c>
      <c r="X146">
        <v>63.4</v>
      </c>
      <c r="Y146">
        <v>0</v>
      </c>
      <c r="Z146">
        <v>51</v>
      </c>
      <c r="AA146">
        <v>0</v>
      </c>
      <c r="AB146">
        <v>0</v>
      </c>
      <c r="AC146">
        <v>3103.86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f t="shared" si="8"/>
        <v>51</v>
      </c>
      <c r="AJ146">
        <f t="shared" si="9"/>
        <v>3233.4</v>
      </c>
      <c r="AK146" s="62">
        <f t="shared" si="11"/>
        <v>0.53125</v>
      </c>
      <c r="AL146">
        <f t="shared" si="10"/>
        <v>3103.86</v>
      </c>
    </row>
    <row r="147" spans="2:38" ht="14.45" x14ac:dyDescent="0.3">
      <c r="B147" t="s">
        <v>1117</v>
      </c>
      <c r="C147">
        <v>2002344334</v>
      </c>
      <c r="D147" t="s">
        <v>125</v>
      </c>
      <c r="E147" t="s">
        <v>126</v>
      </c>
      <c r="F147" t="s">
        <v>127</v>
      </c>
      <c r="G147" t="s">
        <v>132</v>
      </c>
      <c r="H147" t="s">
        <v>133</v>
      </c>
      <c r="I147" t="s">
        <v>134</v>
      </c>
      <c r="J147" t="s">
        <v>135</v>
      </c>
      <c r="K147" t="s">
        <v>552</v>
      </c>
      <c r="L147">
        <v>80749458</v>
      </c>
      <c r="M147" t="s">
        <v>1067</v>
      </c>
      <c r="N147">
        <v>96190010</v>
      </c>
      <c r="O147" t="s">
        <v>1068</v>
      </c>
      <c r="P147">
        <v>4987176192165</v>
      </c>
      <c r="Q147">
        <v>625</v>
      </c>
      <c r="R147" s="16">
        <v>46674</v>
      </c>
      <c r="S147">
        <v>24</v>
      </c>
      <c r="T147">
        <v>61</v>
      </c>
      <c r="U147">
        <v>12</v>
      </c>
      <c r="V147">
        <v>466.19</v>
      </c>
      <c r="W147">
        <v>466.19</v>
      </c>
      <c r="X147">
        <v>485.63</v>
      </c>
      <c r="Y147">
        <v>0</v>
      </c>
      <c r="Z147">
        <v>2</v>
      </c>
      <c r="AA147">
        <v>0</v>
      </c>
      <c r="AB147">
        <v>0</v>
      </c>
      <c r="AC147">
        <v>932.38</v>
      </c>
      <c r="AD147">
        <v>0.8</v>
      </c>
      <c r="AE147">
        <v>0</v>
      </c>
      <c r="AF147">
        <v>0</v>
      </c>
      <c r="AG147">
        <v>0</v>
      </c>
      <c r="AH147">
        <v>0</v>
      </c>
      <c r="AI147">
        <f t="shared" si="8"/>
        <v>2</v>
      </c>
      <c r="AJ147">
        <f t="shared" si="9"/>
        <v>971.26</v>
      </c>
      <c r="AK147" s="62">
        <f t="shared" si="11"/>
        <v>0.16666666666666666</v>
      </c>
      <c r="AL147">
        <f t="shared" si="10"/>
        <v>932.38</v>
      </c>
    </row>
    <row r="148" spans="2:38" ht="14.45" x14ac:dyDescent="0.3">
      <c r="B148" t="s">
        <v>1117</v>
      </c>
      <c r="C148">
        <v>2002344334</v>
      </c>
      <c r="D148" t="s">
        <v>125</v>
      </c>
      <c r="E148" t="s">
        <v>126</v>
      </c>
      <c r="F148" t="s">
        <v>127</v>
      </c>
      <c r="G148" t="s">
        <v>128</v>
      </c>
      <c r="H148" t="s">
        <v>196</v>
      </c>
      <c r="I148" t="s">
        <v>197</v>
      </c>
      <c r="J148" t="s">
        <v>198</v>
      </c>
      <c r="K148" t="s">
        <v>199</v>
      </c>
      <c r="L148">
        <v>80741185</v>
      </c>
      <c r="M148" t="s">
        <v>200</v>
      </c>
      <c r="N148">
        <v>33049990</v>
      </c>
      <c r="O148" t="s">
        <v>201</v>
      </c>
      <c r="P148">
        <v>4987176179630</v>
      </c>
      <c r="Q148">
        <v>429</v>
      </c>
      <c r="R148" s="16">
        <v>47689</v>
      </c>
      <c r="S148">
        <v>36</v>
      </c>
      <c r="T148">
        <v>100</v>
      </c>
      <c r="U148">
        <v>6</v>
      </c>
      <c r="V148">
        <v>303.48</v>
      </c>
      <c r="W148">
        <v>358.11</v>
      </c>
      <c r="X148">
        <v>373.04</v>
      </c>
      <c r="Y148">
        <v>0</v>
      </c>
      <c r="Z148">
        <v>3</v>
      </c>
      <c r="AA148">
        <v>0</v>
      </c>
      <c r="AB148">
        <v>0</v>
      </c>
      <c r="AC148">
        <v>1074.33</v>
      </c>
      <c r="AD148">
        <v>3.75</v>
      </c>
      <c r="AE148">
        <v>0</v>
      </c>
      <c r="AF148">
        <v>0</v>
      </c>
      <c r="AG148">
        <v>0</v>
      </c>
      <c r="AH148">
        <v>0</v>
      </c>
      <c r="AI148">
        <f t="shared" si="8"/>
        <v>3</v>
      </c>
      <c r="AJ148">
        <f t="shared" si="9"/>
        <v>1119.1200000000001</v>
      </c>
      <c r="AK148" s="62">
        <f t="shared" si="11"/>
        <v>0.5</v>
      </c>
      <c r="AL148">
        <f t="shared" si="10"/>
        <v>1074.33</v>
      </c>
    </row>
    <row r="149" spans="2:38" ht="14.45" x14ac:dyDescent="0.3">
      <c r="B149" t="s">
        <v>1117</v>
      </c>
      <c r="C149">
        <v>2002344334</v>
      </c>
      <c r="D149" t="s">
        <v>125</v>
      </c>
      <c r="E149" t="s">
        <v>126</v>
      </c>
      <c r="F149" t="s">
        <v>127</v>
      </c>
      <c r="G149" t="s">
        <v>128</v>
      </c>
      <c r="H149" t="s">
        <v>208</v>
      </c>
      <c r="I149" t="s">
        <v>209</v>
      </c>
      <c r="J149" t="s">
        <v>585</v>
      </c>
      <c r="K149" t="s">
        <v>868</v>
      </c>
      <c r="L149">
        <v>80780340</v>
      </c>
      <c r="M149" t="s">
        <v>869</v>
      </c>
      <c r="N149">
        <v>33074900</v>
      </c>
      <c r="O149" t="s">
        <v>870</v>
      </c>
      <c r="P149">
        <v>4987176236326</v>
      </c>
      <c r="Q149">
        <v>299</v>
      </c>
      <c r="R149" s="16">
        <v>47045</v>
      </c>
      <c r="S149">
        <v>24</v>
      </c>
      <c r="T149">
        <v>100</v>
      </c>
      <c r="U149">
        <v>6</v>
      </c>
      <c r="V149">
        <v>202.7</v>
      </c>
      <c r="W149">
        <v>239.19</v>
      </c>
      <c r="X149">
        <v>249.16</v>
      </c>
      <c r="Y149">
        <v>2</v>
      </c>
      <c r="Z149">
        <v>0</v>
      </c>
      <c r="AA149">
        <v>0</v>
      </c>
      <c r="AB149">
        <v>0</v>
      </c>
      <c r="AC149">
        <v>2870.28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f t="shared" si="8"/>
        <v>12</v>
      </c>
      <c r="AJ149">
        <f t="shared" si="9"/>
        <v>2989.92</v>
      </c>
      <c r="AK149" s="62">
        <f t="shared" si="11"/>
        <v>2</v>
      </c>
      <c r="AL149">
        <f t="shared" si="10"/>
        <v>2870.2799999999997</v>
      </c>
    </row>
    <row r="150" spans="2:38" ht="14.45" x14ac:dyDescent="0.3">
      <c r="B150" t="s">
        <v>1117</v>
      </c>
      <c r="C150">
        <v>2002344334</v>
      </c>
      <c r="D150" t="s">
        <v>125</v>
      </c>
      <c r="E150" t="s">
        <v>126</v>
      </c>
      <c r="F150" t="s">
        <v>127</v>
      </c>
      <c r="G150" t="s">
        <v>128</v>
      </c>
      <c r="H150" t="s">
        <v>129</v>
      </c>
      <c r="I150" t="s">
        <v>221</v>
      </c>
      <c r="J150" t="s">
        <v>222</v>
      </c>
      <c r="K150" t="s">
        <v>224</v>
      </c>
      <c r="L150">
        <v>83924013</v>
      </c>
      <c r="M150" t="s">
        <v>225</v>
      </c>
      <c r="N150">
        <v>33051090</v>
      </c>
      <c r="O150" t="s">
        <v>226</v>
      </c>
      <c r="P150">
        <v>4987176073020</v>
      </c>
      <c r="Q150">
        <v>218</v>
      </c>
      <c r="R150" s="16">
        <v>47045</v>
      </c>
      <c r="S150">
        <v>36</v>
      </c>
      <c r="T150">
        <v>75</v>
      </c>
      <c r="U150">
        <v>56</v>
      </c>
      <c r="V150">
        <v>181.19</v>
      </c>
      <c r="W150">
        <v>190.25</v>
      </c>
      <c r="X150">
        <v>198.18</v>
      </c>
      <c r="Y150">
        <v>0</v>
      </c>
      <c r="Z150">
        <v>1</v>
      </c>
      <c r="AA150">
        <v>0</v>
      </c>
      <c r="AB150">
        <v>0</v>
      </c>
      <c r="AC150">
        <v>190.25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f t="shared" si="8"/>
        <v>1</v>
      </c>
      <c r="AJ150">
        <f t="shared" si="9"/>
        <v>198.18</v>
      </c>
      <c r="AK150" s="62">
        <f t="shared" si="11"/>
        <v>1.7857142857142856E-2</v>
      </c>
      <c r="AL150">
        <f t="shared" si="10"/>
        <v>190.25</v>
      </c>
    </row>
    <row r="151" spans="2:38" ht="14.45" x14ac:dyDescent="0.3">
      <c r="B151" t="s">
        <v>1117</v>
      </c>
      <c r="C151">
        <v>2002344334</v>
      </c>
      <c r="D151" t="s">
        <v>125</v>
      </c>
      <c r="E151" t="s">
        <v>126</v>
      </c>
      <c r="F151" t="s">
        <v>127</v>
      </c>
      <c r="G151" t="s">
        <v>146</v>
      </c>
      <c r="H151" t="s">
        <v>160</v>
      </c>
      <c r="I151" t="s">
        <v>161</v>
      </c>
      <c r="J151" t="s">
        <v>351</v>
      </c>
      <c r="K151" t="s">
        <v>871</v>
      </c>
      <c r="L151">
        <v>80828248</v>
      </c>
      <c r="M151" t="s">
        <v>872</v>
      </c>
      <c r="N151">
        <v>96032100</v>
      </c>
      <c r="O151" t="s">
        <v>873</v>
      </c>
      <c r="P151">
        <v>4987176138859</v>
      </c>
      <c r="Q151">
        <v>150</v>
      </c>
      <c r="R151" s="16">
        <v>47045</v>
      </c>
      <c r="S151">
        <v>36</v>
      </c>
      <c r="T151">
        <v>75</v>
      </c>
      <c r="U151">
        <v>48</v>
      </c>
      <c r="V151">
        <v>114.29</v>
      </c>
      <c r="W151">
        <v>120</v>
      </c>
      <c r="X151">
        <v>125</v>
      </c>
      <c r="Y151">
        <v>0</v>
      </c>
      <c r="Z151">
        <v>3</v>
      </c>
      <c r="AA151">
        <v>0</v>
      </c>
      <c r="AB151">
        <v>0</v>
      </c>
      <c r="AC151">
        <v>360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f t="shared" si="8"/>
        <v>3</v>
      </c>
      <c r="AJ151">
        <f t="shared" si="9"/>
        <v>375</v>
      </c>
      <c r="AK151" s="62">
        <f t="shared" si="11"/>
        <v>6.25E-2</v>
      </c>
      <c r="AL151">
        <f t="shared" si="10"/>
        <v>360</v>
      </c>
    </row>
    <row r="152" spans="2:38" ht="14.45" x14ac:dyDescent="0.3">
      <c r="B152" t="s">
        <v>1117</v>
      </c>
      <c r="C152">
        <v>2002344334</v>
      </c>
      <c r="D152" t="s">
        <v>125</v>
      </c>
      <c r="E152" t="s">
        <v>126</v>
      </c>
      <c r="F152" t="s">
        <v>127</v>
      </c>
      <c r="G152" t="s">
        <v>128</v>
      </c>
      <c r="H152" t="s">
        <v>129</v>
      </c>
      <c r="I152" t="s">
        <v>130</v>
      </c>
      <c r="J152" t="s">
        <v>131</v>
      </c>
      <c r="K152" t="s">
        <v>233</v>
      </c>
      <c r="L152">
        <v>83924019</v>
      </c>
      <c r="M152" t="s">
        <v>234</v>
      </c>
      <c r="N152">
        <v>33051090</v>
      </c>
      <c r="O152" t="s">
        <v>235</v>
      </c>
      <c r="P152">
        <v>4987176234223</v>
      </c>
      <c r="Q152">
        <v>192</v>
      </c>
      <c r="R152" s="16">
        <v>47045</v>
      </c>
      <c r="S152">
        <v>36</v>
      </c>
      <c r="T152">
        <v>75</v>
      </c>
      <c r="U152">
        <v>56</v>
      </c>
      <c r="V152">
        <v>159.58000000000001</v>
      </c>
      <c r="W152">
        <v>167.56</v>
      </c>
      <c r="X152">
        <v>174.55</v>
      </c>
      <c r="Y152">
        <v>0</v>
      </c>
      <c r="Z152">
        <v>1</v>
      </c>
      <c r="AA152">
        <v>0</v>
      </c>
      <c r="AB152">
        <v>0</v>
      </c>
      <c r="AC152">
        <v>167.56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f t="shared" si="8"/>
        <v>1</v>
      </c>
      <c r="AJ152">
        <f t="shared" si="9"/>
        <v>174.55</v>
      </c>
      <c r="AK152" s="62">
        <f t="shared" si="11"/>
        <v>1.7857142857142856E-2</v>
      </c>
      <c r="AL152">
        <f t="shared" si="10"/>
        <v>167.56</v>
      </c>
    </row>
    <row r="153" spans="2:38" ht="14.45" x14ac:dyDescent="0.3">
      <c r="B153" t="s">
        <v>1117</v>
      </c>
      <c r="C153">
        <v>2002344334</v>
      </c>
      <c r="D153" t="s">
        <v>125</v>
      </c>
      <c r="E153" t="s">
        <v>126</v>
      </c>
      <c r="F153" t="s">
        <v>127</v>
      </c>
      <c r="G153" t="s">
        <v>132</v>
      </c>
      <c r="H153" t="s">
        <v>163</v>
      </c>
      <c r="I153" t="s">
        <v>164</v>
      </c>
      <c r="J153" t="s">
        <v>165</v>
      </c>
      <c r="K153" t="s">
        <v>874</v>
      </c>
      <c r="L153">
        <v>80830411</v>
      </c>
      <c r="M153" t="s">
        <v>875</v>
      </c>
      <c r="N153">
        <v>33071010</v>
      </c>
      <c r="O153" t="s">
        <v>876</v>
      </c>
      <c r="P153">
        <v>4987176176783</v>
      </c>
      <c r="Q153">
        <v>310</v>
      </c>
      <c r="R153" s="16">
        <v>47020</v>
      </c>
      <c r="S153">
        <v>36</v>
      </c>
      <c r="T153">
        <v>73</v>
      </c>
      <c r="U153">
        <v>24</v>
      </c>
      <c r="V153">
        <v>253.06</v>
      </c>
      <c r="W153">
        <v>265.70999999999998</v>
      </c>
      <c r="X153">
        <v>276.79000000000002</v>
      </c>
      <c r="Y153">
        <v>0</v>
      </c>
      <c r="Z153">
        <v>12</v>
      </c>
      <c r="AA153">
        <v>0</v>
      </c>
      <c r="AB153">
        <v>0</v>
      </c>
      <c r="AC153">
        <v>3188.52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f t="shared" si="8"/>
        <v>12</v>
      </c>
      <c r="AJ153">
        <f t="shared" si="9"/>
        <v>3321.4800000000005</v>
      </c>
      <c r="AK153" s="62">
        <f t="shared" si="11"/>
        <v>0.5</v>
      </c>
      <c r="AL153">
        <f t="shared" si="10"/>
        <v>3188.5199999999995</v>
      </c>
    </row>
    <row r="154" spans="2:38" ht="14.45" x14ac:dyDescent="0.3">
      <c r="B154" t="s">
        <v>1117</v>
      </c>
      <c r="C154">
        <v>2002344334</v>
      </c>
      <c r="D154" t="s">
        <v>125</v>
      </c>
      <c r="E154" t="s">
        <v>126</v>
      </c>
      <c r="F154" t="s">
        <v>127</v>
      </c>
      <c r="G154" t="s">
        <v>132</v>
      </c>
      <c r="H154" t="s">
        <v>133</v>
      </c>
      <c r="I154" t="s">
        <v>177</v>
      </c>
      <c r="J154" t="s">
        <v>262</v>
      </c>
      <c r="K154" t="s">
        <v>426</v>
      </c>
      <c r="L154">
        <v>83925440</v>
      </c>
      <c r="M154" t="s">
        <v>1036</v>
      </c>
      <c r="N154">
        <v>96190010</v>
      </c>
      <c r="O154" t="s">
        <v>1037</v>
      </c>
      <c r="P154">
        <v>4987176414427</v>
      </c>
      <c r="Q154">
        <v>40</v>
      </c>
      <c r="R154" s="16">
        <v>46807</v>
      </c>
      <c r="S154">
        <v>24</v>
      </c>
      <c r="T154">
        <v>79</v>
      </c>
      <c r="U154">
        <v>120</v>
      </c>
      <c r="V154">
        <v>34.590000000000003</v>
      </c>
      <c r="W154">
        <v>34.590000000000003</v>
      </c>
      <c r="X154">
        <v>36.03</v>
      </c>
      <c r="Y154">
        <v>5</v>
      </c>
      <c r="Z154">
        <v>0</v>
      </c>
      <c r="AA154">
        <v>0</v>
      </c>
      <c r="AB154">
        <v>0</v>
      </c>
      <c r="AC154">
        <v>20754</v>
      </c>
      <c r="AD154">
        <v>0.02</v>
      </c>
      <c r="AE154">
        <v>0</v>
      </c>
      <c r="AF154">
        <v>0</v>
      </c>
      <c r="AG154">
        <v>0</v>
      </c>
      <c r="AH154">
        <v>0</v>
      </c>
      <c r="AI154">
        <f t="shared" si="8"/>
        <v>600</v>
      </c>
      <c r="AJ154">
        <f t="shared" si="9"/>
        <v>21618</v>
      </c>
      <c r="AK154" s="62">
        <f t="shared" si="11"/>
        <v>5</v>
      </c>
      <c r="AL154">
        <f t="shared" si="10"/>
        <v>20754.000000000004</v>
      </c>
    </row>
    <row r="155" spans="2:38" ht="14.45" x14ac:dyDescent="0.3">
      <c r="B155" t="s">
        <v>1117</v>
      </c>
      <c r="C155">
        <v>2002344334</v>
      </c>
      <c r="D155" t="s">
        <v>125</v>
      </c>
      <c r="E155" t="s">
        <v>126</v>
      </c>
      <c r="F155" t="s">
        <v>127</v>
      </c>
      <c r="G155" t="s">
        <v>132</v>
      </c>
      <c r="H155" t="s">
        <v>133</v>
      </c>
      <c r="I155" t="s">
        <v>177</v>
      </c>
      <c r="J155" t="s">
        <v>371</v>
      </c>
      <c r="K155" t="s">
        <v>395</v>
      </c>
      <c r="L155">
        <v>80847738</v>
      </c>
      <c r="M155" t="s">
        <v>877</v>
      </c>
      <c r="N155">
        <v>96190010</v>
      </c>
      <c r="O155" t="s">
        <v>878</v>
      </c>
      <c r="P155">
        <v>4987176319555</v>
      </c>
      <c r="Q155">
        <v>320</v>
      </c>
      <c r="R155" s="16">
        <v>46807</v>
      </c>
      <c r="S155">
        <v>24</v>
      </c>
      <c r="T155">
        <v>79</v>
      </c>
      <c r="U155">
        <v>16</v>
      </c>
      <c r="V155">
        <v>246.05</v>
      </c>
      <c r="W155">
        <v>246.05</v>
      </c>
      <c r="X155">
        <v>256.31</v>
      </c>
      <c r="Y155">
        <v>0</v>
      </c>
      <c r="Z155">
        <v>3</v>
      </c>
      <c r="AA155">
        <v>0</v>
      </c>
      <c r="AB155">
        <v>0</v>
      </c>
      <c r="AC155">
        <v>738.15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f t="shared" si="8"/>
        <v>3</v>
      </c>
      <c r="AJ155">
        <f t="shared" si="9"/>
        <v>768.93000000000006</v>
      </c>
      <c r="AK155" s="62">
        <f t="shared" si="11"/>
        <v>0.1875</v>
      </c>
      <c r="AL155">
        <f t="shared" si="10"/>
        <v>738.15000000000009</v>
      </c>
    </row>
    <row r="156" spans="2:38" ht="14.45" x14ac:dyDescent="0.3">
      <c r="B156" t="s">
        <v>1117</v>
      </c>
      <c r="C156">
        <v>2002344334</v>
      </c>
      <c r="D156" t="s">
        <v>125</v>
      </c>
      <c r="E156" t="s">
        <v>126</v>
      </c>
      <c r="F156" t="s">
        <v>127</v>
      </c>
      <c r="G156" t="s">
        <v>132</v>
      </c>
      <c r="H156" t="s">
        <v>133</v>
      </c>
      <c r="I156" t="s">
        <v>134</v>
      </c>
      <c r="J156" t="s">
        <v>240</v>
      </c>
      <c r="K156" t="s">
        <v>241</v>
      </c>
      <c r="L156">
        <v>83908992</v>
      </c>
      <c r="M156" t="s">
        <v>242</v>
      </c>
      <c r="N156">
        <v>96190010</v>
      </c>
      <c r="O156" t="s">
        <v>243</v>
      </c>
      <c r="P156">
        <v>4987176331960</v>
      </c>
      <c r="Q156">
        <v>150</v>
      </c>
      <c r="R156" s="16">
        <v>47045</v>
      </c>
      <c r="S156">
        <v>24</v>
      </c>
      <c r="T156">
        <v>100</v>
      </c>
      <c r="U156">
        <v>54</v>
      </c>
      <c r="V156">
        <v>126.31</v>
      </c>
      <c r="W156">
        <v>126.31</v>
      </c>
      <c r="X156">
        <v>131.58000000000001</v>
      </c>
      <c r="Y156">
        <v>8</v>
      </c>
      <c r="Z156">
        <v>46</v>
      </c>
      <c r="AA156">
        <v>0</v>
      </c>
      <c r="AB156">
        <v>0</v>
      </c>
      <c r="AC156">
        <v>60376.18</v>
      </c>
      <c r="AD156">
        <v>0.01</v>
      </c>
      <c r="AE156">
        <v>0</v>
      </c>
      <c r="AF156">
        <v>0</v>
      </c>
      <c r="AG156">
        <v>0</v>
      </c>
      <c r="AH156">
        <v>0</v>
      </c>
      <c r="AI156">
        <f t="shared" si="8"/>
        <v>478</v>
      </c>
      <c r="AJ156">
        <f t="shared" si="9"/>
        <v>62895.240000000005</v>
      </c>
      <c r="AK156" s="62">
        <f t="shared" si="11"/>
        <v>8.8518518518518512</v>
      </c>
      <c r="AL156">
        <f t="shared" si="10"/>
        <v>60376.18</v>
      </c>
    </row>
    <row r="157" spans="2:38" ht="14.45" x14ac:dyDescent="0.3">
      <c r="B157" t="s">
        <v>1117</v>
      </c>
      <c r="C157">
        <v>2002344334</v>
      </c>
      <c r="D157" t="s">
        <v>125</v>
      </c>
      <c r="E157" t="s">
        <v>126</v>
      </c>
      <c r="F157" t="s">
        <v>127</v>
      </c>
      <c r="G157" t="s">
        <v>146</v>
      </c>
      <c r="H157" t="s">
        <v>190</v>
      </c>
      <c r="I157" t="s">
        <v>191</v>
      </c>
      <c r="J157" t="s">
        <v>223</v>
      </c>
      <c r="K157" t="s">
        <v>223</v>
      </c>
      <c r="L157">
        <v>80832398</v>
      </c>
      <c r="M157" t="s">
        <v>903</v>
      </c>
      <c r="N157">
        <v>82121010</v>
      </c>
      <c r="O157" t="s">
        <v>904</v>
      </c>
      <c r="P157">
        <v>4987176298201</v>
      </c>
      <c r="Q157">
        <v>325</v>
      </c>
      <c r="R157" s="16">
        <v>47045</v>
      </c>
      <c r="S157">
        <v>24</v>
      </c>
      <c r="T157">
        <v>100</v>
      </c>
      <c r="U157">
        <v>18</v>
      </c>
      <c r="V157">
        <v>231.93</v>
      </c>
      <c r="W157">
        <v>273.68</v>
      </c>
      <c r="X157">
        <v>285.08999999999997</v>
      </c>
      <c r="Y157">
        <v>1</v>
      </c>
      <c r="Z157">
        <v>0</v>
      </c>
      <c r="AA157">
        <v>0</v>
      </c>
      <c r="AB157">
        <v>0</v>
      </c>
      <c r="AC157">
        <v>4926.24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f t="shared" si="8"/>
        <v>18</v>
      </c>
      <c r="AJ157">
        <f t="shared" si="9"/>
        <v>5131.62</v>
      </c>
      <c r="AK157" s="62">
        <f t="shared" si="11"/>
        <v>1</v>
      </c>
      <c r="AL157">
        <f t="shared" si="10"/>
        <v>4926.24</v>
      </c>
    </row>
    <row r="158" spans="2:38" ht="14.45" x14ac:dyDescent="0.3">
      <c r="B158" t="s">
        <v>1117</v>
      </c>
      <c r="C158">
        <v>2002344334</v>
      </c>
      <c r="D158" t="s">
        <v>125</v>
      </c>
      <c r="E158" t="s">
        <v>126</v>
      </c>
      <c r="F158" t="s">
        <v>127</v>
      </c>
      <c r="G158" t="s">
        <v>132</v>
      </c>
      <c r="H158" t="s">
        <v>133</v>
      </c>
      <c r="I158" t="s">
        <v>134</v>
      </c>
      <c r="J158" t="s">
        <v>135</v>
      </c>
      <c r="K158" t="s">
        <v>136</v>
      </c>
      <c r="L158">
        <v>83914233</v>
      </c>
      <c r="M158" t="s">
        <v>137</v>
      </c>
      <c r="N158">
        <v>96190010</v>
      </c>
      <c r="O158" t="s">
        <v>138</v>
      </c>
      <c r="P158">
        <v>4987176202208</v>
      </c>
      <c r="Q158">
        <v>80</v>
      </c>
      <c r="R158" s="16">
        <v>46807</v>
      </c>
      <c r="S158">
        <v>24</v>
      </c>
      <c r="T158">
        <v>79</v>
      </c>
      <c r="U158">
        <v>72</v>
      </c>
      <c r="V158">
        <v>69.19</v>
      </c>
      <c r="W158">
        <v>69.19</v>
      </c>
      <c r="X158">
        <v>72.08</v>
      </c>
      <c r="Y158">
        <v>4</v>
      </c>
      <c r="Z158">
        <v>21</v>
      </c>
      <c r="AA158">
        <v>0</v>
      </c>
      <c r="AB158">
        <v>0</v>
      </c>
      <c r="AC158">
        <v>21379.71</v>
      </c>
      <c r="AD158">
        <v>0.01</v>
      </c>
      <c r="AE158">
        <v>0</v>
      </c>
      <c r="AF158">
        <v>0</v>
      </c>
      <c r="AG158">
        <v>0</v>
      </c>
      <c r="AH158">
        <v>0</v>
      </c>
      <c r="AI158">
        <f t="shared" si="8"/>
        <v>309</v>
      </c>
      <c r="AJ158">
        <f t="shared" si="9"/>
        <v>22272.720000000001</v>
      </c>
      <c r="AK158" s="62">
        <f t="shared" si="11"/>
        <v>4.291666666666667</v>
      </c>
      <c r="AL158">
        <f t="shared" si="10"/>
        <v>21379.71</v>
      </c>
    </row>
    <row r="159" spans="2:38" ht="14.45" x14ac:dyDescent="0.3">
      <c r="B159" t="s">
        <v>1117</v>
      </c>
      <c r="C159">
        <v>2002344334</v>
      </c>
      <c r="D159" t="s">
        <v>125</v>
      </c>
      <c r="E159" t="s">
        <v>126</v>
      </c>
      <c r="F159" t="s">
        <v>127</v>
      </c>
      <c r="G159" t="s">
        <v>146</v>
      </c>
      <c r="H159" t="s">
        <v>147</v>
      </c>
      <c r="I159" t="s">
        <v>203</v>
      </c>
      <c r="J159" t="s">
        <v>367</v>
      </c>
      <c r="K159" t="s">
        <v>1071</v>
      </c>
      <c r="L159">
        <v>80740360</v>
      </c>
      <c r="M159" t="s">
        <v>1072</v>
      </c>
      <c r="N159">
        <v>33071090</v>
      </c>
      <c r="O159" t="s">
        <v>1073</v>
      </c>
      <c r="P159">
        <v>4987176177681</v>
      </c>
      <c r="Q159">
        <v>249</v>
      </c>
      <c r="R159" s="16">
        <v>47569</v>
      </c>
      <c r="S159">
        <v>36</v>
      </c>
      <c r="T159">
        <v>100</v>
      </c>
      <c r="U159">
        <v>24</v>
      </c>
      <c r="V159">
        <v>180.86</v>
      </c>
      <c r="W159">
        <v>213.42</v>
      </c>
      <c r="X159">
        <v>222.32</v>
      </c>
      <c r="Y159">
        <v>0</v>
      </c>
      <c r="Z159">
        <v>1</v>
      </c>
      <c r="AA159">
        <v>0</v>
      </c>
      <c r="AB159">
        <v>0</v>
      </c>
      <c r="AC159">
        <v>213.42</v>
      </c>
      <c r="AD159">
        <v>0.8</v>
      </c>
      <c r="AE159">
        <v>0</v>
      </c>
      <c r="AF159">
        <v>0</v>
      </c>
      <c r="AG159">
        <v>0</v>
      </c>
      <c r="AH159">
        <v>0</v>
      </c>
      <c r="AI159">
        <f t="shared" si="8"/>
        <v>1</v>
      </c>
      <c r="AJ159">
        <f t="shared" si="9"/>
        <v>222.32</v>
      </c>
      <c r="AK159" s="62">
        <f t="shared" si="11"/>
        <v>4.1666666666666664E-2</v>
      </c>
      <c r="AL159">
        <f t="shared" si="10"/>
        <v>213.42</v>
      </c>
    </row>
    <row r="160" spans="2:38" ht="14.45" x14ac:dyDescent="0.3">
      <c r="B160" t="s">
        <v>1117</v>
      </c>
      <c r="C160">
        <v>2002344334</v>
      </c>
      <c r="D160" t="s">
        <v>125</v>
      </c>
      <c r="E160" t="s">
        <v>126</v>
      </c>
      <c r="F160" t="s">
        <v>127</v>
      </c>
      <c r="G160" t="s">
        <v>132</v>
      </c>
      <c r="H160" t="s">
        <v>133</v>
      </c>
      <c r="I160" t="s">
        <v>177</v>
      </c>
      <c r="J160" t="s">
        <v>262</v>
      </c>
      <c r="K160" t="s">
        <v>263</v>
      </c>
      <c r="L160">
        <v>83911772</v>
      </c>
      <c r="M160" t="s">
        <v>424</v>
      </c>
      <c r="N160">
        <v>96190010</v>
      </c>
      <c r="O160" t="s">
        <v>425</v>
      </c>
      <c r="P160">
        <v>4987176321220</v>
      </c>
      <c r="Q160">
        <v>115</v>
      </c>
      <c r="R160" s="16">
        <v>46807</v>
      </c>
      <c r="S160">
        <v>24</v>
      </c>
      <c r="T160">
        <v>79</v>
      </c>
      <c r="U160">
        <v>32</v>
      </c>
      <c r="V160">
        <v>99.46</v>
      </c>
      <c r="W160">
        <v>99.46</v>
      </c>
      <c r="X160">
        <v>103.61</v>
      </c>
      <c r="Y160">
        <v>0</v>
      </c>
      <c r="Z160">
        <v>2</v>
      </c>
      <c r="AA160">
        <v>0</v>
      </c>
      <c r="AB160">
        <v>0</v>
      </c>
      <c r="AC160">
        <v>198.92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f t="shared" si="8"/>
        <v>2</v>
      </c>
      <c r="AJ160">
        <f t="shared" si="9"/>
        <v>207.22</v>
      </c>
      <c r="AK160" s="62">
        <f t="shared" si="11"/>
        <v>6.25E-2</v>
      </c>
      <c r="AL160">
        <f t="shared" si="10"/>
        <v>198.92</v>
      </c>
    </row>
    <row r="161" spans="2:38" ht="14.45" x14ac:dyDescent="0.3">
      <c r="B161" t="s">
        <v>1117</v>
      </c>
      <c r="C161">
        <v>2002344334</v>
      </c>
      <c r="D161" t="s">
        <v>125</v>
      </c>
      <c r="E161" t="s">
        <v>126</v>
      </c>
      <c r="F161" t="s">
        <v>127</v>
      </c>
      <c r="G161" t="s">
        <v>146</v>
      </c>
      <c r="H161" t="s">
        <v>147</v>
      </c>
      <c r="I161" t="s">
        <v>148</v>
      </c>
      <c r="J161" t="s">
        <v>429</v>
      </c>
      <c r="K161" t="s">
        <v>430</v>
      </c>
      <c r="L161">
        <v>80753181</v>
      </c>
      <c r="M161" t="s">
        <v>431</v>
      </c>
      <c r="N161">
        <v>33071090</v>
      </c>
      <c r="O161" t="s">
        <v>432</v>
      </c>
      <c r="P161">
        <v>4987176093738</v>
      </c>
      <c r="Q161">
        <v>99</v>
      </c>
      <c r="R161" s="16">
        <v>46611</v>
      </c>
      <c r="S161">
        <v>36</v>
      </c>
      <c r="T161">
        <v>35</v>
      </c>
      <c r="U161">
        <v>144</v>
      </c>
      <c r="V161">
        <v>71.91</v>
      </c>
      <c r="W161">
        <v>84.85</v>
      </c>
      <c r="X161">
        <v>88.39</v>
      </c>
      <c r="Y161">
        <v>0</v>
      </c>
      <c r="Z161">
        <v>129</v>
      </c>
      <c r="AA161">
        <v>0</v>
      </c>
      <c r="AB161">
        <v>0</v>
      </c>
      <c r="AC161">
        <v>10945.65</v>
      </c>
      <c r="AD161">
        <v>55.879999999999903</v>
      </c>
      <c r="AE161">
        <v>0</v>
      </c>
      <c r="AF161">
        <v>0</v>
      </c>
      <c r="AG161">
        <v>0</v>
      </c>
      <c r="AH161">
        <v>0</v>
      </c>
      <c r="AI161">
        <f t="shared" si="8"/>
        <v>129</v>
      </c>
      <c r="AJ161">
        <f t="shared" si="9"/>
        <v>11402.31</v>
      </c>
      <c r="AK161" s="62">
        <f t="shared" si="11"/>
        <v>0.89583333333333337</v>
      </c>
      <c r="AL161">
        <f t="shared" si="10"/>
        <v>10945.65</v>
      </c>
    </row>
    <row r="162" spans="2:38" ht="14.45" x14ac:dyDescent="0.3">
      <c r="B162" t="s">
        <v>1117</v>
      </c>
      <c r="C162">
        <v>2002344334</v>
      </c>
      <c r="D162" t="s">
        <v>125</v>
      </c>
      <c r="E162" t="s">
        <v>126</v>
      </c>
      <c r="F162" t="s">
        <v>127</v>
      </c>
      <c r="G162" t="s">
        <v>132</v>
      </c>
      <c r="H162" t="s">
        <v>133</v>
      </c>
      <c r="I162" t="s">
        <v>177</v>
      </c>
      <c r="J162" t="s">
        <v>262</v>
      </c>
      <c r="K162" t="s">
        <v>426</v>
      </c>
      <c r="L162">
        <v>83911777</v>
      </c>
      <c r="M162" t="s">
        <v>427</v>
      </c>
      <c r="N162">
        <v>96190010</v>
      </c>
      <c r="O162" t="s">
        <v>428</v>
      </c>
      <c r="P162">
        <v>4987176321152</v>
      </c>
      <c r="Q162">
        <v>40</v>
      </c>
      <c r="R162" s="16">
        <v>46863</v>
      </c>
      <c r="S162">
        <v>24</v>
      </c>
      <c r="T162">
        <v>87</v>
      </c>
      <c r="U162">
        <v>126</v>
      </c>
      <c r="V162">
        <v>34.590000000000003</v>
      </c>
      <c r="W162">
        <v>34.590000000000003</v>
      </c>
      <c r="X162">
        <v>36.03</v>
      </c>
      <c r="Y162">
        <v>3</v>
      </c>
      <c r="Z162">
        <v>78</v>
      </c>
      <c r="AA162">
        <v>0</v>
      </c>
      <c r="AB162">
        <v>0</v>
      </c>
      <c r="AC162">
        <v>15773.04</v>
      </c>
      <c r="AD162">
        <v>0.01</v>
      </c>
      <c r="AE162">
        <v>0</v>
      </c>
      <c r="AF162">
        <v>0</v>
      </c>
      <c r="AG162">
        <v>0</v>
      </c>
      <c r="AH162">
        <v>0</v>
      </c>
      <c r="AI162">
        <f t="shared" si="8"/>
        <v>456</v>
      </c>
      <c r="AJ162">
        <f t="shared" si="9"/>
        <v>16429.68</v>
      </c>
      <c r="AK162" s="62">
        <f t="shared" si="11"/>
        <v>3.6190476190476191</v>
      </c>
      <c r="AL162">
        <f t="shared" si="10"/>
        <v>15773.04</v>
      </c>
    </row>
    <row r="163" spans="2:38" ht="14.45" x14ac:dyDescent="0.3">
      <c r="B163" t="s">
        <v>1117</v>
      </c>
      <c r="C163">
        <v>2002344334</v>
      </c>
      <c r="D163" t="s">
        <v>125</v>
      </c>
      <c r="E163" t="s">
        <v>126</v>
      </c>
      <c r="F163" t="s">
        <v>127</v>
      </c>
      <c r="G163" t="s">
        <v>132</v>
      </c>
      <c r="H163" t="s">
        <v>163</v>
      </c>
      <c r="I163" t="s">
        <v>164</v>
      </c>
      <c r="J163" t="s">
        <v>253</v>
      </c>
      <c r="K163" t="s">
        <v>437</v>
      </c>
      <c r="L163">
        <v>80740513</v>
      </c>
      <c r="M163" t="s">
        <v>438</v>
      </c>
      <c r="N163">
        <v>33071010</v>
      </c>
      <c r="O163" t="s">
        <v>439</v>
      </c>
      <c r="P163">
        <v>4987176177780</v>
      </c>
      <c r="Q163">
        <v>221</v>
      </c>
      <c r="R163" s="16">
        <v>47020</v>
      </c>
      <c r="S163">
        <v>36</v>
      </c>
      <c r="T163">
        <v>73</v>
      </c>
      <c r="U163">
        <v>48</v>
      </c>
      <c r="V163">
        <v>180.4</v>
      </c>
      <c r="W163">
        <v>189.42</v>
      </c>
      <c r="X163">
        <v>197.32</v>
      </c>
      <c r="Y163">
        <v>0</v>
      </c>
      <c r="Z163">
        <v>11</v>
      </c>
      <c r="AA163">
        <v>0</v>
      </c>
      <c r="AB163">
        <v>0</v>
      </c>
      <c r="AC163">
        <v>2083.62</v>
      </c>
      <c r="AD163">
        <v>1.1499999999999899</v>
      </c>
      <c r="AE163">
        <v>0</v>
      </c>
      <c r="AF163">
        <v>0</v>
      </c>
      <c r="AG163">
        <v>0</v>
      </c>
      <c r="AH163">
        <v>0</v>
      </c>
      <c r="AI163">
        <f t="shared" si="8"/>
        <v>11</v>
      </c>
      <c r="AJ163">
        <f t="shared" si="9"/>
        <v>2170.52</v>
      </c>
      <c r="AK163" s="62">
        <f t="shared" si="11"/>
        <v>0.22916666666666666</v>
      </c>
      <c r="AL163">
        <f t="shared" si="10"/>
        <v>2083.62</v>
      </c>
    </row>
    <row r="164" spans="2:38" ht="14.45" x14ac:dyDescent="0.3">
      <c r="B164" t="s">
        <v>1117</v>
      </c>
      <c r="C164">
        <v>2002344334</v>
      </c>
      <c r="D164" t="s">
        <v>125</v>
      </c>
      <c r="E164" t="s">
        <v>126</v>
      </c>
      <c r="F164" t="s">
        <v>127</v>
      </c>
      <c r="G164" t="s">
        <v>128</v>
      </c>
      <c r="H164" t="s">
        <v>139</v>
      </c>
      <c r="I164" t="s">
        <v>285</v>
      </c>
      <c r="J164" t="s">
        <v>286</v>
      </c>
      <c r="K164" t="s">
        <v>287</v>
      </c>
      <c r="L164">
        <v>80756049</v>
      </c>
      <c r="M164" t="s">
        <v>288</v>
      </c>
      <c r="N164">
        <v>34011190</v>
      </c>
      <c r="O164" t="s">
        <v>289</v>
      </c>
      <c r="P164">
        <v>4987176204325</v>
      </c>
      <c r="Q164">
        <v>299</v>
      </c>
      <c r="R164" s="16">
        <v>46604</v>
      </c>
      <c r="S164">
        <v>36</v>
      </c>
      <c r="T164">
        <v>34</v>
      </c>
      <c r="U164">
        <v>24</v>
      </c>
      <c r="V164">
        <v>202.7</v>
      </c>
      <c r="W164">
        <v>239.19</v>
      </c>
      <c r="X164">
        <v>249.16</v>
      </c>
      <c r="Y164">
        <v>0</v>
      </c>
      <c r="Z164">
        <v>22</v>
      </c>
      <c r="AA164">
        <v>0</v>
      </c>
      <c r="AB164">
        <v>0</v>
      </c>
      <c r="AC164">
        <v>5262.18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f t="shared" si="8"/>
        <v>22</v>
      </c>
      <c r="AJ164">
        <f t="shared" si="9"/>
        <v>5481.5199999999995</v>
      </c>
      <c r="AK164" s="62">
        <f t="shared" si="11"/>
        <v>0.91666666666666663</v>
      </c>
      <c r="AL164">
        <f t="shared" si="10"/>
        <v>5262.18</v>
      </c>
    </row>
    <row r="165" spans="2:38" ht="14.45" x14ac:dyDescent="0.3">
      <c r="B165" t="s">
        <v>1117</v>
      </c>
      <c r="C165">
        <v>2002344334</v>
      </c>
      <c r="D165" t="s">
        <v>125</v>
      </c>
      <c r="E165" t="s">
        <v>126</v>
      </c>
      <c r="F165" t="s">
        <v>127</v>
      </c>
      <c r="G165" t="s">
        <v>128</v>
      </c>
      <c r="H165" t="s">
        <v>139</v>
      </c>
      <c r="I165" t="s">
        <v>140</v>
      </c>
      <c r="J165" t="s">
        <v>159</v>
      </c>
      <c r="K165" t="s">
        <v>305</v>
      </c>
      <c r="L165">
        <v>80774649</v>
      </c>
      <c r="M165" t="s">
        <v>452</v>
      </c>
      <c r="N165">
        <v>96190030</v>
      </c>
      <c r="O165" t="s">
        <v>453</v>
      </c>
      <c r="P165">
        <v>4987176056375</v>
      </c>
      <c r="Q165">
        <v>280</v>
      </c>
      <c r="R165" s="16">
        <v>47020</v>
      </c>
      <c r="S165">
        <v>36</v>
      </c>
      <c r="T165">
        <v>73</v>
      </c>
      <c r="U165">
        <v>12</v>
      </c>
      <c r="V165">
        <v>222.6</v>
      </c>
      <c r="W165">
        <v>233.73</v>
      </c>
      <c r="X165">
        <v>243.48</v>
      </c>
      <c r="Y165">
        <v>3</v>
      </c>
      <c r="Z165">
        <v>5</v>
      </c>
      <c r="AA165">
        <v>0</v>
      </c>
      <c r="AB165">
        <v>0</v>
      </c>
      <c r="AC165">
        <v>9582.93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f t="shared" si="8"/>
        <v>41</v>
      </c>
      <c r="AJ165">
        <f t="shared" si="9"/>
        <v>9982.68</v>
      </c>
      <c r="AK165" s="62">
        <f t="shared" si="11"/>
        <v>3.4166666666666665</v>
      </c>
      <c r="AL165">
        <f t="shared" si="10"/>
        <v>9582.93</v>
      </c>
    </row>
    <row r="166" spans="2:38" ht="14.45" x14ac:dyDescent="0.3">
      <c r="B166" t="s">
        <v>1117</v>
      </c>
      <c r="C166">
        <v>2002344334</v>
      </c>
      <c r="D166" t="s">
        <v>125</v>
      </c>
      <c r="E166" t="s">
        <v>126</v>
      </c>
      <c r="F166" t="s">
        <v>127</v>
      </c>
      <c r="G166" t="s">
        <v>132</v>
      </c>
      <c r="H166" t="s">
        <v>290</v>
      </c>
      <c r="I166" t="s">
        <v>291</v>
      </c>
      <c r="J166" t="s">
        <v>291</v>
      </c>
      <c r="K166" t="s">
        <v>292</v>
      </c>
      <c r="L166">
        <v>80812661</v>
      </c>
      <c r="M166" t="s">
        <v>293</v>
      </c>
      <c r="N166">
        <v>30049011</v>
      </c>
      <c r="O166" t="s">
        <v>294</v>
      </c>
      <c r="P166">
        <v>4987176147349</v>
      </c>
      <c r="Q166">
        <v>201</v>
      </c>
      <c r="R166" s="16">
        <v>46654</v>
      </c>
      <c r="S166">
        <v>24</v>
      </c>
      <c r="T166">
        <v>58</v>
      </c>
      <c r="U166">
        <v>140</v>
      </c>
      <c r="V166">
        <v>153.34</v>
      </c>
      <c r="W166">
        <v>161.01</v>
      </c>
      <c r="X166">
        <v>167.72</v>
      </c>
      <c r="Y166">
        <v>0</v>
      </c>
      <c r="Z166">
        <v>1</v>
      </c>
      <c r="AA166">
        <v>0</v>
      </c>
      <c r="AB166">
        <v>0</v>
      </c>
      <c r="AC166">
        <v>161.01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f t="shared" si="8"/>
        <v>1</v>
      </c>
      <c r="AJ166">
        <f t="shared" si="9"/>
        <v>167.72</v>
      </c>
      <c r="AK166" s="62">
        <f t="shared" si="11"/>
        <v>7.1428571428571426E-3</v>
      </c>
      <c r="AL166">
        <f t="shared" si="10"/>
        <v>161.01</v>
      </c>
    </row>
    <row r="167" spans="2:38" ht="14.45" x14ac:dyDescent="0.3">
      <c r="B167" t="s">
        <v>1117</v>
      </c>
      <c r="C167">
        <v>2002344334</v>
      </c>
      <c r="D167" t="s">
        <v>125</v>
      </c>
      <c r="E167" t="s">
        <v>126</v>
      </c>
      <c r="F167" t="s">
        <v>127</v>
      </c>
      <c r="G167" t="s">
        <v>128</v>
      </c>
      <c r="H167" t="s">
        <v>208</v>
      </c>
      <c r="I167" t="s">
        <v>209</v>
      </c>
      <c r="J167" t="s">
        <v>252</v>
      </c>
      <c r="K167" t="s">
        <v>457</v>
      </c>
      <c r="L167">
        <v>80786348</v>
      </c>
      <c r="M167" t="s">
        <v>458</v>
      </c>
      <c r="N167">
        <v>33074900</v>
      </c>
      <c r="O167" t="s">
        <v>459</v>
      </c>
      <c r="P167">
        <v>4987176244420</v>
      </c>
      <c r="Q167">
        <v>349</v>
      </c>
      <c r="R167" s="16">
        <v>47052</v>
      </c>
      <c r="S167">
        <v>24</v>
      </c>
      <c r="T167">
        <v>100</v>
      </c>
      <c r="U167">
        <v>24</v>
      </c>
      <c r="V167">
        <v>236.6</v>
      </c>
      <c r="W167">
        <v>279.19</v>
      </c>
      <c r="X167">
        <v>290.83</v>
      </c>
      <c r="Y167">
        <v>0</v>
      </c>
      <c r="Z167">
        <v>13</v>
      </c>
      <c r="AA167">
        <v>0</v>
      </c>
      <c r="AB167">
        <v>0</v>
      </c>
      <c r="AC167">
        <v>3629.47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f t="shared" si="8"/>
        <v>13</v>
      </c>
      <c r="AJ167">
        <f t="shared" si="9"/>
        <v>3780.79</v>
      </c>
      <c r="AK167" s="62">
        <f t="shared" si="11"/>
        <v>0.54166666666666663</v>
      </c>
      <c r="AL167">
        <f t="shared" si="10"/>
        <v>3629.47</v>
      </c>
    </row>
    <row r="168" spans="2:38" ht="14.45" x14ac:dyDescent="0.3">
      <c r="B168" t="s">
        <v>1117</v>
      </c>
      <c r="C168">
        <v>2002344334</v>
      </c>
      <c r="D168" t="s">
        <v>125</v>
      </c>
      <c r="E168" t="s">
        <v>126</v>
      </c>
      <c r="F168" t="s">
        <v>127</v>
      </c>
      <c r="G168" t="s">
        <v>146</v>
      </c>
      <c r="H168" t="s">
        <v>150</v>
      </c>
      <c r="I168" t="s">
        <v>326</v>
      </c>
      <c r="J168" t="s">
        <v>394</v>
      </c>
      <c r="K168" t="s">
        <v>394</v>
      </c>
      <c r="L168">
        <v>80867315</v>
      </c>
      <c r="M168" t="s">
        <v>881</v>
      </c>
      <c r="N168">
        <v>82121010</v>
      </c>
      <c r="O168" t="s">
        <v>882</v>
      </c>
      <c r="P168">
        <v>4987176355751</v>
      </c>
      <c r="Q168">
        <v>125</v>
      </c>
      <c r="R168" s="16">
        <v>46807</v>
      </c>
      <c r="S168">
        <v>60</v>
      </c>
      <c r="T168">
        <v>32</v>
      </c>
      <c r="U168">
        <v>48</v>
      </c>
      <c r="V168">
        <v>90.8</v>
      </c>
      <c r="W168">
        <v>107.14</v>
      </c>
      <c r="X168">
        <v>111.61</v>
      </c>
      <c r="Y168">
        <v>1</v>
      </c>
      <c r="Z168">
        <v>44</v>
      </c>
      <c r="AA168">
        <v>0</v>
      </c>
      <c r="AB168">
        <v>0</v>
      </c>
      <c r="AC168">
        <v>9856.8799999999992</v>
      </c>
      <c r="AD168">
        <v>0.02</v>
      </c>
      <c r="AE168">
        <v>0</v>
      </c>
      <c r="AF168">
        <v>0</v>
      </c>
      <c r="AG168">
        <v>0</v>
      </c>
      <c r="AH168">
        <v>0</v>
      </c>
      <c r="AI168">
        <f t="shared" si="8"/>
        <v>92</v>
      </c>
      <c r="AJ168">
        <f t="shared" si="9"/>
        <v>10268.120000000001</v>
      </c>
      <c r="AK168" s="62">
        <f t="shared" si="11"/>
        <v>1.9166666666666667</v>
      </c>
      <c r="AL168">
        <f t="shared" si="10"/>
        <v>9856.8799999999992</v>
      </c>
    </row>
    <row r="169" spans="2:38" ht="14.45" x14ac:dyDescent="0.3">
      <c r="B169" t="s">
        <v>1117</v>
      </c>
      <c r="C169">
        <v>2002344334</v>
      </c>
      <c r="D169" t="s">
        <v>125</v>
      </c>
      <c r="E169" t="s">
        <v>126</v>
      </c>
      <c r="F169" t="s">
        <v>127</v>
      </c>
      <c r="G169" t="s">
        <v>146</v>
      </c>
      <c r="H169" t="s">
        <v>150</v>
      </c>
      <c r="I169" t="s">
        <v>214</v>
      </c>
      <c r="J169" t="s">
        <v>1019</v>
      </c>
      <c r="K169" t="s">
        <v>1019</v>
      </c>
      <c r="L169">
        <v>80803714</v>
      </c>
      <c r="M169" t="s">
        <v>1020</v>
      </c>
      <c r="N169">
        <v>82121010</v>
      </c>
      <c r="O169" t="s">
        <v>1021</v>
      </c>
      <c r="P169">
        <v>4987176286826</v>
      </c>
      <c r="Q169">
        <v>437</v>
      </c>
      <c r="R169" s="16">
        <v>47045</v>
      </c>
      <c r="S169">
        <v>60</v>
      </c>
      <c r="T169">
        <v>45</v>
      </c>
      <c r="U169">
        <v>24</v>
      </c>
      <c r="V169">
        <v>317.42</v>
      </c>
      <c r="W169">
        <v>374.56</v>
      </c>
      <c r="X169">
        <v>390.18</v>
      </c>
      <c r="Y169">
        <v>0</v>
      </c>
      <c r="Z169">
        <v>1</v>
      </c>
      <c r="AA169">
        <v>0</v>
      </c>
      <c r="AB169">
        <v>0</v>
      </c>
      <c r="AC169">
        <v>374.56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f t="shared" si="8"/>
        <v>1</v>
      </c>
      <c r="AJ169">
        <f t="shared" si="9"/>
        <v>390.18</v>
      </c>
      <c r="AK169" s="62">
        <f t="shared" si="11"/>
        <v>4.1666666666666664E-2</v>
      </c>
      <c r="AL169">
        <f t="shared" si="10"/>
        <v>374.56</v>
      </c>
    </row>
    <row r="170" spans="2:38" ht="14.45" x14ac:dyDescent="0.3">
      <c r="B170" t="s">
        <v>1117</v>
      </c>
      <c r="C170">
        <v>2002344334</v>
      </c>
      <c r="D170" t="s">
        <v>125</v>
      </c>
      <c r="E170" t="s">
        <v>126</v>
      </c>
      <c r="F170" t="s">
        <v>127</v>
      </c>
      <c r="G170" t="s">
        <v>128</v>
      </c>
      <c r="H170" t="s">
        <v>139</v>
      </c>
      <c r="I170" t="s">
        <v>140</v>
      </c>
      <c r="J170" t="s">
        <v>236</v>
      </c>
      <c r="K170" t="s">
        <v>299</v>
      </c>
      <c r="L170">
        <v>80830001</v>
      </c>
      <c r="M170" t="s">
        <v>300</v>
      </c>
      <c r="N170">
        <v>96190030</v>
      </c>
      <c r="O170" t="s">
        <v>301</v>
      </c>
      <c r="P170">
        <v>4987176093257</v>
      </c>
      <c r="Q170">
        <v>374</v>
      </c>
      <c r="R170" s="16">
        <v>47020</v>
      </c>
      <c r="S170">
        <v>36</v>
      </c>
      <c r="T170">
        <v>73</v>
      </c>
      <c r="U170">
        <v>18</v>
      </c>
      <c r="V170">
        <v>297.33</v>
      </c>
      <c r="W170">
        <v>312.2</v>
      </c>
      <c r="X170">
        <v>325.22000000000003</v>
      </c>
      <c r="Y170">
        <v>0</v>
      </c>
      <c r="Z170">
        <v>1</v>
      </c>
      <c r="AA170">
        <v>0</v>
      </c>
      <c r="AB170">
        <v>0</v>
      </c>
      <c r="AC170">
        <v>312.2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f t="shared" si="8"/>
        <v>1</v>
      </c>
      <c r="AJ170">
        <f t="shared" si="9"/>
        <v>325.22000000000003</v>
      </c>
      <c r="AK170" s="62">
        <f t="shared" si="11"/>
        <v>5.5555555555555552E-2</v>
      </c>
      <c r="AL170">
        <f t="shared" si="10"/>
        <v>312.2</v>
      </c>
    </row>
    <row r="171" spans="2:38" ht="14.45" x14ac:dyDescent="0.3">
      <c r="B171" t="s">
        <v>1117</v>
      </c>
      <c r="C171">
        <v>2002344334</v>
      </c>
      <c r="D171" t="s">
        <v>125</v>
      </c>
      <c r="E171" t="s">
        <v>126</v>
      </c>
      <c r="F171" t="s">
        <v>127</v>
      </c>
      <c r="G171" t="s">
        <v>146</v>
      </c>
      <c r="H171" t="s">
        <v>190</v>
      </c>
      <c r="I171" t="s">
        <v>191</v>
      </c>
      <c r="J171" t="s">
        <v>223</v>
      </c>
      <c r="K171" t="s">
        <v>485</v>
      </c>
      <c r="L171">
        <v>80840354</v>
      </c>
      <c r="M171" t="s">
        <v>486</v>
      </c>
      <c r="N171">
        <v>82121010</v>
      </c>
      <c r="O171" t="s">
        <v>487</v>
      </c>
      <c r="P171">
        <v>4987176311405</v>
      </c>
      <c r="Q171">
        <v>375</v>
      </c>
      <c r="R171" s="16">
        <v>46434</v>
      </c>
      <c r="S171">
        <v>24</v>
      </c>
      <c r="T171">
        <v>28</v>
      </c>
      <c r="U171">
        <v>18</v>
      </c>
      <c r="V171">
        <v>267.61</v>
      </c>
      <c r="W171">
        <v>315.77999999999997</v>
      </c>
      <c r="X171">
        <v>328.95</v>
      </c>
      <c r="Y171">
        <v>0</v>
      </c>
      <c r="Z171">
        <v>14</v>
      </c>
      <c r="AA171">
        <v>0</v>
      </c>
      <c r="AB171">
        <v>0</v>
      </c>
      <c r="AC171">
        <v>4420.92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f t="shared" si="8"/>
        <v>14</v>
      </c>
      <c r="AJ171">
        <f t="shared" si="9"/>
        <v>4605.3</v>
      </c>
      <c r="AK171" s="62">
        <f t="shared" si="11"/>
        <v>0.77777777777777779</v>
      </c>
      <c r="AL171">
        <f t="shared" si="10"/>
        <v>4420.92</v>
      </c>
    </row>
    <row r="172" spans="2:38" ht="14.45" x14ac:dyDescent="0.3">
      <c r="B172" t="s">
        <v>1117</v>
      </c>
      <c r="C172">
        <v>2002344334</v>
      </c>
      <c r="D172" t="s">
        <v>125</v>
      </c>
      <c r="E172" t="s">
        <v>126</v>
      </c>
      <c r="F172" t="s">
        <v>127</v>
      </c>
      <c r="G172" t="s">
        <v>146</v>
      </c>
      <c r="H172" t="s">
        <v>147</v>
      </c>
      <c r="I172" t="s">
        <v>203</v>
      </c>
      <c r="J172" t="s">
        <v>367</v>
      </c>
      <c r="K172" t="s">
        <v>772</v>
      </c>
      <c r="L172">
        <v>80818342</v>
      </c>
      <c r="M172" t="s">
        <v>1025</v>
      </c>
      <c r="N172">
        <v>33071090</v>
      </c>
      <c r="O172" t="s">
        <v>1026</v>
      </c>
      <c r="P172">
        <v>4987176278586</v>
      </c>
      <c r="Q172">
        <v>275</v>
      </c>
      <c r="R172" s="16">
        <v>46807</v>
      </c>
      <c r="S172">
        <v>36</v>
      </c>
      <c r="T172">
        <v>53</v>
      </c>
      <c r="U172">
        <v>12</v>
      </c>
      <c r="V172">
        <v>199.75</v>
      </c>
      <c r="W172">
        <v>235.71</v>
      </c>
      <c r="X172">
        <v>245.54</v>
      </c>
      <c r="Y172">
        <v>0</v>
      </c>
      <c r="Z172">
        <v>1</v>
      </c>
      <c r="AA172">
        <v>0</v>
      </c>
      <c r="AB172">
        <v>0</v>
      </c>
      <c r="AC172">
        <v>235.71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f t="shared" si="8"/>
        <v>1</v>
      </c>
      <c r="AJ172">
        <f t="shared" si="9"/>
        <v>245.54</v>
      </c>
      <c r="AK172" s="62">
        <f t="shared" si="11"/>
        <v>8.3333333333333329E-2</v>
      </c>
      <c r="AL172">
        <f t="shared" si="10"/>
        <v>235.71</v>
      </c>
    </row>
    <row r="173" spans="2:38" ht="14.45" x14ac:dyDescent="0.3">
      <c r="B173" t="s">
        <v>1117</v>
      </c>
      <c r="C173">
        <v>2002344334</v>
      </c>
      <c r="D173" t="s">
        <v>125</v>
      </c>
      <c r="E173" t="s">
        <v>126</v>
      </c>
      <c r="F173" t="s">
        <v>127</v>
      </c>
      <c r="G173" t="s">
        <v>128</v>
      </c>
      <c r="H173" t="s">
        <v>139</v>
      </c>
      <c r="I173" t="s">
        <v>140</v>
      </c>
      <c r="J173" t="s">
        <v>491</v>
      </c>
      <c r="K173" t="s">
        <v>492</v>
      </c>
      <c r="L173">
        <v>80858792</v>
      </c>
      <c r="M173" t="s">
        <v>493</v>
      </c>
      <c r="N173">
        <v>96190030</v>
      </c>
      <c r="O173" t="s">
        <v>494</v>
      </c>
      <c r="P173">
        <v>4987176306371</v>
      </c>
      <c r="Q173">
        <v>374</v>
      </c>
      <c r="R173" s="16">
        <v>46657</v>
      </c>
      <c r="S173">
        <v>36</v>
      </c>
      <c r="T173">
        <v>39</v>
      </c>
      <c r="U173">
        <v>18</v>
      </c>
      <c r="V173">
        <v>297.33</v>
      </c>
      <c r="W173">
        <v>312.2</v>
      </c>
      <c r="X173">
        <v>325.22000000000003</v>
      </c>
      <c r="Y173">
        <v>0</v>
      </c>
      <c r="Z173">
        <v>6</v>
      </c>
      <c r="AA173">
        <v>0</v>
      </c>
      <c r="AB173">
        <v>0</v>
      </c>
      <c r="AC173">
        <v>1873.2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f t="shared" si="8"/>
        <v>6</v>
      </c>
      <c r="AJ173">
        <f t="shared" si="9"/>
        <v>1951.3200000000002</v>
      </c>
      <c r="AK173" s="62">
        <f t="shared" si="11"/>
        <v>0.33333333333333331</v>
      </c>
      <c r="AL173">
        <f t="shared" si="10"/>
        <v>1873.1999999999998</v>
      </c>
    </row>
    <row r="174" spans="2:38" ht="14.45" x14ac:dyDescent="0.3">
      <c r="B174" t="s">
        <v>1117</v>
      </c>
      <c r="C174">
        <v>2002344334</v>
      </c>
      <c r="D174" t="s">
        <v>125</v>
      </c>
      <c r="E174" t="s">
        <v>126</v>
      </c>
      <c r="F174" t="s">
        <v>127</v>
      </c>
      <c r="G174" t="s">
        <v>146</v>
      </c>
      <c r="H174" t="s">
        <v>150</v>
      </c>
      <c r="I174" t="s">
        <v>478</v>
      </c>
      <c r="J174" t="s">
        <v>1059</v>
      </c>
      <c r="K174" t="s">
        <v>1015</v>
      </c>
      <c r="L174">
        <v>80831126</v>
      </c>
      <c r="M174" t="s">
        <v>1060</v>
      </c>
      <c r="N174">
        <v>82122011</v>
      </c>
      <c r="O174" t="s">
        <v>1061</v>
      </c>
      <c r="P174">
        <v>4987176296184</v>
      </c>
      <c r="Q174">
        <v>1200</v>
      </c>
      <c r="R174" s="16">
        <v>47045</v>
      </c>
      <c r="S174">
        <v>60</v>
      </c>
      <c r="T174">
        <v>45</v>
      </c>
      <c r="U174">
        <v>24</v>
      </c>
      <c r="V174">
        <v>871.64</v>
      </c>
      <c r="W174">
        <v>1028.54</v>
      </c>
      <c r="X174">
        <v>1071.43</v>
      </c>
      <c r="Y174">
        <v>0</v>
      </c>
      <c r="Z174">
        <v>1</v>
      </c>
      <c r="AA174">
        <v>0</v>
      </c>
      <c r="AB174">
        <v>0</v>
      </c>
      <c r="AC174">
        <v>1028.54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f t="shared" si="8"/>
        <v>1</v>
      </c>
      <c r="AJ174">
        <f t="shared" si="9"/>
        <v>1071.43</v>
      </c>
      <c r="AK174" s="62">
        <f t="shared" si="11"/>
        <v>4.1666666666666664E-2</v>
      </c>
      <c r="AL174">
        <f t="shared" si="10"/>
        <v>1028.54</v>
      </c>
    </row>
    <row r="175" spans="2:38" ht="14.45" x14ac:dyDescent="0.3">
      <c r="B175" t="s">
        <v>1117</v>
      </c>
      <c r="C175">
        <v>2002344334</v>
      </c>
      <c r="D175" t="s">
        <v>125</v>
      </c>
      <c r="E175" t="s">
        <v>126</v>
      </c>
      <c r="F175" t="s">
        <v>127</v>
      </c>
      <c r="G175" t="s">
        <v>132</v>
      </c>
      <c r="H175" t="s">
        <v>163</v>
      </c>
      <c r="I175" t="s">
        <v>164</v>
      </c>
      <c r="J175" t="s">
        <v>337</v>
      </c>
      <c r="K175" t="s">
        <v>475</v>
      </c>
      <c r="L175">
        <v>80739413</v>
      </c>
      <c r="M175" t="s">
        <v>476</v>
      </c>
      <c r="N175">
        <v>33072000</v>
      </c>
      <c r="O175" t="s">
        <v>477</v>
      </c>
      <c r="P175">
        <v>4987176176257</v>
      </c>
      <c r="Q175">
        <v>299</v>
      </c>
      <c r="R175" s="16">
        <v>47632</v>
      </c>
      <c r="S175">
        <v>18</v>
      </c>
      <c r="T175">
        <v>100</v>
      </c>
      <c r="U175">
        <v>48</v>
      </c>
      <c r="V175">
        <v>211.52</v>
      </c>
      <c r="W175">
        <v>249.59</v>
      </c>
      <c r="X175">
        <v>260</v>
      </c>
      <c r="Y175">
        <v>0</v>
      </c>
      <c r="Z175">
        <v>9</v>
      </c>
      <c r="AA175">
        <v>0</v>
      </c>
      <c r="AB175">
        <v>0</v>
      </c>
      <c r="AC175">
        <v>2246.31</v>
      </c>
      <c r="AD175">
        <v>0.94999999999999896</v>
      </c>
      <c r="AE175">
        <v>0</v>
      </c>
      <c r="AF175">
        <v>0</v>
      </c>
      <c r="AG175">
        <v>0</v>
      </c>
      <c r="AH175">
        <v>0</v>
      </c>
      <c r="AI175">
        <f t="shared" si="8"/>
        <v>9</v>
      </c>
      <c r="AJ175">
        <f t="shared" si="9"/>
        <v>2340</v>
      </c>
      <c r="AK175" s="62">
        <f t="shared" si="11"/>
        <v>0.1875</v>
      </c>
      <c r="AL175">
        <f t="shared" si="10"/>
        <v>2246.31</v>
      </c>
    </row>
    <row r="176" spans="2:38" ht="14.45" x14ac:dyDescent="0.3">
      <c r="B176" t="s">
        <v>1117</v>
      </c>
      <c r="C176">
        <v>2002344334</v>
      </c>
      <c r="D176" t="s">
        <v>125</v>
      </c>
      <c r="E176" t="s">
        <v>126</v>
      </c>
      <c r="F176" t="s">
        <v>127</v>
      </c>
      <c r="G176" t="s">
        <v>146</v>
      </c>
      <c r="H176" t="s">
        <v>150</v>
      </c>
      <c r="I176" t="s">
        <v>257</v>
      </c>
      <c r="J176" t="s">
        <v>309</v>
      </c>
      <c r="K176" t="s">
        <v>310</v>
      </c>
      <c r="L176">
        <v>80818346</v>
      </c>
      <c r="M176" t="s">
        <v>311</v>
      </c>
      <c r="N176">
        <v>82122011</v>
      </c>
      <c r="O176" t="s">
        <v>312</v>
      </c>
      <c r="P176">
        <v>4987176278623</v>
      </c>
      <c r="Q176">
        <v>275</v>
      </c>
      <c r="R176" s="16">
        <v>47530</v>
      </c>
      <c r="S176">
        <v>60</v>
      </c>
      <c r="T176">
        <v>72</v>
      </c>
      <c r="U176">
        <v>72</v>
      </c>
      <c r="V176">
        <v>199.75</v>
      </c>
      <c r="W176">
        <v>235.71</v>
      </c>
      <c r="X176">
        <v>245.54</v>
      </c>
      <c r="Y176">
        <v>0</v>
      </c>
      <c r="Z176">
        <v>13</v>
      </c>
      <c r="AA176">
        <v>0</v>
      </c>
      <c r="AB176">
        <v>0</v>
      </c>
      <c r="AC176">
        <v>3064.23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f t="shared" si="8"/>
        <v>13</v>
      </c>
      <c r="AJ176">
        <f t="shared" si="9"/>
        <v>3192.02</v>
      </c>
      <c r="AK176" s="62">
        <f t="shared" si="11"/>
        <v>0.18055555555555555</v>
      </c>
      <c r="AL176">
        <f t="shared" si="10"/>
        <v>3064.23</v>
      </c>
    </row>
    <row r="177" spans="2:38" ht="14.45" x14ac:dyDescent="0.3">
      <c r="B177" t="s">
        <v>1117</v>
      </c>
      <c r="C177">
        <v>2002344334</v>
      </c>
      <c r="D177" t="s">
        <v>125</v>
      </c>
      <c r="E177" t="s">
        <v>126</v>
      </c>
      <c r="F177" t="s">
        <v>127</v>
      </c>
      <c r="G177" t="s">
        <v>128</v>
      </c>
      <c r="H177" t="s">
        <v>129</v>
      </c>
      <c r="I177" t="s">
        <v>130</v>
      </c>
      <c r="J177" t="s">
        <v>295</v>
      </c>
      <c r="K177" t="s">
        <v>501</v>
      </c>
      <c r="L177">
        <v>80876990</v>
      </c>
      <c r="M177" t="s">
        <v>502</v>
      </c>
      <c r="N177">
        <v>33059090</v>
      </c>
      <c r="O177" t="s">
        <v>503</v>
      </c>
      <c r="P177">
        <v>4987176358592</v>
      </c>
      <c r="Q177">
        <v>375</v>
      </c>
      <c r="R177" s="16">
        <v>47045</v>
      </c>
      <c r="S177">
        <v>36</v>
      </c>
      <c r="T177">
        <v>75</v>
      </c>
      <c r="U177">
        <v>24</v>
      </c>
      <c r="V177">
        <v>254.23</v>
      </c>
      <c r="W177">
        <v>299.99</v>
      </c>
      <c r="X177">
        <v>312.5</v>
      </c>
      <c r="Y177">
        <v>9</v>
      </c>
      <c r="Z177">
        <v>9</v>
      </c>
      <c r="AA177">
        <v>0</v>
      </c>
      <c r="AB177">
        <v>0</v>
      </c>
      <c r="AC177">
        <v>67497.75</v>
      </c>
      <c r="AD177">
        <v>0.02</v>
      </c>
      <c r="AE177">
        <v>0</v>
      </c>
      <c r="AF177">
        <v>0</v>
      </c>
      <c r="AG177">
        <v>0</v>
      </c>
      <c r="AH177">
        <v>0</v>
      </c>
      <c r="AI177">
        <f t="shared" si="8"/>
        <v>225</v>
      </c>
      <c r="AJ177">
        <f t="shared" si="9"/>
        <v>70312.5</v>
      </c>
      <c r="AK177" s="62">
        <f t="shared" si="11"/>
        <v>9.375</v>
      </c>
      <c r="AL177">
        <f t="shared" si="10"/>
        <v>67497.75</v>
      </c>
    </row>
    <row r="178" spans="2:38" ht="14.45" x14ac:dyDescent="0.3">
      <c r="B178" t="s">
        <v>1117</v>
      </c>
      <c r="C178">
        <v>2002344334</v>
      </c>
      <c r="D178" t="s">
        <v>125</v>
      </c>
      <c r="E178" t="s">
        <v>126</v>
      </c>
      <c r="F178" t="s">
        <v>127</v>
      </c>
      <c r="G178" t="s">
        <v>146</v>
      </c>
      <c r="H178" t="s">
        <v>190</v>
      </c>
      <c r="I178" t="s">
        <v>317</v>
      </c>
      <c r="J178" t="s">
        <v>318</v>
      </c>
      <c r="K178" t="s">
        <v>319</v>
      </c>
      <c r="L178">
        <v>80864296</v>
      </c>
      <c r="M178" t="s">
        <v>320</v>
      </c>
      <c r="N178">
        <v>82121010</v>
      </c>
      <c r="O178" t="s">
        <v>321</v>
      </c>
      <c r="P178">
        <v>4987176342645</v>
      </c>
      <c r="Q178">
        <v>99</v>
      </c>
      <c r="R178" s="16">
        <v>47045</v>
      </c>
      <c r="S178">
        <v>60</v>
      </c>
      <c r="T178">
        <v>45</v>
      </c>
      <c r="U178">
        <v>192</v>
      </c>
      <c r="V178">
        <v>70.650000000000006</v>
      </c>
      <c r="W178">
        <v>83.37</v>
      </c>
      <c r="X178">
        <v>86.85</v>
      </c>
      <c r="Y178">
        <v>8</v>
      </c>
      <c r="Z178">
        <v>85</v>
      </c>
      <c r="AA178">
        <v>0</v>
      </c>
      <c r="AB178">
        <v>0</v>
      </c>
      <c r="AC178">
        <v>135142.76999999999</v>
      </c>
      <c r="AD178">
        <v>8.99999999999999E-2</v>
      </c>
      <c r="AE178">
        <v>0</v>
      </c>
      <c r="AF178">
        <v>0</v>
      </c>
      <c r="AG178">
        <v>0</v>
      </c>
      <c r="AH178">
        <v>0</v>
      </c>
      <c r="AI178">
        <f t="shared" si="8"/>
        <v>1621</v>
      </c>
      <c r="AJ178">
        <f t="shared" si="9"/>
        <v>140783.84999999998</v>
      </c>
      <c r="AK178" s="62">
        <f t="shared" si="11"/>
        <v>8.4427083333333339</v>
      </c>
      <c r="AL178">
        <f t="shared" si="10"/>
        <v>135142.77000000002</v>
      </c>
    </row>
    <row r="179" spans="2:38" ht="14.45" x14ac:dyDescent="0.3">
      <c r="B179" t="s">
        <v>1117</v>
      </c>
      <c r="C179">
        <v>2002344334</v>
      </c>
      <c r="D179" t="s">
        <v>125</v>
      </c>
      <c r="E179" t="s">
        <v>126</v>
      </c>
      <c r="F179" t="s">
        <v>127</v>
      </c>
      <c r="G179" t="s">
        <v>132</v>
      </c>
      <c r="H179" t="s">
        <v>290</v>
      </c>
      <c r="I179" t="s">
        <v>645</v>
      </c>
      <c r="J179" t="s">
        <v>646</v>
      </c>
      <c r="K179" t="s">
        <v>647</v>
      </c>
      <c r="L179">
        <v>80757319</v>
      </c>
      <c r="M179" t="s">
        <v>648</v>
      </c>
      <c r="N179">
        <v>21069099</v>
      </c>
      <c r="O179" t="s">
        <v>649</v>
      </c>
      <c r="P179">
        <v>4987176070579</v>
      </c>
      <c r="Q179">
        <v>399</v>
      </c>
      <c r="R179" s="16">
        <v>46442</v>
      </c>
      <c r="S179">
        <v>17</v>
      </c>
      <c r="T179">
        <v>41</v>
      </c>
      <c r="U179">
        <v>48</v>
      </c>
      <c r="V179">
        <v>303.99</v>
      </c>
      <c r="W179">
        <v>319.19</v>
      </c>
      <c r="X179">
        <v>332.5</v>
      </c>
      <c r="Y179">
        <v>0</v>
      </c>
      <c r="Z179">
        <v>3</v>
      </c>
      <c r="AA179">
        <v>0</v>
      </c>
      <c r="AB179">
        <v>0</v>
      </c>
      <c r="AC179">
        <v>957.57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f t="shared" si="8"/>
        <v>3</v>
      </c>
      <c r="AJ179">
        <f t="shared" si="9"/>
        <v>997.5</v>
      </c>
      <c r="AK179" s="62">
        <f t="shared" si="11"/>
        <v>6.25E-2</v>
      </c>
      <c r="AL179">
        <f t="shared" si="10"/>
        <v>957.56999999999994</v>
      </c>
    </row>
    <row r="180" spans="2:38" ht="14.45" x14ac:dyDescent="0.3">
      <c r="B180" t="s">
        <v>1117</v>
      </c>
      <c r="C180">
        <v>2002344334</v>
      </c>
      <c r="D180" t="s">
        <v>125</v>
      </c>
      <c r="E180" t="s">
        <v>126</v>
      </c>
      <c r="F180" t="s">
        <v>127</v>
      </c>
      <c r="G180" t="s">
        <v>146</v>
      </c>
      <c r="H180" t="s">
        <v>150</v>
      </c>
      <c r="I180" t="s">
        <v>326</v>
      </c>
      <c r="J180" t="s">
        <v>327</v>
      </c>
      <c r="K180" t="s">
        <v>328</v>
      </c>
      <c r="L180">
        <v>80867316</v>
      </c>
      <c r="M180" t="s">
        <v>329</v>
      </c>
      <c r="N180">
        <v>82122011</v>
      </c>
      <c r="O180" t="s">
        <v>330</v>
      </c>
      <c r="P180">
        <v>4987176355799</v>
      </c>
      <c r="Q180">
        <v>99</v>
      </c>
      <c r="R180" s="16">
        <v>46807</v>
      </c>
      <c r="S180">
        <v>60</v>
      </c>
      <c r="T180">
        <v>32</v>
      </c>
      <c r="U180">
        <v>72</v>
      </c>
      <c r="V180">
        <v>71.91</v>
      </c>
      <c r="W180">
        <v>84.85</v>
      </c>
      <c r="X180">
        <v>88.39</v>
      </c>
      <c r="Y180">
        <v>0</v>
      </c>
      <c r="Z180">
        <v>42</v>
      </c>
      <c r="AA180">
        <v>0</v>
      </c>
      <c r="AB180">
        <v>0</v>
      </c>
      <c r="AC180">
        <v>3563.7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f t="shared" si="8"/>
        <v>42</v>
      </c>
      <c r="AJ180">
        <f t="shared" si="9"/>
        <v>3712.38</v>
      </c>
      <c r="AK180" s="62">
        <f t="shared" si="11"/>
        <v>0.58333333333333337</v>
      </c>
      <c r="AL180">
        <f t="shared" si="10"/>
        <v>3563.7</v>
      </c>
    </row>
    <row r="181" spans="2:38" ht="14.45" x14ac:dyDescent="0.3">
      <c r="B181" t="s">
        <v>1117</v>
      </c>
      <c r="C181">
        <v>2002344334</v>
      </c>
      <c r="D181" t="s">
        <v>125</v>
      </c>
      <c r="E181" t="s">
        <v>126</v>
      </c>
      <c r="F181" t="s">
        <v>127</v>
      </c>
      <c r="G181" t="s">
        <v>146</v>
      </c>
      <c r="H181" t="s">
        <v>160</v>
      </c>
      <c r="I181" t="s">
        <v>161</v>
      </c>
      <c r="J181" t="s">
        <v>525</v>
      </c>
      <c r="K181" t="s">
        <v>526</v>
      </c>
      <c r="L181">
        <v>83913849</v>
      </c>
      <c r="M181" t="s">
        <v>978</v>
      </c>
      <c r="N181">
        <v>96032100</v>
      </c>
      <c r="O181" t="s">
        <v>979</v>
      </c>
      <c r="P181">
        <v>4987176202437</v>
      </c>
      <c r="Q181">
        <v>115</v>
      </c>
      <c r="R181" s="16">
        <v>47045</v>
      </c>
      <c r="S181">
        <v>36</v>
      </c>
      <c r="T181">
        <v>75</v>
      </c>
      <c r="U181">
        <v>72</v>
      </c>
      <c r="V181">
        <v>87.62</v>
      </c>
      <c r="W181">
        <v>92</v>
      </c>
      <c r="X181">
        <v>95.84</v>
      </c>
      <c r="Y181">
        <v>0</v>
      </c>
      <c r="Z181">
        <v>52</v>
      </c>
      <c r="AA181">
        <v>0</v>
      </c>
      <c r="AB181">
        <v>0</v>
      </c>
      <c r="AC181">
        <v>4784</v>
      </c>
      <c r="AD181">
        <v>0.01</v>
      </c>
      <c r="AE181">
        <v>0</v>
      </c>
      <c r="AF181">
        <v>0</v>
      </c>
      <c r="AG181">
        <v>0</v>
      </c>
      <c r="AH181">
        <v>0</v>
      </c>
      <c r="AI181">
        <f t="shared" si="8"/>
        <v>52</v>
      </c>
      <c r="AJ181">
        <f t="shared" si="9"/>
        <v>4983.68</v>
      </c>
      <c r="AK181" s="62">
        <f t="shared" si="11"/>
        <v>0.72222222222222221</v>
      </c>
      <c r="AL181">
        <f t="shared" si="10"/>
        <v>4784</v>
      </c>
    </row>
    <row r="182" spans="2:38" ht="14.45" x14ac:dyDescent="0.3">
      <c r="B182" t="s">
        <v>1117</v>
      </c>
      <c r="C182">
        <v>2002344334</v>
      </c>
      <c r="D182" t="s">
        <v>125</v>
      </c>
      <c r="E182" t="s">
        <v>126</v>
      </c>
      <c r="F182" t="s">
        <v>127</v>
      </c>
      <c r="G182" t="s">
        <v>146</v>
      </c>
      <c r="H182" t="s">
        <v>160</v>
      </c>
      <c r="I182" t="s">
        <v>161</v>
      </c>
      <c r="J182" t="s">
        <v>162</v>
      </c>
      <c r="K182" t="s">
        <v>331</v>
      </c>
      <c r="L182">
        <v>80895783</v>
      </c>
      <c r="M182" t="s">
        <v>332</v>
      </c>
      <c r="N182">
        <v>96032100</v>
      </c>
      <c r="O182" t="s">
        <v>333</v>
      </c>
      <c r="P182">
        <v>4987176240002</v>
      </c>
      <c r="Q182">
        <v>140</v>
      </c>
      <c r="R182" s="16">
        <v>46807</v>
      </c>
      <c r="S182">
        <v>36</v>
      </c>
      <c r="T182">
        <v>53</v>
      </c>
      <c r="U182">
        <v>36</v>
      </c>
      <c r="V182">
        <v>106.67</v>
      </c>
      <c r="W182">
        <v>112</v>
      </c>
      <c r="X182">
        <v>116.67</v>
      </c>
      <c r="Y182">
        <v>0</v>
      </c>
      <c r="Z182">
        <v>18</v>
      </c>
      <c r="AA182">
        <v>0</v>
      </c>
      <c r="AB182">
        <v>0</v>
      </c>
      <c r="AC182">
        <v>2016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f t="shared" si="8"/>
        <v>18</v>
      </c>
      <c r="AJ182">
        <f t="shared" si="9"/>
        <v>2100.06</v>
      </c>
      <c r="AK182" s="62">
        <f t="shared" si="11"/>
        <v>0.5</v>
      </c>
      <c r="AL182">
        <f t="shared" si="10"/>
        <v>2016</v>
      </c>
    </row>
    <row r="183" spans="2:38" ht="14.45" x14ac:dyDescent="0.3">
      <c r="B183" t="s">
        <v>1117</v>
      </c>
      <c r="C183">
        <v>2002344334</v>
      </c>
      <c r="D183" t="s">
        <v>125</v>
      </c>
      <c r="E183" t="s">
        <v>126</v>
      </c>
      <c r="F183" t="s">
        <v>127</v>
      </c>
      <c r="G183" t="s">
        <v>146</v>
      </c>
      <c r="H183" t="s">
        <v>150</v>
      </c>
      <c r="I183" t="s">
        <v>214</v>
      </c>
      <c r="J183" t="s">
        <v>276</v>
      </c>
      <c r="K183" t="s">
        <v>651</v>
      </c>
      <c r="L183">
        <v>80803710</v>
      </c>
      <c r="M183" t="s">
        <v>652</v>
      </c>
      <c r="N183">
        <v>82121010</v>
      </c>
      <c r="O183" t="s">
        <v>653</v>
      </c>
      <c r="P183">
        <v>4987176286840</v>
      </c>
      <c r="Q183">
        <v>349</v>
      </c>
      <c r="R183" s="16">
        <v>46807</v>
      </c>
      <c r="S183">
        <v>60</v>
      </c>
      <c r="T183">
        <v>32</v>
      </c>
      <c r="U183">
        <v>36</v>
      </c>
      <c r="V183">
        <v>253.5</v>
      </c>
      <c r="W183">
        <v>299.13</v>
      </c>
      <c r="X183">
        <v>311.60000000000002</v>
      </c>
      <c r="Y183">
        <v>0</v>
      </c>
      <c r="Z183">
        <v>5</v>
      </c>
      <c r="AA183">
        <v>0</v>
      </c>
      <c r="AB183">
        <v>0</v>
      </c>
      <c r="AC183">
        <v>1495.65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f t="shared" si="8"/>
        <v>5</v>
      </c>
      <c r="AJ183">
        <f t="shared" si="9"/>
        <v>1558</v>
      </c>
      <c r="AK183" s="62">
        <f t="shared" si="11"/>
        <v>0.1388888888888889</v>
      </c>
      <c r="AL183">
        <f t="shared" si="10"/>
        <v>1495.65</v>
      </c>
    </row>
    <row r="184" spans="2:38" ht="14.45" x14ac:dyDescent="0.3">
      <c r="B184" t="s">
        <v>1117</v>
      </c>
      <c r="C184">
        <v>2002344334</v>
      </c>
      <c r="D184" t="s">
        <v>125</v>
      </c>
      <c r="E184" t="s">
        <v>126</v>
      </c>
      <c r="F184" t="s">
        <v>127</v>
      </c>
      <c r="G184" t="s">
        <v>146</v>
      </c>
      <c r="H184" t="s">
        <v>160</v>
      </c>
      <c r="I184" t="s">
        <v>161</v>
      </c>
      <c r="J184" t="s">
        <v>162</v>
      </c>
      <c r="K184" t="s">
        <v>334</v>
      </c>
      <c r="L184">
        <v>80895785</v>
      </c>
      <c r="M184" t="s">
        <v>335</v>
      </c>
      <c r="N184">
        <v>96032100</v>
      </c>
      <c r="O184" t="s">
        <v>336</v>
      </c>
      <c r="P184">
        <v>4987176239976</v>
      </c>
      <c r="Q184">
        <v>140</v>
      </c>
      <c r="R184" s="16">
        <v>47045</v>
      </c>
      <c r="S184">
        <v>36</v>
      </c>
      <c r="T184">
        <v>75</v>
      </c>
      <c r="U184">
        <v>36</v>
      </c>
      <c r="V184">
        <v>106.67</v>
      </c>
      <c r="W184">
        <v>112</v>
      </c>
      <c r="X184">
        <v>116.67</v>
      </c>
      <c r="Y184">
        <v>0</v>
      </c>
      <c r="Z184">
        <v>6</v>
      </c>
      <c r="AA184">
        <v>0</v>
      </c>
      <c r="AB184">
        <v>0</v>
      </c>
      <c r="AC184">
        <v>672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f t="shared" si="8"/>
        <v>6</v>
      </c>
      <c r="AJ184">
        <f t="shared" si="9"/>
        <v>700.02</v>
      </c>
      <c r="AK184" s="62">
        <f t="shared" si="11"/>
        <v>0.16666666666666666</v>
      </c>
      <c r="AL184">
        <f t="shared" si="10"/>
        <v>672</v>
      </c>
    </row>
    <row r="185" spans="2:38" ht="14.45" x14ac:dyDescent="0.3">
      <c r="B185" t="s">
        <v>1117</v>
      </c>
      <c r="C185">
        <v>2002344334</v>
      </c>
      <c r="D185" t="s">
        <v>125</v>
      </c>
      <c r="E185" t="s">
        <v>126</v>
      </c>
      <c r="F185" t="s">
        <v>127</v>
      </c>
      <c r="G185" t="s">
        <v>146</v>
      </c>
      <c r="H185" t="s">
        <v>160</v>
      </c>
      <c r="I185" t="s">
        <v>161</v>
      </c>
      <c r="J185" t="s">
        <v>162</v>
      </c>
      <c r="K185" t="s">
        <v>334</v>
      </c>
      <c r="L185">
        <v>80894402</v>
      </c>
      <c r="M185" t="s">
        <v>958</v>
      </c>
      <c r="N185">
        <v>96032100</v>
      </c>
      <c r="O185" t="s">
        <v>959</v>
      </c>
      <c r="P185">
        <v>4987176239976</v>
      </c>
      <c r="Q185">
        <v>150</v>
      </c>
      <c r="R185" s="16">
        <v>47045</v>
      </c>
      <c r="S185">
        <v>36</v>
      </c>
      <c r="T185">
        <v>75</v>
      </c>
      <c r="U185">
        <v>36</v>
      </c>
      <c r="V185">
        <v>114.29</v>
      </c>
      <c r="W185">
        <v>120</v>
      </c>
      <c r="X185">
        <v>125</v>
      </c>
      <c r="Y185">
        <v>0</v>
      </c>
      <c r="Z185">
        <v>12</v>
      </c>
      <c r="AA185">
        <v>0</v>
      </c>
      <c r="AB185">
        <v>0</v>
      </c>
      <c r="AC185">
        <v>1440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f t="shared" si="8"/>
        <v>12</v>
      </c>
      <c r="AJ185">
        <f t="shared" si="9"/>
        <v>1500</v>
      </c>
      <c r="AK185" s="62">
        <f t="shared" si="11"/>
        <v>0.33333333333333331</v>
      </c>
      <c r="AL185">
        <f t="shared" si="10"/>
        <v>1440</v>
      </c>
    </row>
    <row r="186" spans="2:38" ht="14.45" x14ac:dyDescent="0.3">
      <c r="B186" t="s">
        <v>1117</v>
      </c>
      <c r="C186">
        <v>2002344334</v>
      </c>
      <c r="D186" t="s">
        <v>125</v>
      </c>
      <c r="E186" t="s">
        <v>126</v>
      </c>
      <c r="F186" t="s">
        <v>127</v>
      </c>
      <c r="G186" t="s">
        <v>146</v>
      </c>
      <c r="H186" t="s">
        <v>160</v>
      </c>
      <c r="I186" t="s">
        <v>161</v>
      </c>
      <c r="J186" t="s">
        <v>344</v>
      </c>
      <c r="K186" t="s">
        <v>345</v>
      </c>
      <c r="L186">
        <v>80895789</v>
      </c>
      <c r="M186" t="s">
        <v>346</v>
      </c>
      <c r="N186">
        <v>96032100</v>
      </c>
      <c r="O186" t="s">
        <v>347</v>
      </c>
      <c r="P186">
        <v>4987176279156</v>
      </c>
      <c r="Q186">
        <v>120</v>
      </c>
      <c r="R186" s="16">
        <v>47102</v>
      </c>
      <c r="S186">
        <v>36</v>
      </c>
      <c r="T186">
        <v>80</v>
      </c>
      <c r="U186">
        <v>48</v>
      </c>
      <c r="V186">
        <v>91.43</v>
      </c>
      <c r="W186">
        <v>96</v>
      </c>
      <c r="X186">
        <v>100</v>
      </c>
      <c r="Y186">
        <v>0</v>
      </c>
      <c r="Z186">
        <v>11</v>
      </c>
      <c r="AA186">
        <v>0</v>
      </c>
      <c r="AB186">
        <v>0</v>
      </c>
      <c r="AC186">
        <v>1056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f t="shared" si="8"/>
        <v>11</v>
      </c>
      <c r="AJ186">
        <f t="shared" si="9"/>
        <v>1100</v>
      </c>
      <c r="AK186" s="62">
        <f t="shared" si="11"/>
        <v>0.22916666666666666</v>
      </c>
      <c r="AL186">
        <f t="shared" si="10"/>
        <v>1056</v>
      </c>
    </row>
    <row r="187" spans="2:38" ht="14.45" x14ac:dyDescent="0.3">
      <c r="B187" t="s">
        <v>1117</v>
      </c>
      <c r="C187">
        <v>2002344334</v>
      </c>
      <c r="D187" t="s">
        <v>125</v>
      </c>
      <c r="E187" t="s">
        <v>126</v>
      </c>
      <c r="F187" t="s">
        <v>127</v>
      </c>
      <c r="G187" t="s">
        <v>128</v>
      </c>
      <c r="H187" t="s">
        <v>129</v>
      </c>
      <c r="I187" t="s">
        <v>130</v>
      </c>
      <c r="J187" t="s">
        <v>295</v>
      </c>
      <c r="K187" t="s">
        <v>654</v>
      </c>
      <c r="L187">
        <v>80830098</v>
      </c>
      <c r="M187" t="s">
        <v>655</v>
      </c>
      <c r="N187">
        <v>33059090</v>
      </c>
      <c r="O187" t="s">
        <v>656</v>
      </c>
      <c r="P187">
        <v>4987176294104</v>
      </c>
      <c r="Q187">
        <v>290</v>
      </c>
      <c r="R187" s="16">
        <v>46807</v>
      </c>
      <c r="S187">
        <v>36</v>
      </c>
      <c r="T187">
        <v>53</v>
      </c>
      <c r="U187">
        <v>24</v>
      </c>
      <c r="V187">
        <v>205.15</v>
      </c>
      <c r="W187">
        <v>242.08</v>
      </c>
      <c r="X187">
        <v>252.17</v>
      </c>
      <c r="Y187">
        <v>1</v>
      </c>
      <c r="Z187">
        <v>23</v>
      </c>
      <c r="AA187">
        <v>0</v>
      </c>
      <c r="AB187">
        <v>0</v>
      </c>
      <c r="AC187">
        <v>11377.76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f t="shared" si="8"/>
        <v>47</v>
      </c>
      <c r="AJ187">
        <f t="shared" si="9"/>
        <v>11851.99</v>
      </c>
      <c r="AK187" s="62">
        <f t="shared" si="11"/>
        <v>1.9583333333333333</v>
      </c>
      <c r="AL187">
        <f t="shared" si="10"/>
        <v>11377.76</v>
      </c>
    </row>
    <row r="188" spans="2:38" ht="14.45" x14ac:dyDescent="0.3">
      <c r="B188" t="s">
        <v>1117</v>
      </c>
      <c r="C188">
        <v>2002344334</v>
      </c>
      <c r="D188" t="s">
        <v>125</v>
      </c>
      <c r="E188" t="s">
        <v>126</v>
      </c>
      <c r="F188" t="s">
        <v>127</v>
      </c>
      <c r="G188" t="s">
        <v>146</v>
      </c>
      <c r="H188" t="s">
        <v>160</v>
      </c>
      <c r="I188" t="s">
        <v>161</v>
      </c>
      <c r="J188" t="s">
        <v>351</v>
      </c>
      <c r="K188" t="s">
        <v>352</v>
      </c>
      <c r="L188">
        <v>80895791</v>
      </c>
      <c r="M188" t="s">
        <v>353</v>
      </c>
      <c r="N188">
        <v>96032100</v>
      </c>
      <c r="O188" t="s">
        <v>354</v>
      </c>
      <c r="P188">
        <v>4987176270337</v>
      </c>
      <c r="Q188">
        <v>120</v>
      </c>
      <c r="R188" s="16">
        <v>47045</v>
      </c>
      <c r="S188">
        <v>36</v>
      </c>
      <c r="T188">
        <v>75</v>
      </c>
      <c r="U188">
        <v>36</v>
      </c>
      <c r="V188">
        <v>91.43</v>
      </c>
      <c r="W188">
        <v>96</v>
      </c>
      <c r="X188">
        <v>100</v>
      </c>
      <c r="Y188">
        <v>0</v>
      </c>
      <c r="Z188">
        <v>7</v>
      </c>
      <c r="AA188">
        <v>0</v>
      </c>
      <c r="AB188">
        <v>0</v>
      </c>
      <c r="AC188">
        <v>672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f t="shared" si="8"/>
        <v>7</v>
      </c>
      <c r="AJ188">
        <f t="shared" si="9"/>
        <v>700</v>
      </c>
      <c r="AK188" s="62">
        <f t="shared" si="11"/>
        <v>0.19444444444444445</v>
      </c>
      <c r="AL188">
        <f t="shared" si="10"/>
        <v>672</v>
      </c>
    </row>
    <row r="189" spans="2:38" ht="14.45" x14ac:dyDescent="0.3">
      <c r="B189" t="s">
        <v>1117</v>
      </c>
      <c r="C189">
        <v>2002344334</v>
      </c>
      <c r="D189" t="s">
        <v>125</v>
      </c>
      <c r="E189" t="s">
        <v>126</v>
      </c>
      <c r="F189" t="s">
        <v>127</v>
      </c>
      <c r="G189" t="s">
        <v>132</v>
      </c>
      <c r="H189" t="s">
        <v>163</v>
      </c>
      <c r="I189" t="s">
        <v>164</v>
      </c>
      <c r="J189" t="s">
        <v>253</v>
      </c>
      <c r="K189" t="s">
        <v>661</v>
      </c>
      <c r="L189">
        <v>80830424</v>
      </c>
      <c r="M189" t="s">
        <v>662</v>
      </c>
      <c r="N189">
        <v>33071010</v>
      </c>
      <c r="O189" t="s">
        <v>663</v>
      </c>
      <c r="P189">
        <v>4987176176769</v>
      </c>
      <c r="Q189">
        <v>235</v>
      </c>
      <c r="R189" s="16">
        <v>46807</v>
      </c>
      <c r="S189">
        <v>36</v>
      </c>
      <c r="T189">
        <v>53</v>
      </c>
      <c r="U189">
        <v>96</v>
      </c>
      <c r="V189">
        <v>191.83</v>
      </c>
      <c r="W189">
        <v>201.42</v>
      </c>
      <c r="X189">
        <v>209.82</v>
      </c>
      <c r="Y189">
        <v>0</v>
      </c>
      <c r="Z189">
        <v>18</v>
      </c>
      <c r="AA189">
        <v>0</v>
      </c>
      <c r="AB189">
        <v>0</v>
      </c>
      <c r="AC189">
        <v>3625.56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f t="shared" si="8"/>
        <v>18</v>
      </c>
      <c r="AJ189">
        <f t="shared" si="9"/>
        <v>3776.7599999999998</v>
      </c>
      <c r="AK189" s="62">
        <f t="shared" si="11"/>
        <v>0.1875</v>
      </c>
      <c r="AL189">
        <f t="shared" si="10"/>
        <v>3625.56</v>
      </c>
    </row>
    <row r="190" spans="2:38" ht="14.45" x14ac:dyDescent="0.3">
      <c r="B190" t="s">
        <v>1117</v>
      </c>
      <c r="C190">
        <v>2002344334</v>
      </c>
      <c r="D190" t="s">
        <v>125</v>
      </c>
      <c r="E190" t="s">
        <v>126</v>
      </c>
      <c r="F190" t="s">
        <v>127</v>
      </c>
      <c r="G190" t="s">
        <v>146</v>
      </c>
      <c r="H190" t="s">
        <v>160</v>
      </c>
      <c r="I190" t="s">
        <v>161</v>
      </c>
      <c r="J190" t="s">
        <v>351</v>
      </c>
      <c r="K190" t="s">
        <v>1027</v>
      </c>
      <c r="L190">
        <v>80895793</v>
      </c>
      <c r="M190" t="s">
        <v>1028</v>
      </c>
      <c r="N190">
        <v>96032100</v>
      </c>
      <c r="O190" t="s">
        <v>1029</v>
      </c>
      <c r="P190">
        <v>4987176232632</v>
      </c>
      <c r="Q190">
        <v>50</v>
      </c>
      <c r="R190" s="16">
        <v>46807</v>
      </c>
      <c r="S190">
        <v>36</v>
      </c>
      <c r="T190">
        <v>53</v>
      </c>
      <c r="U190">
        <v>120</v>
      </c>
      <c r="V190">
        <v>38.1</v>
      </c>
      <c r="W190">
        <v>40</v>
      </c>
      <c r="X190">
        <v>41.67</v>
      </c>
      <c r="Y190">
        <v>0</v>
      </c>
      <c r="Z190">
        <v>1</v>
      </c>
      <c r="AA190">
        <v>0</v>
      </c>
      <c r="AB190">
        <v>0</v>
      </c>
      <c r="AC190">
        <v>40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f t="shared" si="8"/>
        <v>1</v>
      </c>
      <c r="AJ190">
        <f t="shared" si="9"/>
        <v>41.67</v>
      </c>
      <c r="AK190" s="62">
        <f t="shared" si="11"/>
        <v>8.3333333333333332E-3</v>
      </c>
      <c r="AL190">
        <f t="shared" si="10"/>
        <v>40</v>
      </c>
    </row>
    <row r="191" spans="2:38" ht="14.45" x14ac:dyDescent="0.3">
      <c r="B191" t="s">
        <v>1117</v>
      </c>
      <c r="C191">
        <v>2002344334</v>
      </c>
      <c r="D191" t="s">
        <v>125</v>
      </c>
      <c r="E191" t="s">
        <v>126</v>
      </c>
      <c r="F191" t="s">
        <v>127</v>
      </c>
      <c r="G191" t="s">
        <v>146</v>
      </c>
      <c r="H191" t="s">
        <v>160</v>
      </c>
      <c r="I191" t="s">
        <v>161</v>
      </c>
      <c r="J191" t="s">
        <v>162</v>
      </c>
      <c r="K191" t="s">
        <v>582</v>
      </c>
      <c r="L191">
        <v>80894404</v>
      </c>
      <c r="M191" t="s">
        <v>710</v>
      </c>
      <c r="N191">
        <v>96032100</v>
      </c>
      <c r="O191" t="s">
        <v>711</v>
      </c>
      <c r="P191">
        <v>4987176278838</v>
      </c>
      <c r="Q191">
        <v>108</v>
      </c>
      <c r="R191" s="16">
        <v>47045</v>
      </c>
      <c r="S191">
        <v>36</v>
      </c>
      <c r="T191">
        <v>75</v>
      </c>
      <c r="U191">
        <v>48</v>
      </c>
      <c r="V191">
        <v>82.29</v>
      </c>
      <c r="W191">
        <v>86.4</v>
      </c>
      <c r="X191">
        <v>90</v>
      </c>
      <c r="Y191">
        <v>0</v>
      </c>
      <c r="Z191">
        <v>22</v>
      </c>
      <c r="AA191">
        <v>0</v>
      </c>
      <c r="AB191">
        <v>0</v>
      </c>
      <c r="AC191">
        <v>1900.8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f t="shared" si="8"/>
        <v>22</v>
      </c>
      <c r="AJ191">
        <f t="shared" si="9"/>
        <v>1980</v>
      </c>
      <c r="AK191" s="62">
        <f t="shared" si="11"/>
        <v>0.45833333333333331</v>
      </c>
      <c r="AL191">
        <f t="shared" si="10"/>
        <v>1900.8000000000002</v>
      </c>
    </row>
    <row r="192" spans="2:38" ht="14.45" x14ac:dyDescent="0.3">
      <c r="B192" t="s">
        <v>1117</v>
      </c>
      <c r="C192">
        <v>2002344334</v>
      </c>
      <c r="D192" t="s">
        <v>125</v>
      </c>
      <c r="E192" t="s">
        <v>126</v>
      </c>
      <c r="F192" t="s">
        <v>127</v>
      </c>
      <c r="G192" t="s">
        <v>146</v>
      </c>
      <c r="H192" t="s">
        <v>160</v>
      </c>
      <c r="I192" t="s">
        <v>161</v>
      </c>
      <c r="J192" t="s">
        <v>162</v>
      </c>
      <c r="K192" t="s">
        <v>358</v>
      </c>
      <c r="L192">
        <v>80895795</v>
      </c>
      <c r="M192" t="s">
        <v>359</v>
      </c>
      <c r="N192">
        <v>96032100</v>
      </c>
      <c r="O192" t="s">
        <v>360</v>
      </c>
      <c r="P192">
        <v>4987176239952</v>
      </c>
      <c r="Q192">
        <v>160</v>
      </c>
      <c r="R192" s="16">
        <v>46807</v>
      </c>
      <c r="S192">
        <v>36</v>
      </c>
      <c r="T192">
        <v>53</v>
      </c>
      <c r="U192">
        <v>36</v>
      </c>
      <c r="V192">
        <v>121.9</v>
      </c>
      <c r="W192">
        <v>128</v>
      </c>
      <c r="X192">
        <v>133.34</v>
      </c>
      <c r="Y192">
        <v>0</v>
      </c>
      <c r="Z192">
        <v>5</v>
      </c>
      <c r="AA192">
        <v>0</v>
      </c>
      <c r="AB192">
        <v>0</v>
      </c>
      <c r="AC192">
        <v>640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f t="shared" si="8"/>
        <v>5</v>
      </c>
      <c r="AJ192">
        <f t="shared" si="9"/>
        <v>666.7</v>
      </c>
      <c r="AK192" s="62">
        <f t="shared" si="11"/>
        <v>0.1388888888888889</v>
      </c>
      <c r="AL192">
        <f t="shared" si="10"/>
        <v>640</v>
      </c>
    </row>
    <row r="193" spans="2:38" ht="14.45" x14ac:dyDescent="0.3">
      <c r="B193" t="s">
        <v>1117</v>
      </c>
      <c r="C193">
        <v>2002344334</v>
      </c>
      <c r="D193" t="s">
        <v>125</v>
      </c>
      <c r="E193" t="s">
        <v>126</v>
      </c>
      <c r="F193" t="s">
        <v>127</v>
      </c>
      <c r="G193" t="s">
        <v>132</v>
      </c>
      <c r="H193" t="s">
        <v>163</v>
      </c>
      <c r="I193" t="s">
        <v>164</v>
      </c>
      <c r="J193" t="s">
        <v>337</v>
      </c>
      <c r="K193" t="s">
        <v>699</v>
      </c>
      <c r="L193">
        <v>80739419</v>
      </c>
      <c r="M193" t="s">
        <v>700</v>
      </c>
      <c r="N193">
        <v>33072000</v>
      </c>
      <c r="O193" t="s">
        <v>701</v>
      </c>
      <c r="P193">
        <v>4987176176318</v>
      </c>
      <c r="Q193">
        <v>299</v>
      </c>
      <c r="R193" s="16">
        <v>46317</v>
      </c>
      <c r="S193">
        <v>18</v>
      </c>
      <c r="T193">
        <v>15</v>
      </c>
      <c r="U193">
        <v>48</v>
      </c>
      <c r="V193">
        <v>211.52</v>
      </c>
      <c r="W193">
        <v>249.59</v>
      </c>
      <c r="X193">
        <v>260</v>
      </c>
      <c r="Y193">
        <v>0</v>
      </c>
      <c r="Z193">
        <v>5</v>
      </c>
      <c r="AA193">
        <v>0</v>
      </c>
      <c r="AB193">
        <v>0</v>
      </c>
      <c r="AC193">
        <v>1247.95</v>
      </c>
      <c r="AD193">
        <v>0.53</v>
      </c>
      <c r="AE193">
        <v>0</v>
      </c>
      <c r="AF193">
        <v>0</v>
      </c>
      <c r="AG193">
        <v>0</v>
      </c>
      <c r="AH193">
        <v>0</v>
      </c>
      <c r="AI193">
        <f t="shared" si="8"/>
        <v>5</v>
      </c>
      <c r="AJ193">
        <f t="shared" si="9"/>
        <v>1300</v>
      </c>
      <c r="AK193" s="62">
        <f t="shared" si="11"/>
        <v>0.10416666666666667</v>
      </c>
      <c r="AL193">
        <f t="shared" si="10"/>
        <v>1247.95</v>
      </c>
    </row>
    <row r="194" spans="2:38" ht="14.45" x14ac:dyDescent="0.3">
      <c r="B194" t="s">
        <v>1117</v>
      </c>
      <c r="C194">
        <v>2002344334</v>
      </c>
      <c r="D194" t="s">
        <v>125</v>
      </c>
      <c r="E194" t="s">
        <v>126</v>
      </c>
      <c r="F194" t="s">
        <v>127</v>
      </c>
      <c r="G194" t="s">
        <v>146</v>
      </c>
      <c r="H194" t="s">
        <v>160</v>
      </c>
      <c r="I194" t="s">
        <v>161</v>
      </c>
      <c r="J194" t="s">
        <v>162</v>
      </c>
      <c r="K194" t="s">
        <v>364</v>
      </c>
      <c r="L194">
        <v>80895800</v>
      </c>
      <c r="M194" t="s">
        <v>365</v>
      </c>
      <c r="N194">
        <v>96032100</v>
      </c>
      <c r="O194" t="s">
        <v>366</v>
      </c>
      <c r="P194">
        <v>4987176239969</v>
      </c>
      <c r="Q194">
        <v>158</v>
      </c>
      <c r="R194" s="16">
        <v>47045</v>
      </c>
      <c r="S194">
        <v>36</v>
      </c>
      <c r="T194">
        <v>75</v>
      </c>
      <c r="U194">
        <v>48</v>
      </c>
      <c r="V194">
        <v>120.38</v>
      </c>
      <c r="W194">
        <v>126.4</v>
      </c>
      <c r="X194">
        <v>131.66999999999999</v>
      </c>
      <c r="Y194">
        <v>0</v>
      </c>
      <c r="Z194">
        <v>9</v>
      </c>
      <c r="AA194">
        <v>0</v>
      </c>
      <c r="AB194">
        <v>0</v>
      </c>
      <c r="AC194">
        <v>1137.5999999999999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f t="shared" ref="AI194:AI257" si="12">+(Y194+AA194)*U194+(Z194+AB194+AE194+AG194)</f>
        <v>9</v>
      </c>
      <c r="AJ194">
        <f t="shared" ref="AJ194:AJ257" si="13">+AI194*X194</f>
        <v>1185.03</v>
      </c>
      <c r="AK194" s="62">
        <f t="shared" si="11"/>
        <v>0.1875</v>
      </c>
      <c r="AL194">
        <f t="shared" ref="AL194:AL257" si="14">+AI194*W194</f>
        <v>1137.6000000000001</v>
      </c>
    </row>
    <row r="195" spans="2:38" ht="14.45" x14ac:dyDescent="0.3">
      <c r="B195" t="s">
        <v>1117</v>
      </c>
      <c r="C195">
        <v>2002344334</v>
      </c>
      <c r="D195" t="s">
        <v>125</v>
      </c>
      <c r="E195" t="s">
        <v>126</v>
      </c>
      <c r="F195" t="s">
        <v>127</v>
      </c>
      <c r="G195" t="s">
        <v>146</v>
      </c>
      <c r="H195" t="s">
        <v>190</v>
      </c>
      <c r="I195" t="s">
        <v>191</v>
      </c>
      <c r="J195" t="s">
        <v>596</v>
      </c>
      <c r="K195" t="s">
        <v>597</v>
      </c>
      <c r="L195">
        <v>80832394</v>
      </c>
      <c r="M195" t="s">
        <v>664</v>
      </c>
      <c r="N195">
        <v>82121010</v>
      </c>
      <c r="O195" t="s">
        <v>665</v>
      </c>
      <c r="P195">
        <v>4987176241474</v>
      </c>
      <c r="Q195">
        <v>425</v>
      </c>
      <c r="R195" s="16">
        <v>47037</v>
      </c>
      <c r="S195">
        <v>60</v>
      </c>
      <c r="T195">
        <v>45</v>
      </c>
      <c r="U195">
        <v>24</v>
      </c>
      <c r="V195">
        <v>303.29000000000002</v>
      </c>
      <c r="W195">
        <v>357.88</v>
      </c>
      <c r="X195">
        <v>372.8</v>
      </c>
      <c r="Y195">
        <v>0</v>
      </c>
      <c r="Z195">
        <v>16</v>
      </c>
      <c r="AA195">
        <v>0</v>
      </c>
      <c r="AB195">
        <v>0</v>
      </c>
      <c r="AC195">
        <v>5726.08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f t="shared" si="12"/>
        <v>16</v>
      </c>
      <c r="AJ195">
        <f t="shared" si="13"/>
        <v>5964.8</v>
      </c>
      <c r="AK195" s="62">
        <f t="shared" ref="AK195:AK258" si="15">+AI195/U195</f>
        <v>0.66666666666666663</v>
      </c>
      <c r="AL195">
        <f t="shared" si="14"/>
        <v>5726.08</v>
      </c>
    </row>
    <row r="196" spans="2:38" ht="14.45" x14ac:dyDescent="0.3">
      <c r="B196" t="s">
        <v>1117</v>
      </c>
      <c r="C196">
        <v>2002344334</v>
      </c>
      <c r="D196" t="s">
        <v>125</v>
      </c>
      <c r="E196" t="s">
        <v>126</v>
      </c>
      <c r="F196" t="s">
        <v>127</v>
      </c>
      <c r="G196" t="s">
        <v>132</v>
      </c>
      <c r="H196" t="s">
        <v>133</v>
      </c>
      <c r="I196" t="s">
        <v>134</v>
      </c>
      <c r="J196" t="s">
        <v>169</v>
      </c>
      <c r="K196" t="s">
        <v>460</v>
      </c>
      <c r="L196">
        <v>80893410</v>
      </c>
      <c r="M196" t="s">
        <v>1065</v>
      </c>
      <c r="N196">
        <v>96190010</v>
      </c>
      <c r="O196" t="s">
        <v>1066</v>
      </c>
      <c r="P196">
        <v>4987176293527</v>
      </c>
      <c r="Q196">
        <v>99</v>
      </c>
      <c r="R196" s="16">
        <v>47045</v>
      </c>
      <c r="S196">
        <v>24</v>
      </c>
      <c r="T196">
        <v>100</v>
      </c>
      <c r="U196">
        <v>64</v>
      </c>
      <c r="V196">
        <v>85.62</v>
      </c>
      <c r="W196">
        <v>85.62</v>
      </c>
      <c r="X196">
        <v>89.19</v>
      </c>
      <c r="Y196">
        <v>8</v>
      </c>
      <c r="Z196">
        <v>10</v>
      </c>
      <c r="AA196">
        <v>0</v>
      </c>
      <c r="AB196">
        <v>0</v>
      </c>
      <c r="AC196">
        <v>44693.64</v>
      </c>
      <c r="AD196">
        <v>0.02</v>
      </c>
      <c r="AE196">
        <v>0</v>
      </c>
      <c r="AF196">
        <v>0</v>
      </c>
      <c r="AG196">
        <v>0</v>
      </c>
      <c r="AH196">
        <v>0</v>
      </c>
      <c r="AI196">
        <f t="shared" si="12"/>
        <v>522</v>
      </c>
      <c r="AJ196">
        <f t="shared" si="13"/>
        <v>46557.18</v>
      </c>
      <c r="AK196" s="62">
        <f t="shared" si="15"/>
        <v>8.15625</v>
      </c>
      <c r="AL196">
        <f t="shared" si="14"/>
        <v>44693.64</v>
      </c>
    </row>
    <row r="197" spans="2:38" ht="14.45" x14ac:dyDescent="0.3">
      <c r="B197" t="s">
        <v>1117</v>
      </c>
      <c r="C197">
        <v>2002344334</v>
      </c>
      <c r="D197" t="s">
        <v>125</v>
      </c>
      <c r="E197" t="s">
        <v>126</v>
      </c>
      <c r="F197" t="s">
        <v>127</v>
      </c>
      <c r="G197" t="s">
        <v>128</v>
      </c>
      <c r="H197" t="s">
        <v>129</v>
      </c>
      <c r="I197" t="s">
        <v>221</v>
      </c>
      <c r="J197" t="s">
        <v>250</v>
      </c>
      <c r="K197" t="s">
        <v>610</v>
      </c>
      <c r="L197">
        <v>80880909</v>
      </c>
      <c r="M197" t="s">
        <v>974</v>
      </c>
      <c r="N197">
        <v>33051090</v>
      </c>
      <c r="O197" t="s">
        <v>975</v>
      </c>
      <c r="P197">
        <v>4987176254382</v>
      </c>
      <c r="Q197">
        <v>85</v>
      </c>
      <c r="R197" s="16">
        <v>46807</v>
      </c>
      <c r="S197">
        <v>36</v>
      </c>
      <c r="T197">
        <v>53</v>
      </c>
      <c r="U197">
        <v>48</v>
      </c>
      <c r="V197">
        <v>70.650000000000006</v>
      </c>
      <c r="W197">
        <v>74.180000000000007</v>
      </c>
      <c r="X197">
        <v>77.27</v>
      </c>
      <c r="Y197">
        <v>0</v>
      </c>
      <c r="Z197">
        <v>37</v>
      </c>
      <c r="AA197">
        <v>0</v>
      </c>
      <c r="AB197">
        <v>0</v>
      </c>
      <c r="AC197">
        <v>2744.66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f t="shared" si="12"/>
        <v>37</v>
      </c>
      <c r="AJ197">
        <f t="shared" si="13"/>
        <v>2858.99</v>
      </c>
      <c r="AK197" s="62">
        <f t="shared" si="15"/>
        <v>0.77083333333333337</v>
      </c>
      <c r="AL197">
        <f t="shared" si="14"/>
        <v>2744.6600000000003</v>
      </c>
    </row>
    <row r="198" spans="2:38" ht="14.45" x14ac:dyDescent="0.3">
      <c r="B198" t="s">
        <v>1117</v>
      </c>
      <c r="C198">
        <v>2002344334</v>
      </c>
      <c r="D198" t="s">
        <v>125</v>
      </c>
      <c r="E198" t="s">
        <v>126</v>
      </c>
      <c r="F198" t="s">
        <v>127</v>
      </c>
      <c r="G198" t="s">
        <v>146</v>
      </c>
      <c r="H198" t="s">
        <v>147</v>
      </c>
      <c r="I198" t="s">
        <v>203</v>
      </c>
      <c r="J198" t="s">
        <v>367</v>
      </c>
      <c r="K198" t="s">
        <v>368</v>
      </c>
      <c r="L198">
        <v>80866729</v>
      </c>
      <c r="M198" t="s">
        <v>369</v>
      </c>
      <c r="N198">
        <v>33071090</v>
      </c>
      <c r="O198" t="s">
        <v>370</v>
      </c>
      <c r="P198">
        <v>4987176278647</v>
      </c>
      <c r="Q198">
        <v>290</v>
      </c>
      <c r="R198" s="16">
        <v>47045</v>
      </c>
      <c r="S198">
        <v>36</v>
      </c>
      <c r="T198">
        <v>75</v>
      </c>
      <c r="U198">
        <v>12</v>
      </c>
      <c r="V198">
        <v>210.64</v>
      </c>
      <c r="W198">
        <v>248.56</v>
      </c>
      <c r="X198">
        <v>258.92</v>
      </c>
      <c r="Y198">
        <v>7</v>
      </c>
      <c r="Z198">
        <v>3</v>
      </c>
      <c r="AA198">
        <v>0</v>
      </c>
      <c r="AB198">
        <v>0</v>
      </c>
      <c r="AC198">
        <v>21624.720000000001</v>
      </c>
      <c r="AD198">
        <v>0.01</v>
      </c>
      <c r="AE198">
        <v>0</v>
      </c>
      <c r="AF198">
        <v>0</v>
      </c>
      <c r="AG198">
        <v>0</v>
      </c>
      <c r="AH198">
        <v>0</v>
      </c>
      <c r="AI198">
        <f t="shared" si="12"/>
        <v>87</v>
      </c>
      <c r="AJ198">
        <f t="shared" si="13"/>
        <v>22526.04</v>
      </c>
      <c r="AK198" s="62">
        <f t="shared" si="15"/>
        <v>7.25</v>
      </c>
      <c r="AL198">
        <f t="shared" si="14"/>
        <v>21624.720000000001</v>
      </c>
    </row>
    <row r="199" spans="2:38" ht="14.45" x14ac:dyDescent="0.3">
      <c r="B199" t="s">
        <v>1117</v>
      </c>
      <c r="C199">
        <v>2002344334</v>
      </c>
      <c r="D199" t="s">
        <v>125</v>
      </c>
      <c r="E199" t="s">
        <v>126</v>
      </c>
      <c r="F199" t="s">
        <v>127</v>
      </c>
      <c r="G199" t="s">
        <v>128</v>
      </c>
      <c r="H199" t="s">
        <v>129</v>
      </c>
      <c r="I199" t="s">
        <v>221</v>
      </c>
      <c r="J199" t="s">
        <v>250</v>
      </c>
      <c r="K199" t="s">
        <v>251</v>
      </c>
      <c r="L199">
        <v>80880918</v>
      </c>
      <c r="M199" t="s">
        <v>669</v>
      </c>
      <c r="N199">
        <v>33051090</v>
      </c>
      <c r="O199" t="s">
        <v>670</v>
      </c>
      <c r="P199">
        <v>4987176254375</v>
      </c>
      <c r="Q199">
        <v>235</v>
      </c>
      <c r="R199" s="16">
        <v>47045</v>
      </c>
      <c r="S199">
        <v>36</v>
      </c>
      <c r="T199">
        <v>75</v>
      </c>
      <c r="U199">
        <v>56</v>
      </c>
      <c r="V199">
        <v>195.31</v>
      </c>
      <c r="W199">
        <v>205.08</v>
      </c>
      <c r="X199">
        <v>213.63</v>
      </c>
      <c r="Y199">
        <v>0</v>
      </c>
      <c r="Z199">
        <v>9</v>
      </c>
      <c r="AA199">
        <v>0</v>
      </c>
      <c r="AB199">
        <v>0</v>
      </c>
      <c r="AC199">
        <v>1845.72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f t="shared" si="12"/>
        <v>9</v>
      </c>
      <c r="AJ199">
        <f t="shared" si="13"/>
        <v>1922.67</v>
      </c>
      <c r="AK199" s="62">
        <f t="shared" si="15"/>
        <v>0.16071428571428573</v>
      </c>
      <c r="AL199">
        <f t="shared" si="14"/>
        <v>1845.72</v>
      </c>
    </row>
    <row r="200" spans="2:38" ht="14.45" x14ac:dyDescent="0.3">
      <c r="B200" t="s">
        <v>1117</v>
      </c>
      <c r="C200">
        <v>2002344334</v>
      </c>
      <c r="D200" t="s">
        <v>125</v>
      </c>
      <c r="E200" t="s">
        <v>126</v>
      </c>
      <c r="F200" t="s">
        <v>127</v>
      </c>
      <c r="G200" t="s">
        <v>132</v>
      </c>
      <c r="H200" t="s">
        <v>133</v>
      </c>
      <c r="I200" t="s">
        <v>177</v>
      </c>
      <c r="J200" t="s">
        <v>375</v>
      </c>
      <c r="K200" t="s">
        <v>376</v>
      </c>
      <c r="L200">
        <v>80887328</v>
      </c>
      <c r="M200" t="s">
        <v>377</v>
      </c>
      <c r="N200">
        <v>96190010</v>
      </c>
      <c r="O200" t="s">
        <v>378</v>
      </c>
      <c r="P200">
        <v>4987176371485</v>
      </c>
      <c r="Q200">
        <v>240</v>
      </c>
      <c r="R200" s="16">
        <v>47045</v>
      </c>
      <c r="S200">
        <v>24</v>
      </c>
      <c r="T200">
        <v>100</v>
      </c>
      <c r="U200">
        <v>20</v>
      </c>
      <c r="V200">
        <v>207.56</v>
      </c>
      <c r="W200">
        <v>207.56</v>
      </c>
      <c r="X200">
        <v>216.22</v>
      </c>
      <c r="Y200">
        <v>0</v>
      </c>
      <c r="Z200">
        <v>4</v>
      </c>
      <c r="AA200">
        <v>0</v>
      </c>
      <c r="AB200">
        <v>0</v>
      </c>
      <c r="AC200">
        <v>830.24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f t="shared" si="12"/>
        <v>4</v>
      </c>
      <c r="AJ200">
        <f t="shared" si="13"/>
        <v>864.88</v>
      </c>
      <c r="AK200" s="62">
        <f t="shared" si="15"/>
        <v>0.2</v>
      </c>
      <c r="AL200">
        <f t="shared" si="14"/>
        <v>830.24</v>
      </c>
    </row>
    <row r="201" spans="2:38" ht="14.45" x14ac:dyDescent="0.3">
      <c r="B201" t="s">
        <v>1117</v>
      </c>
      <c r="C201">
        <v>2002344334</v>
      </c>
      <c r="D201" t="s">
        <v>125</v>
      </c>
      <c r="E201" t="s">
        <v>126</v>
      </c>
      <c r="F201" t="s">
        <v>127</v>
      </c>
      <c r="G201" t="s">
        <v>132</v>
      </c>
      <c r="H201" t="s">
        <v>290</v>
      </c>
      <c r="I201" t="s">
        <v>645</v>
      </c>
      <c r="J201" t="s">
        <v>646</v>
      </c>
      <c r="K201" t="s">
        <v>677</v>
      </c>
      <c r="L201">
        <v>80870946</v>
      </c>
      <c r="M201" t="s">
        <v>678</v>
      </c>
      <c r="N201">
        <v>21069099</v>
      </c>
      <c r="O201" t="s">
        <v>679</v>
      </c>
      <c r="P201">
        <v>4987176351357</v>
      </c>
      <c r="Q201">
        <v>225</v>
      </c>
      <c r="R201" s="16">
        <v>47045</v>
      </c>
      <c r="S201">
        <v>17</v>
      </c>
      <c r="T201">
        <v>100</v>
      </c>
      <c r="U201">
        <v>120</v>
      </c>
      <c r="V201">
        <v>171.65</v>
      </c>
      <c r="W201">
        <v>180.23</v>
      </c>
      <c r="X201">
        <v>187.75</v>
      </c>
      <c r="Y201">
        <v>0</v>
      </c>
      <c r="Z201">
        <v>7</v>
      </c>
      <c r="AA201">
        <v>0</v>
      </c>
      <c r="AB201">
        <v>0</v>
      </c>
      <c r="AC201">
        <v>1261.6099999999999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f t="shared" si="12"/>
        <v>7</v>
      </c>
      <c r="AJ201">
        <f t="shared" si="13"/>
        <v>1314.25</v>
      </c>
      <c r="AK201" s="62">
        <f t="shared" si="15"/>
        <v>5.8333333333333334E-2</v>
      </c>
      <c r="AL201">
        <f t="shared" si="14"/>
        <v>1261.6099999999999</v>
      </c>
    </row>
    <row r="202" spans="2:38" ht="14.45" x14ac:dyDescent="0.3">
      <c r="B202" t="s">
        <v>1117</v>
      </c>
      <c r="C202">
        <v>2002344334</v>
      </c>
      <c r="D202" t="s">
        <v>125</v>
      </c>
      <c r="E202" t="s">
        <v>126</v>
      </c>
      <c r="F202" t="s">
        <v>127</v>
      </c>
      <c r="G202" t="s">
        <v>146</v>
      </c>
      <c r="H202" t="s">
        <v>150</v>
      </c>
      <c r="I202" t="s">
        <v>326</v>
      </c>
      <c r="J202" t="s">
        <v>327</v>
      </c>
      <c r="K202" t="s">
        <v>388</v>
      </c>
      <c r="L202">
        <v>80867317</v>
      </c>
      <c r="M202" t="s">
        <v>389</v>
      </c>
      <c r="N202">
        <v>82122011</v>
      </c>
      <c r="O202" t="s">
        <v>390</v>
      </c>
      <c r="P202">
        <v>4987176355782</v>
      </c>
      <c r="Q202">
        <v>179</v>
      </c>
      <c r="R202" s="16">
        <v>47045</v>
      </c>
      <c r="S202">
        <v>60</v>
      </c>
      <c r="T202">
        <v>45</v>
      </c>
      <c r="U202">
        <v>48</v>
      </c>
      <c r="V202">
        <v>130.02000000000001</v>
      </c>
      <c r="W202">
        <v>153.41999999999999</v>
      </c>
      <c r="X202">
        <v>159.82</v>
      </c>
      <c r="Y202">
        <v>0</v>
      </c>
      <c r="Z202">
        <v>22</v>
      </c>
      <c r="AA202">
        <v>0</v>
      </c>
      <c r="AB202">
        <v>0</v>
      </c>
      <c r="AC202">
        <v>3375.24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f t="shared" si="12"/>
        <v>22</v>
      </c>
      <c r="AJ202">
        <f t="shared" si="13"/>
        <v>3516.04</v>
      </c>
      <c r="AK202" s="62">
        <f t="shared" si="15"/>
        <v>0.45833333333333331</v>
      </c>
      <c r="AL202">
        <f t="shared" si="14"/>
        <v>3375.24</v>
      </c>
    </row>
    <row r="203" spans="2:38" ht="14.45" x14ac:dyDescent="0.3">
      <c r="B203" t="s">
        <v>1117</v>
      </c>
      <c r="C203">
        <v>2002344334</v>
      </c>
      <c r="D203" t="s">
        <v>125</v>
      </c>
      <c r="E203" t="s">
        <v>126</v>
      </c>
      <c r="F203" t="s">
        <v>127</v>
      </c>
      <c r="G203" t="s">
        <v>132</v>
      </c>
      <c r="H203" t="s">
        <v>133</v>
      </c>
      <c r="I203" t="s">
        <v>134</v>
      </c>
      <c r="J203" t="s">
        <v>240</v>
      </c>
      <c r="K203" t="s">
        <v>682</v>
      </c>
      <c r="L203">
        <v>80883941</v>
      </c>
      <c r="M203" t="s">
        <v>683</v>
      </c>
      <c r="N203">
        <v>96190010</v>
      </c>
      <c r="O203" t="s">
        <v>684</v>
      </c>
      <c r="P203">
        <v>4987176374554</v>
      </c>
      <c r="Q203">
        <v>800</v>
      </c>
      <c r="R203" s="16">
        <v>47045</v>
      </c>
      <c r="S203">
        <v>24</v>
      </c>
      <c r="T203">
        <v>100</v>
      </c>
      <c r="U203">
        <v>12</v>
      </c>
      <c r="V203">
        <v>519.96</v>
      </c>
      <c r="W203">
        <v>519.96</v>
      </c>
      <c r="X203">
        <v>541.64</v>
      </c>
      <c r="Y203">
        <v>0</v>
      </c>
      <c r="Z203">
        <v>2</v>
      </c>
      <c r="AA203">
        <v>0</v>
      </c>
      <c r="AB203">
        <v>0</v>
      </c>
      <c r="AC203">
        <v>1039.92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f t="shared" si="12"/>
        <v>2</v>
      </c>
      <c r="AJ203">
        <f t="shared" si="13"/>
        <v>1083.28</v>
      </c>
      <c r="AK203" s="62">
        <f t="shared" si="15"/>
        <v>0.16666666666666666</v>
      </c>
      <c r="AL203">
        <f t="shared" si="14"/>
        <v>1039.92</v>
      </c>
    </row>
    <row r="204" spans="2:38" ht="14.45" x14ac:dyDescent="0.3">
      <c r="B204" t="s">
        <v>1117</v>
      </c>
      <c r="C204">
        <v>2002344334</v>
      </c>
      <c r="D204" t="s">
        <v>125</v>
      </c>
      <c r="E204" t="s">
        <v>126</v>
      </c>
      <c r="F204" t="s">
        <v>127</v>
      </c>
      <c r="G204" t="s">
        <v>128</v>
      </c>
      <c r="H204" t="s">
        <v>139</v>
      </c>
      <c r="I204" t="s">
        <v>140</v>
      </c>
      <c r="J204" t="s">
        <v>266</v>
      </c>
      <c r="K204" t="s">
        <v>402</v>
      </c>
      <c r="L204">
        <v>83912164</v>
      </c>
      <c r="M204" t="s">
        <v>403</v>
      </c>
      <c r="N204">
        <v>96190030</v>
      </c>
      <c r="O204" t="s">
        <v>404</v>
      </c>
      <c r="P204">
        <v>4987176218322</v>
      </c>
      <c r="Q204">
        <v>98</v>
      </c>
      <c r="R204" s="16">
        <v>46807</v>
      </c>
      <c r="S204">
        <v>36</v>
      </c>
      <c r="T204">
        <v>53</v>
      </c>
      <c r="U204">
        <v>40</v>
      </c>
      <c r="V204">
        <v>74.67</v>
      </c>
      <c r="W204">
        <v>78.400000000000006</v>
      </c>
      <c r="X204">
        <v>81.67</v>
      </c>
      <c r="Y204">
        <v>12</v>
      </c>
      <c r="Z204">
        <v>24</v>
      </c>
      <c r="AA204">
        <v>0</v>
      </c>
      <c r="AB204">
        <v>0</v>
      </c>
      <c r="AC204">
        <v>39513.599999999999</v>
      </c>
      <c r="AD204">
        <v>0.02</v>
      </c>
      <c r="AE204">
        <v>0</v>
      </c>
      <c r="AF204">
        <v>0</v>
      </c>
      <c r="AG204">
        <v>0</v>
      </c>
      <c r="AH204">
        <v>0</v>
      </c>
      <c r="AI204">
        <f t="shared" si="12"/>
        <v>504</v>
      </c>
      <c r="AJ204">
        <f t="shared" si="13"/>
        <v>41161.68</v>
      </c>
      <c r="AK204" s="62">
        <f t="shared" si="15"/>
        <v>12.6</v>
      </c>
      <c r="AL204">
        <f t="shared" si="14"/>
        <v>39513.600000000006</v>
      </c>
    </row>
    <row r="205" spans="2:38" ht="14.45" x14ac:dyDescent="0.3">
      <c r="B205" t="s">
        <v>1117</v>
      </c>
      <c r="C205">
        <v>2002344334</v>
      </c>
      <c r="D205" t="s">
        <v>125</v>
      </c>
      <c r="E205" t="s">
        <v>126</v>
      </c>
      <c r="F205" t="s">
        <v>127</v>
      </c>
      <c r="G205" t="s">
        <v>146</v>
      </c>
      <c r="H205" t="s">
        <v>160</v>
      </c>
      <c r="I205" t="s">
        <v>161</v>
      </c>
      <c r="J205" t="s">
        <v>539</v>
      </c>
      <c r="K205" t="s">
        <v>674</v>
      </c>
      <c r="L205">
        <v>83913861</v>
      </c>
      <c r="M205" t="s">
        <v>976</v>
      </c>
      <c r="N205">
        <v>96032100</v>
      </c>
      <c r="O205" t="s">
        <v>977</v>
      </c>
      <c r="P205">
        <v>4987176306685</v>
      </c>
      <c r="Q205">
        <v>190</v>
      </c>
      <c r="R205" s="16">
        <v>47045</v>
      </c>
      <c r="S205">
        <v>36</v>
      </c>
      <c r="T205">
        <v>75</v>
      </c>
      <c r="U205">
        <v>48</v>
      </c>
      <c r="V205">
        <v>144.76</v>
      </c>
      <c r="W205">
        <v>152</v>
      </c>
      <c r="X205">
        <v>158.34</v>
      </c>
      <c r="Y205">
        <v>1</v>
      </c>
      <c r="Z205">
        <v>0</v>
      </c>
      <c r="AA205">
        <v>0</v>
      </c>
      <c r="AB205">
        <v>0</v>
      </c>
      <c r="AC205">
        <v>7296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f t="shared" si="12"/>
        <v>48</v>
      </c>
      <c r="AJ205">
        <f t="shared" si="13"/>
        <v>7600.32</v>
      </c>
      <c r="AK205" s="62">
        <f t="shared" si="15"/>
        <v>1</v>
      </c>
      <c r="AL205">
        <f t="shared" si="14"/>
        <v>7296</v>
      </c>
    </row>
    <row r="206" spans="2:38" ht="14.45" x14ac:dyDescent="0.3">
      <c r="B206" t="s">
        <v>1117</v>
      </c>
      <c r="C206">
        <v>2002344334</v>
      </c>
      <c r="D206" t="s">
        <v>125</v>
      </c>
      <c r="E206" t="s">
        <v>126</v>
      </c>
      <c r="F206" t="s">
        <v>127</v>
      </c>
      <c r="G206" t="s">
        <v>132</v>
      </c>
      <c r="H206" t="s">
        <v>133</v>
      </c>
      <c r="I206" t="s">
        <v>177</v>
      </c>
      <c r="J206" t="s">
        <v>371</v>
      </c>
      <c r="K206" t="s">
        <v>395</v>
      </c>
      <c r="L206">
        <v>83911638</v>
      </c>
      <c r="M206" t="s">
        <v>396</v>
      </c>
      <c r="N206">
        <v>96190010</v>
      </c>
      <c r="O206" t="s">
        <v>397</v>
      </c>
      <c r="P206">
        <v>4987176319555</v>
      </c>
      <c r="Q206">
        <v>320</v>
      </c>
      <c r="R206" s="16">
        <v>46807</v>
      </c>
      <c r="S206">
        <v>24</v>
      </c>
      <c r="T206">
        <v>79</v>
      </c>
      <c r="U206">
        <v>24</v>
      </c>
      <c r="V206">
        <v>246.05</v>
      </c>
      <c r="W206">
        <v>246.05</v>
      </c>
      <c r="X206">
        <v>256.31</v>
      </c>
      <c r="Y206">
        <v>0</v>
      </c>
      <c r="Z206">
        <v>1</v>
      </c>
      <c r="AA206">
        <v>0</v>
      </c>
      <c r="AB206">
        <v>0</v>
      </c>
      <c r="AC206">
        <v>246.05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f t="shared" si="12"/>
        <v>1</v>
      </c>
      <c r="AJ206">
        <f t="shared" si="13"/>
        <v>256.31</v>
      </c>
      <c r="AK206" s="62">
        <f t="shared" si="15"/>
        <v>4.1666666666666664E-2</v>
      </c>
      <c r="AL206">
        <f t="shared" si="14"/>
        <v>246.05</v>
      </c>
    </row>
    <row r="207" spans="2:38" ht="14.45" x14ac:dyDescent="0.3">
      <c r="B207" t="s">
        <v>1117</v>
      </c>
      <c r="C207">
        <v>2002344334</v>
      </c>
      <c r="D207" t="s">
        <v>125</v>
      </c>
      <c r="E207" t="s">
        <v>126</v>
      </c>
      <c r="F207" t="s">
        <v>127</v>
      </c>
      <c r="G207" t="s">
        <v>132</v>
      </c>
      <c r="H207" t="s">
        <v>133</v>
      </c>
      <c r="I207" t="s">
        <v>177</v>
      </c>
      <c r="J207" t="s">
        <v>178</v>
      </c>
      <c r="K207" t="s">
        <v>230</v>
      </c>
      <c r="L207">
        <v>80888567</v>
      </c>
      <c r="M207" t="s">
        <v>688</v>
      </c>
      <c r="N207">
        <v>96190010</v>
      </c>
      <c r="O207" t="s">
        <v>689</v>
      </c>
      <c r="P207">
        <v>4987176319449</v>
      </c>
      <c r="Q207">
        <v>399</v>
      </c>
      <c r="R207" s="16">
        <v>46807</v>
      </c>
      <c r="S207">
        <v>24</v>
      </c>
      <c r="T207">
        <v>79</v>
      </c>
      <c r="U207">
        <v>16</v>
      </c>
      <c r="V207">
        <v>306.79000000000002</v>
      </c>
      <c r="W207">
        <v>306.79000000000002</v>
      </c>
      <c r="X207">
        <v>319.58</v>
      </c>
      <c r="Y207">
        <v>0</v>
      </c>
      <c r="Z207">
        <v>14</v>
      </c>
      <c r="AA207">
        <v>0</v>
      </c>
      <c r="AB207">
        <v>0</v>
      </c>
      <c r="AC207">
        <v>4295.0600000000004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f t="shared" si="12"/>
        <v>14</v>
      </c>
      <c r="AJ207">
        <f t="shared" si="13"/>
        <v>4474.12</v>
      </c>
      <c r="AK207" s="62">
        <f t="shared" si="15"/>
        <v>0.875</v>
      </c>
      <c r="AL207">
        <f t="shared" si="14"/>
        <v>4295.0600000000004</v>
      </c>
    </row>
    <row r="208" spans="2:38" ht="14.45" x14ac:dyDescent="0.3">
      <c r="B208" t="s">
        <v>1117</v>
      </c>
      <c r="C208">
        <v>2002344334</v>
      </c>
      <c r="D208" t="s">
        <v>125</v>
      </c>
      <c r="E208" t="s">
        <v>126</v>
      </c>
      <c r="F208" t="s">
        <v>127</v>
      </c>
      <c r="G208" t="s">
        <v>128</v>
      </c>
      <c r="H208" t="s">
        <v>139</v>
      </c>
      <c r="I208" t="s">
        <v>140</v>
      </c>
      <c r="J208" t="s">
        <v>266</v>
      </c>
      <c r="K208" t="s">
        <v>405</v>
      </c>
      <c r="L208">
        <v>83912166</v>
      </c>
      <c r="M208" t="s">
        <v>406</v>
      </c>
      <c r="N208">
        <v>96190030</v>
      </c>
      <c r="O208" t="s">
        <v>407</v>
      </c>
      <c r="P208">
        <v>4987176071460</v>
      </c>
      <c r="Q208">
        <v>98</v>
      </c>
      <c r="R208" s="16">
        <v>47045</v>
      </c>
      <c r="S208">
        <v>36</v>
      </c>
      <c r="T208">
        <v>75</v>
      </c>
      <c r="U208">
        <v>40</v>
      </c>
      <c r="V208">
        <v>74.67</v>
      </c>
      <c r="W208">
        <v>78.400000000000006</v>
      </c>
      <c r="X208">
        <v>81.67</v>
      </c>
      <c r="Y208">
        <v>2</v>
      </c>
      <c r="Z208">
        <v>19</v>
      </c>
      <c r="AA208">
        <v>0</v>
      </c>
      <c r="AB208">
        <v>0</v>
      </c>
      <c r="AC208">
        <v>7761.6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f t="shared" si="12"/>
        <v>99</v>
      </c>
      <c r="AJ208">
        <f t="shared" si="13"/>
        <v>8085.33</v>
      </c>
      <c r="AK208" s="62">
        <f t="shared" si="15"/>
        <v>2.4750000000000001</v>
      </c>
      <c r="AL208">
        <f t="shared" si="14"/>
        <v>7761.6</v>
      </c>
    </row>
    <row r="209" spans="2:38" ht="14.45" x14ac:dyDescent="0.3">
      <c r="B209" t="s">
        <v>1117</v>
      </c>
      <c r="C209">
        <v>2002344334</v>
      </c>
      <c r="D209" t="s">
        <v>125</v>
      </c>
      <c r="E209" t="s">
        <v>126</v>
      </c>
      <c r="F209" t="s">
        <v>127</v>
      </c>
      <c r="G209" t="s">
        <v>132</v>
      </c>
      <c r="H209" t="s">
        <v>290</v>
      </c>
      <c r="I209" t="s">
        <v>692</v>
      </c>
      <c r="J209" t="s">
        <v>692</v>
      </c>
      <c r="K209" t="s">
        <v>693</v>
      </c>
      <c r="L209">
        <v>80895628</v>
      </c>
      <c r="M209" t="s">
        <v>694</v>
      </c>
      <c r="N209">
        <v>30049011</v>
      </c>
      <c r="O209" t="s">
        <v>695</v>
      </c>
      <c r="P209">
        <v>4987176385567</v>
      </c>
      <c r="Q209">
        <v>50</v>
      </c>
      <c r="R209" s="16">
        <v>46807</v>
      </c>
      <c r="S209">
        <v>18</v>
      </c>
      <c r="T209">
        <v>100</v>
      </c>
      <c r="U209">
        <v>60</v>
      </c>
      <c r="V209">
        <v>38.14</v>
      </c>
      <c r="W209">
        <v>40.049999999999997</v>
      </c>
      <c r="X209">
        <v>41.72</v>
      </c>
      <c r="Y209">
        <v>1</v>
      </c>
      <c r="Z209">
        <v>6</v>
      </c>
      <c r="AA209">
        <v>0</v>
      </c>
      <c r="AB209">
        <v>0</v>
      </c>
      <c r="AC209">
        <v>2643.3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f t="shared" si="12"/>
        <v>66</v>
      </c>
      <c r="AJ209">
        <f t="shared" si="13"/>
        <v>2753.52</v>
      </c>
      <c r="AK209" s="62">
        <f t="shared" si="15"/>
        <v>1.1000000000000001</v>
      </c>
      <c r="AL209">
        <f t="shared" si="14"/>
        <v>2643.2999999999997</v>
      </c>
    </row>
    <row r="210" spans="2:38" ht="14.45" x14ac:dyDescent="0.3">
      <c r="B210" t="s">
        <v>1117</v>
      </c>
      <c r="C210">
        <v>2002344334</v>
      </c>
      <c r="D210" t="s">
        <v>125</v>
      </c>
      <c r="E210" t="s">
        <v>126</v>
      </c>
      <c r="F210" t="s">
        <v>127</v>
      </c>
      <c r="G210" t="s">
        <v>128</v>
      </c>
      <c r="H210" t="s">
        <v>139</v>
      </c>
      <c r="I210" t="s">
        <v>140</v>
      </c>
      <c r="J210" t="s">
        <v>266</v>
      </c>
      <c r="K210" t="s">
        <v>412</v>
      </c>
      <c r="L210">
        <v>83912169</v>
      </c>
      <c r="M210" t="s">
        <v>413</v>
      </c>
      <c r="N210">
        <v>96190030</v>
      </c>
      <c r="O210" t="s">
        <v>414</v>
      </c>
      <c r="P210">
        <v>4987176071446</v>
      </c>
      <c r="Q210">
        <v>93</v>
      </c>
      <c r="R210" s="16">
        <v>47045</v>
      </c>
      <c r="S210">
        <v>36</v>
      </c>
      <c r="T210">
        <v>75</v>
      </c>
      <c r="U210">
        <v>40</v>
      </c>
      <c r="V210">
        <v>70.86</v>
      </c>
      <c r="W210">
        <v>74.400000000000006</v>
      </c>
      <c r="X210">
        <v>77.5</v>
      </c>
      <c r="Y210">
        <v>0</v>
      </c>
      <c r="Z210">
        <v>1</v>
      </c>
      <c r="AA210">
        <v>0</v>
      </c>
      <c r="AB210">
        <v>0</v>
      </c>
      <c r="AC210">
        <v>74.400000000000006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f t="shared" si="12"/>
        <v>1</v>
      </c>
      <c r="AJ210">
        <f t="shared" si="13"/>
        <v>77.5</v>
      </c>
      <c r="AK210" s="62">
        <f t="shared" si="15"/>
        <v>2.5000000000000001E-2</v>
      </c>
      <c r="AL210">
        <f t="shared" si="14"/>
        <v>74.400000000000006</v>
      </c>
    </row>
    <row r="211" spans="2:38" ht="14.45" x14ac:dyDescent="0.3">
      <c r="B211" t="s">
        <v>1117</v>
      </c>
      <c r="C211">
        <v>2002344334</v>
      </c>
      <c r="D211" t="s">
        <v>125</v>
      </c>
      <c r="E211" t="s">
        <v>126</v>
      </c>
      <c r="F211" t="s">
        <v>127</v>
      </c>
      <c r="G211" t="s">
        <v>132</v>
      </c>
      <c r="H211" t="s">
        <v>290</v>
      </c>
      <c r="I211" t="s">
        <v>692</v>
      </c>
      <c r="J211" t="s">
        <v>692</v>
      </c>
      <c r="K211" t="s">
        <v>696</v>
      </c>
      <c r="L211">
        <v>80895630</v>
      </c>
      <c r="M211" t="s">
        <v>697</v>
      </c>
      <c r="N211">
        <v>30049011</v>
      </c>
      <c r="O211" t="s">
        <v>698</v>
      </c>
      <c r="P211">
        <v>4987176385536</v>
      </c>
      <c r="Q211">
        <v>50</v>
      </c>
      <c r="R211" s="16">
        <v>46807</v>
      </c>
      <c r="S211">
        <v>18</v>
      </c>
      <c r="T211">
        <v>100</v>
      </c>
      <c r="U211">
        <v>60</v>
      </c>
      <c r="V211">
        <v>38.14</v>
      </c>
      <c r="W211">
        <v>40.049999999999997</v>
      </c>
      <c r="X211">
        <v>41.72</v>
      </c>
      <c r="Y211">
        <v>0</v>
      </c>
      <c r="Z211">
        <v>16</v>
      </c>
      <c r="AA211">
        <v>0</v>
      </c>
      <c r="AB211">
        <v>0</v>
      </c>
      <c r="AC211">
        <v>640.79999999999995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f t="shared" si="12"/>
        <v>16</v>
      </c>
      <c r="AJ211">
        <f t="shared" si="13"/>
        <v>667.52</v>
      </c>
      <c r="AK211" s="62">
        <f t="shared" si="15"/>
        <v>0.26666666666666666</v>
      </c>
      <c r="AL211">
        <f t="shared" si="14"/>
        <v>640.79999999999995</v>
      </c>
    </row>
    <row r="212" spans="2:38" ht="14.45" x14ac:dyDescent="0.3">
      <c r="B212" t="s">
        <v>1117</v>
      </c>
      <c r="C212">
        <v>2002344334</v>
      </c>
      <c r="D212" t="s">
        <v>125</v>
      </c>
      <c r="E212" t="s">
        <v>126</v>
      </c>
      <c r="F212" t="s">
        <v>127</v>
      </c>
      <c r="G212" t="s">
        <v>128</v>
      </c>
      <c r="H212" t="s">
        <v>139</v>
      </c>
      <c r="I212" t="s">
        <v>140</v>
      </c>
      <c r="J212" t="s">
        <v>246</v>
      </c>
      <c r="K212" t="s">
        <v>418</v>
      </c>
      <c r="L212">
        <v>83912172</v>
      </c>
      <c r="M212" t="s">
        <v>419</v>
      </c>
      <c r="N212">
        <v>96190030</v>
      </c>
      <c r="O212" t="s">
        <v>420</v>
      </c>
      <c r="P212">
        <v>4987176137524</v>
      </c>
      <c r="Q212">
        <v>93</v>
      </c>
      <c r="R212" s="16">
        <v>47045</v>
      </c>
      <c r="S212">
        <v>36</v>
      </c>
      <c r="T212">
        <v>75</v>
      </c>
      <c r="U212">
        <v>40</v>
      </c>
      <c r="V212">
        <v>70.86</v>
      </c>
      <c r="W212">
        <v>74.400000000000006</v>
      </c>
      <c r="X212">
        <v>77.5</v>
      </c>
      <c r="Y212">
        <v>37</v>
      </c>
      <c r="Z212">
        <v>8</v>
      </c>
      <c r="AA212">
        <v>0</v>
      </c>
      <c r="AB212">
        <v>0</v>
      </c>
      <c r="AC212">
        <v>110707.2</v>
      </c>
      <c r="AD212">
        <v>5.9999999999999901E-2</v>
      </c>
      <c r="AE212">
        <v>0</v>
      </c>
      <c r="AF212">
        <v>0</v>
      </c>
      <c r="AG212">
        <v>0</v>
      </c>
      <c r="AH212">
        <v>0</v>
      </c>
      <c r="AI212">
        <f t="shared" si="12"/>
        <v>1488</v>
      </c>
      <c r="AJ212">
        <f t="shared" si="13"/>
        <v>115320</v>
      </c>
      <c r="AK212" s="62">
        <f t="shared" si="15"/>
        <v>37.200000000000003</v>
      </c>
      <c r="AL212">
        <f t="shared" si="14"/>
        <v>110707.20000000001</v>
      </c>
    </row>
    <row r="213" spans="2:38" ht="14.45" x14ac:dyDescent="0.3">
      <c r="B213" t="s">
        <v>1117</v>
      </c>
      <c r="C213">
        <v>2002344334</v>
      </c>
      <c r="D213" t="s">
        <v>125</v>
      </c>
      <c r="E213" t="s">
        <v>126</v>
      </c>
      <c r="F213" t="s">
        <v>127</v>
      </c>
      <c r="G213" t="s">
        <v>132</v>
      </c>
      <c r="H213" t="s">
        <v>133</v>
      </c>
      <c r="I213" t="s">
        <v>177</v>
      </c>
      <c r="J213" t="s">
        <v>375</v>
      </c>
      <c r="K213" t="s">
        <v>385</v>
      </c>
      <c r="L213">
        <v>83902634</v>
      </c>
      <c r="M213" t="s">
        <v>1040</v>
      </c>
      <c r="N213">
        <v>96190010</v>
      </c>
      <c r="O213" t="s">
        <v>1041</v>
      </c>
      <c r="P213">
        <v>4987176319319</v>
      </c>
      <c r="Q213">
        <v>125</v>
      </c>
      <c r="R213" s="16">
        <v>46807</v>
      </c>
      <c r="S213">
        <v>24</v>
      </c>
      <c r="T213">
        <v>79</v>
      </c>
      <c r="U213">
        <v>40</v>
      </c>
      <c r="V213">
        <v>108.1</v>
      </c>
      <c r="W213">
        <v>108.1</v>
      </c>
      <c r="X213">
        <v>112.61</v>
      </c>
      <c r="Y213">
        <v>0</v>
      </c>
      <c r="Z213">
        <v>1</v>
      </c>
      <c r="AA213">
        <v>0</v>
      </c>
      <c r="AB213">
        <v>0</v>
      </c>
      <c r="AC213">
        <v>108.1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f t="shared" si="12"/>
        <v>1</v>
      </c>
      <c r="AJ213">
        <f t="shared" si="13"/>
        <v>112.61</v>
      </c>
      <c r="AK213" s="62">
        <f t="shared" si="15"/>
        <v>2.5000000000000001E-2</v>
      </c>
      <c r="AL213">
        <f t="shared" si="14"/>
        <v>108.1</v>
      </c>
    </row>
    <row r="214" spans="2:38" ht="14.45" x14ac:dyDescent="0.3">
      <c r="B214" t="s">
        <v>1117</v>
      </c>
      <c r="C214">
        <v>2002344334</v>
      </c>
      <c r="D214" t="s">
        <v>125</v>
      </c>
      <c r="E214" t="s">
        <v>126</v>
      </c>
      <c r="F214" t="s">
        <v>127</v>
      </c>
      <c r="G214" t="s">
        <v>146</v>
      </c>
      <c r="H214" t="s">
        <v>160</v>
      </c>
      <c r="I214" t="s">
        <v>161</v>
      </c>
      <c r="J214" t="s">
        <v>217</v>
      </c>
      <c r="K214" t="s">
        <v>218</v>
      </c>
      <c r="L214">
        <v>80707385</v>
      </c>
      <c r="M214" t="s">
        <v>219</v>
      </c>
      <c r="N214">
        <v>96032100</v>
      </c>
      <c r="O214" t="s">
        <v>220</v>
      </c>
      <c r="P214">
        <v>4210201316817</v>
      </c>
      <c r="Q214">
        <v>529</v>
      </c>
      <c r="R214" s="16">
        <v>47020</v>
      </c>
      <c r="S214">
        <v>36</v>
      </c>
      <c r="T214">
        <v>73</v>
      </c>
      <c r="U214">
        <v>12</v>
      </c>
      <c r="V214">
        <v>416.93</v>
      </c>
      <c r="W214">
        <v>437.78</v>
      </c>
      <c r="X214">
        <v>456.04</v>
      </c>
      <c r="Y214">
        <v>0</v>
      </c>
      <c r="Z214">
        <v>3</v>
      </c>
      <c r="AA214">
        <v>0</v>
      </c>
      <c r="AB214">
        <v>0</v>
      </c>
      <c r="AC214">
        <v>1313.34</v>
      </c>
      <c r="AD214">
        <v>2.5</v>
      </c>
      <c r="AE214">
        <v>0</v>
      </c>
      <c r="AF214">
        <v>0</v>
      </c>
      <c r="AG214">
        <v>0</v>
      </c>
      <c r="AH214">
        <v>0</v>
      </c>
      <c r="AI214">
        <f t="shared" si="12"/>
        <v>3</v>
      </c>
      <c r="AJ214">
        <f t="shared" si="13"/>
        <v>1368.1200000000001</v>
      </c>
      <c r="AK214" s="62">
        <f t="shared" si="15"/>
        <v>0.25</v>
      </c>
      <c r="AL214">
        <f t="shared" si="14"/>
        <v>1313.34</v>
      </c>
    </row>
    <row r="215" spans="2:38" ht="14.45" x14ac:dyDescent="0.3">
      <c r="B215" t="s">
        <v>1117</v>
      </c>
      <c r="C215">
        <v>2002344334</v>
      </c>
      <c r="D215" t="s">
        <v>125</v>
      </c>
      <c r="E215" t="s">
        <v>126</v>
      </c>
      <c r="F215" t="s">
        <v>127</v>
      </c>
      <c r="G215" t="s">
        <v>146</v>
      </c>
      <c r="H215" t="s">
        <v>160</v>
      </c>
      <c r="I215" t="s">
        <v>161</v>
      </c>
      <c r="J215" t="s">
        <v>162</v>
      </c>
      <c r="K215" t="s">
        <v>364</v>
      </c>
      <c r="L215">
        <v>80894418</v>
      </c>
      <c r="M215" t="s">
        <v>705</v>
      </c>
      <c r="N215">
        <v>96032100</v>
      </c>
      <c r="O215" t="s">
        <v>706</v>
      </c>
      <c r="P215">
        <v>4987176239969</v>
      </c>
      <c r="Q215">
        <v>170</v>
      </c>
      <c r="R215" s="16">
        <v>46807</v>
      </c>
      <c r="S215">
        <v>36</v>
      </c>
      <c r="T215">
        <v>53</v>
      </c>
      <c r="U215">
        <v>48</v>
      </c>
      <c r="V215">
        <v>129.52000000000001</v>
      </c>
      <c r="W215">
        <v>136</v>
      </c>
      <c r="X215">
        <v>141.66999999999999</v>
      </c>
      <c r="Y215">
        <v>0</v>
      </c>
      <c r="Z215">
        <v>24</v>
      </c>
      <c r="AA215">
        <v>0</v>
      </c>
      <c r="AB215">
        <v>0</v>
      </c>
      <c r="AC215">
        <v>3264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f t="shared" si="12"/>
        <v>24</v>
      </c>
      <c r="AJ215">
        <f t="shared" si="13"/>
        <v>3400.08</v>
      </c>
      <c r="AK215" s="62">
        <f t="shared" si="15"/>
        <v>0.5</v>
      </c>
      <c r="AL215">
        <f t="shared" si="14"/>
        <v>3264</v>
      </c>
    </row>
    <row r="216" spans="2:38" ht="14.45" x14ac:dyDescent="0.3">
      <c r="B216" t="s">
        <v>1117</v>
      </c>
      <c r="C216">
        <v>2002344334</v>
      </c>
      <c r="D216" t="s">
        <v>125</v>
      </c>
      <c r="E216" t="s">
        <v>126</v>
      </c>
      <c r="F216" t="s">
        <v>127</v>
      </c>
      <c r="G216" t="s">
        <v>132</v>
      </c>
      <c r="H216" t="s">
        <v>133</v>
      </c>
      <c r="I216" t="s">
        <v>177</v>
      </c>
      <c r="J216" t="s">
        <v>178</v>
      </c>
      <c r="K216" t="s">
        <v>230</v>
      </c>
      <c r="L216">
        <v>80869897</v>
      </c>
      <c r="M216" t="s">
        <v>231</v>
      </c>
      <c r="N216">
        <v>96190010</v>
      </c>
      <c r="O216" t="s">
        <v>232</v>
      </c>
      <c r="P216">
        <v>4987176319449</v>
      </c>
      <c r="Q216">
        <v>370</v>
      </c>
      <c r="R216" s="16">
        <v>47045</v>
      </c>
      <c r="S216">
        <v>24</v>
      </c>
      <c r="T216">
        <v>100</v>
      </c>
      <c r="U216">
        <v>16</v>
      </c>
      <c r="V216">
        <v>284.45</v>
      </c>
      <c r="W216">
        <v>284.45</v>
      </c>
      <c r="X216">
        <v>296.31</v>
      </c>
      <c r="Y216">
        <v>0</v>
      </c>
      <c r="Z216">
        <v>1</v>
      </c>
      <c r="AA216">
        <v>0</v>
      </c>
      <c r="AB216">
        <v>0</v>
      </c>
      <c r="AC216">
        <v>284.45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f t="shared" si="12"/>
        <v>1</v>
      </c>
      <c r="AJ216">
        <f t="shared" si="13"/>
        <v>296.31</v>
      </c>
      <c r="AK216" s="62">
        <f t="shared" si="15"/>
        <v>6.25E-2</v>
      </c>
      <c r="AL216">
        <f t="shared" si="14"/>
        <v>284.45</v>
      </c>
    </row>
    <row r="217" spans="2:38" ht="14.45" x14ac:dyDescent="0.3">
      <c r="B217" t="s">
        <v>1117</v>
      </c>
      <c r="C217">
        <v>2002344334</v>
      </c>
      <c r="D217" t="s">
        <v>125</v>
      </c>
      <c r="E217" t="s">
        <v>126</v>
      </c>
      <c r="F217" t="s">
        <v>127</v>
      </c>
      <c r="G217" t="s">
        <v>146</v>
      </c>
      <c r="H217" t="s">
        <v>160</v>
      </c>
      <c r="I217" t="s">
        <v>161</v>
      </c>
      <c r="J217" t="s">
        <v>344</v>
      </c>
      <c r="K217" t="s">
        <v>345</v>
      </c>
      <c r="L217">
        <v>80894424</v>
      </c>
      <c r="M217" t="s">
        <v>956</v>
      </c>
      <c r="N217">
        <v>96032100</v>
      </c>
      <c r="O217" t="s">
        <v>957</v>
      </c>
      <c r="P217">
        <v>4987176279156</v>
      </c>
      <c r="Q217">
        <v>130</v>
      </c>
      <c r="R217" s="16">
        <v>46806</v>
      </c>
      <c r="S217">
        <v>36</v>
      </c>
      <c r="T217">
        <v>53</v>
      </c>
      <c r="U217">
        <v>48</v>
      </c>
      <c r="V217">
        <v>99.05</v>
      </c>
      <c r="W217">
        <v>104</v>
      </c>
      <c r="X217">
        <v>108.34</v>
      </c>
      <c r="Y217">
        <v>1</v>
      </c>
      <c r="Z217">
        <v>0</v>
      </c>
      <c r="AA217">
        <v>0</v>
      </c>
      <c r="AB217">
        <v>0</v>
      </c>
      <c r="AC217">
        <v>4992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f t="shared" si="12"/>
        <v>48</v>
      </c>
      <c r="AJ217">
        <f t="shared" si="13"/>
        <v>5200.32</v>
      </c>
      <c r="AK217" s="62">
        <f t="shared" si="15"/>
        <v>1</v>
      </c>
      <c r="AL217">
        <f t="shared" si="14"/>
        <v>4992</v>
      </c>
    </row>
    <row r="218" spans="2:38" ht="14.45" x14ac:dyDescent="0.3">
      <c r="B218" t="s">
        <v>1117</v>
      </c>
      <c r="C218">
        <v>2002344334</v>
      </c>
      <c r="D218" t="s">
        <v>125</v>
      </c>
      <c r="E218" t="s">
        <v>126</v>
      </c>
      <c r="F218" t="s">
        <v>127</v>
      </c>
      <c r="G218" t="s">
        <v>128</v>
      </c>
      <c r="H218" t="s">
        <v>139</v>
      </c>
      <c r="I218" t="s">
        <v>140</v>
      </c>
      <c r="J218" t="s">
        <v>236</v>
      </c>
      <c r="K218" t="s">
        <v>237</v>
      </c>
      <c r="L218">
        <v>80837085</v>
      </c>
      <c r="M218" t="s">
        <v>238</v>
      </c>
      <c r="N218">
        <v>96190030</v>
      </c>
      <c r="O218" t="s">
        <v>239</v>
      </c>
      <c r="P218">
        <v>4987176093295</v>
      </c>
      <c r="Q218">
        <v>1217</v>
      </c>
      <c r="R218" s="16">
        <v>47020</v>
      </c>
      <c r="S218">
        <v>36</v>
      </c>
      <c r="T218">
        <v>73</v>
      </c>
      <c r="U218">
        <v>6</v>
      </c>
      <c r="V218">
        <v>967.52</v>
      </c>
      <c r="W218">
        <v>1015.9</v>
      </c>
      <c r="X218">
        <v>1058.26</v>
      </c>
      <c r="Y218">
        <v>0</v>
      </c>
      <c r="Z218">
        <v>3</v>
      </c>
      <c r="AA218">
        <v>0</v>
      </c>
      <c r="AB218">
        <v>0</v>
      </c>
      <c r="AC218">
        <v>3047.7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f t="shared" si="12"/>
        <v>3</v>
      </c>
      <c r="AJ218">
        <f t="shared" si="13"/>
        <v>3174.7799999999997</v>
      </c>
      <c r="AK218" s="62">
        <f t="shared" si="15"/>
        <v>0.5</v>
      </c>
      <c r="AL218">
        <f t="shared" si="14"/>
        <v>3047.7</v>
      </c>
    </row>
    <row r="219" spans="2:38" ht="14.45" x14ac:dyDescent="0.3">
      <c r="B219" t="s">
        <v>1117</v>
      </c>
      <c r="C219">
        <v>2002344334</v>
      </c>
      <c r="D219" t="s">
        <v>125</v>
      </c>
      <c r="E219" t="s">
        <v>126</v>
      </c>
      <c r="F219" t="s">
        <v>127</v>
      </c>
      <c r="G219" t="s">
        <v>146</v>
      </c>
      <c r="H219" t="s">
        <v>160</v>
      </c>
      <c r="I219" t="s">
        <v>161</v>
      </c>
      <c r="J219" t="s">
        <v>162</v>
      </c>
      <c r="K219" t="s">
        <v>358</v>
      </c>
      <c r="L219">
        <v>80894388</v>
      </c>
      <c r="M219" t="s">
        <v>1069</v>
      </c>
      <c r="N219">
        <v>96032100</v>
      </c>
      <c r="O219" t="s">
        <v>1070</v>
      </c>
      <c r="P219">
        <v>4987176239952</v>
      </c>
      <c r="Q219">
        <v>170</v>
      </c>
      <c r="R219" s="16">
        <v>47044</v>
      </c>
      <c r="S219">
        <v>36</v>
      </c>
      <c r="T219">
        <v>75</v>
      </c>
      <c r="U219">
        <v>36</v>
      </c>
      <c r="V219">
        <v>129.52000000000001</v>
      </c>
      <c r="W219">
        <v>136</v>
      </c>
      <c r="X219">
        <v>141.66999999999999</v>
      </c>
      <c r="Y219">
        <v>1</v>
      </c>
      <c r="Z219">
        <v>0</v>
      </c>
      <c r="AA219">
        <v>0</v>
      </c>
      <c r="AB219">
        <v>0</v>
      </c>
      <c r="AC219">
        <v>4896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f t="shared" si="12"/>
        <v>36</v>
      </c>
      <c r="AJ219">
        <f t="shared" si="13"/>
        <v>5100.12</v>
      </c>
      <c r="AK219" s="62">
        <f t="shared" si="15"/>
        <v>1</v>
      </c>
      <c r="AL219">
        <f t="shared" si="14"/>
        <v>4896</v>
      </c>
    </row>
    <row r="220" spans="2:38" ht="14.45" x14ac:dyDescent="0.3">
      <c r="B220" t="s">
        <v>1117</v>
      </c>
      <c r="C220">
        <v>2002344334</v>
      </c>
      <c r="D220" t="s">
        <v>125</v>
      </c>
      <c r="E220" t="s">
        <v>126</v>
      </c>
      <c r="F220" t="s">
        <v>127</v>
      </c>
      <c r="G220" t="s">
        <v>132</v>
      </c>
      <c r="H220" t="s">
        <v>163</v>
      </c>
      <c r="I220" t="s">
        <v>164</v>
      </c>
      <c r="J220" t="s">
        <v>253</v>
      </c>
      <c r="K220" t="s">
        <v>254</v>
      </c>
      <c r="L220">
        <v>80830409</v>
      </c>
      <c r="M220" t="s">
        <v>255</v>
      </c>
      <c r="N220">
        <v>33071010</v>
      </c>
      <c r="O220" t="s">
        <v>256</v>
      </c>
      <c r="P220">
        <v>4987176177810</v>
      </c>
      <c r="Q220">
        <v>284</v>
      </c>
      <c r="R220" s="16">
        <v>46807</v>
      </c>
      <c r="S220">
        <v>36</v>
      </c>
      <c r="T220">
        <v>53</v>
      </c>
      <c r="U220">
        <v>24</v>
      </c>
      <c r="V220">
        <v>231.83</v>
      </c>
      <c r="W220">
        <v>243.42</v>
      </c>
      <c r="X220">
        <v>253.57</v>
      </c>
      <c r="Y220">
        <v>0</v>
      </c>
      <c r="Z220">
        <v>1</v>
      </c>
      <c r="AA220">
        <v>0</v>
      </c>
      <c r="AB220">
        <v>0</v>
      </c>
      <c r="AC220">
        <v>243.42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f t="shared" si="12"/>
        <v>1</v>
      </c>
      <c r="AJ220">
        <f t="shared" si="13"/>
        <v>253.57</v>
      </c>
      <c r="AK220" s="62">
        <f t="shared" si="15"/>
        <v>4.1666666666666664E-2</v>
      </c>
      <c r="AL220">
        <f t="shared" si="14"/>
        <v>243.42</v>
      </c>
    </row>
    <row r="221" spans="2:38" ht="14.45" x14ac:dyDescent="0.3">
      <c r="B221" t="s">
        <v>1117</v>
      </c>
      <c r="C221">
        <v>2002344334</v>
      </c>
      <c r="D221" t="s">
        <v>125</v>
      </c>
      <c r="E221" t="s">
        <v>126</v>
      </c>
      <c r="F221" t="s">
        <v>127</v>
      </c>
      <c r="G221" t="s">
        <v>146</v>
      </c>
      <c r="H221" t="s">
        <v>160</v>
      </c>
      <c r="I221" t="s">
        <v>161</v>
      </c>
      <c r="J221" t="s">
        <v>351</v>
      </c>
      <c r="K221" t="s">
        <v>891</v>
      </c>
      <c r="L221">
        <v>80894430</v>
      </c>
      <c r="M221" t="s">
        <v>892</v>
      </c>
      <c r="N221">
        <v>96032100</v>
      </c>
      <c r="O221" t="s">
        <v>893</v>
      </c>
      <c r="P221">
        <v>4987176402912</v>
      </c>
      <c r="Q221">
        <v>150</v>
      </c>
      <c r="R221" s="16">
        <v>47045</v>
      </c>
      <c r="S221">
        <v>36</v>
      </c>
      <c r="T221">
        <v>75</v>
      </c>
      <c r="U221">
        <v>36</v>
      </c>
      <c r="V221">
        <v>114.29</v>
      </c>
      <c r="W221">
        <v>120</v>
      </c>
      <c r="X221">
        <v>125</v>
      </c>
      <c r="Y221">
        <v>1</v>
      </c>
      <c r="Z221">
        <v>0</v>
      </c>
      <c r="AA221">
        <v>0</v>
      </c>
      <c r="AB221">
        <v>0</v>
      </c>
      <c r="AC221">
        <v>4320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f t="shared" si="12"/>
        <v>36</v>
      </c>
      <c r="AJ221">
        <f t="shared" si="13"/>
        <v>4500</v>
      </c>
      <c r="AK221" s="62">
        <f t="shared" si="15"/>
        <v>1</v>
      </c>
      <c r="AL221">
        <f t="shared" si="14"/>
        <v>4320</v>
      </c>
    </row>
    <row r="222" spans="2:38" ht="14.45" x14ac:dyDescent="0.3">
      <c r="B222" t="s">
        <v>1117</v>
      </c>
      <c r="C222">
        <v>2002344334</v>
      </c>
      <c r="D222" t="s">
        <v>125</v>
      </c>
      <c r="E222" t="s">
        <v>126</v>
      </c>
      <c r="F222" t="s">
        <v>127</v>
      </c>
      <c r="G222" t="s">
        <v>146</v>
      </c>
      <c r="H222" t="s">
        <v>147</v>
      </c>
      <c r="I222" t="s">
        <v>203</v>
      </c>
      <c r="J222" t="s">
        <v>204</v>
      </c>
      <c r="K222" t="s">
        <v>273</v>
      </c>
      <c r="L222">
        <v>80862826</v>
      </c>
      <c r="M222" t="s">
        <v>274</v>
      </c>
      <c r="N222">
        <v>33071010</v>
      </c>
      <c r="O222" t="s">
        <v>275</v>
      </c>
      <c r="P222">
        <v>4987176150585</v>
      </c>
      <c r="Q222">
        <v>71</v>
      </c>
      <c r="R222" s="16">
        <v>46657</v>
      </c>
      <c r="S222">
        <v>36</v>
      </c>
      <c r="T222">
        <v>39</v>
      </c>
      <c r="U222">
        <v>96</v>
      </c>
      <c r="V222">
        <v>57.96</v>
      </c>
      <c r="W222">
        <v>60.86</v>
      </c>
      <c r="X222">
        <v>63.4</v>
      </c>
      <c r="Y222">
        <v>0</v>
      </c>
      <c r="Z222">
        <v>66</v>
      </c>
      <c r="AA222">
        <v>0</v>
      </c>
      <c r="AB222">
        <v>0</v>
      </c>
      <c r="AC222">
        <v>4016.76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f t="shared" si="12"/>
        <v>66</v>
      </c>
      <c r="AJ222">
        <f t="shared" si="13"/>
        <v>4184.3999999999996</v>
      </c>
      <c r="AK222" s="62">
        <f t="shared" si="15"/>
        <v>0.6875</v>
      </c>
      <c r="AL222">
        <f t="shared" si="14"/>
        <v>4016.7599999999998</v>
      </c>
    </row>
    <row r="223" spans="2:38" ht="14.45" x14ac:dyDescent="0.3">
      <c r="B223" t="s">
        <v>1117</v>
      </c>
      <c r="C223">
        <v>2002344334</v>
      </c>
      <c r="D223" t="s">
        <v>125</v>
      </c>
      <c r="E223" t="s">
        <v>126</v>
      </c>
      <c r="F223" t="s">
        <v>127</v>
      </c>
      <c r="G223" t="s">
        <v>128</v>
      </c>
      <c r="H223" t="s">
        <v>129</v>
      </c>
      <c r="I223" t="s">
        <v>130</v>
      </c>
      <c r="J223" t="s">
        <v>295</v>
      </c>
      <c r="K223" t="s">
        <v>844</v>
      </c>
      <c r="L223">
        <v>80841061</v>
      </c>
      <c r="M223" t="s">
        <v>1046</v>
      </c>
      <c r="N223">
        <v>33059090</v>
      </c>
      <c r="O223" t="s">
        <v>1047</v>
      </c>
      <c r="P223">
        <v>4987176257376</v>
      </c>
      <c r="Q223">
        <v>245</v>
      </c>
      <c r="R223" s="16">
        <v>46807</v>
      </c>
      <c r="S223">
        <v>36</v>
      </c>
      <c r="T223">
        <v>53</v>
      </c>
      <c r="U223">
        <v>24</v>
      </c>
      <c r="V223">
        <v>173.32</v>
      </c>
      <c r="W223">
        <v>204.52</v>
      </c>
      <c r="X223">
        <v>213.05</v>
      </c>
      <c r="Y223">
        <v>0</v>
      </c>
      <c r="Z223">
        <v>2</v>
      </c>
      <c r="AA223">
        <v>0</v>
      </c>
      <c r="AB223">
        <v>0</v>
      </c>
      <c r="AC223">
        <v>409.04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f t="shared" si="12"/>
        <v>2</v>
      </c>
      <c r="AJ223">
        <f t="shared" si="13"/>
        <v>426.1</v>
      </c>
      <c r="AK223" s="62">
        <f t="shared" si="15"/>
        <v>8.3333333333333329E-2</v>
      </c>
      <c r="AL223">
        <f t="shared" si="14"/>
        <v>409.04</v>
      </c>
    </row>
    <row r="224" spans="2:38" ht="14.45" x14ac:dyDescent="0.3">
      <c r="B224" t="s">
        <v>1117</v>
      </c>
      <c r="C224">
        <v>2002344334</v>
      </c>
      <c r="D224" t="s">
        <v>125</v>
      </c>
      <c r="E224" t="s">
        <v>126</v>
      </c>
      <c r="F224" t="s">
        <v>127</v>
      </c>
      <c r="G224" t="s">
        <v>132</v>
      </c>
      <c r="H224" t="s">
        <v>133</v>
      </c>
      <c r="I224" t="s">
        <v>177</v>
      </c>
      <c r="J224" t="s">
        <v>262</v>
      </c>
      <c r="K224" t="s">
        <v>263</v>
      </c>
      <c r="L224">
        <v>80845910</v>
      </c>
      <c r="M224" t="s">
        <v>264</v>
      </c>
      <c r="N224">
        <v>96190010</v>
      </c>
      <c r="O224" t="s">
        <v>265</v>
      </c>
      <c r="P224">
        <v>4987176321220</v>
      </c>
      <c r="Q224">
        <v>115</v>
      </c>
      <c r="R224" s="16">
        <v>47045</v>
      </c>
      <c r="S224">
        <v>24</v>
      </c>
      <c r="T224">
        <v>100</v>
      </c>
      <c r="U224">
        <v>30</v>
      </c>
      <c r="V224">
        <v>99.46</v>
      </c>
      <c r="W224">
        <v>99.46</v>
      </c>
      <c r="X224">
        <v>103.61</v>
      </c>
      <c r="Y224">
        <v>0</v>
      </c>
      <c r="Z224">
        <v>1</v>
      </c>
      <c r="AA224">
        <v>0</v>
      </c>
      <c r="AB224">
        <v>0</v>
      </c>
      <c r="AC224">
        <v>99.46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f t="shared" si="12"/>
        <v>1</v>
      </c>
      <c r="AJ224">
        <f t="shared" si="13"/>
        <v>103.61</v>
      </c>
      <c r="AK224" s="62">
        <f t="shared" si="15"/>
        <v>3.3333333333333333E-2</v>
      </c>
      <c r="AL224">
        <f t="shared" si="14"/>
        <v>99.46</v>
      </c>
    </row>
    <row r="225" spans="2:38" ht="14.45" x14ac:dyDescent="0.3">
      <c r="B225" t="s">
        <v>1117</v>
      </c>
      <c r="C225">
        <v>2002344334</v>
      </c>
      <c r="D225" t="s">
        <v>125</v>
      </c>
      <c r="E225" t="s">
        <v>126</v>
      </c>
      <c r="F225" t="s">
        <v>127</v>
      </c>
      <c r="G225" t="s">
        <v>146</v>
      </c>
      <c r="H225" t="s">
        <v>160</v>
      </c>
      <c r="I225" t="s">
        <v>161</v>
      </c>
      <c r="J225" t="s">
        <v>539</v>
      </c>
      <c r="K225" t="s">
        <v>674</v>
      </c>
      <c r="L225">
        <v>80838057</v>
      </c>
      <c r="M225" t="s">
        <v>675</v>
      </c>
      <c r="N225">
        <v>96032100</v>
      </c>
      <c r="O225" t="s">
        <v>676</v>
      </c>
      <c r="P225">
        <v>4987176306685</v>
      </c>
      <c r="Q225">
        <v>175</v>
      </c>
      <c r="R225" s="16">
        <v>47020</v>
      </c>
      <c r="S225">
        <v>36</v>
      </c>
      <c r="T225">
        <v>73</v>
      </c>
      <c r="U225">
        <v>48</v>
      </c>
      <c r="V225">
        <v>133.33000000000001</v>
      </c>
      <c r="W225">
        <v>140</v>
      </c>
      <c r="X225">
        <v>145.84</v>
      </c>
      <c r="Y225">
        <v>0</v>
      </c>
      <c r="Z225">
        <v>9</v>
      </c>
      <c r="AA225">
        <v>0</v>
      </c>
      <c r="AB225">
        <v>0</v>
      </c>
      <c r="AC225">
        <v>1260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f t="shared" si="12"/>
        <v>9</v>
      </c>
      <c r="AJ225">
        <f t="shared" si="13"/>
        <v>1312.56</v>
      </c>
      <c r="AK225" s="62">
        <f t="shared" si="15"/>
        <v>0.1875</v>
      </c>
      <c r="AL225">
        <f t="shared" si="14"/>
        <v>1260</v>
      </c>
    </row>
    <row r="226" spans="2:38" ht="14.45" x14ac:dyDescent="0.3">
      <c r="B226" t="s">
        <v>1117</v>
      </c>
      <c r="C226">
        <v>2002344334</v>
      </c>
      <c r="D226" t="s">
        <v>125</v>
      </c>
      <c r="E226" t="s">
        <v>126</v>
      </c>
      <c r="F226" t="s">
        <v>127</v>
      </c>
      <c r="G226" t="s">
        <v>132</v>
      </c>
      <c r="H226" t="s">
        <v>133</v>
      </c>
      <c r="I226" t="s">
        <v>134</v>
      </c>
      <c r="J226" t="s">
        <v>169</v>
      </c>
      <c r="K226" t="s">
        <v>270</v>
      </c>
      <c r="L226">
        <v>80851072</v>
      </c>
      <c r="M226" t="s">
        <v>271</v>
      </c>
      <c r="N226">
        <v>96190010</v>
      </c>
      <c r="O226" t="s">
        <v>272</v>
      </c>
      <c r="P226">
        <v>4987176293664</v>
      </c>
      <c r="Q226">
        <v>699</v>
      </c>
      <c r="R226" s="16">
        <v>47045</v>
      </c>
      <c r="S226">
        <v>24</v>
      </c>
      <c r="T226">
        <v>100</v>
      </c>
      <c r="U226">
        <v>20</v>
      </c>
      <c r="V226">
        <v>454.4</v>
      </c>
      <c r="W226">
        <v>454.4</v>
      </c>
      <c r="X226">
        <v>473.35</v>
      </c>
      <c r="Y226">
        <v>0</v>
      </c>
      <c r="Z226">
        <v>2</v>
      </c>
      <c r="AA226">
        <v>0</v>
      </c>
      <c r="AB226">
        <v>0</v>
      </c>
      <c r="AC226">
        <v>908.8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f t="shared" si="12"/>
        <v>2</v>
      </c>
      <c r="AJ226">
        <f t="shared" si="13"/>
        <v>946.7</v>
      </c>
      <c r="AK226" s="62">
        <f t="shared" si="15"/>
        <v>0.1</v>
      </c>
      <c r="AL226">
        <f t="shared" si="14"/>
        <v>908.8</v>
      </c>
    </row>
    <row r="227" spans="2:38" ht="14.45" x14ac:dyDescent="0.3">
      <c r="B227" t="s">
        <v>1117</v>
      </c>
      <c r="C227">
        <v>2002344334</v>
      </c>
      <c r="D227" t="s">
        <v>125</v>
      </c>
      <c r="E227" t="s">
        <v>126</v>
      </c>
      <c r="F227" t="s">
        <v>127</v>
      </c>
      <c r="G227" t="s">
        <v>128</v>
      </c>
      <c r="H227" t="s">
        <v>196</v>
      </c>
      <c r="I227" t="s">
        <v>197</v>
      </c>
      <c r="J227" t="s">
        <v>443</v>
      </c>
      <c r="K227" t="s">
        <v>472</v>
      </c>
      <c r="L227">
        <v>80833282</v>
      </c>
      <c r="M227" t="s">
        <v>680</v>
      </c>
      <c r="N227">
        <v>33049990</v>
      </c>
      <c r="O227" t="s">
        <v>681</v>
      </c>
      <c r="P227">
        <v>4987176077721</v>
      </c>
      <c r="Q227">
        <v>99</v>
      </c>
      <c r="R227" s="16">
        <v>46807</v>
      </c>
      <c r="S227">
        <v>36</v>
      </c>
      <c r="T227">
        <v>53</v>
      </c>
      <c r="U227">
        <v>48</v>
      </c>
      <c r="V227">
        <v>70.03</v>
      </c>
      <c r="W227">
        <v>82.64</v>
      </c>
      <c r="X227">
        <v>86.09</v>
      </c>
      <c r="Y227">
        <v>0</v>
      </c>
      <c r="Z227">
        <v>4</v>
      </c>
      <c r="AA227">
        <v>0</v>
      </c>
      <c r="AB227">
        <v>0</v>
      </c>
      <c r="AC227">
        <v>330.56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f t="shared" si="12"/>
        <v>4</v>
      </c>
      <c r="AJ227">
        <f t="shared" si="13"/>
        <v>344.36</v>
      </c>
      <c r="AK227" s="62">
        <f t="shared" si="15"/>
        <v>8.3333333333333329E-2</v>
      </c>
      <c r="AL227">
        <f t="shared" si="14"/>
        <v>330.56</v>
      </c>
    </row>
    <row r="228" spans="2:38" ht="14.45" x14ac:dyDescent="0.3">
      <c r="B228" t="s">
        <v>1117</v>
      </c>
      <c r="C228">
        <v>2002344334</v>
      </c>
      <c r="D228" t="s">
        <v>125</v>
      </c>
      <c r="E228" t="s">
        <v>126</v>
      </c>
      <c r="F228" t="s">
        <v>127</v>
      </c>
      <c r="G228" t="s">
        <v>132</v>
      </c>
      <c r="H228" t="s">
        <v>133</v>
      </c>
      <c r="I228" t="s">
        <v>134</v>
      </c>
      <c r="J228" t="s">
        <v>169</v>
      </c>
      <c r="K228" t="s">
        <v>270</v>
      </c>
      <c r="L228">
        <v>80851072</v>
      </c>
      <c r="M228" t="s">
        <v>271</v>
      </c>
      <c r="N228">
        <v>96190010</v>
      </c>
      <c r="O228" t="s">
        <v>279</v>
      </c>
      <c r="P228">
        <v>4987176293664</v>
      </c>
      <c r="Q228">
        <v>699</v>
      </c>
      <c r="R228" s="16">
        <v>47046</v>
      </c>
      <c r="S228">
        <v>24</v>
      </c>
      <c r="T228">
        <v>100</v>
      </c>
      <c r="U228">
        <v>20</v>
      </c>
      <c r="V228">
        <v>521.05999999999995</v>
      </c>
      <c r="W228">
        <v>521.05999999999995</v>
      </c>
      <c r="X228">
        <v>542.79</v>
      </c>
      <c r="Y228">
        <v>0</v>
      </c>
      <c r="Z228">
        <v>1</v>
      </c>
      <c r="AA228">
        <v>0</v>
      </c>
      <c r="AB228">
        <v>0</v>
      </c>
      <c r="AC228">
        <v>521.05999999999995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f t="shared" si="12"/>
        <v>1</v>
      </c>
      <c r="AJ228">
        <f t="shared" si="13"/>
        <v>542.79</v>
      </c>
      <c r="AK228" s="62">
        <f t="shared" si="15"/>
        <v>0.05</v>
      </c>
      <c r="AL228">
        <f t="shared" si="14"/>
        <v>521.05999999999995</v>
      </c>
    </row>
    <row r="229" spans="2:38" ht="14.45" x14ac:dyDescent="0.3">
      <c r="B229" t="s">
        <v>1117</v>
      </c>
      <c r="C229">
        <v>2002344334</v>
      </c>
      <c r="D229" t="s">
        <v>125</v>
      </c>
      <c r="E229" t="s">
        <v>126</v>
      </c>
      <c r="F229" t="s">
        <v>127</v>
      </c>
      <c r="G229" t="s">
        <v>132</v>
      </c>
      <c r="H229" t="s">
        <v>133</v>
      </c>
      <c r="I229" t="s">
        <v>177</v>
      </c>
      <c r="J229" t="s">
        <v>371</v>
      </c>
      <c r="K229" t="s">
        <v>758</v>
      </c>
      <c r="L229">
        <v>80845171</v>
      </c>
      <c r="M229" t="s">
        <v>759</v>
      </c>
      <c r="N229">
        <v>96190010</v>
      </c>
      <c r="O229" t="s">
        <v>760</v>
      </c>
      <c r="P229">
        <v>4987176319517</v>
      </c>
      <c r="Q229">
        <v>50</v>
      </c>
      <c r="R229" s="16">
        <v>46806</v>
      </c>
      <c r="S229">
        <v>24</v>
      </c>
      <c r="T229">
        <v>79</v>
      </c>
      <c r="U229">
        <v>112</v>
      </c>
      <c r="V229">
        <v>43.24</v>
      </c>
      <c r="W229">
        <v>43.24</v>
      </c>
      <c r="X229">
        <v>45.04</v>
      </c>
      <c r="Y229">
        <v>0</v>
      </c>
      <c r="Z229">
        <v>80</v>
      </c>
      <c r="AA229">
        <v>0</v>
      </c>
      <c r="AB229">
        <v>0</v>
      </c>
      <c r="AC229">
        <v>3459.2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f t="shared" si="12"/>
        <v>80</v>
      </c>
      <c r="AJ229">
        <f t="shared" si="13"/>
        <v>3603.2</v>
      </c>
      <c r="AK229" s="62">
        <f t="shared" si="15"/>
        <v>0.7142857142857143</v>
      </c>
      <c r="AL229">
        <f t="shared" si="14"/>
        <v>3459.2000000000003</v>
      </c>
    </row>
    <row r="230" spans="2:38" ht="14.45" x14ac:dyDescent="0.3">
      <c r="B230" t="s">
        <v>1117</v>
      </c>
      <c r="C230">
        <v>2002344334</v>
      </c>
      <c r="D230" t="s">
        <v>125</v>
      </c>
      <c r="E230" t="s">
        <v>126</v>
      </c>
      <c r="F230" t="s">
        <v>127</v>
      </c>
      <c r="G230" t="s">
        <v>128</v>
      </c>
      <c r="H230" t="s">
        <v>139</v>
      </c>
      <c r="I230" t="s">
        <v>140</v>
      </c>
      <c r="J230" t="s">
        <v>266</v>
      </c>
      <c r="K230" t="s">
        <v>355</v>
      </c>
      <c r="L230">
        <v>80863669</v>
      </c>
      <c r="M230" t="s">
        <v>690</v>
      </c>
      <c r="N230">
        <v>96190030</v>
      </c>
      <c r="O230" t="s">
        <v>691</v>
      </c>
      <c r="P230">
        <v>4987176303455</v>
      </c>
      <c r="Q230">
        <v>350</v>
      </c>
      <c r="R230" s="16">
        <v>47020</v>
      </c>
      <c r="S230">
        <v>36</v>
      </c>
      <c r="T230">
        <v>73</v>
      </c>
      <c r="U230">
        <v>12</v>
      </c>
      <c r="V230">
        <v>266.66000000000003</v>
      </c>
      <c r="W230">
        <v>279.99</v>
      </c>
      <c r="X230">
        <v>291.67</v>
      </c>
      <c r="Y230">
        <v>0</v>
      </c>
      <c r="Z230">
        <v>1</v>
      </c>
      <c r="AA230">
        <v>0</v>
      </c>
      <c r="AB230">
        <v>0</v>
      </c>
      <c r="AC230">
        <v>279.99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f t="shared" si="12"/>
        <v>1</v>
      </c>
      <c r="AJ230">
        <f t="shared" si="13"/>
        <v>291.67</v>
      </c>
      <c r="AK230" s="62">
        <f t="shared" si="15"/>
        <v>8.3333333333333329E-2</v>
      </c>
      <c r="AL230">
        <f t="shared" si="14"/>
        <v>279.99</v>
      </c>
    </row>
    <row r="231" spans="2:38" ht="14.45" x14ac:dyDescent="0.3">
      <c r="B231" t="s">
        <v>1117</v>
      </c>
      <c r="C231">
        <v>2002344334</v>
      </c>
      <c r="D231" t="s">
        <v>125</v>
      </c>
      <c r="E231" t="s">
        <v>126</v>
      </c>
      <c r="F231" t="s">
        <v>127</v>
      </c>
      <c r="G231" t="s">
        <v>128</v>
      </c>
      <c r="H231" t="s">
        <v>196</v>
      </c>
      <c r="I231" t="s">
        <v>197</v>
      </c>
      <c r="J231" t="s">
        <v>443</v>
      </c>
      <c r="K231" t="s">
        <v>702</v>
      </c>
      <c r="L231">
        <v>80823579</v>
      </c>
      <c r="M231" t="s">
        <v>703</v>
      </c>
      <c r="N231">
        <v>33049990</v>
      </c>
      <c r="O231" t="s">
        <v>704</v>
      </c>
      <c r="P231">
        <v>4987176263797</v>
      </c>
      <c r="Q231">
        <v>449</v>
      </c>
      <c r="R231" s="16">
        <v>47010</v>
      </c>
      <c r="S231">
        <v>36</v>
      </c>
      <c r="T231">
        <v>72</v>
      </c>
      <c r="U231">
        <v>24</v>
      </c>
      <c r="V231">
        <v>317.64</v>
      </c>
      <c r="W231">
        <v>374.81</v>
      </c>
      <c r="X231">
        <v>390.44</v>
      </c>
      <c r="Y231">
        <v>0</v>
      </c>
      <c r="Z231">
        <v>5</v>
      </c>
      <c r="AA231">
        <v>0</v>
      </c>
      <c r="AB231">
        <v>0</v>
      </c>
      <c r="AC231">
        <v>1874.05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f t="shared" si="12"/>
        <v>5</v>
      </c>
      <c r="AJ231">
        <f t="shared" si="13"/>
        <v>1952.2</v>
      </c>
      <c r="AK231" s="62">
        <f t="shared" si="15"/>
        <v>0.20833333333333334</v>
      </c>
      <c r="AL231">
        <f t="shared" si="14"/>
        <v>1874.05</v>
      </c>
    </row>
    <row r="232" spans="2:38" ht="14.45" x14ac:dyDescent="0.3">
      <c r="B232" t="s">
        <v>1117</v>
      </c>
      <c r="C232">
        <v>2002344334</v>
      </c>
      <c r="D232" t="s">
        <v>125</v>
      </c>
      <c r="E232" t="s">
        <v>126</v>
      </c>
      <c r="F232" t="s">
        <v>127</v>
      </c>
      <c r="G232" t="s">
        <v>128</v>
      </c>
      <c r="H232" t="s">
        <v>129</v>
      </c>
      <c r="I232" t="s">
        <v>130</v>
      </c>
      <c r="J232" t="s">
        <v>131</v>
      </c>
      <c r="K232" t="s">
        <v>707</v>
      </c>
      <c r="L232">
        <v>80879279</v>
      </c>
      <c r="M232" t="s">
        <v>708</v>
      </c>
      <c r="N232">
        <v>33051090</v>
      </c>
      <c r="O232" t="s">
        <v>709</v>
      </c>
      <c r="P232">
        <v>4987176234476</v>
      </c>
      <c r="Q232">
        <v>175</v>
      </c>
      <c r="R232" s="16">
        <v>46807</v>
      </c>
      <c r="S232">
        <v>36</v>
      </c>
      <c r="T232">
        <v>53</v>
      </c>
      <c r="U232">
        <v>56</v>
      </c>
      <c r="V232">
        <v>145.44999999999999</v>
      </c>
      <c r="W232">
        <v>152.72</v>
      </c>
      <c r="X232">
        <v>159.09</v>
      </c>
      <c r="Y232">
        <v>0</v>
      </c>
      <c r="Z232">
        <v>1</v>
      </c>
      <c r="AA232">
        <v>0</v>
      </c>
      <c r="AB232">
        <v>0</v>
      </c>
      <c r="AC232">
        <v>152.72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f t="shared" si="12"/>
        <v>1</v>
      </c>
      <c r="AJ232">
        <f t="shared" si="13"/>
        <v>159.09</v>
      </c>
      <c r="AK232" s="62">
        <f t="shared" si="15"/>
        <v>1.7857142857142856E-2</v>
      </c>
      <c r="AL232">
        <f t="shared" si="14"/>
        <v>152.72</v>
      </c>
    </row>
    <row r="233" spans="2:38" ht="14.45" x14ac:dyDescent="0.3">
      <c r="B233" t="s">
        <v>1117</v>
      </c>
      <c r="C233">
        <v>2002344334</v>
      </c>
      <c r="D233" t="s">
        <v>125</v>
      </c>
      <c r="E233" t="s">
        <v>126</v>
      </c>
      <c r="F233" t="s">
        <v>127</v>
      </c>
      <c r="G233" t="s">
        <v>128</v>
      </c>
      <c r="H233" t="s">
        <v>208</v>
      </c>
      <c r="I233" t="s">
        <v>209</v>
      </c>
      <c r="J233" t="s">
        <v>985</v>
      </c>
      <c r="K233" t="s">
        <v>986</v>
      </c>
      <c r="L233">
        <v>80895688</v>
      </c>
      <c r="M233" t="s">
        <v>987</v>
      </c>
      <c r="N233">
        <v>33074900</v>
      </c>
      <c r="O233" t="s">
        <v>988</v>
      </c>
      <c r="P233">
        <v>4987176380760</v>
      </c>
      <c r="Q233">
        <v>349</v>
      </c>
      <c r="R233" s="16">
        <v>46807</v>
      </c>
      <c r="S233">
        <v>24</v>
      </c>
      <c r="T233">
        <v>79</v>
      </c>
      <c r="U233">
        <v>12</v>
      </c>
      <c r="V233">
        <v>236.6</v>
      </c>
      <c r="W233">
        <v>279.19</v>
      </c>
      <c r="X233">
        <v>290.83</v>
      </c>
      <c r="Y233">
        <v>1</v>
      </c>
      <c r="Z233">
        <v>0</v>
      </c>
      <c r="AA233">
        <v>0</v>
      </c>
      <c r="AB233">
        <v>0</v>
      </c>
      <c r="AC233">
        <v>3350.28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f t="shared" si="12"/>
        <v>12</v>
      </c>
      <c r="AJ233">
        <f t="shared" si="13"/>
        <v>3489.96</v>
      </c>
      <c r="AK233" s="62">
        <f t="shared" si="15"/>
        <v>1</v>
      </c>
      <c r="AL233">
        <f t="shared" si="14"/>
        <v>3350.2799999999997</v>
      </c>
    </row>
    <row r="234" spans="2:38" ht="14.45" x14ac:dyDescent="0.3">
      <c r="B234" t="s">
        <v>1117</v>
      </c>
      <c r="C234">
        <v>2002344334</v>
      </c>
      <c r="D234" t="s">
        <v>125</v>
      </c>
      <c r="E234" t="s">
        <v>126</v>
      </c>
      <c r="F234" t="s">
        <v>127</v>
      </c>
      <c r="G234" t="s">
        <v>132</v>
      </c>
      <c r="H234" t="s">
        <v>290</v>
      </c>
      <c r="I234" t="s">
        <v>726</v>
      </c>
      <c r="J234" t="s">
        <v>726</v>
      </c>
      <c r="K234" t="s">
        <v>727</v>
      </c>
      <c r="L234">
        <v>80862572</v>
      </c>
      <c r="M234" t="s">
        <v>728</v>
      </c>
      <c r="N234">
        <v>30049011</v>
      </c>
      <c r="O234" t="s">
        <v>729</v>
      </c>
      <c r="P234">
        <v>4987176168405</v>
      </c>
      <c r="Q234">
        <v>117</v>
      </c>
      <c r="R234" s="16">
        <v>47080</v>
      </c>
      <c r="S234">
        <v>18</v>
      </c>
      <c r="T234">
        <v>100</v>
      </c>
      <c r="U234">
        <v>216</v>
      </c>
      <c r="V234">
        <v>89.26</v>
      </c>
      <c r="W234">
        <v>93.72</v>
      </c>
      <c r="X234">
        <v>97.63</v>
      </c>
      <c r="Y234">
        <v>0</v>
      </c>
      <c r="Z234">
        <v>54</v>
      </c>
      <c r="AA234">
        <v>0</v>
      </c>
      <c r="AB234">
        <v>0</v>
      </c>
      <c r="AC234">
        <v>5060.88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f t="shared" si="12"/>
        <v>54</v>
      </c>
      <c r="AJ234">
        <f t="shared" si="13"/>
        <v>5272.0199999999995</v>
      </c>
      <c r="AK234" s="62">
        <f t="shared" si="15"/>
        <v>0.25</v>
      </c>
      <c r="AL234">
        <f t="shared" si="14"/>
        <v>5060.88</v>
      </c>
    </row>
    <row r="235" spans="2:38" ht="14.45" x14ac:dyDescent="0.3">
      <c r="B235" t="s">
        <v>1117</v>
      </c>
      <c r="C235">
        <v>2002344334</v>
      </c>
      <c r="D235" t="s">
        <v>125</v>
      </c>
      <c r="E235" t="s">
        <v>126</v>
      </c>
      <c r="F235" t="s">
        <v>127</v>
      </c>
      <c r="G235" t="s">
        <v>146</v>
      </c>
      <c r="H235" t="s">
        <v>147</v>
      </c>
      <c r="I235" t="s">
        <v>148</v>
      </c>
      <c r="J235" t="s">
        <v>149</v>
      </c>
      <c r="K235" t="s">
        <v>730</v>
      </c>
      <c r="L235">
        <v>80865298</v>
      </c>
      <c r="M235" t="s">
        <v>731</v>
      </c>
      <c r="N235">
        <v>33071010</v>
      </c>
      <c r="O235" t="s">
        <v>732</v>
      </c>
      <c r="P235">
        <v>4987176198266</v>
      </c>
      <c r="Q235">
        <v>289</v>
      </c>
      <c r="R235" s="16">
        <v>47045</v>
      </c>
      <c r="S235">
        <v>36</v>
      </c>
      <c r="T235">
        <v>75</v>
      </c>
      <c r="U235">
        <v>12</v>
      </c>
      <c r="V235">
        <v>235.91</v>
      </c>
      <c r="W235">
        <v>247.71</v>
      </c>
      <c r="X235">
        <v>258.04000000000002</v>
      </c>
      <c r="Y235">
        <v>0</v>
      </c>
      <c r="Z235">
        <v>11</v>
      </c>
      <c r="AA235">
        <v>0</v>
      </c>
      <c r="AB235">
        <v>0</v>
      </c>
      <c r="AC235">
        <v>2724.81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f t="shared" si="12"/>
        <v>11</v>
      </c>
      <c r="AJ235">
        <f t="shared" si="13"/>
        <v>2838.44</v>
      </c>
      <c r="AK235" s="62">
        <f t="shared" si="15"/>
        <v>0.91666666666666663</v>
      </c>
      <c r="AL235">
        <f t="shared" si="14"/>
        <v>2724.81</v>
      </c>
    </row>
    <row r="236" spans="2:38" ht="14.45" x14ac:dyDescent="0.3">
      <c r="B236" t="s">
        <v>1117</v>
      </c>
      <c r="C236">
        <v>2002344334</v>
      </c>
      <c r="D236" t="s">
        <v>125</v>
      </c>
      <c r="E236" t="s">
        <v>126</v>
      </c>
      <c r="F236" t="s">
        <v>127</v>
      </c>
      <c r="G236" t="s">
        <v>146</v>
      </c>
      <c r="H236" t="s">
        <v>147</v>
      </c>
      <c r="I236" t="s">
        <v>148</v>
      </c>
      <c r="J236" t="s">
        <v>149</v>
      </c>
      <c r="K236" t="s">
        <v>401</v>
      </c>
      <c r="L236">
        <v>80865300</v>
      </c>
      <c r="M236" t="s">
        <v>733</v>
      </c>
      <c r="N236">
        <v>33071010</v>
      </c>
      <c r="O236" t="s">
        <v>734</v>
      </c>
      <c r="P236">
        <v>4987176198259</v>
      </c>
      <c r="Q236">
        <v>289</v>
      </c>
      <c r="R236" s="16">
        <v>47102</v>
      </c>
      <c r="S236">
        <v>36</v>
      </c>
      <c r="T236">
        <v>80</v>
      </c>
      <c r="U236">
        <v>12</v>
      </c>
      <c r="V236">
        <v>235.91</v>
      </c>
      <c r="W236">
        <v>247.71</v>
      </c>
      <c r="X236">
        <v>258.04000000000002</v>
      </c>
      <c r="Y236">
        <v>0</v>
      </c>
      <c r="Z236">
        <v>5</v>
      </c>
      <c r="AA236">
        <v>0</v>
      </c>
      <c r="AB236">
        <v>0</v>
      </c>
      <c r="AC236">
        <v>1238.55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f t="shared" si="12"/>
        <v>5</v>
      </c>
      <c r="AJ236">
        <f t="shared" si="13"/>
        <v>1290.2</v>
      </c>
      <c r="AK236" s="62">
        <f t="shared" si="15"/>
        <v>0.41666666666666669</v>
      </c>
      <c r="AL236">
        <f t="shared" si="14"/>
        <v>1238.55</v>
      </c>
    </row>
    <row r="237" spans="2:38" ht="14.45" x14ac:dyDescent="0.3">
      <c r="B237" t="s">
        <v>1117</v>
      </c>
      <c r="C237">
        <v>2002344334</v>
      </c>
      <c r="D237" t="s">
        <v>125</v>
      </c>
      <c r="E237" t="s">
        <v>126</v>
      </c>
      <c r="F237" t="s">
        <v>127</v>
      </c>
      <c r="G237" t="s">
        <v>128</v>
      </c>
      <c r="H237" t="s">
        <v>129</v>
      </c>
      <c r="I237" t="s">
        <v>130</v>
      </c>
      <c r="J237" t="s">
        <v>131</v>
      </c>
      <c r="K237" t="s">
        <v>960</v>
      </c>
      <c r="L237">
        <v>80879269</v>
      </c>
      <c r="M237" t="s">
        <v>961</v>
      </c>
      <c r="N237">
        <v>33051090</v>
      </c>
      <c r="O237" t="s">
        <v>962</v>
      </c>
      <c r="P237">
        <v>4987176234360</v>
      </c>
      <c r="Q237">
        <v>75</v>
      </c>
      <c r="R237" s="16">
        <v>46800</v>
      </c>
      <c r="S237">
        <v>36</v>
      </c>
      <c r="T237">
        <v>52</v>
      </c>
      <c r="U237">
        <v>48</v>
      </c>
      <c r="V237">
        <v>62.33</v>
      </c>
      <c r="W237">
        <v>65.45</v>
      </c>
      <c r="X237">
        <v>68.180000000000007</v>
      </c>
      <c r="Y237">
        <v>3</v>
      </c>
      <c r="Z237">
        <v>31</v>
      </c>
      <c r="AA237">
        <v>0</v>
      </c>
      <c r="AB237">
        <v>0</v>
      </c>
      <c r="AC237">
        <v>11453.75</v>
      </c>
      <c r="AD237">
        <v>0.01</v>
      </c>
      <c r="AE237">
        <v>0</v>
      </c>
      <c r="AF237">
        <v>0</v>
      </c>
      <c r="AG237">
        <v>0</v>
      </c>
      <c r="AH237">
        <v>0</v>
      </c>
      <c r="AI237">
        <f t="shared" si="12"/>
        <v>175</v>
      </c>
      <c r="AJ237">
        <f t="shared" si="13"/>
        <v>11931.500000000002</v>
      </c>
      <c r="AK237" s="62">
        <f t="shared" si="15"/>
        <v>3.6458333333333335</v>
      </c>
      <c r="AL237">
        <f t="shared" si="14"/>
        <v>11453.75</v>
      </c>
    </row>
    <row r="238" spans="2:38" ht="14.45" x14ac:dyDescent="0.3">
      <c r="B238" t="s">
        <v>1117</v>
      </c>
      <c r="C238">
        <v>2002344334</v>
      </c>
      <c r="D238" t="s">
        <v>125</v>
      </c>
      <c r="E238" t="s">
        <v>126</v>
      </c>
      <c r="F238" t="s">
        <v>127</v>
      </c>
      <c r="G238" t="s">
        <v>128</v>
      </c>
      <c r="H238" t="s">
        <v>129</v>
      </c>
      <c r="I238" t="s">
        <v>130</v>
      </c>
      <c r="J238" t="s">
        <v>131</v>
      </c>
      <c r="K238" t="s">
        <v>749</v>
      </c>
      <c r="L238">
        <v>80879272</v>
      </c>
      <c r="M238" t="s">
        <v>750</v>
      </c>
      <c r="N238">
        <v>33051090</v>
      </c>
      <c r="O238" t="s">
        <v>751</v>
      </c>
      <c r="P238">
        <v>4987176234292</v>
      </c>
      <c r="Q238">
        <v>75</v>
      </c>
      <c r="R238" s="16">
        <v>46807</v>
      </c>
      <c r="S238">
        <v>36</v>
      </c>
      <c r="T238">
        <v>53</v>
      </c>
      <c r="U238">
        <v>48</v>
      </c>
      <c r="V238">
        <v>62.33</v>
      </c>
      <c r="W238">
        <v>65.45</v>
      </c>
      <c r="X238">
        <v>68.180000000000007</v>
      </c>
      <c r="Y238">
        <v>2</v>
      </c>
      <c r="Z238">
        <v>28</v>
      </c>
      <c r="AA238">
        <v>0</v>
      </c>
      <c r="AB238">
        <v>0</v>
      </c>
      <c r="AC238">
        <v>8115.8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f t="shared" si="12"/>
        <v>124</v>
      </c>
      <c r="AJ238">
        <f t="shared" si="13"/>
        <v>8454.3200000000015</v>
      </c>
      <c r="AK238" s="62">
        <f t="shared" si="15"/>
        <v>2.5833333333333335</v>
      </c>
      <c r="AL238">
        <f t="shared" si="14"/>
        <v>8115.8</v>
      </c>
    </row>
    <row r="239" spans="2:38" ht="14.45" x14ac:dyDescent="0.3">
      <c r="B239" t="s">
        <v>1117</v>
      </c>
      <c r="C239">
        <v>2002344334</v>
      </c>
      <c r="D239" t="s">
        <v>125</v>
      </c>
      <c r="E239" t="s">
        <v>126</v>
      </c>
      <c r="F239" t="s">
        <v>127</v>
      </c>
      <c r="G239" t="s">
        <v>128</v>
      </c>
      <c r="H239" t="s">
        <v>129</v>
      </c>
      <c r="I239" t="s">
        <v>130</v>
      </c>
      <c r="J239" t="s">
        <v>131</v>
      </c>
      <c r="K239" t="s">
        <v>752</v>
      </c>
      <c r="L239">
        <v>80879273</v>
      </c>
      <c r="M239" t="s">
        <v>753</v>
      </c>
      <c r="N239">
        <v>33051090</v>
      </c>
      <c r="O239" t="s">
        <v>754</v>
      </c>
      <c r="P239">
        <v>4987176234315</v>
      </c>
      <c r="Q239">
        <v>75</v>
      </c>
      <c r="R239" s="16">
        <v>46807</v>
      </c>
      <c r="S239">
        <v>36</v>
      </c>
      <c r="T239">
        <v>53</v>
      </c>
      <c r="U239">
        <v>48</v>
      </c>
      <c r="V239">
        <v>62.33</v>
      </c>
      <c r="W239">
        <v>65.45</v>
      </c>
      <c r="X239">
        <v>68.180000000000007</v>
      </c>
      <c r="Y239">
        <v>3</v>
      </c>
      <c r="Z239">
        <v>39</v>
      </c>
      <c r="AA239">
        <v>0</v>
      </c>
      <c r="AB239">
        <v>0</v>
      </c>
      <c r="AC239">
        <v>11977.35</v>
      </c>
      <c r="AD239">
        <v>0.01</v>
      </c>
      <c r="AE239">
        <v>0</v>
      </c>
      <c r="AF239">
        <v>0</v>
      </c>
      <c r="AG239">
        <v>0</v>
      </c>
      <c r="AH239">
        <v>0</v>
      </c>
      <c r="AI239">
        <f t="shared" si="12"/>
        <v>183</v>
      </c>
      <c r="AJ239">
        <f t="shared" si="13"/>
        <v>12476.94</v>
      </c>
      <c r="AK239" s="62">
        <f t="shared" si="15"/>
        <v>3.8125</v>
      </c>
      <c r="AL239">
        <f t="shared" si="14"/>
        <v>11977.35</v>
      </c>
    </row>
    <row r="240" spans="2:38" ht="14.45" x14ac:dyDescent="0.3">
      <c r="B240" t="s">
        <v>1117</v>
      </c>
      <c r="C240">
        <v>2002344334</v>
      </c>
      <c r="D240" t="s">
        <v>125</v>
      </c>
      <c r="E240" t="s">
        <v>126</v>
      </c>
      <c r="F240" t="s">
        <v>127</v>
      </c>
      <c r="G240" t="s">
        <v>128</v>
      </c>
      <c r="H240" t="s">
        <v>129</v>
      </c>
      <c r="I240" t="s">
        <v>221</v>
      </c>
      <c r="J240" t="s">
        <v>250</v>
      </c>
      <c r="K240" t="s">
        <v>761</v>
      </c>
      <c r="L240">
        <v>80896343</v>
      </c>
      <c r="M240" t="s">
        <v>762</v>
      </c>
      <c r="N240">
        <v>33051090</v>
      </c>
      <c r="O240" t="s">
        <v>763</v>
      </c>
      <c r="P240">
        <v>4987176254436</v>
      </c>
      <c r="Q240">
        <v>479</v>
      </c>
      <c r="R240" s="16">
        <v>47045</v>
      </c>
      <c r="S240">
        <v>36</v>
      </c>
      <c r="T240">
        <v>75</v>
      </c>
      <c r="U240">
        <v>30</v>
      </c>
      <c r="V240">
        <v>398.11</v>
      </c>
      <c r="W240">
        <v>418.02</v>
      </c>
      <c r="X240">
        <v>435.45</v>
      </c>
      <c r="Y240">
        <v>0</v>
      </c>
      <c r="Z240">
        <v>1</v>
      </c>
      <c r="AA240">
        <v>0</v>
      </c>
      <c r="AB240">
        <v>0</v>
      </c>
      <c r="AC240">
        <v>418.02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f t="shared" si="12"/>
        <v>1</v>
      </c>
      <c r="AJ240">
        <f t="shared" si="13"/>
        <v>435.45</v>
      </c>
      <c r="AK240" s="62">
        <f t="shared" si="15"/>
        <v>3.3333333333333333E-2</v>
      </c>
      <c r="AL240">
        <f t="shared" si="14"/>
        <v>418.02</v>
      </c>
    </row>
    <row r="241" spans="2:38" ht="14.45" x14ac:dyDescent="0.3">
      <c r="B241" t="s">
        <v>1117</v>
      </c>
      <c r="C241">
        <v>2002344334</v>
      </c>
      <c r="D241" t="s">
        <v>125</v>
      </c>
      <c r="E241" t="s">
        <v>126</v>
      </c>
      <c r="F241" t="s">
        <v>127</v>
      </c>
      <c r="G241" t="s">
        <v>132</v>
      </c>
      <c r="H241" t="s">
        <v>290</v>
      </c>
      <c r="I241" t="s">
        <v>379</v>
      </c>
      <c r="J241" t="s">
        <v>379</v>
      </c>
      <c r="K241" t="s">
        <v>380</v>
      </c>
      <c r="L241">
        <v>83916219</v>
      </c>
      <c r="M241" t="s">
        <v>894</v>
      </c>
      <c r="N241">
        <v>30049011</v>
      </c>
      <c r="O241" t="s">
        <v>895</v>
      </c>
      <c r="P241">
        <v>4987176191205</v>
      </c>
      <c r="Q241">
        <v>109</v>
      </c>
      <c r="R241" s="16">
        <v>46807</v>
      </c>
      <c r="S241">
        <v>18</v>
      </c>
      <c r="T241">
        <v>100</v>
      </c>
      <c r="U241">
        <v>384</v>
      </c>
      <c r="V241">
        <v>83.15</v>
      </c>
      <c r="W241">
        <v>87.31</v>
      </c>
      <c r="X241">
        <v>90.95</v>
      </c>
      <c r="Y241">
        <v>0</v>
      </c>
      <c r="Z241">
        <v>23</v>
      </c>
      <c r="AA241">
        <v>0</v>
      </c>
      <c r="AB241">
        <v>0</v>
      </c>
      <c r="AC241">
        <v>2008.13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f t="shared" si="12"/>
        <v>23</v>
      </c>
      <c r="AJ241">
        <f t="shared" si="13"/>
        <v>2091.85</v>
      </c>
      <c r="AK241" s="62">
        <f t="shared" si="15"/>
        <v>5.9895833333333336E-2</v>
      </c>
      <c r="AL241">
        <f t="shared" si="14"/>
        <v>2008.13</v>
      </c>
    </row>
    <row r="242" spans="2:38" ht="14.45" x14ac:dyDescent="0.3">
      <c r="B242" t="s">
        <v>1117</v>
      </c>
      <c r="C242">
        <v>2002344334</v>
      </c>
      <c r="D242" t="s">
        <v>125</v>
      </c>
      <c r="E242" t="s">
        <v>126</v>
      </c>
      <c r="F242" t="s">
        <v>127</v>
      </c>
      <c r="G242" t="s">
        <v>128</v>
      </c>
      <c r="H242" t="s">
        <v>129</v>
      </c>
      <c r="I242" t="s">
        <v>130</v>
      </c>
      <c r="J242" t="s">
        <v>216</v>
      </c>
      <c r="K242" t="s">
        <v>555</v>
      </c>
      <c r="L242">
        <v>80896337</v>
      </c>
      <c r="M242" t="s">
        <v>765</v>
      </c>
      <c r="N242">
        <v>33051090</v>
      </c>
      <c r="O242" t="s">
        <v>766</v>
      </c>
      <c r="P242">
        <v>4987176272140</v>
      </c>
      <c r="Q242">
        <v>435</v>
      </c>
      <c r="R242" s="16">
        <v>47045</v>
      </c>
      <c r="S242">
        <v>36</v>
      </c>
      <c r="T242">
        <v>75</v>
      </c>
      <c r="U242">
        <v>30</v>
      </c>
      <c r="V242">
        <v>361.54</v>
      </c>
      <c r="W242">
        <v>379.62</v>
      </c>
      <c r="X242">
        <v>395.45</v>
      </c>
      <c r="Y242">
        <v>0</v>
      </c>
      <c r="Z242">
        <v>2</v>
      </c>
      <c r="AA242">
        <v>0</v>
      </c>
      <c r="AB242">
        <v>0</v>
      </c>
      <c r="AC242">
        <v>759.24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f t="shared" si="12"/>
        <v>2</v>
      </c>
      <c r="AJ242">
        <f t="shared" si="13"/>
        <v>790.9</v>
      </c>
      <c r="AK242" s="62">
        <f t="shared" si="15"/>
        <v>6.6666666666666666E-2</v>
      </c>
      <c r="AL242">
        <f t="shared" si="14"/>
        <v>759.24</v>
      </c>
    </row>
    <row r="243" spans="2:38" ht="14.45" x14ac:dyDescent="0.3">
      <c r="B243" t="s">
        <v>1117</v>
      </c>
      <c r="C243">
        <v>2002344334</v>
      </c>
      <c r="D243" t="s">
        <v>125</v>
      </c>
      <c r="E243" t="s">
        <v>126</v>
      </c>
      <c r="F243" t="s">
        <v>127</v>
      </c>
      <c r="G243" t="s">
        <v>146</v>
      </c>
      <c r="H243" t="s">
        <v>147</v>
      </c>
      <c r="I243" t="s">
        <v>203</v>
      </c>
      <c r="J243" t="s">
        <v>367</v>
      </c>
      <c r="K243" t="s">
        <v>772</v>
      </c>
      <c r="L243">
        <v>80866723</v>
      </c>
      <c r="M243" t="s">
        <v>773</v>
      </c>
      <c r="N243">
        <v>33071090</v>
      </c>
      <c r="O243" t="s">
        <v>774</v>
      </c>
      <c r="P243">
        <v>4987176278586</v>
      </c>
      <c r="Q243">
        <v>290</v>
      </c>
      <c r="R243" s="16">
        <v>47052</v>
      </c>
      <c r="S243">
        <v>36</v>
      </c>
      <c r="T243">
        <v>76</v>
      </c>
      <c r="U243">
        <v>12</v>
      </c>
      <c r="V243">
        <v>210.64</v>
      </c>
      <c r="W243">
        <v>248.56</v>
      </c>
      <c r="X243">
        <v>258.92</v>
      </c>
      <c r="Y243">
        <v>8</v>
      </c>
      <c r="Z243">
        <v>0</v>
      </c>
      <c r="AA243">
        <v>0</v>
      </c>
      <c r="AB243">
        <v>0</v>
      </c>
      <c r="AC243">
        <v>23861.759999999998</v>
      </c>
      <c r="AD243">
        <v>0.01</v>
      </c>
      <c r="AE243">
        <v>0</v>
      </c>
      <c r="AF243">
        <v>0</v>
      </c>
      <c r="AG243">
        <v>0</v>
      </c>
      <c r="AH243">
        <v>0</v>
      </c>
      <c r="AI243">
        <f t="shared" si="12"/>
        <v>96</v>
      </c>
      <c r="AJ243">
        <f t="shared" si="13"/>
        <v>24856.32</v>
      </c>
      <c r="AK243" s="62">
        <f t="shared" si="15"/>
        <v>8</v>
      </c>
      <c r="AL243">
        <f t="shared" si="14"/>
        <v>23861.760000000002</v>
      </c>
    </row>
    <row r="244" spans="2:38" ht="14.45" x14ac:dyDescent="0.3">
      <c r="B244" t="s">
        <v>1117</v>
      </c>
      <c r="C244">
        <v>2002344334</v>
      </c>
      <c r="D244" t="s">
        <v>125</v>
      </c>
      <c r="E244" t="s">
        <v>126</v>
      </c>
      <c r="F244" t="s">
        <v>127</v>
      </c>
      <c r="G244" t="s">
        <v>132</v>
      </c>
      <c r="H244" t="s">
        <v>290</v>
      </c>
      <c r="I244" t="s">
        <v>291</v>
      </c>
      <c r="J244" t="s">
        <v>291</v>
      </c>
      <c r="K244" t="s">
        <v>650</v>
      </c>
      <c r="L244">
        <v>83916232</v>
      </c>
      <c r="M244" t="s">
        <v>783</v>
      </c>
      <c r="N244">
        <v>30049011</v>
      </c>
      <c r="O244" t="s">
        <v>784</v>
      </c>
      <c r="P244">
        <v>4987176147318</v>
      </c>
      <c r="Q244">
        <v>128</v>
      </c>
      <c r="R244" s="16">
        <v>47045</v>
      </c>
      <c r="S244">
        <v>24</v>
      </c>
      <c r="T244">
        <v>100</v>
      </c>
      <c r="U244">
        <v>216</v>
      </c>
      <c r="V244">
        <v>97.65</v>
      </c>
      <c r="W244">
        <v>102.53</v>
      </c>
      <c r="X244">
        <v>106.81</v>
      </c>
      <c r="Y244">
        <v>0</v>
      </c>
      <c r="Z244">
        <v>73</v>
      </c>
      <c r="AA244">
        <v>0</v>
      </c>
      <c r="AB244">
        <v>0</v>
      </c>
      <c r="AC244">
        <v>7484.69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f t="shared" si="12"/>
        <v>73</v>
      </c>
      <c r="AJ244">
        <f t="shared" si="13"/>
        <v>7797.13</v>
      </c>
      <c r="AK244" s="62">
        <f t="shared" si="15"/>
        <v>0.33796296296296297</v>
      </c>
      <c r="AL244">
        <f t="shared" si="14"/>
        <v>7484.6900000000005</v>
      </c>
    </row>
    <row r="245" spans="2:38" ht="14.45" x14ac:dyDescent="0.3">
      <c r="B245" t="s">
        <v>1117</v>
      </c>
      <c r="C245">
        <v>2002344334</v>
      </c>
      <c r="D245" t="s">
        <v>125</v>
      </c>
      <c r="E245" t="s">
        <v>126</v>
      </c>
      <c r="F245" t="s">
        <v>127</v>
      </c>
      <c r="G245" t="s">
        <v>146</v>
      </c>
      <c r="H245" t="s">
        <v>147</v>
      </c>
      <c r="I245" t="s">
        <v>203</v>
      </c>
      <c r="J245" t="s">
        <v>367</v>
      </c>
      <c r="K245" t="s">
        <v>777</v>
      </c>
      <c r="L245">
        <v>80866724</v>
      </c>
      <c r="M245" t="s">
        <v>778</v>
      </c>
      <c r="N245">
        <v>33071090</v>
      </c>
      <c r="O245" t="s">
        <v>779</v>
      </c>
      <c r="P245">
        <v>4987176345516</v>
      </c>
      <c r="Q245">
        <v>249</v>
      </c>
      <c r="R245" s="16">
        <v>46807</v>
      </c>
      <c r="S245">
        <v>36</v>
      </c>
      <c r="T245">
        <v>53</v>
      </c>
      <c r="U245">
        <v>24</v>
      </c>
      <c r="V245">
        <v>180.86</v>
      </c>
      <c r="W245">
        <v>213.42</v>
      </c>
      <c r="X245">
        <v>222.32</v>
      </c>
      <c r="Y245">
        <v>0</v>
      </c>
      <c r="Z245">
        <v>7</v>
      </c>
      <c r="AA245">
        <v>0</v>
      </c>
      <c r="AB245">
        <v>0</v>
      </c>
      <c r="AC245">
        <v>1493.94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f t="shared" si="12"/>
        <v>7</v>
      </c>
      <c r="AJ245">
        <f t="shared" si="13"/>
        <v>1556.24</v>
      </c>
      <c r="AK245" s="62">
        <f t="shared" si="15"/>
        <v>0.29166666666666669</v>
      </c>
      <c r="AL245">
        <f t="shared" si="14"/>
        <v>1493.9399999999998</v>
      </c>
    </row>
    <row r="246" spans="2:38" ht="14.45" x14ac:dyDescent="0.3">
      <c r="B246" t="s">
        <v>1117</v>
      </c>
      <c r="C246">
        <v>2002344334</v>
      </c>
      <c r="D246" t="s">
        <v>125</v>
      </c>
      <c r="E246" t="s">
        <v>126</v>
      </c>
      <c r="F246" t="s">
        <v>127</v>
      </c>
      <c r="G246" t="s">
        <v>146</v>
      </c>
      <c r="H246" t="s">
        <v>147</v>
      </c>
      <c r="I246" t="s">
        <v>203</v>
      </c>
      <c r="J246" t="s">
        <v>367</v>
      </c>
      <c r="K246" t="s">
        <v>780</v>
      </c>
      <c r="L246">
        <v>80866725</v>
      </c>
      <c r="M246" t="s">
        <v>781</v>
      </c>
      <c r="N246">
        <v>33071090</v>
      </c>
      <c r="O246" t="s">
        <v>782</v>
      </c>
      <c r="P246">
        <v>4987176177674</v>
      </c>
      <c r="Q246">
        <v>270</v>
      </c>
      <c r="R246" s="16">
        <v>46807</v>
      </c>
      <c r="S246">
        <v>36</v>
      </c>
      <c r="T246">
        <v>53</v>
      </c>
      <c r="U246">
        <v>24</v>
      </c>
      <c r="V246">
        <v>196.12</v>
      </c>
      <c r="W246">
        <v>231.42</v>
      </c>
      <c r="X246">
        <v>241.07</v>
      </c>
      <c r="Y246">
        <v>0</v>
      </c>
      <c r="Z246">
        <v>12</v>
      </c>
      <c r="AA246">
        <v>0</v>
      </c>
      <c r="AB246">
        <v>0</v>
      </c>
      <c r="AC246">
        <v>2777.04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f t="shared" si="12"/>
        <v>12</v>
      </c>
      <c r="AJ246">
        <f t="shared" si="13"/>
        <v>2892.84</v>
      </c>
      <c r="AK246" s="62">
        <f t="shared" si="15"/>
        <v>0.5</v>
      </c>
      <c r="AL246">
        <f t="shared" si="14"/>
        <v>2777.04</v>
      </c>
    </row>
    <row r="247" spans="2:38" ht="14.45" x14ac:dyDescent="0.3">
      <c r="B247" t="s">
        <v>1117</v>
      </c>
      <c r="C247">
        <v>2002344334</v>
      </c>
      <c r="D247" t="s">
        <v>125</v>
      </c>
      <c r="E247" t="s">
        <v>126</v>
      </c>
      <c r="F247" t="s">
        <v>127</v>
      </c>
      <c r="G247" t="s">
        <v>146</v>
      </c>
      <c r="H247" t="s">
        <v>147</v>
      </c>
      <c r="I247" t="s">
        <v>203</v>
      </c>
      <c r="J247" t="s">
        <v>367</v>
      </c>
      <c r="K247" t="s">
        <v>787</v>
      </c>
      <c r="L247">
        <v>80866726</v>
      </c>
      <c r="M247" t="s">
        <v>788</v>
      </c>
      <c r="N247">
        <v>33071090</v>
      </c>
      <c r="O247" t="s">
        <v>789</v>
      </c>
      <c r="P247">
        <v>4902430722193</v>
      </c>
      <c r="Q247">
        <v>95</v>
      </c>
      <c r="R247" s="16">
        <v>47045</v>
      </c>
      <c r="S247">
        <v>36</v>
      </c>
      <c r="T247">
        <v>75</v>
      </c>
      <c r="U247">
        <v>48</v>
      </c>
      <c r="V247">
        <v>69.010000000000005</v>
      </c>
      <c r="W247">
        <v>81.430000000000007</v>
      </c>
      <c r="X247">
        <v>84.83</v>
      </c>
      <c r="Y247">
        <v>1</v>
      </c>
      <c r="Z247">
        <v>39</v>
      </c>
      <c r="AA247">
        <v>0</v>
      </c>
      <c r="AB247">
        <v>0</v>
      </c>
      <c r="AC247">
        <v>7084.41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f t="shared" si="12"/>
        <v>87</v>
      </c>
      <c r="AJ247">
        <f t="shared" si="13"/>
        <v>7380.21</v>
      </c>
      <c r="AK247" s="62">
        <f t="shared" si="15"/>
        <v>1.8125</v>
      </c>
      <c r="AL247">
        <f t="shared" si="14"/>
        <v>7084.4100000000008</v>
      </c>
    </row>
    <row r="248" spans="2:38" ht="14.45" x14ac:dyDescent="0.3">
      <c r="B248" t="s">
        <v>1117</v>
      </c>
      <c r="C248">
        <v>2002344334</v>
      </c>
      <c r="D248" t="s">
        <v>125</v>
      </c>
      <c r="E248" t="s">
        <v>126</v>
      </c>
      <c r="F248" t="s">
        <v>127</v>
      </c>
      <c r="G248" t="s">
        <v>146</v>
      </c>
      <c r="H248" t="s">
        <v>147</v>
      </c>
      <c r="I248" t="s">
        <v>203</v>
      </c>
      <c r="J248" t="s">
        <v>367</v>
      </c>
      <c r="K248" t="s">
        <v>790</v>
      </c>
      <c r="L248">
        <v>80866727</v>
      </c>
      <c r="M248" t="s">
        <v>791</v>
      </c>
      <c r="N248">
        <v>33071090</v>
      </c>
      <c r="O248" t="s">
        <v>792</v>
      </c>
      <c r="P248">
        <v>4987176281388</v>
      </c>
      <c r="Q248">
        <v>270</v>
      </c>
      <c r="R248" s="16">
        <v>47045</v>
      </c>
      <c r="S248">
        <v>36</v>
      </c>
      <c r="T248">
        <v>75</v>
      </c>
      <c r="U248">
        <v>24</v>
      </c>
      <c r="V248">
        <v>196.12</v>
      </c>
      <c r="W248">
        <v>231.42</v>
      </c>
      <c r="X248">
        <v>241.07</v>
      </c>
      <c r="Y248">
        <v>0</v>
      </c>
      <c r="Z248">
        <v>11</v>
      </c>
      <c r="AA248">
        <v>0</v>
      </c>
      <c r="AB248">
        <v>0</v>
      </c>
      <c r="AC248">
        <v>2545.62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f t="shared" si="12"/>
        <v>11</v>
      </c>
      <c r="AJ248">
        <f t="shared" si="13"/>
        <v>2651.77</v>
      </c>
      <c r="AK248" s="62">
        <f t="shared" si="15"/>
        <v>0.45833333333333331</v>
      </c>
      <c r="AL248">
        <f t="shared" si="14"/>
        <v>2545.62</v>
      </c>
    </row>
    <row r="249" spans="2:38" ht="14.45" x14ac:dyDescent="0.3">
      <c r="B249" t="s">
        <v>1117</v>
      </c>
      <c r="C249">
        <v>2002344334</v>
      </c>
      <c r="D249" t="s">
        <v>125</v>
      </c>
      <c r="E249" t="s">
        <v>126</v>
      </c>
      <c r="F249" t="s">
        <v>127</v>
      </c>
      <c r="G249" t="s">
        <v>146</v>
      </c>
      <c r="H249" t="s">
        <v>147</v>
      </c>
      <c r="I249" t="s">
        <v>203</v>
      </c>
      <c r="J249" t="s">
        <v>367</v>
      </c>
      <c r="K249" t="s">
        <v>794</v>
      </c>
      <c r="L249">
        <v>80866728</v>
      </c>
      <c r="M249" t="s">
        <v>795</v>
      </c>
      <c r="N249">
        <v>33071090</v>
      </c>
      <c r="O249" t="s">
        <v>796</v>
      </c>
      <c r="P249">
        <v>4987176165329</v>
      </c>
      <c r="Q249">
        <v>270</v>
      </c>
      <c r="R249" s="16">
        <v>47045</v>
      </c>
      <c r="S249">
        <v>36</v>
      </c>
      <c r="T249">
        <v>75</v>
      </c>
      <c r="U249">
        <v>24</v>
      </c>
      <c r="V249">
        <v>196.12</v>
      </c>
      <c r="W249">
        <v>231.42</v>
      </c>
      <c r="X249">
        <v>241.07</v>
      </c>
      <c r="Y249">
        <v>0</v>
      </c>
      <c r="Z249">
        <v>8</v>
      </c>
      <c r="AA249">
        <v>0</v>
      </c>
      <c r="AB249">
        <v>0</v>
      </c>
      <c r="AC249">
        <v>1851.36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f t="shared" si="12"/>
        <v>8</v>
      </c>
      <c r="AJ249">
        <f t="shared" si="13"/>
        <v>1928.56</v>
      </c>
      <c r="AK249" s="62">
        <f t="shared" si="15"/>
        <v>0.33333333333333331</v>
      </c>
      <c r="AL249">
        <f t="shared" si="14"/>
        <v>1851.36</v>
      </c>
    </row>
    <row r="250" spans="2:38" ht="14.45" x14ac:dyDescent="0.3">
      <c r="B250" t="s">
        <v>1117</v>
      </c>
      <c r="C250">
        <v>2002344334</v>
      </c>
      <c r="D250" t="s">
        <v>125</v>
      </c>
      <c r="E250" t="s">
        <v>126</v>
      </c>
      <c r="F250" t="s">
        <v>127</v>
      </c>
      <c r="G250" t="s">
        <v>128</v>
      </c>
      <c r="H250" t="s">
        <v>129</v>
      </c>
      <c r="I250" t="s">
        <v>130</v>
      </c>
      <c r="J250" t="s">
        <v>295</v>
      </c>
      <c r="K250" t="s">
        <v>802</v>
      </c>
      <c r="L250">
        <v>80878378</v>
      </c>
      <c r="M250" t="s">
        <v>803</v>
      </c>
      <c r="N250">
        <v>33059090</v>
      </c>
      <c r="O250" t="s">
        <v>804</v>
      </c>
      <c r="P250">
        <v>4987176360076</v>
      </c>
      <c r="Q250">
        <v>115</v>
      </c>
      <c r="R250" s="16">
        <v>46807</v>
      </c>
      <c r="S250">
        <v>36</v>
      </c>
      <c r="T250">
        <v>53</v>
      </c>
      <c r="U250">
        <v>24</v>
      </c>
      <c r="V250">
        <v>81.36</v>
      </c>
      <c r="W250">
        <v>96</v>
      </c>
      <c r="X250">
        <v>100</v>
      </c>
      <c r="Y250">
        <v>0</v>
      </c>
      <c r="Z250">
        <v>1</v>
      </c>
      <c r="AA250">
        <v>0</v>
      </c>
      <c r="AB250">
        <v>0</v>
      </c>
      <c r="AC250">
        <v>96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f t="shared" si="12"/>
        <v>1</v>
      </c>
      <c r="AJ250">
        <f t="shared" si="13"/>
        <v>100</v>
      </c>
      <c r="AK250" s="62">
        <f t="shared" si="15"/>
        <v>4.1666666666666664E-2</v>
      </c>
      <c r="AL250">
        <f t="shared" si="14"/>
        <v>96</v>
      </c>
    </row>
    <row r="251" spans="2:38" ht="14.45" x14ac:dyDescent="0.3">
      <c r="B251" t="s">
        <v>1117</v>
      </c>
      <c r="C251">
        <v>2002344334</v>
      </c>
      <c r="D251" t="s">
        <v>125</v>
      </c>
      <c r="E251" t="s">
        <v>126</v>
      </c>
      <c r="F251" t="s">
        <v>127</v>
      </c>
      <c r="G251" t="s">
        <v>146</v>
      </c>
      <c r="H251" t="s">
        <v>150</v>
      </c>
      <c r="I251" t="s">
        <v>151</v>
      </c>
      <c r="J251" t="s">
        <v>807</v>
      </c>
      <c r="K251" t="s">
        <v>808</v>
      </c>
      <c r="L251">
        <v>80876079</v>
      </c>
      <c r="M251" t="s">
        <v>809</v>
      </c>
      <c r="N251">
        <v>82122011</v>
      </c>
      <c r="O251" t="s">
        <v>810</v>
      </c>
      <c r="P251">
        <v>4987176357922</v>
      </c>
      <c r="Q251">
        <v>649</v>
      </c>
      <c r="R251" s="16">
        <v>47045</v>
      </c>
      <c r="S251">
        <v>60</v>
      </c>
      <c r="T251">
        <v>45</v>
      </c>
      <c r="U251">
        <v>48</v>
      </c>
      <c r="V251">
        <v>471.42</v>
      </c>
      <c r="W251">
        <v>556.27</v>
      </c>
      <c r="X251">
        <v>579.47</v>
      </c>
      <c r="Y251">
        <v>0</v>
      </c>
      <c r="Z251">
        <v>9</v>
      </c>
      <c r="AA251">
        <v>0</v>
      </c>
      <c r="AB251">
        <v>0</v>
      </c>
      <c r="AC251">
        <v>5006.43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f t="shared" si="12"/>
        <v>9</v>
      </c>
      <c r="AJ251">
        <f t="shared" si="13"/>
        <v>5215.2300000000005</v>
      </c>
      <c r="AK251" s="62">
        <f t="shared" si="15"/>
        <v>0.1875</v>
      </c>
      <c r="AL251">
        <f t="shared" si="14"/>
        <v>5006.43</v>
      </c>
    </row>
    <row r="252" spans="2:38" ht="14.45" x14ac:dyDescent="0.3">
      <c r="B252" t="s">
        <v>1117</v>
      </c>
      <c r="C252">
        <v>2002344334</v>
      </c>
      <c r="D252" t="s">
        <v>125</v>
      </c>
      <c r="E252" t="s">
        <v>126</v>
      </c>
      <c r="F252" t="s">
        <v>127</v>
      </c>
      <c r="G252" t="s">
        <v>146</v>
      </c>
      <c r="H252" t="s">
        <v>150</v>
      </c>
      <c r="I252" t="s">
        <v>151</v>
      </c>
      <c r="J252" t="s">
        <v>811</v>
      </c>
      <c r="K252" t="s">
        <v>812</v>
      </c>
      <c r="L252">
        <v>80876084</v>
      </c>
      <c r="M252" t="s">
        <v>813</v>
      </c>
      <c r="N252">
        <v>82122011</v>
      </c>
      <c r="O252" t="s">
        <v>814</v>
      </c>
      <c r="P252">
        <v>4987176357977</v>
      </c>
      <c r="Q252">
        <v>725</v>
      </c>
      <c r="R252" s="16">
        <v>47102</v>
      </c>
      <c r="S252">
        <v>60</v>
      </c>
      <c r="T252">
        <v>48</v>
      </c>
      <c r="U252">
        <v>48</v>
      </c>
      <c r="V252">
        <v>526.62</v>
      </c>
      <c r="W252">
        <v>621.41</v>
      </c>
      <c r="X252">
        <v>647.32000000000005</v>
      </c>
      <c r="Y252">
        <v>0</v>
      </c>
      <c r="Z252">
        <v>16</v>
      </c>
      <c r="AA252">
        <v>0</v>
      </c>
      <c r="AB252">
        <v>0</v>
      </c>
      <c r="AC252">
        <v>9942.56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f t="shared" si="12"/>
        <v>16</v>
      </c>
      <c r="AJ252">
        <f t="shared" si="13"/>
        <v>10357.120000000001</v>
      </c>
      <c r="AK252" s="62">
        <f t="shared" si="15"/>
        <v>0.33333333333333331</v>
      </c>
      <c r="AL252">
        <f t="shared" si="14"/>
        <v>9942.56</v>
      </c>
    </row>
    <row r="253" spans="2:38" ht="14.45" x14ac:dyDescent="0.3">
      <c r="B253" t="s">
        <v>1117</v>
      </c>
      <c r="C253">
        <v>2002344334</v>
      </c>
      <c r="D253" t="s">
        <v>125</v>
      </c>
      <c r="E253" t="s">
        <v>126</v>
      </c>
      <c r="F253" t="s">
        <v>127</v>
      </c>
      <c r="G253" t="s">
        <v>146</v>
      </c>
      <c r="H253" t="s">
        <v>160</v>
      </c>
      <c r="I253" t="s">
        <v>161</v>
      </c>
      <c r="J253" t="s">
        <v>539</v>
      </c>
      <c r="K253" t="s">
        <v>641</v>
      </c>
      <c r="L253">
        <v>83913853</v>
      </c>
      <c r="M253" t="s">
        <v>1030</v>
      </c>
      <c r="N253">
        <v>96032100</v>
      </c>
      <c r="O253" t="s">
        <v>1031</v>
      </c>
      <c r="P253">
        <v>4987176163745</v>
      </c>
      <c r="Q253">
        <v>110</v>
      </c>
      <c r="R253" s="16">
        <v>47045</v>
      </c>
      <c r="S253">
        <v>36</v>
      </c>
      <c r="T253">
        <v>75</v>
      </c>
      <c r="U253">
        <v>48</v>
      </c>
      <c r="V253">
        <v>83.81</v>
      </c>
      <c r="W253">
        <v>88</v>
      </c>
      <c r="X253">
        <v>91.67</v>
      </c>
      <c r="Y253">
        <v>2</v>
      </c>
      <c r="Z253">
        <v>0</v>
      </c>
      <c r="AA253">
        <v>0</v>
      </c>
      <c r="AB253">
        <v>0</v>
      </c>
      <c r="AC253">
        <v>8448</v>
      </c>
      <c r="AD253">
        <v>0.01</v>
      </c>
      <c r="AE253">
        <v>0</v>
      </c>
      <c r="AF253">
        <v>0</v>
      </c>
      <c r="AG253">
        <v>0</v>
      </c>
      <c r="AH253">
        <v>0</v>
      </c>
      <c r="AI253">
        <f t="shared" si="12"/>
        <v>96</v>
      </c>
      <c r="AJ253">
        <f t="shared" si="13"/>
        <v>8800.32</v>
      </c>
      <c r="AK253" s="62">
        <f t="shared" si="15"/>
        <v>2</v>
      </c>
      <c r="AL253">
        <f t="shared" si="14"/>
        <v>8448</v>
      </c>
    </row>
    <row r="254" spans="2:38" ht="14.45" x14ac:dyDescent="0.3">
      <c r="B254" t="s">
        <v>1117</v>
      </c>
      <c r="C254">
        <v>2002344334</v>
      </c>
      <c r="D254" t="s">
        <v>125</v>
      </c>
      <c r="E254" t="s">
        <v>126</v>
      </c>
      <c r="F254" t="s">
        <v>127</v>
      </c>
      <c r="G254" t="s">
        <v>146</v>
      </c>
      <c r="H254" t="s">
        <v>150</v>
      </c>
      <c r="I254" t="s">
        <v>151</v>
      </c>
      <c r="J254" t="s">
        <v>807</v>
      </c>
      <c r="K254" t="s">
        <v>819</v>
      </c>
      <c r="L254">
        <v>80876087</v>
      </c>
      <c r="M254" t="s">
        <v>820</v>
      </c>
      <c r="N254">
        <v>82122011</v>
      </c>
      <c r="O254" t="s">
        <v>821</v>
      </c>
      <c r="P254">
        <v>4987176358004</v>
      </c>
      <c r="Q254">
        <v>725</v>
      </c>
      <c r="R254" s="16">
        <v>47045</v>
      </c>
      <c r="S254">
        <v>60</v>
      </c>
      <c r="T254">
        <v>45</v>
      </c>
      <c r="U254">
        <v>48</v>
      </c>
      <c r="V254">
        <v>526.62</v>
      </c>
      <c r="W254">
        <v>621.41</v>
      </c>
      <c r="X254">
        <v>647.32000000000005</v>
      </c>
      <c r="Y254">
        <v>0</v>
      </c>
      <c r="Z254">
        <v>6</v>
      </c>
      <c r="AA254">
        <v>0</v>
      </c>
      <c r="AB254">
        <v>0</v>
      </c>
      <c r="AC254">
        <v>3728.46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f t="shared" si="12"/>
        <v>6</v>
      </c>
      <c r="AJ254">
        <f t="shared" si="13"/>
        <v>3883.92</v>
      </c>
      <c r="AK254" s="62">
        <f t="shared" si="15"/>
        <v>0.125</v>
      </c>
      <c r="AL254">
        <f t="shared" si="14"/>
        <v>3728.46</v>
      </c>
    </row>
    <row r="255" spans="2:38" ht="14.45" x14ac:dyDescent="0.3">
      <c r="B255" t="s">
        <v>1117</v>
      </c>
      <c r="C255">
        <v>2002344334</v>
      </c>
      <c r="D255" t="s">
        <v>125</v>
      </c>
      <c r="E255" t="s">
        <v>126</v>
      </c>
      <c r="F255" t="s">
        <v>127</v>
      </c>
      <c r="G255" t="s">
        <v>146</v>
      </c>
      <c r="H255" t="s">
        <v>150</v>
      </c>
      <c r="I255" t="s">
        <v>185</v>
      </c>
      <c r="J255" t="s">
        <v>569</v>
      </c>
      <c r="K255" t="s">
        <v>569</v>
      </c>
      <c r="L255">
        <v>80875507</v>
      </c>
      <c r="M255" t="s">
        <v>824</v>
      </c>
      <c r="N255">
        <v>82121010</v>
      </c>
      <c r="O255" t="s">
        <v>825</v>
      </c>
      <c r="P255">
        <v>4987176278562</v>
      </c>
      <c r="Q255">
        <v>105</v>
      </c>
      <c r="R255" s="16">
        <v>46806</v>
      </c>
      <c r="S255">
        <v>60</v>
      </c>
      <c r="T255">
        <v>32</v>
      </c>
      <c r="U255">
        <v>144</v>
      </c>
      <c r="V255">
        <v>76.260000000000005</v>
      </c>
      <c r="W255">
        <v>89.99</v>
      </c>
      <c r="X255">
        <v>93.74</v>
      </c>
      <c r="Y255">
        <v>0</v>
      </c>
      <c r="Z255">
        <v>56</v>
      </c>
      <c r="AA255">
        <v>0</v>
      </c>
      <c r="AB255">
        <v>0</v>
      </c>
      <c r="AC255">
        <v>5039.4399999999996</v>
      </c>
      <c r="AD255">
        <v>0.01</v>
      </c>
      <c r="AE255">
        <v>0</v>
      </c>
      <c r="AF255">
        <v>0</v>
      </c>
      <c r="AG255">
        <v>0</v>
      </c>
      <c r="AH255">
        <v>0</v>
      </c>
      <c r="AI255">
        <f t="shared" si="12"/>
        <v>56</v>
      </c>
      <c r="AJ255">
        <f t="shared" si="13"/>
        <v>5249.44</v>
      </c>
      <c r="AK255" s="62">
        <f t="shared" si="15"/>
        <v>0.3888888888888889</v>
      </c>
      <c r="AL255">
        <f t="shared" si="14"/>
        <v>5039.4399999999996</v>
      </c>
    </row>
    <row r="256" spans="2:38" ht="14.45" x14ac:dyDescent="0.3">
      <c r="B256" t="s">
        <v>1117</v>
      </c>
      <c r="C256">
        <v>2002344334</v>
      </c>
      <c r="D256" t="s">
        <v>125</v>
      </c>
      <c r="E256" t="s">
        <v>126</v>
      </c>
      <c r="F256" t="s">
        <v>127</v>
      </c>
      <c r="G256" t="s">
        <v>132</v>
      </c>
      <c r="H256" t="s">
        <v>290</v>
      </c>
      <c r="I256" t="s">
        <v>828</v>
      </c>
      <c r="J256" t="s">
        <v>828</v>
      </c>
      <c r="K256" t="s">
        <v>829</v>
      </c>
      <c r="L256">
        <v>80895619</v>
      </c>
      <c r="M256" t="s">
        <v>830</v>
      </c>
      <c r="N256">
        <v>30049011</v>
      </c>
      <c r="O256" t="s">
        <v>831</v>
      </c>
      <c r="P256">
        <v>4987176265777</v>
      </c>
      <c r="Q256">
        <v>121</v>
      </c>
      <c r="R256" s="16">
        <v>47045</v>
      </c>
      <c r="S256">
        <v>36</v>
      </c>
      <c r="T256">
        <v>75</v>
      </c>
      <c r="U256">
        <v>48</v>
      </c>
      <c r="V256">
        <v>92.31</v>
      </c>
      <c r="W256">
        <v>96.93</v>
      </c>
      <c r="X256">
        <v>100.97</v>
      </c>
      <c r="Y256">
        <v>0</v>
      </c>
      <c r="Z256">
        <v>5</v>
      </c>
      <c r="AA256">
        <v>0</v>
      </c>
      <c r="AB256">
        <v>0</v>
      </c>
      <c r="AC256">
        <v>484.65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f t="shared" si="12"/>
        <v>5</v>
      </c>
      <c r="AJ256">
        <f t="shared" si="13"/>
        <v>504.85</v>
      </c>
      <c r="AK256" s="62">
        <f t="shared" si="15"/>
        <v>0.10416666666666667</v>
      </c>
      <c r="AL256">
        <f t="shared" si="14"/>
        <v>484.65000000000003</v>
      </c>
    </row>
    <row r="257" spans="2:38" ht="14.45" x14ac:dyDescent="0.3">
      <c r="B257" t="s">
        <v>1117</v>
      </c>
      <c r="C257">
        <v>2002344334</v>
      </c>
      <c r="D257" t="s">
        <v>125</v>
      </c>
      <c r="E257" t="s">
        <v>126</v>
      </c>
      <c r="F257" t="s">
        <v>127</v>
      </c>
      <c r="G257" t="s">
        <v>146</v>
      </c>
      <c r="H257" t="s">
        <v>147</v>
      </c>
      <c r="I257" t="s">
        <v>203</v>
      </c>
      <c r="J257" t="s">
        <v>834</v>
      </c>
      <c r="K257" t="s">
        <v>835</v>
      </c>
      <c r="L257">
        <v>80896468</v>
      </c>
      <c r="M257" t="s">
        <v>836</v>
      </c>
      <c r="N257">
        <v>33071010</v>
      </c>
      <c r="O257" t="s">
        <v>837</v>
      </c>
      <c r="P257">
        <v>4987176303356</v>
      </c>
      <c r="Q257">
        <v>62</v>
      </c>
      <c r="R257" s="16">
        <v>47045</v>
      </c>
      <c r="S257">
        <v>18</v>
      </c>
      <c r="T257">
        <v>100</v>
      </c>
      <c r="U257">
        <v>72</v>
      </c>
      <c r="V257">
        <v>45.34</v>
      </c>
      <c r="W257">
        <v>47.61</v>
      </c>
      <c r="X257">
        <v>49.6</v>
      </c>
      <c r="Y257">
        <v>0</v>
      </c>
      <c r="Z257">
        <v>69</v>
      </c>
      <c r="AA257">
        <v>0</v>
      </c>
      <c r="AB257">
        <v>0</v>
      </c>
      <c r="AC257">
        <v>3285.09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f t="shared" si="12"/>
        <v>69</v>
      </c>
      <c r="AJ257">
        <f t="shared" si="13"/>
        <v>3422.4</v>
      </c>
      <c r="AK257" s="62">
        <f t="shared" si="15"/>
        <v>0.95833333333333337</v>
      </c>
      <c r="AL257">
        <f t="shared" si="14"/>
        <v>3285.09</v>
      </c>
    </row>
    <row r="258" spans="2:38" ht="14.45" x14ac:dyDescent="0.3">
      <c r="B258" t="s">
        <v>1117</v>
      </c>
      <c r="C258">
        <v>2002344334</v>
      </c>
      <c r="D258" t="s">
        <v>125</v>
      </c>
      <c r="E258" t="s">
        <v>126</v>
      </c>
      <c r="F258" t="s">
        <v>127</v>
      </c>
      <c r="G258" t="s">
        <v>146</v>
      </c>
      <c r="H258" t="s">
        <v>150</v>
      </c>
      <c r="I258" t="s">
        <v>214</v>
      </c>
      <c r="J258" t="s">
        <v>244</v>
      </c>
      <c r="K258" t="s">
        <v>245</v>
      </c>
      <c r="L258">
        <v>80875790</v>
      </c>
      <c r="M258" t="s">
        <v>1054</v>
      </c>
      <c r="N258">
        <v>82122011</v>
      </c>
      <c r="O258" t="s">
        <v>1055</v>
      </c>
      <c r="P258">
        <v>4987176384843</v>
      </c>
      <c r="Q258">
        <v>950</v>
      </c>
      <c r="R258" s="16">
        <v>47045</v>
      </c>
      <c r="S258">
        <v>60</v>
      </c>
      <c r="T258">
        <v>45</v>
      </c>
      <c r="U258">
        <v>24</v>
      </c>
      <c r="V258">
        <v>690.05</v>
      </c>
      <c r="W258">
        <v>814.26</v>
      </c>
      <c r="X258">
        <v>848.21</v>
      </c>
      <c r="Y258">
        <v>0</v>
      </c>
      <c r="Z258">
        <v>1</v>
      </c>
      <c r="AA258">
        <v>0</v>
      </c>
      <c r="AB258">
        <v>0</v>
      </c>
      <c r="AC258">
        <v>814.26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f t="shared" ref="AI258:AI270" si="16">+(Y258+AA258)*U258+(Z258+AB258+AE258+AG258)</f>
        <v>1</v>
      </c>
      <c r="AJ258">
        <f t="shared" ref="AJ258:AJ270" si="17">+AI258*X258</f>
        <v>848.21</v>
      </c>
      <c r="AK258" s="62">
        <f t="shared" si="15"/>
        <v>4.1666666666666664E-2</v>
      </c>
      <c r="AL258">
        <f t="shared" ref="AL258:AL270" si="18">+AI258*W258</f>
        <v>814.26</v>
      </c>
    </row>
    <row r="259" spans="2:38" ht="14.45" x14ac:dyDescent="0.3">
      <c r="B259" t="s">
        <v>1117</v>
      </c>
      <c r="C259">
        <v>2002344334</v>
      </c>
      <c r="D259" t="s">
        <v>125</v>
      </c>
      <c r="E259" t="s">
        <v>126</v>
      </c>
      <c r="F259" t="s">
        <v>127</v>
      </c>
      <c r="G259" t="s">
        <v>146</v>
      </c>
      <c r="H259" t="s">
        <v>150</v>
      </c>
      <c r="I259" t="s">
        <v>214</v>
      </c>
      <c r="J259" t="s">
        <v>215</v>
      </c>
      <c r="K259" t="s">
        <v>841</v>
      </c>
      <c r="L259">
        <v>80876082</v>
      </c>
      <c r="M259" t="s">
        <v>842</v>
      </c>
      <c r="N259">
        <v>82122011</v>
      </c>
      <c r="O259" t="s">
        <v>843</v>
      </c>
      <c r="P259">
        <v>4987176300478</v>
      </c>
      <c r="Q259">
        <v>349</v>
      </c>
      <c r="R259" s="16">
        <v>46398</v>
      </c>
      <c r="S259">
        <v>60</v>
      </c>
      <c r="T259">
        <v>9</v>
      </c>
      <c r="U259">
        <v>72</v>
      </c>
      <c r="V259">
        <v>253.5</v>
      </c>
      <c r="W259">
        <v>299.13</v>
      </c>
      <c r="X259">
        <v>311.60000000000002</v>
      </c>
      <c r="Y259">
        <v>0</v>
      </c>
      <c r="Z259">
        <v>13</v>
      </c>
      <c r="AA259">
        <v>0</v>
      </c>
      <c r="AB259">
        <v>0</v>
      </c>
      <c r="AC259">
        <v>3888.69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f t="shared" si="16"/>
        <v>13</v>
      </c>
      <c r="AJ259">
        <f t="shared" si="17"/>
        <v>4050.8</v>
      </c>
      <c r="AK259" s="62">
        <f t="shared" ref="AK259:AK322" si="19">+AI259/U259</f>
        <v>0.18055555555555555</v>
      </c>
      <c r="AL259">
        <f t="shared" si="18"/>
        <v>3888.69</v>
      </c>
    </row>
    <row r="260" spans="2:38" ht="14.45" x14ac:dyDescent="0.3">
      <c r="B260" t="s">
        <v>1117</v>
      </c>
      <c r="C260">
        <v>2002344334</v>
      </c>
      <c r="D260" t="s">
        <v>125</v>
      </c>
      <c r="E260" t="s">
        <v>126</v>
      </c>
      <c r="F260" t="s">
        <v>127</v>
      </c>
      <c r="G260" t="s">
        <v>146</v>
      </c>
      <c r="H260" t="s">
        <v>147</v>
      </c>
      <c r="I260" t="s">
        <v>148</v>
      </c>
      <c r="J260" t="s">
        <v>149</v>
      </c>
      <c r="K260" t="s">
        <v>1022</v>
      </c>
      <c r="L260">
        <v>80896465</v>
      </c>
      <c r="M260" t="s">
        <v>1023</v>
      </c>
      <c r="N260">
        <v>33071010</v>
      </c>
      <c r="O260" t="s">
        <v>1024</v>
      </c>
      <c r="P260">
        <v>4987176198228</v>
      </c>
      <c r="Q260">
        <v>444</v>
      </c>
      <c r="R260" s="16">
        <v>46807</v>
      </c>
      <c r="S260">
        <v>36</v>
      </c>
      <c r="T260">
        <v>53</v>
      </c>
      <c r="U260">
        <v>12</v>
      </c>
      <c r="V260">
        <v>362.44</v>
      </c>
      <c r="W260">
        <v>380.56</v>
      </c>
      <c r="X260">
        <v>396.43</v>
      </c>
      <c r="Y260">
        <v>0</v>
      </c>
      <c r="Z260">
        <v>1</v>
      </c>
      <c r="AA260">
        <v>0</v>
      </c>
      <c r="AB260">
        <v>0</v>
      </c>
      <c r="AC260">
        <v>380.56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f t="shared" si="16"/>
        <v>1</v>
      </c>
      <c r="AJ260">
        <f t="shared" si="17"/>
        <v>396.43</v>
      </c>
      <c r="AK260" s="62">
        <f t="shared" si="19"/>
        <v>8.3333333333333329E-2</v>
      </c>
      <c r="AL260">
        <f t="shared" si="18"/>
        <v>380.56</v>
      </c>
    </row>
    <row r="261" spans="2:38" ht="14.45" x14ac:dyDescent="0.3">
      <c r="B261" t="s">
        <v>1117</v>
      </c>
      <c r="C261">
        <v>2002344334</v>
      </c>
      <c r="D261" t="s">
        <v>125</v>
      </c>
      <c r="E261" t="s">
        <v>126</v>
      </c>
      <c r="F261" t="s">
        <v>127</v>
      </c>
      <c r="G261" t="s">
        <v>132</v>
      </c>
      <c r="H261" t="s">
        <v>133</v>
      </c>
      <c r="I261" t="s">
        <v>134</v>
      </c>
      <c r="J261" t="s">
        <v>169</v>
      </c>
      <c r="K261" t="s">
        <v>460</v>
      </c>
      <c r="L261">
        <v>83904906</v>
      </c>
      <c r="M261" t="s">
        <v>850</v>
      </c>
      <c r="N261">
        <v>96190010</v>
      </c>
      <c r="O261" t="s">
        <v>851</v>
      </c>
      <c r="P261">
        <v>4987176293527</v>
      </c>
      <c r="Q261">
        <v>95</v>
      </c>
      <c r="R261" s="16">
        <v>47045</v>
      </c>
      <c r="S261">
        <v>24</v>
      </c>
      <c r="T261">
        <v>100</v>
      </c>
      <c r="U261">
        <v>64</v>
      </c>
      <c r="V261">
        <v>82.16</v>
      </c>
      <c r="W261">
        <v>82.16</v>
      </c>
      <c r="X261">
        <v>85.59</v>
      </c>
      <c r="Y261">
        <v>0</v>
      </c>
      <c r="Z261">
        <v>4</v>
      </c>
      <c r="AA261">
        <v>0</v>
      </c>
      <c r="AB261">
        <v>0</v>
      </c>
      <c r="AC261">
        <v>328.64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f t="shared" si="16"/>
        <v>4</v>
      </c>
      <c r="AJ261">
        <f t="shared" si="17"/>
        <v>342.36</v>
      </c>
      <c r="AK261" s="62">
        <f t="shared" si="19"/>
        <v>6.25E-2</v>
      </c>
      <c r="AL261">
        <f t="shared" si="18"/>
        <v>328.64</v>
      </c>
    </row>
    <row r="262" spans="2:38" ht="14.45" x14ac:dyDescent="0.3">
      <c r="B262" t="s">
        <v>1117</v>
      </c>
      <c r="C262">
        <v>2002344334</v>
      </c>
      <c r="D262" t="s">
        <v>125</v>
      </c>
      <c r="E262" t="s">
        <v>126</v>
      </c>
      <c r="F262" t="s">
        <v>127</v>
      </c>
      <c r="G262" t="s">
        <v>132</v>
      </c>
      <c r="H262" t="s">
        <v>133</v>
      </c>
      <c r="I262" t="s">
        <v>177</v>
      </c>
      <c r="J262" t="s">
        <v>375</v>
      </c>
      <c r="K262" t="s">
        <v>854</v>
      </c>
      <c r="L262">
        <v>83911783</v>
      </c>
      <c r="M262" t="s">
        <v>855</v>
      </c>
      <c r="N262">
        <v>96190010</v>
      </c>
      <c r="O262" t="s">
        <v>856</v>
      </c>
      <c r="P262">
        <v>4987176319180</v>
      </c>
      <c r="Q262">
        <v>45</v>
      </c>
      <c r="R262" s="16">
        <v>47045</v>
      </c>
      <c r="S262">
        <v>24</v>
      </c>
      <c r="T262">
        <v>100</v>
      </c>
      <c r="U262">
        <v>120</v>
      </c>
      <c r="V262">
        <v>38.92</v>
      </c>
      <c r="W262">
        <v>38.92</v>
      </c>
      <c r="X262">
        <v>40.54</v>
      </c>
      <c r="Y262">
        <v>23</v>
      </c>
      <c r="Z262">
        <v>86</v>
      </c>
      <c r="AA262">
        <v>0</v>
      </c>
      <c r="AB262">
        <v>0</v>
      </c>
      <c r="AC262">
        <v>110766.32</v>
      </c>
      <c r="AD262">
        <v>6.9999999999999896E-2</v>
      </c>
      <c r="AE262">
        <v>0</v>
      </c>
      <c r="AF262">
        <v>0</v>
      </c>
      <c r="AG262">
        <v>0</v>
      </c>
      <c r="AH262">
        <v>0</v>
      </c>
      <c r="AI262">
        <f t="shared" si="16"/>
        <v>2846</v>
      </c>
      <c r="AJ262">
        <f t="shared" si="17"/>
        <v>115376.84</v>
      </c>
      <c r="AK262" s="62">
        <f t="shared" si="19"/>
        <v>23.716666666666665</v>
      </c>
      <c r="AL262">
        <f t="shared" si="18"/>
        <v>110766.32</v>
      </c>
    </row>
    <row r="263" spans="2:38" ht="14.45" x14ac:dyDescent="0.3">
      <c r="B263" t="s">
        <v>1117</v>
      </c>
      <c r="C263">
        <v>2002344334</v>
      </c>
      <c r="D263" t="s">
        <v>125</v>
      </c>
      <c r="E263" t="s">
        <v>126</v>
      </c>
      <c r="F263" t="s">
        <v>127</v>
      </c>
      <c r="G263" t="s">
        <v>128</v>
      </c>
      <c r="H263" t="s">
        <v>129</v>
      </c>
      <c r="I263" t="s">
        <v>221</v>
      </c>
      <c r="J263" t="s">
        <v>250</v>
      </c>
      <c r="K263" t="s">
        <v>610</v>
      </c>
      <c r="L263">
        <v>83911268</v>
      </c>
      <c r="M263" t="s">
        <v>1082</v>
      </c>
      <c r="N263">
        <v>33051090</v>
      </c>
      <c r="O263" t="s">
        <v>1083</v>
      </c>
      <c r="P263">
        <v>4987176254382</v>
      </c>
      <c r="Q263">
        <v>85</v>
      </c>
      <c r="R263" s="16">
        <v>46807</v>
      </c>
      <c r="S263">
        <v>36</v>
      </c>
      <c r="T263">
        <v>53</v>
      </c>
      <c r="U263">
        <v>48</v>
      </c>
      <c r="V263">
        <v>70.650000000000006</v>
      </c>
      <c r="W263">
        <v>74.180000000000007</v>
      </c>
      <c r="X263">
        <v>77.27</v>
      </c>
      <c r="Y263">
        <v>2</v>
      </c>
      <c r="Z263">
        <v>0</v>
      </c>
      <c r="AA263">
        <v>0</v>
      </c>
      <c r="AB263">
        <v>0</v>
      </c>
      <c r="AC263">
        <v>7121.28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f t="shared" si="16"/>
        <v>96</v>
      </c>
      <c r="AJ263">
        <f t="shared" si="17"/>
        <v>7417.92</v>
      </c>
      <c r="AK263" s="62">
        <f t="shared" si="19"/>
        <v>2</v>
      </c>
      <c r="AL263">
        <f t="shared" si="18"/>
        <v>7121.2800000000007</v>
      </c>
    </row>
    <row r="264" spans="2:38" ht="14.45" x14ac:dyDescent="0.3">
      <c r="B264" t="s">
        <v>1117</v>
      </c>
      <c r="C264">
        <v>2002344334</v>
      </c>
      <c r="D264" t="s">
        <v>125</v>
      </c>
      <c r="E264" t="s">
        <v>126</v>
      </c>
      <c r="F264" t="s">
        <v>127</v>
      </c>
      <c r="G264" t="s">
        <v>128</v>
      </c>
      <c r="H264" t="s">
        <v>129</v>
      </c>
      <c r="I264" t="s">
        <v>221</v>
      </c>
      <c r="J264" t="s">
        <v>222</v>
      </c>
      <c r="K264" t="s">
        <v>865</v>
      </c>
      <c r="L264">
        <v>83911270</v>
      </c>
      <c r="M264" t="s">
        <v>866</v>
      </c>
      <c r="N264">
        <v>33051090</v>
      </c>
      <c r="O264" t="s">
        <v>867</v>
      </c>
      <c r="P264">
        <v>4987176074171</v>
      </c>
      <c r="Q264">
        <v>79</v>
      </c>
      <c r="R264" s="16">
        <v>46807</v>
      </c>
      <c r="S264">
        <v>36</v>
      </c>
      <c r="T264">
        <v>53</v>
      </c>
      <c r="U264">
        <v>48</v>
      </c>
      <c r="V264">
        <v>65.66</v>
      </c>
      <c r="W264">
        <v>68.94</v>
      </c>
      <c r="X264">
        <v>71.81</v>
      </c>
      <c r="Y264">
        <v>5</v>
      </c>
      <c r="Z264">
        <v>44</v>
      </c>
      <c r="AA264">
        <v>0</v>
      </c>
      <c r="AB264">
        <v>0</v>
      </c>
      <c r="AC264">
        <v>19578.96</v>
      </c>
      <c r="AD264">
        <v>0.01</v>
      </c>
      <c r="AE264">
        <v>0</v>
      </c>
      <c r="AF264">
        <v>0</v>
      </c>
      <c r="AG264">
        <v>0</v>
      </c>
      <c r="AH264">
        <v>0</v>
      </c>
      <c r="AI264">
        <f t="shared" si="16"/>
        <v>284</v>
      </c>
      <c r="AJ264">
        <f t="shared" si="17"/>
        <v>20394.04</v>
      </c>
      <c r="AK264" s="62">
        <f t="shared" si="19"/>
        <v>5.916666666666667</v>
      </c>
      <c r="AL264">
        <f t="shared" si="18"/>
        <v>19578.96</v>
      </c>
    </row>
    <row r="265" spans="2:38" ht="14.45" x14ac:dyDescent="0.3">
      <c r="B265" t="s">
        <v>1117</v>
      </c>
      <c r="C265">
        <v>2002344334</v>
      </c>
      <c r="D265" t="s">
        <v>125</v>
      </c>
      <c r="E265" t="s">
        <v>126</v>
      </c>
      <c r="F265" t="s">
        <v>127</v>
      </c>
      <c r="G265" t="s">
        <v>128</v>
      </c>
      <c r="H265" t="s">
        <v>129</v>
      </c>
      <c r="I265" t="s">
        <v>221</v>
      </c>
      <c r="J265" t="s">
        <v>222</v>
      </c>
      <c r="K265" t="s">
        <v>568</v>
      </c>
      <c r="L265">
        <v>80892903</v>
      </c>
      <c r="M265" t="s">
        <v>639</v>
      </c>
      <c r="N265">
        <v>33051090</v>
      </c>
      <c r="O265" t="s">
        <v>640</v>
      </c>
      <c r="P265">
        <v>4987176073440</v>
      </c>
      <c r="Q265">
        <v>79</v>
      </c>
      <c r="R265" s="16">
        <v>47045</v>
      </c>
      <c r="S265">
        <v>36</v>
      </c>
      <c r="T265">
        <v>75</v>
      </c>
      <c r="U265">
        <v>48</v>
      </c>
      <c r="V265">
        <v>65.66</v>
      </c>
      <c r="W265">
        <v>68.94</v>
      </c>
      <c r="X265">
        <v>71.81</v>
      </c>
      <c r="Y265">
        <v>0</v>
      </c>
      <c r="Z265">
        <v>1</v>
      </c>
      <c r="AA265">
        <v>0</v>
      </c>
      <c r="AB265">
        <v>0</v>
      </c>
      <c r="AC265">
        <v>68.94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f t="shared" si="16"/>
        <v>1</v>
      </c>
      <c r="AJ265">
        <f t="shared" si="17"/>
        <v>71.81</v>
      </c>
      <c r="AK265" s="62">
        <f t="shared" si="19"/>
        <v>2.0833333333333332E-2</v>
      </c>
      <c r="AL265">
        <f t="shared" si="18"/>
        <v>68.94</v>
      </c>
    </row>
    <row r="266" spans="2:38" ht="14.45" x14ac:dyDescent="0.3">
      <c r="B266" t="s">
        <v>1117</v>
      </c>
      <c r="C266">
        <v>2002344334</v>
      </c>
      <c r="D266" t="s">
        <v>125</v>
      </c>
      <c r="E266" t="s">
        <v>126</v>
      </c>
      <c r="F266" t="s">
        <v>127</v>
      </c>
      <c r="G266" t="s">
        <v>128</v>
      </c>
      <c r="H266" t="s">
        <v>129</v>
      </c>
      <c r="I266" t="s">
        <v>221</v>
      </c>
      <c r="J266" t="s">
        <v>222</v>
      </c>
      <c r="K266" t="s">
        <v>642</v>
      </c>
      <c r="L266">
        <v>80892904</v>
      </c>
      <c r="M266" t="s">
        <v>643</v>
      </c>
      <c r="N266">
        <v>33051090</v>
      </c>
      <c r="O266" t="s">
        <v>644</v>
      </c>
      <c r="P266">
        <v>4987176073433</v>
      </c>
      <c r="Q266">
        <v>79</v>
      </c>
      <c r="R266" s="16">
        <v>46807</v>
      </c>
      <c r="S266">
        <v>36</v>
      </c>
      <c r="T266">
        <v>53</v>
      </c>
      <c r="U266">
        <v>48</v>
      </c>
      <c r="V266">
        <v>65.66</v>
      </c>
      <c r="W266">
        <v>68.94</v>
      </c>
      <c r="X266">
        <v>71.81</v>
      </c>
      <c r="Y266">
        <v>4</v>
      </c>
      <c r="Z266">
        <v>40</v>
      </c>
      <c r="AA266">
        <v>0</v>
      </c>
      <c r="AB266">
        <v>0</v>
      </c>
      <c r="AC266">
        <v>15994.08</v>
      </c>
      <c r="AD266">
        <v>0.01</v>
      </c>
      <c r="AE266">
        <v>0</v>
      </c>
      <c r="AF266">
        <v>0</v>
      </c>
      <c r="AG266">
        <v>0</v>
      </c>
      <c r="AH266">
        <v>0</v>
      </c>
      <c r="AI266">
        <f t="shared" si="16"/>
        <v>232</v>
      </c>
      <c r="AJ266">
        <f t="shared" si="17"/>
        <v>16659.920000000002</v>
      </c>
      <c r="AK266" s="62">
        <f t="shared" si="19"/>
        <v>4.833333333333333</v>
      </c>
      <c r="AL266">
        <f t="shared" si="18"/>
        <v>15994.08</v>
      </c>
    </row>
    <row r="267" spans="2:38" ht="14.45" x14ac:dyDescent="0.3">
      <c r="B267" t="s">
        <v>1117</v>
      </c>
      <c r="C267">
        <v>2002344334</v>
      </c>
      <c r="D267" t="s">
        <v>125</v>
      </c>
      <c r="E267" t="s">
        <v>126</v>
      </c>
      <c r="F267" t="s">
        <v>127</v>
      </c>
      <c r="G267" t="s">
        <v>128</v>
      </c>
      <c r="H267" t="s">
        <v>129</v>
      </c>
      <c r="I267" t="s">
        <v>221</v>
      </c>
      <c r="J267" t="s">
        <v>657</v>
      </c>
      <c r="K267" t="s">
        <v>658</v>
      </c>
      <c r="L267">
        <v>83911276</v>
      </c>
      <c r="M267" t="s">
        <v>659</v>
      </c>
      <c r="N267">
        <v>33051090</v>
      </c>
      <c r="O267" t="s">
        <v>660</v>
      </c>
      <c r="P267">
        <v>4987176335623</v>
      </c>
      <c r="Q267">
        <v>79</v>
      </c>
      <c r="R267" s="16">
        <v>47045</v>
      </c>
      <c r="S267">
        <v>36</v>
      </c>
      <c r="T267">
        <v>75</v>
      </c>
      <c r="U267">
        <v>48</v>
      </c>
      <c r="V267">
        <v>65.66</v>
      </c>
      <c r="W267">
        <v>68.94</v>
      </c>
      <c r="X267">
        <v>71.81</v>
      </c>
      <c r="Y267">
        <v>7</v>
      </c>
      <c r="Z267">
        <v>33</v>
      </c>
      <c r="AA267">
        <v>0</v>
      </c>
      <c r="AB267">
        <v>0</v>
      </c>
      <c r="AC267">
        <v>25438.86</v>
      </c>
      <c r="AD267">
        <v>0.01</v>
      </c>
      <c r="AE267">
        <v>0</v>
      </c>
      <c r="AF267">
        <v>0</v>
      </c>
      <c r="AG267">
        <v>0</v>
      </c>
      <c r="AH267">
        <v>0</v>
      </c>
      <c r="AI267">
        <f t="shared" si="16"/>
        <v>369</v>
      </c>
      <c r="AJ267">
        <f t="shared" si="17"/>
        <v>26497.89</v>
      </c>
      <c r="AK267" s="62">
        <f t="shared" si="19"/>
        <v>7.6875</v>
      </c>
      <c r="AL267">
        <f t="shared" si="18"/>
        <v>25438.86</v>
      </c>
    </row>
    <row r="268" spans="2:38" ht="14.45" x14ac:dyDescent="0.3">
      <c r="B268" t="s">
        <v>1117</v>
      </c>
      <c r="C268">
        <v>2002344334</v>
      </c>
      <c r="D268" t="s">
        <v>125</v>
      </c>
      <c r="E268" t="s">
        <v>126</v>
      </c>
      <c r="F268" t="s">
        <v>127</v>
      </c>
      <c r="G268" t="s">
        <v>128</v>
      </c>
      <c r="H268" t="s">
        <v>129</v>
      </c>
      <c r="I268" t="s">
        <v>221</v>
      </c>
      <c r="J268" t="s">
        <v>250</v>
      </c>
      <c r="K268" t="s">
        <v>666</v>
      </c>
      <c r="L268">
        <v>80892906</v>
      </c>
      <c r="M268" t="s">
        <v>667</v>
      </c>
      <c r="N268">
        <v>33051090</v>
      </c>
      <c r="O268" t="s">
        <v>668</v>
      </c>
      <c r="P268">
        <v>4987176072948</v>
      </c>
      <c r="Q268">
        <v>235</v>
      </c>
      <c r="R268" s="16">
        <v>46807</v>
      </c>
      <c r="S268">
        <v>36</v>
      </c>
      <c r="T268">
        <v>53</v>
      </c>
      <c r="U268">
        <v>56</v>
      </c>
      <c r="V268">
        <v>195.31</v>
      </c>
      <c r="W268">
        <v>205.08</v>
      </c>
      <c r="X268">
        <v>213.63</v>
      </c>
      <c r="Y268">
        <v>0</v>
      </c>
      <c r="Z268">
        <v>4</v>
      </c>
      <c r="AA268">
        <v>0</v>
      </c>
      <c r="AB268">
        <v>0</v>
      </c>
      <c r="AC268">
        <v>820.32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f t="shared" si="16"/>
        <v>4</v>
      </c>
      <c r="AJ268">
        <f t="shared" si="17"/>
        <v>854.52</v>
      </c>
      <c r="AK268" s="62">
        <f t="shared" si="19"/>
        <v>7.1428571428571425E-2</v>
      </c>
      <c r="AL268">
        <f t="shared" si="18"/>
        <v>820.32</v>
      </c>
    </row>
    <row r="269" spans="2:38" ht="14.45" x14ac:dyDescent="0.3">
      <c r="B269" t="s">
        <v>1117</v>
      </c>
      <c r="C269">
        <v>2002344334</v>
      </c>
      <c r="D269" t="s">
        <v>125</v>
      </c>
      <c r="E269" t="s">
        <v>126</v>
      </c>
      <c r="F269" t="s">
        <v>127</v>
      </c>
      <c r="G269" t="s">
        <v>128</v>
      </c>
      <c r="H269" t="s">
        <v>129</v>
      </c>
      <c r="I269" t="s">
        <v>221</v>
      </c>
      <c r="J269" t="s">
        <v>222</v>
      </c>
      <c r="K269" t="s">
        <v>671</v>
      </c>
      <c r="L269">
        <v>83911280</v>
      </c>
      <c r="M269" t="s">
        <v>672</v>
      </c>
      <c r="N269">
        <v>33051090</v>
      </c>
      <c r="O269" t="s">
        <v>673</v>
      </c>
      <c r="P269">
        <v>4987176074195</v>
      </c>
      <c r="Q269">
        <v>79</v>
      </c>
      <c r="R269" s="16">
        <v>46834</v>
      </c>
      <c r="S269">
        <v>36</v>
      </c>
      <c r="T269">
        <v>55</v>
      </c>
      <c r="U269">
        <v>48</v>
      </c>
      <c r="V269">
        <v>65.66</v>
      </c>
      <c r="W269">
        <v>68.94</v>
      </c>
      <c r="X269">
        <v>71.81</v>
      </c>
      <c r="Y269">
        <v>6</v>
      </c>
      <c r="Z269">
        <v>16</v>
      </c>
      <c r="AA269">
        <v>0</v>
      </c>
      <c r="AB269">
        <v>0</v>
      </c>
      <c r="AC269">
        <v>20957.759999999998</v>
      </c>
      <c r="AD269">
        <v>0.01</v>
      </c>
      <c r="AE269">
        <v>0</v>
      </c>
      <c r="AF269">
        <v>0</v>
      </c>
      <c r="AG269">
        <v>0</v>
      </c>
      <c r="AH269">
        <v>0</v>
      </c>
      <c r="AI269">
        <f t="shared" si="16"/>
        <v>304</v>
      </c>
      <c r="AJ269">
        <f t="shared" si="17"/>
        <v>21830.240000000002</v>
      </c>
      <c r="AK269" s="62">
        <f t="shared" si="19"/>
        <v>6.333333333333333</v>
      </c>
      <c r="AL269">
        <f t="shared" si="18"/>
        <v>20957.759999999998</v>
      </c>
    </row>
    <row r="270" spans="2:38" ht="14.45" x14ac:dyDescent="0.3">
      <c r="B270" t="s">
        <v>1117</v>
      </c>
      <c r="C270">
        <v>2002344334</v>
      </c>
      <c r="D270" t="s">
        <v>125</v>
      </c>
      <c r="E270" t="s">
        <v>126</v>
      </c>
      <c r="F270" t="s">
        <v>127</v>
      </c>
      <c r="G270" t="s">
        <v>128</v>
      </c>
      <c r="H270" t="s">
        <v>129</v>
      </c>
      <c r="I270" t="s">
        <v>221</v>
      </c>
      <c r="J270" t="s">
        <v>222</v>
      </c>
      <c r="K270" t="s">
        <v>685</v>
      </c>
      <c r="L270">
        <v>83911281</v>
      </c>
      <c r="M270" t="s">
        <v>686</v>
      </c>
      <c r="N270">
        <v>33051090</v>
      </c>
      <c r="O270" t="s">
        <v>687</v>
      </c>
      <c r="P270">
        <v>4987176290649</v>
      </c>
      <c r="Q270">
        <v>79</v>
      </c>
      <c r="R270" s="16">
        <v>46807</v>
      </c>
      <c r="S270">
        <v>36</v>
      </c>
      <c r="T270">
        <v>53</v>
      </c>
      <c r="U270">
        <v>48</v>
      </c>
      <c r="V270">
        <v>65.66</v>
      </c>
      <c r="W270">
        <v>68.94</v>
      </c>
      <c r="X270">
        <v>71.81</v>
      </c>
      <c r="Y270">
        <v>7</v>
      </c>
      <c r="Z270">
        <v>30</v>
      </c>
      <c r="AA270">
        <v>0</v>
      </c>
      <c r="AB270">
        <v>0</v>
      </c>
      <c r="AC270">
        <v>25232.04</v>
      </c>
      <c r="AD270">
        <v>0.01</v>
      </c>
      <c r="AE270">
        <v>0</v>
      </c>
      <c r="AF270">
        <v>0</v>
      </c>
      <c r="AG270">
        <v>0</v>
      </c>
      <c r="AH270">
        <v>0</v>
      </c>
      <c r="AI270">
        <f t="shared" si="16"/>
        <v>366</v>
      </c>
      <c r="AJ270">
        <f t="shared" si="17"/>
        <v>26282.46</v>
      </c>
      <c r="AK270" s="62">
        <f t="shared" si="19"/>
        <v>7.625</v>
      </c>
      <c r="AL270">
        <f t="shared" si="18"/>
        <v>25232.04</v>
      </c>
    </row>
    <row r="271" spans="2:38" ht="14.45" x14ac:dyDescent="0.3">
      <c r="B271" t="s">
        <v>1118</v>
      </c>
      <c r="C271">
        <v>2002344334</v>
      </c>
      <c r="D271" t="s">
        <v>125</v>
      </c>
      <c r="E271" t="s">
        <v>126</v>
      </c>
      <c r="F271" t="s">
        <v>127</v>
      </c>
      <c r="G271" t="s">
        <v>132</v>
      </c>
      <c r="H271" t="s">
        <v>133</v>
      </c>
      <c r="I271" t="s">
        <v>134</v>
      </c>
      <c r="J271" t="s">
        <v>155</v>
      </c>
      <c r="K271" t="s">
        <v>156</v>
      </c>
      <c r="L271">
        <v>80870358</v>
      </c>
      <c r="M271" t="s">
        <v>157</v>
      </c>
      <c r="N271">
        <v>96190010</v>
      </c>
      <c r="O271" t="s">
        <v>158</v>
      </c>
      <c r="P271">
        <v>4987176350657</v>
      </c>
      <c r="Q271">
        <v>325</v>
      </c>
      <c r="R271" s="16">
        <v>47052</v>
      </c>
      <c r="S271">
        <v>24</v>
      </c>
      <c r="T271">
        <v>100</v>
      </c>
      <c r="U271">
        <v>18</v>
      </c>
      <c r="V271">
        <v>242.42</v>
      </c>
      <c r="W271">
        <v>242.42</v>
      </c>
      <c r="X271">
        <v>252.53</v>
      </c>
      <c r="Y271">
        <v>44</v>
      </c>
      <c r="Z271">
        <v>7</v>
      </c>
      <c r="AA271">
        <v>0</v>
      </c>
      <c r="AB271">
        <v>0</v>
      </c>
      <c r="AC271">
        <v>193693.58</v>
      </c>
      <c r="AD271">
        <v>0.02</v>
      </c>
      <c r="AE271">
        <v>0</v>
      </c>
      <c r="AF271">
        <v>0</v>
      </c>
      <c r="AG271">
        <v>0</v>
      </c>
      <c r="AH271">
        <v>0</v>
      </c>
      <c r="AI271">
        <f t="shared" ref="AI271" si="20">+(Y271+AA271)*U271+(Z271+AB271+AE271+AG271)</f>
        <v>799</v>
      </c>
      <c r="AJ271">
        <f t="shared" ref="AJ271" si="21">+AI271*X271</f>
        <v>201771.47</v>
      </c>
      <c r="AK271" s="62">
        <f t="shared" si="19"/>
        <v>44.388888888888886</v>
      </c>
      <c r="AL271">
        <f t="shared" ref="AL271" si="22">+AI271*W271</f>
        <v>193693.58</v>
      </c>
    </row>
    <row r="272" spans="2:38" ht="14.45" x14ac:dyDescent="0.3">
      <c r="B272" t="s">
        <v>1118</v>
      </c>
      <c r="C272">
        <v>2002344334</v>
      </c>
      <c r="D272" t="s">
        <v>125</v>
      </c>
      <c r="E272" t="s">
        <v>126</v>
      </c>
      <c r="F272" t="s">
        <v>127</v>
      </c>
      <c r="G272" t="s">
        <v>128</v>
      </c>
      <c r="H272" t="s">
        <v>129</v>
      </c>
      <c r="I272" t="s">
        <v>130</v>
      </c>
      <c r="J272" t="s">
        <v>295</v>
      </c>
      <c r="K272" t="s">
        <v>589</v>
      </c>
      <c r="L272">
        <v>80851521</v>
      </c>
      <c r="M272" t="s">
        <v>590</v>
      </c>
      <c r="N272">
        <v>33059090</v>
      </c>
      <c r="O272" t="s">
        <v>591</v>
      </c>
      <c r="P272">
        <v>4987176257369</v>
      </c>
      <c r="Q272">
        <v>105</v>
      </c>
      <c r="R272" s="16">
        <v>46961</v>
      </c>
      <c r="S272">
        <v>36</v>
      </c>
      <c r="T272">
        <v>67</v>
      </c>
      <c r="U272">
        <v>24</v>
      </c>
      <c r="V272">
        <v>74.28</v>
      </c>
      <c r="W272">
        <v>87.65</v>
      </c>
      <c r="X272">
        <v>91.31</v>
      </c>
      <c r="Y272">
        <v>0</v>
      </c>
      <c r="Z272">
        <v>18</v>
      </c>
      <c r="AA272">
        <v>0</v>
      </c>
      <c r="AB272">
        <v>0</v>
      </c>
      <c r="AC272">
        <v>1577.7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f t="shared" ref="AI272:AI335" si="23">+(Y272+AA272)*U272+(Z272+AB272+AE272+AG272)</f>
        <v>18</v>
      </c>
      <c r="AJ272">
        <f t="shared" ref="AJ272:AJ335" si="24">+AI272*X272</f>
        <v>1643.58</v>
      </c>
      <c r="AK272" s="62">
        <f t="shared" si="19"/>
        <v>0.75</v>
      </c>
      <c r="AL272">
        <f t="shared" ref="AL272:AL335" si="25">+AI272*W272</f>
        <v>1577.7</v>
      </c>
    </row>
    <row r="273" spans="2:38" ht="14.45" x14ac:dyDescent="0.3">
      <c r="B273" t="s">
        <v>1118</v>
      </c>
      <c r="C273">
        <v>2002344334</v>
      </c>
      <c r="D273" t="s">
        <v>125</v>
      </c>
      <c r="E273" t="s">
        <v>126</v>
      </c>
      <c r="F273" t="s">
        <v>127</v>
      </c>
      <c r="G273" t="s">
        <v>146</v>
      </c>
      <c r="H273" t="s">
        <v>150</v>
      </c>
      <c r="I273" t="s">
        <v>151</v>
      </c>
      <c r="J273" t="s">
        <v>182</v>
      </c>
      <c r="K273" t="s">
        <v>182</v>
      </c>
      <c r="L273">
        <v>80797473</v>
      </c>
      <c r="M273" t="s">
        <v>183</v>
      </c>
      <c r="N273">
        <v>82121010</v>
      </c>
      <c r="O273" t="s">
        <v>184</v>
      </c>
      <c r="P273">
        <v>4987176282934</v>
      </c>
      <c r="Q273">
        <v>575</v>
      </c>
      <c r="R273" s="16">
        <v>47045</v>
      </c>
      <c r="S273">
        <v>60</v>
      </c>
      <c r="T273">
        <v>45</v>
      </c>
      <c r="U273">
        <v>36</v>
      </c>
      <c r="V273">
        <v>417.66</v>
      </c>
      <c r="W273">
        <v>492.84</v>
      </c>
      <c r="X273">
        <v>513.39</v>
      </c>
      <c r="Y273">
        <v>0</v>
      </c>
      <c r="Z273">
        <v>8</v>
      </c>
      <c r="AA273">
        <v>0</v>
      </c>
      <c r="AB273">
        <v>0</v>
      </c>
      <c r="AC273">
        <v>3942.72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f t="shared" si="23"/>
        <v>8</v>
      </c>
      <c r="AJ273">
        <f t="shared" si="24"/>
        <v>4107.12</v>
      </c>
      <c r="AK273" s="62">
        <f t="shared" si="19"/>
        <v>0.22222222222222221</v>
      </c>
      <c r="AL273">
        <f t="shared" si="25"/>
        <v>3942.72</v>
      </c>
    </row>
    <row r="274" spans="2:38" ht="14.45" x14ac:dyDescent="0.3">
      <c r="B274" t="s">
        <v>1118</v>
      </c>
      <c r="C274">
        <v>2002344334</v>
      </c>
      <c r="D274" t="s">
        <v>125</v>
      </c>
      <c r="E274" t="s">
        <v>126</v>
      </c>
      <c r="F274" t="s">
        <v>127</v>
      </c>
      <c r="G274" t="s">
        <v>132</v>
      </c>
      <c r="H274" t="s">
        <v>163</v>
      </c>
      <c r="I274" t="s">
        <v>164</v>
      </c>
      <c r="J274" t="s">
        <v>337</v>
      </c>
      <c r="K274" t="s">
        <v>559</v>
      </c>
      <c r="L274">
        <v>80759507</v>
      </c>
      <c r="M274" t="s">
        <v>560</v>
      </c>
      <c r="N274">
        <v>33072000</v>
      </c>
      <c r="O274" t="s">
        <v>561</v>
      </c>
      <c r="P274">
        <v>4987176188601</v>
      </c>
      <c r="Q274">
        <v>225</v>
      </c>
      <c r="R274" s="16">
        <v>46807</v>
      </c>
      <c r="S274">
        <v>18</v>
      </c>
      <c r="T274">
        <v>100</v>
      </c>
      <c r="U274">
        <v>36</v>
      </c>
      <c r="V274">
        <v>159.16999999999999</v>
      </c>
      <c r="W274">
        <v>187.82</v>
      </c>
      <c r="X274">
        <v>195.65</v>
      </c>
      <c r="Y274">
        <v>0</v>
      </c>
      <c r="Z274">
        <v>3</v>
      </c>
      <c r="AA274">
        <v>0</v>
      </c>
      <c r="AB274">
        <v>0</v>
      </c>
      <c r="AC274">
        <v>563.46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f t="shared" si="23"/>
        <v>3</v>
      </c>
      <c r="AJ274">
        <f t="shared" si="24"/>
        <v>586.95000000000005</v>
      </c>
      <c r="AK274" s="62">
        <f t="shared" si="19"/>
        <v>8.3333333333333329E-2</v>
      </c>
      <c r="AL274">
        <f t="shared" si="25"/>
        <v>563.46</v>
      </c>
    </row>
    <row r="275" spans="2:38" ht="14.45" x14ac:dyDescent="0.3">
      <c r="B275" t="s">
        <v>1118</v>
      </c>
      <c r="C275">
        <v>2002344334</v>
      </c>
      <c r="D275" t="s">
        <v>125</v>
      </c>
      <c r="E275" t="s">
        <v>126</v>
      </c>
      <c r="F275" t="s">
        <v>127</v>
      </c>
      <c r="G275" t="s">
        <v>128</v>
      </c>
      <c r="H275" t="s">
        <v>139</v>
      </c>
      <c r="I275" t="s">
        <v>140</v>
      </c>
      <c r="J275" t="s">
        <v>246</v>
      </c>
      <c r="K275" t="s">
        <v>512</v>
      </c>
      <c r="L275">
        <v>80866560</v>
      </c>
      <c r="M275" t="s">
        <v>1042</v>
      </c>
      <c r="N275">
        <v>96190030</v>
      </c>
      <c r="O275" t="s">
        <v>1043</v>
      </c>
      <c r="P275">
        <v>4987176141781</v>
      </c>
      <c r="Q275">
        <v>280</v>
      </c>
      <c r="R275" s="16">
        <v>47020</v>
      </c>
      <c r="S275">
        <v>36</v>
      </c>
      <c r="T275">
        <v>73</v>
      </c>
      <c r="U275">
        <v>24</v>
      </c>
      <c r="V275">
        <v>213.32</v>
      </c>
      <c r="W275">
        <v>223.99</v>
      </c>
      <c r="X275">
        <v>233.33</v>
      </c>
      <c r="Y275">
        <v>0</v>
      </c>
      <c r="Z275">
        <v>4</v>
      </c>
      <c r="AA275">
        <v>0</v>
      </c>
      <c r="AB275">
        <v>0</v>
      </c>
      <c r="AC275">
        <v>895.96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f t="shared" si="23"/>
        <v>4</v>
      </c>
      <c r="AJ275">
        <f t="shared" si="24"/>
        <v>933.32</v>
      </c>
      <c r="AK275" s="62">
        <f t="shared" si="19"/>
        <v>0.16666666666666666</v>
      </c>
      <c r="AL275">
        <f t="shared" si="25"/>
        <v>895.96</v>
      </c>
    </row>
    <row r="276" spans="2:38" ht="14.45" x14ac:dyDescent="0.3">
      <c r="B276" t="s">
        <v>1118</v>
      </c>
      <c r="C276">
        <v>2002344334</v>
      </c>
      <c r="D276" t="s">
        <v>125</v>
      </c>
      <c r="E276" t="s">
        <v>126</v>
      </c>
      <c r="F276" t="s">
        <v>127</v>
      </c>
      <c r="G276" t="s">
        <v>128</v>
      </c>
      <c r="H276" t="s">
        <v>208</v>
      </c>
      <c r="I276" t="s">
        <v>209</v>
      </c>
      <c r="J276" t="s">
        <v>252</v>
      </c>
      <c r="K276" t="s">
        <v>565</v>
      </c>
      <c r="L276">
        <v>80786349</v>
      </c>
      <c r="M276" t="s">
        <v>566</v>
      </c>
      <c r="N276">
        <v>33074900</v>
      </c>
      <c r="O276" t="s">
        <v>567</v>
      </c>
      <c r="P276">
        <v>4987176244437</v>
      </c>
      <c r="Q276">
        <v>349</v>
      </c>
      <c r="R276" s="16">
        <v>46807</v>
      </c>
      <c r="S276">
        <v>24</v>
      </c>
      <c r="T276">
        <v>79</v>
      </c>
      <c r="U276">
        <v>24</v>
      </c>
      <c r="V276">
        <v>236.6</v>
      </c>
      <c r="W276">
        <v>279.19</v>
      </c>
      <c r="X276">
        <v>290.83</v>
      </c>
      <c r="Y276">
        <v>0</v>
      </c>
      <c r="Z276">
        <v>5</v>
      </c>
      <c r="AA276">
        <v>0</v>
      </c>
      <c r="AB276">
        <v>0</v>
      </c>
      <c r="AC276">
        <v>1395.95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f t="shared" si="23"/>
        <v>5</v>
      </c>
      <c r="AJ276">
        <f t="shared" si="24"/>
        <v>1454.1499999999999</v>
      </c>
      <c r="AK276" s="62">
        <f t="shared" si="19"/>
        <v>0.20833333333333334</v>
      </c>
      <c r="AL276">
        <f t="shared" si="25"/>
        <v>1395.95</v>
      </c>
    </row>
    <row r="277" spans="2:38" ht="14.45" x14ac:dyDescent="0.3">
      <c r="B277" t="s">
        <v>1118</v>
      </c>
      <c r="C277">
        <v>2002344334</v>
      </c>
      <c r="D277" t="s">
        <v>125</v>
      </c>
      <c r="E277" t="s">
        <v>126</v>
      </c>
      <c r="F277" t="s">
        <v>127</v>
      </c>
      <c r="G277" t="s">
        <v>128</v>
      </c>
      <c r="H277" t="s">
        <v>208</v>
      </c>
      <c r="I277" t="s">
        <v>209</v>
      </c>
      <c r="J277" t="s">
        <v>210</v>
      </c>
      <c r="K277" t="s">
        <v>211</v>
      </c>
      <c r="L277">
        <v>80836250</v>
      </c>
      <c r="M277" t="s">
        <v>212</v>
      </c>
      <c r="N277">
        <v>33074900</v>
      </c>
      <c r="O277" t="s">
        <v>213</v>
      </c>
      <c r="P277">
        <v>4987176304650</v>
      </c>
      <c r="Q277">
        <v>349</v>
      </c>
      <c r="R277" s="16">
        <v>47045</v>
      </c>
      <c r="S277">
        <v>24</v>
      </c>
      <c r="T277">
        <v>100</v>
      </c>
      <c r="U277">
        <v>12</v>
      </c>
      <c r="V277">
        <v>236.6</v>
      </c>
      <c r="W277">
        <v>279.19</v>
      </c>
      <c r="X277">
        <v>290.83</v>
      </c>
      <c r="Y277">
        <v>0</v>
      </c>
      <c r="Z277">
        <v>6</v>
      </c>
      <c r="AA277">
        <v>0</v>
      </c>
      <c r="AB277">
        <v>0</v>
      </c>
      <c r="AC277">
        <v>1675.14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f t="shared" si="23"/>
        <v>6</v>
      </c>
      <c r="AJ277">
        <f t="shared" si="24"/>
        <v>1744.98</v>
      </c>
      <c r="AK277" s="62">
        <f t="shared" si="19"/>
        <v>0.5</v>
      </c>
      <c r="AL277">
        <f t="shared" si="25"/>
        <v>1675.1399999999999</v>
      </c>
    </row>
    <row r="278" spans="2:38" ht="14.45" x14ac:dyDescent="0.3">
      <c r="B278" t="s">
        <v>1118</v>
      </c>
      <c r="C278">
        <v>2002344334</v>
      </c>
      <c r="D278" t="s">
        <v>125</v>
      </c>
      <c r="E278" t="s">
        <v>126</v>
      </c>
      <c r="F278" t="s">
        <v>127</v>
      </c>
      <c r="G278" t="s">
        <v>128</v>
      </c>
      <c r="H278" t="s">
        <v>196</v>
      </c>
      <c r="I278" t="s">
        <v>197</v>
      </c>
      <c r="J278" t="s">
        <v>443</v>
      </c>
      <c r="K278" t="s">
        <v>593</v>
      </c>
      <c r="L278">
        <v>80823581</v>
      </c>
      <c r="M278" t="s">
        <v>594</v>
      </c>
      <c r="N278">
        <v>33049990</v>
      </c>
      <c r="O278" t="s">
        <v>595</v>
      </c>
      <c r="P278">
        <v>4987176263827</v>
      </c>
      <c r="Q278">
        <v>449</v>
      </c>
      <c r="R278" s="16">
        <v>47045</v>
      </c>
      <c r="S278">
        <v>36</v>
      </c>
      <c r="T278">
        <v>75</v>
      </c>
      <c r="U278">
        <v>24</v>
      </c>
      <c r="V278">
        <v>317.64</v>
      </c>
      <c r="W278">
        <v>374.81</v>
      </c>
      <c r="X278">
        <v>390.44</v>
      </c>
      <c r="Y278">
        <v>0</v>
      </c>
      <c r="Z278">
        <v>1</v>
      </c>
      <c r="AA278">
        <v>0</v>
      </c>
      <c r="AB278">
        <v>0</v>
      </c>
      <c r="AC278">
        <v>374.81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f t="shared" si="23"/>
        <v>1</v>
      </c>
      <c r="AJ278">
        <f t="shared" si="24"/>
        <v>390.44</v>
      </c>
      <c r="AK278" s="62">
        <f t="shared" si="19"/>
        <v>4.1666666666666664E-2</v>
      </c>
      <c r="AL278">
        <f t="shared" si="25"/>
        <v>374.81</v>
      </c>
    </row>
    <row r="279" spans="2:38" ht="14.45" x14ac:dyDescent="0.3">
      <c r="B279" t="s">
        <v>1118</v>
      </c>
      <c r="C279">
        <v>2002344334</v>
      </c>
      <c r="D279" t="s">
        <v>125</v>
      </c>
      <c r="E279" t="s">
        <v>126</v>
      </c>
      <c r="F279" t="s">
        <v>127</v>
      </c>
      <c r="G279" t="s">
        <v>146</v>
      </c>
      <c r="H279" t="s">
        <v>190</v>
      </c>
      <c r="I279" t="s">
        <v>191</v>
      </c>
      <c r="J279" t="s">
        <v>192</v>
      </c>
      <c r="K279" t="s">
        <v>193</v>
      </c>
      <c r="L279">
        <v>80832391</v>
      </c>
      <c r="M279" t="s">
        <v>194</v>
      </c>
      <c r="N279">
        <v>82121010</v>
      </c>
      <c r="O279" t="s">
        <v>195</v>
      </c>
      <c r="P279">
        <v>4987176298188</v>
      </c>
      <c r="Q279">
        <v>325</v>
      </c>
      <c r="R279" s="16">
        <v>46807</v>
      </c>
      <c r="S279">
        <v>60</v>
      </c>
      <c r="T279">
        <v>32</v>
      </c>
      <c r="U279">
        <v>48</v>
      </c>
      <c r="V279">
        <v>231.93</v>
      </c>
      <c r="W279">
        <v>273.68</v>
      </c>
      <c r="X279">
        <v>285.08999999999997</v>
      </c>
      <c r="Y279">
        <v>0</v>
      </c>
      <c r="Z279">
        <v>47</v>
      </c>
      <c r="AA279">
        <v>0</v>
      </c>
      <c r="AB279">
        <v>0</v>
      </c>
      <c r="AC279">
        <v>12862.96</v>
      </c>
      <c r="AD279">
        <v>0.01</v>
      </c>
      <c r="AE279">
        <v>0</v>
      </c>
      <c r="AF279">
        <v>0</v>
      </c>
      <c r="AG279">
        <v>0</v>
      </c>
      <c r="AH279">
        <v>0</v>
      </c>
      <c r="AI279">
        <f t="shared" si="23"/>
        <v>47</v>
      </c>
      <c r="AJ279">
        <f t="shared" si="24"/>
        <v>13399.23</v>
      </c>
      <c r="AK279" s="62">
        <f t="shared" si="19"/>
        <v>0.97916666666666663</v>
      </c>
      <c r="AL279">
        <f t="shared" si="25"/>
        <v>12862.960000000001</v>
      </c>
    </row>
    <row r="280" spans="2:38" ht="14.45" x14ac:dyDescent="0.3">
      <c r="B280" t="s">
        <v>1118</v>
      </c>
      <c r="C280">
        <v>2002344334</v>
      </c>
      <c r="D280" t="s">
        <v>125</v>
      </c>
      <c r="E280" t="s">
        <v>126</v>
      </c>
      <c r="F280" t="s">
        <v>127</v>
      </c>
      <c r="G280" t="s">
        <v>132</v>
      </c>
      <c r="H280" t="s">
        <v>163</v>
      </c>
      <c r="I280" t="s">
        <v>164</v>
      </c>
      <c r="J280" t="s">
        <v>337</v>
      </c>
      <c r="K280" t="s">
        <v>576</v>
      </c>
      <c r="L280">
        <v>80739415</v>
      </c>
      <c r="M280" t="s">
        <v>577</v>
      </c>
      <c r="N280">
        <v>33072000</v>
      </c>
      <c r="O280" t="s">
        <v>578</v>
      </c>
      <c r="P280">
        <v>4987176176271</v>
      </c>
      <c r="Q280">
        <v>299</v>
      </c>
      <c r="R280" s="16">
        <v>46317</v>
      </c>
      <c r="S280">
        <v>18</v>
      </c>
      <c r="T280">
        <v>15</v>
      </c>
      <c r="U280">
        <v>48</v>
      </c>
      <c r="V280">
        <v>211.52</v>
      </c>
      <c r="W280">
        <v>249.59</v>
      </c>
      <c r="X280">
        <v>260</v>
      </c>
      <c r="Y280">
        <v>0</v>
      </c>
      <c r="Z280">
        <v>1</v>
      </c>
      <c r="AA280">
        <v>0</v>
      </c>
      <c r="AB280">
        <v>0</v>
      </c>
      <c r="AC280">
        <v>249.59</v>
      </c>
      <c r="AD280">
        <v>0.11</v>
      </c>
      <c r="AE280">
        <v>0</v>
      </c>
      <c r="AF280">
        <v>0</v>
      </c>
      <c r="AG280">
        <v>0</v>
      </c>
      <c r="AH280">
        <v>0</v>
      </c>
      <c r="AI280">
        <f t="shared" si="23"/>
        <v>1</v>
      </c>
      <c r="AJ280">
        <f t="shared" si="24"/>
        <v>260</v>
      </c>
      <c r="AK280" s="62">
        <f t="shared" si="19"/>
        <v>2.0833333333333332E-2</v>
      </c>
      <c r="AL280">
        <f t="shared" si="25"/>
        <v>249.59</v>
      </c>
    </row>
    <row r="281" spans="2:38" ht="14.45" x14ac:dyDescent="0.3">
      <c r="B281" t="s">
        <v>1118</v>
      </c>
      <c r="C281">
        <v>2002344334</v>
      </c>
      <c r="D281" t="s">
        <v>125</v>
      </c>
      <c r="E281" t="s">
        <v>126</v>
      </c>
      <c r="F281" t="s">
        <v>127</v>
      </c>
      <c r="G281" t="s">
        <v>128</v>
      </c>
      <c r="H281" t="s">
        <v>139</v>
      </c>
      <c r="I281" t="s">
        <v>140</v>
      </c>
      <c r="J281" t="s">
        <v>236</v>
      </c>
      <c r="K281" t="s">
        <v>421</v>
      </c>
      <c r="L281">
        <v>80830003</v>
      </c>
      <c r="M281" t="s">
        <v>422</v>
      </c>
      <c r="N281">
        <v>96190030</v>
      </c>
      <c r="O281" t="s">
        <v>423</v>
      </c>
      <c r="P281">
        <v>4987176093332</v>
      </c>
      <c r="Q281">
        <v>1555</v>
      </c>
      <c r="R281" s="16">
        <v>47020</v>
      </c>
      <c r="S281">
        <v>36</v>
      </c>
      <c r="T281">
        <v>73</v>
      </c>
      <c r="U281">
        <v>4</v>
      </c>
      <c r="V281">
        <v>1236.24</v>
      </c>
      <c r="W281">
        <v>1298.05</v>
      </c>
      <c r="X281">
        <v>1352.18</v>
      </c>
      <c r="Y281">
        <v>0</v>
      </c>
      <c r="Z281">
        <v>1</v>
      </c>
      <c r="AA281">
        <v>0</v>
      </c>
      <c r="AB281">
        <v>0</v>
      </c>
      <c r="AC281">
        <v>1298.05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f t="shared" si="23"/>
        <v>1</v>
      </c>
      <c r="AJ281">
        <f t="shared" si="24"/>
        <v>1352.18</v>
      </c>
      <c r="AK281" s="62">
        <f t="shared" si="19"/>
        <v>0.25</v>
      </c>
      <c r="AL281">
        <f t="shared" si="25"/>
        <v>1298.05</v>
      </c>
    </row>
    <row r="282" spans="2:38" ht="14.45" x14ac:dyDescent="0.3">
      <c r="B282" t="s">
        <v>1118</v>
      </c>
      <c r="C282">
        <v>2002344334</v>
      </c>
      <c r="D282" t="s">
        <v>125</v>
      </c>
      <c r="E282" t="s">
        <v>126</v>
      </c>
      <c r="F282" t="s">
        <v>127</v>
      </c>
      <c r="G282" t="s">
        <v>132</v>
      </c>
      <c r="H282" t="s">
        <v>133</v>
      </c>
      <c r="I282" t="s">
        <v>134</v>
      </c>
      <c r="J282" t="s">
        <v>408</v>
      </c>
      <c r="K282" t="s">
        <v>415</v>
      </c>
      <c r="L282">
        <v>83916746</v>
      </c>
      <c r="M282" t="s">
        <v>896</v>
      </c>
      <c r="N282">
        <v>96190010</v>
      </c>
      <c r="O282" t="s">
        <v>897</v>
      </c>
      <c r="P282">
        <v>4987176301956</v>
      </c>
      <c r="Q282">
        <v>115</v>
      </c>
      <c r="R282" s="16">
        <v>47045</v>
      </c>
      <c r="S282">
        <v>24</v>
      </c>
      <c r="T282">
        <v>100</v>
      </c>
      <c r="U282">
        <v>48</v>
      </c>
      <c r="V282">
        <v>96.84</v>
      </c>
      <c r="W282">
        <v>96.84</v>
      </c>
      <c r="X282">
        <v>100.88</v>
      </c>
      <c r="Y282">
        <v>4</v>
      </c>
      <c r="Z282">
        <v>0</v>
      </c>
      <c r="AA282">
        <v>0</v>
      </c>
      <c r="AB282">
        <v>0</v>
      </c>
      <c r="AC282">
        <v>18593.28</v>
      </c>
      <c r="AD282">
        <v>0.01</v>
      </c>
      <c r="AE282">
        <v>0</v>
      </c>
      <c r="AF282">
        <v>0</v>
      </c>
      <c r="AG282">
        <v>0</v>
      </c>
      <c r="AH282">
        <v>0</v>
      </c>
      <c r="AI282">
        <f t="shared" si="23"/>
        <v>192</v>
      </c>
      <c r="AJ282">
        <f t="shared" si="24"/>
        <v>19368.96</v>
      </c>
      <c r="AK282" s="62">
        <f t="shared" si="19"/>
        <v>4</v>
      </c>
      <c r="AL282">
        <f t="shared" si="25"/>
        <v>18593.28</v>
      </c>
    </row>
    <row r="283" spans="2:38" ht="14.45" x14ac:dyDescent="0.3">
      <c r="B283" t="s">
        <v>1118</v>
      </c>
      <c r="C283">
        <v>2002344334</v>
      </c>
      <c r="D283" t="s">
        <v>125</v>
      </c>
      <c r="E283" t="s">
        <v>126</v>
      </c>
      <c r="F283" t="s">
        <v>127</v>
      </c>
      <c r="G283" t="s">
        <v>132</v>
      </c>
      <c r="H283" t="s">
        <v>163</v>
      </c>
      <c r="I283" t="s">
        <v>164</v>
      </c>
      <c r="J283" t="s">
        <v>337</v>
      </c>
      <c r="K283" t="s">
        <v>714</v>
      </c>
      <c r="L283">
        <v>80739421</v>
      </c>
      <c r="M283" t="s">
        <v>715</v>
      </c>
      <c r="N283">
        <v>33072000</v>
      </c>
      <c r="O283" t="s">
        <v>716</v>
      </c>
      <c r="P283">
        <v>4987176176332</v>
      </c>
      <c r="Q283">
        <v>299</v>
      </c>
      <c r="R283" s="16">
        <v>47206</v>
      </c>
      <c r="S283">
        <v>18</v>
      </c>
      <c r="T283">
        <v>100</v>
      </c>
      <c r="U283">
        <v>48</v>
      </c>
      <c r="V283">
        <v>211.52</v>
      </c>
      <c r="W283">
        <v>249.59</v>
      </c>
      <c r="X283">
        <v>260</v>
      </c>
      <c r="Y283">
        <v>0</v>
      </c>
      <c r="Z283">
        <v>9</v>
      </c>
      <c r="AA283">
        <v>0</v>
      </c>
      <c r="AB283">
        <v>0</v>
      </c>
      <c r="AC283">
        <v>2246.31</v>
      </c>
      <c r="AD283">
        <v>0.94999999999999896</v>
      </c>
      <c r="AE283">
        <v>0</v>
      </c>
      <c r="AF283">
        <v>0</v>
      </c>
      <c r="AG283">
        <v>0</v>
      </c>
      <c r="AH283">
        <v>0</v>
      </c>
      <c r="AI283">
        <f t="shared" si="23"/>
        <v>9</v>
      </c>
      <c r="AJ283">
        <f t="shared" si="24"/>
        <v>2340</v>
      </c>
      <c r="AK283" s="62">
        <f t="shared" si="19"/>
        <v>0.1875</v>
      </c>
      <c r="AL283">
        <f t="shared" si="25"/>
        <v>2246.31</v>
      </c>
    </row>
    <row r="284" spans="2:38" ht="14.45" x14ac:dyDescent="0.3">
      <c r="B284" t="s">
        <v>1118</v>
      </c>
      <c r="C284">
        <v>2002344334</v>
      </c>
      <c r="D284" t="s">
        <v>125</v>
      </c>
      <c r="E284" t="s">
        <v>126</v>
      </c>
      <c r="F284" t="s">
        <v>127</v>
      </c>
      <c r="G284" t="s">
        <v>146</v>
      </c>
      <c r="H284" t="s">
        <v>190</v>
      </c>
      <c r="I284" t="s">
        <v>191</v>
      </c>
      <c r="J284" t="s">
        <v>192</v>
      </c>
      <c r="K284" t="s">
        <v>193</v>
      </c>
      <c r="L284">
        <v>80817960</v>
      </c>
      <c r="M284" t="s">
        <v>1017</v>
      </c>
      <c r="N284">
        <v>82121010</v>
      </c>
      <c r="O284" t="s">
        <v>1018</v>
      </c>
      <c r="P284">
        <v>4987176278173</v>
      </c>
      <c r="Q284">
        <v>299</v>
      </c>
      <c r="R284" s="16">
        <v>47045</v>
      </c>
      <c r="S284">
        <v>60</v>
      </c>
      <c r="T284">
        <v>45</v>
      </c>
      <c r="U284">
        <v>48</v>
      </c>
      <c r="V284">
        <v>213.37</v>
      </c>
      <c r="W284">
        <v>251.78</v>
      </c>
      <c r="X284">
        <v>262.27999999999997</v>
      </c>
      <c r="Y284">
        <v>0</v>
      </c>
      <c r="Z284">
        <v>5</v>
      </c>
      <c r="AA284">
        <v>0</v>
      </c>
      <c r="AB284">
        <v>0</v>
      </c>
      <c r="AC284">
        <v>1258.9000000000001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f t="shared" si="23"/>
        <v>5</v>
      </c>
      <c r="AJ284">
        <f t="shared" si="24"/>
        <v>1311.3999999999999</v>
      </c>
      <c r="AK284" s="62">
        <f t="shared" si="19"/>
        <v>0.10416666666666667</v>
      </c>
      <c r="AL284">
        <f t="shared" si="25"/>
        <v>1258.9000000000001</v>
      </c>
    </row>
    <row r="285" spans="2:38" ht="14.45" x14ac:dyDescent="0.3">
      <c r="B285" t="s">
        <v>1118</v>
      </c>
      <c r="C285">
        <v>2002344334</v>
      </c>
      <c r="D285" t="s">
        <v>125</v>
      </c>
      <c r="E285" t="s">
        <v>126</v>
      </c>
      <c r="F285" t="s">
        <v>127</v>
      </c>
      <c r="G285" t="s">
        <v>146</v>
      </c>
      <c r="H285" t="s">
        <v>147</v>
      </c>
      <c r="I285" t="s">
        <v>203</v>
      </c>
      <c r="J285" t="s">
        <v>433</v>
      </c>
      <c r="K285" t="s">
        <v>434</v>
      </c>
      <c r="L285">
        <v>80820838</v>
      </c>
      <c r="M285" t="s">
        <v>435</v>
      </c>
      <c r="N285">
        <v>96032900</v>
      </c>
      <c r="O285" t="s">
        <v>436</v>
      </c>
      <c r="P285">
        <v>4987176281227</v>
      </c>
      <c r="Q285">
        <v>80</v>
      </c>
      <c r="R285" s="16">
        <v>46807</v>
      </c>
      <c r="S285">
        <v>48</v>
      </c>
      <c r="T285">
        <v>40</v>
      </c>
      <c r="U285">
        <v>144</v>
      </c>
      <c r="V285">
        <v>57.08</v>
      </c>
      <c r="W285">
        <v>67.36</v>
      </c>
      <c r="X285">
        <v>70.17</v>
      </c>
      <c r="Y285">
        <v>0</v>
      </c>
      <c r="Z285">
        <v>6</v>
      </c>
      <c r="AA285">
        <v>0</v>
      </c>
      <c r="AB285">
        <v>0</v>
      </c>
      <c r="AC285">
        <v>404.16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f t="shared" si="23"/>
        <v>6</v>
      </c>
      <c r="AJ285">
        <f t="shared" si="24"/>
        <v>421.02</v>
      </c>
      <c r="AK285" s="62">
        <f t="shared" si="19"/>
        <v>4.1666666666666664E-2</v>
      </c>
      <c r="AL285">
        <f t="shared" si="25"/>
        <v>404.15999999999997</v>
      </c>
    </row>
    <row r="286" spans="2:38" ht="14.45" x14ac:dyDescent="0.3">
      <c r="B286" t="s">
        <v>1118</v>
      </c>
      <c r="C286">
        <v>2002344334</v>
      </c>
      <c r="D286" t="s">
        <v>125</v>
      </c>
      <c r="E286" t="s">
        <v>126</v>
      </c>
      <c r="F286" t="s">
        <v>127</v>
      </c>
      <c r="G286" t="s">
        <v>132</v>
      </c>
      <c r="H286" t="s">
        <v>133</v>
      </c>
      <c r="I286" t="s">
        <v>134</v>
      </c>
      <c r="J286" t="s">
        <v>135</v>
      </c>
      <c r="K286" t="s">
        <v>552</v>
      </c>
      <c r="L286">
        <v>83914224</v>
      </c>
      <c r="M286" t="s">
        <v>767</v>
      </c>
      <c r="N286">
        <v>96190010</v>
      </c>
      <c r="O286" t="s">
        <v>768</v>
      </c>
      <c r="P286">
        <v>4987176192165</v>
      </c>
      <c r="Q286">
        <v>699</v>
      </c>
      <c r="R286" s="16">
        <v>46807</v>
      </c>
      <c r="S286">
        <v>24</v>
      </c>
      <c r="T286">
        <v>79</v>
      </c>
      <c r="U286">
        <v>12</v>
      </c>
      <c r="V286">
        <v>454.4</v>
      </c>
      <c r="W286">
        <v>454.4</v>
      </c>
      <c r="X286">
        <v>473.35</v>
      </c>
      <c r="Y286">
        <v>0</v>
      </c>
      <c r="Z286">
        <v>6</v>
      </c>
      <c r="AA286">
        <v>0</v>
      </c>
      <c r="AB286">
        <v>0</v>
      </c>
      <c r="AC286">
        <v>2726.4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f t="shared" si="23"/>
        <v>6</v>
      </c>
      <c r="AJ286">
        <f t="shared" si="24"/>
        <v>2840.1000000000004</v>
      </c>
      <c r="AK286" s="62">
        <f t="shared" si="19"/>
        <v>0.5</v>
      </c>
      <c r="AL286">
        <f t="shared" si="25"/>
        <v>2726.3999999999996</v>
      </c>
    </row>
    <row r="287" spans="2:38" ht="14.45" x14ac:dyDescent="0.3">
      <c r="B287" t="s">
        <v>1118</v>
      </c>
      <c r="C287">
        <v>2002344334</v>
      </c>
      <c r="D287" t="s">
        <v>125</v>
      </c>
      <c r="E287" t="s">
        <v>126</v>
      </c>
      <c r="F287" t="s">
        <v>127</v>
      </c>
      <c r="G287" t="s">
        <v>128</v>
      </c>
      <c r="H287" t="s">
        <v>129</v>
      </c>
      <c r="I287" t="s">
        <v>130</v>
      </c>
      <c r="J287" t="s">
        <v>131</v>
      </c>
      <c r="K287" t="s">
        <v>980</v>
      </c>
      <c r="L287">
        <v>80778993</v>
      </c>
      <c r="M287" t="s">
        <v>1044</v>
      </c>
      <c r="N287">
        <v>33051090</v>
      </c>
      <c r="O287" t="s">
        <v>1045</v>
      </c>
      <c r="P287">
        <v>4987176234322</v>
      </c>
      <c r="Q287">
        <v>710</v>
      </c>
      <c r="R287" s="16">
        <v>47020</v>
      </c>
      <c r="S287">
        <v>36</v>
      </c>
      <c r="T287">
        <v>73</v>
      </c>
      <c r="U287">
        <v>12</v>
      </c>
      <c r="V287">
        <v>579.57000000000005</v>
      </c>
      <c r="W287">
        <v>608.54999999999995</v>
      </c>
      <c r="X287">
        <v>633.92999999999995</v>
      </c>
      <c r="Y287">
        <v>0</v>
      </c>
      <c r="Z287">
        <v>2</v>
      </c>
      <c r="AA287">
        <v>0</v>
      </c>
      <c r="AB287">
        <v>0</v>
      </c>
      <c r="AC287">
        <v>1217.0999999999999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f t="shared" si="23"/>
        <v>2</v>
      </c>
      <c r="AJ287">
        <f t="shared" si="24"/>
        <v>1267.8599999999999</v>
      </c>
      <c r="AK287" s="62">
        <f t="shared" si="19"/>
        <v>0.16666666666666666</v>
      </c>
      <c r="AL287">
        <f t="shared" si="25"/>
        <v>1217.0999999999999</v>
      </c>
    </row>
    <row r="288" spans="2:38" ht="14.45" x14ac:dyDescent="0.3">
      <c r="B288" t="s">
        <v>1118</v>
      </c>
      <c r="C288">
        <v>2002344334</v>
      </c>
      <c r="D288" t="s">
        <v>125</v>
      </c>
      <c r="E288" t="s">
        <v>126</v>
      </c>
      <c r="F288" t="s">
        <v>127</v>
      </c>
      <c r="G288" t="s">
        <v>146</v>
      </c>
      <c r="H288" t="s">
        <v>160</v>
      </c>
      <c r="I288" t="s">
        <v>161</v>
      </c>
      <c r="J288" t="s">
        <v>162</v>
      </c>
      <c r="K288" t="s">
        <v>582</v>
      </c>
      <c r="L288">
        <v>80895779</v>
      </c>
      <c r="M288" t="s">
        <v>583</v>
      </c>
      <c r="N288">
        <v>96032100</v>
      </c>
      <c r="O288" t="s">
        <v>584</v>
      </c>
      <c r="P288">
        <v>4987176278838</v>
      </c>
      <c r="Q288">
        <v>99</v>
      </c>
      <c r="R288" s="16">
        <v>47045</v>
      </c>
      <c r="S288">
        <v>36</v>
      </c>
      <c r="T288">
        <v>75</v>
      </c>
      <c r="U288">
        <v>48</v>
      </c>
      <c r="V288">
        <v>75.430000000000007</v>
      </c>
      <c r="W288">
        <v>79.2</v>
      </c>
      <c r="X288">
        <v>82.5</v>
      </c>
      <c r="Y288">
        <v>0</v>
      </c>
      <c r="Z288">
        <v>8</v>
      </c>
      <c r="AA288">
        <v>0</v>
      </c>
      <c r="AB288">
        <v>0</v>
      </c>
      <c r="AC288">
        <v>633.6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f t="shared" si="23"/>
        <v>8</v>
      </c>
      <c r="AJ288">
        <f t="shared" si="24"/>
        <v>660</v>
      </c>
      <c r="AK288" s="62">
        <f t="shared" si="19"/>
        <v>0.16666666666666666</v>
      </c>
      <c r="AL288">
        <f t="shared" si="25"/>
        <v>633.6</v>
      </c>
    </row>
    <row r="289" spans="2:38" ht="14.45" x14ac:dyDescent="0.3">
      <c r="B289" t="s">
        <v>1118</v>
      </c>
      <c r="C289">
        <v>2002344334</v>
      </c>
      <c r="D289" t="s">
        <v>125</v>
      </c>
      <c r="E289" t="s">
        <v>126</v>
      </c>
      <c r="F289" t="s">
        <v>127</v>
      </c>
      <c r="G289" t="s">
        <v>132</v>
      </c>
      <c r="H289" t="s">
        <v>133</v>
      </c>
      <c r="I289" t="s">
        <v>134</v>
      </c>
      <c r="J289" t="s">
        <v>169</v>
      </c>
      <c r="K289" t="s">
        <v>444</v>
      </c>
      <c r="L289">
        <v>80829942</v>
      </c>
      <c r="M289" t="s">
        <v>445</v>
      </c>
      <c r="N289">
        <v>96190010</v>
      </c>
      <c r="O289" t="s">
        <v>446</v>
      </c>
      <c r="P289">
        <v>4987176293596</v>
      </c>
      <c r="Q289">
        <v>0.01</v>
      </c>
      <c r="R289" s="16">
        <v>46597</v>
      </c>
      <c r="S289">
        <v>24</v>
      </c>
      <c r="T289">
        <v>50</v>
      </c>
      <c r="U289">
        <v>240</v>
      </c>
      <c r="V289">
        <v>0.01</v>
      </c>
      <c r="W289">
        <v>0.01</v>
      </c>
      <c r="X289">
        <v>0.01</v>
      </c>
      <c r="Y289">
        <v>80</v>
      </c>
      <c r="Z289">
        <v>0</v>
      </c>
      <c r="AA289">
        <v>0</v>
      </c>
      <c r="AB289">
        <v>0</v>
      </c>
      <c r="AC289">
        <v>192</v>
      </c>
      <c r="AD289">
        <v>0.16</v>
      </c>
      <c r="AE289">
        <v>0</v>
      </c>
      <c r="AF289">
        <v>0</v>
      </c>
      <c r="AG289">
        <v>0</v>
      </c>
      <c r="AH289">
        <v>0</v>
      </c>
      <c r="AI289">
        <f t="shared" si="23"/>
        <v>19200</v>
      </c>
      <c r="AJ289">
        <f t="shared" si="24"/>
        <v>192</v>
      </c>
      <c r="AK289" s="62">
        <f t="shared" si="19"/>
        <v>80</v>
      </c>
      <c r="AL289">
        <f t="shared" si="25"/>
        <v>192</v>
      </c>
    </row>
    <row r="290" spans="2:38" ht="14.45" x14ac:dyDescent="0.3">
      <c r="B290" t="s">
        <v>1118</v>
      </c>
      <c r="C290">
        <v>2002344334</v>
      </c>
      <c r="D290" t="s">
        <v>125</v>
      </c>
      <c r="E290" t="s">
        <v>126</v>
      </c>
      <c r="F290" t="s">
        <v>127</v>
      </c>
      <c r="G290" t="s">
        <v>128</v>
      </c>
      <c r="H290" t="s">
        <v>196</v>
      </c>
      <c r="I290" t="s">
        <v>197</v>
      </c>
      <c r="J290" t="s">
        <v>742</v>
      </c>
      <c r="K290" t="s">
        <v>743</v>
      </c>
      <c r="L290">
        <v>80795451</v>
      </c>
      <c r="M290" t="s">
        <v>744</v>
      </c>
      <c r="N290">
        <v>33049990</v>
      </c>
      <c r="O290" t="s">
        <v>745</v>
      </c>
      <c r="P290">
        <v>4902430917933</v>
      </c>
      <c r="Q290">
        <v>399</v>
      </c>
      <c r="R290" s="16">
        <v>46807</v>
      </c>
      <c r="S290">
        <v>36</v>
      </c>
      <c r="T290">
        <v>53</v>
      </c>
      <c r="U290">
        <v>12</v>
      </c>
      <c r="V290">
        <v>282.26</v>
      </c>
      <c r="W290">
        <v>333.07</v>
      </c>
      <c r="X290">
        <v>346.96</v>
      </c>
      <c r="Y290">
        <v>0</v>
      </c>
      <c r="Z290">
        <v>3</v>
      </c>
      <c r="AA290">
        <v>0</v>
      </c>
      <c r="AB290">
        <v>0</v>
      </c>
      <c r="AC290">
        <v>999.21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f t="shared" si="23"/>
        <v>3</v>
      </c>
      <c r="AJ290">
        <f t="shared" si="24"/>
        <v>1040.8799999999999</v>
      </c>
      <c r="AK290" s="62">
        <f t="shared" si="19"/>
        <v>0.25</v>
      </c>
      <c r="AL290">
        <f t="shared" si="25"/>
        <v>999.21</v>
      </c>
    </row>
    <row r="291" spans="2:38" ht="14.45" x14ac:dyDescent="0.3">
      <c r="B291" t="s">
        <v>1118</v>
      </c>
      <c r="C291">
        <v>2002344334</v>
      </c>
      <c r="D291" t="s">
        <v>125</v>
      </c>
      <c r="E291" t="s">
        <v>126</v>
      </c>
      <c r="F291" t="s">
        <v>127</v>
      </c>
      <c r="G291" t="s">
        <v>146</v>
      </c>
      <c r="H291" t="s">
        <v>147</v>
      </c>
      <c r="I291" t="s">
        <v>203</v>
      </c>
      <c r="J291" t="s">
        <v>204</v>
      </c>
      <c r="K291" t="s">
        <v>205</v>
      </c>
      <c r="L291">
        <v>80722191</v>
      </c>
      <c r="M291" t="s">
        <v>712</v>
      </c>
      <c r="N291">
        <v>33071010</v>
      </c>
      <c r="O291" t="s">
        <v>713</v>
      </c>
      <c r="P291">
        <v>4987176150578</v>
      </c>
      <c r="Q291">
        <v>66</v>
      </c>
      <c r="R291" s="16">
        <v>46807</v>
      </c>
      <c r="S291">
        <v>36</v>
      </c>
      <c r="T291">
        <v>53</v>
      </c>
      <c r="U291">
        <v>96</v>
      </c>
      <c r="V291">
        <v>53.88</v>
      </c>
      <c r="W291">
        <v>56.57</v>
      </c>
      <c r="X291">
        <v>58.93</v>
      </c>
      <c r="Y291">
        <v>0</v>
      </c>
      <c r="Z291">
        <v>2</v>
      </c>
      <c r="AA291">
        <v>0</v>
      </c>
      <c r="AB291">
        <v>0</v>
      </c>
      <c r="AC291">
        <v>113.14</v>
      </c>
      <c r="AD291">
        <v>1.1099999999999901</v>
      </c>
      <c r="AE291">
        <v>0</v>
      </c>
      <c r="AF291">
        <v>0</v>
      </c>
      <c r="AG291">
        <v>0</v>
      </c>
      <c r="AH291">
        <v>0</v>
      </c>
      <c r="AI291">
        <f t="shared" si="23"/>
        <v>2</v>
      </c>
      <c r="AJ291">
        <f t="shared" si="24"/>
        <v>117.86</v>
      </c>
      <c r="AK291" s="62">
        <f t="shared" si="19"/>
        <v>2.0833333333333332E-2</v>
      </c>
      <c r="AL291">
        <f t="shared" si="25"/>
        <v>113.14</v>
      </c>
    </row>
    <row r="292" spans="2:38" ht="14.45" x14ac:dyDescent="0.3">
      <c r="B292" t="s">
        <v>1118</v>
      </c>
      <c r="C292">
        <v>2002344334</v>
      </c>
      <c r="D292" t="s">
        <v>125</v>
      </c>
      <c r="E292" t="s">
        <v>126</v>
      </c>
      <c r="F292" t="s">
        <v>127</v>
      </c>
      <c r="G292" t="s">
        <v>146</v>
      </c>
      <c r="H292" t="s">
        <v>150</v>
      </c>
      <c r="I292" t="s">
        <v>151</v>
      </c>
      <c r="J292" t="s">
        <v>152</v>
      </c>
      <c r="K292" t="s">
        <v>611</v>
      </c>
      <c r="L292">
        <v>80797472</v>
      </c>
      <c r="M292" t="s">
        <v>612</v>
      </c>
      <c r="N292">
        <v>82121010</v>
      </c>
      <c r="O292" t="s">
        <v>613</v>
      </c>
      <c r="P292">
        <v>4987176282941</v>
      </c>
      <c r="Q292">
        <v>575</v>
      </c>
      <c r="R292" s="16">
        <v>47051</v>
      </c>
      <c r="S292">
        <v>60</v>
      </c>
      <c r="T292">
        <v>45</v>
      </c>
      <c r="U292">
        <v>36</v>
      </c>
      <c r="V292">
        <v>417.66</v>
      </c>
      <c r="W292">
        <v>492.84</v>
      </c>
      <c r="X292">
        <v>513.39</v>
      </c>
      <c r="Y292">
        <v>0</v>
      </c>
      <c r="Z292">
        <v>13</v>
      </c>
      <c r="AA292">
        <v>0</v>
      </c>
      <c r="AB292">
        <v>0</v>
      </c>
      <c r="AC292">
        <v>6406.92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f t="shared" si="23"/>
        <v>13</v>
      </c>
      <c r="AJ292">
        <f t="shared" si="24"/>
        <v>6674.07</v>
      </c>
      <c r="AK292" s="62">
        <f t="shared" si="19"/>
        <v>0.3611111111111111</v>
      </c>
      <c r="AL292">
        <f t="shared" si="25"/>
        <v>6406.92</v>
      </c>
    </row>
    <row r="293" spans="2:38" ht="14.45" x14ac:dyDescent="0.3">
      <c r="B293" t="s">
        <v>1118</v>
      </c>
      <c r="C293">
        <v>2002344334</v>
      </c>
      <c r="D293" t="s">
        <v>125</v>
      </c>
      <c r="E293" t="s">
        <v>126</v>
      </c>
      <c r="F293" t="s">
        <v>127</v>
      </c>
      <c r="G293" t="s">
        <v>146</v>
      </c>
      <c r="H293" t="s">
        <v>190</v>
      </c>
      <c r="I293" t="s">
        <v>191</v>
      </c>
      <c r="J293" t="s">
        <v>223</v>
      </c>
      <c r="K293" t="s">
        <v>504</v>
      </c>
      <c r="L293">
        <v>80885732</v>
      </c>
      <c r="M293" t="s">
        <v>505</v>
      </c>
      <c r="N293">
        <v>82121010</v>
      </c>
      <c r="O293" t="s">
        <v>506</v>
      </c>
      <c r="P293">
        <v>4987176378521</v>
      </c>
      <c r="Q293">
        <v>325</v>
      </c>
      <c r="R293" s="16">
        <v>47045</v>
      </c>
      <c r="S293">
        <v>24</v>
      </c>
      <c r="T293">
        <v>100</v>
      </c>
      <c r="U293">
        <v>18</v>
      </c>
      <c r="V293">
        <v>231.93</v>
      </c>
      <c r="W293">
        <v>273.68</v>
      </c>
      <c r="X293">
        <v>285.08999999999997</v>
      </c>
      <c r="Y293">
        <v>0</v>
      </c>
      <c r="Z293">
        <v>15</v>
      </c>
      <c r="AA293">
        <v>0</v>
      </c>
      <c r="AB293">
        <v>0</v>
      </c>
      <c r="AC293">
        <v>4105.2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f t="shared" si="23"/>
        <v>15</v>
      </c>
      <c r="AJ293">
        <f t="shared" si="24"/>
        <v>4276.3499999999995</v>
      </c>
      <c r="AK293" s="62">
        <f t="shared" si="19"/>
        <v>0.83333333333333337</v>
      </c>
      <c r="AL293">
        <f t="shared" si="25"/>
        <v>4105.2</v>
      </c>
    </row>
    <row r="294" spans="2:38" ht="14.45" x14ac:dyDescent="0.3">
      <c r="B294" t="s">
        <v>1118</v>
      </c>
      <c r="C294">
        <v>2002344334</v>
      </c>
      <c r="D294" t="s">
        <v>125</v>
      </c>
      <c r="E294" t="s">
        <v>126</v>
      </c>
      <c r="F294" t="s">
        <v>127</v>
      </c>
      <c r="G294" t="s">
        <v>128</v>
      </c>
      <c r="H294" t="s">
        <v>139</v>
      </c>
      <c r="I294" t="s">
        <v>140</v>
      </c>
      <c r="J294" t="s">
        <v>159</v>
      </c>
      <c r="K294" t="s">
        <v>570</v>
      </c>
      <c r="L294">
        <v>83921920</v>
      </c>
      <c r="M294" t="s">
        <v>949</v>
      </c>
      <c r="N294">
        <v>96190030</v>
      </c>
      <c r="O294" t="s">
        <v>950</v>
      </c>
      <c r="P294">
        <v>4987176303844</v>
      </c>
      <c r="Q294">
        <v>350</v>
      </c>
      <c r="R294" s="16">
        <v>46807</v>
      </c>
      <c r="S294">
        <v>36</v>
      </c>
      <c r="T294">
        <v>53</v>
      </c>
      <c r="U294">
        <v>18</v>
      </c>
      <c r="V294">
        <v>266.66000000000003</v>
      </c>
      <c r="W294">
        <v>279.99</v>
      </c>
      <c r="X294">
        <v>291.67</v>
      </c>
      <c r="Y294">
        <v>5</v>
      </c>
      <c r="Z294">
        <v>12</v>
      </c>
      <c r="AA294">
        <v>0</v>
      </c>
      <c r="AB294">
        <v>0</v>
      </c>
      <c r="AC294">
        <v>28558.98</v>
      </c>
      <c r="AD294">
        <v>0.01</v>
      </c>
      <c r="AE294">
        <v>0</v>
      </c>
      <c r="AF294">
        <v>0</v>
      </c>
      <c r="AG294">
        <v>0</v>
      </c>
      <c r="AH294">
        <v>0</v>
      </c>
      <c r="AI294">
        <f t="shared" si="23"/>
        <v>102</v>
      </c>
      <c r="AJ294">
        <f t="shared" si="24"/>
        <v>29750.34</v>
      </c>
      <c r="AK294" s="62">
        <f t="shared" si="19"/>
        <v>5.666666666666667</v>
      </c>
      <c r="AL294">
        <f t="shared" si="25"/>
        <v>28558.98</v>
      </c>
    </row>
    <row r="295" spans="2:38" ht="14.45" x14ac:dyDescent="0.3">
      <c r="B295" t="s">
        <v>1118</v>
      </c>
      <c r="C295">
        <v>2002344334</v>
      </c>
      <c r="D295" t="s">
        <v>125</v>
      </c>
      <c r="E295" t="s">
        <v>126</v>
      </c>
      <c r="F295" t="s">
        <v>127</v>
      </c>
      <c r="G295" t="s">
        <v>132</v>
      </c>
      <c r="H295" t="s">
        <v>133</v>
      </c>
      <c r="I295" t="s">
        <v>134</v>
      </c>
      <c r="J295" t="s">
        <v>135</v>
      </c>
      <c r="K295" t="s">
        <v>717</v>
      </c>
      <c r="L295">
        <v>80832379</v>
      </c>
      <c r="M295" t="s">
        <v>718</v>
      </c>
      <c r="N295">
        <v>96190010</v>
      </c>
      <c r="O295" t="s">
        <v>719</v>
      </c>
      <c r="P295">
        <v>4987176192219</v>
      </c>
      <c r="Q295">
        <v>195</v>
      </c>
      <c r="R295" s="16">
        <v>47045</v>
      </c>
      <c r="S295">
        <v>24</v>
      </c>
      <c r="T295">
        <v>100</v>
      </c>
      <c r="U295">
        <v>36</v>
      </c>
      <c r="V295">
        <v>168.64</v>
      </c>
      <c r="W295">
        <v>168.64</v>
      </c>
      <c r="X295">
        <v>175.67</v>
      </c>
      <c r="Y295">
        <v>0</v>
      </c>
      <c r="Z295">
        <v>23</v>
      </c>
      <c r="AA295">
        <v>0</v>
      </c>
      <c r="AB295">
        <v>0</v>
      </c>
      <c r="AC295">
        <v>3878.72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f t="shared" si="23"/>
        <v>23</v>
      </c>
      <c r="AJ295">
        <f t="shared" si="24"/>
        <v>4040.41</v>
      </c>
      <c r="AK295" s="62">
        <f t="shared" si="19"/>
        <v>0.63888888888888884</v>
      </c>
      <c r="AL295">
        <f t="shared" si="25"/>
        <v>3878.72</v>
      </c>
    </row>
    <row r="296" spans="2:38" ht="14.45" x14ac:dyDescent="0.3">
      <c r="B296" t="s">
        <v>1118</v>
      </c>
      <c r="C296">
        <v>2002344334</v>
      </c>
      <c r="D296" t="s">
        <v>125</v>
      </c>
      <c r="E296" t="s">
        <v>126</v>
      </c>
      <c r="F296" t="s">
        <v>127</v>
      </c>
      <c r="G296" t="s">
        <v>146</v>
      </c>
      <c r="H296" t="s">
        <v>150</v>
      </c>
      <c r="I296" t="s">
        <v>173</v>
      </c>
      <c r="J296" t="s">
        <v>603</v>
      </c>
      <c r="K296" t="s">
        <v>604</v>
      </c>
      <c r="L296">
        <v>80799271</v>
      </c>
      <c r="M296" t="s">
        <v>605</v>
      </c>
      <c r="N296">
        <v>82121010</v>
      </c>
      <c r="O296" t="s">
        <v>606</v>
      </c>
      <c r="P296">
        <v>4987176102058</v>
      </c>
      <c r="Q296">
        <v>400</v>
      </c>
      <c r="R296" s="16">
        <v>46807</v>
      </c>
      <c r="S296">
        <v>60</v>
      </c>
      <c r="T296">
        <v>32</v>
      </c>
      <c r="U296">
        <v>30</v>
      </c>
      <c r="V296">
        <v>248.41</v>
      </c>
      <c r="W296">
        <v>293.12</v>
      </c>
      <c r="X296">
        <v>305.33999999999997</v>
      </c>
      <c r="Y296">
        <v>0</v>
      </c>
      <c r="Z296">
        <v>2</v>
      </c>
      <c r="AA296">
        <v>0</v>
      </c>
      <c r="AB296">
        <v>0</v>
      </c>
      <c r="AC296">
        <v>586.24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f t="shared" si="23"/>
        <v>2</v>
      </c>
      <c r="AJ296">
        <f t="shared" si="24"/>
        <v>610.67999999999995</v>
      </c>
      <c r="AK296" s="62">
        <f t="shared" si="19"/>
        <v>6.6666666666666666E-2</v>
      </c>
      <c r="AL296">
        <f t="shared" si="25"/>
        <v>586.24</v>
      </c>
    </row>
    <row r="297" spans="2:38" ht="14.45" x14ac:dyDescent="0.3">
      <c r="B297" t="s">
        <v>1118</v>
      </c>
      <c r="C297">
        <v>2002344334</v>
      </c>
      <c r="D297" t="s">
        <v>125</v>
      </c>
      <c r="E297" t="s">
        <v>126</v>
      </c>
      <c r="F297" t="s">
        <v>127</v>
      </c>
      <c r="G297" t="s">
        <v>146</v>
      </c>
      <c r="H297" t="s">
        <v>190</v>
      </c>
      <c r="I297" t="s">
        <v>191</v>
      </c>
      <c r="J297" t="s">
        <v>192</v>
      </c>
      <c r="K297" t="s">
        <v>454</v>
      </c>
      <c r="L297">
        <v>80832388</v>
      </c>
      <c r="M297" t="s">
        <v>455</v>
      </c>
      <c r="N297">
        <v>82121010</v>
      </c>
      <c r="O297" t="s">
        <v>456</v>
      </c>
      <c r="P297">
        <v>4987176321091</v>
      </c>
      <c r="Q297">
        <v>165</v>
      </c>
      <c r="R297" s="16">
        <v>47045</v>
      </c>
      <c r="S297">
        <v>60</v>
      </c>
      <c r="T297">
        <v>45</v>
      </c>
      <c r="U297">
        <v>48</v>
      </c>
      <c r="V297">
        <v>117.75</v>
      </c>
      <c r="W297">
        <v>138.94</v>
      </c>
      <c r="X297">
        <v>144.72999999999999</v>
      </c>
      <c r="Y297">
        <v>0</v>
      </c>
      <c r="Z297">
        <v>1</v>
      </c>
      <c r="AA297">
        <v>0</v>
      </c>
      <c r="AB297">
        <v>0</v>
      </c>
      <c r="AC297">
        <v>138.94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f t="shared" si="23"/>
        <v>1</v>
      </c>
      <c r="AJ297">
        <f t="shared" si="24"/>
        <v>144.72999999999999</v>
      </c>
      <c r="AK297" s="62">
        <f t="shared" si="19"/>
        <v>2.0833333333333332E-2</v>
      </c>
      <c r="AL297">
        <f t="shared" si="25"/>
        <v>138.94</v>
      </c>
    </row>
    <row r="298" spans="2:38" ht="14.45" x14ac:dyDescent="0.3">
      <c r="B298" t="s">
        <v>1118</v>
      </c>
      <c r="C298">
        <v>2002344334</v>
      </c>
      <c r="D298" t="s">
        <v>125</v>
      </c>
      <c r="E298" t="s">
        <v>126</v>
      </c>
      <c r="F298" t="s">
        <v>127</v>
      </c>
      <c r="G298" t="s">
        <v>132</v>
      </c>
      <c r="H298" t="s">
        <v>163</v>
      </c>
      <c r="I298" t="s">
        <v>164</v>
      </c>
      <c r="J298" t="s">
        <v>202</v>
      </c>
      <c r="K298" t="s">
        <v>746</v>
      </c>
      <c r="L298">
        <v>80818354</v>
      </c>
      <c r="M298" t="s">
        <v>747</v>
      </c>
      <c r="N298">
        <v>33071010</v>
      </c>
      <c r="O298" t="s">
        <v>748</v>
      </c>
      <c r="P298">
        <v>4987176029966</v>
      </c>
      <c r="Q298">
        <v>71</v>
      </c>
      <c r="R298" s="16">
        <v>47045</v>
      </c>
      <c r="S298">
        <v>36</v>
      </c>
      <c r="T298">
        <v>75</v>
      </c>
      <c r="U298">
        <v>96</v>
      </c>
      <c r="V298">
        <v>57.96</v>
      </c>
      <c r="W298">
        <v>60.86</v>
      </c>
      <c r="X298">
        <v>63.4</v>
      </c>
      <c r="Y298">
        <v>0</v>
      </c>
      <c r="Z298">
        <v>4</v>
      </c>
      <c r="AA298">
        <v>0</v>
      </c>
      <c r="AB298">
        <v>0</v>
      </c>
      <c r="AC298">
        <v>243.44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f t="shared" si="23"/>
        <v>4</v>
      </c>
      <c r="AJ298">
        <f t="shared" si="24"/>
        <v>253.6</v>
      </c>
      <c r="AK298" s="62">
        <f t="shared" si="19"/>
        <v>4.1666666666666664E-2</v>
      </c>
      <c r="AL298">
        <f t="shared" si="25"/>
        <v>243.44</v>
      </c>
    </row>
    <row r="299" spans="2:38" ht="14.45" x14ac:dyDescent="0.3">
      <c r="B299" t="s">
        <v>1118</v>
      </c>
      <c r="C299">
        <v>2002344334</v>
      </c>
      <c r="D299" t="s">
        <v>125</v>
      </c>
      <c r="E299" t="s">
        <v>126</v>
      </c>
      <c r="F299" t="s">
        <v>127</v>
      </c>
      <c r="G299" t="s">
        <v>146</v>
      </c>
      <c r="H299" t="s">
        <v>150</v>
      </c>
      <c r="I299" t="s">
        <v>478</v>
      </c>
      <c r="J299" t="s">
        <v>720</v>
      </c>
      <c r="K299" t="s">
        <v>721</v>
      </c>
      <c r="L299">
        <v>80803712</v>
      </c>
      <c r="M299" t="s">
        <v>722</v>
      </c>
      <c r="N299">
        <v>82121010</v>
      </c>
      <c r="O299" t="s">
        <v>723</v>
      </c>
      <c r="P299">
        <v>4987176286871</v>
      </c>
      <c r="Q299">
        <v>399</v>
      </c>
      <c r="R299" s="16">
        <v>46807</v>
      </c>
      <c r="S299">
        <v>60</v>
      </c>
      <c r="T299">
        <v>32</v>
      </c>
      <c r="U299">
        <v>36</v>
      </c>
      <c r="V299">
        <v>283.79000000000002</v>
      </c>
      <c r="W299">
        <v>334.87</v>
      </c>
      <c r="X299">
        <v>348.83</v>
      </c>
      <c r="Y299">
        <v>0</v>
      </c>
      <c r="Z299">
        <v>35</v>
      </c>
      <c r="AA299">
        <v>0</v>
      </c>
      <c r="AB299">
        <v>0</v>
      </c>
      <c r="AC299">
        <v>11720.45</v>
      </c>
      <c r="AD299">
        <v>0.01</v>
      </c>
      <c r="AE299">
        <v>0</v>
      </c>
      <c r="AF299">
        <v>0</v>
      </c>
      <c r="AG299">
        <v>0</v>
      </c>
      <c r="AH299">
        <v>0</v>
      </c>
      <c r="AI299">
        <f t="shared" si="23"/>
        <v>35</v>
      </c>
      <c r="AJ299">
        <f t="shared" si="24"/>
        <v>12209.05</v>
      </c>
      <c r="AK299" s="62">
        <f t="shared" si="19"/>
        <v>0.97222222222222221</v>
      </c>
      <c r="AL299">
        <f t="shared" si="25"/>
        <v>11720.45</v>
      </c>
    </row>
    <row r="300" spans="2:38" ht="14.45" x14ac:dyDescent="0.3">
      <c r="B300" t="s">
        <v>1118</v>
      </c>
      <c r="C300">
        <v>2002344334</v>
      </c>
      <c r="D300" t="s">
        <v>125</v>
      </c>
      <c r="E300" t="s">
        <v>126</v>
      </c>
      <c r="F300" t="s">
        <v>127</v>
      </c>
      <c r="G300" t="s">
        <v>132</v>
      </c>
      <c r="H300" t="s">
        <v>163</v>
      </c>
      <c r="I300" t="s">
        <v>164</v>
      </c>
      <c r="J300" t="s">
        <v>202</v>
      </c>
      <c r="K300" t="s">
        <v>614</v>
      </c>
      <c r="L300">
        <v>80818351</v>
      </c>
      <c r="M300" t="s">
        <v>615</v>
      </c>
      <c r="N300">
        <v>33071010</v>
      </c>
      <c r="O300" t="s">
        <v>616</v>
      </c>
      <c r="P300">
        <v>4987176037374</v>
      </c>
      <c r="Q300">
        <v>71</v>
      </c>
      <c r="R300" s="16">
        <v>47020</v>
      </c>
      <c r="S300">
        <v>36</v>
      </c>
      <c r="T300">
        <v>73</v>
      </c>
      <c r="U300">
        <v>96</v>
      </c>
      <c r="V300">
        <v>56.94</v>
      </c>
      <c r="W300">
        <v>59.79</v>
      </c>
      <c r="X300">
        <v>62.28</v>
      </c>
      <c r="Y300">
        <v>1</v>
      </c>
      <c r="Z300">
        <v>11</v>
      </c>
      <c r="AA300">
        <v>0</v>
      </c>
      <c r="AB300">
        <v>0</v>
      </c>
      <c r="AC300">
        <v>6397.53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f t="shared" si="23"/>
        <v>107</v>
      </c>
      <c r="AJ300">
        <f t="shared" si="24"/>
        <v>6663.96</v>
      </c>
      <c r="AK300" s="62">
        <f t="shared" si="19"/>
        <v>1.1145833333333333</v>
      </c>
      <c r="AL300">
        <f t="shared" si="25"/>
        <v>6397.53</v>
      </c>
    </row>
    <row r="301" spans="2:38" ht="14.45" x14ac:dyDescent="0.3">
      <c r="B301" t="s">
        <v>1118</v>
      </c>
      <c r="C301">
        <v>2002344334</v>
      </c>
      <c r="D301" t="s">
        <v>125</v>
      </c>
      <c r="E301" t="s">
        <v>126</v>
      </c>
      <c r="F301" t="s">
        <v>127</v>
      </c>
      <c r="G301" t="s">
        <v>132</v>
      </c>
      <c r="H301" t="s">
        <v>133</v>
      </c>
      <c r="I301" t="s">
        <v>134</v>
      </c>
      <c r="J301" t="s">
        <v>169</v>
      </c>
      <c r="K301" t="s">
        <v>460</v>
      </c>
      <c r="L301">
        <v>80851068</v>
      </c>
      <c r="M301" t="s">
        <v>461</v>
      </c>
      <c r="N301">
        <v>96190010</v>
      </c>
      <c r="O301" t="s">
        <v>462</v>
      </c>
      <c r="P301">
        <v>4987176293527</v>
      </c>
      <c r="Q301">
        <v>95</v>
      </c>
      <c r="R301" s="16">
        <v>46807</v>
      </c>
      <c r="S301">
        <v>24</v>
      </c>
      <c r="T301">
        <v>79</v>
      </c>
      <c r="U301">
        <v>60</v>
      </c>
      <c r="V301">
        <v>82.16</v>
      </c>
      <c r="W301">
        <v>82.16</v>
      </c>
      <c r="X301">
        <v>85.59</v>
      </c>
      <c r="Y301">
        <v>0</v>
      </c>
      <c r="Z301">
        <v>1</v>
      </c>
      <c r="AA301">
        <v>0</v>
      </c>
      <c r="AB301">
        <v>0</v>
      </c>
      <c r="AC301">
        <v>82.16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f t="shared" si="23"/>
        <v>1</v>
      </c>
      <c r="AJ301">
        <f t="shared" si="24"/>
        <v>85.59</v>
      </c>
      <c r="AK301" s="62">
        <f t="shared" si="19"/>
        <v>1.6666666666666666E-2</v>
      </c>
      <c r="AL301">
        <f t="shared" si="25"/>
        <v>82.16</v>
      </c>
    </row>
    <row r="302" spans="2:38" ht="14.45" x14ac:dyDescent="0.3">
      <c r="B302" t="s">
        <v>1118</v>
      </c>
      <c r="C302">
        <v>2002344334</v>
      </c>
      <c r="D302" t="s">
        <v>125</v>
      </c>
      <c r="E302" t="s">
        <v>126</v>
      </c>
      <c r="F302" t="s">
        <v>127</v>
      </c>
      <c r="G302" t="s">
        <v>132</v>
      </c>
      <c r="H302" t="s">
        <v>133</v>
      </c>
      <c r="I302" t="s">
        <v>134</v>
      </c>
      <c r="J302" t="s">
        <v>155</v>
      </c>
      <c r="K302" t="s">
        <v>755</v>
      </c>
      <c r="L302">
        <v>80870359</v>
      </c>
      <c r="M302" t="s">
        <v>756</v>
      </c>
      <c r="N302">
        <v>96190010</v>
      </c>
      <c r="O302" t="s">
        <v>757</v>
      </c>
      <c r="P302">
        <v>4987176350664</v>
      </c>
      <c r="Q302">
        <v>599</v>
      </c>
      <c r="R302" s="16">
        <v>46981</v>
      </c>
      <c r="S302">
        <v>24</v>
      </c>
      <c r="T302">
        <v>100</v>
      </c>
      <c r="U302">
        <v>12</v>
      </c>
      <c r="V302">
        <v>389.05</v>
      </c>
      <c r="W302">
        <v>389.05</v>
      </c>
      <c r="X302">
        <v>405.27</v>
      </c>
      <c r="Y302">
        <v>0</v>
      </c>
      <c r="Z302">
        <v>11</v>
      </c>
      <c r="AA302">
        <v>0</v>
      </c>
      <c r="AB302">
        <v>0</v>
      </c>
      <c r="AC302">
        <v>4279.55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f t="shared" si="23"/>
        <v>11</v>
      </c>
      <c r="AJ302">
        <f t="shared" si="24"/>
        <v>4457.9699999999993</v>
      </c>
      <c r="AK302" s="62">
        <f t="shared" si="19"/>
        <v>0.91666666666666663</v>
      </c>
      <c r="AL302">
        <f t="shared" si="25"/>
        <v>4279.55</v>
      </c>
    </row>
    <row r="303" spans="2:38" ht="14.45" x14ac:dyDescent="0.3">
      <c r="B303" t="s">
        <v>1118</v>
      </c>
      <c r="C303">
        <v>2002344334</v>
      </c>
      <c r="D303" t="s">
        <v>125</v>
      </c>
      <c r="E303" t="s">
        <v>126</v>
      </c>
      <c r="F303" t="s">
        <v>127</v>
      </c>
      <c r="G303" t="s">
        <v>132</v>
      </c>
      <c r="H303" t="s">
        <v>290</v>
      </c>
      <c r="I303" t="s">
        <v>692</v>
      </c>
      <c r="J303" t="s">
        <v>692</v>
      </c>
      <c r="K303" t="s">
        <v>693</v>
      </c>
      <c r="L303">
        <v>80833457</v>
      </c>
      <c r="M303" t="s">
        <v>724</v>
      </c>
      <c r="N303">
        <v>30049011</v>
      </c>
      <c r="O303" t="s">
        <v>725</v>
      </c>
      <c r="P303">
        <v>4987176273338</v>
      </c>
      <c r="Q303">
        <v>46.75</v>
      </c>
      <c r="R303" s="16">
        <v>46807</v>
      </c>
      <c r="S303">
        <v>18</v>
      </c>
      <c r="T303">
        <v>100</v>
      </c>
      <c r="U303">
        <v>60</v>
      </c>
      <c r="V303">
        <v>35.67</v>
      </c>
      <c r="W303">
        <v>37.450000000000003</v>
      </c>
      <c r="X303">
        <v>39.01</v>
      </c>
      <c r="Y303">
        <v>0</v>
      </c>
      <c r="Z303">
        <v>1</v>
      </c>
      <c r="AA303">
        <v>0</v>
      </c>
      <c r="AB303">
        <v>0</v>
      </c>
      <c r="AC303">
        <v>37.450000000000003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f t="shared" si="23"/>
        <v>1</v>
      </c>
      <c r="AJ303">
        <f t="shared" si="24"/>
        <v>39.01</v>
      </c>
      <c r="AK303" s="62">
        <f t="shared" si="19"/>
        <v>1.6666666666666666E-2</v>
      </c>
      <c r="AL303">
        <f t="shared" si="25"/>
        <v>37.450000000000003</v>
      </c>
    </row>
    <row r="304" spans="2:38" ht="14.45" x14ac:dyDescent="0.3">
      <c r="B304" t="s">
        <v>1118</v>
      </c>
      <c r="C304">
        <v>2002344334</v>
      </c>
      <c r="D304" t="s">
        <v>125</v>
      </c>
      <c r="E304" t="s">
        <v>126</v>
      </c>
      <c r="F304" t="s">
        <v>127</v>
      </c>
      <c r="G304" t="s">
        <v>128</v>
      </c>
      <c r="H304" t="s">
        <v>139</v>
      </c>
      <c r="I304" t="s">
        <v>140</v>
      </c>
      <c r="J304" t="s">
        <v>236</v>
      </c>
      <c r="K304" t="s">
        <v>361</v>
      </c>
      <c r="L304">
        <v>80853688</v>
      </c>
      <c r="M304" t="s">
        <v>623</v>
      </c>
      <c r="N304">
        <v>96190030</v>
      </c>
      <c r="O304" t="s">
        <v>624</v>
      </c>
      <c r="P304">
        <v>4987176338051</v>
      </c>
      <c r="Q304">
        <v>467</v>
      </c>
      <c r="R304" s="16">
        <v>47020</v>
      </c>
      <c r="S304">
        <v>36</v>
      </c>
      <c r="T304">
        <v>73</v>
      </c>
      <c r="U304">
        <v>18</v>
      </c>
      <c r="V304">
        <v>371.27</v>
      </c>
      <c r="W304">
        <v>389.83</v>
      </c>
      <c r="X304">
        <v>406.09</v>
      </c>
      <c r="Y304">
        <v>0</v>
      </c>
      <c r="Z304">
        <v>1</v>
      </c>
      <c r="AA304">
        <v>0</v>
      </c>
      <c r="AB304">
        <v>0</v>
      </c>
      <c r="AC304">
        <v>389.83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f t="shared" si="23"/>
        <v>1</v>
      </c>
      <c r="AJ304">
        <f t="shared" si="24"/>
        <v>406.09</v>
      </c>
      <c r="AK304" s="62">
        <f t="shared" si="19"/>
        <v>5.5555555555555552E-2</v>
      </c>
      <c r="AL304">
        <f t="shared" si="25"/>
        <v>389.83</v>
      </c>
    </row>
    <row r="305" spans="2:38" ht="14.45" x14ac:dyDescent="0.3">
      <c r="B305" t="s">
        <v>1118</v>
      </c>
      <c r="C305">
        <v>2002344334</v>
      </c>
      <c r="D305" t="s">
        <v>125</v>
      </c>
      <c r="E305" t="s">
        <v>126</v>
      </c>
      <c r="F305" t="s">
        <v>127</v>
      </c>
      <c r="G305" t="s">
        <v>128</v>
      </c>
      <c r="H305" t="s">
        <v>196</v>
      </c>
      <c r="I305" t="s">
        <v>197</v>
      </c>
      <c r="J305" t="s">
        <v>198</v>
      </c>
      <c r="K305" t="s">
        <v>467</v>
      </c>
      <c r="L305">
        <v>80741181</v>
      </c>
      <c r="M305" t="s">
        <v>468</v>
      </c>
      <c r="N305">
        <v>33049990</v>
      </c>
      <c r="O305" t="s">
        <v>469</v>
      </c>
      <c r="P305">
        <v>4987176179593</v>
      </c>
      <c r="Q305">
        <v>429</v>
      </c>
      <c r="R305" s="16">
        <v>47660</v>
      </c>
      <c r="S305">
        <v>36</v>
      </c>
      <c r="T305">
        <v>100</v>
      </c>
      <c r="U305">
        <v>6</v>
      </c>
      <c r="V305">
        <v>303.48</v>
      </c>
      <c r="W305">
        <v>358.11</v>
      </c>
      <c r="X305">
        <v>373.04</v>
      </c>
      <c r="Y305">
        <v>0</v>
      </c>
      <c r="Z305">
        <v>2</v>
      </c>
      <c r="AA305">
        <v>0</v>
      </c>
      <c r="AB305">
        <v>0</v>
      </c>
      <c r="AC305">
        <v>716.22</v>
      </c>
      <c r="AD305">
        <v>2.5</v>
      </c>
      <c r="AE305">
        <v>0</v>
      </c>
      <c r="AF305">
        <v>0</v>
      </c>
      <c r="AG305">
        <v>0</v>
      </c>
      <c r="AH305">
        <v>0</v>
      </c>
      <c r="AI305">
        <f t="shared" si="23"/>
        <v>2</v>
      </c>
      <c r="AJ305">
        <f t="shared" si="24"/>
        <v>746.08</v>
      </c>
      <c r="AK305" s="62">
        <f t="shared" si="19"/>
        <v>0.33333333333333331</v>
      </c>
      <c r="AL305">
        <f t="shared" si="25"/>
        <v>716.22</v>
      </c>
    </row>
    <row r="306" spans="2:38" ht="14.45" x14ac:dyDescent="0.3">
      <c r="B306" t="s">
        <v>1118</v>
      </c>
      <c r="C306">
        <v>2002344334</v>
      </c>
      <c r="D306" t="s">
        <v>125</v>
      </c>
      <c r="E306" t="s">
        <v>126</v>
      </c>
      <c r="F306" t="s">
        <v>127</v>
      </c>
      <c r="G306" t="s">
        <v>146</v>
      </c>
      <c r="H306" t="s">
        <v>160</v>
      </c>
      <c r="I306" t="s">
        <v>161</v>
      </c>
      <c r="J306" t="s">
        <v>738</v>
      </c>
      <c r="K306" t="s">
        <v>739</v>
      </c>
      <c r="L306">
        <v>80894428</v>
      </c>
      <c r="M306" t="s">
        <v>832</v>
      </c>
      <c r="N306">
        <v>96032100</v>
      </c>
      <c r="O306" t="s">
        <v>833</v>
      </c>
      <c r="P306">
        <v>4987176231543</v>
      </c>
      <c r="Q306">
        <v>130</v>
      </c>
      <c r="R306" s="16">
        <v>46807</v>
      </c>
      <c r="S306">
        <v>36</v>
      </c>
      <c r="T306">
        <v>53</v>
      </c>
      <c r="U306">
        <v>36</v>
      </c>
      <c r="V306">
        <v>99.05</v>
      </c>
      <c r="W306">
        <v>104</v>
      </c>
      <c r="X306">
        <v>108.34</v>
      </c>
      <c r="Y306">
        <v>2</v>
      </c>
      <c r="Z306">
        <v>22</v>
      </c>
      <c r="AA306">
        <v>0</v>
      </c>
      <c r="AB306">
        <v>0</v>
      </c>
      <c r="AC306">
        <v>9776</v>
      </c>
      <c r="AD306">
        <v>0.02</v>
      </c>
      <c r="AE306">
        <v>0</v>
      </c>
      <c r="AF306">
        <v>0</v>
      </c>
      <c r="AG306">
        <v>0</v>
      </c>
      <c r="AH306">
        <v>0</v>
      </c>
      <c r="AI306">
        <f t="shared" si="23"/>
        <v>94</v>
      </c>
      <c r="AJ306">
        <f t="shared" si="24"/>
        <v>10183.960000000001</v>
      </c>
      <c r="AK306" s="62">
        <f t="shared" si="19"/>
        <v>2.6111111111111112</v>
      </c>
      <c r="AL306">
        <f t="shared" si="25"/>
        <v>9776</v>
      </c>
    </row>
    <row r="307" spans="2:38" ht="14.45" x14ac:dyDescent="0.3">
      <c r="B307" t="s">
        <v>1118</v>
      </c>
      <c r="C307">
        <v>2002344334</v>
      </c>
      <c r="D307" t="s">
        <v>125</v>
      </c>
      <c r="E307" t="s">
        <v>126</v>
      </c>
      <c r="F307" t="s">
        <v>127</v>
      </c>
      <c r="G307" t="s">
        <v>132</v>
      </c>
      <c r="H307" t="s">
        <v>133</v>
      </c>
      <c r="I307" t="s">
        <v>134</v>
      </c>
      <c r="J307" t="s">
        <v>155</v>
      </c>
      <c r="K307" t="s">
        <v>628</v>
      </c>
      <c r="L307">
        <v>80870357</v>
      </c>
      <c r="M307" t="s">
        <v>629</v>
      </c>
      <c r="N307">
        <v>96190010</v>
      </c>
      <c r="O307" t="s">
        <v>630</v>
      </c>
      <c r="P307">
        <v>4987176350640</v>
      </c>
      <c r="Q307">
        <v>299</v>
      </c>
      <c r="R307" s="16">
        <v>46807</v>
      </c>
      <c r="S307">
        <v>24</v>
      </c>
      <c r="T307">
        <v>79</v>
      </c>
      <c r="U307">
        <v>18</v>
      </c>
      <c r="V307">
        <v>223.02</v>
      </c>
      <c r="W307">
        <v>223.02</v>
      </c>
      <c r="X307">
        <v>232.32</v>
      </c>
      <c r="Y307">
        <v>21</v>
      </c>
      <c r="Z307">
        <v>10</v>
      </c>
      <c r="AA307">
        <v>0</v>
      </c>
      <c r="AB307">
        <v>0</v>
      </c>
      <c r="AC307">
        <v>86531.76</v>
      </c>
      <c r="AD307">
        <v>0.01</v>
      </c>
      <c r="AE307">
        <v>0</v>
      </c>
      <c r="AF307">
        <v>0</v>
      </c>
      <c r="AG307">
        <v>0</v>
      </c>
      <c r="AH307">
        <v>0</v>
      </c>
      <c r="AI307">
        <f t="shared" si="23"/>
        <v>388</v>
      </c>
      <c r="AJ307">
        <f t="shared" si="24"/>
        <v>90140.160000000003</v>
      </c>
      <c r="AK307" s="62">
        <f t="shared" si="19"/>
        <v>21.555555555555557</v>
      </c>
      <c r="AL307">
        <f t="shared" si="25"/>
        <v>86531.760000000009</v>
      </c>
    </row>
    <row r="308" spans="2:38" ht="14.45" x14ac:dyDescent="0.3">
      <c r="B308" t="s">
        <v>1118</v>
      </c>
      <c r="C308">
        <v>2002344334</v>
      </c>
      <c r="D308" t="s">
        <v>125</v>
      </c>
      <c r="E308" t="s">
        <v>126</v>
      </c>
      <c r="F308" t="s">
        <v>127</v>
      </c>
      <c r="G308" t="s">
        <v>132</v>
      </c>
      <c r="H308" t="s">
        <v>133</v>
      </c>
      <c r="I308" t="s">
        <v>534</v>
      </c>
      <c r="J308" t="s">
        <v>535</v>
      </c>
      <c r="K308" t="s">
        <v>1062</v>
      </c>
      <c r="L308">
        <v>80870505</v>
      </c>
      <c r="M308" t="s">
        <v>1063</v>
      </c>
      <c r="N308">
        <v>96190010</v>
      </c>
      <c r="O308" t="s">
        <v>1064</v>
      </c>
      <c r="P308">
        <v>4987176350961</v>
      </c>
      <c r="Q308">
        <v>260</v>
      </c>
      <c r="R308" s="16">
        <v>47045</v>
      </c>
      <c r="S308">
        <v>24</v>
      </c>
      <c r="T308">
        <v>100</v>
      </c>
      <c r="U308">
        <v>30</v>
      </c>
      <c r="V308">
        <v>218.94</v>
      </c>
      <c r="W308">
        <v>218.94</v>
      </c>
      <c r="X308">
        <v>228.07</v>
      </c>
      <c r="Y308">
        <v>0</v>
      </c>
      <c r="Z308">
        <v>1</v>
      </c>
      <c r="AA308">
        <v>0</v>
      </c>
      <c r="AB308">
        <v>0</v>
      </c>
      <c r="AC308">
        <v>218.94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f t="shared" si="23"/>
        <v>1</v>
      </c>
      <c r="AJ308">
        <f t="shared" si="24"/>
        <v>228.07</v>
      </c>
      <c r="AK308" s="62">
        <f t="shared" si="19"/>
        <v>3.3333333333333333E-2</v>
      </c>
      <c r="AL308">
        <f t="shared" si="25"/>
        <v>218.94</v>
      </c>
    </row>
    <row r="309" spans="2:38" ht="14.45" x14ac:dyDescent="0.3">
      <c r="B309" t="s">
        <v>1118</v>
      </c>
      <c r="C309">
        <v>2002344334</v>
      </c>
      <c r="D309" t="s">
        <v>125</v>
      </c>
      <c r="E309" t="s">
        <v>126</v>
      </c>
      <c r="F309" t="s">
        <v>127</v>
      </c>
      <c r="G309" t="s">
        <v>128</v>
      </c>
      <c r="H309" t="s">
        <v>139</v>
      </c>
      <c r="I309" t="s">
        <v>140</v>
      </c>
      <c r="J309" t="s">
        <v>159</v>
      </c>
      <c r="K309" t="s">
        <v>898</v>
      </c>
      <c r="L309">
        <v>83921921</v>
      </c>
      <c r="M309" t="s">
        <v>899</v>
      </c>
      <c r="N309">
        <v>96190030</v>
      </c>
      <c r="O309" t="s">
        <v>900</v>
      </c>
      <c r="P309">
        <v>4987176303790</v>
      </c>
      <c r="Q309">
        <v>350</v>
      </c>
      <c r="R309" s="16">
        <v>47045</v>
      </c>
      <c r="S309">
        <v>36</v>
      </c>
      <c r="T309">
        <v>75</v>
      </c>
      <c r="U309">
        <v>18</v>
      </c>
      <c r="V309">
        <v>266.66000000000003</v>
      </c>
      <c r="W309">
        <v>279.99</v>
      </c>
      <c r="X309">
        <v>291.67</v>
      </c>
      <c r="Y309">
        <v>6</v>
      </c>
      <c r="Z309">
        <v>8</v>
      </c>
      <c r="AA309">
        <v>0</v>
      </c>
      <c r="AB309">
        <v>0</v>
      </c>
      <c r="AC309">
        <v>32478.84</v>
      </c>
      <c r="AD309">
        <v>0.01</v>
      </c>
      <c r="AE309">
        <v>0</v>
      </c>
      <c r="AF309">
        <v>0</v>
      </c>
      <c r="AG309">
        <v>0</v>
      </c>
      <c r="AH309">
        <v>0</v>
      </c>
      <c r="AI309">
        <f t="shared" si="23"/>
        <v>116</v>
      </c>
      <c r="AJ309">
        <f t="shared" si="24"/>
        <v>33833.72</v>
      </c>
      <c r="AK309" s="62">
        <f t="shared" si="19"/>
        <v>6.4444444444444446</v>
      </c>
      <c r="AL309">
        <f t="shared" si="25"/>
        <v>32478.84</v>
      </c>
    </row>
    <row r="310" spans="2:38" ht="14.45" x14ac:dyDescent="0.3">
      <c r="B310" t="s">
        <v>1118</v>
      </c>
      <c r="C310">
        <v>2002344334</v>
      </c>
      <c r="D310" t="s">
        <v>125</v>
      </c>
      <c r="E310" t="s">
        <v>126</v>
      </c>
      <c r="F310" t="s">
        <v>127</v>
      </c>
      <c r="G310" t="s">
        <v>146</v>
      </c>
      <c r="H310" t="s">
        <v>190</v>
      </c>
      <c r="I310" t="s">
        <v>191</v>
      </c>
      <c r="J310" t="s">
        <v>192</v>
      </c>
      <c r="K310" t="s">
        <v>632</v>
      </c>
      <c r="L310">
        <v>80864297</v>
      </c>
      <c r="M310" t="s">
        <v>633</v>
      </c>
      <c r="N310">
        <v>82121010</v>
      </c>
      <c r="O310" t="s">
        <v>634</v>
      </c>
      <c r="P310">
        <v>4987176273352</v>
      </c>
      <c r="Q310">
        <v>175</v>
      </c>
      <c r="R310" s="16">
        <v>46807</v>
      </c>
      <c r="S310">
        <v>60</v>
      </c>
      <c r="T310">
        <v>32</v>
      </c>
      <c r="U310">
        <v>72</v>
      </c>
      <c r="V310">
        <v>124.88</v>
      </c>
      <c r="W310">
        <v>147.36000000000001</v>
      </c>
      <c r="X310">
        <v>153.5</v>
      </c>
      <c r="Y310">
        <v>4</v>
      </c>
      <c r="Z310">
        <v>53</v>
      </c>
      <c r="AA310">
        <v>0</v>
      </c>
      <c r="AB310">
        <v>0</v>
      </c>
      <c r="AC310">
        <v>50249.760000000002</v>
      </c>
      <c r="AD310">
        <v>0.02</v>
      </c>
      <c r="AE310">
        <v>0</v>
      </c>
      <c r="AF310">
        <v>0</v>
      </c>
      <c r="AG310">
        <v>0</v>
      </c>
      <c r="AH310">
        <v>0</v>
      </c>
      <c r="AI310">
        <f t="shared" si="23"/>
        <v>341</v>
      </c>
      <c r="AJ310">
        <f t="shared" si="24"/>
        <v>52343.5</v>
      </c>
      <c r="AK310" s="62">
        <f t="shared" si="19"/>
        <v>4.7361111111111107</v>
      </c>
      <c r="AL310">
        <f t="shared" si="25"/>
        <v>50249.760000000002</v>
      </c>
    </row>
    <row r="311" spans="2:38" ht="14.45" x14ac:dyDescent="0.3">
      <c r="B311" t="s">
        <v>1118</v>
      </c>
      <c r="C311">
        <v>2002344334</v>
      </c>
      <c r="D311" t="s">
        <v>125</v>
      </c>
      <c r="E311" t="s">
        <v>126</v>
      </c>
      <c r="F311" t="s">
        <v>127</v>
      </c>
      <c r="G311" t="s">
        <v>132</v>
      </c>
      <c r="H311" t="s">
        <v>133</v>
      </c>
      <c r="I311" t="s">
        <v>134</v>
      </c>
      <c r="J311" t="s">
        <v>155</v>
      </c>
      <c r="K311" t="s">
        <v>934</v>
      </c>
      <c r="L311">
        <v>80870354</v>
      </c>
      <c r="M311" t="s">
        <v>1003</v>
      </c>
      <c r="N311">
        <v>96190010</v>
      </c>
      <c r="O311" t="s">
        <v>1004</v>
      </c>
      <c r="P311">
        <v>4987176350619</v>
      </c>
      <c r="Q311">
        <v>650</v>
      </c>
      <c r="R311" s="16">
        <v>46807</v>
      </c>
      <c r="S311">
        <v>24</v>
      </c>
      <c r="T311">
        <v>79</v>
      </c>
      <c r="U311">
        <v>12</v>
      </c>
      <c r="V311">
        <v>422.18</v>
      </c>
      <c r="W311">
        <v>422.18</v>
      </c>
      <c r="X311">
        <v>439.78</v>
      </c>
      <c r="Y311">
        <v>0</v>
      </c>
      <c r="Z311">
        <v>1</v>
      </c>
      <c r="AA311">
        <v>0</v>
      </c>
      <c r="AB311">
        <v>0</v>
      </c>
      <c r="AC311">
        <v>422.18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f t="shared" si="23"/>
        <v>1</v>
      </c>
      <c r="AJ311">
        <f t="shared" si="24"/>
        <v>439.78</v>
      </c>
      <c r="AK311" s="62">
        <f t="shared" si="19"/>
        <v>8.3333333333333329E-2</v>
      </c>
      <c r="AL311">
        <f t="shared" si="25"/>
        <v>422.18</v>
      </c>
    </row>
    <row r="312" spans="2:38" ht="14.45" x14ac:dyDescent="0.3">
      <c r="B312" t="s">
        <v>1118</v>
      </c>
      <c r="C312">
        <v>2002344334</v>
      </c>
      <c r="D312" t="s">
        <v>125</v>
      </c>
      <c r="E312" t="s">
        <v>126</v>
      </c>
      <c r="F312" t="s">
        <v>127</v>
      </c>
      <c r="G312" t="s">
        <v>128</v>
      </c>
      <c r="H312" t="s">
        <v>139</v>
      </c>
      <c r="I312" t="s">
        <v>140</v>
      </c>
      <c r="J312" t="s">
        <v>283</v>
      </c>
      <c r="K312" t="s">
        <v>769</v>
      </c>
      <c r="L312">
        <v>80887983</v>
      </c>
      <c r="M312" t="s">
        <v>770</v>
      </c>
      <c r="N312">
        <v>96190030</v>
      </c>
      <c r="O312" t="s">
        <v>771</v>
      </c>
      <c r="P312">
        <v>4987176278777</v>
      </c>
      <c r="Q312">
        <v>560</v>
      </c>
      <c r="R312" s="16">
        <v>47045</v>
      </c>
      <c r="S312">
        <v>36</v>
      </c>
      <c r="T312">
        <v>75</v>
      </c>
      <c r="U312">
        <v>6</v>
      </c>
      <c r="V312">
        <v>426.66</v>
      </c>
      <c r="W312">
        <v>447.99</v>
      </c>
      <c r="X312">
        <v>466.67</v>
      </c>
      <c r="Y312">
        <v>59</v>
      </c>
      <c r="Z312">
        <v>4</v>
      </c>
      <c r="AA312">
        <v>0</v>
      </c>
      <c r="AB312">
        <v>0</v>
      </c>
      <c r="AC312">
        <v>160380.42000000001</v>
      </c>
      <c r="AD312">
        <v>0.08</v>
      </c>
      <c r="AE312">
        <v>0</v>
      </c>
      <c r="AF312">
        <v>0</v>
      </c>
      <c r="AG312">
        <v>0</v>
      </c>
      <c r="AH312">
        <v>0</v>
      </c>
      <c r="AI312">
        <f t="shared" si="23"/>
        <v>358</v>
      </c>
      <c r="AJ312">
        <f t="shared" si="24"/>
        <v>167067.86000000002</v>
      </c>
      <c r="AK312" s="62">
        <f t="shared" si="19"/>
        <v>59.666666666666664</v>
      </c>
      <c r="AL312">
        <f t="shared" si="25"/>
        <v>160380.42000000001</v>
      </c>
    </row>
    <row r="313" spans="2:38" ht="14.45" x14ac:dyDescent="0.3">
      <c r="B313" t="s">
        <v>1118</v>
      </c>
      <c r="C313">
        <v>2002344334</v>
      </c>
      <c r="D313" t="s">
        <v>125</v>
      </c>
      <c r="E313" t="s">
        <v>126</v>
      </c>
      <c r="F313" t="s">
        <v>127</v>
      </c>
      <c r="G313" t="s">
        <v>146</v>
      </c>
      <c r="H313" t="s">
        <v>190</v>
      </c>
      <c r="I313" t="s">
        <v>191</v>
      </c>
      <c r="J313" t="s">
        <v>596</v>
      </c>
      <c r="K313" t="s">
        <v>597</v>
      </c>
      <c r="L313">
        <v>80784058</v>
      </c>
      <c r="M313" t="s">
        <v>598</v>
      </c>
      <c r="N313">
        <v>82121010</v>
      </c>
      <c r="O313" t="s">
        <v>599</v>
      </c>
      <c r="P313">
        <v>4987176241474</v>
      </c>
      <c r="Q313">
        <v>425</v>
      </c>
      <c r="R313" s="16">
        <v>47045</v>
      </c>
      <c r="S313">
        <v>60</v>
      </c>
      <c r="T313">
        <v>45</v>
      </c>
      <c r="U313">
        <v>24</v>
      </c>
      <c r="V313">
        <v>303.29000000000002</v>
      </c>
      <c r="W313">
        <v>357.88</v>
      </c>
      <c r="X313">
        <v>372.8</v>
      </c>
      <c r="Y313">
        <v>0</v>
      </c>
      <c r="Z313">
        <v>1</v>
      </c>
      <c r="AA313">
        <v>0</v>
      </c>
      <c r="AB313">
        <v>0</v>
      </c>
      <c r="AC313">
        <v>357.88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f t="shared" si="23"/>
        <v>1</v>
      </c>
      <c r="AJ313">
        <f t="shared" si="24"/>
        <v>372.8</v>
      </c>
      <c r="AK313" s="62">
        <f t="shared" si="19"/>
        <v>4.1666666666666664E-2</v>
      </c>
      <c r="AL313">
        <f t="shared" si="25"/>
        <v>357.88</v>
      </c>
    </row>
    <row r="314" spans="2:38" ht="14.45" x14ac:dyDescent="0.3">
      <c r="B314" t="s">
        <v>1118</v>
      </c>
      <c r="C314">
        <v>2002344334</v>
      </c>
      <c r="D314" t="s">
        <v>125</v>
      </c>
      <c r="E314" t="s">
        <v>126</v>
      </c>
      <c r="F314" t="s">
        <v>127</v>
      </c>
      <c r="G314" t="s">
        <v>128</v>
      </c>
      <c r="H314" t="s">
        <v>129</v>
      </c>
      <c r="I314" t="s">
        <v>221</v>
      </c>
      <c r="J314" t="s">
        <v>250</v>
      </c>
      <c r="K314" t="s">
        <v>920</v>
      </c>
      <c r="L314">
        <v>80872419</v>
      </c>
      <c r="M314" t="s">
        <v>983</v>
      </c>
      <c r="N314">
        <v>33051090</v>
      </c>
      <c r="O314" t="s">
        <v>984</v>
      </c>
      <c r="P314">
        <v>4987176358301</v>
      </c>
      <c r="Q314">
        <v>85</v>
      </c>
      <c r="R314" s="16">
        <v>46657</v>
      </c>
      <c r="S314">
        <v>36</v>
      </c>
      <c r="T314">
        <v>39</v>
      </c>
      <c r="U314">
        <v>48</v>
      </c>
      <c r="V314">
        <v>70.650000000000006</v>
      </c>
      <c r="W314">
        <v>74.180000000000007</v>
      </c>
      <c r="X314">
        <v>77.27</v>
      </c>
      <c r="Y314">
        <v>0</v>
      </c>
      <c r="Z314">
        <v>2</v>
      </c>
      <c r="AA314">
        <v>0</v>
      </c>
      <c r="AB314">
        <v>0</v>
      </c>
      <c r="AC314">
        <v>148.36000000000001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f t="shared" si="23"/>
        <v>2</v>
      </c>
      <c r="AJ314">
        <f t="shared" si="24"/>
        <v>154.54</v>
      </c>
      <c r="AK314" s="62">
        <f t="shared" si="19"/>
        <v>4.1666666666666664E-2</v>
      </c>
      <c r="AL314">
        <f t="shared" si="25"/>
        <v>148.36000000000001</v>
      </c>
    </row>
    <row r="315" spans="2:38" ht="14.45" x14ac:dyDescent="0.3">
      <c r="B315" t="s">
        <v>1118</v>
      </c>
      <c r="C315">
        <v>2002344334</v>
      </c>
      <c r="D315" t="s">
        <v>125</v>
      </c>
      <c r="E315" t="s">
        <v>126</v>
      </c>
      <c r="F315" t="s">
        <v>127</v>
      </c>
      <c r="G315" t="s">
        <v>128</v>
      </c>
      <c r="H315" t="s">
        <v>139</v>
      </c>
      <c r="I315" t="s">
        <v>140</v>
      </c>
      <c r="J315" t="s">
        <v>283</v>
      </c>
      <c r="K315" t="s">
        <v>927</v>
      </c>
      <c r="L315">
        <v>80887985</v>
      </c>
      <c r="M315" t="s">
        <v>943</v>
      </c>
      <c r="N315">
        <v>96190030</v>
      </c>
      <c r="O315" t="s">
        <v>944</v>
      </c>
      <c r="P315">
        <v>4987176340979</v>
      </c>
      <c r="Q315">
        <v>560</v>
      </c>
      <c r="R315" s="16">
        <v>47045</v>
      </c>
      <c r="S315">
        <v>36</v>
      </c>
      <c r="T315">
        <v>75</v>
      </c>
      <c r="U315">
        <v>6</v>
      </c>
      <c r="V315">
        <v>426.66</v>
      </c>
      <c r="W315">
        <v>447.99</v>
      </c>
      <c r="X315">
        <v>466.67</v>
      </c>
      <c r="Y315">
        <v>0</v>
      </c>
      <c r="Z315">
        <v>1</v>
      </c>
      <c r="AA315">
        <v>0</v>
      </c>
      <c r="AB315">
        <v>0</v>
      </c>
      <c r="AC315">
        <v>447.99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f t="shared" si="23"/>
        <v>1</v>
      </c>
      <c r="AJ315">
        <f t="shared" si="24"/>
        <v>466.67</v>
      </c>
      <c r="AK315" s="62">
        <f t="shared" si="19"/>
        <v>0.16666666666666666</v>
      </c>
      <c r="AL315">
        <f t="shared" si="25"/>
        <v>447.99</v>
      </c>
    </row>
    <row r="316" spans="2:38" ht="14.45" x14ac:dyDescent="0.3">
      <c r="B316" t="s">
        <v>1118</v>
      </c>
      <c r="C316">
        <v>2002344334</v>
      </c>
      <c r="D316" t="s">
        <v>125</v>
      </c>
      <c r="E316" t="s">
        <v>126</v>
      </c>
      <c r="F316" t="s">
        <v>127</v>
      </c>
      <c r="G316" t="s">
        <v>146</v>
      </c>
      <c r="H316" t="s">
        <v>150</v>
      </c>
      <c r="I316" t="s">
        <v>257</v>
      </c>
      <c r="J316" t="s">
        <v>258</v>
      </c>
      <c r="K316" t="s">
        <v>259</v>
      </c>
      <c r="L316">
        <v>80818341</v>
      </c>
      <c r="M316" t="s">
        <v>260</v>
      </c>
      <c r="N316">
        <v>82121010</v>
      </c>
      <c r="O316" t="s">
        <v>261</v>
      </c>
      <c r="P316">
        <v>4987176288264</v>
      </c>
      <c r="Q316">
        <v>175</v>
      </c>
      <c r="R316" s="16">
        <v>46807</v>
      </c>
      <c r="S316">
        <v>60</v>
      </c>
      <c r="T316">
        <v>32</v>
      </c>
      <c r="U316">
        <v>30</v>
      </c>
      <c r="V316">
        <v>127.12</v>
      </c>
      <c r="W316">
        <v>150</v>
      </c>
      <c r="X316">
        <v>156.26</v>
      </c>
      <c r="Y316">
        <v>0</v>
      </c>
      <c r="Z316">
        <v>19</v>
      </c>
      <c r="AA316">
        <v>0</v>
      </c>
      <c r="AB316">
        <v>0</v>
      </c>
      <c r="AC316">
        <v>2850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f t="shared" si="23"/>
        <v>19</v>
      </c>
      <c r="AJ316">
        <f t="shared" si="24"/>
        <v>2968.9399999999996</v>
      </c>
      <c r="AK316" s="62">
        <f t="shared" si="19"/>
        <v>0.6333333333333333</v>
      </c>
      <c r="AL316">
        <f t="shared" si="25"/>
        <v>2850</v>
      </c>
    </row>
    <row r="317" spans="2:38" ht="14.45" x14ac:dyDescent="0.3">
      <c r="B317" t="s">
        <v>1118</v>
      </c>
      <c r="C317">
        <v>2002344334</v>
      </c>
      <c r="D317" t="s">
        <v>125</v>
      </c>
      <c r="E317" t="s">
        <v>126</v>
      </c>
      <c r="F317" t="s">
        <v>127</v>
      </c>
      <c r="G317" t="s">
        <v>132</v>
      </c>
      <c r="H317" t="s">
        <v>133</v>
      </c>
      <c r="I317" t="s">
        <v>177</v>
      </c>
      <c r="J317" t="s">
        <v>371</v>
      </c>
      <c r="K317" t="s">
        <v>531</v>
      </c>
      <c r="L317">
        <v>80888577</v>
      </c>
      <c r="M317" t="s">
        <v>532</v>
      </c>
      <c r="N317">
        <v>96190010</v>
      </c>
      <c r="O317" t="s">
        <v>533</v>
      </c>
      <c r="P317">
        <v>4987176319524</v>
      </c>
      <c r="Q317">
        <v>160</v>
      </c>
      <c r="R317" s="16">
        <v>46807</v>
      </c>
      <c r="S317">
        <v>24</v>
      </c>
      <c r="T317">
        <v>79</v>
      </c>
      <c r="U317">
        <v>30</v>
      </c>
      <c r="V317">
        <v>138.37</v>
      </c>
      <c r="W317">
        <v>138.37</v>
      </c>
      <c r="X317">
        <v>144.13999999999999</v>
      </c>
      <c r="Y317">
        <v>0</v>
      </c>
      <c r="Z317">
        <v>3</v>
      </c>
      <c r="AA317">
        <v>0</v>
      </c>
      <c r="AB317">
        <v>0</v>
      </c>
      <c r="AC317">
        <v>415.11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f t="shared" si="23"/>
        <v>3</v>
      </c>
      <c r="AJ317">
        <f t="shared" si="24"/>
        <v>432.41999999999996</v>
      </c>
      <c r="AK317" s="62">
        <f t="shared" si="19"/>
        <v>0.1</v>
      </c>
      <c r="AL317">
        <f t="shared" si="25"/>
        <v>415.11</v>
      </c>
    </row>
    <row r="318" spans="2:38" ht="14.45" x14ac:dyDescent="0.3">
      <c r="B318" t="s">
        <v>1118</v>
      </c>
      <c r="C318">
        <v>2002344334</v>
      </c>
      <c r="D318" t="s">
        <v>125</v>
      </c>
      <c r="E318" t="s">
        <v>126</v>
      </c>
      <c r="F318" t="s">
        <v>127</v>
      </c>
      <c r="G318" t="s">
        <v>128</v>
      </c>
      <c r="H318" t="s">
        <v>139</v>
      </c>
      <c r="I318" t="s">
        <v>140</v>
      </c>
      <c r="J318" t="s">
        <v>283</v>
      </c>
      <c r="K318" t="s">
        <v>914</v>
      </c>
      <c r="L318">
        <v>80887987</v>
      </c>
      <c r="M318" t="s">
        <v>945</v>
      </c>
      <c r="N318">
        <v>96190030</v>
      </c>
      <c r="O318" t="s">
        <v>946</v>
      </c>
      <c r="P318">
        <v>4987176340962</v>
      </c>
      <c r="Q318">
        <v>560</v>
      </c>
      <c r="R318" s="16">
        <v>47044</v>
      </c>
      <c r="S318">
        <v>36</v>
      </c>
      <c r="T318">
        <v>75</v>
      </c>
      <c r="U318">
        <v>6</v>
      </c>
      <c r="V318">
        <v>426.66</v>
      </c>
      <c r="W318">
        <v>447.99</v>
      </c>
      <c r="X318">
        <v>466.67</v>
      </c>
      <c r="Y318">
        <v>134</v>
      </c>
      <c r="Z318">
        <v>3</v>
      </c>
      <c r="AA318">
        <v>0</v>
      </c>
      <c r="AB318">
        <v>0</v>
      </c>
      <c r="AC318">
        <v>361527.93</v>
      </c>
      <c r="AD318">
        <v>0.27</v>
      </c>
      <c r="AE318">
        <v>0</v>
      </c>
      <c r="AF318">
        <v>0</v>
      </c>
      <c r="AG318">
        <v>0</v>
      </c>
      <c r="AH318">
        <v>0</v>
      </c>
      <c r="AI318">
        <f t="shared" si="23"/>
        <v>807</v>
      </c>
      <c r="AJ318">
        <f t="shared" si="24"/>
        <v>376602.69</v>
      </c>
      <c r="AK318" s="62">
        <f t="shared" si="19"/>
        <v>134.5</v>
      </c>
      <c r="AL318">
        <f t="shared" si="25"/>
        <v>361527.93</v>
      </c>
    </row>
    <row r="319" spans="2:38" ht="14.45" x14ac:dyDescent="0.3">
      <c r="B319" t="s">
        <v>1118</v>
      </c>
      <c r="C319">
        <v>2002344334</v>
      </c>
      <c r="D319" t="s">
        <v>125</v>
      </c>
      <c r="E319" t="s">
        <v>126</v>
      </c>
      <c r="F319" t="s">
        <v>127</v>
      </c>
      <c r="G319" t="s">
        <v>146</v>
      </c>
      <c r="H319" t="s">
        <v>150</v>
      </c>
      <c r="I319" t="s">
        <v>214</v>
      </c>
      <c r="J319" t="s">
        <v>276</v>
      </c>
      <c r="K319" t="s">
        <v>276</v>
      </c>
      <c r="L319">
        <v>80803704</v>
      </c>
      <c r="M319" t="s">
        <v>277</v>
      </c>
      <c r="N319">
        <v>82121010</v>
      </c>
      <c r="O319" t="s">
        <v>278</v>
      </c>
      <c r="P319">
        <v>4987176286833</v>
      </c>
      <c r="Q319">
        <v>275</v>
      </c>
      <c r="R319" s="16">
        <v>46800</v>
      </c>
      <c r="S319">
        <v>60</v>
      </c>
      <c r="T319">
        <v>31</v>
      </c>
      <c r="U319">
        <v>36</v>
      </c>
      <c r="V319">
        <v>199.75</v>
      </c>
      <c r="W319">
        <v>235.71</v>
      </c>
      <c r="X319">
        <v>245.54</v>
      </c>
      <c r="Y319">
        <v>0</v>
      </c>
      <c r="Z319">
        <v>20</v>
      </c>
      <c r="AA319">
        <v>0</v>
      </c>
      <c r="AB319">
        <v>0</v>
      </c>
      <c r="AC319">
        <v>4714.2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f t="shared" si="23"/>
        <v>20</v>
      </c>
      <c r="AJ319">
        <f t="shared" si="24"/>
        <v>4910.8</v>
      </c>
      <c r="AK319" s="62">
        <f t="shared" si="19"/>
        <v>0.55555555555555558</v>
      </c>
      <c r="AL319">
        <f t="shared" si="25"/>
        <v>4714.2</v>
      </c>
    </row>
    <row r="320" spans="2:38" ht="14.45" x14ac:dyDescent="0.3">
      <c r="B320" t="s">
        <v>1118</v>
      </c>
      <c r="C320">
        <v>2002344334</v>
      </c>
      <c r="D320" t="s">
        <v>125</v>
      </c>
      <c r="E320" t="s">
        <v>126</v>
      </c>
      <c r="F320" t="s">
        <v>127</v>
      </c>
      <c r="G320" t="s">
        <v>128</v>
      </c>
      <c r="H320" t="s">
        <v>196</v>
      </c>
      <c r="I320" t="s">
        <v>197</v>
      </c>
      <c r="J320" t="s">
        <v>463</v>
      </c>
      <c r="K320" t="s">
        <v>464</v>
      </c>
      <c r="L320">
        <v>80823578</v>
      </c>
      <c r="M320" t="s">
        <v>465</v>
      </c>
      <c r="N320">
        <v>33049990</v>
      </c>
      <c r="O320" t="s">
        <v>466</v>
      </c>
      <c r="P320">
        <v>4987176179456</v>
      </c>
      <c r="Q320">
        <v>625</v>
      </c>
      <c r="R320" s="16">
        <v>46807</v>
      </c>
      <c r="S320">
        <v>36</v>
      </c>
      <c r="T320">
        <v>53</v>
      </c>
      <c r="U320">
        <v>24</v>
      </c>
      <c r="V320">
        <v>442.14</v>
      </c>
      <c r="W320">
        <v>521.72</v>
      </c>
      <c r="X320">
        <v>543.48</v>
      </c>
      <c r="Y320">
        <v>0</v>
      </c>
      <c r="Z320">
        <v>4</v>
      </c>
      <c r="AA320">
        <v>0</v>
      </c>
      <c r="AB320">
        <v>0</v>
      </c>
      <c r="AC320">
        <v>2086.88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f t="shared" si="23"/>
        <v>4</v>
      </c>
      <c r="AJ320">
        <f t="shared" si="24"/>
        <v>2173.92</v>
      </c>
      <c r="AK320" s="62">
        <f t="shared" si="19"/>
        <v>0.16666666666666666</v>
      </c>
      <c r="AL320">
        <f t="shared" si="25"/>
        <v>2086.88</v>
      </c>
    </row>
    <row r="321" spans="2:38" ht="14.45" x14ac:dyDescent="0.3">
      <c r="B321" t="s">
        <v>1118</v>
      </c>
      <c r="C321">
        <v>2002344334</v>
      </c>
      <c r="D321" t="s">
        <v>125</v>
      </c>
      <c r="E321" t="s">
        <v>126</v>
      </c>
      <c r="F321" t="s">
        <v>127</v>
      </c>
      <c r="G321" t="s">
        <v>128</v>
      </c>
      <c r="H321" t="s">
        <v>139</v>
      </c>
      <c r="I321" t="s">
        <v>140</v>
      </c>
      <c r="J321" t="s">
        <v>283</v>
      </c>
      <c r="K321" t="s">
        <v>284</v>
      </c>
      <c r="L321">
        <v>80887989</v>
      </c>
      <c r="M321" t="s">
        <v>775</v>
      </c>
      <c r="N321">
        <v>96190030</v>
      </c>
      <c r="O321" t="s">
        <v>776</v>
      </c>
      <c r="P321">
        <v>4987176341006</v>
      </c>
      <c r="Q321">
        <v>585</v>
      </c>
      <c r="R321" s="16">
        <v>47046</v>
      </c>
      <c r="S321">
        <v>36</v>
      </c>
      <c r="T321">
        <v>75</v>
      </c>
      <c r="U321">
        <v>6</v>
      </c>
      <c r="V321">
        <v>445.7</v>
      </c>
      <c r="W321">
        <v>467.99</v>
      </c>
      <c r="X321">
        <v>487.51</v>
      </c>
      <c r="Y321">
        <v>0</v>
      </c>
      <c r="Z321">
        <v>1</v>
      </c>
      <c r="AA321">
        <v>0</v>
      </c>
      <c r="AB321">
        <v>0</v>
      </c>
      <c r="AC321">
        <v>467.99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f t="shared" si="23"/>
        <v>1</v>
      </c>
      <c r="AJ321">
        <f t="shared" si="24"/>
        <v>487.51</v>
      </c>
      <c r="AK321" s="62">
        <f t="shared" si="19"/>
        <v>0.16666666666666666</v>
      </c>
      <c r="AL321">
        <f t="shared" si="25"/>
        <v>467.99</v>
      </c>
    </row>
    <row r="322" spans="2:38" ht="14.45" x14ac:dyDescent="0.3">
      <c r="B322" t="s">
        <v>1118</v>
      </c>
      <c r="C322">
        <v>2002344334</v>
      </c>
      <c r="D322" t="s">
        <v>125</v>
      </c>
      <c r="E322" t="s">
        <v>126</v>
      </c>
      <c r="F322" t="s">
        <v>127</v>
      </c>
      <c r="G322" t="s">
        <v>132</v>
      </c>
      <c r="H322" t="s">
        <v>163</v>
      </c>
      <c r="I322" t="s">
        <v>164</v>
      </c>
      <c r="J322" t="s">
        <v>337</v>
      </c>
      <c r="K322" t="s">
        <v>338</v>
      </c>
      <c r="L322">
        <v>80739417</v>
      </c>
      <c r="M322" t="s">
        <v>339</v>
      </c>
      <c r="N322">
        <v>33072000</v>
      </c>
      <c r="O322" t="s">
        <v>340</v>
      </c>
      <c r="P322">
        <v>4987176176295</v>
      </c>
      <c r="Q322">
        <v>299</v>
      </c>
      <c r="R322" s="16">
        <v>47570</v>
      </c>
      <c r="S322">
        <v>18</v>
      </c>
      <c r="T322">
        <v>100</v>
      </c>
      <c r="U322">
        <v>48</v>
      </c>
      <c r="V322">
        <v>211.52</v>
      </c>
      <c r="W322">
        <v>249.59</v>
      </c>
      <c r="X322">
        <v>260</v>
      </c>
      <c r="Y322">
        <v>0</v>
      </c>
      <c r="Z322">
        <v>4</v>
      </c>
      <c r="AA322">
        <v>0</v>
      </c>
      <c r="AB322">
        <v>0</v>
      </c>
      <c r="AC322">
        <v>998.36</v>
      </c>
      <c r="AD322">
        <v>0.42</v>
      </c>
      <c r="AE322">
        <v>0</v>
      </c>
      <c r="AF322">
        <v>0</v>
      </c>
      <c r="AG322">
        <v>0</v>
      </c>
      <c r="AH322">
        <v>0</v>
      </c>
      <c r="AI322">
        <f t="shared" si="23"/>
        <v>4</v>
      </c>
      <c r="AJ322">
        <f t="shared" si="24"/>
        <v>1040</v>
      </c>
      <c r="AK322" s="62">
        <f t="shared" si="19"/>
        <v>8.3333333333333329E-2</v>
      </c>
      <c r="AL322">
        <f t="shared" si="25"/>
        <v>998.36</v>
      </c>
    </row>
    <row r="323" spans="2:38" ht="14.45" x14ac:dyDescent="0.3">
      <c r="B323" t="s">
        <v>1118</v>
      </c>
      <c r="C323">
        <v>2002344334</v>
      </c>
      <c r="D323" t="s">
        <v>125</v>
      </c>
      <c r="E323" t="s">
        <v>126</v>
      </c>
      <c r="F323" t="s">
        <v>127</v>
      </c>
      <c r="G323" t="s">
        <v>146</v>
      </c>
      <c r="H323" t="s">
        <v>147</v>
      </c>
      <c r="I323" t="s">
        <v>203</v>
      </c>
      <c r="J323" t="s">
        <v>433</v>
      </c>
      <c r="K323" t="s">
        <v>434</v>
      </c>
      <c r="L323">
        <v>80865297</v>
      </c>
      <c r="M323" t="s">
        <v>470</v>
      </c>
      <c r="N323">
        <v>96032900</v>
      </c>
      <c r="O323" t="s">
        <v>471</v>
      </c>
      <c r="P323">
        <v>4987176281227</v>
      </c>
      <c r="Q323">
        <v>85</v>
      </c>
      <c r="R323" s="16">
        <v>47045</v>
      </c>
      <c r="S323">
        <v>48</v>
      </c>
      <c r="T323">
        <v>56</v>
      </c>
      <c r="U323">
        <v>144</v>
      </c>
      <c r="V323">
        <v>60.46</v>
      </c>
      <c r="W323">
        <v>71.34</v>
      </c>
      <c r="X323">
        <v>74.31</v>
      </c>
      <c r="Y323">
        <v>0</v>
      </c>
      <c r="Z323">
        <v>78</v>
      </c>
      <c r="AA323">
        <v>0</v>
      </c>
      <c r="AB323">
        <v>0</v>
      </c>
      <c r="AC323">
        <v>5564.52</v>
      </c>
      <c r="AD323">
        <v>0.01</v>
      </c>
      <c r="AE323">
        <v>0</v>
      </c>
      <c r="AF323">
        <v>0</v>
      </c>
      <c r="AG323">
        <v>0</v>
      </c>
      <c r="AH323">
        <v>0</v>
      </c>
      <c r="AI323">
        <f t="shared" si="23"/>
        <v>78</v>
      </c>
      <c r="AJ323">
        <f t="shared" si="24"/>
        <v>5796.18</v>
      </c>
      <c r="AK323" s="62">
        <f t="shared" ref="AK323:AK386" si="26">+AI323/U323</f>
        <v>0.54166666666666663</v>
      </c>
      <c r="AL323">
        <f t="shared" si="25"/>
        <v>5564.52</v>
      </c>
    </row>
    <row r="324" spans="2:38" ht="14.45" x14ac:dyDescent="0.3">
      <c r="B324" t="s">
        <v>1118</v>
      </c>
      <c r="C324">
        <v>2002344334</v>
      </c>
      <c r="D324" t="s">
        <v>125</v>
      </c>
      <c r="E324" t="s">
        <v>126</v>
      </c>
      <c r="F324" t="s">
        <v>127</v>
      </c>
      <c r="G324" t="s">
        <v>128</v>
      </c>
      <c r="H324" t="s">
        <v>139</v>
      </c>
      <c r="I324" t="s">
        <v>140</v>
      </c>
      <c r="J324" t="s">
        <v>159</v>
      </c>
      <c r="K324" t="s">
        <v>305</v>
      </c>
      <c r="L324">
        <v>83921923</v>
      </c>
      <c r="M324" t="s">
        <v>901</v>
      </c>
      <c r="N324">
        <v>96190030</v>
      </c>
      <c r="O324" t="s">
        <v>902</v>
      </c>
      <c r="P324">
        <v>4987176303769</v>
      </c>
      <c r="Q324">
        <v>350</v>
      </c>
      <c r="R324" s="16">
        <v>47045</v>
      </c>
      <c r="S324">
        <v>36</v>
      </c>
      <c r="T324">
        <v>75</v>
      </c>
      <c r="U324">
        <v>18</v>
      </c>
      <c r="V324">
        <v>266.66000000000003</v>
      </c>
      <c r="W324">
        <v>279.99</v>
      </c>
      <c r="X324">
        <v>291.67</v>
      </c>
      <c r="Y324">
        <v>8</v>
      </c>
      <c r="Z324">
        <v>8</v>
      </c>
      <c r="AA324">
        <v>0</v>
      </c>
      <c r="AB324">
        <v>0</v>
      </c>
      <c r="AC324">
        <v>42558.48</v>
      </c>
      <c r="AD324">
        <v>0.02</v>
      </c>
      <c r="AE324">
        <v>0</v>
      </c>
      <c r="AF324">
        <v>0</v>
      </c>
      <c r="AG324">
        <v>0</v>
      </c>
      <c r="AH324">
        <v>0</v>
      </c>
      <c r="AI324">
        <f t="shared" si="23"/>
        <v>152</v>
      </c>
      <c r="AJ324">
        <f t="shared" si="24"/>
        <v>44333.840000000004</v>
      </c>
      <c r="AK324" s="62">
        <f t="shared" si="26"/>
        <v>8.4444444444444446</v>
      </c>
      <c r="AL324">
        <f t="shared" si="25"/>
        <v>42558.48</v>
      </c>
    </row>
    <row r="325" spans="2:38" ht="14.45" x14ac:dyDescent="0.3">
      <c r="B325" t="s">
        <v>1118</v>
      </c>
      <c r="C325">
        <v>2002344334</v>
      </c>
      <c r="D325" t="s">
        <v>125</v>
      </c>
      <c r="E325" t="s">
        <v>126</v>
      </c>
      <c r="F325" t="s">
        <v>127</v>
      </c>
      <c r="G325" t="s">
        <v>128</v>
      </c>
      <c r="H325" t="s">
        <v>129</v>
      </c>
      <c r="I325" t="s">
        <v>130</v>
      </c>
      <c r="J325" t="s">
        <v>295</v>
      </c>
      <c r="K325" t="s">
        <v>296</v>
      </c>
      <c r="L325">
        <v>80830097</v>
      </c>
      <c r="M325" t="s">
        <v>297</v>
      </c>
      <c r="N325">
        <v>33059090</v>
      </c>
      <c r="O325" t="s">
        <v>298</v>
      </c>
      <c r="P325">
        <v>4987176294098</v>
      </c>
      <c r="Q325">
        <v>290</v>
      </c>
      <c r="R325" s="16">
        <v>47115</v>
      </c>
      <c r="S325">
        <v>36</v>
      </c>
      <c r="T325">
        <v>81</v>
      </c>
      <c r="U325">
        <v>24</v>
      </c>
      <c r="V325">
        <v>205.15</v>
      </c>
      <c r="W325">
        <v>242.08</v>
      </c>
      <c r="X325">
        <v>252.17</v>
      </c>
      <c r="Y325">
        <v>1</v>
      </c>
      <c r="Z325">
        <v>17</v>
      </c>
      <c r="AA325">
        <v>0</v>
      </c>
      <c r="AB325">
        <v>0</v>
      </c>
      <c r="AC325">
        <v>9925.2800000000007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f t="shared" si="23"/>
        <v>41</v>
      </c>
      <c r="AJ325">
        <f t="shared" si="24"/>
        <v>10338.969999999999</v>
      </c>
      <c r="AK325" s="62">
        <f t="shared" si="26"/>
        <v>1.7083333333333333</v>
      </c>
      <c r="AL325">
        <f t="shared" si="25"/>
        <v>9925.2800000000007</v>
      </c>
    </row>
    <row r="326" spans="2:38" ht="14.45" x14ac:dyDescent="0.3">
      <c r="B326" t="s">
        <v>1118</v>
      </c>
      <c r="C326">
        <v>2002344334</v>
      </c>
      <c r="D326" t="s">
        <v>125</v>
      </c>
      <c r="E326" t="s">
        <v>126</v>
      </c>
      <c r="F326" t="s">
        <v>127</v>
      </c>
      <c r="G326" t="s">
        <v>128</v>
      </c>
      <c r="H326" t="s">
        <v>196</v>
      </c>
      <c r="I326" t="s">
        <v>197</v>
      </c>
      <c r="J326" t="s">
        <v>443</v>
      </c>
      <c r="K326" t="s">
        <v>472</v>
      </c>
      <c r="L326">
        <v>80878182</v>
      </c>
      <c r="M326" t="s">
        <v>473</v>
      </c>
      <c r="N326">
        <v>33049990</v>
      </c>
      <c r="O326" t="s">
        <v>474</v>
      </c>
      <c r="P326">
        <v>4987176077721</v>
      </c>
      <c r="Q326">
        <v>109</v>
      </c>
      <c r="R326" s="16">
        <v>46863</v>
      </c>
      <c r="S326">
        <v>36</v>
      </c>
      <c r="T326">
        <v>58</v>
      </c>
      <c r="U326">
        <v>48</v>
      </c>
      <c r="V326">
        <v>77.11</v>
      </c>
      <c r="W326">
        <v>90.99</v>
      </c>
      <c r="X326">
        <v>94.78</v>
      </c>
      <c r="Y326">
        <v>2</v>
      </c>
      <c r="Z326">
        <v>28</v>
      </c>
      <c r="AA326">
        <v>0</v>
      </c>
      <c r="AB326">
        <v>0</v>
      </c>
      <c r="AC326">
        <v>11282.76</v>
      </c>
      <c r="AD326">
        <v>0.01</v>
      </c>
      <c r="AE326">
        <v>0</v>
      </c>
      <c r="AF326">
        <v>0</v>
      </c>
      <c r="AG326">
        <v>0</v>
      </c>
      <c r="AH326">
        <v>0</v>
      </c>
      <c r="AI326">
        <f t="shared" si="23"/>
        <v>124</v>
      </c>
      <c r="AJ326">
        <f t="shared" si="24"/>
        <v>11752.72</v>
      </c>
      <c r="AK326" s="62">
        <f t="shared" si="26"/>
        <v>2.5833333333333335</v>
      </c>
      <c r="AL326">
        <f t="shared" si="25"/>
        <v>11282.76</v>
      </c>
    </row>
    <row r="327" spans="2:38" ht="14.45" x14ac:dyDescent="0.3">
      <c r="B327" t="s">
        <v>1118</v>
      </c>
      <c r="C327">
        <v>2002344334</v>
      </c>
      <c r="D327" t="s">
        <v>125</v>
      </c>
      <c r="E327" t="s">
        <v>126</v>
      </c>
      <c r="F327" t="s">
        <v>127</v>
      </c>
      <c r="G327" t="s">
        <v>128</v>
      </c>
      <c r="H327" t="s">
        <v>139</v>
      </c>
      <c r="I327" t="s">
        <v>140</v>
      </c>
      <c r="J327" t="s">
        <v>236</v>
      </c>
      <c r="K327" t="s">
        <v>971</v>
      </c>
      <c r="L327">
        <v>80895440</v>
      </c>
      <c r="M327" t="s">
        <v>1009</v>
      </c>
      <c r="N327">
        <v>96190030</v>
      </c>
      <c r="O327" t="s">
        <v>1010</v>
      </c>
      <c r="P327">
        <v>4987176093349</v>
      </c>
      <c r="Q327">
        <v>1730</v>
      </c>
      <c r="R327" s="16">
        <v>47045</v>
      </c>
      <c r="S327">
        <v>36</v>
      </c>
      <c r="T327">
        <v>75</v>
      </c>
      <c r="U327">
        <v>4</v>
      </c>
      <c r="V327">
        <v>1375.36</v>
      </c>
      <c r="W327">
        <v>1444.13</v>
      </c>
      <c r="X327">
        <v>1504.35</v>
      </c>
      <c r="Y327">
        <v>0</v>
      </c>
      <c r="Z327">
        <v>1</v>
      </c>
      <c r="AA327">
        <v>0</v>
      </c>
      <c r="AB327">
        <v>0</v>
      </c>
      <c r="AC327">
        <v>1444.13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f t="shared" si="23"/>
        <v>1</v>
      </c>
      <c r="AJ327">
        <f t="shared" si="24"/>
        <v>1504.35</v>
      </c>
      <c r="AK327" s="62">
        <f t="shared" si="26"/>
        <v>0.25</v>
      </c>
      <c r="AL327">
        <f t="shared" si="25"/>
        <v>1444.13</v>
      </c>
    </row>
    <row r="328" spans="2:38" ht="14.45" x14ac:dyDescent="0.3">
      <c r="B328" t="s">
        <v>1118</v>
      </c>
      <c r="C328">
        <v>2002344334</v>
      </c>
      <c r="D328" t="s">
        <v>125</v>
      </c>
      <c r="E328" t="s">
        <v>126</v>
      </c>
      <c r="F328" t="s">
        <v>127</v>
      </c>
      <c r="G328" t="s">
        <v>132</v>
      </c>
      <c r="H328" t="s">
        <v>163</v>
      </c>
      <c r="I328" t="s">
        <v>164</v>
      </c>
      <c r="J328" t="s">
        <v>253</v>
      </c>
      <c r="K328" t="s">
        <v>302</v>
      </c>
      <c r="L328">
        <v>80830420</v>
      </c>
      <c r="M328" t="s">
        <v>303</v>
      </c>
      <c r="N328">
        <v>33071010</v>
      </c>
      <c r="O328" t="s">
        <v>304</v>
      </c>
      <c r="P328">
        <v>4987176176844</v>
      </c>
      <c r="Q328">
        <v>235</v>
      </c>
      <c r="R328" s="16">
        <v>47020</v>
      </c>
      <c r="S328">
        <v>36</v>
      </c>
      <c r="T328">
        <v>73</v>
      </c>
      <c r="U328">
        <v>48</v>
      </c>
      <c r="V328">
        <v>191.83</v>
      </c>
      <c r="W328">
        <v>201.42</v>
      </c>
      <c r="X328">
        <v>209.82</v>
      </c>
      <c r="Y328">
        <v>0</v>
      </c>
      <c r="Z328">
        <v>6</v>
      </c>
      <c r="AA328">
        <v>0</v>
      </c>
      <c r="AB328">
        <v>0</v>
      </c>
      <c r="AC328">
        <v>1208.52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f t="shared" si="23"/>
        <v>6</v>
      </c>
      <c r="AJ328">
        <f t="shared" si="24"/>
        <v>1258.92</v>
      </c>
      <c r="AK328" s="62">
        <f t="shared" si="26"/>
        <v>0.125</v>
      </c>
      <c r="AL328">
        <f t="shared" si="25"/>
        <v>1208.52</v>
      </c>
    </row>
    <row r="329" spans="2:38" ht="14.45" x14ac:dyDescent="0.3">
      <c r="B329" t="s">
        <v>1118</v>
      </c>
      <c r="C329">
        <v>2002344334</v>
      </c>
      <c r="D329" t="s">
        <v>125</v>
      </c>
      <c r="E329" t="s">
        <v>126</v>
      </c>
      <c r="F329" t="s">
        <v>127</v>
      </c>
      <c r="G329" t="s">
        <v>128</v>
      </c>
      <c r="H329" t="s">
        <v>139</v>
      </c>
      <c r="I329" t="s">
        <v>140</v>
      </c>
      <c r="J329" t="s">
        <v>246</v>
      </c>
      <c r="K329" t="s">
        <v>479</v>
      </c>
      <c r="L329">
        <v>80895500</v>
      </c>
      <c r="M329" t="s">
        <v>480</v>
      </c>
      <c r="N329">
        <v>96190030</v>
      </c>
      <c r="O329" t="s">
        <v>481</v>
      </c>
      <c r="P329">
        <v>4987176137500</v>
      </c>
      <c r="Q329">
        <v>93</v>
      </c>
      <c r="R329" s="16">
        <v>47045</v>
      </c>
      <c r="S329">
        <v>36</v>
      </c>
      <c r="T329">
        <v>75</v>
      </c>
      <c r="U329">
        <v>40</v>
      </c>
      <c r="V329">
        <v>70.86</v>
      </c>
      <c r="W329">
        <v>74.400000000000006</v>
      </c>
      <c r="X329">
        <v>77.5</v>
      </c>
      <c r="Y329">
        <v>10</v>
      </c>
      <c r="Z329">
        <v>5</v>
      </c>
      <c r="AA329">
        <v>0</v>
      </c>
      <c r="AB329">
        <v>0</v>
      </c>
      <c r="AC329">
        <v>30132</v>
      </c>
      <c r="AD329">
        <v>0.02</v>
      </c>
      <c r="AE329">
        <v>0</v>
      </c>
      <c r="AF329">
        <v>0</v>
      </c>
      <c r="AG329">
        <v>0</v>
      </c>
      <c r="AH329">
        <v>0</v>
      </c>
      <c r="AI329">
        <f t="shared" si="23"/>
        <v>405</v>
      </c>
      <c r="AJ329">
        <f t="shared" si="24"/>
        <v>31387.5</v>
      </c>
      <c r="AK329" s="62">
        <f t="shared" si="26"/>
        <v>10.125</v>
      </c>
      <c r="AL329">
        <f t="shared" si="25"/>
        <v>30132.000000000004</v>
      </c>
    </row>
    <row r="330" spans="2:38" ht="14.45" x14ac:dyDescent="0.3">
      <c r="B330" t="s">
        <v>1118</v>
      </c>
      <c r="C330">
        <v>2002344334</v>
      </c>
      <c r="D330" t="s">
        <v>125</v>
      </c>
      <c r="E330" t="s">
        <v>126</v>
      </c>
      <c r="F330" t="s">
        <v>127</v>
      </c>
      <c r="G330" t="s">
        <v>128</v>
      </c>
      <c r="H330" t="s">
        <v>139</v>
      </c>
      <c r="I330" t="s">
        <v>140</v>
      </c>
      <c r="J330" t="s">
        <v>141</v>
      </c>
      <c r="K330" t="s">
        <v>941</v>
      </c>
      <c r="L330">
        <v>80895443</v>
      </c>
      <c r="M330" t="s">
        <v>981</v>
      </c>
      <c r="N330">
        <v>96190030</v>
      </c>
      <c r="O330" t="s">
        <v>982</v>
      </c>
      <c r="P330">
        <v>4987176135285</v>
      </c>
      <c r="Q330">
        <v>1399</v>
      </c>
      <c r="R330" s="16">
        <v>47045</v>
      </c>
      <c r="S330">
        <v>36</v>
      </c>
      <c r="T330">
        <v>75</v>
      </c>
      <c r="U330">
        <v>4</v>
      </c>
      <c r="V330">
        <v>1023.24</v>
      </c>
      <c r="W330">
        <v>1074.4000000000001</v>
      </c>
      <c r="X330">
        <v>1119.2</v>
      </c>
      <c r="Y330">
        <v>0</v>
      </c>
      <c r="Z330">
        <v>2</v>
      </c>
      <c r="AA330">
        <v>0</v>
      </c>
      <c r="AB330">
        <v>0</v>
      </c>
      <c r="AC330">
        <v>2148.8000000000002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f t="shared" si="23"/>
        <v>2</v>
      </c>
      <c r="AJ330">
        <f t="shared" si="24"/>
        <v>2238.4</v>
      </c>
      <c r="AK330" s="62">
        <f t="shared" si="26"/>
        <v>0.5</v>
      </c>
      <c r="AL330">
        <f t="shared" si="25"/>
        <v>2148.8000000000002</v>
      </c>
    </row>
    <row r="331" spans="2:38" ht="14.45" x14ac:dyDescent="0.3">
      <c r="B331" t="s">
        <v>1118</v>
      </c>
      <c r="C331">
        <v>2002344334</v>
      </c>
      <c r="D331" t="s">
        <v>125</v>
      </c>
      <c r="E331" t="s">
        <v>126</v>
      </c>
      <c r="F331" t="s">
        <v>127</v>
      </c>
      <c r="G331" t="s">
        <v>146</v>
      </c>
      <c r="H331" t="s">
        <v>190</v>
      </c>
      <c r="I331" t="s">
        <v>191</v>
      </c>
      <c r="J331" t="s">
        <v>313</v>
      </c>
      <c r="K331" t="s">
        <v>314</v>
      </c>
      <c r="L331">
        <v>80832389</v>
      </c>
      <c r="M331" t="s">
        <v>315</v>
      </c>
      <c r="N331">
        <v>82122011</v>
      </c>
      <c r="O331" t="s">
        <v>316</v>
      </c>
      <c r="P331">
        <v>4987176179180</v>
      </c>
      <c r="Q331">
        <v>375</v>
      </c>
      <c r="R331" s="16">
        <v>46807</v>
      </c>
      <c r="S331">
        <v>60</v>
      </c>
      <c r="T331">
        <v>32</v>
      </c>
      <c r="U331">
        <v>24</v>
      </c>
      <c r="V331">
        <v>267.61</v>
      </c>
      <c r="W331">
        <v>315.77999999999997</v>
      </c>
      <c r="X331">
        <v>328.95</v>
      </c>
      <c r="Y331">
        <v>0</v>
      </c>
      <c r="Z331">
        <v>5</v>
      </c>
      <c r="AA331">
        <v>0</v>
      </c>
      <c r="AB331">
        <v>0</v>
      </c>
      <c r="AC331">
        <v>1578.9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f t="shared" si="23"/>
        <v>5</v>
      </c>
      <c r="AJ331">
        <f t="shared" si="24"/>
        <v>1644.75</v>
      </c>
      <c r="AK331" s="62">
        <f t="shared" si="26"/>
        <v>0.20833333333333334</v>
      </c>
      <c r="AL331">
        <f t="shared" si="25"/>
        <v>1578.8999999999999</v>
      </c>
    </row>
    <row r="332" spans="2:38" ht="14.45" x14ac:dyDescent="0.3">
      <c r="B332" t="s">
        <v>1118</v>
      </c>
      <c r="C332">
        <v>2002344334</v>
      </c>
      <c r="D332" t="s">
        <v>125</v>
      </c>
      <c r="E332" t="s">
        <v>126</v>
      </c>
      <c r="F332" t="s">
        <v>127</v>
      </c>
      <c r="G332" t="s">
        <v>128</v>
      </c>
      <c r="H332" t="s">
        <v>139</v>
      </c>
      <c r="I332" t="s">
        <v>140</v>
      </c>
      <c r="J332" t="s">
        <v>266</v>
      </c>
      <c r="K332" t="s">
        <v>482</v>
      </c>
      <c r="L332">
        <v>80895526</v>
      </c>
      <c r="M332" t="s">
        <v>483</v>
      </c>
      <c r="N332">
        <v>96190030</v>
      </c>
      <c r="O332" t="s">
        <v>484</v>
      </c>
      <c r="P332">
        <v>4987176071453</v>
      </c>
      <c r="Q332">
        <v>93</v>
      </c>
      <c r="R332" s="16">
        <v>46807</v>
      </c>
      <c r="S332">
        <v>36</v>
      </c>
      <c r="T332">
        <v>53</v>
      </c>
      <c r="U332">
        <v>40</v>
      </c>
      <c r="V332">
        <v>70.86</v>
      </c>
      <c r="W332">
        <v>74.400000000000006</v>
      </c>
      <c r="X332">
        <v>77.5</v>
      </c>
      <c r="Y332">
        <v>0</v>
      </c>
      <c r="Z332">
        <v>1</v>
      </c>
      <c r="AA332">
        <v>0</v>
      </c>
      <c r="AB332">
        <v>0</v>
      </c>
      <c r="AC332">
        <v>74.400000000000006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f t="shared" si="23"/>
        <v>1</v>
      </c>
      <c r="AJ332">
        <f t="shared" si="24"/>
        <v>77.5</v>
      </c>
      <c r="AK332" s="62">
        <f t="shared" si="26"/>
        <v>2.5000000000000001E-2</v>
      </c>
      <c r="AL332">
        <f t="shared" si="25"/>
        <v>74.400000000000006</v>
      </c>
    </row>
    <row r="333" spans="2:38" ht="14.45" x14ac:dyDescent="0.3">
      <c r="B333" t="s">
        <v>1118</v>
      </c>
      <c r="C333">
        <v>2002344334</v>
      </c>
      <c r="D333" t="s">
        <v>125</v>
      </c>
      <c r="E333" t="s">
        <v>126</v>
      </c>
      <c r="F333" t="s">
        <v>127</v>
      </c>
      <c r="G333" t="s">
        <v>128</v>
      </c>
      <c r="H333" t="s">
        <v>139</v>
      </c>
      <c r="I333" t="s">
        <v>140</v>
      </c>
      <c r="J333" t="s">
        <v>159</v>
      </c>
      <c r="K333" t="s">
        <v>562</v>
      </c>
      <c r="L333">
        <v>83921924</v>
      </c>
      <c r="M333" t="s">
        <v>785</v>
      </c>
      <c r="N333">
        <v>96190030</v>
      </c>
      <c r="O333" t="s">
        <v>786</v>
      </c>
      <c r="P333">
        <v>4987176303882</v>
      </c>
      <c r="Q333">
        <v>350</v>
      </c>
      <c r="R333" s="16">
        <v>47045</v>
      </c>
      <c r="S333">
        <v>36</v>
      </c>
      <c r="T333">
        <v>75</v>
      </c>
      <c r="U333">
        <v>18</v>
      </c>
      <c r="V333">
        <v>266.66000000000003</v>
      </c>
      <c r="W333">
        <v>279.99</v>
      </c>
      <c r="X333">
        <v>291.67</v>
      </c>
      <c r="Y333">
        <v>12</v>
      </c>
      <c r="Z333">
        <v>15</v>
      </c>
      <c r="AA333">
        <v>0</v>
      </c>
      <c r="AB333">
        <v>0</v>
      </c>
      <c r="AC333">
        <v>64677.69</v>
      </c>
      <c r="AD333">
        <v>0.04</v>
      </c>
      <c r="AE333">
        <v>0</v>
      </c>
      <c r="AF333">
        <v>0</v>
      </c>
      <c r="AG333">
        <v>0</v>
      </c>
      <c r="AH333">
        <v>0</v>
      </c>
      <c r="AI333">
        <f t="shared" si="23"/>
        <v>231</v>
      </c>
      <c r="AJ333">
        <f t="shared" si="24"/>
        <v>67375.77</v>
      </c>
      <c r="AK333" s="62">
        <f t="shared" si="26"/>
        <v>12.833333333333334</v>
      </c>
      <c r="AL333">
        <f t="shared" si="25"/>
        <v>64677.69</v>
      </c>
    </row>
    <row r="334" spans="2:38" ht="14.45" x14ac:dyDescent="0.3">
      <c r="B334" t="s">
        <v>1118</v>
      </c>
      <c r="C334">
        <v>2002344334</v>
      </c>
      <c r="D334" t="s">
        <v>125</v>
      </c>
      <c r="E334" t="s">
        <v>126</v>
      </c>
      <c r="F334" t="s">
        <v>127</v>
      </c>
      <c r="G334" t="s">
        <v>146</v>
      </c>
      <c r="H334" t="s">
        <v>160</v>
      </c>
      <c r="I334" t="s">
        <v>161</v>
      </c>
      <c r="J334" t="s">
        <v>322</v>
      </c>
      <c r="K334" t="s">
        <v>323</v>
      </c>
      <c r="L334">
        <v>80843635</v>
      </c>
      <c r="M334" t="s">
        <v>324</v>
      </c>
      <c r="N334">
        <v>85098000</v>
      </c>
      <c r="O334" t="s">
        <v>325</v>
      </c>
      <c r="P334">
        <v>4987176024831</v>
      </c>
      <c r="Q334">
        <v>649</v>
      </c>
      <c r="R334" s="16">
        <v>46807</v>
      </c>
      <c r="S334">
        <v>79</v>
      </c>
      <c r="T334">
        <v>24</v>
      </c>
      <c r="U334">
        <v>48</v>
      </c>
      <c r="V334">
        <v>439.98</v>
      </c>
      <c r="W334">
        <v>519.17999999999995</v>
      </c>
      <c r="X334">
        <v>540.83000000000004</v>
      </c>
      <c r="Y334">
        <v>0</v>
      </c>
      <c r="Z334">
        <v>4</v>
      </c>
      <c r="AA334">
        <v>0</v>
      </c>
      <c r="AB334">
        <v>0</v>
      </c>
      <c r="AC334">
        <v>2076.7199999999998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f t="shared" si="23"/>
        <v>4</v>
      </c>
      <c r="AJ334">
        <f t="shared" si="24"/>
        <v>2163.3200000000002</v>
      </c>
      <c r="AK334" s="62">
        <f t="shared" si="26"/>
        <v>8.3333333333333329E-2</v>
      </c>
      <c r="AL334">
        <f t="shared" si="25"/>
        <v>2076.7199999999998</v>
      </c>
    </row>
    <row r="335" spans="2:38" ht="14.45" x14ac:dyDescent="0.3">
      <c r="B335" t="s">
        <v>1118</v>
      </c>
      <c r="C335">
        <v>2002344334</v>
      </c>
      <c r="D335" t="s">
        <v>125</v>
      </c>
      <c r="E335" t="s">
        <v>126</v>
      </c>
      <c r="F335" t="s">
        <v>127</v>
      </c>
      <c r="G335" t="s">
        <v>128</v>
      </c>
      <c r="H335" t="s">
        <v>139</v>
      </c>
      <c r="I335" t="s">
        <v>140</v>
      </c>
      <c r="J335" t="s">
        <v>246</v>
      </c>
      <c r="K335" t="s">
        <v>488</v>
      </c>
      <c r="L335">
        <v>80895502</v>
      </c>
      <c r="M335" t="s">
        <v>489</v>
      </c>
      <c r="N335">
        <v>96190030</v>
      </c>
      <c r="O335" t="s">
        <v>490</v>
      </c>
      <c r="P335">
        <v>4987176137548</v>
      </c>
      <c r="Q335">
        <v>98</v>
      </c>
      <c r="R335" s="16">
        <v>46807</v>
      </c>
      <c r="S335">
        <v>36</v>
      </c>
      <c r="T335">
        <v>53</v>
      </c>
      <c r="U335">
        <v>40</v>
      </c>
      <c r="V335">
        <v>74.67</v>
      </c>
      <c r="W335">
        <v>78.400000000000006</v>
      </c>
      <c r="X335">
        <v>81.67</v>
      </c>
      <c r="Y335">
        <v>26</v>
      </c>
      <c r="Z335">
        <v>8</v>
      </c>
      <c r="AA335">
        <v>0</v>
      </c>
      <c r="AB335">
        <v>0</v>
      </c>
      <c r="AC335">
        <v>82163.199999999997</v>
      </c>
      <c r="AD335">
        <v>2.9999999999999898E-2</v>
      </c>
      <c r="AE335">
        <v>0</v>
      </c>
      <c r="AF335">
        <v>0</v>
      </c>
      <c r="AG335">
        <v>0</v>
      </c>
      <c r="AH335">
        <v>0</v>
      </c>
      <c r="AI335">
        <f t="shared" si="23"/>
        <v>1048</v>
      </c>
      <c r="AJ335">
        <f t="shared" si="24"/>
        <v>85590.16</v>
      </c>
      <c r="AK335" s="62">
        <f t="shared" si="26"/>
        <v>26.2</v>
      </c>
      <c r="AL335">
        <f t="shared" si="25"/>
        <v>82163.200000000012</v>
      </c>
    </row>
    <row r="336" spans="2:38" ht="14.45" x14ac:dyDescent="0.3">
      <c r="B336" t="s">
        <v>1118</v>
      </c>
      <c r="C336">
        <v>2002344334</v>
      </c>
      <c r="D336" t="s">
        <v>125</v>
      </c>
      <c r="E336" t="s">
        <v>126</v>
      </c>
      <c r="F336" t="s">
        <v>127</v>
      </c>
      <c r="G336" t="s">
        <v>128</v>
      </c>
      <c r="H336" t="s">
        <v>139</v>
      </c>
      <c r="I336" t="s">
        <v>140</v>
      </c>
      <c r="J336" t="s">
        <v>141</v>
      </c>
      <c r="K336" t="s">
        <v>942</v>
      </c>
      <c r="L336">
        <v>80895444</v>
      </c>
      <c r="M336" t="s">
        <v>947</v>
      </c>
      <c r="N336">
        <v>96190030</v>
      </c>
      <c r="O336" t="s">
        <v>948</v>
      </c>
      <c r="P336">
        <v>4987176135384</v>
      </c>
      <c r="Q336">
        <v>1399</v>
      </c>
      <c r="R336" s="16">
        <v>47045</v>
      </c>
      <c r="S336">
        <v>36</v>
      </c>
      <c r="T336">
        <v>75</v>
      </c>
      <c r="U336">
        <v>4</v>
      </c>
      <c r="V336">
        <v>1023.24</v>
      </c>
      <c r="W336">
        <v>1074.4000000000001</v>
      </c>
      <c r="X336">
        <v>1119.2</v>
      </c>
      <c r="Y336">
        <v>0</v>
      </c>
      <c r="Z336">
        <v>1</v>
      </c>
      <c r="AA336">
        <v>0</v>
      </c>
      <c r="AB336">
        <v>0</v>
      </c>
      <c r="AC336">
        <v>1074.4000000000001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f t="shared" ref="AI336:AI399" si="27">+(Y336+AA336)*U336+(Z336+AB336+AE336+AG336)</f>
        <v>1</v>
      </c>
      <c r="AJ336">
        <f t="shared" ref="AJ336:AJ399" si="28">+AI336*X336</f>
        <v>1119.2</v>
      </c>
      <c r="AK336" s="62">
        <f t="shared" si="26"/>
        <v>0.25</v>
      </c>
      <c r="AL336">
        <f t="shared" ref="AL336:AL399" si="29">+AI336*W336</f>
        <v>1074.4000000000001</v>
      </c>
    </row>
    <row r="337" spans="2:38" ht="14.45" x14ac:dyDescent="0.3">
      <c r="B337" t="s">
        <v>1118</v>
      </c>
      <c r="C337">
        <v>2002344334</v>
      </c>
      <c r="D337" t="s">
        <v>125</v>
      </c>
      <c r="E337" t="s">
        <v>126</v>
      </c>
      <c r="F337" t="s">
        <v>127</v>
      </c>
      <c r="G337" t="s">
        <v>132</v>
      </c>
      <c r="H337" t="s">
        <v>133</v>
      </c>
      <c r="I337" t="s">
        <v>134</v>
      </c>
      <c r="J337" t="s">
        <v>240</v>
      </c>
      <c r="K337" t="s">
        <v>963</v>
      </c>
      <c r="L337">
        <v>80838649</v>
      </c>
      <c r="M337" t="s">
        <v>1007</v>
      </c>
      <c r="N337">
        <v>96190010</v>
      </c>
      <c r="O337" t="s">
        <v>1008</v>
      </c>
      <c r="P337">
        <v>4987176307828</v>
      </c>
      <c r="Q337">
        <v>370</v>
      </c>
      <c r="R337" s="16">
        <v>46807</v>
      </c>
      <c r="S337">
        <v>24</v>
      </c>
      <c r="T337">
        <v>79</v>
      </c>
      <c r="U337">
        <v>8</v>
      </c>
      <c r="V337">
        <v>311.57</v>
      </c>
      <c r="W337">
        <v>311.57</v>
      </c>
      <c r="X337">
        <v>324.56</v>
      </c>
      <c r="Y337">
        <v>0</v>
      </c>
      <c r="Z337">
        <v>1</v>
      </c>
      <c r="AA337">
        <v>0</v>
      </c>
      <c r="AB337">
        <v>0</v>
      </c>
      <c r="AC337">
        <v>311.57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f t="shared" si="27"/>
        <v>1</v>
      </c>
      <c r="AJ337">
        <f t="shared" si="28"/>
        <v>324.56</v>
      </c>
      <c r="AK337" s="62">
        <f t="shared" si="26"/>
        <v>0.125</v>
      </c>
      <c r="AL337">
        <f t="shared" si="29"/>
        <v>311.57</v>
      </c>
    </row>
    <row r="338" spans="2:38" ht="14.45" x14ac:dyDescent="0.3">
      <c r="B338" t="s">
        <v>1118</v>
      </c>
      <c r="C338">
        <v>2002344334</v>
      </c>
      <c r="D338" t="s">
        <v>125</v>
      </c>
      <c r="E338" t="s">
        <v>126</v>
      </c>
      <c r="F338" t="s">
        <v>127</v>
      </c>
      <c r="G338" t="s">
        <v>128</v>
      </c>
      <c r="H338" t="s">
        <v>139</v>
      </c>
      <c r="I338" t="s">
        <v>140</v>
      </c>
      <c r="J338" t="s">
        <v>246</v>
      </c>
      <c r="K338" t="s">
        <v>495</v>
      </c>
      <c r="L338">
        <v>80895503</v>
      </c>
      <c r="M338" t="s">
        <v>496</v>
      </c>
      <c r="N338">
        <v>96190030</v>
      </c>
      <c r="O338" t="s">
        <v>497</v>
      </c>
      <c r="P338">
        <v>4987176137562</v>
      </c>
      <c r="Q338">
        <v>98</v>
      </c>
      <c r="R338" s="16">
        <v>46807</v>
      </c>
      <c r="S338">
        <v>36</v>
      </c>
      <c r="T338">
        <v>53</v>
      </c>
      <c r="U338">
        <v>40</v>
      </c>
      <c r="V338">
        <v>74.67</v>
      </c>
      <c r="W338">
        <v>78.400000000000006</v>
      </c>
      <c r="X338">
        <v>81.67</v>
      </c>
      <c r="Y338">
        <v>43</v>
      </c>
      <c r="Z338">
        <v>2</v>
      </c>
      <c r="AA338">
        <v>0</v>
      </c>
      <c r="AB338">
        <v>0</v>
      </c>
      <c r="AC338">
        <v>135004.79999999999</v>
      </c>
      <c r="AD338">
        <v>0.05</v>
      </c>
      <c r="AE338">
        <v>0</v>
      </c>
      <c r="AF338">
        <v>0</v>
      </c>
      <c r="AG338">
        <v>0</v>
      </c>
      <c r="AH338">
        <v>0</v>
      </c>
      <c r="AI338">
        <f t="shared" si="27"/>
        <v>1722</v>
      </c>
      <c r="AJ338">
        <f t="shared" si="28"/>
        <v>140635.74</v>
      </c>
      <c r="AK338" s="62">
        <f t="shared" si="26"/>
        <v>43.05</v>
      </c>
      <c r="AL338">
        <f t="shared" si="29"/>
        <v>135004.80000000002</v>
      </c>
    </row>
    <row r="339" spans="2:38" ht="14.45" x14ac:dyDescent="0.3">
      <c r="B339" t="s">
        <v>1118</v>
      </c>
      <c r="C339">
        <v>2002344334</v>
      </c>
      <c r="D339" t="s">
        <v>125</v>
      </c>
      <c r="E339" t="s">
        <v>126</v>
      </c>
      <c r="F339" t="s">
        <v>127</v>
      </c>
      <c r="G339" t="s">
        <v>146</v>
      </c>
      <c r="H339" t="s">
        <v>160</v>
      </c>
      <c r="I339" t="s">
        <v>161</v>
      </c>
      <c r="J339" t="s">
        <v>525</v>
      </c>
      <c r="K339" t="s">
        <v>735</v>
      </c>
      <c r="L339">
        <v>80756893</v>
      </c>
      <c r="M339" t="s">
        <v>736</v>
      </c>
      <c r="N339">
        <v>96032100</v>
      </c>
      <c r="O339" t="s">
        <v>737</v>
      </c>
      <c r="P339">
        <v>4987176202420</v>
      </c>
      <c r="Q339">
        <v>105</v>
      </c>
      <c r="R339" s="16">
        <v>47020</v>
      </c>
      <c r="S339">
        <v>36</v>
      </c>
      <c r="T339">
        <v>73</v>
      </c>
      <c r="U339">
        <v>72</v>
      </c>
      <c r="V339">
        <v>80</v>
      </c>
      <c r="W339">
        <v>84</v>
      </c>
      <c r="X339">
        <v>87.5</v>
      </c>
      <c r="Y339">
        <v>0</v>
      </c>
      <c r="Z339">
        <v>3</v>
      </c>
      <c r="AA339">
        <v>0</v>
      </c>
      <c r="AB339">
        <v>0</v>
      </c>
      <c r="AC339">
        <v>252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f t="shared" si="27"/>
        <v>3</v>
      </c>
      <c r="AJ339">
        <f t="shared" si="28"/>
        <v>262.5</v>
      </c>
      <c r="AK339" s="62">
        <f t="shared" si="26"/>
        <v>4.1666666666666664E-2</v>
      </c>
      <c r="AL339">
        <f t="shared" si="29"/>
        <v>252</v>
      </c>
    </row>
    <row r="340" spans="2:38" ht="14.45" x14ac:dyDescent="0.3">
      <c r="B340" t="s">
        <v>1118</v>
      </c>
      <c r="C340">
        <v>2002344334</v>
      </c>
      <c r="D340" t="s">
        <v>125</v>
      </c>
      <c r="E340" t="s">
        <v>126</v>
      </c>
      <c r="F340" t="s">
        <v>127</v>
      </c>
      <c r="G340" t="s">
        <v>132</v>
      </c>
      <c r="H340" t="s">
        <v>133</v>
      </c>
      <c r="I340" t="s">
        <v>177</v>
      </c>
      <c r="J340" t="s">
        <v>371</v>
      </c>
      <c r="K340" t="s">
        <v>372</v>
      </c>
      <c r="L340">
        <v>83911635</v>
      </c>
      <c r="M340" t="s">
        <v>373</v>
      </c>
      <c r="N340">
        <v>96190010</v>
      </c>
      <c r="O340" t="s">
        <v>374</v>
      </c>
      <c r="P340">
        <v>4987176319517</v>
      </c>
      <c r="Q340">
        <v>50</v>
      </c>
      <c r="R340" s="16">
        <v>47045</v>
      </c>
      <c r="S340">
        <v>24</v>
      </c>
      <c r="T340">
        <v>100</v>
      </c>
      <c r="U340">
        <v>112</v>
      </c>
      <c r="V340">
        <v>43.24</v>
      </c>
      <c r="W340">
        <v>43.24</v>
      </c>
      <c r="X340">
        <v>45.04</v>
      </c>
      <c r="Y340">
        <v>12</v>
      </c>
      <c r="Z340">
        <v>110</v>
      </c>
      <c r="AA340">
        <v>0</v>
      </c>
      <c r="AB340">
        <v>0</v>
      </c>
      <c r="AC340">
        <v>62870.96</v>
      </c>
      <c r="AD340">
        <v>0.04</v>
      </c>
      <c r="AE340">
        <v>0</v>
      </c>
      <c r="AF340">
        <v>0</v>
      </c>
      <c r="AG340">
        <v>0</v>
      </c>
      <c r="AH340">
        <v>0</v>
      </c>
      <c r="AI340">
        <f t="shared" si="27"/>
        <v>1454</v>
      </c>
      <c r="AJ340">
        <f t="shared" si="28"/>
        <v>65488.159999999996</v>
      </c>
      <c r="AK340" s="62">
        <f t="shared" si="26"/>
        <v>12.982142857142858</v>
      </c>
      <c r="AL340">
        <f t="shared" si="29"/>
        <v>62870.960000000006</v>
      </c>
    </row>
    <row r="341" spans="2:38" ht="14.45" x14ac:dyDescent="0.3">
      <c r="B341" t="s">
        <v>1118</v>
      </c>
      <c r="C341">
        <v>2002344334</v>
      </c>
      <c r="D341" t="s">
        <v>125</v>
      </c>
      <c r="E341" t="s">
        <v>126</v>
      </c>
      <c r="F341" t="s">
        <v>127</v>
      </c>
      <c r="G341" t="s">
        <v>128</v>
      </c>
      <c r="H341" t="s">
        <v>139</v>
      </c>
      <c r="I341" t="s">
        <v>140</v>
      </c>
      <c r="J341" t="s">
        <v>246</v>
      </c>
      <c r="K341" t="s">
        <v>498</v>
      </c>
      <c r="L341">
        <v>80895504</v>
      </c>
      <c r="M341" t="s">
        <v>499</v>
      </c>
      <c r="N341">
        <v>96190030</v>
      </c>
      <c r="O341" t="s">
        <v>500</v>
      </c>
      <c r="P341">
        <v>4987176137586</v>
      </c>
      <c r="Q341">
        <v>149</v>
      </c>
      <c r="R341" s="16">
        <v>46807</v>
      </c>
      <c r="S341">
        <v>36</v>
      </c>
      <c r="T341">
        <v>53</v>
      </c>
      <c r="U341">
        <v>40</v>
      </c>
      <c r="V341">
        <v>113.52</v>
      </c>
      <c r="W341">
        <v>119.2</v>
      </c>
      <c r="X341">
        <v>124.17</v>
      </c>
      <c r="Y341">
        <v>27</v>
      </c>
      <c r="Z341">
        <v>1</v>
      </c>
      <c r="AA341">
        <v>0</v>
      </c>
      <c r="AB341">
        <v>0</v>
      </c>
      <c r="AC341">
        <v>128855.2</v>
      </c>
      <c r="AD341">
        <v>0.04</v>
      </c>
      <c r="AE341">
        <v>0</v>
      </c>
      <c r="AF341">
        <v>0</v>
      </c>
      <c r="AG341">
        <v>0</v>
      </c>
      <c r="AH341">
        <v>0</v>
      </c>
      <c r="AI341">
        <f t="shared" si="27"/>
        <v>1081</v>
      </c>
      <c r="AJ341">
        <f t="shared" si="28"/>
        <v>134227.76999999999</v>
      </c>
      <c r="AK341" s="62">
        <f t="shared" si="26"/>
        <v>27.024999999999999</v>
      </c>
      <c r="AL341">
        <f t="shared" si="29"/>
        <v>128855.2</v>
      </c>
    </row>
    <row r="342" spans="2:38" ht="14.45" x14ac:dyDescent="0.3">
      <c r="B342" t="s">
        <v>1118</v>
      </c>
      <c r="C342">
        <v>2002344334</v>
      </c>
      <c r="D342" t="s">
        <v>125</v>
      </c>
      <c r="E342" t="s">
        <v>126</v>
      </c>
      <c r="F342" t="s">
        <v>127</v>
      </c>
      <c r="G342" t="s">
        <v>128</v>
      </c>
      <c r="H342" t="s">
        <v>139</v>
      </c>
      <c r="I342" t="s">
        <v>140</v>
      </c>
      <c r="J342" t="s">
        <v>141</v>
      </c>
      <c r="K342" t="s">
        <v>940</v>
      </c>
      <c r="L342">
        <v>80895445</v>
      </c>
      <c r="M342" t="s">
        <v>1011</v>
      </c>
      <c r="N342">
        <v>96190030</v>
      </c>
      <c r="O342" t="s">
        <v>1012</v>
      </c>
      <c r="P342">
        <v>4987176135407</v>
      </c>
      <c r="Q342">
        <v>1399</v>
      </c>
      <c r="R342" s="16">
        <v>46808</v>
      </c>
      <c r="S342">
        <v>36</v>
      </c>
      <c r="T342">
        <v>53</v>
      </c>
      <c r="U342">
        <v>4</v>
      </c>
      <c r="V342">
        <v>1023.24</v>
      </c>
      <c r="W342">
        <v>1074.4000000000001</v>
      </c>
      <c r="X342">
        <v>1119.2</v>
      </c>
      <c r="Y342">
        <v>0</v>
      </c>
      <c r="Z342">
        <v>2</v>
      </c>
      <c r="AA342">
        <v>0</v>
      </c>
      <c r="AB342">
        <v>0</v>
      </c>
      <c r="AC342">
        <v>2148.8000000000002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f t="shared" si="27"/>
        <v>2</v>
      </c>
      <c r="AJ342">
        <f t="shared" si="28"/>
        <v>2238.4</v>
      </c>
      <c r="AK342" s="62">
        <f t="shared" si="26"/>
        <v>0.5</v>
      </c>
      <c r="AL342">
        <f t="shared" si="29"/>
        <v>2148.8000000000002</v>
      </c>
    </row>
    <row r="343" spans="2:38" ht="14.45" x14ac:dyDescent="0.3">
      <c r="B343" t="s">
        <v>1118</v>
      </c>
      <c r="C343">
        <v>2002344334</v>
      </c>
      <c r="D343" t="s">
        <v>125</v>
      </c>
      <c r="E343" t="s">
        <v>126</v>
      </c>
      <c r="F343" t="s">
        <v>127</v>
      </c>
      <c r="G343" t="s">
        <v>128</v>
      </c>
      <c r="H343" t="s">
        <v>139</v>
      </c>
      <c r="I343" t="s">
        <v>140</v>
      </c>
      <c r="J343" t="s">
        <v>141</v>
      </c>
      <c r="K343" t="s">
        <v>341</v>
      </c>
      <c r="L343">
        <v>80895450</v>
      </c>
      <c r="M343" t="s">
        <v>342</v>
      </c>
      <c r="N343">
        <v>96190030</v>
      </c>
      <c r="O343" t="s">
        <v>343</v>
      </c>
      <c r="P343">
        <v>4987176135346</v>
      </c>
      <c r="Q343">
        <v>1159</v>
      </c>
      <c r="R343" s="16">
        <v>47097</v>
      </c>
      <c r="S343">
        <v>36</v>
      </c>
      <c r="T343">
        <v>80</v>
      </c>
      <c r="U343">
        <v>4</v>
      </c>
      <c r="V343">
        <v>847.7</v>
      </c>
      <c r="W343">
        <v>890.08</v>
      </c>
      <c r="X343">
        <v>927.2</v>
      </c>
      <c r="Y343">
        <v>1</v>
      </c>
      <c r="Z343">
        <v>0</v>
      </c>
      <c r="AA343">
        <v>0</v>
      </c>
      <c r="AB343">
        <v>0</v>
      </c>
      <c r="AC343">
        <v>3560.32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f t="shared" si="27"/>
        <v>4</v>
      </c>
      <c r="AJ343">
        <f t="shared" si="28"/>
        <v>3708.8</v>
      </c>
      <c r="AK343" s="62">
        <f t="shared" si="26"/>
        <v>1</v>
      </c>
      <c r="AL343">
        <f t="shared" si="29"/>
        <v>3560.32</v>
      </c>
    </row>
    <row r="344" spans="2:38" ht="14.45" x14ac:dyDescent="0.3">
      <c r="B344" t="s">
        <v>1118</v>
      </c>
      <c r="C344">
        <v>2002344334</v>
      </c>
      <c r="D344" t="s">
        <v>125</v>
      </c>
      <c r="E344" t="s">
        <v>126</v>
      </c>
      <c r="F344" t="s">
        <v>127</v>
      </c>
      <c r="G344" t="s">
        <v>128</v>
      </c>
      <c r="H344" t="s">
        <v>139</v>
      </c>
      <c r="I344" t="s">
        <v>140</v>
      </c>
      <c r="J344" t="s">
        <v>246</v>
      </c>
      <c r="K344" t="s">
        <v>508</v>
      </c>
      <c r="L344">
        <v>80895505</v>
      </c>
      <c r="M344" t="s">
        <v>509</v>
      </c>
      <c r="N344">
        <v>96190030</v>
      </c>
      <c r="O344" t="s">
        <v>510</v>
      </c>
      <c r="P344">
        <v>4987176141743</v>
      </c>
      <c r="Q344">
        <v>196</v>
      </c>
      <c r="R344" s="16">
        <v>46807</v>
      </c>
      <c r="S344">
        <v>36</v>
      </c>
      <c r="T344">
        <v>53</v>
      </c>
      <c r="U344">
        <v>24</v>
      </c>
      <c r="V344">
        <v>149.32</v>
      </c>
      <c r="W344">
        <v>156.79</v>
      </c>
      <c r="X344">
        <v>163.33000000000001</v>
      </c>
      <c r="Y344">
        <v>0</v>
      </c>
      <c r="Z344">
        <v>4</v>
      </c>
      <c r="AA344">
        <v>0</v>
      </c>
      <c r="AB344">
        <v>0</v>
      </c>
      <c r="AC344">
        <v>627.16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f t="shared" si="27"/>
        <v>4</v>
      </c>
      <c r="AJ344">
        <f t="shared" si="28"/>
        <v>653.32000000000005</v>
      </c>
      <c r="AK344" s="62">
        <f t="shared" si="26"/>
        <v>0.16666666666666666</v>
      </c>
      <c r="AL344">
        <f t="shared" si="29"/>
        <v>627.16</v>
      </c>
    </row>
    <row r="345" spans="2:38" ht="14.45" x14ac:dyDescent="0.3">
      <c r="B345" t="s">
        <v>1118</v>
      </c>
      <c r="C345">
        <v>2002344334</v>
      </c>
      <c r="D345" t="s">
        <v>125</v>
      </c>
      <c r="E345" t="s">
        <v>126</v>
      </c>
      <c r="F345" t="s">
        <v>127</v>
      </c>
      <c r="G345" t="s">
        <v>128</v>
      </c>
      <c r="H345" t="s">
        <v>139</v>
      </c>
      <c r="I345" t="s">
        <v>140</v>
      </c>
      <c r="J345" t="s">
        <v>159</v>
      </c>
      <c r="K345" t="s">
        <v>573</v>
      </c>
      <c r="L345">
        <v>83921927</v>
      </c>
      <c r="M345" t="s">
        <v>1038</v>
      </c>
      <c r="N345">
        <v>96190030</v>
      </c>
      <c r="O345" t="s">
        <v>1039</v>
      </c>
      <c r="P345">
        <v>4987176303721</v>
      </c>
      <c r="Q345">
        <v>350</v>
      </c>
      <c r="R345" s="16">
        <v>47052</v>
      </c>
      <c r="S345">
        <v>36</v>
      </c>
      <c r="T345">
        <v>75</v>
      </c>
      <c r="U345">
        <v>18</v>
      </c>
      <c r="V345">
        <v>266.66000000000003</v>
      </c>
      <c r="W345">
        <v>279.99</v>
      </c>
      <c r="X345">
        <v>291.67</v>
      </c>
      <c r="Y345">
        <v>3</v>
      </c>
      <c r="Z345">
        <v>0</v>
      </c>
      <c r="AA345">
        <v>0</v>
      </c>
      <c r="AB345">
        <v>0</v>
      </c>
      <c r="AC345">
        <v>15119.46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f t="shared" si="27"/>
        <v>54</v>
      </c>
      <c r="AJ345">
        <f t="shared" si="28"/>
        <v>15750.18</v>
      </c>
      <c r="AK345" s="62">
        <f t="shared" si="26"/>
        <v>3</v>
      </c>
      <c r="AL345">
        <f t="shared" si="29"/>
        <v>15119.460000000001</v>
      </c>
    </row>
    <row r="346" spans="2:38" ht="14.45" x14ac:dyDescent="0.3">
      <c r="B346" t="s">
        <v>1118</v>
      </c>
      <c r="C346">
        <v>2002344334</v>
      </c>
      <c r="D346" t="s">
        <v>125</v>
      </c>
      <c r="E346" t="s">
        <v>126</v>
      </c>
      <c r="F346" t="s">
        <v>127</v>
      </c>
      <c r="G346" t="s">
        <v>146</v>
      </c>
      <c r="H346" t="s">
        <v>160</v>
      </c>
      <c r="I346" t="s">
        <v>161</v>
      </c>
      <c r="J346" t="s">
        <v>381</v>
      </c>
      <c r="K346" t="s">
        <v>382</v>
      </c>
      <c r="L346">
        <v>83913496</v>
      </c>
      <c r="M346" t="s">
        <v>383</v>
      </c>
      <c r="N346">
        <v>33062000</v>
      </c>
      <c r="O346" t="s">
        <v>384</v>
      </c>
      <c r="P346">
        <v>4987176238795</v>
      </c>
      <c r="Q346">
        <v>140</v>
      </c>
      <c r="R346" s="16">
        <v>47045</v>
      </c>
      <c r="S346">
        <v>24</v>
      </c>
      <c r="T346">
        <v>100</v>
      </c>
      <c r="U346">
        <v>48</v>
      </c>
      <c r="V346">
        <v>106.67</v>
      </c>
      <c r="W346">
        <v>112</v>
      </c>
      <c r="X346">
        <v>116.67</v>
      </c>
      <c r="Y346">
        <v>0</v>
      </c>
      <c r="Z346">
        <v>38</v>
      </c>
      <c r="AA346">
        <v>0</v>
      </c>
      <c r="AB346">
        <v>0</v>
      </c>
      <c r="AC346">
        <v>4256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f t="shared" si="27"/>
        <v>38</v>
      </c>
      <c r="AJ346">
        <f t="shared" si="28"/>
        <v>4433.46</v>
      </c>
      <c r="AK346" s="62">
        <f t="shared" si="26"/>
        <v>0.79166666666666663</v>
      </c>
      <c r="AL346">
        <f t="shared" si="29"/>
        <v>4256</v>
      </c>
    </row>
    <row r="347" spans="2:38" ht="14.45" x14ac:dyDescent="0.3">
      <c r="B347" t="s">
        <v>1118</v>
      </c>
      <c r="C347">
        <v>2002344334</v>
      </c>
      <c r="D347" t="s">
        <v>125</v>
      </c>
      <c r="E347" t="s">
        <v>126</v>
      </c>
      <c r="F347" t="s">
        <v>127</v>
      </c>
      <c r="G347" t="s">
        <v>128</v>
      </c>
      <c r="H347" t="s">
        <v>139</v>
      </c>
      <c r="I347" t="s">
        <v>140</v>
      </c>
      <c r="J347" t="s">
        <v>246</v>
      </c>
      <c r="K347" t="s">
        <v>512</v>
      </c>
      <c r="L347">
        <v>80895507</v>
      </c>
      <c r="M347" t="s">
        <v>513</v>
      </c>
      <c r="N347">
        <v>96190030</v>
      </c>
      <c r="O347" t="s">
        <v>514</v>
      </c>
      <c r="P347">
        <v>4987176141781</v>
      </c>
      <c r="Q347">
        <v>280</v>
      </c>
      <c r="R347" s="16">
        <v>47045</v>
      </c>
      <c r="S347">
        <v>36</v>
      </c>
      <c r="T347">
        <v>75</v>
      </c>
      <c r="U347">
        <v>24</v>
      </c>
      <c r="V347">
        <v>213.32</v>
      </c>
      <c r="W347">
        <v>223.99</v>
      </c>
      <c r="X347">
        <v>233.33</v>
      </c>
      <c r="Y347">
        <v>0</v>
      </c>
      <c r="Z347">
        <v>3</v>
      </c>
      <c r="AA347">
        <v>0</v>
      </c>
      <c r="AB347">
        <v>0</v>
      </c>
      <c r="AC347">
        <v>671.97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f t="shared" si="27"/>
        <v>3</v>
      </c>
      <c r="AJ347">
        <f t="shared" si="28"/>
        <v>699.99</v>
      </c>
      <c r="AK347" s="62">
        <f t="shared" si="26"/>
        <v>0.125</v>
      </c>
      <c r="AL347">
        <f t="shared" si="29"/>
        <v>671.97</v>
      </c>
    </row>
    <row r="348" spans="2:38" ht="14.45" x14ac:dyDescent="0.3">
      <c r="B348" t="s">
        <v>1118</v>
      </c>
      <c r="C348">
        <v>2002344334</v>
      </c>
      <c r="D348" t="s">
        <v>125</v>
      </c>
      <c r="E348" t="s">
        <v>126</v>
      </c>
      <c r="F348" t="s">
        <v>127</v>
      </c>
      <c r="G348" t="s">
        <v>128</v>
      </c>
      <c r="H348" t="s">
        <v>139</v>
      </c>
      <c r="I348" t="s">
        <v>140</v>
      </c>
      <c r="J348" t="s">
        <v>236</v>
      </c>
      <c r="K348" t="s">
        <v>797</v>
      </c>
      <c r="L348">
        <v>80895446</v>
      </c>
      <c r="M348" t="s">
        <v>798</v>
      </c>
      <c r="N348">
        <v>96190030</v>
      </c>
      <c r="O348" t="s">
        <v>799</v>
      </c>
      <c r="P348">
        <v>4987176307866</v>
      </c>
      <c r="Q348">
        <v>374</v>
      </c>
      <c r="R348" s="16">
        <v>46807</v>
      </c>
      <c r="S348">
        <v>36</v>
      </c>
      <c r="T348">
        <v>53</v>
      </c>
      <c r="U348">
        <v>18</v>
      </c>
      <c r="V348">
        <v>297.33</v>
      </c>
      <c r="W348">
        <v>312.2</v>
      </c>
      <c r="X348">
        <v>325.22000000000003</v>
      </c>
      <c r="Y348">
        <v>0</v>
      </c>
      <c r="Z348">
        <v>17</v>
      </c>
      <c r="AA348">
        <v>0</v>
      </c>
      <c r="AB348">
        <v>0</v>
      </c>
      <c r="AC348">
        <v>5307.4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f t="shared" si="27"/>
        <v>17</v>
      </c>
      <c r="AJ348">
        <f t="shared" si="28"/>
        <v>5528.7400000000007</v>
      </c>
      <c r="AK348" s="62">
        <f t="shared" si="26"/>
        <v>0.94444444444444442</v>
      </c>
      <c r="AL348">
        <f t="shared" si="29"/>
        <v>5307.4</v>
      </c>
    </row>
    <row r="349" spans="2:38" ht="14.45" x14ac:dyDescent="0.3">
      <c r="B349" t="s">
        <v>1118</v>
      </c>
      <c r="C349">
        <v>2002344334</v>
      </c>
      <c r="D349" t="s">
        <v>125</v>
      </c>
      <c r="E349" t="s">
        <v>126</v>
      </c>
      <c r="F349" t="s">
        <v>127</v>
      </c>
      <c r="G349" t="s">
        <v>128</v>
      </c>
      <c r="H349" t="s">
        <v>139</v>
      </c>
      <c r="I349" t="s">
        <v>140</v>
      </c>
      <c r="J349" t="s">
        <v>141</v>
      </c>
      <c r="K349" t="s">
        <v>348</v>
      </c>
      <c r="L349">
        <v>80895451</v>
      </c>
      <c r="M349" t="s">
        <v>349</v>
      </c>
      <c r="N349">
        <v>96190030</v>
      </c>
      <c r="O349" t="s">
        <v>350</v>
      </c>
      <c r="P349">
        <v>4987176135360</v>
      </c>
      <c r="Q349">
        <v>1249</v>
      </c>
      <c r="R349" s="16">
        <v>47115</v>
      </c>
      <c r="S349">
        <v>36</v>
      </c>
      <c r="T349">
        <v>81</v>
      </c>
      <c r="U349">
        <v>4</v>
      </c>
      <c r="V349">
        <v>913.52</v>
      </c>
      <c r="W349">
        <v>959.2</v>
      </c>
      <c r="X349">
        <v>999.2</v>
      </c>
      <c r="Y349">
        <v>0</v>
      </c>
      <c r="Z349">
        <v>1</v>
      </c>
      <c r="AA349">
        <v>0</v>
      </c>
      <c r="AB349">
        <v>0</v>
      </c>
      <c r="AC349">
        <v>959.2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f t="shared" si="27"/>
        <v>1</v>
      </c>
      <c r="AJ349">
        <f t="shared" si="28"/>
        <v>999.2</v>
      </c>
      <c r="AK349" s="62">
        <f t="shared" si="26"/>
        <v>0.25</v>
      </c>
      <c r="AL349">
        <f t="shared" si="29"/>
        <v>959.2</v>
      </c>
    </row>
    <row r="350" spans="2:38" ht="14.45" x14ac:dyDescent="0.3">
      <c r="B350" t="s">
        <v>1118</v>
      </c>
      <c r="C350">
        <v>2002344334</v>
      </c>
      <c r="D350" t="s">
        <v>125</v>
      </c>
      <c r="E350" t="s">
        <v>126</v>
      </c>
      <c r="F350" t="s">
        <v>127</v>
      </c>
      <c r="G350" t="s">
        <v>128</v>
      </c>
      <c r="H350" t="s">
        <v>139</v>
      </c>
      <c r="I350" t="s">
        <v>140</v>
      </c>
      <c r="J350" t="s">
        <v>141</v>
      </c>
      <c r="K350" t="s">
        <v>519</v>
      </c>
      <c r="L350">
        <v>80895511</v>
      </c>
      <c r="M350" t="s">
        <v>520</v>
      </c>
      <c r="N350">
        <v>96190030</v>
      </c>
      <c r="O350" t="s">
        <v>521</v>
      </c>
      <c r="P350">
        <v>4987176181169</v>
      </c>
      <c r="Q350">
        <v>749</v>
      </c>
      <c r="R350" s="16">
        <v>47045</v>
      </c>
      <c r="S350">
        <v>36</v>
      </c>
      <c r="T350">
        <v>75</v>
      </c>
      <c r="U350">
        <v>6</v>
      </c>
      <c r="V350">
        <v>570.65</v>
      </c>
      <c r="W350">
        <v>599.17999999999995</v>
      </c>
      <c r="X350">
        <v>624.16999999999996</v>
      </c>
      <c r="Y350">
        <v>2</v>
      </c>
      <c r="Z350">
        <v>0</v>
      </c>
      <c r="AA350">
        <v>0</v>
      </c>
      <c r="AB350">
        <v>0</v>
      </c>
      <c r="AC350">
        <v>7190.16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f t="shared" si="27"/>
        <v>12</v>
      </c>
      <c r="AJ350">
        <f t="shared" si="28"/>
        <v>7490.0399999999991</v>
      </c>
      <c r="AK350" s="62">
        <f t="shared" si="26"/>
        <v>2</v>
      </c>
      <c r="AL350">
        <f t="shared" si="29"/>
        <v>7190.16</v>
      </c>
    </row>
    <row r="351" spans="2:38" ht="14.45" x14ac:dyDescent="0.3">
      <c r="B351" t="s">
        <v>1118</v>
      </c>
      <c r="C351">
        <v>2002344334</v>
      </c>
      <c r="D351" t="s">
        <v>125</v>
      </c>
      <c r="E351" t="s">
        <v>126</v>
      </c>
      <c r="F351" t="s">
        <v>127</v>
      </c>
      <c r="G351" t="s">
        <v>128</v>
      </c>
      <c r="H351" t="s">
        <v>129</v>
      </c>
      <c r="I351" t="s">
        <v>130</v>
      </c>
      <c r="J351" t="s">
        <v>216</v>
      </c>
      <c r="K351" t="s">
        <v>556</v>
      </c>
      <c r="L351">
        <v>80889635</v>
      </c>
      <c r="M351" t="s">
        <v>800</v>
      </c>
      <c r="N351">
        <v>33051090</v>
      </c>
      <c r="O351" t="s">
        <v>801</v>
      </c>
      <c r="P351">
        <v>4987176272164</v>
      </c>
      <c r="Q351">
        <v>210</v>
      </c>
      <c r="R351" s="16">
        <v>47105</v>
      </c>
      <c r="S351">
        <v>36</v>
      </c>
      <c r="T351">
        <v>80</v>
      </c>
      <c r="U351">
        <v>56</v>
      </c>
      <c r="V351">
        <v>174.54</v>
      </c>
      <c r="W351">
        <v>183.27</v>
      </c>
      <c r="X351">
        <v>190.91</v>
      </c>
      <c r="Y351">
        <v>0</v>
      </c>
      <c r="Z351">
        <v>1</v>
      </c>
      <c r="AA351">
        <v>0</v>
      </c>
      <c r="AB351">
        <v>0</v>
      </c>
      <c r="AC351">
        <v>183.27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f t="shared" si="27"/>
        <v>1</v>
      </c>
      <c r="AJ351">
        <f t="shared" si="28"/>
        <v>190.91</v>
      </c>
      <c r="AK351" s="62">
        <f t="shared" si="26"/>
        <v>1.7857142857142856E-2</v>
      </c>
      <c r="AL351">
        <f t="shared" si="29"/>
        <v>183.27</v>
      </c>
    </row>
    <row r="352" spans="2:38" ht="14.45" x14ac:dyDescent="0.3">
      <c r="B352" t="s">
        <v>1118</v>
      </c>
      <c r="C352">
        <v>2002344334</v>
      </c>
      <c r="D352" t="s">
        <v>125</v>
      </c>
      <c r="E352" t="s">
        <v>126</v>
      </c>
      <c r="F352" t="s">
        <v>127</v>
      </c>
      <c r="G352" t="s">
        <v>128</v>
      </c>
      <c r="H352" t="s">
        <v>139</v>
      </c>
      <c r="I352" t="s">
        <v>140</v>
      </c>
      <c r="J352" t="s">
        <v>266</v>
      </c>
      <c r="K352" t="s">
        <v>412</v>
      </c>
      <c r="L352">
        <v>83918758</v>
      </c>
      <c r="M352" t="s">
        <v>997</v>
      </c>
      <c r="N352">
        <v>96190030</v>
      </c>
      <c r="O352" t="s">
        <v>998</v>
      </c>
      <c r="P352">
        <v>4987176071446</v>
      </c>
      <c r="Q352">
        <v>95</v>
      </c>
      <c r="R352" s="16">
        <v>46807</v>
      </c>
      <c r="S352">
        <v>36</v>
      </c>
      <c r="T352">
        <v>53</v>
      </c>
      <c r="U352">
        <v>40</v>
      </c>
      <c r="V352">
        <v>72.38</v>
      </c>
      <c r="W352">
        <v>76</v>
      </c>
      <c r="X352">
        <v>79.17</v>
      </c>
      <c r="Y352">
        <v>78</v>
      </c>
      <c r="Z352">
        <v>2</v>
      </c>
      <c r="AA352">
        <v>0</v>
      </c>
      <c r="AB352">
        <v>0</v>
      </c>
      <c r="AC352">
        <v>237272</v>
      </c>
      <c r="AD352">
        <v>0.16999999999999901</v>
      </c>
      <c r="AE352">
        <v>0</v>
      </c>
      <c r="AF352">
        <v>0</v>
      </c>
      <c r="AG352">
        <v>0</v>
      </c>
      <c r="AH352">
        <v>0</v>
      </c>
      <c r="AI352">
        <f t="shared" si="27"/>
        <v>3122</v>
      </c>
      <c r="AJ352">
        <f t="shared" si="28"/>
        <v>247168.74000000002</v>
      </c>
      <c r="AK352" s="62">
        <f t="shared" si="26"/>
        <v>78.05</v>
      </c>
      <c r="AL352">
        <f t="shared" si="29"/>
        <v>237272</v>
      </c>
    </row>
    <row r="353" spans="2:38" ht="14.45" x14ac:dyDescent="0.3">
      <c r="B353" t="s">
        <v>1118</v>
      </c>
      <c r="C353">
        <v>2002344334</v>
      </c>
      <c r="D353" t="s">
        <v>125</v>
      </c>
      <c r="E353" t="s">
        <v>126</v>
      </c>
      <c r="F353" t="s">
        <v>127</v>
      </c>
      <c r="G353" t="s">
        <v>146</v>
      </c>
      <c r="H353" t="s">
        <v>160</v>
      </c>
      <c r="I353" t="s">
        <v>161</v>
      </c>
      <c r="J353" t="s">
        <v>539</v>
      </c>
      <c r="K353" t="s">
        <v>540</v>
      </c>
      <c r="L353">
        <v>80895602</v>
      </c>
      <c r="M353" t="s">
        <v>541</v>
      </c>
      <c r="N353">
        <v>96032100</v>
      </c>
      <c r="O353" t="s">
        <v>542</v>
      </c>
      <c r="P353">
        <v>4987176226532</v>
      </c>
      <c r="Q353">
        <v>50</v>
      </c>
      <c r="R353" s="16">
        <v>47045</v>
      </c>
      <c r="S353">
        <v>36</v>
      </c>
      <c r="T353">
        <v>75</v>
      </c>
      <c r="U353">
        <v>48</v>
      </c>
      <c r="V353">
        <v>38.1</v>
      </c>
      <c r="W353">
        <v>40</v>
      </c>
      <c r="X353">
        <v>41.67</v>
      </c>
      <c r="Y353">
        <v>2</v>
      </c>
      <c r="Z353">
        <v>31</v>
      </c>
      <c r="AA353">
        <v>0</v>
      </c>
      <c r="AB353">
        <v>0</v>
      </c>
      <c r="AC353">
        <v>5080</v>
      </c>
      <c r="AD353">
        <v>0.01</v>
      </c>
      <c r="AE353">
        <v>0</v>
      </c>
      <c r="AF353">
        <v>0</v>
      </c>
      <c r="AG353">
        <v>0</v>
      </c>
      <c r="AH353">
        <v>0</v>
      </c>
      <c r="AI353">
        <f t="shared" si="27"/>
        <v>127</v>
      </c>
      <c r="AJ353">
        <f t="shared" si="28"/>
        <v>5292.09</v>
      </c>
      <c r="AK353" s="62">
        <f t="shared" si="26"/>
        <v>2.6458333333333335</v>
      </c>
      <c r="AL353">
        <f t="shared" si="29"/>
        <v>5080</v>
      </c>
    </row>
    <row r="354" spans="2:38" ht="14.45" x14ac:dyDescent="0.3">
      <c r="B354" t="s">
        <v>1118</v>
      </c>
      <c r="C354">
        <v>2002344334</v>
      </c>
      <c r="D354" t="s">
        <v>125</v>
      </c>
      <c r="E354" t="s">
        <v>126</v>
      </c>
      <c r="F354" t="s">
        <v>127</v>
      </c>
      <c r="G354" t="s">
        <v>128</v>
      </c>
      <c r="H354" t="s">
        <v>139</v>
      </c>
      <c r="I354" t="s">
        <v>140</v>
      </c>
      <c r="J354" t="s">
        <v>141</v>
      </c>
      <c r="K354" t="s">
        <v>142</v>
      </c>
      <c r="L354">
        <v>80895447</v>
      </c>
      <c r="M354" t="s">
        <v>805</v>
      </c>
      <c r="N354">
        <v>96190030</v>
      </c>
      <c r="O354" t="s">
        <v>806</v>
      </c>
      <c r="P354">
        <v>4987176135506</v>
      </c>
      <c r="Q354">
        <v>1399</v>
      </c>
      <c r="R354" s="16">
        <v>47045</v>
      </c>
      <c r="S354">
        <v>36</v>
      </c>
      <c r="T354">
        <v>75</v>
      </c>
      <c r="U354">
        <v>4</v>
      </c>
      <c r="V354">
        <v>1023.24</v>
      </c>
      <c r="W354">
        <v>1074.4000000000001</v>
      </c>
      <c r="X354">
        <v>1119.2</v>
      </c>
      <c r="Y354">
        <v>2</v>
      </c>
      <c r="Z354">
        <v>0</v>
      </c>
      <c r="AA354">
        <v>0</v>
      </c>
      <c r="AB354">
        <v>0</v>
      </c>
      <c r="AC354">
        <v>8595.2000000000007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f t="shared" si="27"/>
        <v>8</v>
      </c>
      <c r="AJ354">
        <f t="shared" si="28"/>
        <v>8953.6</v>
      </c>
      <c r="AK354" s="62">
        <f t="shared" si="26"/>
        <v>2</v>
      </c>
      <c r="AL354">
        <f t="shared" si="29"/>
        <v>8595.2000000000007</v>
      </c>
    </row>
    <row r="355" spans="2:38" ht="14.45" x14ac:dyDescent="0.3">
      <c r="B355" t="s">
        <v>1118</v>
      </c>
      <c r="C355">
        <v>2002344334</v>
      </c>
      <c r="D355" t="s">
        <v>125</v>
      </c>
      <c r="E355" t="s">
        <v>126</v>
      </c>
      <c r="F355" t="s">
        <v>127</v>
      </c>
      <c r="G355" t="s">
        <v>128</v>
      </c>
      <c r="H355" t="s">
        <v>139</v>
      </c>
      <c r="I355" t="s">
        <v>140</v>
      </c>
      <c r="J355" t="s">
        <v>266</v>
      </c>
      <c r="K355" t="s">
        <v>355</v>
      </c>
      <c r="L355">
        <v>80895453</v>
      </c>
      <c r="M355" t="s">
        <v>356</v>
      </c>
      <c r="N355">
        <v>96190030</v>
      </c>
      <c r="O355" t="s">
        <v>357</v>
      </c>
      <c r="P355">
        <v>4987176303455</v>
      </c>
      <c r="Q355">
        <v>350</v>
      </c>
      <c r="R355" s="16">
        <v>47045</v>
      </c>
      <c r="S355">
        <v>36</v>
      </c>
      <c r="T355">
        <v>75</v>
      </c>
      <c r="U355">
        <v>12</v>
      </c>
      <c r="V355">
        <v>266.66000000000003</v>
      </c>
      <c r="W355">
        <v>279.99</v>
      </c>
      <c r="X355">
        <v>291.67</v>
      </c>
      <c r="Y355">
        <v>0</v>
      </c>
      <c r="Z355">
        <v>9</v>
      </c>
      <c r="AA355">
        <v>0</v>
      </c>
      <c r="AB355">
        <v>0</v>
      </c>
      <c r="AC355">
        <v>2519.91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f t="shared" si="27"/>
        <v>9</v>
      </c>
      <c r="AJ355">
        <f t="shared" si="28"/>
        <v>2625.03</v>
      </c>
      <c r="AK355" s="62">
        <f t="shared" si="26"/>
        <v>0.75</v>
      </c>
      <c r="AL355">
        <f t="shared" si="29"/>
        <v>2519.91</v>
      </c>
    </row>
    <row r="356" spans="2:38" ht="14.45" x14ac:dyDescent="0.3">
      <c r="B356" t="s">
        <v>1118</v>
      </c>
      <c r="C356">
        <v>2002344334</v>
      </c>
      <c r="D356" t="s">
        <v>125</v>
      </c>
      <c r="E356" t="s">
        <v>126</v>
      </c>
      <c r="F356" t="s">
        <v>127</v>
      </c>
      <c r="G356" t="s">
        <v>128</v>
      </c>
      <c r="H356" t="s">
        <v>139</v>
      </c>
      <c r="I356" t="s">
        <v>140</v>
      </c>
      <c r="J356" t="s">
        <v>266</v>
      </c>
      <c r="K356" t="s">
        <v>546</v>
      </c>
      <c r="L356">
        <v>80895517</v>
      </c>
      <c r="M356" t="s">
        <v>547</v>
      </c>
      <c r="N356">
        <v>96190030</v>
      </c>
      <c r="O356" t="s">
        <v>548</v>
      </c>
      <c r="P356">
        <v>4987176218346</v>
      </c>
      <c r="Q356">
        <v>117</v>
      </c>
      <c r="R356" s="16">
        <v>47045</v>
      </c>
      <c r="S356">
        <v>36</v>
      </c>
      <c r="T356">
        <v>75</v>
      </c>
      <c r="U356">
        <v>40</v>
      </c>
      <c r="V356">
        <v>89.14</v>
      </c>
      <c r="W356">
        <v>93.6</v>
      </c>
      <c r="X356">
        <v>97.5</v>
      </c>
      <c r="Y356">
        <v>10</v>
      </c>
      <c r="Z356">
        <v>38</v>
      </c>
      <c r="AA356">
        <v>0</v>
      </c>
      <c r="AB356">
        <v>0</v>
      </c>
      <c r="AC356">
        <v>40996.800000000003</v>
      </c>
      <c r="AD356">
        <v>0.01</v>
      </c>
      <c r="AE356">
        <v>0</v>
      </c>
      <c r="AF356">
        <v>0</v>
      </c>
      <c r="AG356">
        <v>0</v>
      </c>
      <c r="AH356">
        <v>0</v>
      </c>
      <c r="AI356">
        <f t="shared" si="27"/>
        <v>438</v>
      </c>
      <c r="AJ356">
        <f t="shared" si="28"/>
        <v>42705</v>
      </c>
      <c r="AK356" s="62">
        <f t="shared" si="26"/>
        <v>10.95</v>
      </c>
      <c r="AL356">
        <f t="shared" si="29"/>
        <v>40996.799999999996</v>
      </c>
    </row>
    <row r="357" spans="2:38" ht="14.45" x14ac:dyDescent="0.3">
      <c r="B357" t="s">
        <v>1118</v>
      </c>
      <c r="C357">
        <v>2002344334</v>
      </c>
      <c r="D357" t="s">
        <v>125</v>
      </c>
      <c r="E357" t="s">
        <v>126</v>
      </c>
      <c r="F357" t="s">
        <v>127</v>
      </c>
      <c r="G357" t="s">
        <v>128</v>
      </c>
      <c r="H357" t="s">
        <v>208</v>
      </c>
      <c r="I357" t="s">
        <v>209</v>
      </c>
      <c r="J357" t="s">
        <v>815</v>
      </c>
      <c r="K357" t="s">
        <v>816</v>
      </c>
      <c r="L357">
        <v>80753886</v>
      </c>
      <c r="M357" t="s">
        <v>817</v>
      </c>
      <c r="N357">
        <v>33074900</v>
      </c>
      <c r="O357" t="s">
        <v>818</v>
      </c>
      <c r="P357">
        <v>4987176198723</v>
      </c>
      <c r="Q357">
        <v>249</v>
      </c>
      <c r="R357" s="16">
        <v>47688</v>
      </c>
      <c r="S357">
        <v>24</v>
      </c>
      <c r="T357">
        <v>100</v>
      </c>
      <c r="U357">
        <v>12</v>
      </c>
      <c r="V357">
        <v>168.81</v>
      </c>
      <c r="W357">
        <v>199.19</v>
      </c>
      <c r="X357">
        <v>207.5</v>
      </c>
      <c r="Y357">
        <v>1</v>
      </c>
      <c r="Z357">
        <v>0</v>
      </c>
      <c r="AA357">
        <v>0</v>
      </c>
      <c r="AB357">
        <v>0</v>
      </c>
      <c r="AC357">
        <v>2390.2800000000002</v>
      </c>
      <c r="AD357">
        <v>16</v>
      </c>
      <c r="AE357">
        <v>0</v>
      </c>
      <c r="AF357">
        <v>0</v>
      </c>
      <c r="AG357">
        <v>0</v>
      </c>
      <c r="AH357">
        <v>0</v>
      </c>
      <c r="AI357">
        <f t="shared" si="27"/>
        <v>12</v>
      </c>
      <c r="AJ357">
        <f t="shared" si="28"/>
        <v>2490</v>
      </c>
      <c r="AK357" s="62">
        <f t="shared" si="26"/>
        <v>1</v>
      </c>
      <c r="AL357">
        <f t="shared" si="29"/>
        <v>2390.2799999999997</v>
      </c>
    </row>
    <row r="358" spans="2:38" ht="14.45" x14ac:dyDescent="0.3">
      <c r="B358" t="s">
        <v>1118</v>
      </c>
      <c r="C358">
        <v>2002344334</v>
      </c>
      <c r="D358" t="s">
        <v>125</v>
      </c>
      <c r="E358" t="s">
        <v>126</v>
      </c>
      <c r="F358" t="s">
        <v>127</v>
      </c>
      <c r="G358" t="s">
        <v>128</v>
      </c>
      <c r="H358" t="s">
        <v>139</v>
      </c>
      <c r="I358" t="s">
        <v>140</v>
      </c>
      <c r="J358" t="s">
        <v>236</v>
      </c>
      <c r="K358" t="s">
        <v>361</v>
      </c>
      <c r="L358">
        <v>80895482</v>
      </c>
      <c r="M358" t="s">
        <v>362</v>
      </c>
      <c r="N358">
        <v>96190030</v>
      </c>
      <c r="O358" t="s">
        <v>363</v>
      </c>
      <c r="P358">
        <v>4987176338051</v>
      </c>
      <c r="Q358">
        <v>467</v>
      </c>
      <c r="R358" s="16">
        <v>47045</v>
      </c>
      <c r="S358">
        <v>36</v>
      </c>
      <c r="T358">
        <v>75</v>
      </c>
      <c r="U358">
        <v>18</v>
      </c>
      <c r="V358">
        <v>371.27</v>
      </c>
      <c r="W358">
        <v>389.83</v>
      </c>
      <c r="X358">
        <v>406.09</v>
      </c>
      <c r="Y358">
        <v>6</v>
      </c>
      <c r="Z358">
        <v>5</v>
      </c>
      <c r="AA358">
        <v>0</v>
      </c>
      <c r="AB358">
        <v>0</v>
      </c>
      <c r="AC358">
        <v>44050.79</v>
      </c>
      <c r="AD358">
        <v>0.01</v>
      </c>
      <c r="AE358">
        <v>0</v>
      </c>
      <c r="AF358">
        <v>0</v>
      </c>
      <c r="AG358">
        <v>0</v>
      </c>
      <c r="AH358">
        <v>0</v>
      </c>
      <c r="AI358">
        <f t="shared" si="27"/>
        <v>113</v>
      </c>
      <c r="AJ358">
        <f t="shared" si="28"/>
        <v>45888.17</v>
      </c>
      <c r="AK358" s="62">
        <f t="shared" si="26"/>
        <v>6.2777777777777777</v>
      </c>
      <c r="AL358">
        <f t="shared" si="29"/>
        <v>44050.79</v>
      </c>
    </row>
    <row r="359" spans="2:38" ht="14.45" x14ac:dyDescent="0.3">
      <c r="B359" t="s">
        <v>1118</v>
      </c>
      <c r="C359">
        <v>2002344334</v>
      </c>
      <c r="D359" t="s">
        <v>125</v>
      </c>
      <c r="E359" t="s">
        <v>126</v>
      </c>
      <c r="F359" t="s">
        <v>127</v>
      </c>
      <c r="G359" t="s">
        <v>146</v>
      </c>
      <c r="H359" t="s">
        <v>160</v>
      </c>
      <c r="I359" t="s">
        <v>161</v>
      </c>
      <c r="J359" t="s">
        <v>525</v>
      </c>
      <c r="K359" t="s">
        <v>549</v>
      </c>
      <c r="L359">
        <v>80895603</v>
      </c>
      <c r="M359" t="s">
        <v>550</v>
      </c>
      <c r="N359">
        <v>96032100</v>
      </c>
      <c r="O359" t="s">
        <v>551</v>
      </c>
      <c r="P359">
        <v>4987176232663</v>
      </c>
      <c r="Q359">
        <v>106</v>
      </c>
      <c r="R359" s="16">
        <v>46807</v>
      </c>
      <c r="S359">
        <v>36</v>
      </c>
      <c r="T359">
        <v>53</v>
      </c>
      <c r="U359">
        <v>48</v>
      </c>
      <c r="V359">
        <v>80.760000000000005</v>
      </c>
      <c r="W359">
        <v>84.8</v>
      </c>
      <c r="X359">
        <v>88.34</v>
      </c>
      <c r="Y359">
        <v>1</v>
      </c>
      <c r="Z359">
        <v>11</v>
      </c>
      <c r="AA359">
        <v>0</v>
      </c>
      <c r="AB359">
        <v>0</v>
      </c>
      <c r="AC359">
        <v>5003.2</v>
      </c>
      <c r="AD359">
        <v>0.01</v>
      </c>
      <c r="AE359">
        <v>0</v>
      </c>
      <c r="AF359">
        <v>0</v>
      </c>
      <c r="AG359">
        <v>0</v>
      </c>
      <c r="AH359">
        <v>0</v>
      </c>
      <c r="AI359">
        <f t="shared" si="27"/>
        <v>59</v>
      </c>
      <c r="AJ359">
        <f t="shared" si="28"/>
        <v>5212.0600000000004</v>
      </c>
      <c r="AK359" s="62">
        <f t="shared" si="26"/>
        <v>1.2291666666666667</v>
      </c>
      <c r="AL359">
        <f t="shared" si="29"/>
        <v>5003.2</v>
      </c>
    </row>
    <row r="360" spans="2:38" ht="14.45" x14ac:dyDescent="0.3">
      <c r="B360" t="s">
        <v>1118</v>
      </c>
      <c r="C360">
        <v>2002344334</v>
      </c>
      <c r="D360" t="s">
        <v>125</v>
      </c>
      <c r="E360" t="s">
        <v>126</v>
      </c>
      <c r="F360" t="s">
        <v>127</v>
      </c>
      <c r="G360" t="s">
        <v>146</v>
      </c>
      <c r="H360" t="s">
        <v>150</v>
      </c>
      <c r="I360" t="s">
        <v>173</v>
      </c>
      <c r="J360" t="s">
        <v>174</v>
      </c>
      <c r="K360" t="s">
        <v>764</v>
      </c>
      <c r="L360">
        <v>83904003</v>
      </c>
      <c r="M360" t="s">
        <v>822</v>
      </c>
      <c r="N360">
        <v>82121010</v>
      </c>
      <c r="O360" t="s">
        <v>823</v>
      </c>
      <c r="P360">
        <v>4987176352002</v>
      </c>
      <c r="Q360">
        <v>133</v>
      </c>
      <c r="R360" s="16">
        <v>47045</v>
      </c>
      <c r="S360">
        <v>60</v>
      </c>
      <c r="T360">
        <v>45</v>
      </c>
      <c r="U360">
        <v>120</v>
      </c>
      <c r="V360">
        <v>89.65</v>
      </c>
      <c r="W360">
        <v>105.79</v>
      </c>
      <c r="X360">
        <v>110.2</v>
      </c>
      <c r="Y360">
        <v>1</v>
      </c>
      <c r="Z360">
        <v>7</v>
      </c>
      <c r="AA360">
        <v>0</v>
      </c>
      <c r="AB360">
        <v>0</v>
      </c>
      <c r="AC360">
        <v>13435.33</v>
      </c>
      <c r="AD360">
        <v>0.02</v>
      </c>
      <c r="AE360">
        <v>0</v>
      </c>
      <c r="AF360">
        <v>0</v>
      </c>
      <c r="AG360">
        <v>0</v>
      </c>
      <c r="AH360">
        <v>0</v>
      </c>
      <c r="AI360">
        <f t="shared" si="27"/>
        <v>127</v>
      </c>
      <c r="AJ360">
        <f t="shared" si="28"/>
        <v>13995.4</v>
      </c>
      <c r="AK360" s="62">
        <f t="shared" si="26"/>
        <v>1.0583333333333333</v>
      </c>
      <c r="AL360">
        <f t="shared" si="29"/>
        <v>13435.33</v>
      </c>
    </row>
    <row r="361" spans="2:38" ht="14.45" x14ac:dyDescent="0.3">
      <c r="B361" t="s">
        <v>1118</v>
      </c>
      <c r="C361">
        <v>2002344334</v>
      </c>
      <c r="D361" t="s">
        <v>125</v>
      </c>
      <c r="E361" t="s">
        <v>126</v>
      </c>
      <c r="F361" t="s">
        <v>127</v>
      </c>
      <c r="G361" t="s">
        <v>128</v>
      </c>
      <c r="H361" t="s">
        <v>139</v>
      </c>
      <c r="I361" t="s">
        <v>140</v>
      </c>
      <c r="J361" t="s">
        <v>266</v>
      </c>
      <c r="K361" t="s">
        <v>482</v>
      </c>
      <c r="L361">
        <v>83918759</v>
      </c>
      <c r="M361" t="s">
        <v>883</v>
      </c>
      <c r="N361">
        <v>96190030</v>
      </c>
      <c r="O361" t="s">
        <v>884</v>
      </c>
      <c r="P361">
        <v>4987176071453</v>
      </c>
      <c r="Q361">
        <v>95</v>
      </c>
      <c r="R361" s="16">
        <v>46807</v>
      </c>
      <c r="S361">
        <v>36</v>
      </c>
      <c r="T361">
        <v>53</v>
      </c>
      <c r="U361">
        <v>40</v>
      </c>
      <c r="V361">
        <v>72.38</v>
      </c>
      <c r="W361">
        <v>76</v>
      </c>
      <c r="X361">
        <v>79.17</v>
      </c>
      <c r="Y361">
        <v>12</v>
      </c>
      <c r="Z361">
        <v>13</v>
      </c>
      <c r="AA361">
        <v>0</v>
      </c>
      <c r="AB361">
        <v>0</v>
      </c>
      <c r="AC361">
        <v>37468</v>
      </c>
      <c r="AD361">
        <v>2.9999999999999898E-2</v>
      </c>
      <c r="AE361">
        <v>0</v>
      </c>
      <c r="AF361">
        <v>0</v>
      </c>
      <c r="AG361">
        <v>0</v>
      </c>
      <c r="AH361">
        <v>0</v>
      </c>
      <c r="AI361">
        <f t="shared" si="27"/>
        <v>493</v>
      </c>
      <c r="AJ361">
        <f t="shared" si="28"/>
        <v>39030.81</v>
      </c>
      <c r="AK361" s="62">
        <f t="shared" si="26"/>
        <v>12.324999999999999</v>
      </c>
      <c r="AL361">
        <f t="shared" si="29"/>
        <v>37468</v>
      </c>
    </row>
    <row r="362" spans="2:38" ht="14.45" x14ac:dyDescent="0.3">
      <c r="B362" t="s">
        <v>1118</v>
      </c>
      <c r="C362">
        <v>2002344334</v>
      </c>
      <c r="D362" t="s">
        <v>125</v>
      </c>
      <c r="E362" t="s">
        <v>126</v>
      </c>
      <c r="F362" t="s">
        <v>127</v>
      </c>
      <c r="G362" t="s">
        <v>132</v>
      </c>
      <c r="H362" t="s">
        <v>133</v>
      </c>
      <c r="I362" t="s">
        <v>134</v>
      </c>
      <c r="J362" t="s">
        <v>408</v>
      </c>
      <c r="K362" t="s">
        <v>931</v>
      </c>
      <c r="L362">
        <v>80887529</v>
      </c>
      <c r="M362" t="s">
        <v>954</v>
      </c>
      <c r="N362">
        <v>96190010</v>
      </c>
      <c r="O362" t="s">
        <v>955</v>
      </c>
      <c r="P362">
        <v>4987176301963</v>
      </c>
      <c r="Q362">
        <v>470</v>
      </c>
      <c r="R362" s="16">
        <v>47102</v>
      </c>
      <c r="S362">
        <v>24</v>
      </c>
      <c r="T362">
        <v>100</v>
      </c>
      <c r="U362">
        <v>18</v>
      </c>
      <c r="V362">
        <v>395.78</v>
      </c>
      <c r="W362">
        <v>395.78</v>
      </c>
      <c r="X362">
        <v>412.28</v>
      </c>
      <c r="Y362">
        <v>0</v>
      </c>
      <c r="Z362">
        <v>2</v>
      </c>
      <c r="AA362">
        <v>0</v>
      </c>
      <c r="AB362">
        <v>0</v>
      </c>
      <c r="AC362">
        <v>791.56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f t="shared" si="27"/>
        <v>2</v>
      </c>
      <c r="AJ362">
        <f t="shared" si="28"/>
        <v>824.56</v>
      </c>
      <c r="AK362" s="62">
        <f t="shared" si="26"/>
        <v>0.1111111111111111</v>
      </c>
      <c r="AL362">
        <f t="shared" si="29"/>
        <v>791.56</v>
      </c>
    </row>
    <row r="363" spans="2:38" ht="14.45" x14ac:dyDescent="0.3">
      <c r="B363" t="s">
        <v>1118</v>
      </c>
      <c r="C363">
        <v>2002344334</v>
      </c>
      <c r="D363" t="s">
        <v>125</v>
      </c>
      <c r="E363" t="s">
        <v>126</v>
      </c>
      <c r="F363" t="s">
        <v>127</v>
      </c>
      <c r="G363" t="s">
        <v>146</v>
      </c>
      <c r="H363" t="s">
        <v>150</v>
      </c>
      <c r="I363" t="s">
        <v>173</v>
      </c>
      <c r="J363" t="s">
        <v>174</v>
      </c>
      <c r="K363" t="s">
        <v>175</v>
      </c>
      <c r="L363">
        <v>83904005</v>
      </c>
      <c r="M363" t="s">
        <v>826</v>
      </c>
      <c r="N363">
        <v>82121010</v>
      </c>
      <c r="O363" t="s">
        <v>827</v>
      </c>
      <c r="P363">
        <v>4987176351999</v>
      </c>
      <c r="Q363">
        <v>178</v>
      </c>
      <c r="R363" s="16">
        <v>47045</v>
      </c>
      <c r="S363">
        <v>60</v>
      </c>
      <c r="T363">
        <v>45</v>
      </c>
      <c r="U363">
        <v>144</v>
      </c>
      <c r="V363">
        <v>119.98</v>
      </c>
      <c r="W363">
        <v>141.58000000000001</v>
      </c>
      <c r="X363">
        <v>147.47999999999999</v>
      </c>
      <c r="Y363">
        <v>0</v>
      </c>
      <c r="Z363">
        <v>2</v>
      </c>
      <c r="AA363">
        <v>0</v>
      </c>
      <c r="AB363">
        <v>0</v>
      </c>
      <c r="AC363">
        <v>283.16000000000003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f t="shared" si="27"/>
        <v>2</v>
      </c>
      <c r="AJ363">
        <f t="shared" si="28"/>
        <v>294.95999999999998</v>
      </c>
      <c r="AK363" s="62">
        <f t="shared" si="26"/>
        <v>1.3888888888888888E-2</v>
      </c>
      <c r="AL363">
        <f t="shared" si="29"/>
        <v>283.16000000000003</v>
      </c>
    </row>
    <row r="364" spans="2:38" ht="14.45" x14ac:dyDescent="0.3">
      <c r="B364" t="s">
        <v>1118</v>
      </c>
      <c r="C364">
        <v>2002344334</v>
      </c>
      <c r="D364" t="s">
        <v>125</v>
      </c>
      <c r="E364" t="s">
        <v>126</v>
      </c>
      <c r="F364" t="s">
        <v>127</v>
      </c>
      <c r="G364" t="s">
        <v>128</v>
      </c>
      <c r="H364" t="s">
        <v>139</v>
      </c>
      <c r="I364" t="s">
        <v>140</v>
      </c>
      <c r="J364" t="s">
        <v>236</v>
      </c>
      <c r="K364" t="s">
        <v>299</v>
      </c>
      <c r="L364">
        <v>80895465</v>
      </c>
      <c r="M364" t="s">
        <v>386</v>
      </c>
      <c r="N364">
        <v>96190030</v>
      </c>
      <c r="O364" t="s">
        <v>387</v>
      </c>
      <c r="P364">
        <v>4987176093257</v>
      </c>
      <c r="Q364">
        <v>374</v>
      </c>
      <c r="R364" s="16">
        <v>47045</v>
      </c>
      <c r="S364">
        <v>36</v>
      </c>
      <c r="T364">
        <v>75</v>
      </c>
      <c r="U364">
        <v>18</v>
      </c>
      <c r="V364">
        <v>297.33</v>
      </c>
      <c r="W364">
        <v>312.2</v>
      </c>
      <c r="X364">
        <v>325.22000000000003</v>
      </c>
      <c r="Y364">
        <v>0</v>
      </c>
      <c r="Z364">
        <v>1</v>
      </c>
      <c r="AA364">
        <v>0</v>
      </c>
      <c r="AB364">
        <v>0</v>
      </c>
      <c r="AC364">
        <v>312.2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f t="shared" si="27"/>
        <v>1</v>
      </c>
      <c r="AJ364">
        <f t="shared" si="28"/>
        <v>325.22000000000003</v>
      </c>
      <c r="AK364" s="62">
        <f t="shared" si="26"/>
        <v>5.5555555555555552E-2</v>
      </c>
      <c r="AL364">
        <f t="shared" si="29"/>
        <v>312.2</v>
      </c>
    </row>
    <row r="365" spans="2:38" ht="14.45" x14ac:dyDescent="0.3">
      <c r="B365" t="s">
        <v>1118</v>
      </c>
      <c r="C365">
        <v>2002344334</v>
      </c>
      <c r="D365" t="s">
        <v>125</v>
      </c>
      <c r="E365" t="s">
        <v>126</v>
      </c>
      <c r="F365" t="s">
        <v>127</v>
      </c>
      <c r="G365" t="s">
        <v>132</v>
      </c>
      <c r="H365" t="s">
        <v>133</v>
      </c>
      <c r="I365" t="s">
        <v>134</v>
      </c>
      <c r="J365" t="s">
        <v>135</v>
      </c>
      <c r="K365" t="s">
        <v>552</v>
      </c>
      <c r="L365">
        <v>80887273</v>
      </c>
      <c r="M365" t="s">
        <v>553</v>
      </c>
      <c r="N365">
        <v>96190010</v>
      </c>
      <c r="O365" t="s">
        <v>554</v>
      </c>
      <c r="P365">
        <v>4987176192165</v>
      </c>
      <c r="Q365">
        <v>649</v>
      </c>
      <c r="R365" s="16">
        <v>47095</v>
      </c>
      <c r="S365">
        <v>24</v>
      </c>
      <c r="T365">
        <v>100</v>
      </c>
      <c r="U365">
        <v>12</v>
      </c>
      <c r="V365">
        <v>421.9</v>
      </c>
      <c r="W365">
        <v>421.9</v>
      </c>
      <c r="X365">
        <v>439.49</v>
      </c>
      <c r="Y365">
        <v>0</v>
      </c>
      <c r="Z365">
        <v>1</v>
      </c>
      <c r="AA365">
        <v>0</v>
      </c>
      <c r="AB365">
        <v>0</v>
      </c>
      <c r="AC365">
        <v>421.9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f t="shared" si="27"/>
        <v>1</v>
      </c>
      <c r="AJ365">
        <f t="shared" si="28"/>
        <v>439.49</v>
      </c>
      <c r="AK365" s="62">
        <f t="shared" si="26"/>
        <v>8.3333333333333329E-2</v>
      </c>
      <c r="AL365">
        <f t="shared" si="29"/>
        <v>421.9</v>
      </c>
    </row>
    <row r="366" spans="2:38" ht="14.45" x14ac:dyDescent="0.3">
      <c r="B366" t="s">
        <v>1118</v>
      </c>
      <c r="C366">
        <v>2002344334</v>
      </c>
      <c r="D366" t="s">
        <v>125</v>
      </c>
      <c r="E366" t="s">
        <v>126</v>
      </c>
      <c r="F366" t="s">
        <v>127</v>
      </c>
      <c r="G366" t="s">
        <v>128</v>
      </c>
      <c r="H366" t="s">
        <v>129</v>
      </c>
      <c r="I366" t="s">
        <v>130</v>
      </c>
      <c r="J366" t="s">
        <v>295</v>
      </c>
      <c r="K366" t="s">
        <v>838</v>
      </c>
      <c r="L366">
        <v>80877222</v>
      </c>
      <c r="M366" t="s">
        <v>839</v>
      </c>
      <c r="N366">
        <v>33059090</v>
      </c>
      <c r="O366" t="s">
        <v>840</v>
      </c>
      <c r="P366">
        <v>4987176257390</v>
      </c>
      <c r="Q366">
        <v>269</v>
      </c>
      <c r="R366" s="16">
        <v>47046</v>
      </c>
      <c r="S366">
        <v>36</v>
      </c>
      <c r="T366">
        <v>75</v>
      </c>
      <c r="U366">
        <v>24</v>
      </c>
      <c r="V366">
        <v>190.3</v>
      </c>
      <c r="W366">
        <v>224.55</v>
      </c>
      <c r="X366">
        <v>233.91</v>
      </c>
      <c r="Y366">
        <v>0</v>
      </c>
      <c r="Z366">
        <v>17</v>
      </c>
      <c r="AA366">
        <v>0</v>
      </c>
      <c r="AB366">
        <v>0</v>
      </c>
      <c r="AC366">
        <v>3817.35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f t="shared" si="27"/>
        <v>17</v>
      </c>
      <c r="AJ366">
        <f t="shared" si="28"/>
        <v>3976.47</v>
      </c>
      <c r="AK366" s="62">
        <f t="shared" si="26"/>
        <v>0.70833333333333337</v>
      </c>
      <c r="AL366">
        <f t="shared" si="29"/>
        <v>3817.3500000000004</v>
      </c>
    </row>
    <row r="367" spans="2:38" ht="14.45" x14ac:dyDescent="0.3">
      <c r="B367" t="s">
        <v>1118</v>
      </c>
      <c r="C367">
        <v>2002344334</v>
      </c>
      <c r="D367" t="s">
        <v>125</v>
      </c>
      <c r="E367" t="s">
        <v>126</v>
      </c>
      <c r="F367" t="s">
        <v>127</v>
      </c>
      <c r="G367" t="s">
        <v>128</v>
      </c>
      <c r="H367" t="s">
        <v>139</v>
      </c>
      <c r="I367" t="s">
        <v>140</v>
      </c>
      <c r="J367" t="s">
        <v>236</v>
      </c>
      <c r="K367" t="s">
        <v>391</v>
      </c>
      <c r="L367">
        <v>80895466</v>
      </c>
      <c r="M367" t="s">
        <v>392</v>
      </c>
      <c r="N367">
        <v>96190030</v>
      </c>
      <c r="O367" t="s">
        <v>393</v>
      </c>
      <c r="P367">
        <v>4987176093301</v>
      </c>
      <c r="Q367">
        <v>1217</v>
      </c>
      <c r="R367" s="16">
        <v>46807</v>
      </c>
      <c r="S367">
        <v>36</v>
      </c>
      <c r="T367">
        <v>53</v>
      </c>
      <c r="U367">
        <v>6</v>
      </c>
      <c r="V367">
        <v>967.52</v>
      </c>
      <c r="W367">
        <v>1015.9</v>
      </c>
      <c r="X367">
        <v>1058.26</v>
      </c>
      <c r="Y367">
        <v>0</v>
      </c>
      <c r="Z367">
        <v>1</v>
      </c>
      <c r="AA367">
        <v>0</v>
      </c>
      <c r="AB367">
        <v>0</v>
      </c>
      <c r="AC367">
        <v>1015.9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f t="shared" si="27"/>
        <v>1</v>
      </c>
      <c r="AJ367">
        <f t="shared" si="28"/>
        <v>1058.26</v>
      </c>
      <c r="AK367" s="62">
        <f t="shared" si="26"/>
        <v>0.16666666666666666</v>
      </c>
      <c r="AL367">
        <f t="shared" si="29"/>
        <v>1015.9</v>
      </c>
    </row>
    <row r="368" spans="2:38" ht="14.45" x14ac:dyDescent="0.3">
      <c r="B368" t="s">
        <v>1118</v>
      </c>
      <c r="C368">
        <v>2002344334</v>
      </c>
      <c r="D368" t="s">
        <v>125</v>
      </c>
      <c r="E368" t="s">
        <v>126</v>
      </c>
      <c r="F368" t="s">
        <v>127</v>
      </c>
      <c r="G368" t="s">
        <v>132</v>
      </c>
      <c r="H368" t="s">
        <v>133</v>
      </c>
      <c r="I368" t="s">
        <v>134</v>
      </c>
      <c r="J368" t="s">
        <v>408</v>
      </c>
      <c r="K368" t="s">
        <v>409</v>
      </c>
      <c r="L368">
        <v>80887530</v>
      </c>
      <c r="M368" t="s">
        <v>410</v>
      </c>
      <c r="N368">
        <v>96190010</v>
      </c>
      <c r="O368" t="s">
        <v>411</v>
      </c>
      <c r="P368">
        <v>4987176306746</v>
      </c>
      <c r="Q368">
        <v>649</v>
      </c>
      <c r="R368" s="16">
        <v>47045</v>
      </c>
      <c r="S368">
        <v>24</v>
      </c>
      <c r="T368">
        <v>100</v>
      </c>
      <c r="U368">
        <v>18</v>
      </c>
      <c r="V368">
        <v>484.09</v>
      </c>
      <c r="W368">
        <v>484.09</v>
      </c>
      <c r="X368">
        <v>504.28</v>
      </c>
      <c r="Y368">
        <v>0</v>
      </c>
      <c r="Z368">
        <v>3</v>
      </c>
      <c r="AA368">
        <v>0</v>
      </c>
      <c r="AB368">
        <v>0</v>
      </c>
      <c r="AC368">
        <v>1452.27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f t="shared" si="27"/>
        <v>3</v>
      </c>
      <c r="AJ368">
        <f t="shared" si="28"/>
        <v>1512.84</v>
      </c>
      <c r="AK368" s="62">
        <f t="shared" si="26"/>
        <v>0.16666666666666666</v>
      </c>
      <c r="AL368">
        <f t="shared" si="29"/>
        <v>1452.27</v>
      </c>
    </row>
    <row r="369" spans="2:38" ht="14.45" x14ac:dyDescent="0.3">
      <c r="B369" t="s">
        <v>1118</v>
      </c>
      <c r="C369">
        <v>2002344334</v>
      </c>
      <c r="D369" t="s">
        <v>125</v>
      </c>
      <c r="E369" t="s">
        <v>126</v>
      </c>
      <c r="F369" t="s">
        <v>127</v>
      </c>
      <c r="G369" t="s">
        <v>128</v>
      </c>
      <c r="H369" t="s">
        <v>129</v>
      </c>
      <c r="I369" t="s">
        <v>130</v>
      </c>
      <c r="J369" t="s">
        <v>295</v>
      </c>
      <c r="K369" t="s">
        <v>844</v>
      </c>
      <c r="L369">
        <v>80877223</v>
      </c>
      <c r="M369" t="s">
        <v>845</v>
      </c>
      <c r="N369">
        <v>33059090</v>
      </c>
      <c r="O369" t="s">
        <v>846</v>
      </c>
      <c r="P369">
        <v>4987176257376</v>
      </c>
      <c r="Q369">
        <v>269</v>
      </c>
      <c r="R369" s="16">
        <v>46898</v>
      </c>
      <c r="S369">
        <v>36</v>
      </c>
      <c r="T369">
        <v>61</v>
      </c>
      <c r="U369">
        <v>24</v>
      </c>
      <c r="V369">
        <v>190.3</v>
      </c>
      <c r="W369">
        <v>224.55</v>
      </c>
      <c r="X369">
        <v>233.91</v>
      </c>
      <c r="Y369">
        <v>1</v>
      </c>
      <c r="Z369">
        <v>1</v>
      </c>
      <c r="AA369">
        <v>0</v>
      </c>
      <c r="AB369">
        <v>0</v>
      </c>
      <c r="AC369">
        <v>5613.75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f t="shared" si="27"/>
        <v>25</v>
      </c>
      <c r="AJ369">
        <f t="shared" si="28"/>
        <v>5847.75</v>
      </c>
      <c r="AK369" s="62">
        <f t="shared" si="26"/>
        <v>1.0416666666666667</v>
      </c>
      <c r="AL369">
        <f t="shared" si="29"/>
        <v>5613.75</v>
      </c>
    </row>
    <row r="370" spans="2:38" ht="14.45" x14ac:dyDescent="0.3">
      <c r="B370" t="s">
        <v>1118</v>
      </c>
      <c r="C370">
        <v>2002344334</v>
      </c>
      <c r="D370" t="s">
        <v>125</v>
      </c>
      <c r="E370" t="s">
        <v>126</v>
      </c>
      <c r="F370" t="s">
        <v>127</v>
      </c>
      <c r="G370" t="s">
        <v>128</v>
      </c>
      <c r="H370" t="s">
        <v>139</v>
      </c>
      <c r="I370" t="s">
        <v>140</v>
      </c>
      <c r="J370" t="s">
        <v>283</v>
      </c>
      <c r="K370" t="s">
        <v>927</v>
      </c>
      <c r="L370">
        <v>83918762</v>
      </c>
      <c r="M370" t="s">
        <v>1078</v>
      </c>
      <c r="N370">
        <v>96190030</v>
      </c>
      <c r="O370" t="s">
        <v>1079</v>
      </c>
      <c r="P370">
        <v>4987176340979</v>
      </c>
      <c r="Q370">
        <v>609</v>
      </c>
      <c r="R370" s="16">
        <v>46807</v>
      </c>
      <c r="S370">
        <v>36</v>
      </c>
      <c r="T370">
        <v>53</v>
      </c>
      <c r="U370">
        <v>6</v>
      </c>
      <c r="V370">
        <v>463.98</v>
      </c>
      <c r="W370">
        <v>487.18</v>
      </c>
      <c r="X370">
        <v>507.5</v>
      </c>
      <c r="Y370">
        <v>39</v>
      </c>
      <c r="Z370">
        <v>0</v>
      </c>
      <c r="AA370">
        <v>0</v>
      </c>
      <c r="AB370">
        <v>0</v>
      </c>
      <c r="AC370">
        <v>114000.12</v>
      </c>
      <c r="AD370">
        <v>5.9999999999999901E-2</v>
      </c>
      <c r="AE370">
        <v>0</v>
      </c>
      <c r="AF370">
        <v>0</v>
      </c>
      <c r="AG370">
        <v>0</v>
      </c>
      <c r="AH370">
        <v>0</v>
      </c>
      <c r="AI370">
        <f t="shared" si="27"/>
        <v>234</v>
      </c>
      <c r="AJ370">
        <f t="shared" si="28"/>
        <v>118755</v>
      </c>
      <c r="AK370" s="62">
        <f t="shared" si="26"/>
        <v>39</v>
      </c>
      <c r="AL370">
        <f t="shared" si="29"/>
        <v>114000.12</v>
      </c>
    </row>
    <row r="371" spans="2:38" ht="14.45" x14ac:dyDescent="0.3">
      <c r="B371" t="s">
        <v>1118</v>
      </c>
      <c r="C371">
        <v>2002344334</v>
      </c>
      <c r="D371" t="s">
        <v>125</v>
      </c>
      <c r="E371" t="s">
        <v>126</v>
      </c>
      <c r="F371" t="s">
        <v>127</v>
      </c>
      <c r="G371" t="s">
        <v>132</v>
      </c>
      <c r="H371" t="s">
        <v>133</v>
      </c>
      <c r="I371" t="s">
        <v>134</v>
      </c>
      <c r="J371" t="s">
        <v>408</v>
      </c>
      <c r="K371" t="s">
        <v>415</v>
      </c>
      <c r="L371">
        <v>80887532</v>
      </c>
      <c r="M371" t="s">
        <v>416</v>
      </c>
      <c r="N371">
        <v>96190010</v>
      </c>
      <c r="O371" t="s">
        <v>417</v>
      </c>
      <c r="P371">
        <v>4987176301956</v>
      </c>
      <c r="Q371">
        <v>115</v>
      </c>
      <c r="R371" s="16">
        <v>47097</v>
      </c>
      <c r="S371">
        <v>24</v>
      </c>
      <c r="T371">
        <v>100</v>
      </c>
      <c r="U371">
        <v>48</v>
      </c>
      <c r="V371">
        <v>96.84</v>
      </c>
      <c r="W371">
        <v>96.84</v>
      </c>
      <c r="X371">
        <v>100.88</v>
      </c>
      <c r="Y371">
        <v>5</v>
      </c>
      <c r="Z371">
        <v>45</v>
      </c>
      <c r="AA371">
        <v>0</v>
      </c>
      <c r="AB371">
        <v>0</v>
      </c>
      <c r="AC371">
        <v>27599.4</v>
      </c>
      <c r="AD371">
        <v>0.01</v>
      </c>
      <c r="AE371">
        <v>0</v>
      </c>
      <c r="AF371">
        <v>0</v>
      </c>
      <c r="AG371">
        <v>0</v>
      </c>
      <c r="AH371">
        <v>0</v>
      </c>
      <c r="AI371">
        <f t="shared" si="27"/>
        <v>285</v>
      </c>
      <c r="AJ371">
        <f t="shared" si="28"/>
        <v>28750.799999999999</v>
      </c>
      <c r="AK371" s="62">
        <f t="shared" si="26"/>
        <v>5.9375</v>
      </c>
      <c r="AL371">
        <f t="shared" si="29"/>
        <v>27599.4</v>
      </c>
    </row>
    <row r="372" spans="2:38" ht="14.45" x14ac:dyDescent="0.3">
      <c r="B372" t="s">
        <v>1118</v>
      </c>
      <c r="C372">
        <v>2002344334</v>
      </c>
      <c r="D372" t="s">
        <v>125</v>
      </c>
      <c r="E372" t="s">
        <v>126</v>
      </c>
      <c r="F372" t="s">
        <v>127</v>
      </c>
      <c r="G372" t="s">
        <v>146</v>
      </c>
      <c r="H372" t="s">
        <v>160</v>
      </c>
      <c r="I372" t="s">
        <v>161</v>
      </c>
      <c r="J372" t="s">
        <v>738</v>
      </c>
      <c r="K372" t="s">
        <v>739</v>
      </c>
      <c r="L372">
        <v>80777363</v>
      </c>
      <c r="M372" t="s">
        <v>740</v>
      </c>
      <c r="N372">
        <v>96032100</v>
      </c>
      <c r="O372" t="s">
        <v>741</v>
      </c>
      <c r="P372">
        <v>4987176231543</v>
      </c>
      <c r="Q372">
        <v>120</v>
      </c>
      <c r="R372" s="16">
        <v>47020</v>
      </c>
      <c r="S372">
        <v>36</v>
      </c>
      <c r="T372">
        <v>73</v>
      </c>
      <c r="U372">
        <v>36</v>
      </c>
      <c r="V372">
        <v>91.43</v>
      </c>
      <c r="W372">
        <v>96</v>
      </c>
      <c r="X372">
        <v>100</v>
      </c>
      <c r="Y372">
        <v>0</v>
      </c>
      <c r="Z372">
        <v>2</v>
      </c>
      <c r="AA372">
        <v>0</v>
      </c>
      <c r="AB372">
        <v>0</v>
      </c>
      <c r="AC372">
        <v>192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f t="shared" si="27"/>
        <v>2</v>
      </c>
      <c r="AJ372">
        <f t="shared" si="28"/>
        <v>200</v>
      </c>
      <c r="AK372" s="62">
        <f t="shared" si="26"/>
        <v>5.5555555555555552E-2</v>
      </c>
      <c r="AL372">
        <f t="shared" si="29"/>
        <v>192</v>
      </c>
    </row>
    <row r="373" spans="2:38" ht="14.45" x14ac:dyDescent="0.3">
      <c r="B373" t="s">
        <v>1118</v>
      </c>
      <c r="C373">
        <v>2002344334</v>
      </c>
      <c r="D373" t="s">
        <v>125</v>
      </c>
      <c r="E373" t="s">
        <v>126</v>
      </c>
      <c r="F373" t="s">
        <v>127</v>
      </c>
      <c r="G373" t="s">
        <v>128</v>
      </c>
      <c r="H373" t="s">
        <v>139</v>
      </c>
      <c r="I373" t="s">
        <v>140</v>
      </c>
      <c r="J373" t="s">
        <v>141</v>
      </c>
      <c r="K373" t="s">
        <v>1051</v>
      </c>
      <c r="L373">
        <v>80895493</v>
      </c>
      <c r="M373" t="s">
        <v>1052</v>
      </c>
      <c r="N373">
        <v>96190030</v>
      </c>
      <c r="O373" t="s">
        <v>1053</v>
      </c>
      <c r="P373">
        <v>4987176135025</v>
      </c>
      <c r="Q373">
        <v>2771</v>
      </c>
      <c r="R373" s="16">
        <v>46807</v>
      </c>
      <c r="S373">
        <v>36</v>
      </c>
      <c r="T373">
        <v>53</v>
      </c>
      <c r="U373">
        <v>1</v>
      </c>
      <c r="V373">
        <v>1809.57</v>
      </c>
      <c r="W373">
        <v>1900.05</v>
      </c>
      <c r="X373">
        <v>1979.28</v>
      </c>
      <c r="Y373">
        <v>1</v>
      </c>
      <c r="Z373">
        <v>0</v>
      </c>
      <c r="AA373">
        <v>0</v>
      </c>
      <c r="AB373">
        <v>0</v>
      </c>
      <c r="AC373">
        <v>1900.05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f t="shared" si="27"/>
        <v>1</v>
      </c>
      <c r="AJ373">
        <f t="shared" si="28"/>
        <v>1979.28</v>
      </c>
      <c r="AK373" s="62">
        <f t="shared" si="26"/>
        <v>1</v>
      </c>
      <c r="AL373">
        <f t="shared" si="29"/>
        <v>1900.05</v>
      </c>
    </row>
    <row r="374" spans="2:38" ht="14.45" x14ac:dyDescent="0.3">
      <c r="B374" t="s">
        <v>1118</v>
      </c>
      <c r="C374">
        <v>2002344334</v>
      </c>
      <c r="D374" t="s">
        <v>125</v>
      </c>
      <c r="E374" t="s">
        <v>126</v>
      </c>
      <c r="F374" t="s">
        <v>127</v>
      </c>
      <c r="G374" t="s">
        <v>132</v>
      </c>
      <c r="H374" t="s">
        <v>133</v>
      </c>
      <c r="I374" t="s">
        <v>134</v>
      </c>
      <c r="J374" t="s">
        <v>240</v>
      </c>
      <c r="K374" t="s">
        <v>440</v>
      </c>
      <c r="L374">
        <v>80887674</v>
      </c>
      <c r="M374" t="s">
        <v>441</v>
      </c>
      <c r="N374">
        <v>96190010</v>
      </c>
      <c r="O374" t="s">
        <v>442</v>
      </c>
      <c r="P374">
        <v>4987176369406</v>
      </c>
      <c r="Q374">
        <v>150</v>
      </c>
      <c r="R374" s="16">
        <v>47108</v>
      </c>
      <c r="S374">
        <v>24</v>
      </c>
      <c r="T374">
        <v>100</v>
      </c>
      <c r="U374">
        <v>36</v>
      </c>
      <c r="V374">
        <v>126.31</v>
      </c>
      <c r="W374">
        <v>126.31</v>
      </c>
      <c r="X374">
        <v>131.58000000000001</v>
      </c>
      <c r="Y374">
        <v>8</v>
      </c>
      <c r="Z374">
        <v>34</v>
      </c>
      <c r="AA374">
        <v>0</v>
      </c>
      <c r="AB374">
        <v>0</v>
      </c>
      <c r="AC374">
        <v>40671.82</v>
      </c>
      <c r="AD374">
        <v>0.01</v>
      </c>
      <c r="AE374">
        <v>0</v>
      </c>
      <c r="AF374">
        <v>0</v>
      </c>
      <c r="AG374">
        <v>0</v>
      </c>
      <c r="AH374">
        <v>0</v>
      </c>
      <c r="AI374">
        <f t="shared" si="27"/>
        <v>322</v>
      </c>
      <c r="AJ374">
        <f t="shared" si="28"/>
        <v>42368.76</v>
      </c>
      <c r="AK374" s="62">
        <f t="shared" si="26"/>
        <v>8.9444444444444446</v>
      </c>
      <c r="AL374">
        <f t="shared" si="29"/>
        <v>40671.82</v>
      </c>
    </row>
    <row r="375" spans="2:38" ht="14.45" x14ac:dyDescent="0.3">
      <c r="B375" t="s">
        <v>1118</v>
      </c>
      <c r="C375">
        <v>2002344334</v>
      </c>
      <c r="D375" t="s">
        <v>125</v>
      </c>
      <c r="E375" t="s">
        <v>126</v>
      </c>
      <c r="F375" t="s">
        <v>127</v>
      </c>
      <c r="G375" t="s">
        <v>128</v>
      </c>
      <c r="H375" t="s">
        <v>129</v>
      </c>
      <c r="I375" t="s">
        <v>130</v>
      </c>
      <c r="J375" t="s">
        <v>216</v>
      </c>
      <c r="K375" t="s">
        <v>556</v>
      </c>
      <c r="L375">
        <v>80851940</v>
      </c>
      <c r="M375" t="s">
        <v>557</v>
      </c>
      <c r="N375">
        <v>33051090</v>
      </c>
      <c r="O375" t="s">
        <v>558</v>
      </c>
      <c r="P375">
        <v>4987176272164</v>
      </c>
      <c r="Q375">
        <v>210</v>
      </c>
      <c r="R375" s="16">
        <v>47020</v>
      </c>
      <c r="S375">
        <v>36</v>
      </c>
      <c r="T375">
        <v>73</v>
      </c>
      <c r="U375">
        <v>56</v>
      </c>
      <c r="V375">
        <v>174.54</v>
      </c>
      <c r="W375">
        <v>183.27</v>
      </c>
      <c r="X375">
        <v>190.91</v>
      </c>
      <c r="Y375">
        <v>0</v>
      </c>
      <c r="Z375">
        <v>2</v>
      </c>
      <c r="AA375">
        <v>0</v>
      </c>
      <c r="AB375">
        <v>0</v>
      </c>
      <c r="AC375">
        <v>366.54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f t="shared" si="27"/>
        <v>2</v>
      </c>
      <c r="AJ375">
        <f t="shared" si="28"/>
        <v>381.82</v>
      </c>
      <c r="AK375" s="62">
        <f t="shared" si="26"/>
        <v>3.5714285714285712E-2</v>
      </c>
      <c r="AL375">
        <f t="shared" si="29"/>
        <v>366.54</v>
      </c>
    </row>
    <row r="376" spans="2:38" ht="14.45" x14ac:dyDescent="0.3">
      <c r="B376" t="s">
        <v>1118</v>
      </c>
      <c r="C376">
        <v>2002344334</v>
      </c>
      <c r="D376" t="s">
        <v>125</v>
      </c>
      <c r="E376" t="s">
        <v>126</v>
      </c>
      <c r="F376" t="s">
        <v>127</v>
      </c>
      <c r="G376" t="s">
        <v>128</v>
      </c>
      <c r="H376" t="s">
        <v>139</v>
      </c>
      <c r="I376" t="s">
        <v>140</v>
      </c>
      <c r="J376" t="s">
        <v>283</v>
      </c>
      <c r="K376" t="s">
        <v>914</v>
      </c>
      <c r="L376">
        <v>83918765</v>
      </c>
      <c r="M376" t="s">
        <v>1080</v>
      </c>
      <c r="N376">
        <v>96190030</v>
      </c>
      <c r="O376" t="s">
        <v>1081</v>
      </c>
      <c r="P376">
        <v>4987176340962</v>
      </c>
      <c r="Q376">
        <v>609</v>
      </c>
      <c r="R376" s="16">
        <v>46954</v>
      </c>
      <c r="S376">
        <v>36</v>
      </c>
      <c r="T376">
        <v>66</v>
      </c>
      <c r="U376">
        <v>6</v>
      </c>
      <c r="V376">
        <v>463.98</v>
      </c>
      <c r="W376">
        <v>487.18</v>
      </c>
      <c r="X376">
        <v>507.5</v>
      </c>
      <c r="Y376">
        <v>50</v>
      </c>
      <c r="Z376">
        <v>0</v>
      </c>
      <c r="AA376">
        <v>0</v>
      </c>
      <c r="AB376">
        <v>0</v>
      </c>
      <c r="AC376">
        <v>146154</v>
      </c>
      <c r="AD376">
        <v>0.1</v>
      </c>
      <c r="AE376">
        <v>0</v>
      </c>
      <c r="AF376">
        <v>0</v>
      </c>
      <c r="AG376">
        <v>0</v>
      </c>
      <c r="AH376">
        <v>0</v>
      </c>
      <c r="AI376">
        <f t="shared" si="27"/>
        <v>300</v>
      </c>
      <c r="AJ376">
        <f t="shared" si="28"/>
        <v>152250</v>
      </c>
      <c r="AK376" s="62">
        <f t="shared" si="26"/>
        <v>50</v>
      </c>
      <c r="AL376">
        <f t="shared" si="29"/>
        <v>146154</v>
      </c>
    </row>
    <row r="377" spans="2:38" ht="14.45" x14ac:dyDescent="0.3">
      <c r="B377" t="s">
        <v>1118</v>
      </c>
      <c r="C377">
        <v>2002344334</v>
      </c>
      <c r="D377" t="s">
        <v>125</v>
      </c>
      <c r="E377" t="s">
        <v>126</v>
      </c>
      <c r="F377" t="s">
        <v>127</v>
      </c>
      <c r="G377" t="s">
        <v>128</v>
      </c>
      <c r="H377" t="s">
        <v>139</v>
      </c>
      <c r="I377" t="s">
        <v>140</v>
      </c>
      <c r="J377" t="s">
        <v>236</v>
      </c>
      <c r="K377" t="s">
        <v>797</v>
      </c>
      <c r="L377">
        <v>83933413</v>
      </c>
      <c r="M377" t="s">
        <v>1032</v>
      </c>
      <c r="N377">
        <v>96190030</v>
      </c>
      <c r="O377" t="s">
        <v>1033</v>
      </c>
      <c r="P377">
        <v>4987176307866</v>
      </c>
      <c r="Q377">
        <v>399</v>
      </c>
      <c r="R377" s="16">
        <v>47046</v>
      </c>
      <c r="S377">
        <v>36</v>
      </c>
      <c r="T377">
        <v>75</v>
      </c>
      <c r="U377">
        <v>18</v>
      </c>
      <c r="V377">
        <v>317.20999999999998</v>
      </c>
      <c r="W377">
        <v>333.07</v>
      </c>
      <c r="X377">
        <v>346.96</v>
      </c>
      <c r="Y377">
        <v>16</v>
      </c>
      <c r="Z377">
        <v>16</v>
      </c>
      <c r="AA377">
        <v>0</v>
      </c>
      <c r="AB377">
        <v>0</v>
      </c>
      <c r="AC377">
        <v>101253.28</v>
      </c>
      <c r="AD377">
        <v>0.04</v>
      </c>
      <c r="AE377">
        <v>0</v>
      </c>
      <c r="AF377">
        <v>0</v>
      </c>
      <c r="AG377">
        <v>0</v>
      </c>
      <c r="AH377">
        <v>0</v>
      </c>
      <c r="AI377">
        <f t="shared" si="27"/>
        <v>304</v>
      </c>
      <c r="AJ377">
        <f t="shared" si="28"/>
        <v>105475.84</v>
      </c>
      <c r="AK377" s="62">
        <f t="shared" si="26"/>
        <v>16.888888888888889</v>
      </c>
      <c r="AL377">
        <f t="shared" si="29"/>
        <v>101253.28</v>
      </c>
    </row>
    <row r="378" spans="2:38" ht="14.45" x14ac:dyDescent="0.3">
      <c r="B378" t="s">
        <v>1118</v>
      </c>
      <c r="C378">
        <v>2002344334</v>
      </c>
      <c r="D378" t="s">
        <v>125</v>
      </c>
      <c r="E378" t="s">
        <v>126</v>
      </c>
      <c r="F378" t="s">
        <v>127</v>
      </c>
      <c r="G378" t="s">
        <v>128</v>
      </c>
      <c r="H378" t="s">
        <v>196</v>
      </c>
      <c r="I378" t="s">
        <v>197</v>
      </c>
      <c r="J378" t="s">
        <v>198</v>
      </c>
      <c r="K378" t="s">
        <v>522</v>
      </c>
      <c r="L378">
        <v>80741189</v>
      </c>
      <c r="M378" t="s">
        <v>523</v>
      </c>
      <c r="N378">
        <v>33049990</v>
      </c>
      <c r="O378" t="s">
        <v>524</v>
      </c>
      <c r="P378">
        <v>4987176179678</v>
      </c>
      <c r="Q378">
        <v>429</v>
      </c>
      <c r="R378" s="16">
        <v>47688</v>
      </c>
      <c r="S378">
        <v>36</v>
      </c>
      <c r="T378">
        <v>100</v>
      </c>
      <c r="U378">
        <v>6</v>
      </c>
      <c r="V378">
        <v>303.48</v>
      </c>
      <c r="W378">
        <v>358.11</v>
      </c>
      <c r="X378">
        <v>373.04</v>
      </c>
      <c r="Y378">
        <v>0</v>
      </c>
      <c r="Z378">
        <v>3</v>
      </c>
      <c r="AA378">
        <v>0</v>
      </c>
      <c r="AB378">
        <v>0</v>
      </c>
      <c r="AC378">
        <v>1074.33</v>
      </c>
      <c r="AD378">
        <v>3.75</v>
      </c>
      <c r="AE378">
        <v>0</v>
      </c>
      <c r="AF378">
        <v>0</v>
      </c>
      <c r="AG378">
        <v>0</v>
      </c>
      <c r="AH378">
        <v>0</v>
      </c>
      <c r="AI378">
        <f t="shared" si="27"/>
        <v>3</v>
      </c>
      <c r="AJ378">
        <f t="shared" si="28"/>
        <v>1119.1200000000001</v>
      </c>
      <c r="AK378" s="62">
        <f t="shared" si="26"/>
        <v>0.5</v>
      </c>
      <c r="AL378">
        <f t="shared" si="29"/>
        <v>1074.33</v>
      </c>
    </row>
    <row r="379" spans="2:38" ht="14.45" x14ac:dyDescent="0.3">
      <c r="B379" t="s">
        <v>1118</v>
      </c>
      <c r="C379">
        <v>2002344334</v>
      </c>
      <c r="D379" t="s">
        <v>125</v>
      </c>
      <c r="E379" t="s">
        <v>126</v>
      </c>
      <c r="F379" t="s">
        <v>127</v>
      </c>
      <c r="G379" t="s">
        <v>128</v>
      </c>
      <c r="H379" t="s">
        <v>139</v>
      </c>
      <c r="I379" t="s">
        <v>140</v>
      </c>
      <c r="J379" t="s">
        <v>236</v>
      </c>
      <c r="K379" t="s">
        <v>398</v>
      </c>
      <c r="L379">
        <v>80895471</v>
      </c>
      <c r="M379" t="s">
        <v>399</v>
      </c>
      <c r="N379">
        <v>96190030</v>
      </c>
      <c r="O379" t="s">
        <v>400</v>
      </c>
      <c r="P379">
        <v>4987176263261</v>
      </c>
      <c r="Q379">
        <v>1125</v>
      </c>
      <c r="R379" s="16">
        <v>46807</v>
      </c>
      <c r="S379">
        <v>36</v>
      </c>
      <c r="T379">
        <v>53</v>
      </c>
      <c r="U379">
        <v>6</v>
      </c>
      <c r="V379">
        <v>894.38</v>
      </c>
      <c r="W379">
        <v>939.1</v>
      </c>
      <c r="X379">
        <v>978.26</v>
      </c>
      <c r="Y379">
        <v>0</v>
      </c>
      <c r="Z379">
        <v>2</v>
      </c>
      <c r="AA379">
        <v>0</v>
      </c>
      <c r="AB379">
        <v>0</v>
      </c>
      <c r="AC379">
        <v>1878.2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f t="shared" si="27"/>
        <v>2</v>
      </c>
      <c r="AJ379">
        <f t="shared" si="28"/>
        <v>1956.52</v>
      </c>
      <c r="AK379" s="62">
        <f t="shared" si="26"/>
        <v>0.33333333333333331</v>
      </c>
      <c r="AL379">
        <f t="shared" si="29"/>
        <v>1878.2</v>
      </c>
    </row>
    <row r="380" spans="2:38" ht="14.45" x14ac:dyDescent="0.3">
      <c r="B380" t="s">
        <v>1118</v>
      </c>
      <c r="C380">
        <v>2002344334</v>
      </c>
      <c r="D380" t="s">
        <v>125</v>
      </c>
      <c r="E380" t="s">
        <v>126</v>
      </c>
      <c r="F380" t="s">
        <v>127</v>
      </c>
      <c r="G380" t="s">
        <v>132</v>
      </c>
      <c r="H380" t="s">
        <v>133</v>
      </c>
      <c r="I380" t="s">
        <v>447</v>
      </c>
      <c r="J380" t="s">
        <v>448</v>
      </c>
      <c r="K380" t="s">
        <v>449</v>
      </c>
      <c r="L380">
        <v>80870015</v>
      </c>
      <c r="M380" t="s">
        <v>450</v>
      </c>
      <c r="N380">
        <v>96190010</v>
      </c>
      <c r="O380" t="s">
        <v>451</v>
      </c>
      <c r="P380">
        <v>4987176231765</v>
      </c>
      <c r="Q380">
        <v>175</v>
      </c>
      <c r="R380" s="16">
        <v>46807</v>
      </c>
      <c r="S380">
        <v>24</v>
      </c>
      <c r="T380">
        <v>79</v>
      </c>
      <c r="U380">
        <v>18</v>
      </c>
      <c r="V380">
        <v>147.36000000000001</v>
      </c>
      <c r="W380">
        <v>147.36000000000001</v>
      </c>
      <c r="X380">
        <v>153.5</v>
      </c>
      <c r="Y380">
        <v>1</v>
      </c>
      <c r="Z380">
        <v>17</v>
      </c>
      <c r="AA380">
        <v>0</v>
      </c>
      <c r="AB380">
        <v>0</v>
      </c>
      <c r="AC380">
        <v>5157.6000000000004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f t="shared" si="27"/>
        <v>35</v>
      </c>
      <c r="AJ380">
        <f t="shared" si="28"/>
        <v>5372.5</v>
      </c>
      <c r="AK380" s="62">
        <f t="shared" si="26"/>
        <v>1.9444444444444444</v>
      </c>
      <c r="AL380">
        <f t="shared" si="29"/>
        <v>5157.6000000000004</v>
      </c>
    </row>
    <row r="381" spans="2:38" ht="14.45" x14ac:dyDescent="0.3">
      <c r="B381" t="s">
        <v>1118</v>
      </c>
      <c r="C381">
        <v>2002344334</v>
      </c>
      <c r="D381" t="s">
        <v>125</v>
      </c>
      <c r="E381" t="s">
        <v>126</v>
      </c>
      <c r="F381" t="s">
        <v>127</v>
      </c>
      <c r="G381" t="s">
        <v>132</v>
      </c>
      <c r="H381" t="s">
        <v>163</v>
      </c>
      <c r="I381" t="s">
        <v>164</v>
      </c>
      <c r="J381" t="s">
        <v>337</v>
      </c>
      <c r="K381" t="s">
        <v>885</v>
      </c>
      <c r="L381">
        <v>80762958</v>
      </c>
      <c r="M381" t="s">
        <v>886</v>
      </c>
      <c r="N381">
        <v>33072000</v>
      </c>
      <c r="O381" t="s">
        <v>887</v>
      </c>
      <c r="P381">
        <v>4987176177186</v>
      </c>
      <c r="Q381">
        <v>150</v>
      </c>
      <c r="R381" s="16">
        <v>46611</v>
      </c>
      <c r="S381">
        <v>18</v>
      </c>
      <c r="T381">
        <v>69</v>
      </c>
      <c r="U381">
        <v>72</v>
      </c>
      <c r="V381">
        <v>87.16</v>
      </c>
      <c r="W381">
        <v>102.85</v>
      </c>
      <c r="X381">
        <v>107.14</v>
      </c>
      <c r="Y381">
        <v>0</v>
      </c>
      <c r="Z381">
        <v>4</v>
      </c>
      <c r="AA381">
        <v>0</v>
      </c>
      <c r="AB381">
        <v>0</v>
      </c>
      <c r="AC381">
        <v>411.4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f t="shared" si="27"/>
        <v>4</v>
      </c>
      <c r="AJ381">
        <f t="shared" si="28"/>
        <v>428.56</v>
      </c>
      <c r="AK381" s="62">
        <f t="shared" si="26"/>
        <v>5.5555555555555552E-2</v>
      </c>
      <c r="AL381">
        <f t="shared" si="29"/>
        <v>411.4</v>
      </c>
    </row>
    <row r="382" spans="2:38" ht="14.45" x14ac:dyDescent="0.3">
      <c r="B382" t="s">
        <v>1118</v>
      </c>
      <c r="C382">
        <v>2002344334</v>
      </c>
      <c r="D382" t="s">
        <v>125</v>
      </c>
      <c r="E382" t="s">
        <v>126</v>
      </c>
      <c r="F382" t="s">
        <v>127</v>
      </c>
      <c r="G382" t="s">
        <v>146</v>
      </c>
      <c r="H382" t="s">
        <v>190</v>
      </c>
      <c r="I382" t="s">
        <v>191</v>
      </c>
      <c r="J382" t="s">
        <v>192</v>
      </c>
      <c r="K382" t="s">
        <v>454</v>
      </c>
      <c r="L382">
        <v>80875513</v>
      </c>
      <c r="M382" t="s">
        <v>972</v>
      </c>
      <c r="N382">
        <v>82121010</v>
      </c>
      <c r="O382" t="s">
        <v>973</v>
      </c>
      <c r="P382">
        <v>4987176321091</v>
      </c>
      <c r="Q382">
        <v>175</v>
      </c>
      <c r="R382" s="16">
        <v>47045</v>
      </c>
      <c r="S382">
        <v>60</v>
      </c>
      <c r="T382">
        <v>45</v>
      </c>
      <c r="U382">
        <v>48</v>
      </c>
      <c r="V382">
        <v>124.88</v>
      </c>
      <c r="W382">
        <v>147.36000000000001</v>
      </c>
      <c r="X382">
        <v>153.5</v>
      </c>
      <c r="Y382">
        <v>2</v>
      </c>
      <c r="Z382">
        <v>28</v>
      </c>
      <c r="AA382">
        <v>0</v>
      </c>
      <c r="AB382">
        <v>0</v>
      </c>
      <c r="AC382">
        <v>18272.64</v>
      </c>
      <c r="AD382">
        <v>0.01</v>
      </c>
      <c r="AE382">
        <v>0</v>
      </c>
      <c r="AF382">
        <v>0</v>
      </c>
      <c r="AG382">
        <v>0</v>
      </c>
      <c r="AH382">
        <v>0</v>
      </c>
      <c r="AI382">
        <f t="shared" si="27"/>
        <v>124</v>
      </c>
      <c r="AJ382">
        <f t="shared" si="28"/>
        <v>19034</v>
      </c>
      <c r="AK382" s="62">
        <f t="shared" si="26"/>
        <v>2.5833333333333335</v>
      </c>
      <c r="AL382">
        <f t="shared" si="29"/>
        <v>18272.640000000003</v>
      </c>
    </row>
    <row r="383" spans="2:38" ht="14.45" x14ac:dyDescent="0.3">
      <c r="B383" t="s">
        <v>1118</v>
      </c>
      <c r="C383">
        <v>2002344334</v>
      </c>
      <c r="D383" t="s">
        <v>125</v>
      </c>
      <c r="E383" t="s">
        <v>126</v>
      </c>
      <c r="F383" t="s">
        <v>127</v>
      </c>
      <c r="G383" t="s">
        <v>128</v>
      </c>
      <c r="H383" t="s">
        <v>139</v>
      </c>
      <c r="I383" t="s">
        <v>140</v>
      </c>
      <c r="J383" t="s">
        <v>159</v>
      </c>
      <c r="K383" t="s">
        <v>898</v>
      </c>
      <c r="L383">
        <v>80887688</v>
      </c>
      <c r="M383" t="s">
        <v>1074</v>
      </c>
      <c r="N383">
        <v>96190030</v>
      </c>
      <c r="O383" t="s">
        <v>1075</v>
      </c>
      <c r="P383">
        <v>4987176303790</v>
      </c>
      <c r="Q383">
        <v>350</v>
      </c>
      <c r="R383" s="16">
        <v>47045</v>
      </c>
      <c r="S383">
        <v>36</v>
      </c>
      <c r="T383">
        <v>75</v>
      </c>
      <c r="U383">
        <v>18</v>
      </c>
      <c r="V383">
        <v>278.25</v>
      </c>
      <c r="W383">
        <v>292.16000000000003</v>
      </c>
      <c r="X383">
        <v>304.33999999999997</v>
      </c>
      <c r="Y383">
        <v>0</v>
      </c>
      <c r="Z383">
        <v>5</v>
      </c>
      <c r="AA383">
        <v>0</v>
      </c>
      <c r="AB383">
        <v>0</v>
      </c>
      <c r="AC383">
        <v>1460.8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f t="shared" si="27"/>
        <v>5</v>
      </c>
      <c r="AJ383">
        <f t="shared" si="28"/>
        <v>1521.6999999999998</v>
      </c>
      <c r="AK383" s="62">
        <f t="shared" si="26"/>
        <v>0.27777777777777779</v>
      </c>
      <c r="AL383">
        <f t="shared" si="29"/>
        <v>1460.8000000000002</v>
      </c>
    </row>
    <row r="384" spans="2:38" ht="14.45" x14ac:dyDescent="0.3">
      <c r="B384" t="s">
        <v>1118</v>
      </c>
      <c r="C384">
        <v>2002344334</v>
      </c>
      <c r="D384" t="s">
        <v>125</v>
      </c>
      <c r="E384" t="s">
        <v>126</v>
      </c>
      <c r="F384" t="s">
        <v>127</v>
      </c>
      <c r="G384" t="s">
        <v>128</v>
      </c>
      <c r="H384" t="s">
        <v>196</v>
      </c>
      <c r="I384" t="s">
        <v>197</v>
      </c>
      <c r="J384" t="s">
        <v>527</v>
      </c>
      <c r="K384" t="s">
        <v>528</v>
      </c>
      <c r="L384">
        <v>80795452</v>
      </c>
      <c r="M384" t="s">
        <v>529</v>
      </c>
      <c r="N384">
        <v>33049990</v>
      </c>
      <c r="O384" t="s">
        <v>530</v>
      </c>
      <c r="P384">
        <v>4902430893961</v>
      </c>
      <c r="Q384">
        <v>399</v>
      </c>
      <c r="R384" s="16">
        <v>47052</v>
      </c>
      <c r="S384">
        <v>36</v>
      </c>
      <c r="T384">
        <v>75</v>
      </c>
      <c r="U384">
        <v>12</v>
      </c>
      <c r="V384">
        <v>282.26</v>
      </c>
      <c r="W384">
        <v>333.07</v>
      </c>
      <c r="X384">
        <v>346.96</v>
      </c>
      <c r="Y384">
        <v>0</v>
      </c>
      <c r="Z384">
        <v>1</v>
      </c>
      <c r="AA384">
        <v>0</v>
      </c>
      <c r="AB384">
        <v>0</v>
      </c>
      <c r="AC384">
        <v>333.07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f t="shared" si="27"/>
        <v>1</v>
      </c>
      <c r="AJ384">
        <f t="shared" si="28"/>
        <v>346.96</v>
      </c>
      <c r="AK384" s="62">
        <f t="shared" si="26"/>
        <v>8.3333333333333329E-2</v>
      </c>
      <c r="AL384">
        <f t="shared" si="29"/>
        <v>333.07</v>
      </c>
    </row>
    <row r="385" spans="2:38" ht="14.45" x14ac:dyDescent="0.3">
      <c r="B385" t="s">
        <v>1118</v>
      </c>
      <c r="C385">
        <v>2002344334</v>
      </c>
      <c r="D385" t="s">
        <v>125</v>
      </c>
      <c r="E385" t="s">
        <v>126</v>
      </c>
      <c r="F385" t="s">
        <v>127</v>
      </c>
      <c r="G385" t="s">
        <v>128</v>
      </c>
      <c r="H385" t="s">
        <v>139</v>
      </c>
      <c r="I385" t="s">
        <v>140</v>
      </c>
      <c r="J385" t="s">
        <v>246</v>
      </c>
      <c r="K385" t="s">
        <v>247</v>
      </c>
      <c r="L385">
        <v>83907878</v>
      </c>
      <c r="M385" t="s">
        <v>248</v>
      </c>
      <c r="N385">
        <v>96190030</v>
      </c>
      <c r="O385" t="s">
        <v>249</v>
      </c>
      <c r="P385">
        <v>4987176346452</v>
      </c>
      <c r="Q385">
        <v>374</v>
      </c>
      <c r="R385" s="16">
        <v>46807</v>
      </c>
      <c r="S385">
        <v>36</v>
      </c>
      <c r="T385">
        <v>53</v>
      </c>
      <c r="U385">
        <v>12</v>
      </c>
      <c r="V385">
        <v>284.94</v>
      </c>
      <c r="W385">
        <v>299.19</v>
      </c>
      <c r="X385">
        <v>311.67</v>
      </c>
      <c r="Y385">
        <v>0</v>
      </c>
      <c r="Z385">
        <v>2</v>
      </c>
      <c r="AA385">
        <v>0</v>
      </c>
      <c r="AB385">
        <v>0</v>
      </c>
      <c r="AC385">
        <v>598.38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f t="shared" si="27"/>
        <v>2</v>
      </c>
      <c r="AJ385">
        <f t="shared" si="28"/>
        <v>623.34</v>
      </c>
      <c r="AK385" s="62">
        <f t="shared" si="26"/>
        <v>0.16666666666666666</v>
      </c>
      <c r="AL385">
        <f t="shared" si="29"/>
        <v>598.38</v>
      </c>
    </row>
    <row r="386" spans="2:38" ht="14.45" x14ac:dyDescent="0.3">
      <c r="B386" t="s">
        <v>1118</v>
      </c>
      <c r="C386">
        <v>2002344334</v>
      </c>
      <c r="D386" t="s">
        <v>125</v>
      </c>
      <c r="E386" t="s">
        <v>126</v>
      </c>
      <c r="F386" t="s">
        <v>127</v>
      </c>
      <c r="G386" t="s">
        <v>128</v>
      </c>
      <c r="H386" t="s">
        <v>139</v>
      </c>
      <c r="I386" t="s">
        <v>140</v>
      </c>
      <c r="J386" t="s">
        <v>159</v>
      </c>
      <c r="K386" t="s">
        <v>570</v>
      </c>
      <c r="L386">
        <v>80887690</v>
      </c>
      <c r="M386" t="s">
        <v>571</v>
      </c>
      <c r="N386">
        <v>96190030</v>
      </c>
      <c r="O386" t="s">
        <v>572</v>
      </c>
      <c r="P386">
        <v>4987176303844</v>
      </c>
      <c r="Q386">
        <v>350</v>
      </c>
      <c r="R386" s="16">
        <v>47045</v>
      </c>
      <c r="S386">
        <v>36</v>
      </c>
      <c r="T386">
        <v>75</v>
      </c>
      <c r="U386">
        <v>18</v>
      </c>
      <c r="V386">
        <v>278.25</v>
      </c>
      <c r="W386">
        <v>292.16000000000003</v>
      </c>
      <c r="X386">
        <v>304.33999999999997</v>
      </c>
      <c r="Y386">
        <v>0</v>
      </c>
      <c r="Z386">
        <v>1</v>
      </c>
      <c r="AA386">
        <v>0</v>
      </c>
      <c r="AB386">
        <v>0</v>
      </c>
      <c r="AC386">
        <v>292.16000000000003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f t="shared" si="27"/>
        <v>1</v>
      </c>
      <c r="AJ386">
        <f t="shared" si="28"/>
        <v>304.33999999999997</v>
      </c>
      <c r="AK386" s="62">
        <f t="shared" si="26"/>
        <v>5.5555555555555552E-2</v>
      </c>
      <c r="AL386">
        <f t="shared" si="29"/>
        <v>292.16000000000003</v>
      </c>
    </row>
    <row r="387" spans="2:38" ht="14.45" x14ac:dyDescent="0.3">
      <c r="B387" t="s">
        <v>1118</v>
      </c>
      <c r="C387">
        <v>2002344334</v>
      </c>
      <c r="D387" t="s">
        <v>125</v>
      </c>
      <c r="E387" t="s">
        <v>126</v>
      </c>
      <c r="F387" t="s">
        <v>127</v>
      </c>
      <c r="G387" t="s">
        <v>128</v>
      </c>
      <c r="H387" t="s">
        <v>139</v>
      </c>
      <c r="I387" t="s">
        <v>140</v>
      </c>
      <c r="J387" t="s">
        <v>515</v>
      </c>
      <c r="K387" t="s">
        <v>516</v>
      </c>
      <c r="L387">
        <v>80866583</v>
      </c>
      <c r="M387" t="s">
        <v>517</v>
      </c>
      <c r="N387">
        <v>96190030</v>
      </c>
      <c r="O387" t="s">
        <v>518</v>
      </c>
      <c r="P387">
        <v>4987176164162</v>
      </c>
      <c r="Q387">
        <v>33</v>
      </c>
      <c r="R387" s="16">
        <v>47020</v>
      </c>
      <c r="S387">
        <v>36</v>
      </c>
      <c r="T387">
        <v>73</v>
      </c>
      <c r="U387">
        <v>192</v>
      </c>
      <c r="V387">
        <v>25.14</v>
      </c>
      <c r="W387">
        <v>26.4</v>
      </c>
      <c r="X387">
        <v>27.5</v>
      </c>
      <c r="Y387">
        <v>0</v>
      </c>
      <c r="Z387">
        <v>2</v>
      </c>
      <c r="AA387">
        <v>0</v>
      </c>
      <c r="AB387">
        <v>0</v>
      </c>
      <c r="AC387">
        <v>52.8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f t="shared" si="27"/>
        <v>2</v>
      </c>
      <c r="AJ387">
        <f t="shared" si="28"/>
        <v>55</v>
      </c>
      <c r="AK387" s="62">
        <f t="shared" ref="AK387:AK450" si="30">+AI387/U387</f>
        <v>1.0416666666666666E-2</v>
      </c>
      <c r="AL387">
        <f t="shared" si="29"/>
        <v>52.8</v>
      </c>
    </row>
    <row r="388" spans="2:38" ht="14.45" x14ac:dyDescent="0.3">
      <c r="B388" t="s">
        <v>1118</v>
      </c>
      <c r="C388">
        <v>2002344334</v>
      </c>
      <c r="D388" t="s">
        <v>125</v>
      </c>
      <c r="E388" t="s">
        <v>126</v>
      </c>
      <c r="F388" t="s">
        <v>127</v>
      </c>
      <c r="G388" t="s">
        <v>128</v>
      </c>
      <c r="H388" t="s">
        <v>139</v>
      </c>
      <c r="I388" t="s">
        <v>140</v>
      </c>
      <c r="J388" t="s">
        <v>266</v>
      </c>
      <c r="K388" t="s">
        <v>951</v>
      </c>
      <c r="L388">
        <v>83907879</v>
      </c>
      <c r="M388" t="s">
        <v>952</v>
      </c>
      <c r="N388">
        <v>96190030</v>
      </c>
      <c r="O388" t="s">
        <v>953</v>
      </c>
      <c r="P388">
        <v>4987176339522</v>
      </c>
      <c r="Q388">
        <v>374</v>
      </c>
      <c r="R388" s="16">
        <v>47045</v>
      </c>
      <c r="S388">
        <v>36</v>
      </c>
      <c r="T388">
        <v>75</v>
      </c>
      <c r="U388">
        <v>12</v>
      </c>
      <c r="V388">
        <v>284.94</v>
      </c>
      <c r="W388">
        <v>299.19</v>
      </c>
      <c r="X388">
        <v>311.67</v>
      </c>
      <c r="Y388">
        <v>0</v>
      </c>
      <c r="Z388">
        <v>3</v>
      </c>
      <c r="AA388">
        <v>0</v>
      </c>
      <c r="AB388">
        <v>0</v>
      </c>
      <c r="AC388">
        <v>897.57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f t="shared" si="27"/>
        <v>3</v>
      </c>
      <c r="AJ388">
        <f t="shared" si="28"/>
        <v>935.01</v>
      </c>
      <c r="AK388" s="62">
        <f t="shared" si="30"/>
        <v>0.25</v>
      </c>
      <c r="AL388">
        <f t="shared" si="29"/>
        <v>897.56999999999994</v>
      </c>
    </row>
    <row r="389" spans="2:38" ht="14.45" x14ac:dyDescent="0.3">
      <c r="B389" t="s">
        <v>1118</v>
      </c>
      <c r="C389">
        <v>2002344334</v>
      </c>
      <c r="D389" t="s">
        <v>125</v>
      </c>
      <c r="E389" t="s">
        <v>126</v>
      </c>
      <c r="F389" t="s">
        <v>127</v>
      </c>
      <c r="G389" t="s">
        <v>128</v>
      </c>
      <c r="H389" t="s">
        <v>139</v>
      </c>
      <c r="I389" t="s">
        <v>140</v>
      </c>
      <c r="J389" t="s">
        <v>159</v>
      </c>
      <c r="K389" t="s">
        <v>573</v>
      </c>
      <c r="L389">
        <v>80887692</v>
      </c>
      <c r="M389" t="s">
        <v>574</v>
      </c>
      <c r="N389">
        <v>96190030</v>
      </c>
      <c r="O389" t="s">
        <v>575</v>
      </c>
      <c r="P389">
        <v>4987176303721</v>
      </c>
      <c r="Q389">
        <v>350</v>
      </c>
      <c r="R389" s="16">
        <v>47089</v>
      </c>
      <c r="S389">
        <v>36</v>
      </c>
      <c r="T389">
        <v>79</v>
      </c>
      <c r="U389">
        <v>18</v>
      </c>
      <c r="V389">
        <v>278.25</v>
      </c>
      <c r="W389">
        <v>292.16000000000003</v>
      </c>
      <c r="X389">
        <v>304.33999999999997</v>
      </c>
      <c r="Y389">
        <v>3</v>
      </c>
      <c r="Z389">
        <v>3</v>
      </c>
      <c r="AA389">
        <v>0</v>
      </c>
      <c r="AB389">
        <v>0</v>
      </c>
      <c r="AC389">
        <v>16653.12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f t="shared" si="27"/>
        <v>57</v>
      </c>
      <c r="AJ389">
        <f t="shared" si="28"/>
        <v>17347.379999999997</v>
      </c>
      <c r="AK389" s="62">
        <f t="shared" si="30"/>
        <v>3.1666666666666665</v>
      </c>
      <c r="AL389">
        <f t="shared" si="29"/>
        <v>16653.120000000003</v>
      </c>
    </row>
    <row r="390" spans="2:38" ht="14.45" x14ac:dyDescent="0.3">
      <c r="B390" t="s">
        <v>1118</v>
      </c>
      <c r="C390">
        <v>2002344334</v>
      </c>
      <c r="D390" t="s">
        <v>125</v>
      </c>
      <c r="E390" t="s">
        <v>126</v>
      </c>
      <c r="F390" t="s">
        <v>127</v>
      </c>
      <c r="G390" t="s">
        <v>146</v>
      </c>
      <c r="H390" t="s">
        <v>160</v>
      </c>
      <c r="I390" t="s">
        <v>161</v>
      </c>
      <c r="J390" t="s">
        <v>344</v>
      </c>
      <c r="K390" t="s">
        <v>1048</v>
      </c>
      <c r="L390">
        <v>80818682</v>
      </c>
      <c r="M390" t="s">
        <v>1049</v>
      </c>
      <c r="N390">
        <v>96032100</v>
      </c>
      <c r="O390" t="s">
        <v>1050</v>
      </c>
      <c r="P390">
        <v>4987176239945</v>
      </c>
      <c r="Q390">
        <v>110</v>
      </c>
      <c r="R390" s="16">
        <v>47020</v>
      </c>
      <c r="S390">
        <v>36</v>
      </c>
      <c r="T390">
        <v>73</v>
      </c>
      <c r="U390">
        <v>48</v>
      </c>
      <c r="V390">
        <v>83.81</v>
      </c>
      <c r="W390">
        <v>88</v>
      </c>
      <c r="X390">
        <v>91.67</v>
      </c>
      <c r="Y390">
        <v>0</v>
      </c>
      <c r="Z390">
        <v>1</v>
      </c>
      <c r="AA390">
        <v>0</v>
      </c>
      <c r="AB390">
        <v>0</v>
      </c>
      <c r="AC390">
        <v>88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f t="shared" si="27"/>
        <v>1</v>
      </c>
      <c r="AJ390">
        <f t="shared" si="28"/>
        <v>91.67</v>
      </c>
      <c r="AK390" s="62">
        <f t="shared" si="30"/>
        <v>2.0833333333333332E-2</v>
      </c>
      <c r="AL390">
        <f t="shared" si="29"/>
        <v>88</v>
      </c>
    </row>
    <row r="391" spans="2:38" ht="14.45" x14ac:dyDescent="0.3">
      <c r="B391" t="s">
        <v>1118</v>
      </c>
      <c r="C391">
        <v>2002344334</v>
      </c>
      <c r="D391" t="s">
        <v>125</v>
      </c>
      <c r="E391" t="s">
        <v>126</v>
      </c>
      <c r="F391" t="s">
        <v>127</v>
      </c>
      <c r="G391" t="s">
        <v>128</v>
      </c>
      <c r="H391" t="s">
        <v>139</v>
      </c>
      <c r="I391" t="s">
        <v>140</v>
      </c>
      <c r="J391" t="s">
        <v>266</v>
      </c>
      <c r="K391" t="s">
        <v>267</v>
      </c>
      <c r="L391">
        <v>83907881</v>
      </c>
      <c r="M391" t="s">
        <v>268</v>
      </c>
      <c r="N391">
        <v>96190030</v>
      </c>
      <c r="O391" t="s">
        <v>269</v>
      </c>
      <c r="P391">
        <v>4987176303486</v>
      </c>
      <c r="Q391">
        <v>374</v>
      </c>
      <c r="R391" s="16">
        <v>47052</v>
      </c>
      <c r="S391">
        <v>36</v>
      </c>
      <c r="T391">
        <v>75</v>
      </c>
      <c r="U391">
        <v>12</v>
      </c>
      <c r="V391">
        <v>284.94</v>
      </c>
      <c r="W391">
        <v>299.19</v>
      </c>
      <c r="X391">
        <v>311.67</v>
      </c>
      <c r="Y391">
        <v>0</v>
      </c>
      <c r="Z391">
        <v>3</v>
      </c>
      <c r="AA391">
        <v>0</v>
      </c>
      <c r="AB391">
        <v>0</v>
      </c>
      <c r="AC391">
        <v>897.57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f t="shared" si="27"/>
        <v>3</v>
      </c>
      <c r="AJ391">
        <f t="shared" si="28"/>
        <v>935.01</v>
      </c>
      <c r="AK391" s="62">
        <f t="shared" si="30"/>
        <v>0.25</v>
      </c>
      <c r="AL391">
        <f t="shared" si="29"/>
        <v>897.56999999999994</v>
      </c>
    </row>
    <row r="392" spans="2:38" ht="14.45" x14ac:dyDescent="0.3">
      <c r="B392" t="s">
        <v>1118</v>
      </c>
      <c r="C392">
        <v>2002344334</v>
      </c>
      <c r="D392" t="s">
        <v>125</v>
      </c>
      <c r="E392" t="s">
        <v>126</v>
      </c>
      <c r="F392" t="s">
        <v>127</v>
      </c>
      <c r="G392" t="s">
        <v>128</v>
      </c>
      <c r="H392" t="s">
        <v>139</v>
      </c>
      <c r="I392" t="s">
        <v>140</v>
      </c>
      <c r="J392" t="s">
        <v>159</v>
      </c>
      <c r="K392" t="s">
        <v>562</v>
      </c>
      <c r="L392">
        <v>80887684</v>
      </c>
      <c r="M392" t="s">
        <v>563</v>
      </c>
      <c r="N392">
        <v>96190030</v>
      </c>
      <c r="O392" t="s">
        <v>564</v>
      </c>
      <c r="P392">
        <v>4987176303882</v>
      </c>
      <c r="Q392">
        <v>350</v>
      </c>
      <c r="R392" s="16">
        <v>46807</v>
      </c>
      <c r="S392">
        <v>36</v>
      </c>
      <c r="T392">
        <v>53</v>
      </c>
      <c r="U392">
        <v>18</v>
      </c>
      <c r="V392">
        <v>278.25</v>
      </c>
      <c r="W392">
        <v>292.16000000000003</v>
      </c>
      <c r="X392">
        <v>304.33999999999997</v>
      </c>
      <c r="Y392">
        <v>0</v>
      </c>
      <c r="Z392">
        <v>10</v>
      </c>
      <c r="AA392">
        <v>0</v>
      </c>
      <c r="AB392">
        <v>0</v>
      </c>
      <c r="AC392">
        <v>2921.6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f t="shared" si="27"/>
        <v>10</v>
      </c>
      <c r="AJ392">
        <f t="shared" si="28"/>
        <v>3043.3999999999996</v>
      </c>
      <c r="AK392" s="62">
        <f t="shared" si="30"/>
        <v>0.55555555555555558</v>
      </c>
      <c r="AL392">
        <f t="shared" si="29"/>
        <v>2921.6000000000004</v>
      </c>
    </row>
    <row r="393" spans="2:38" ht="14.45" x14ac:dyDescent="0.3">
      <c r="B393" t="s">
        <v>1118</v>
      </c>
      <c r="C393">
        <v>2002344334</v>
      </c>
      <c r="D393" t="s">
        <v>125</v>
      </c>
      <c r="E393" t="s">
        <v>126</v>
      </c>
      <c r="F393" t="s">
        <v>127</v>
      </c>
      <c r="G393" t="s">
        <v>132</v>
      </c>
      <c r="H393" t="s">
        <v>133</v>
      </c>
      <c r="I393" t="s">
        <v>134</v>
      </c>
      <c r="J393" t="s">
        <v>169</v>
      </c>
      <c r="K393" t="s">
        <v>543</v>
      </c>
      <c r="L393">
        <v>80830251</v>
      </c>
      <c r="M393" t="s">
        <v>544</v>
      </c>
      <c r="N393">
        <v>96190010</v>
      </c>
      <c r="O393" t="s">
        <v>545</v>
      </c>
      <c r="P393">
        <v>4987176294623</v>
      </c>
      <c r="Q393">
        <v>475</v>
      </c>
      <c r="R393" s="16">
        <v>46807</v>
      </c>
      <c r="S393">
        <v>24</v>
      </c>
      <c r="T393">
        <v>79</v>
      </c>
      <c r="U393">
        <v>16</v>
      </c>
      <c r="V393">
        <v>354.08</v>
      </c>
      <c r="W393">
        <v>354.08</v>
      </c>
      <c r="X393">
        <v>368.85</v>
      </c>
      <c r="Y393">
        <v>1</v>
      </c>
      <c r="Z393">
        <v>2</v>
      </c>
      <c r="AA393">
        <v>0</v>
      </c>
      <c r="AB393">
        <v>0</v>
      </c>
      <c r="AC393">
        <v>6373.44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f t="shared" si="27"/>
        <v>18</v>
      </c>
      <c r="AJ393">
        <f t="shared" si="28"/>
        <v>6639.3</v>
      </c>
      <c r="AK393" s="62">
        <f t="shared" si="30"/>
        <v>1.125</v>
      </c>
      <c r="AL393">
        <f t="shared" si="29"/>
        <v>6373.44</v>
      </c>
    </row>
    <row r="394" spans="2:38" ht="14.45" x14ac:dyDescent="0.3">
      <c r="B394" t="s">
        <v>1118</v>
      </c>
      <c r="C394">
        <v>2002344334</v>
      </c>
      <c r="D394" t="s">
        <v>125</v>
      </c>
      <c r="E394" t="s">
        <v>126</v>
      </c>
      <c r="F394" t="s">
        <v>127</v>
      </c>
      <c r="G394" t="s">
        <v>128</v>
      </c>
      <c r="H394" t="s">
        <v>139</v>
      </c>
      <c r="I394" t="s">
        <v>140</v>
      </c>
      <c r="J394" t="s">
        <v>266</v>
      </c>
      <c r="K394" t="s">
        <v>355</v>
      </c>
      <c r="L394">
        <v>83907882</v>
      </c>
      <c r="M394" t="s">
        <v>1005</v>
      </c>
      <c r="N394">
        <v>96190030</v>
      </c>
      <c r="O394" t="s">
        <v>1006</v>
      </c>
      <c r="P394">
        <v>4987176303455</v>
      </c>
      <c r="Q394">
        <v>374</v>
      </c>
      <c r="R394" s="16">
        <v>47045</v>
      </c>
      <c r="S394">
        <v>36</v>
      </c>
      <c r="T394">
        <v>75</v>
      </c>
      <c r="U394">
        <v>12</v>
      </c>
      <c r="V394">
        <v>284.94</v>
      </c>
      <c r="W394">
        <v>299.19</v>
      </c>
      <c r="X394">
        <v>311.67</v>
      </c>
      <c r="Y394">
        <v>0</v>
      </c>
      <c r="Z394">
        <v>5</v>
      </c>
      <c r="AA394">
        <v>0</v>
      </c>
      <c r="AB394">
        <v>0</v>
      </c>
      <c r="AC394">
        <v>1495.95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f t="shared" si="27"/>
        <v>5</v>
      </c>
      <c r="AJ394">
        <f t="shared" si="28"/>
        <v>1558.3500000000001</v>
      </c>
      <c r="AK394" s="62">
        <f t="shared" si="30"/>
        <v>0.41666666666666669</v>
      </c>
      <c r="AL394">
        <f t="shared" si="29"/>
        <v>1495.95</v>
      </c>
    </row>
    <row r="395" spans="2:38" ht="14.45" x14ac:dyDescent="0.3">
      <c r="B395" t="s">
        <v>1118</v>
      </c>
      <c r="C395">
        <v>2002344334</v>
      </c>
      <c r="D395" t="s">
        <v>125</v>
      </c>
      <c r="E395" t="s">
        <v>126</v>
      </c>
      <c r="F395" t="s">
        <v>127</v>
      </c>
      <c r="G395" t="s">
        <v>132</v>
      </c>
      <c r="H395" t="s">
        <v>163</v>
      </c>
      <c r="I395" t="s">
        <v>164</v>
      </c>
      <c r="J395" t="s">
        <v>337</v>
      </c>
      <c r="K395" t="s">
        <v>579</v>
      </c>
      <c r="L395">
        <v>80759503</v>
      </c>
      <c r="M395" t="s">
        <v>580</v>
      </c>
      <c r="N395">
        <v>33072000</v>
      </c>
      <c r="O395" t="s">
        <v>581</v>
      </c>
      <c r="P395">
        <v>4987176177186</v>
      </c>
      <c r="Q395">
        <v>225</v>
      </c>
      <c r="R395" s="16">
        <v>46856</v>
      </c>
      <c r="S395">
        <v>18</v>
      </c>
      <c r="T395">
        <v>100</v>
      </c>
      <c r="U395">
        <v>36</v>
      </c>
      <c r="V395">
        <v>159.16999999999999</v>
      </c>
      <c r="W395">
        <v>187.82</v>
      </c>
      <c r="X395">
        <v>195.65</v>
      </c>
      <c r="Y395">
        <v>0</v>
      </c>
      <c r="Z395">
        <v>12</v>
      </c>
      <c r="AA395">
        <v>0</v>
      </c>
      <c r="AB395">
        <v>0</v>
      </c>
      <c r="AC395">
        <v>2253.84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f t="shared" si="27"/>
        <v>12</v>
      </c>
      <c r="AJ395">
        <f t="shared" si="28"/>
        <v>2347.8000000000002</v>
      </c>
      <c r="AK395" s="62">
        <f t="shared" si="30"/>
        <v>0.33333333333333331</v>
      </c>
      <c r="AL395">
        <f t="shared" si="29"/>
        <v>2253.84</v>
      </c>
    </row>
    <row r="396" spans="2:38" ht="14.45" x14ac:dyDescent="0.3">
      <c r="B396" t="s">
        <v>1118</v>
      </c>
      <c r="C396">
        <v>2002344334</v>
      </c>
      <c r="D396" t="s">
        <v>125</v>
      </c>
      <c r="E396" t="s">
        <v>126</v>
      </c>
      <c r="F396" t="s">
        <v>127</v>
      </c>
      <c r="G396" t="s">
        <v>132</v>
      </c>
      <c r="H396" t="s">
        <v>133</v>
      </c>
      <c r="I396" t="s">
        <v>534</v>
      </c>
      <c r="J396" t="s">
        <v>535</v>
      </c>
      <c r="K396" t="s">
        <v>536</v>
      </c>
      <c r="L396">
        <v>80869511</v>
      </c>
      <c r="M396" t="s">
        <v>537</v>
      </c>
      <c r="N396">
        <v>96190010</v>
      </c>
      <c r="O396" t="s">
        <v>538</v>
      </c>
      <c r="P396">
        <v>4987176252685</v>
      </c>
      <c r="Q396">
        <v>220</v>
      </c>
      <c r="R396" s="16">
        <v>47045</v>
      </c>
      <c r="S396">
        <v>24</v>
      </c>
      <c r="T396">
        <v>100</v>
      </c>
      <c r="U396">
        <v>45</v>
      </c>
      <c r="V396">
        <v>190.26</v>
      </c>
      <c r="W396">
        <v>190.26</v>
      </c>
      <c r="X396">
        <v>198.19</v>
      </c>
      <c r="Y396">
        <v>1</v>
      </c>
      <c r="Z396">
        <v>17</v>
      </c>
      <c r="AA396">
        <v>0</v>
      </c>
      <c r="AB396">
        <v>0</v>
      </c>
      <c r="AC396">
        <v>11796.12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f t="shared" si="27"/>
        <v>62</v>
      </c>
      <c r="AJ396">
        <f t="shared" si="28"/>
        <v>12287.78</v>
      </c>
      <c r="AK396" s="62">
        <f t="shared" si="30"/>
        <v>1.3777777777777778</v>
      </c>
      <c r="AL396">
        <f t="shared" si="29"/>
        <v>11796.119999999999</v>
      </c>
    </row>
    <row r="397" spans="2:38" ht="14.45" x14ac:dyDescent="0.3">
      <c r="B397" t="s">
        <v>1118</v>
      </c>
      <c r="C397">
        <v>2002344334</v>
      </c>
      <c r="D397" t="s">
        <v>125</v>
      </c>
      <c r="E397" t="s">
        <v>126</v>
      </c>
      <c r="F397" t="s">
        <v>127</v>
      </c>
      <c r="G397" t="s">
        <v>128</v>
      </c>
      <c r="H397" t="s">
        <v>139</v>
      </c>
      <c r="I397" t="s">
        <v>140</v>
      </c>
      <c r="J397" t="s">
        <v>246</v>
      </c>
      <c r="K397" t="s">
        <v>280</v>
      </c>
      <c r="L397">
        <v>83907884</v>
      </c>
      <c r="M397" t="s">
        <v>281</v>
      </c>
      <c r="N397">
        <v>96190030</v>
      </c>
      <c r="O397" t="s">
        <v>282</v>
      </c>
      <c r="P397">
        <v>4987176346278</v>
      </c>
      <c r="Q397">
        <v>374</v>
      </c>
      <c r="R397" s="16">
        <v>46807</v>
      </c>
      <c r="S397">
        <v>36</v>
      </c>
      <c r="T397">
        <v>53</v>
      </c>
      <c r="U397">
        <v>12</v>
      </c>
      <c r="V397">
        <v>284.94</v>
      </c>
      <c r="W397">
        <v>299.19</v>
      </c>
      <c r="X397">
        <v>311.67</v>
      </c>
      <c r="Y397">
        <v>0</v>
      </c>
      <c r="Z397">
        <v>1</v>
      </c>
      <c r="AA397">
        <v>0</v>
      </c>
      <c r="AB397">
        <v>0</v>
      </c>
      <c r="AC397">
        <v>299.19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f t="shared" si="27"/>
        <v>1</v>
      </c>
      <c r="AJ397">
        <f t="shared" si="28"/>
        <v>311.67</v>
      </c>
      <c r="AK397" s="62">
        <f t="shared" si="30"/>
        <v>8.3333333333333329E-2</v>
      </c>
      <c r="AL397">
        <f t="shared" si="29"/>
        <v>299.19</v>
      </c>
    </row>
    <row r="398" spans="2:38" ht="14.45" x14ac:dyDescent="0.3">
      <c r="B398" t="s">
        <v>1118</v>
      </c>
      <c r="C398">
        <v>2002344334</v>
      </c>
      <c r="D398" t="s">
        <v>125</v>
      </c>
      <c r="E398" t="s">
        <v>126</v>
      </c>
      <c r="F398" t="s">
        <v>127</v>
      </c>
      <c r="G398" t="s">
        <v>128</v>
      </c>
      <c r="H398" t="s">
        <v>139</v>
      </c>
      <c r="I398" t="s">
        <v>140</v>
      </c>
      <c r="J398" t="s">
        <v>159</v>
      </c>
      <c r="K398" t="s">
        <v>793</v>
      </c>
      <c r="L398">
        <v>80887704</v>
      </c>
      <c r="M398" t="s">
        <v>989</v>
      </c>
      <c r="N398">
        <v>96190030</v>
      </c>
      <c r="O398" t="s">
        <v>990</v>
      </c>
      <c r="P398">
        <v>4987176056276</v>
      </c>
      <c r="Q398">
        <v>1299</v>
      </c>
      <c r="R398" s="16">
        <v>46807</v>
      </c>
      <c r="S398">
        <v>36</v>
      </c>
      <c r="T398">
        <v>53</v>
      </c>
      <c r="U398">
        <v>4</v>
      </c>
      <c r="V398">
        <v>989.69</v>
      </c>
      <c r="W398">
        <v>1039.17</v>
      </c>
      <c r="X398">
        <v>1082.5</v>
      </c>
      <c r="Y398">
        <v>0</v>
      </c>
      <c r="Z398">
        <v>3</v>
      </c>
      <c r="AA398">
        <v>0</v>
      </c>
      <c r="AB398">
        <v>0</v>
      </c>
      <c r="AC398">
        <v>3117.51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f t="shared" si="27"/>
        <v>3</v>
      </c>
      <c r="AJ398">
        <f t="shared" si="28"/>
        <v>3247.5</v>
      </c>
      <c r="AK398" s="62">
        <f t="shared" si="30"/>
        <v>0.75</v>
      </c>
      <c r="AL398">
        <f t="shared" si="29"/>
        <v>3117.51</v>
      </c>
    </row>
    <row r="399" spans="2:38" ht="14.45" x14ac:dyDescent="0.3">
      <c r="B399" t="s">
        <v>1118</v>
      </c>
      <c r="C399">
        <v>2002344334</v>
      </c>
      <c r="D399" t="s">
        <v>125</v>
      </c>
      <c r="E399" t="s">
        <v>126</v>
      </c>
      <c r="F399" t="s">
        <v>127</v>
      </c>
      <c r="G399" t="s">
        <v>146</v>
      </c>
      <c r="H399" t="s">
        <v>190</v>
      </c>
      <c r="I399" t="s">
        <v>191</v>
      </c>
      <c r="J399" t="s">
        <v>313</v>
      </c>
      <c r="K399" t="s">
        <v>888</v>
      </c>
      <c r="L399">
        <v>80840352</v>
      </c>
      <c r="M399" t="s">
        <v>889</v>
      </c>
      <c r="N399">
        <v>82121010</v>
      </c>
      <c r="O399" t="s">
        <v>890</v>
      </c>
      <c r="P399">
        <v>4987176124616</v>
      </c>
      <c r="Q399">
        <v>475</v>
      </c>
      <c r="R399" s="16">
        <v>47045</v>
      </c>
      <c r="S399">
        <v>60</v>
      </c>
      <c r="T399">
        <v>45</v>
      </c>
      <c r="U399">
        <v>40</v>
      </c>
      <c r="V399">
        <v>338.97</v>
      </c>
      <c r="W399">
        <v>399.99</v>
      </c>
      <c r="X399">
        <v>416.67</v>
      </c>
      <c r="Y399">
        <v>0</v>
      </c>
      <c r="Z399">
        <v>5</v>
      </c>
      <c r="AA399">
        <v>0</v>
      </c>
      <c r="AB399">
        <v>0</v>
      </c>
      <c r="AC399">
        <v>1999.95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f t="shared" si="27"/>
        <v>5</v>
      </c>
      <c r="AJ399">
        <f t="shared" si="28"/>
        <v>2083.35</v>
      </c>
      <c r="AK399" s="62">
        <f t="shared" si="30"/>
        <v>0.125</v>
      </c>
      <c r="AL399">
        <f t="shared" si="29"/>
        <v>1999.95</v>
      </c>
    </row>
    <row r="400" spans="2:38" ht="14.45" x14ac:dyDescent="0.3">
      <c r="B400" t="s">
        <v>1118</v>
      </c>
      <c r="C400">
        <v>2002344334</v>
      </c>
      <c r="D400" t="s">
        <v>125</v>
      </c>
      <c r="E400" t="s">
        <v>126</v>
      </c>
      <c r="F400" t="s">
        <v>127</v>
      </c>
      <c r="G400" t="s">
        <v>128</v>
      </c>
      <c r="H400" t="s">
        <v>139</v>
      </c>
      <c r="I400" t="s">
        <v>140</v>
      </c>
      <c r="J400" t="s">
        <v>246</v>
      </c>
      <c r="K400" t="s">
        <v>306</v>
      </c>
      <c r="L400">
        <v>83907886</v>
      </c>
      <c r="M400" t="s">
        <v>307</v>
      </c>
      <c r="N400">
        <v>96190030</v>
      </c>
      <c r="O400" t="s">
        <v>308</v>
      </c>
      <c r="P400">
        <v>4987176346315</v>
      </c>
      <c r="Q400">
        <v>374</v>
      </c>
      <c r="R400" s="16">
        <v>46807</v>
      </c>
      <c r="S400">
        <v>36</v>
      </c>
      <c r="T400">
        <v>53</v>
      </c>
      <c r="U400">
        <v>12</v>
      </c>
      <c r="V400">
        <v>284.94</v>
      </c>
      <c r="W400">
        <v>299.19</v>
      </c>
      <c r="X400">
        <v>311.67</v>
      </c>
      <c r="Y400">
        <v>0</v>
      </c>
      <c r="Z400">
        <v>1</v>
      </c>
      <c r="AA400">
        <v>0</v>
      </c>
      <c r="AB400">
        <v>0</v>
      </c>
      <c r="AC400">
        <v>299.19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f t="shared" ref="AI400:AI463" si="31">+(Y400+AA400)*U400+(Z400+AB400+AE400+AG400)</f>
        <v>1</v>
      </c>
      <c r="AJ400">
        <f t="shared" ref="AJ400:AJ463" si="32">+AI400*X400</f>
        <v>311.67</v>
      </c>
      <c r="AK400" s="62">
        <f t="shared" si="30"/>
        <v>8.3333333333333329E-2</v>
      </c>
      <c r="AL400">
        <f t="shared" ref="AL400:AL463" si="33">+AI400*W400</f>
        <v>299.19</v>
      </c>
    </row>
    <row r="401" spans="2:38" ht="14.45" x14ac:dyDescent="0.3">
      <c r="B401" t="s">
        <v>1118</v>
      </c>
      <c r="C401">
        <v>2002344334</v>
      </c>
      <c r="D401" t="s">
        <v>125</v>
      </c>
      <c r="E401" t="s">
        <v>126</v>
      </c>
      <c r="F401" t="s">
        <v>127</v>
      </c>
      <c r="G401" t="s">
        <v>128</v>
      </c>
      <c r="H401" t="s">
        <v>208</v>
      </c>
      <c r="I401" t="s">
        <v>209</v>
      </c>
      <c r="J401" t="s">
        <v>585</v>
      </c>
      <c r="K401" t="s">
        <v>586</v>
      </c>
      <c r="L401">
        <v>80780342</v>
      </c>
      <c r="M401" t="s">
        <v>587</v>
      </c>
      <c r="N401">
        <v>33074900</v>
      </c>
      <c r="O401" t="s">
        <v>588</v>
      </c>
      <c r="P401">
        <v>4987176236340</v>
      </c>
      <c r="Q401">
        <v>299</v>
      </c>
      <c r="R401" s="16">
        <v>47045</v>
      </c>
      <c r="S401">
        <v>24</v>
      </c>
      <c r="T401">
        <v>100</v>
      </c>
      <c r="U401">
        <v>6</v>
      </c>
      <c r="V401">
        <v>202.7</v>
      </c>
      <c r="W401">
        <v>239.19</v>
      </c>
      <c r="X401">
        <v>249.16</v>
      </c>
      <c r="Y401">
        <v>1</v>
      </c>
      <c r="Z401">
        <v>5</v>
      </c>
      <c r="AA401">
        <v>0</v>
      </c>
      <c r="AB401">
        <v>0</v>
      </c>
      <c r="AC401">
        <v>2631.09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f t="shared" si="31"/>
        <v>11</v>
      </c>
      <c r="AJ401">
        <f t="shared" si="32"/>
        <v>2740.7599999999998</v>
      </c>
      <c r="AK401" s="62">
        <f t="shared" si="30"/>
        <v>1.8333333333333333</v>
      </c>
      <c r="AL401">
        <f t="shared" si="33"/>
        <v>2631.09</v>
      </c>
    </row>
    <row r="402" spans="2:38" ht="14.45" x14ac:dyDescent="0.3">
      <c r="B402" t="s">
        <v>1118</v>
      </c>
      <c r="C402">
        <v>2002344334</v>
      </c>
      <c r="D402" t="s">
        <v>125</v>
      </c>
      <c r="E402" t="s">
        <v>126</v>
      </c>
      <c r="F402" t="s">
        <v>127</v>
      </c>
      <c r="G402" t="s">
        <v>128</v>
      </c>
      <c r="H402" t="s">
        <v>139</v>
      </c>
      <c r="I402" t="s">
        <v>140</v>
      </c>
      <c r="J402" t="s">
        <v>141</v>
      </c>
      <c r="K402" t="s">
        <v>143</v>
      </c>
      <c r="L402">
        <v>80815779</v>
      </c>
      <c r="M402" t="s">
        <v>144</v>
      </c>
      <c r="N402">
        <v>96190030</v>
      </c>
      <c r="O402" t="s">
        <v>145</v>
      </c>
      <c r="P402">
        <v>4987176210791</v>
      </c>
      <c r="Q402">
        <v>842</v>
      </c>
      <c r="R402" s="16">
        <v>47020</v>
      </c>
      <c r="S402">
        <v>36</v>
      </c>
      <c r="T402">
        <v>73</v>
      </c>
      <c r="U402">
        <v>6</v>
      </c>
      <c r="V402">
        <v>641.5</v>
      </c>
      <c r="W402">
        <v>673.58</v>
      </c>
      <c r="X402">
        <v>701.67</v>
      </c>
      <c r="Y402">
        <v>0</v>
      </c>
      <c r="Z402">
        <v>1</v>
      </c>
      <c r="AA402">
        <v>0</v>
      </c>
      <c r="AB402">
        <v>0</v>
      </c>
      <c r="AC402">
        <v>673.58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f t="shared" si="31"/>
        <v>1</v>
      </c>
      <c r="AJ402">
        <f t="shared" si="32"/>
        <v>701.67</v>
      </c>
      <c r="AK402" s="62">
        <f t="shared" si="30"/>
        <v>0.16666666666666666</v>
      </c>
      <c r="AL402">
        <f t="shared" si="33"/>
        <v>673.58</v>
      </c>
    </row>
    <row r="403" spans="2:38" ht="14.45" x14ac:dyDescent="0.3">
      <c r="B403" t="s">
        <v>1118</v>
      </c>
      <c r="C403">
        <v>2002344334</v>
      </c>
      <c r="D403" t="s">
        <v>125</v>
      </c>
      <c r="E403" t="s">
        <v>126</v>
      </c>
      <c r="F403" t="s">
        <v>127</v>
      </c>
      <c r="G403" t="s">
        <v>132</v>
      </c>
      <c r="H403" t="s">
        <v>163</v>
      </c>
      <c r="I403" t="s">
        <v>164</v>
      </c>
      <c r="J403" t="s">
        <v>337</v>
      </c>
      <c r="K403" t="s">
        <v>625</v>
      </c>
      <c r="L403">
        <v>80740511</v>
      </c>
      <c r="M403" t="s">
        <v>626</v>
      </c>
      <c r="N403">
        <v>33072000</v>
      </c>
      <c r="O403" t="s">
        <v>627</v>
      </c>
      <c r="P403">
        <v>4987176177773</v>
      </c>
      <c r="Q403">
        <v>299</v>
      </c>
      <c r="R403" s="16">
        <v>47661</v>
      </c>
      <c r="S403">
        <v>18</v>
      </c>
      <c r="T403">
        <v>100</v>
      </c>
      <c r="U403">
        <v>48</v>
      </c>
      <c r="V403">
        <v>211.52</v>
      </c>
      <c r="W403">
        <v>249.59</v>
      </c>
      <c r="X403">
        <v>260</v>
      </c>
      <c r="Y403">
        <v>0</v>
      </c>
      <c r="Z403">
        <v>7</v>
      </c>
      <c r="AA403">
        <v>0</v>
      </c>
      <c r="AB403">
        <v>0</v>
      </c>
      <c r="AC403">
        <v>1747.13</v>
      </c>
      <c r="AD403">
        <v>0.73999999999999899</v>
      </c>
      <c r="AE403">
        <v>0</v>
      </c>
      <c r="AF403">
        <v>0</v>
      </c>
      <c r="AG403">
        <v>0</v>
      </c>
      <c r="AH403">
        <v>0</v>
      </c>
      <c r="AI403">
        <f t="shared" si="31"/>
        <v>7</v>
      </c>
      <c r="AJ403">
        <f t="shared" si="32"/>
        <v>1820</v>
      </c>
      <c r="AK403" s="62">
        <f t="shared" si="30"/>
        <v>0.14583333333333334</v>
      </c>
      <c r="AL403">
        <f t="shared" si="33"/>
        <v>1747.13</v>
      </c>
    </row>
    <row r="404" spans="2:38" ht="14.45" x14ac:dyDescent="0.3">
      <c r="B404" t="s">
        <v>1118</v>
      </c>
      <c r="C404">
        <v>2002344334</v>
      </c>
      <c r="D404" t="s">
        <v>125</v>
      </c>
      <c r="E404" t="s">
        <v>126</v>
      </c>
      <c r="F404" t="s">
        <v>127</v>
      </c>
      <c r="G404" t="s">
        <v>146</v>
      </c>
      <c r="H404" t="s">
        <v>150</v>
      </c>
      <c r="I404" t="s">
        <v>151</v>
      </c>
      <c r="J404" t="s">
        <v>152</v>
      </c>
      <c r="K404" t="s">
        <v>152</v>
      </c>
      <c r="L404">
        <v>80797470</v>
      </c>
      <c r="M404" t="s">
        <v>153</v>
      </c>
      <c r="N404">
        <v>82121010</v>
      </c>
      <c r="O404" t="s">
        <v>154</v>
      </c>
      <c r="P404">
        <v>4987176282927</v>
      </c>
      <c r="Q404">
        <v>425</v>
      </c>
      <c r="R404" s="16">
        <v>46807</v>
      </c>
      <c r="S404">
        <v>60</v>
      </c>
      <c r="T404">
        <v>32</v>
      </c>
      <c r="U404">
        <v>36</v>
      </c>
      <c r="V404">
        <v>308.7</v>
      </c>
      <c r="W404">
        <v>364.27</v>
      </c>
      <c r="X404">
        <v>379.46</v>
      </c>
      <c r="Y404">
        <v>0</v>
      </c>
      <c r="Z404">
        <v>8</v>
      </c>
      <c r="AA404">
        <v>0</v>
      </c>
      <c r="AB404">
        <v>0</v>
      </c>
      <c r="AC404">
        <v>2914.16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f t="shared" si="31"/>
        <v>8</v>
      </c>
      <c r="AJ404">
        <f t="shared" si="32"/>
        <v>3035.68</v>
      </c>
      <c r="AK404" s="62">
        <f t="shared" si="30"/>
        <v>0.22222222222222221</v>
      </c>
      <c r="AL404">
        <f t="shared" si="33"/>
        <v>2914.16</v>
      </c>
    </row>
    <row r="405" spans="2:38" ht="14.45" x14ac:dyDescent="0.3">
      <c r="B405" t="s">
        <v>1118</v>
      </c>
      <c r="C405">
        <v>2002344334</v>
      </c>
      <c r="D405" t="s">
        <v>125</v>
      </c>
      <c r="E405" t="s">
        <v>126</v>
      </c>
      <c r="F405" t="s">
        <v>127</v>
      </c>
      <c r="G405" t="s">
        <v>128</v>
      </c>
      <c r="H405" t="s">
        <v>139</v>
      </c>
      <c r="I405" t="s">
        <v>140</v>
      </c>
      <c r="J405" t="s">
        <v>159</v>
      </c>
      <c r="K405" t="s">
        <v>570</v>
      </c>
      <c r="L405">
        <v>80829185</v>
      </c>
      <c r="M405" t="s">
        <v>1115</v>
      </c>
      <c r="N405">
        <v>96190030</v>
      </c>
      <c r="O405" t="s">
        <v>1116</v>
      </c>
      <c r="P405">
        <v>4987176303844</v>
      </c>
      <c r="Q405">
        <v>350</v>
      </c>
      <c r="R405" s="16">
        <v>47020</v>
      </c>
      <c r="S405">
        <v>36</v>
      </c>
      <c r="T405">
        <v>73</v>
      </c>
      <c r="U405">
        <v>18</v>
      </c>
      <c r="V405">
        <v>278.25</v>
      </c>
      <c r="W405">
        <v>292.16000000000003</v>
      </c>
      <c r="X405">
        <v>304.33999999999997</v>
      </c>
      <c r="Y405">
        <v>0</v>
      </c>
      <c r="Z405">
        <v>1</v>
      </c>
      <c r="AA405">
        <v>0</v>
      </c>
      <c r="AB405">
        <v>0</v>
      </c>
      <c r="AC405">
        <v>292.16000000000003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f t="shared" si="31"/>
        <v>1</v>
      </c>
      <c r="AJ405">
        <f t="shared" si="32"/>
        <v>304.33999999999997</v>
      </c>
      <c r="AK405" s="62">
        <f t="shared" si="30"/>
        <v>5.5555555555555552E-2</v>
      </c>
      <c r="AL405">
        <f t="shared" si="33"/>
        <v>292.16000000000003</v>
      </c>
    </row>
    <row r="406" spans="2:38" ht="14.45" x14ac:dyDescent="0.3">
      <c r="B406" t="s">
        <v>1118</v>
      </c>
      <c r="C406">
        <v>2002344334</v>
      </c>
      <c r="D406" t="s">
        <v>125</v>
      </c>
      <c r="E406" t="s">
        <v>126</v>
      </c>
      <c r="F406" t="s">
        <v>127</v>
      </c>
      <c r="G406" t="s">
        <v>132</v>
      </c>
      <c r="H406" t="s">
        <v>163</v>
      </c>
      <c r="I406" t="s">
        <v>164</v>
      </c>
      <c r="J406" t="s">
        <v>165</v>
      </c>
      <c r="K406" t="s">
        <v>166</v>
      </c>
      <c r="L406">
        <v>80830410</v>
      </c>
      <c r="M406" t="s">
        <v>167</v>
      </c>
      <c r="N406">
        <v>33071010</v>
      </c>
      <c r="O406" t="s">
        <v>168</v>
      </c>
      <c r="P406">
        <v>4987176176790</v>
      </c>
      <c r="Q406">
        <v>310</v>
      </c>
      <c r="R406" s="16">
        <v>47020</v>
      </c>
      <c r="S406">
        <v>36</v>
      </c>
      <c r="T406">
        <v>73</v>
      </c>
      <c r="U406">
        <v>24</v>
      </c>
      <c r="V406">
        <v>253.06</v>
      </c>
      <c r="W406">
        <v>265.70999999999998</v>
      </c>
      <c r="X406">
        <v>276.79000000000002</v>
      </c>
      <c r="Y406">
        <v>0</v>
      </c>
      <c r="Z406">
        <v>1</v>
      </c>
      <c r="AA406">
        <v>0</v>
      </c>
      <c r="AB406">
        <v>0</v>
      </c>
      <c r="AC406">
        <v>265.70999999999998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f t="shared" si="31"/>
        <v>1</v>
      </c>
      <c r="AJ406">
        <f t="shared" si="32"/>
        <v>276.79000000000002</v>
      </c>
      <c r="AK406" s="62">
        <f t="shared" si="30"/>
        <v>4.1666666666666664E-2</v>
      </c>
      <c r="AL406">
        <f t="shared" si="33"/>
        <v>265.70999999999998</v>
      </c>
    </row>
    <row r="407" spans="2:38" ht="14.45" x14ac:dyDescent="0.3">
      <c r="B407" t="s">
        <v>1118</v>
      </c>
      <c r="C407">
        <v>2002344334</v>
      </c>
      <c r="D407" t="s">
        <v>125</v>
      </c>
      <c r="E407" t="s">
        <v>126</v>
      </c>
      <c r="F407" t="s">
        <v>127</v>
      </c>
      <c r="G407" t="s">
        <v>128</v>
      </c>
      <c r="H407" t="s">
        <v>139</v>
      </c>
      <c r="I407" t="s">
        <v>140</v>
      </c>
      <c r="J407" t="s">
        <v>159</v>
      </c>
      <c r="K407" t="s">
        <v>600</v>
      </c>
      <c r="L407">
        <v>80887712</v>
      </c>
      <c r="M407" t="s">
        <v>601</v>
      </c>
      <c r="N407">
        <v>96190030</v>
      </c>
      <c r="O407" t="s">
        <v>602</v>
      </c>
      <c r="P407">
        <v>4987176056337</v>
      </c>
      <c r="Q407">
        <v>1399</v>
      </c>
      <c r="R407" s="16">
        <v>46807</v>
      </c>
      <c r="S407">
        <v>36</v>
      </c>
      <c r="T407">
        <v>53</v>
      </c>
      <c r="U407">
        <v>4</v>
      </c>
      <c r="V407">
        <v>1065.8699999999999</v>
      </c>
      <c r="W407">
        <v>1119.1600000000001</v>
      </c>
      <c r="X407">
        <v>1165.83</v>
      </c>
      <c r="Y407">
        <v>0</v>
      </c>
      <c r="Z407">
        <v>1</v>
      </c>
      <c r="AA407">
        <v>0</v>
      </c>
      <c r="AB407">
        <v>0</v>
      </c>
      <c r="AC407">
        <v>1119.1600000000001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f t="shared" si="31"/>
        <v>1</v>
      </c>
      <c r="AJ407">
        <f t="shared" si="32"/>
        <v>1165.83</v>
      </c>
      <c r="AK407" s="62">
        <f t="shared" si="30"/>
        <v>0.25</v>
      </c>
      <c r="AL407">
        <f t="shared" si="33"/>
        <v>1119.1600000000001</v>
      </c>
    </row>
    <row r="408" spans="2:38" ht="14.45" x14ac:dyDescent="0.3">
      <c r="B408" t="s">
        <v>1118</v>
      </c>
      <c r="C408">
        <v>2002344334</v>
      </c>
      <c r="D408" t="s">
        <v>125</v>
      </c>
      <c r="E408" t="s">
        <v>126</v>
      </c>
      <c r="F408" t="s">
        <v>127</v>
      </c>
      <c r="G408" t="s">
        <v>132</v>
      </c>
      <c r="H408" t="s">
        <v>133</v>
      </c>
      <c r="I408" t="s">
        <v>134</v>
      </c>
      <c r="J408" t="s">
        <v>169</v>
      </c>
      <c r="K408" t="s">
        <v>170</v>
      </c>
      <c r="L408">
        <v>80851074</v>
      </c>
      <c r="M408" t="s">
        <v>171</v>
      </c>
      <c r="N408">
        <v>96190010</v>
      </c>
      <c r="O408" t="s">
        <v>172</v>
      </c>
      <c r="P408">
        <v>4987176293619</v>
      </c>
      <c r="Q408">
        <v>699</v>
      </c>
      <c r="R408" s="16">
        <v>47045</v>
      </c>
      <c r="S408">
        <v>24</v>
      </c>
      <c r="T408">
        <v>100</v>
      </c>
      <c r="U408">
        <v>12</v>
      </c>
      <c r="V408">
        <v>521.38</v>
      </c>
      <c r="W408">
        <v>521.38</v>
      </c>
      <c r="X408">
        <v>543.12</v>
      </c>
      <c r="Y408">
        <v>0</v>
      </c>
      <c r="Z408">
        <v>3</v>
      </c>
      <c r="AA408">
        <v>0</v>
      </c>
      <c r="AB408">
        <v>0</v>
      </c>
      <c r="AC408">
        <v>1564.14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f t="shared" si="31"/>
        <v>3</v>
      </c>
      <c r="AJ408">
        <f t="shared" si="32"/>
        <v>1629.3600000000001</v>
      </c>
      <c r="AK408" s="62">
        <f t="shared" si="30"/>
        <v>0.25</v>
      </c>
      <c r="AL408">
        <f t="shared" si="33"/>
        <v>1564.1399999999999</v>
      </c>
    </row>
    <row r="409" spans="2:38" ht="14.45" x14ac:dyDescent="0.3">
      <c r="B409" t="s">
        <v>1118</v>
      </c>
      <c r="C409">
        <v>2002344334</v>
      </c>
      <c r="D409" t="s">
        <v>125</v>
      </c>
      <c r="E409" t="s">
        <v>126</v>
      </c>
      <c r="F409" t="s">
        <v>127</v>
      </c>
      <c r="G409" t="s">
        <v>128</v>
      </c>
      <c r="H409" t="s">
        <v>208</v>
      </c>
      <c r="I409" t="s">
        <v>209</v>
      </c>
      <c r="J409" t="s">
        <v>210</v>
      </c>
      <c r="K409" t="s">
        <v>607</v>
      </c>
      <c r="L409">
        <v>80836247</v>
      </c>
      <c r="M409" t="s">
        <v>608</v>
      </c>
      <c r="N409">
        <v>33074900</v>
      </c>
      <c r="O409" t="s">
        <v>609</v>
      </c>
      <c r="P409">
        <v>4987176304629</v>
      </c>
      <c r="Q409">
        <v>349</v>
      </c>
      <c r="R409" s="16">
        <v>47052</v>
      </c>
      <c r="S409">
        <v>24</v>
      </c>
      <c r="T409">
        <v>100</v>
      </c>
      <c r="U409">
        <v>12</v>
      </c>
      <c r="V409">
        <v>236.6</v>
      </c>
      <c r="W409">
        <v>279.19</v>
      </c>
      <c r="X409">
        <v>290.83</v>
      </c>
      <c r="Y409">
        <v>0</v>
      </c>
      <c r="Z409">
        <v>6</v>
      </c>
      <c r="AA409">
        <v>0</v>
      </c>
      <c r="AB409">
        <v>0</v>
      </c>
      <c r="AC409">
        <v>1675.14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f t="shared" si="31"/>
        <v>6</v>
      </c>
      <c r="AJ409">
        <f t="shared" si="32"/>
        <v>1744.98</v>
      </c>
      <c r="AK409" s="62">
        <f t="shared" si="30"/>
        <v>0.5</v>
      </c>
      <c r="AL409">
        <f t="shared" si="33"/>
        <v>1675.1399999999999</v>
      </c>
    </row>
    <row r="410" spans="2:38" ht="14.45" x14ac:dyDescent="0.3">
      <c r="B410" t="s">
        <v>1118</v>
      </c>
      <c r="C410">
        <v>2002344334</v>
      </c>
      <c r="D410" t="s">
        <v>125</v>
      </c>
      <c r="E410" t="s">
        <v>126</v>
      </c>
      <c r="F410" t="s">
        <v>127</v>
      </c>
      <c r="G410" t="s">
        <v>132</v>
      </c>
      <c r="H410" t="s">
        <v>133</v>
      </c>
      <c r="I410" t="s">
        <v>134</v>
      </c>
      <c r="J410" t="s">
        <v>408</v>
      </c>
      <c r="K410" t="s">
        <v>1056</v>
      </c>
      <c r="L410">
        <v>80876958</v>
      </c>
      <c r="M410" t="s">
        <v>1057</v>
      </c>
      <c r="N410">
        <v>96190010</v>
      </c>
      <c r="O410" t="s">
        <v>1058</v>
      </c>
      <c r="P410">
        <v>4987176301901</v>
      </c>
      <c r="Q410">
        <v>225</v>
      </c>
      <c r="R410" s="16">
        <v>46996</v>
      </c>
      <c r="S410">
        <v>24</v>
      </c>
      <c r="T410">
        <v>100</v>
      </c>
      <c r="U410">
        <v>24</v>
      </c>
      <c r="V410">
        <v>189.47</v>
      </c>
      <c r="W410">
        <v>189.47</v>
      </c>
      <c r="X410">
        <v>197.37</v>
      </c>
      <c r="Y410">
        <v>0</v>
      </c>
      <c r="Z410">
        <v>2</v>
      </c>
      <c r="AA410">
        <v>0</v>
      </c>
      <c r="AB410">
        <v>0</v>
      </c>
      <c r="AC410">
        <v>378.94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f t="shared" si="31"/>
        <v>2</v>
      </c>
      <c r="AJ410">
        <f t="shared" si="32"/>
        <v>394.74</v>
      </c>
      <c r="AK410" s="62">
        <f t="shared" si="30"/>
        <v>8.3333333333333329E-2</v>
      </c>
      <c r="AL410">
        <f t="shared" si="33"/>
        <v>378.94</v>
      </c>
    </row>
    <row r="411" spans="2:38" ht="14.45" x14ac:dyDescent="0.3">
      <c r="B411" t="s">
        <v>1118</v>
      </c>
      <c r="C411">
        <v>2002344334</v>
      </c>
      <c r="D411" t="s">
        <v>125</v>
      </c>
      <c r="E411" t="s">
        <v>126</v>
      </c>
      <c r="F411" t="s">
        <v>127</v>
      </c>
      <c r="G411" t="s">
        <v>132</v>
      </c>
      <c r="H411" t="s">
        <v>133</v>
      </c>
      <c r="I411" t="s">
        <v>177</v>
      </c>
      <c r="J411" t="s">
        <v>178</v>
      </c>
      <c r="K411" t="s">
        <v>620</v>
      </c>
      <c r="L411">
        <v>80869896</v>
      </c>
      <c r="M411" t="s">
        <v>621</v>
      </c>
      <c r="N411">
        <v>96190010</v>
      </c>
      <c r="O411" t="s">
        <v>622</v>
      </c>
      <c r="P411">
        <v>4987176319432</v>
      </c>
      <c r="Q411">
        <v>55</v>
      </c>
      <c r="R411" s="16">
        <v>47045</v>
      </c>
      <c r="S411">
        <v>24</v>
      </c>
      <c r="T411">
        <v>100</v>
      </c>
      <c r="U411">
        <v>64</v>
      </c>
      <c r="V411">
        <v>47.57</v>
      </c>
      <c r="W411">
        <v>47.57</v>
      </c>
      <c r="X411">
        <v>49.55</v>
      </c>
      <c r="Y411">
        <v>17</v>
      </c>
      <c r="Z411">
        <v>50</v>
      </c>
      <c r="AA411">
        <v>0</v>
      </c>
      <c r="AB411">
        <v>0</v>
      </c>
      <c r="AC411">
        <v>54134.66</v>
      </c>
      <c r="AD411">
        <v>2.9999999999999898E-2</v>
      </c>
      <c r="AE411">
        <v>0</v>
      </c>
      <c r="AF411">
        <v>0</v>
      </c>
      <c r="AG411">
        <v>0</v>
      </c>
      <c r="AH411">
        <v>0</v>
      </c>
      <c r="AI411">
        <f t="shared" si="31"/>
        <v>1138</v>
      </c>
      <c r="AJ411">
        <f t="shared" si="32"/>
        <v>56387.899999999994</v>
      </c>
      <c r="AK411" s="62">
        <f t="shared" si="30"/>
        <v>17.78125</v>
      </c>
      <c r="AL411">
        <f t="shared" si="33"/>
        <v>54134.66</v>
      </c>
    </row>
    <row r="412" spans="2:38" ht="14.45" x14ac:dyDescent="0.3">
      <c r="B412" t="s">
        <v>1118</v>
      </c>
      <c r="C412">
        <v>2002344334</v>
      </c>
      <c r="D412" t="s">
        <v>125</v>
      </c>
      <c r="E412" t="s">
        <v>126</v>
      </c>
      <c r="F412" t="s">
        <v>127</v>
      </c>
      <c r="G412" t="s">
        <v>132</v>
      </c>
      <c r="H412" t="s">
        <v>133</v>
      </c>
      <c r="I412" t="s">
        <v>177</v>
      </c>
      <c r="J412" t="s">
        <v>178</v>
      </c>
      <c r="K412" t="s">
        <v>179</v>
      </c>
      <c r="L412">
        <v>80869894</v>
      </c>
      <c r="M412" t="s">
        <v>180</v>
      </c>
      <c r="N412">
        <v>96190010</v>
      </c>
      <c r="O412" t="s">
        <v>181</v>
      </c>
      <c r="P412">
        <v>4987176349620</v>
      </c>
      <c r="Q412">
        <v>150</v>
      </c>
      <c r="R412" s="16">
        <v>46807</v>
      </c>
      <c r="S412">
        <v>24</v>
      </c>
      <c r="T412">
        <v>79</v>
      </c>
      <c r="U412">
        <v>30</v>
      </c>
      <c r="V412">
        <v>115.33</v>
      </c>
      <c r="W412">
        <v>115.33</v>
      </c>
      <c r="X412">
        <v>120.14</v>
      </c>
      <c r="Y412">
        <v>0</v>
      </c>
      <c r="Z412">
        <v>19</v>
      </c>
      <c r="AA412">
        <v>0</v>
      </c>
      <c r="AB412">
        <v>0</v>
      </c>
      <c r="AC412">
        <v>2191.27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f t="shared" si="31"/>
        <v>19</v>
      </c>
      <c r="AJ412">
        <f t="shared" si="32"/>
        <v>2282.66</v>
      </c>
      <c r="AK412" s="62">
        <f t="shared" si="30"/>
        <v>0.6333333333333333</v>
      </c>
      <c r="AL412">
        <f t="shared" si="33"/>
        <v>2191.27</v>
      </c>
    </row>
    <row r="413" spans="2:38" ht="14.45" x14ac:dyDescent="0.3">
      <c r="B413" t="s">
        <v>1118</v>
      </c>
      <c r="C413">
        <v>2002344334</v>
      </c>
      <c r="D413" t="s">
        <v>125</v>
      </c>
      <c r="E413" t="s">
        <v>126</v>
      </c>
      <c r="F413" t="s">
        <v>127</v>
      </c>
      <c r="G413" t="s">
        <v>146</v>
      </c>
      <c r="H413" t="s">
        <v>147</v>
      </c>
      <c r="I413" t="s">
        <v>148</v>
      </c>
      <c r="J413" t="s">
        <v>429</v>
      </c>
      <c r="K413" t="s">
        <v>617</v>
      </c>
      <c r="L413">
        <v>80753180</v>
      </c>
      <c r="M413" t="s">
        <v>618</v>
      </c>
      <c r="N413">
        <v>33071090</v>
      </c>
      <c r="O413" t="s">
        <v>619</v>
      </c>
      <c r="P413">
        <v>4987176093714</v>
      </c>
      <c r="Q413">
        <v>99</v>
      </c>
      <c r="R413" s="16">
        <v>46246</v>
      </c>
      <c r="S413">
        <v>36</v>
      </c>
      <c r="T413">
        <v>1</v>
      </c>
      <c r="U413">
        <v>144</v>
      </c>
      <c r="V413">
        <v>71.91</v>
      </c>
      <c r="W413">
        <v>84.85</v>
      </c>
      <c r="X413">
        <v>88.39</v>
      </c>
      <c r="Y413">
        <v>1</v>
      </c>
      <c r="Z413">
        <v>5</v>
      </c>
      <c r="AA413">
        <v>0</v>
      </c>
      <c r="AB413">
        <v>0</v>
      </c>
      <c r="AC413">
        <v>12642.65</v>
      </c>
      <c r="AD413">
        <v>64.549999999999898</v>
      </c>
      <c r="AE413">
        <v>0</v>
      </c>
      <c r="AF413">
        <v>0</v>
      </c>
      <c r="AG413">
        <v>0</v>
      </c>
      <c r="AH413">
        <v>0</v>
      </c>
      <c r="AI413">
        <f t="shared" si="31"/>
        <v>149</v>
      </c>
      <c r="AJ413">
        <f t="shared" si="32"/>
        <v>13170.11</v>
      </c>
      <c r="AK413" s="62">
        <f t="shared" si="30"/>
        <v>1.0347222222222223</v>
      </c>
      <c r="AL413">
        <f t="shared" si="33"/>
        <v>12642.65</v>
      </c>
    </row>
    <row r="414" spans="2:38" ht="14.45" x14ac:dyDescent="0.3">
      <c r="B414" t="s">
        <v>1118</v>
      </c>
      <c r="C414">
        <v>2002344334</v>
      </c>
      <c r="D414" t="s">
        <v>125</v>
      </c>
      <c r="E414" t="s">
        <v>126</v>
      </c>
      <c r="F414" t="s">
        <v>127</v>
      </c>
      <c r="G414" t="s">
        <v>146</v>
      </c>
      <c r="H414" t="s">
        <v>150</v>
      </c>
      <c r="I414" t="s">
        <v>185</v>
      </c>
      <c r="J414" t="s">
        <v>186</v>
      </c>
      <c r="K414" t="s">
        <v>187</v>
      </c>
      <c r="L414">
        <v>80864300</v>
      </c>
      <c r="M414" t="s">
        <v>188</v>
      </c>
      <c r="N414">
        <v>82122011</v>
      </c>
      <c r="O414" t="s">
        <v>189</v>
      </c>
      <c r="P414">
        <v>4987176278579</v>
      </c>
      <c r="Q414">
        <v>99</v>
      </c>
      <c r="R414" s="16">
        <v>46808</v>
      </c>
      <c r="S414">
        <v>60</v>
      </c>
      <c r="T414">
        <v>32</v>
      </c>
      <c r="U414">
        <v>600</v>
      </c>
      <c r="V414">
        <v>70.42</v>
      </c>
      <c r="W414">
        <v>83.09</v>
      </c>
      <c r="X414">
        <v>86.55</v>
      </c>
      <c r="Y414">
        <v>0</v>
      </c>
      <c r="Z414">
        <v>54</v>
      </c>
      <c r="AA414">
        <v>0</v>
      </c>
      <c r="AB414">
        <v>0</v>
      </c>
      <c r="AC414">
        <v>4486.8599999999997</v>
      </c>
      <c r="AD414">
        <v>0.01</v>
      </c>
      <c r="AE414">
        <v>0</v>
      </c>
      <c r="AF414">
        <v>0</v>
      </c>
      <c r="AG414">
        <v>0</v>
      </c>
      <c r="AH414">
        <v>0</v>
      </c>
      <c r="AI414">
        <f t="shared" si="31"/>
        <v>54</v>
      </c>
      <c r="AJ414">
        <f t="shared" si="32"/>
        <v>4673.7</v>
      </c>
      <c r="AK414" s="62">
        <f t="shared" si="30"/>
        <v>0.09</v>
      </c>
      <c r="AL414">
        <f t="shared" si="33"/>
        <v>4486.8600000000006</v>
      </c>
    </row>
    <row r="415" spans="2:38" ht="14.45" x14ac:dyDescent="0.3">
      <c r="B415" t="s">
        <v>1118</v>
      </c>
      <c r="C415">
        <v>2002344334</v>
      </c>
      <c r="D415" t="s">
        <v>125</v>
      </c>
      <c r="E415" t="s">
        <v>126</v>
      </c>
      <c r="F415" t="s">
        <v>127</v>
      </c>
      <c r="G415" t="s">
        <v>132</v>
      </c>
      <c r="H415" t="s">
        <v>290</v>
      </c>
      <c r="I415" t="s">
        <v>635</v>
      </c>
      <c r="J415" t="s">
        <v>635</v>
      </c>
      <c r="K415" t="s">
        <v>636</v>
      </c>
      <c r="L415">
        <v>80885888</v>
      </c>
      <c r="M415" t="s">
        <v>637</v>
      </c>
      <c r="N415">
        <v>30049011</v>
      </c>
      <c r="O415" t="s">
        <v>638</v>
      </c>
      <c r="P415">
        <v>4987176191359</v>
      </c>
      <c r="Q415">
        <v>64</v>
      </c>
      <c r="R415" s="16">
        <v>47045</v>
      </c>
      <c r="S415">
        <v>24</v>
      </c>
      <c r="T415">
        <v>100</v>
      </c>
      <c r="U415">
        <v>720</v>
      </c>
      <c r="V415">
        <v>48.83</v>
      </c>
      <c r="W415">
        <v>51.27</v>
      </c>
      <c r="X415">
        <v>53.41</v>
      </c>
      <c r="Y415">
        <v>0</v>
      </c>
      <c r="Z415">
        <v>42</v>
      </c>
      <c r="AA415">
        <v>0</v>
      </c>
      <c r="AB415">
        <v>0</v>
      </c>
      <c r="AC415">
        <v>2153.34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f t="shared" si="31"/>
        <v>42</v>
      </c>
      <c r="AJ415">
        <f t="shared" si="32"/>
        <v>2243.2199999999998</v>
      </c>
      <c r="AK415" s="62">
        <f t="shared" si="30"/>
        <v>5.8333333333333334E-2</v>
      </c>
      <c r="AL415">
        <f t="shared" si="33"/>
        <v>2153.34</v>
      </c>
    </row>
    <row r="416" spans="2:38" ht="14.45" x14ac:dyDescent="0.3">
      <c r="B416" t="s">
        <v>1118</v>
      </c>
      <c r="C416">
        <v>2002344334</v>
      </c>
      <c r="D416" t="s">
        <v>125</v>
      </c>
      <c r="E416" t="s">
        <v>126</v>
      </c>
      <c r="F416" t="s">
        <v>127</v>
      </c>
      <c r="G416" t="s">
        <v>128</v>
      </c>
      <c r="H416" t="s">
        <v>196</v>
      </c>
      <c r="I416" t="s">
        <v>197</v>
      </c>
      <c r="J416" t="s">
        <v>198</v>
      </c>
      <c r="K416" t="s">
        <v>199</v>
      </c>
      <c r="L416">
        <v>80741185</v>
      </c>
      <c r="M416" t="s">
        <v>200</v>
      </c>
      <c r="N416">
        <v>33049990</v>
      </c>
      <c r="O416" t="s">
        <v>201</v>
      </c>
      <c r="P416">
        <v>4987176179630</v>
      </c>
      <c r="Q416">
        <v>429</v>
      </c>
      <c r="R416" s="16">
        <v>47689</v>
      </c>
      <c r="S416">
        <v>36</v>
      </c>
      <c r="T416">
        <v>100</v>
      </c>
      <c r="U416">
        <v>6</v>
      </c>
      <c r="V416">
        <v>303.48</v>
      </c>
      <c r="W416">
        <v>358.11</v>
      </c>
      <c r="X416">
        <v>373.04</v>
      </c>
      <c r="Y416">
        <v>0</v>
      </c>
      <c r="Z416">
        <v>3</v>
      </c>
      <c r="AA416">
        <v>0</v>
      </c>
      <c r="AB416">
        <v>0</v>
      </c>
      <c r="AC416">
        <v>1074.33</v>
      </c>
      <c r="AD416">
        <v>3.75</v>
      </c>
      <c r="AE416">
        <v>0</v>
      </c>
      <c r="AF416">
        <v>0</v>
      </c>
      <c r="AG416">
        <v>0</v>
      </c>
      <c r="AH416">
        <v>0</v>
      </c>
      <c r="AI416">
        <f t="shared" si="31"/>
        <v>3</v>
      </c>
      <c r="AJ416">
        <f t="shared" si="32"/>
        <v>1119.1200000000001</v>
      </c>
      <c r="AK416" s="62">
        <f t="shared" si="30"/>
        <v>0.5</v>
      </c>
      <c r="AL416">
        <f t="shared" si="33"/>
        <v>1074.33</v>
      </c>
    </row>
    <row r="417" spans="2:38" ht="14.45" x14ac:dyDescent="0.3">
      <c r="B417" t="s">
        <v>1118</v>
      </c>
      <c r="C417">
        <v>2002344334</v>
      </c>
      <c r="D417" t="s">
        <v>125</v>
      </c>
      <c r="E417" t="s">
        <v>126</v>
      </c>
      <c r="F417" t="s">
        <v>127</v>
      </c>
      <c r="G417" t="s">
        <v>132</v>
      </c>
      <c r="H417" t="s">
        <v>133</v>
      </c>
      <c r="I417" t="s">
        <v>177</v>
      </c>
      <c r="J417" t="s">
        <v>371</v>
      </c>
      <c r="K417" t="s">
        <v>395</v>
      </c>
      <c r="L417">
        <v>80847738</v>
      </c>
      <c r="M417" t="s">
        <v>877</v>
      </c>
      <c r="N417">
        <v>96190010</v>
      </c>
      <c r="O417" t="s">
        <v>878</v>
      </c>
      <c r="P417">
        <v>4987176319555</v>
      </c>
      <c r="Q417">
        <v>320</v>
      </c>
      <c r="R417" s="16">
        <v>46807</v>
      </c>
      <c r="S417">
        <v>24</v>
      </c>
      <c r="T417">
        <v>79</v>
      </c>
      <c r="U417">
        <v>16</v>
      </c>
      <c r="V417">
        <v>246.05</v>
      </c>
      <c r="W417">
        <v>246.05</v>
      </c>
      <c r="X417">
        <v>256.31</v>
      </c>
      <c r="Y417">
        <v>0</v>
      </c>
      <c r="Z417">
        <v>3</v>
      </c>
      <c r="AA417">
        <v>0</v>
      </c>
      <c r="AB417">
        <v>0</v>
      </c>
      <c r="AC417">
        <v>738.15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f t="shared" si="31"/>
        <v>3</v>
      </c>
      <c r="AJ417">
        <f t="shared" si="32"/>
        <v>768.93000000000006</v>
      </c>
      <c r="AK417" s="62">
        <f t="shared" si="30"/>
        <v>0.1875</v>
      </c>
      <c r="AL417">
        <f t="shared" si="33"/>
        <v>738.15000000000009</v>
      </c>
    </row>
    <row r="418" spans="2:38" ht="14.45" x14ac:dyDescent="0.3">
      <c r="B418" t="s">
        <v>1118</v>
      </c>
      <c r="C418">
        <v>2002344334</v>
      </c>
      <c r="D418" t="s">
        <v>125</v>
      </c>
      <c r="E418" t="s">
        <v>126</v>
      </c>
      <c r="F418" t="s">
        <v>127</v>
      </c>
      <c r="G418" t="s">
        <v>146</v>
      </c>
      <c r="H418" t="s">
        <v>147</v>
      </c>
      <c r="I418" t="s">
        <v>203</v>
      </c>
      <c r="J418" t="s">
        <v>204</v>
      </c>
      <c r="K418" t="s">
        <v>205</v>
      </c>
      <c r="L418">
        <v>80862828</v>
      </c>
      <c r="M418" t="s">
        <v>206</v>
      </c>
      <c r="N418">
        <v>33071010</v>
      </c>
      <c r="O418" t="s">
        <v>207</v>
      </c>
      <c r="P418">
        <v>4987176150578</v>
      </c>
      <c r="Q418">
        <v>71</v>
      </c>
      <c r="R418" s="16">
        <v>46657</v>
      </c>
      <c r="S418">
        <v>36</v>
      </c>
      <c r="T418">
        <v>39</v>
      </c>
      <c r="U418">
        <v>96</v>
      </c>
      <c r="V418">
        <v>57.96</v>
      </c>
      <c r="W418">
        <v>60.86</v>
      </c>
      <c r="X418">
        <v>63.4</v>
      </c>
      <c r="Y418">
        <v>0</v>
      </c>
      <c r="Z418">
        <v>54</v>
      </c>
      <c r="AA418">
        <v>0</v>
      </c>
      <c r="AB418">
        <v>0</v>
      </c>
      <c r="AC418">
        <v>3286.44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f t="shared" si="31"/>
        <v>54</v>
      </c>
      <c r="AJ418">
        <f t="shared" si="32"/>
        <v>3423.6</v>
      </c>
      <c r="AK418" s="62">
        <f t="shared" si="30"/>
        <v>0.5625</v>
      </c>
      <c r="AL418">
        <f t="shared" si="33"/>
        <v>3286.44</v>
      </c>
    </row>
    <row r="419" spans="2:38" ht="14.45" x14ac:dyDescent="0.3">
      <c r="B419" t="s">
        <v>1118</v>
      </c>
      <c r="C419">
        <v>2002344334</v>
      </c>
      <c r="D419" t="s">
        <v>125</v>
      </c>
      <c r="E419" t="s">
        <v>126</v>
      </c>
      <c r="F419" t="s">
        <v>127</v>
      </c>
      <c r="G419" t="s">
        <v>146</v>
      </c>
      <c r="H419" t="s">
        <v>147</v>
      </c>
      <c r="I419" t="s">
        <v>203</v>
      </c>
      <c r="J419" t="s">
        <v>204</v>
      </c>
      <c r="K419" t="s">
        <v>273</v>
      </c>
      <c r="L419">
        <v>80722192</v>
      </c>
      <c r="M419" t="s">
        <v>852</v>
      </c>
      <c r="N419">
        <v>33071010</v>
      </c>
      <c r="O419" t="s">
        <v>853</v>
      </c>
      <c r="P419">
        <v>4987176150585</v>
      </c>
      <c r="Q419">
        <v>66</v>
      </c>
      <c r="R419" s="16">
        <v>47045</v>
      </c>
      <c r="S419">
        <v>36</v>
      </c>
      <c r="T419">
        <v>75</v>
      </c>
      <c r="U419">
        <v>96</v>
      </c>
      <c r="V419">
        <v>53.88</v>
      </c>
      <c r="W419">
        <v>56.57</v>
      </c>
      <c r="X419">
        <v>58.93</v>
      </c>
      <c r="Y419">
        <v>0</v>
      </c>
      <c r="Z419">
        <v>3</v>
      </c>
      <c r="AA419">
        <v>0</v>
      </c>
      <c r="AB419">
        <v>0</v>
      </c>
      <c r="AC419">
        <v>169.71</v>
      </c>
      <c r="AD419">
        <v>1.6699999999999899</v>
      </c>
      <c r="AE419">
        <v>0</v>
      </c>
      <c r="AF419">
        <v>0</v>
      </c>
      <c r="AG419">
        <v>0</v>
      </c>
      <c r="AH419">
        <v>0</v>
      </c>
      <c r="AI419">
        <f t="shared" si="31"/>
        <v>3</v>
      </c>
      <c r="AJ419">
        <f t="shared" si="32"/>
        <v>176.79</v>
      </c>
      <c r="AK419" s="62">
        <f t="shared" si="30"/>
        <v>3.125E-2</v>
      </c>
      <c r="AL419">
        <f t="shared" si="33"/>
        <v>169.71</v>
      </c>
    </row>
    <row r="420" spans="2:38" ht="14.45" x14ac:dyDescent="0.3">
      <c r="B420" t="s">
        <v>1118</v>
      </c>
      <c r="C420">
        <v>2002344334</v>
      </c>
      <c r="D420" t="s">
        <v>125</v>
      </c>
      <c r="E420" t="s">
        <v>126</v>
      </c>
      <c r="F420" t="s">
        <v>127</v>
      </c>
      <c r="G420" t="s">
        <v>128</v>
      </c>
      <c r="H420" t="s">
        <v>129</v>
      </c>
      <c r="I420" t="s">
        <v>221</v>
      </c>
      <c r="J420" t="s">
        <v>222</v>
      </c>
      <c r="K420" t="s">
        <v>224</v>
      </c>
      <c r="L420">
        <v>83924013</v>
      </c>
      <c r="M420" t="s">
        <v>225</v>
      </c>
      <c r="N420">
        <v>33051090</v>
      </c>
      <c r="O420" t="s">
        <v>226</v>
      </c>
      <c r="P420">
        <v>4987176073020</v>
      </c>
      <c r="Q420">
        <v>218</v>
      </c>
      <c r="R420" s="16">
        <v>47045</v>
      </c>
      <c r="S420">
        <v>36</v>
      </c>
      <c r="T420">
        <v>75</v>
      </c>
      <c r="U420">
        <v>56</v>
      </c>
      <c r="V420">
        <v>181.19</v>
      </c>
      <c r="W420">
        <v>190.25</v>
      </c>
      <c r="X420">
        <v>198.18</v>
      </c>
      <c r="Y420">
        <v>0</v>
      </c>
      <c r="Z420">
        <v>1</v>
      </c>
      <c r="AA420">
        <v>0</v>
      </c>
      <c r="AB420">
        <v>0</v>
      </c>
      <c r="AC420">
        <v>190.25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f t="shared" si="31"/>
        <v>1</v>
      </c>
      <c r="AJ420">
        <f t="shared" si="32"/>
        <v>198.18</v>
      </c>
      <c r="AK420" s="62">
        <f t="shared" si="30"/>
        <v>1.7857142857142856E-2</v>
      </c>
      <c r="AL420">
        <f t="shared" si="33"/>
        <v>190.25</v>
      </c>
    </row>
    <row r="421" spans="2:38" ht="14.45" x14ac:dyDescent="0.3">
      <c r="B421" t="s">
        <v>1118</v>
      </c>
      <c r="C421">
        <v>2002344334</v>
      </c>
      <c r="D421" t="s">
        <v>125</v>
      </c>
      <c r="E421" t="s">
        <v>126</v>
      </c>
      <c r="F421" t="s">
        <v>127</v>
      </c>
      <c r="G421" t="s">
        <v>146</v>
      </c>
      <c r="H421" t="s">
        <v>190</v>
      </c>
      <c r="I421" t="s">
        <v>191</v>
      </c>
      <c r="J421" t="s">
        <v>223</v>
      </c>
      <c r="K421" t="s">
        <v>223</v>
      </c>
      <c r="L421">
        <v>80832398</v>
      </c>
      <c r="M421" t="s">
        <v>903</v>
      </c>
      <c r="N421">
        <v>82121010</v>
      </c>
      <c r="O421" t="s">
        <v>904</v>
      </c>
      <c r="P421">
        <v>4987176298201</v>
      </c>
      <c r="Q421">
        <v>325</v>
      </c>
      <c r="R421" s="16">
        <v>47045</v>
      </c>
      <c r="S421">
        <v>24</v>
      </c>
      <c r="T421">
        <v>100</v>
      </c>
      <c r="U421">
        <v>18</v>
      </c>
      <c r="V421">
        <v>231.93</v>
      </c>
      <c r="W421">
        <v>273.68</v>
      </c>
      <c r="X421">
        <v>285.08999999999997</v>
      </c>
      <c r="Y421">
        <v>1</v>
      </c>
      <c r="Z421">
        <v>0</v>
      </c>
      <c r="AA421">
        <v>0</v>
      </c>
      <c r="AB421">
        <v>0</v>
      </c>
      <c r="AC421">
        <v>4926.24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f t="shared" si="31"/>
        <v>18</v>
      </c>
      <c r="AJ421">
        <f t="shared" si="32"/>
        <v>5131.62</v>
      </c>
      <c r="AK421" s="62">
        <f t="shared" si="30"/>
        <v>1</v>
      </c>
      <c r="AL421">
        <f t="shared" si="33"/>
        <v>4926.24</v>
      </c>
    </row>
    <row r="422" spans="2:38" ht="14.45" x14ac:dyDescent="0.3">
      <c r="B422" t="s">
        <v>1118</v>
      </c>
      <c r="C422">
        <v>2002344334</v>
      </c>
      <c r="D422" t="s">
        <v>125</v>
      </c>
      <c r="E422" t="s">
        <v>126</v>
      </c>
      <c r="F422" t="s">
        <v>127</v>
      </c>
      <c r="G422" t="s">
        <v>132</v>
      </c>
      <c r="H422" t="s">
        <v>133</v>
      </c>
      <c r="I422" t="s">
        <v>177</v>
      </c>
      <c r="J422" t="s">
        <v>262</v>
      </c>
      <c r="K422" t="s">
        <v>426</v>
      </c>
      <c r="L422">
        <v>83925440</v>
      </c>
      <c r="M422" t="s">
        <v>1036</v>
      </c>
      <c r="N422">
        <v>96190010</v>
      </c>
      <c r="O422" t="s">
        <v>1037</v>
      </c>
      <c r="P422">
        <v>4987176414427</v>
      </c>
      <c r="Q422">
        <v>40</v>
      </c>
      <c r="R422" s="16">
        <v>46807</v>
      </c>
      <c r="S422">
        <v>24</v>
      </c>
      <c r="T422">
        <v>79</v>
      </c>
      <c r="U422">
        <v>120</v>
      </c>
      <c r="V422">
        <v>34.590000000000003</v>
      </c>
      <c r="W422">
        <v>34.590000000000003</v>
      </c>
      <c r="X422">
        <v>36.03</v>
      </c>
      <c r="Y422">
        <v>5</v>
      </c>
      <c r="Z422">
        <v>0</v>
      </c>
      <c r="AA422">
        <v>0</v>
      </c>
      <c r="AB422">
        <v>0</v>
      </c>
      <c r="AC422">
        <v>20754</v>
      </c>
      <c r="AD422">
        <v>0.02</v>
      </c>
      <c r="AE422">
        <v>0</v>
      </c>
      <c r="AF422">
        <v>0</v>
      </c>
      <c r="AG422">
        <v>0</v>
      </c>
      <c r="AH422">
        <v>0</v>
      </c>
      <c r="AI422">
        <f t="shared" si="31"/>
        <v>600</v>
      </c>
      <c r="AJ422">
        <f t="shared" si="32"/>
        <v>21618</v>
      </c>
      <c r="AK422" s="62">
        <f t="shared" si="30"/>
        <v>5</v>
      </c>
      <c r="AL422">
        <f t="shared" si="33"/>
        <v>20754.000000000004</v>
      </c>
    </row>
    <row r="423" spans="2:38" ht="14.45" x14ac:dyDescent="0.3">
      <c r="B423" t="s">
        <v>1118</v>
      </c>
      <c r="C423">
        <v>2002344334</v>
      </c>
      <c r="D423" t="s">
        <v>125</v>
      </c>
      <c r="E423" t="s">
        <v>126</v>
      </c>
      <c r="F423" t="s">
        <v>127</v>
      </c>
      <c r="G423" t="s">
        <v>132</v>
      </c>
      <c r="H423" t="s">
        <v>163</v>
      </c>
      <c r="I423" t="s">
        <v>164</v>
      </c>
      <c r="J423" t="s">
        <v>337</v>
      </c>
      <c r="K423" t="s">
        <v>857</v>
      </c>
      <c r="L423">
        <v>80739423</v>
      </c>
      <c r="M423" t="s">
        <v>858</v>
      </c>
      <c r="N423">
        <v>33072000</v>
      </c>
      <c r="O423" t="s">
        <v>859</v>
      </c>
      <c r="P423">
        <v>4987176176356</v>
      </c>
      <c r="Q423">
        <v>299</v>
      </c>
      <c r="R423" s="16">
        <v>47570</v>
      </c>
      <c r="S423">
        <v>18</v>
      </c>
      <c r="T423">
        <v>100</v>
      </c>
      <c r="U423">
        <v>48</v>
      </c>
      <c r="V423">
        <v>211.52</v>
      </c>
      <c r="W423">
        <v>249.59</v>
      </c>
      <c r="X423">
        <v>260</v>
      </c>
      <c r="Y423">
        <v>0</v>
      </c>
      <c r="Z423">
        <v>13</v>
      </c>
      <c r="AA423">
        <v>0</v>
      </c>
      <c r="AB423">
        <v>0</v>
      </c>
      <c r="AC423">
        <v>3244.67</v>
      </c>
      <c r="AD423">
        <v>1.3699999999999899</v>
      </c>
      <c r="AE423">
        <v>0</v>
      </c>
      <c r="AF423">
        <v>0</v>
      </c>
      <c r="AG423">
        <v>0</v>
      </c>
      <c r="AH423">
        <v>0</v>
      </c>
      <c r="AI423">
        <f t="shared" si="31"/>
        <v>13</v>
      </c>
      <c r="AJ423">
        <f t="shared" si="32"/>
        <v>3380</v>
      </c>
      <c r="AK423" s="62">
        <f t="shared" si="30"/>
        <v>0.27083333333333331</v>
      </c>
      <c r="AL423">
        <f t="shared" si="33"/>
        <v>3244.67</v>
      </c>
    </row>
    <row r="424" spans="2:38" ht="14.45" x14ac:dyDescent="0.3">
      <c r="B424" t="s">
        <v>1118</v>
      </c>
      <c r="C424">
        <v>2002344334</v>
      </c>
      <c r="D424" t="s">
        <v>125</v>
      </c>
      <c r="E424" t="s">
        <v>126</v>
      </c>
      <c r="F424" t="s">
        <v>127</v>
      </c>
      <c r="G424" t="s">
        <v>128</v>
      </c>
      <c r="H424" t="s">
        <v>129</v>
      </c>
      <c r="I424" t="s">
        <v>221</v>
      </c>
      <c r="J424" t="s">
        <v>222</v>
      </c>
      <c r="K424" t="s">
        <v>227</v>
      </c>
      <c r="L424">
        <v>83924017</v>
      </c>
      <c r="M424" t="s">
        <v>228</v>
      </c>
      <c r="N424">
        <v>33051090</v>
      </c>
      <c r="O424" t="s">
        <v>229</v>
      </c>
      <c r="P424">
        <v>4987176073006</v>
      </c>
      <c r="Q424">
        <v>218</v>
      </c>
      <c r="R424" s="16">
        <v>47045</v>
      </c>
      <c r="S424">
        <v>36</v>
      </c>
      <c r="T424">
        <v>75</v>
      </c>
      <c r="U424">
        <v>56</v>
      </c>
      <c r="V424">
        <v>181.19</v>
      </c>
      <c r="W424">
        <v>190.25</v>
      </c>
      <c r="X424">
        <v>198.18</v>
      </c>
      <c r="Y424">
        <v>0</v>
      </c>
      <c r="Z424">
        <v>2</v>
      </c>
      <c r="AA424">
        <v>0</v>
      </c>
      <c r="AB424">
        <v>0</v>
      </c>
      <c r="AC424">
        <v>380.5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f t="shared" si="31"/>
        <v>2</v>
      </c>
      <c r="AJ424">
        <f t="shared" si="32"/>
        <v>396.36</v>
      </c>
      <c r="AK424" s="62">
        <f t="shared" si="30"/>
        <v>3.5714285714285712E-2</v>
      </c>
      <c r="AL424">
        <f t="shared" si="33"/>
        <v>380.5</v>
      </c>
    </row>
    <row r="425" spans="2:38" ht="14.45" x14ac:dyDescent="0.3">
      <c r="B425" t="s">
        <v>1118</v>
      </c>
      <c r="C425">
        <v>2002344334</v>
      </c>
      <c r="D425" t="s">
        <v>125</v>
      </c>
      <c r="E425" t="s">
        <v>126</v>
      </c>
      <c r="F425" t="s">
        <v>127</v>
      </c>
      <c r="G425" t="s">
        <v>132</v>
      </c>
      <c r="H425" t="s">
        <v>133</v>
      </c>
      <c r="I425" t="s">
        <v>134</v>
      </c>
      <c r="J425" t="s">
        <v>240</v>
      </c>
      <c r="K425" t="s">
        <v>241</v>
      </c>
      <c r="L425">
        <v>80853665</v>
      </c>
      <c r="M425" t="s">
        <v>879</v>
      </c>
      <c r="N425">
        <v>96190010</v>
      </c>
      <c r="O425" t="s">
        <v>880</v>
      </c>
      <c r="P425">
        <v>4987176331960</v>
      </c>
      <c r="Q425">
        <v>140</v>
      </c>
      <c r="R425" s="16">
        <v>46807</v>
      </c>
      <c r="S425">
        <v>24</v>
      </c>
      <c r="T425">
        <v>79</v>
      </c>
      <c r="U425">
        <v>54</v>
      </c>
      <c r="V425">
        <v>117.89</v>
      </c>
      <c r="W425">
        <v>117.89</v>
      </c>
      <c r="X425">
        <v>122.81</v>
      </c>
      <c r="Y425">
        <v>0</v>
      </c>
      <c r="Z425">
        <v>18</v>
      </c>
      <c r="AA425">
        <v>0</v>
      </c>
      <c r="AB425">
        <v>0</v>
      </c>
      <c r="AC425">
        <v>2122.02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f t="shared" si="31"/>
        <v>18</v>
      </c>
      <c r="AJ425">
        <f t="shared" si="32"/>
        <v>2210.58</v>
      </c>
      <c r="AK425" s="62">
        <f t="shared" si="30"/>
        <v>0.33333333333333331</v>
      </c>
      <c r="AL425">
        <f t="shared" si="33"/>
        <v>2122.02</v>
      </c>
    </row>
    <row r="426" spans="2:38" ht="14.45" x14ac:dyDescent="0.3">
      <c r="B426" t="s">
        <v>1118</v>
      </c>
      <c r="C426">
        <v>2002344334</v>
      </c>
      <c r="D426" t="s">
        <v>125</v>
      </c>
      <c r="E426" t="s">
        <v>126</v>
      </c>
      <c r="F426" t="s">
        <v>127</v>
      </c>
      <c r="G426" t="s">
        <v>128</v>
      </c>
      <c r="H426" t="s">
        <v>129</v>
      </c>
      <c r="I426" t="s">
        <v>130</v>
      </c>
      <c r="J426" t="s">
        <v>131</v>
      </c>
      <c r="K426" t="s">
        <v>233</v>
      </c>
      <c r="L426">
        <v>83924019</v>
      </c>
      <c r="M426" t="s">
        <v>234</v>
      </c>
      <c r="N426">
        <v>33051090</v>
      </c>
      <c r="O426" t="s">
        <v>235</v>
      </c>
      <c r="P426">
        <v>4987176234223</v>
      </c>
      <c r="Q426">
        <v>192</v>
      </c>
      <c r="R426" s="16">
        <v>47045</v>
      </c>
      <c r="S426">
        <v>36</v>
      </c>
      <c r="T426">
        <v>75</v>
      </c>
      <c r="U426">
        <v>56</v>
      </c>
      <c r="V426">
        <v>159.58000000000001</v>
      </c>
      <c r="W426">
        <v>167.56</v>
      </c>
      <c r="X426">
        <v>174.55</v>
      </c>
      <c r="Y426">
        <v>0</v>
      </c>
      <c r="Z426">
        <v>1</v>
      </c>
      <c r="AA426">
        <v>0</v>
      </c>
      <c r="AB426">
        <v>0</v>
      </c>
      <c r="AC426">
        <v>167.56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f t="shared" si="31"/>
        <v>1</v>
      </c>
      <c r="AJ426">
        <f t="shared" si="32"/>
        <v>174.55</v>
      </c>
      <c r="AK426" s="62">
        <f t="shared" si="30"/>
        <v>1.7857142857142856E-2</v>
      </c>
      <c r="AL426">
        <f t="shared" si="33"/>
        <v>167.56</v>
      </c>
    </row>
    <row r="427" spans="2:38" ht="14.45" x14ac:dyDescent="0.3">
      <c r="B427" t="s">
        <v>1118</v>
      </c>
      <c r="C427">
        <v>2002344334</v>
      </c>
      <c r="D427" t="s">
        <v>125</v>
      </c>
      <c r="E427" t="s">
        <v>126</v>
      </c>
      <c r="F427" t="s">
        <v>127</v>
      </c>
      <c r="G427" t="s">
        <v>146</v>
      </c>
      <c r="H427" t="s">
        <v>147</v>
      </c>
      <c r="I427" t="s">
        <v>148</v>
      </c>
      <c r="J427" t="s">
        <v>511</v>
      </c>
      <c r="K427" t="s">
        <v>862</v>
      </c>
      <c r="L427">
        <v>80750335</v>
      </c>
      <c r="M427" t="s">
        <v>863</v>
      </c>
      <c r="N427">
        <v>33071090</v>
      </c>
      <c r="O427" t="s">
        <v>864</v>
      </c>
      <c r="P427">
        <v>4987176106049</v>
      </c>
      <c r="Q427">
        <v>325</v>
      </c>
      <c r="R427" s="16">
        <v>46772</v>
      </c>
      <c r="S427">
        <v>36</v>
      </c>
      <c r="T427">
        <v>50</v>
      </c>
      <c r="U427">
        <v>6</v>
      </c>
      <c r="V427">
        <v>236.07</v>
      </c>
      <c r="W427">
        <v>278.56</v>
      </c>
      <c r="X427">
        <v>290.18</v>
      </c>
      <c r="Y427">
        <v>0</v>
      </c>
      <c r="Z427">
        <v>1</v>
      </c>
      <c r="AA427">
        <v>0</v>
      </c>
      <c r="AB427">
        <v>0</v>
      </c>
      <c r="AC427">
        <v>278.56</v>
      </c>
      <c r="AD427">
        <v>3.2</v>
      </c>
      <c r="AE427">
        <v>0</v>
      </c>
      <c r="AF427">
        <v>0</v>
      </c>
      <c r="AG427">
        <v>0</v>
      </c>
      <c r="AH427">
        <v>0</v>
      </c>
      <c r="AI427">
        <f t="shared" si="31"/>
        <v>1</v>
      </c>
      <c r="AJ427">
        <f t="shared" si="32"/>
        <v>290.18</v>
      </c>
      <c r="AK427" s="62">
        <f t="shared" si="30"/>
        <v>0.16666666666666666</v>
      </c>
      <c r="AL427">
        <f t="shared" si="33"/>
        <v>278.56</v>
      </c>
    </row>
    <row r="428" spans="2:38" ht="14.45" x14ac:dyDescent="0.3">
      <c r="B428" t="s">
        <v>1118</v>
      </c>
      <c r="C428">
        <v>2002344334</v>
      </c>
      <c r="D428" t="s">
        <v>125</v>
      </c>
      <c r="E428" t="s">
        <v>126</v>
      </c>
      <c r="F428" t="s">
        <v>127</v>
      </c>
      <c r="G428" t="s">
        <v>132</v>
      </c>
      <c r="H428" t="s">
        <v>133</v>
      </c>
      <c r="I428" t="s">
        <v>134</v>
      </c>
      <c r="J428" t="s">
        <v>240</v>
      </c>
      <c r="K428" t="s">
        <v>241</v>
      </c>
      <c r="L428">
        <v>83908992</v>
      </c>
      <c r="M428" t="s">
        <v>242</v>
      </c>
      <c r="N428">
        <v>96190010</v>
      </c>
      <c r="O428" t="s">
        <v>243</v>
      </c>
      <c r="P428">
        <v>4987176331960</v>
      </c>
      <c r="Q428">
        <v>150</v>
      </c>
      <c r="R428" s="16">
        <v>47045</v>
      </c>
      <c r="S428">
        <v>24</v>
      </c>
      <c r="T428">
        <v>100</v>
      </c>
      <c r="U428">
        <v>54</v>
      </c>
      <c r="V428">
        <v>126.31</v>
      </c>
      <c r="W428">
        <v>126.31</v>
      </c>
      <c r="X428">
        <v>131.58000000000001</v>
      </c>
      <c r="Y428">
        <v>8</v>
      </c>
      <c r="Z428">
        <v>46</v>
      </c>
      <c r="AA428">
        <v>0</v>
      </c>
      <c r="AB428">
        <v>0</v>
      </c>
      <c r="AC428">
        <v>60376.18</v>
      </c>
      <c r="AD428">
        <v>0.01</v>
      </c>
      <c r="AE428">
        <v>0</v>
      </c>
      <c r="AF428">
        <v>0</v>
      </c>
      <c r="AG428">
        <v>0</v>
      </c>
      <c r="AH428">
        <v>0</v>
      </c>
      <c r="AI428">
        <f t="shared" si="31"/>
        <v>478</v>
      </c>
      <c r="AJ428">
        <f t="shared" si="32"/>
        <v>62895.240000000005</v>
      </c>
      <c r="AK428" s="62">
        <f t="shared" si="30"/>
        <v>8.8518518518518512</v>
      </c>
      <c r="AL428">
        <f t="shared" si="33"/>
        <v>60376.18</v>
      </c>
    </row>
    <row r="429" spans="2:38" ht="14.45" x14ac:dyDescent="0.3">
      <c r="B429" t="s">
        <v>1118</v>
      </c>
      <c r="C429">
        <v>2002344334</v>
      </c>
      <c r="D429" t="s">
        <v>125</v>
      </c>
      <c r="E429" t="s">
        <v>126</v>
      </c>
      <c r="F429" t="s">
        <v>127</v>
      </c>
      <c r="G429" t="s">
        <v>132</v>
      </c>
      <c r="H429" t="s">
        <v>133</v>
      </c>
      <c r="I429" t="s">
        <v>134</v>
      </c>
      <c r="J429" t="s">
        <v>135</v>
      </c>
      <c r="K429" t="s">
        <v>552</v>
      </c>
      <c r="L429">
        <v>80749458</v>
      </c>
      <c r="M429" t="s">
        <v>1067</v>
      </c>
      <c r="N429">
        <v>96190010</v>
      </c>
      <c r="O429" t="s">
        <v>1068</v>
      </c>
      <c r="P429">
        <v>4987176192165</v>
      </c>
      <c r="Q429">
        <v>625</v>
      </c>
      <c r="R429" s="16">
        <v>46674</v>
      </c>
      <c r="S429">
        <v>24</v>
      </c>
      <c r="T429">
        <v>61</v>
      </c>
      <c r="U429">
        <v>12</v>
      </c>
      <c r="V429">
        <v>466.19</v>
      </c>
      <c r="W429">
        <v>466.19</v>
      </c>
      <c r="X429">
        <v>485.63</v>
      </c>
      <c r="Y429">
        <v>0</v>
      </c>
      <c r="Z429">
        <v>2</v>
      </c>
      <c r="AA429">
        <v>0</v>
      </c>
      <c r="AB429">
        <v>0</v>
      </c>
      <c r="AC429">
        <v>932.38</v>
      </c>
      <c r="AD429">
        <v>0.8</v>
      </c>
      <c r="AE429">
        <v>0</v>
      </c>
      <c r="AF429">
        <v>0</v>
      </c>
      <c r="AG429">
        <v>0</v>
      </c>
      <c r="AH429">
        <v>0</v>
      </c>
      <c r="AI429">
        <f t="shared" si="31"/>
        <v>2</v>
      </c>
      <c r="AJ429">
        <f t="shared" si="32"/>
        <v>971.26</v>
      </c>
      <c r="AK429" s="62">
        <f t="shared" si="30"/>
        <v>0.16666666666666666</v>
      </c>
      <c r="AL429">
        <f t="shared" si="33"/>
        <v>932.38</v>
      </c>
    </row>
    <row r="430" spans="2:38" ht="14.45" x14ac:dyDescent="0.3">
      <c r="B430" t="s">
        <v>1118</v>
      </c>
      <c r="C430">
        <v>2002344334</v>
      </c>
      <c r="D430" t="s">
        <v>125</v>
      </c>
      <c r="E430" t="s">
        <v>126</v>
      </c>
      <c r="F430" t="s">
        <v>127</v>
      </c>
      <c r="G430" t="s">
        <v>132</v>
      </c>
      <c r="H430" t="s">
        <v>133</v>
      </c>
      <c r="I430" t="s">
        <v>134</v>
      </c>
      <c r="J430" t="s">
        <v>135</v>
      </c>
      <c r="K430" t="s">
        <v>136</v>
      </c>
      <c r="L430">
        <v>83914233</v>
      </c>
      <c r="M430" t="s">
        <v>137</v>
      </c>
      <c r="N430">
        <v>96190010</v>
      </c>
      <c r="O430" t="s">
        <v>138</v>
      </c>
      <c r="P430">
        <v>4987176202208</v>
      </c>
      <c r="Q430">
        <v>80</v>
      </c>
      <c r="R430" s="16">
        <v>46807</v>
      </c>
      <c r="S430">
        <v>24</v>
      </c>
      <c r="T430">
        <v>79</v>
      </c>
      <c r="U430">
        <v>72</v>
      </c>
      <c r="V430">
        <v>69.19</v>
      </c>
      <c r="W430">
        <v>69.19</v>
      </c>
      <c r="X430">
        <v>72.08</v>
      </c>
      <c r="Y430">
        <v>4</v>
      </c>
      <c r="Z430">
        <v>6</v>
      </c>
      <c r="AA430">
        <v>0</v>
      </c>
      <c r="AB430">
        <v>0</v>
      </c>
      <c r="AC430">
        <v>20341.86</v>
      </c>
      <c r="AD430">
        <v>0.01</v>
      </c>
      <c r="AE430">
        <v>0</v>
      </c>
      <c r="AF430">
        <v>0</v>
      </c>
      <c r="AG430">
        <v>0</v>
      </c>
      <c r="AH430">
        <v>0</v>
      </c>
      <c r="AI430">
        <f t="shared" si="31"/>
        <v>294</v>
      </c>
      <c r="AJ430">
        <f t="shared" si="32"/>
        <v>21191.52</v>
      </c>
      <c r="AK430" s="62">
        <f t="shared" si="30"/>
        <v>4.083333333333333</v>
      </c>
      <c r="AL430">
        <f t="shared" si="33"/>
        <v>20341.86</v>
      </c>
    </row>
    <row r="431" spans="2:38" ht="14.45" x14ac:dyDescent="0.3">
      <c r="B431" t="s">
        <v>1118</v>
      </c>
      <c r="C431">
        <v>2002344334</v>
      </c>
      <c r="D431" t="s">
        <v>125</v>
      </c>
      <c r="E431" t="s">
        <v>126</v>
      </c>
      <c r="F431" t="s">
        <v>127</v>
      </c>
      <c r="G431" t="s">
        <v>128</v>
      </c>
      <c r="H431" t="s">
        <v>129</v>
      </c>
      <c r="I431" t="s">
        <v>507</v>
      </c>
      <c r="J431" t="s">
        <v>592</v>
      </c>
      <c r="K431" t="s">
        <v>847</v>
      </c>
      <c r="L431">
        <v>80731208</v>
      </c>
      <c r="M431" t="s">
        <v>848</v>
      </c>
      <c r="N431">
        <v>33051090</v>
      </c>
      <c r="O431" t="s">
        <v>849</v>
      </c>
      <c r="P431">
        <v>4902430517270</v>
      </c>
      <c r="Q431">
        <v>340</v>
      </c>
      <c r="R431" s="16">
        <v>47020</v>
      </c>
      <c r="S431">
        <v>36</v>
      </c>
      <c r="T431">
        <v>73</v>
      </c>
      <c r="U431">
        <v>6</v>
      </c>
      <c r="V431">
        <v>259.04000000000002</v>
      </c>
      <c r="W431">
        <v>271.99</v>
      </c>
      <c r="X431">
        <v>283.33</v>
      </c>
      <c r="Y431">
        <v>0</v>
      </c>
      <c r="Z431">
        <v>3</v>
      </c>
      <c r="AA431">
        <v>0</v>
      </c>
      <c r="AB431">
        <v>0</v>
      </c>
      <c r="AC431">
        <v>815.97</v>
      </c>
      <c r="AD431">
        <v>5.36</v>
      </c>
      <c r="AE431">
        <v>0</v>
      </c>
      <c r="AF431">
        <v>0</v>
      </c>
      <c r="AG431">
        <v>0</v>
      </c>
      <c r="AH431">
        <v>0</v>
      </c>
      <c r="AI431">
        <f t="shared" si="31"/>
        <v>3</v>
      </c>
      <c r="AJ431">
        <f t="shared" si="32"/>
        <v>849.99</v>
      </c>
      <c r="AK431" s="62">
        <f t="shared" si="30"/>
        <v>0.5</v>
      </c>
      <c r="AL431">
        <f t="shared" si="33"/>
        <v>815.97</v>
      </c>
    </row>
    <row r="432" spans="2:38" ht="14.45" x14ac:dyDescent="0.3">
      <c r="B432" t="s">
        <v>1118</v>
      </c>
      <c r="C432">
        <v>2002344334</v>
      </c>
      <c r="D432" t="s">
        <v>125</v>
      </c>
      <c r="E432" t="s">
        <v>126</v>
      </c>
      <c r="F432" t="s">
        <v>127</v>
      </c>
      <c r="G432" t="s">
        <v>146</v>
      </c>
      <c r="H432" t="s">
        <v>147</v>
      </c>
      <c r="I432" t="s">
        <v>148</v>
      </c>
      <c r="J432" t="s">
        <v>429</v>
      </c>
      <c r="K432" t="s">
        <v>430</v>
      </c>
      <c r="L432">
        <v>80753181</v>
      </c>
      <c r="M432" t="s">
        <v>431</v>
      </c>
      <c r="N432">
        <v>33071090</v>
      </c>
      <c r="O432" t="s">
        <v>432</v>
      </c>
      <c r="P432">
        <v>4987176093738</v>
      </c>
      <c r="Q432">
        <v>99</v>
      </c>
      <c r="R432" s="16">
        <v>46611</v>
      </c>
      <c r="S432">
        <v>36</v>
      </c>
      <c r="T432">
        <v>35</v>
      </c>
      <c r="U432">
        <v>144</v>
      </c>
      <c r="V432">
        <v>71.91</v>
      </c>
      <c r="W432">
        <v>84.85</v>
      </c>
      <c r="X432">
        <v>88.39</v>
      </c>
      <c r="Y432">
        <v>0</v>
      </c>
      <c r="Z432">
        <v>129</v>
      </c>
      <c r="AA432">
        <v>0</v>
      </c>
      <c r="AB432">
        <v>0</v>
      </c>
      <c r="AC432">
        <v>10945.65</v>
      </c>
      <c r="AD432">
        <v>55.879999999999903</v>
      </c>
      <c r="AE432">
        <v>0</v>
      </c>
      <c r="AF432">
        <v>0</v>
      </c>
      <c r="AG432">
        <v>0</v>
      </c>
      <c r="AH432">
        <v>0</v>
      </c>
      <c r="AI432">
        <f t="shared" si="31"/>
        <v>129</v>
      </c>
      <c r="AJ432">
        <f t="shared" si="32"/>
        <v>11402.31</v>
      </c>
      <c r="AK432" s="62">
        <f t="shared" si="30"/>
        <v>0.89583333333333337</v>
      </c>
      <c r="AL432">
        <f t="shared" si="33"/>
        <v>10945.65</v>
      </c>
    </row>
    <row r="433" spans="2:38" ht="14.45" x14ac:dyDescent="0.3">
      <c r="B433" t="s">
        <v>1118</v>
      </c>
      <c r="C433">
        <v>2002344334</v>
      </c>
      <c r="D433" t="s">
        <v>125</v>
      </c>
      <c r="E433" t="s">
        <v>126</v>
      </c>
      <c r="F433" t="s">
        <v>127</v>
      </c>
      <c r="G433" t="s">
        <v>128</v>
      </c>
      <c r="H433" t="s">
        <v>208</v>
      </c>
      <c r="I433" t="s">
        <v>209</v>
      </c>
      <c r="J433" t="s">
        <v>585</v>
      </c>
      <c r="K433" t="s">
        <v>868</v>
      </c>
      <c r="L433">
        <v>80780340</v>
      </c>
      <c r="M433" t="s">
        <v>869</v>
      </c>
      <c r="N433">
        <v>33074900</v>
      </c>
      <c r="O433" t="s">
        <v>870</v>
      </c>
      <c r="P433">
        <v>4987176236326</v>
      </c>
      <c r="Q433">
        <v>299</v>
      </c>
      <c r="R433" s="16">
        <v>47045</v>
      </c>
      <c r="S433">
        <v>24</v>
      </c>
      <c r="T433">
        <v>100</v>
      </c>
      <c r="U433">
        <v>6</v>
      </c>
      <c r="V433">
        <v>202.7</v>
      </c>
      <c r="W433">
        <v>239.19</v>
      </c>
      <c r="X433">
        <v>249.16</v>
      </c>
      <c r="Y433">
        <v>2</v>
      </c>
      <c r="Z433">
        <v>0</v>
      </c>
      <c r="AA433">
        <v>0</v>
      </c>
      <c r="AB433">
        <v>0</v>
      </c>
      <c r="AC433">
        <v>2870.28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f t="shared" si="31"/>
        <v>12</v>
      </c>
      <c r="AJ433">
        <f t="shared" si="32"/>
        <v>2989.92</v>
      </c>
      <c r="AK433" s="62">
        <f t="shared" si="30"/>
        <v>2</v>
      </c>
      <c r="AL433">
        <f t="shared" si="33"/>
        <v>2870.2799999999997</v>
      </c>
    </row>
    <row r="434" spans="2:38" ht="14.45" x14ac:dyDescent="0.3">
      <c r="B434" t="s">
        <v>1118</v>
      </c>
      <c r="C434">
        <v>2002344334</v>
      </c>
      <c r="D434" t="s">
        <v>125</v>
      </c>
      <c r="E434" t="s">
        <v>126</v>
      </c>
      <c r="F434" t="s">
        <v>127</v>
      </c>
      <c r="G434" t="s">
        <v>132</v>
      </c>
      <c r="H434" t="s">
        <v>163</v>
      </c>
      <c r="I434" t="s">
        <v>164</v>
      </c>
      <c r="J434" t="s">
        <v>253</v>
      </c>
      <c r="K434" t="s">
        <v>437</v>
      </c>
      <c r="L434">
        <v>80740513</v>
      </c>
      <c r="M434" t="s">
        <v>438</v>
      </c>
      <c r="N434">
        <v>33071010</v>
      </c>
      <c r="O434" t="s">
        <v>439</v>
      </c>
      <c r="P434">
        <v>4987176177780</v>
      </c>
      <c r="Q434">
        <v>221</v>
      </c>
      <c r="R434" s="16">
        <v>47020</v>
      </c>
      <c r="S434">
        <v>36</v>
      </c>
      <c r="T434">
        <v>73</v>
      </c>
      <c r="U434">
        <v>48</v>
      </c>
      <c r="V434">
        <v>180.4</v>
      </c>
      <c r="W434">
        <v>189.42</v>
      </c>
      <c r="X434">
        <v>197.32</v>
      </c>
      <c r="Y434">
        <v>0</v>
      </c>
      <c r="Z434">
        <v>11</v>
      </c>
      <c r="AA434">
        <v>0</v>
      </c>
      <c r="AB434">
        <v>0</v>
      </c>
      <c r="AC434">
        <v>2083.62</v>
      </c>
      <c r="AD434">
        <v>1.1499999999999899</v>
      </c>
      <c r="AE434">
        <v>0</v>
      </c>
      <c r="AF434">
        <v>0</v>
      </c>
      <c r="AG434">
        <v>0</v>
      </c>
      <c r="AH434">
        <v>0</v>
      </c>
      <c r="AI434">
        <f t="shared" si="31"/>
        <v>11</v>
      </c>
      <c r="AJ434">
        <f t="shared" si="32"/>
        <v>2170.52</v>
      </c>
      <c r="AK434" s="62">
        <f t="shared" si="30"/>
        <v>0.22916666666666666</v>
      </c>
      <c r="AL434">
        <f t="shared" si="33"/>
        <v>2083.62</v>
      </c>
    </row>
    <row r="435" spans="2:38" ht="14.45" x14ac:dyDescent="0.3">
      <c r="B435" t="s">
        <v>1118</v>
      </c>
      <c r="C435">
        <v>2002344334</v>
      </c>
      <c r="D435" t="s">
        <v>125</v>
      </c>
      <c r="E435" t="s">
        <v>126</v>
      </c>
      <c r="F435" t="s">
        <v>127</v>
      </c>
      <c r="G435" t="s">
        <v>146</v>
      </c>
      <c r="H435" t="s">
        <v>160</v>
      </c>
      <c r="I435" t="s">
        <v>161</v>
      </c>
      <c r="J435" t="s">
        <v>351</v>
      </c>
      <c r="K435" t="s">
        <v>871</v>
      </c>
      <c r="L435">
        <v>80828248</v>
      </c>
      <c r="M435" t="s">
        <v>872</v>
      </c>
      <c r="N435">
        <v>96032100</v>
      </c>
      <c r="O435" t="s">
        <v>873</v>
      </c>
      <c r="P435">
        <v>4987176138859</v>
      </c>
      <c r="Q435">
        <v>150</v>
      </c>
      <c r="R435" s="16">
        <v>47045</v>
      </c>
      <c r="S435">
        <v>36</v>
      </c>
      <c r="T435">
        <v>75</v>
      </c>
      <c r="U435">
        <v>48</v>
      </c>
      <c r="V435">
        <v>114.29</v>
      </c>
      <c r="W435">
        <v>120</v>
      </c>
      <c r="X435">
        <v>125</v>
      </c>
      <c r="Y435">
        <v>0</v>
      </c>
      <c r="Z435">
        <v>3</v>
      </c>
      <c r="AA435">
        <v>0</v>
      </c>
      <c r="AB435">
        <v>0</v>
      </c>
      <c r="AC435">
        <v>360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f t="shared" si="31"/>
        <v>3</v>
      </c>
      <c r="AJ435">
        <f t="shared" si="32"/>
        <v>375</v>
      </c>
      <c r="AK435" s="62">
        <f t="shared" si="30"/>
        <v>6.25E-2</v>
      </c>
      <c r="AL435">
        <f t="shared" si="33"/>
        <v>360</v>
      </c>
    </row>
    <row r="436" spans="2:38" ht="14.45" x14ac:dyDescent="0.3">
      <c r="B436" t="s">
        <v>1118</v>
      </c>
      <c r="C436">
        <v>2002344334</v>
      </c>
      <c r="D436" t="s">
        <v>125</v>
      </c>
      <c r="E436" t="s">
        <v>126</v>
      </c>
      <c r="F436" t="s">
        <v>127</v>
      </c>
      <c r="G436" t="s">
        <v>128</v>
      </c>
      <c r="H436" t="s">
        <v>139</v>
      </c>
      <c r="I436" t="s">
        <v>140</v>
      </c>
      <c r="J436" t="s">
        <v>159</v>
      </c>
      <c r="K436" t="s">
        <v>305</v>
      </c>
      <c r="L436">
        <v>80774649</v>
      </c>
      <c r="M436" t="s">
        <v>452</v>
      </c>
      <c r="N436">
        <v>96190030</v>
      </c>
      <c r="O436" t="s">
        <v>453</v>
      </c>
      <c r="P436">
        <v>4987176056375</v>
      </c>
      <c r="Q436">
        <v>280</v>
      </c>
      <c r="R436" s="16">
        <v>47020</v>
      </c>
      <c r="S436">
        <v>36</v>
      </c>
      <c r="T436">
        <v>73</v>
      </c>
      <c r="U436">
        <v>12</v>
      </c>
      <c r="V436">
        <v>222.6</v>
      </c>
      <c r="W436">
        <v>233.73</v>
      </c>
      <c r="X436">
        <v>243.48</v>
      </c>
      <c r="Y436">
        <v>3</v>
      </c>
      <c r="Z436">
        <v>5</v>
      </c>
      <c r="AA436">
        <v>0</v>
      </c>
      <c r="AB436">
        <v>0</v>
      </c>
      <c r="AC436">
        <v>9582.93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f t="shared" si="31"/>
        <v>41</v>
      </c>
      <c r="AJ436">
        <f t="shared" si="32"/>
        <v>9982.68</v>
      </c>
      <c r="AK436" s="62">
        <f t="shared" si="30"/>
        <v>3.4166666666666665</v>
      </c>
      <c r="AL436">
        <f t="shared" si="33"/>
        <v>9582.93</v>
      </c>
    </row>
    <row r="437" spans="2:38" ht="14.45" x14ac:dyDescent="0.3">
      <c r="B437" t="s">
        <v>1118</v>
      </c>
      <c r="C437">
        <v>2002344334</v>
      </c>
      <c r="D437" t="s">
        <v>125</v>
      </c>
      <c r="E437" t="s">
        <v>126</v>
      </c>
      <c r="F437" t="s">
        <v>127</v>
      </c>
      <c r="G437" t="s">
        <v>132</v>
      </c>
      <c r="H437" t="s">
        <v>163</v>
      </c>
      <c r="I437" t="s">
        <v>164</v>
      </c>
      <c r="J437" t="s">
        <v>165</v>
      </c>
      <c r="K437" t="s">
        <v>874</v>
      </c>
      <c r="L437">
        <v>80830411</v>
      </c>
      <c r="M437" t="s">
        <v>875</v>
      </c>
      <c r="N437">
        <v>33071010</v>
      </c>
      <c r="O437" t="s">
        <v>876</v>
      </c>
      <c r="P437">
        <v>4987176176783</v>
      </c>
      <c r="Q437">
        <v>310</v>
      </c>
      <c r="R437" s="16">
        <v>47020</v>
      </c>
      <c r="S437">
        <v>36</v>
      </c>
      <c r="T437">
        <v>73</v>
      </c>
      <c r="U437">
        <v>24</v>
      </c>
      <c r="V437">
        <v>253.06</v>
      </c>
      <c r="W437">
        <v>265.70999999999998</v>
      </c>
      <c r="X437">
        <v>276.79000000000002</v>
      </c>
      <c r="Y437">
        <v>0</v>
      </c>
      <c r="Z437">
        <v>12</v>
      </c>
      <c r="AA437">
        <v>0</v>
      </c>
      <c r="AB437">
        <v>0</v>
      </c>
      <c r="AC437">
        <v>3188.52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f t="shared" si="31"/>
        <v>12</v>
      </c>
      <c r="AJ437">
        <f t="shared" si="32"/>
        <v>3321.4800000000005</v>
      </c>
      <c r="AK437" s="62">
        <f t="shared" si="30"/>
        <v>0.5</v>
      </c>
      <c r="AL437">
        <f t="shared" si="33"/>
        <v>3188.5199999999995</v>
      </c>
    </row>
    <row r="438" spans="2:38" ht="14.45" x14ac:dyDescent="0.3">
      <c r="B438" t="s">
        <v>1118</v>
      </c>
      <c r="C438">
        <v>2002344334</v>
      </c>
      <c r="D438" t="s">
        <v>125</v>
      </c>
      <c r="E438" t="s">
        <v>126</v>
      </c>
      <c r="F438" t="s">
        <v>127</v>
      </c>
      <c r="G438" t="s">
        <v>128</v>
      </c>
      <c r="H438" t="s">
        <v>208</v>
      </c>
      <c r="I438" t="s">
        <v>209</v>
      </c>
      <c r="J438" t="s">
        <v>252</v>
      </c>
      <c r="K438" t="s">
        <v>457</v>
      </c>
      <c r="L438">
        <v>80786348</v>
      </c>
      <c r="M438" t="s">
        <v>458</v>
      </c>
      <c r="N438">
        <v>33074900</v>
      </c>
      <c r="O438" t="s">
        <v>459</v>
      </c>
      <c r="P438">
        <v>4987176244420</v>
      </c>
      <c r="Q438">
        <v>349</v>
      </c>
      <c r="R438" s="16">
        <v>47052</v>
      </c>
      <c r="S438">
        <v>24</v>
      </c>
      <c r="T438">
        <v>100</v>
      </c>
      <c r="U438">
        <v>24</v>
      </c>
      <c r="V438">
        <v>236.6</v>
      </c>
      <c r="W438">
        <v>279.19</v>
      </c>
      <c r="X438">
        <v>290.83</v>
      </c>
      <c r="Y438">
        <v>0</v>
      </c>
      <c r="Z438">
        <v>13</v>
      </c>
      <c r="AA438">
        <v>0</v>
      </c>
      <c r="AB438">
        <v>0</v>
      </c>
      <c r="AC438">
        <v>3629.47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f t="shared" si="31"/>
        <v>13</v>
      </c>
      <c r="AJ438">
        <f t="shared" si="32"/>
        <v>3780.79</v>
      </c>
      <c r="AK438" s="62">
        <f t="shared" si="30"/>
        <v>0.54166666666666663</v>
      </c>
      <c r="AL438">
        <f t="shared" si="33"/>
        <v>3629.47</v>
      </c>
    </row>
    <row r="439" spans="2:38" ht="14.45" x14ac:dyDescent="0.3">
      <c r="B439" t="s">
        <v>1118</v>
      </c>
      <c r="C439">
        <v>2002344334</v>
      </c>
      <c r="D439" t="s">
        <v>125</v>
      </c>
      <c r="E439" t="s">
        <v>126</v>
      </c>
      <c r="F439" t="s">
        <v>127</v>
      </c>
      <c r="G439" t="s">
        <v>132</v>
      </c>
      <c r="H439" t="s">
        <v>133</v>
      </c>
      <c r="I439" t="s">
        <v>177</v>
      </c>
      <c r="J439" t="s">
        <v>262</v>
      </c>
      <c r="K439" t="s">
        <v>263</v>
      </c>
      <c r="L439">
        <v>83911772</v>
      </c>
      <c r="M439" t="s">
        <v>424</v>
      </c>
      <c r="N439">
        <v>96190010</v>
      </c>
      <c r="O439" t="s">
        <v>425</v>
      </c>
      <c r="P439">
        <v>4987176321220</v>
      </c>
      <c r="Q439">
        <v>115</v>
      </c>
      <c r="R439" s="16">
        <v>46807</v>
      </c>
      <c r="S439">
        <v>24</v>
      </c>
      <c r="T439">
        <v>79</v>
      </c>
      <c r="U439">
        <v>32</v>
      </c>
      <c r="V439">
        <v>99.46</v>
      </c>
      <c r="W439">
        <v>99.46</v>
      </c>
      <c r="X439">
        <v>103.61</v>
      </c>
      <c r="Y439">
        <v>0</v>
      </c>
      <c r="Z439">
        <v>2</v>
      </c>
      <c r="AA439">
        <v>0</v>
      </c>
      <c r="AB439">
        <v>0</v>
      </c>
      <c r="AC439">
        <v>198.92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f t="shared" si="31"/>
        <v>2</v>
      </c>
      <c r="AJ439">
        <f t="shared" si="32"/>
        <v>207.22</v>
      </c>
      <c r="AK439" s="62">
        <f t="shared" si="30"/>
        <v>6.25E-2</v>
      </c>
      <c r="AL439">
        <f t="shared" si="33"/>
        <v>198.92</v>
      </c>
    </row>
    <row r="440" spans="2:38" ht="14.45" x14ac:dyDescent="0.3">
      <c r="B440" t="s">
        <v>1118</v>
      </c>
      <c r="C440">
        <v>2002344334</v>
      </c>
      <c r="D440" t="s">
        <v>125</v>
      </c>
      <c r="E440" t="s">
        <v>126</v>
      </c>
      <c r="F440" t="s">
        <v>127</v>
      </c>
      <c r="G440" t="s">
        <v>146</v>
      </c>
      <c r="H440" t="s">
        <v>150</v>
      </c>
      <c r="I440" t="s">
        <v>214</v>
      </c>
      <c r="J440" t="s">
        <v>1019</v>
      </c>
      <c r="K440" t="s">
        <v>1019</v>
      </c>
      <c r="L440">
        <v>80803714</v>
      </c>
      <c r="M440" t="s">
        <v>1020</v>
      </c>
      <c r="N440">
        <v>82121010</v>
      </c>
      <c r="O440" t="s">
        <v>1021</v>
      </c>
      <c r="P440">
        <v>4987176286826</v>
      </c>
      <c r="Q440">
        <v>437</v>
      </c>
      <c r="R440" s="16">
        <v>47045</v>
      </c>
      <c r="S440">
        <v>60</v>
      </c>
      <c r="T440">
        <v>45</v>
      </c>
      <c r="U440">
        <v>24</v>
      </c>
      <c r="V440">
        <v>317.42</v>
      </c>
      <c r="W440">
        <v>374.56</v>
      </c>
      <c r="X440">
        <v>390.18</v>
      </c>
      <c r="Y440">
        <v>0</v>
      </c>
      <c r="Z440">
        <v>1</v>
      </c>
      <c r="AA440">
        <v>0</v>
      </c>
      <c r="AB440">
        <v>0</v>
      </c>
      <c r="AC440">
        <v>374.56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f t="shared" si="31"/>
        <v>1</v>
      </c>
      <c r="AJ440">
        <f t="shared" si="32"/>
        <v>390.18</v>
      </c>
      <c r="AK440" s="62">
        <f t="shared" si="30"/>
        <v>4.1666666666666664E-2</v>
      </c>
      <c r="AL440">
        <f t="shared" si="33"/>
        <v>374.56</v>
      </c>
    </row>
    <row r="441" spans="2:38" ht="14.45" x14ac:dyDescent="0.3">
      <c r="B441" t="s">
        <v>1118</v>
      </c>
      <c r="C441">
        <v>2002344334</v>
      </c>
      <c r="D441" t="s">
        <v>125</v>
      </c>
      <c r="E441" t="s">
        <v>126</v>
      </c>
      <c r="F441" t="s">
        <v>127</v>
      </c>
      <c r="G441" t="s">
        <v>132</v>
      </c>
      <c r="H441" t="s">
        <v>133</v>
      </c>
      <c r="I441" t="s">
        <v>177</v>
      </c>
      <c r="J441" t="s">
        <v>262</v>
      </c>
      <c r="K441" t="s">
        <v>426</v>
      </c>
      <c r="L441">
        <v>83911777</v>
      </c>
      <c r="M441" t="s">
        <v>427</v>
      </c>
      <c r="N441">
        <v>96190010</v>
      </c>
      <c r="O441" t="s">
        <v>428</v>
      </c>
      <c r="P441">
        <v>4987176321152</v>
      </c>
      <c r="Q441">
        <v>40</v>
      </c>
      <c r="R441" s="16">
        <v>46863</v>
      </c>
      <c r="S441">
        <v>24</v>
      </c>
      <c r="T441">
        <v>87</v>
      </c>
      <c r="U441">
        <v>126</v>
      </c>
      <c r="V441">
        <v>34.590000000000003</v>
      </c>
      <c r="W441">
        <v>34.590000000000003</v>
      </c>
      <c r="X441">
        <v>36.03</v>
      </c>
      <c r="Y441">
        <v>3</v>
      </c>
      <c r="Z441">
        <v>30</v>
      </c>
      <c r="AA441">
        <v>0</v>
      </c>
      <c r="AB441">
        <v>0</v>
      </c>
      <c r="AC441">
        <v>14112.72</v>
      </c>
      <c r="AD441">
        <v>0.01</v>
      </c>
      <c r="AE441">
        <v>0</v>
      </c>
      <c r="AF441">
        <v>0</v>
      </c>
      <c r="AG441">
        <v>0</v>
      </c>
      <c r="AH441">
        <v>0</v>
      </c>
      <c r="AI441">
        <f t="shared" si="31"/>
        <v>408</v>
      </c>
      <c r="AJ441">
        <f t="shared" si="32"/>
        <v>14700.24</v>
      </c>
      <c r="AK441" s="62">
        <f t="shared" si="30"/>
        <v>3.2380952380952381</v>
      </c>
      <c r="AL441">
        <f t="shared" si="33"/>
        <v>14112.720000000001</v>
      </c>
    </row>
    <row r="442" spans="2:38" ht="14.45" x14ac:dyDescent="0.3">
      <c r="B442" t="s">
        <v>1118</v>
      </c>
      <c r="C442">
        <v>2002344334</v>
      </c>
      <c r="D442" t="s">
        <v>125</v>
      </c>
      <c r="E442" t="s">
        <v>126</v>
      </c>
      <c r="F442" t="s">
        <v>127</v>
      </c>
      <c r="G442" t="s">
        <v>146</v>
      </c>
      <c r="H442" t="s">
        <v>147</v>
      </c>
      <c r="I442" t="s">
        <v>203</v>
      </c>
      <c r="J442" t="s">
        <v>367</v>
      </c>
      <c r="K442" t="s">
        <v>1071</v>
      </c>
      <c r="L442">
        <v>80740360</v>
      </c>
      <c r="M442" t="s">
        <v>1072</v>
      </c>
      <c r="N442">
        <v>33071090</v>
      </c>
      <c r="O442" t="s">
        <v>1073</v>
      </c>
      <c r="P442">
        <v>4987176177681</v>
      </c>
      <c r="Q442">
        <v>249</v>
      </c>
      <c r="R442" s="16">
        <v>47569</v>
      </c>
      <c r="S442">
        <v>36</v>
      </c>
      <c r="T442">
        <v>100</v>
      </c>
      <c r="U442">
        <v>24</v>
      </c>
      <c r="V442">
        <v>180.86</v>
      </c>
      <c r="W442">
        <v>213.42</v>
      </c>
      <c r="X442">
        <v>222.32</v>
      </c>
      <c r="Y442">
        <v>0</v>
      </c>
      <c r="Z442">
        <v>1</v>
      </c>
      <c r="AA442">
        <v>0</v>
      </c>
      <c r="AB442">
        <v>0</v>
      </c>
      <c r="AC442">
        <v>213.42</v>
      </c>
      <c r="AD442">
        <v>0.8</v>
      </c>
      <c r="AE442">
        <v>0</v>
      </c>
      <c r="AF442">
        <v>0</v>
      </c>
      <c r="AG442">
        <v>0</v>
      </c>
      <c r="AH442">
        <v>0</v>
      </c>
      <c r="AI442">
        <f t="shared" si="31"/>
        <v>1</v>
      </c>
      <c r="AJ442">
        <f t="shared" si="32"/>
        <v>222.32</v>
      </c>
      <c r="AK442" s="62">
        <f t="shared" si="30"/>
        <v>4.1666666666666664E-2</v>
      </c>
      <c r="AL442">
        <f t="shared" si="33"/>
        <v>213.42</v>
      </c>
    </row>
    <row r="443" spans="2:38" ht="14.45" x14ac:dyDescent="0.3">
      <c r="B443" t="s">
        <v>1118</v>
      </c>
      <c r="C443">
        <v>2002344334</v>
      </c>
      <c r="D443" t="s">
        <v>125</v>
      </c>
      <c r="E443" t="s">
        <v>126</v>
      </c>
      <c r="F443" t="s">
        <v>127</v>
      </c>
      <c r="G443" t="s">
        <v>128</v>
      </c>
      <c r="H443" t="s">
        <v>139</v>
      </c>
      <c r="I443" t="s">
        <v>285</v>
      </c>
      <c r="J443" t="s">
        <v>286</v>
      </c>
      <c r="K443" t="s">
        <v>287</v>
      </c>
      <c r="L443">
        <v>80756049</v>
      </c>
      <c r="M443" t="s">
        <v>288</v>
      </c>
      <c r="N443">
        <v>34011190</v>
      </c>
      <c r="O443" t="s">
        <v>289</v>
      </c>
      <c r="P443">
        <v>4987176204325</v>
      </c>
      <c r="Q443">
        <v>299</v>
      </c>
      <c r="R443" s="16">
        <v>46604</v>
      </c>
      <c r="S443">
        <v>36</v>
      </c>
      <c r="T443">
        <v>34</v>
      </c>
      <c r="U443">
        <v>24</v>
      </c>
      <c r="V443">
        <v>202.7</v>
      </c>
      <c r="W443">
        <v>239.19</v>
      </c>
      <c r="X443">
        <v>249.16</v>
      </c>
      <c r="Y443">
        <v>0</v>
      </c>
      <c r="Z443">
        <v>20</v>
      </c>
      <c r="AA443">
        <v>0</v>
      </c>
      <c r="AB443">
        <v>0</v>
      </c>
      <c r="AC443">
        <v>4783.8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f t="shared" si="31"/>
        <v>20</v>
      </c>
      <c r="AJ443">
        <f t="shared" si="32"/>
        <v>4983.2</v>
      </c>
      <c r="AK443" s="62">
        <f t="shared" si="30"/>
        <v>0.83333333333333337</v>
      </c>
      <c r="AL443">
        <f t="shared" si="33"/>
        <v>4783.8</v>
      </c>
    </row>
    <row r="444" spans="2:38" ht="14.45" x14ac:dyDescent="0.3">
      <c r="B444" t="s">
        <v>1118</v>
      </c>
      <c r="C444">
        <v>2002344334</v>
      </c>
      <c r="D444" t="s">
        <v>125</v>
      </c>
      <c r="E444" t="s">
        <v>126</v>
      </c>
      <c r="F444" t="s">
        <v>127</v>
      </c>
      <c r="G444" t="s">
        <v>146</v>
      </c>
      <c r="H444" t="s">
        <v>190</v>
      </c>
      <c r="I444" t="s">
        <v>191</v>
      </c>
      <c r="J444" t="s">
        <v>223</v>
      </c>
      <c r="K444" t="s">
        <v>485</v>
      </c>
      <c r="L444">
        <v>80840354</v>
      </c>
      <c r="M444" t="s">
        <v>486</v>
      </c>
      <c r="N444">
        <v>82121010</v>
      </c>
      <c r="O444" t="s">
        <v>487</v>
      </c>
      <c r="P444">
        <v>4987176311405</v>
      </c>
      <c r="Q444">
        <v>375</v>
      </c>
      <c r="R444" s="16">
        <v>46434</v>
      </c>
      <c r="S444">
        <v>24</v>
      </c>
      <c r="T444">
        <v>27</v>
      </c>
      <c r="U444">
        <v>18</v>
      </c>
      <c r="V444">
        <v>267.61</v>
      </c>
      <c r="W444">
        <v>315.77999999999997</v>
      </c>
      <c r="X444">
        <v>328.95</v>
      </c>
      <c r="Y444">
        <v>0</v>
      </c>
      <c r="Z444">
        <v>10</v>
      </c>
      <c r="AA444">
        <v>0</v>
      </c>
      <c r="AB444">
        <v>0</v>
      </c>
      <c r="AC444">
        <v>3157.8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f t="shared" si="31"/>
        <v>10</v>
      </c>
      <c r="AJ444">
        <f t="shared" si="32"/>
        <v>3289.5</v>
      </c>
      <c r="AK444" s="62">
        <f t="shared" si="30"/>
        <v>0.55555555555555558</v>
      </c>
      <c r="AL444">
        <f t="shared" si="33"/>
        <v>3157.7999999999997</v>
      </c>
    </row>
    <row r="445" spans="2:38" ht="14.45" x14ac:dyDescent="0.3">
      <c r="B445" t="s">
        <v>1118</v>
      </c>
      <c r="C445">
        <v>2002344334</v>
      </c>
      <c r="D445" t="s">
        <v>125</v>
      </c>
      <c r="E445" t="s">
        <v>126</v>
      </c>
      <c r="F445" t="s">
        <v>127</v>
      </c>
      <c r="G445" t="s">
        <v>132</v>
      </c>
      <c r="H445" t="s">
        <v>290</v>
      </c>
      <c r="I445" t="s">
        <v>291</v>
      </c>
      <c r="J445" t="s">
        <v>291</v>
      </c>
      <c r="K445" t="s">
        <v>292</v>
      </c>
      <c r="L445">
        <v>80812661</v>
      </c>
      <c r="M445" t="s">
        <v>293</v>
      </c>
      <c r="N445">
        <v>30049011</v>
      </c>
      <c r="O445" t="s">
        <v>294</v>
      </c>
      <c r="P445">
        <v>4987176147349</v>
      </c>
      <c r="Q445">
        <v>201</v>
      </c>
      <c r="R445" s="16">
        <v>46654</v>
      </c>
      <c r="S445">
        <v>24</v>
      </c>
      <c r="T445">
        <v>58</v>
      </c>
      <c r="U445">
        <v>140</v>
      </c>
      <c r="V445">
        <v>153.34</v>
      </c>
      <c r="W445">
        <v>161.01</v>
      </c>
      <c r="X445">
        <v>167.72</v>
      </c>
      <c r="Y445">
        <v>0</v>
      </c>
      <c r="Z445">
        <v>1</v>
      </c>
      <c r="AA445">
        <v>0</v>
      </c>
      <c r="AB445">
        <v>0</v>
      </c>
      <c r="AC445">
        <v>161.01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f t="shared" si="31"/>
        <v>1</v>
      </c>
      <c r="AJ445">
        <f t="shared" si="32"/>
        <v>167.72</v>
      </c>
      <c r="AK445" s="62">
        <f t="shared" si="30"/>
        <v>7.1428571428571426E-3</v>
      </c>
      <c r="AL445">
        <f t="shared" si="33"/>
        <v>161.01</v>
      </c>
    </row>
    <row r="446" spans="2:38" ht="14.45" x14ac:dyDescent="0.3">
      <c r="B446" t="s">
        <v>1118</v>
      </c>
      <c r="C446">
        <v>2002344334</v>
      </c>
      <c r="D446" t="s">
        <v>125</v>
      </c>
      <c r="E446" t="s">
        <v>126</v>
      </c>
      <c r="F446" t="s">
        <v>127</v>
      </c>
      <c r="G446" t="s">
        <v>128</v>
      </c>
      <c r="H446" t="s">
        <v>139</v>
      </c>
      <c r="I446" t="s">
        <v>140</v>
      </c>
      <c r="J446" t="s">
        <v>491</v>
      </c>
      <c r="K446" t="s">
        <v>492</v>
      </c>
      <c r="L446">
        <v>80858792</v>
      </c>
      <c r="M446" t="s">
        <v>493</v>
      </c>
      <c r="N446">
        <v>96190030</v>
      </c>
      <c r="O446" t="s">
        <v>494</v>
      </c>
      <c r="P446">
        <v>4987176306371</v>
      </c>
      <c r="Q446">
        <v>374</v>
      </c>
      <c r="R446" s="16">
        <v>46657</v>
      </c>
      <c r="S446">
        <v>36</v>
      </c>
      <c r="T446">
        <v>39</v>
      </c>
      <c r="U446">
        <v>18</v>
      </c>
      <c r="V446">
        <v>297.33</v>
      </c>
      <c r="W446">
        <v>312.2</v>
      </c>
      <c r="X446">
        <v>325.22000000000003</v>
      </c>
      <c r="Y446">
        <v>0</v>
      </c>
      <c r="Z446">
        <v>6</v>
      </c>
      <c r="AA446">
        <v>0</v>
      </c>
      <c r="AB446">
        <v>0</v>
      </c>
      <c r="AC446">
        <v>1873.2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f t="shared" si="31"/>
        <v>6</v>
      </c>
      <c r="AJ446">
        <f t="shared" si="32"/>
        <v>1951.3200000000002</v>
      </c>
      <c r="AK446" s="62">
        <f t="shared" si="30"/>
        <v>0.33333333333333331</v>
      </c>
      <c r="AL446">
        <f t="shared" si="33"/>
        <v>1873.1999999999998</v>
      </c>
    </row>
    <row r="447" spans="2:38" ht="14.45" x14ac:dyDescent="0.3">
      <c r="B447" t="s">
        <v>1118</v>
      </c>
      <c r="C447">
        <v>2002344334</v>
      </c>
      <c r="D447" t="s">
        <v>125</v>
      </c>
      <c r="E447" t="s">
        <v>126</v>
      </c>
      <c r="F447" t="s">
        <v>127</v>
      </c>
      <c r="G447" t="s">
        <v>146</v>
      </c>
      <c r="H447" t="s">
        <v>150</v>
      </c>
      <c r="I447" t="s">
        <v>326</v>
      </c>
      <c r="J447" t="s">
        <v>394</v>
      </c>
      <c r="K447" t="s">
        <v>394</v>
      </c>
      <c r="L447">
        <v>80867315</v>
      </c>
      <c r="M447" t="s">
        <v>881</v>
      </c>
      <c r="N447">
        <v>82121010</v>
      </c>
      <c r="O447" t="s">
        <v>882</v>
      </c>
      <c r="P447">
        <v>4987176355751</v>
      </c>
      <c r="Q447">
        <v>125</v>
      </c>
      <c r="R447" s="16">
        <v>46807</v>
      </c>
      <c r="S447">
        <v>60</v>
      </c>
      <c r="T447">
        <v>32</v>
      </c>
      <c r="U447">
        <v>48</v>
      </c>
      <c r="V447">
        <v>90.8</v>
      </c>
      <c r="W447">
        <v>107.14</v>
      </c>
      <c r="X447">
        <v>111.61</v>
      </c>
      <c r="Y447">
        <v>1</v>
      </c>
      <c r="Z447">
        <v>42</v>
      </c>
      <c r="AA447">
        <v>0</v>
      </c>
      <c r="AB447">
        <v>0</v>
      </c>
      <c r="AC447">
        <v>9642.6</v>
      </c>
      <c r="AD447">
        <v>0.02</v>
      </c>
      <c r="AE447">
        <v>0</v>
      </c>
      <c r="AF447">
        <v>0</v>
      </c>
      <c r="AG447">
        <v>0</v>
      </c>
      <c r="AH447">
        <v>0</v>
      </c>
      <c r="AI447">
        <f t="shared" si="31"/>
        <v>90</v>
      </c>
      <c r="AJ447">
        <f t="shared" si="32"/>
        <v>10044.9</v>
      </c>
      <c r="AK447" s="62">
        <f t="shared" si="30"/>
        <v>1.875</v>
      </c>
      <c r="AL447">
        <f t="shared" si="33"/>
        <v>9642.6</v>
      </c>
    </row>
    <row r="448" spans="2:38" ht="14.45" x14ac:dyDescent="0.3">
      <c r="B448" t="s">
        <v>1118</v>
      </c>
      <c r="C448">
        <v>2002344334</v>
      </c>
      <c r="D448" t="s">
        <v>125</v>
      </c>
      <c r="E448" t="s">
        <v>126</v>
      </c>
      <c r="F448" t="s">
        <v>127</v>
      </c>
      <c r="G448" t="s">
        <v>128</v>
      </c>
      <c r="H448" t="s">
        <v>129</v>
      </c>
      <c r="I448" t="s">
        <v>130</v>
      </c>
      <c r="J448" t="s">
        <v>295</v>
      </c>
      <c r="K448" t="s">
        <v>501</v>
      </c>
      <c r="L448">
        <v>80876990</v>
      </c>
      <c r="M448" t="s">
        <v>502</v>
      </c>
      <c r="N448">
        <v>33059090</v>
      </c>
      <c r="O448" t="s">
        <v>503</v>
      </c>
      <c r="P448">
        <v>4987176358592</v>
      </c>
      <c r="Q448">
        <v>375</v>
      </c>
      <c r="R448" s="16">
        <v>47045</v>
      </c>
      <c r="S448">
        <v>36</v>
      </c>
      <c r="T448">
        <v>75</v>
      </c>
      <c r="U448">
        <v>24</v>
      </c>
      <c r="V448">
        <v>254.23</v>
      </c>
      <c r="W448">
        <v>299.99</v>
      </c>
      <c r="X448">
        <v>312.5</v>
      </c>
      <c r="Y448">
        <v>9</v>
      </c>
      <c r="Z448">
        <v>10</v>
      </c>
      <c r="AA448">
        <v>0</v>
      </c>
      <c r="AB448">
        <v>0</v>
      </c>
      <c r="AC448">
        <v>67797.740000000005</v>
      </c>
      <c r="AD448">
        <v>0.02</v>
      </c>
      <c r="AE448">
        <v>0</v>
      </c>
      <c r="AF448">
        <v>0</v>
      </c>
      <c r="AG448">
        <v>0</v>
      </c>
      <c r="AH448">
        <v>0</v>
      </c>
      <c r="AI448">
        <f t="shared" si="31"/>
        <v>226</v>
      </c>
      <c r="AJ448">
        <f t="shared" si="32"/>
        <v>70625</v>
      </c>
      <c r="AK448" s="62">
        <f t="shared" si="30"/>
        <v>9.4166666666666661</v>
      </c>
      <c r="AL448">
        <f t="shared" si="33"/>
        <v>67797.740000000005</v>
      </c>
    </row>
    <row r="449" spans="2:38" ht="14.45" x14ac:dyDescent="0.3">
      <c r="B449" t="s">
        <v>1118</v>
      </c>
      <c r="C449">
        <v>2002344334</v>
      </c>
      <c r="D449" t="s">
        <v>125</v>
      </c>
      <c r="E449" t="s">
        <v>126</v>
      </c>
      <c r="F449" t="s">
        <v>127</v>
      </c>
      <c r="G449" t="s">
        <v>128</v>
      </c>
      <c r="H449" t="s">
        <v>139</v>
      </c>
      <c r="I449" t="s">
        <v>140</v>
      </c>
      <c r="J449" t="s">
        <v>236</v>
      </c>
      <c r="K449" t="s">
        <v>299</v>
      </c>
      <c r="L449">
        <v>80830001</v>
      </c>
      <c r="M449" t="s">
        <v>300</v>
      </c>
      <c r="N449">
        <v>96190030</v>
      </c>
      <c r="O449" t="s">
        <v>301</v>
      </c>
      <c r="P449">
        <v>4987176093257</v>
      </c>
      <c r="Q449">
        <v>374</v>
      </c>
      <c r="R449" s="16">
        <v>47020</v>
      </c>
      <c r="S449">
        <v>36</v>
      </c>
      <c r="T449">
        <v>73</v>
      </c>
      <c r="U449">
        <v>18</v>
      </c>
      <c r="V449">
        <v>297.33</v>
      </c>
      <c r="W449">
        <v>312.2</v>
      </c>
      <c r="X449">
        <v>325.22000000000003</v>
      </c>
      <c r="Y449">
        <v>0</v>
      </c>
      <c r="Z449">
        <v>1</v>
      </c>
      <c r="AA449">
        <v>0</v>
      </c>
      <c r="AB449">
        <v>0</v>
      </c>
      <c r="AC449">
        <v>312.2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f t="shared" si="31"/>
        <v>1</v>
      </c>
      <c r="AJ449">
        <f t="shared" si="32"/>
        <v>325.22000000000003</v>
      </c>
      <c r="AK449" s="62">
        <f t="shared" si="30"/>
        <v>5.5555555555555552E-2</v>
      </c>
      <c r="AL449">
        <f t="shared" si="33"/>
        <v>312.2</v>
      </c>
    </row>
    <row r="450" spans="2:38" ht="14.45" x14ac:dyDescent="0.3">
      <c r="B450" t="s">
        <v>1118</v>
      </c>
      <c r="C450">
        <v>2002344334</v>
      </c>
      <c r="D450" t="s">
        <v>125</v>
      </c>
      <c r="E450" t="s">
        <v>126</v>
      </c>
      <c r="F450" t="s">
        <v>127</v>
      </c>
      <c r="G450" t="s">
        <v>132</v>
      </c>
      <c r="H450" t="s">
        <v>163</v>
      </c>
      <c r="I450" t="s">
        <v>164</v>
      </c>
      <c r="J450" t="s">
        <v>337</v>
      </c>
      <c r="K450" t="s">
        <v>475</v>
      </c>
      <c r="L450">
        <v>80739413</v>
      </c>
      <c r="M450" t="s">
        <v>476</v>
      </c>
      <c r="N450">
        <v>33072000</v>
      </c>
      <c r="O450" t="s">
        <v>477</v>
      </c>
      <c r="P450">
        <v>4987176176257</v>
      </c>
      <c r="Q450">
        <v>299</v>
      </c>
      <c r="R450" s="16">
        <v>47632</v>
      </c>
      <c r="S450">
        <v>18</v>
      </c>
      <c r="T450">
        <v>100</v>
      </c>
      <c r="U450">
        <v>48</v>
      </c>
      <c r="V450">
        <v>211.52</v>
      </c>
      <c r="W450">
        <v>249.59</v>
      </c>
      <c r="X450">
        <v>260</v>
      </c>
      <c r="Y450">
        <v>0</v>
      </c>
      <c r="Z450">
        <v>9</v>
      </c>
      <c r="AA450">
        <v>0</v>
      </c>
      <c r="AB450">
        <v>0</v>
      </c>
      <c r="AC450">
        <v>2246.31</v>
      </c>
      <c r="AD450">
        <v>0.94999999999999896</v>
      </c>
      <c r="AE450">
        <v>0</v>
      </c>
      <c r="AF450">
        <v>0</v>
      </c>
      <c r="AG450">
        <v>0</v>
      </c>
      <c r="AH450">
        <v>0</v>
      </c>
      <c r="AI450">
        <f t="shared" si="31"/>
        <v>9</v>
      </c>
      <c r="AJ450">
        <f t="shared" si="32"/>
        <v>2340</v>
      </c>
      <c r="AK450" s="62">
        <f t="shared" si="30"/>
        <v>0.1875</v>
      </c>
      <c r="AL450">
        <f t="shared" si="33"/>
        <v>2246.31</v>
      </c>
    </row>
    <row r="451" spans="2:38" ht="14.45" x14ac:dyDescent="0.3">
      <c r="B451" t="s">
        <v>1118</v>
      </c>
      <c r="C451">
        <v>2002344334</v>
      </c>
      <c r="D451" t="s">
        <v>125</v>
      </c>
      <c r="E451" t="s">
        <v>126</v>
      </c>
      <c r="F451" t="s">
        <v>127</v>
      </c>
      <c r="G451" t="s">
        <v>146</v>
      </c>
      <c r="H451" t="s">
        <v>147</v>
      </c>
      <c r="I451" t="s">
        <v>203</v>
      </c>
      <c r="J451" t="s">
        <v>367</v>
      </c>
      <c r="K451" t="s">
        <v>772</v>
      </c>
      <c r="L451">
        <v>80818342</v>
      </c>
      <c r="M451" t="s">
        <v>1025</v>
      </c>
      <c r="N451">
        <v>33071090</v>
      </c>
      <c r="O451" t="s">
        <v>1026</v>
      </c>
      <c r="P451">
        <v>4987176278586</v>
      </c>
      <c r="Q451">
        <v>275</v>
      </c>
      <c r="R451" s="16">
        <v>46807</v>
      </c>
      <c r="S451">
        <v>36</v>
      </c>
      <c r="T451">
        <v>53</v>
      </c>
      <c r="U451">
        <v>12</v>
      </c>
      <c r="V451">
        <v>199.75</v>
      </c>
      <c r="W451">
        <v>235.71</v>
      </c>
      <c r="X451">
        <v>245.54</v>
      </c>
      <c r="Y451">
        <v>0</v>
      </c>
      <c r="Z451">
        <v>1</v>
      </c>
      <c r="AA451">
        <v>0</v>
      </c>
      <c r="AB451">
        <v>0</v>
      </c>
      <c r="AC451">
        <v>235.71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f t="shared" si="31"/>
        <v>1</v>
      </c>
      <c r="AJ451">
        <f t="shared" si="32"/>
        <v>245.54</v>
      </c>
      <c r="AK451" s="62">
        <f t="shared" ref="AK451:AK514" si="34">+AI451/U451</f>
        <v>8.3333333333333329E-2</v>
      </c>
      <c r="AL451">
        <f t="shared" si="33"/>
        <v>235.71</v>
      </c>
    </row>
    <row r="452" spans="2:38" ht="14.45" x14ac:dyDescent="0.3">
      <c r="B452" t="s">
        <v>1118</v>
      </c>
      <c r="C452">
        <v>2002344334</v>
      </c>
      <c r="D452" t="s">
        <v>125</v>
      </c>
      <c r="E452" t="s">
        <v>126</v>
      </c>
      <c r="F452" t="s">
        <v>127</v>
      </c>
      <c r="G452" t="s">
        <v>146</v>
      </c>
      <c r="H452" t="s">
        <v>160</v>
      </c>
      <c r="I452" t="s">
        <v>161</v>
      </c>
      <c r="J452" t="s">
        <v>525</v>
      </c>
      <c r="K452" t="s">
        <v>526</v>
      </c>
      <c r="L452">
        <v>83913849</v>
      </c>
      <c r="M452" t="s">
        <v>978</v>
      </c>
      <c r="N452">
        <v>96032100</v>
      </c>
      <c r="O452" t="s">
        <v>979</v>
      </c>
      <c r="P452">
        <v>4987176202437</v>
      </c>
      <c r="Q452">
        <v>115</v>
      </c>
      <c r="R452" s="16">
        <v>47045</v>
      </c>
      <c r="S452">
        <v>36</v>
      </c>
      <c r="T452">
        <v>75</v>
      </c>
      <c r="U452">
        <v>72</v>
      </c>
      <c r="V452">
        <v>87.62</v>
      </c>
      <c r="W452">
        <v>92</v>
      </c>
      <c r="X452">
        <v>95.84</v>
      </c>
      <c r="Y452">
        <v>0</v>
      </c>
      <c r="Z452">
        <v>52</v>
      </c>
      <c r="AA452">
        <v>0</v>
      </c>
      <c r="AB452">
        <v>0</v>
      </c>
      <c r="AC452">
        <v>4784</v>
      </c>
      <c r="AD452">
        <v>0.01</v>
      </c>
      <c r="AE452">
        <v>0</v>
      </c>
      <c r="AF452">
        <v>0</v>
      </c>
      <c r="AG452">
        <v>0</v>
      </c>
      <c r="AH452">
        <v>0</v>
      </c>
      <c r="AI452">
        <f t="shared" si="31"/>
        <v>52</v>
      </c>
      <c r="AJ452">
        <f t="shared" si="32"/>
        <v>4983.68</v>
      </c>
      <c r="AK452" s="62">
        <f t="shared" si="34"/>
        <v>0.72222222222222221</v>
      </c>
      <c r="AL452">
        <f t="shared" si="33"/>
        <v>4784</v>
      </c>
    </row>
    <row r="453" spans="2:38" ht="14.45" x14ac:dyDescent="0.3">
      <c r="B453" t="s">
        <v>1118</v>
      </c>
      <c r="C453">
        <v>2002344334</v>
      </c>
      <c r="D453" t="s">
        <v>125</v>
      </c>
      <c r="E453" t="s">
        <v>126</v>
      </c>
      <c r="F453" t="s">
        <v>127</v>
      </c>
      <c r="G453" t="s">
        <v>146</v>
      </c>
      <c r="H453" t="s">
        <v>150</v>
      </c>
      <c r="I453" t="s">
        <v>478</v>
      </c>
      <c r="J453" t="s">
        <v>1059</v>
      </c>
      <c r="K453" t="s">
        <v>1015</v>
      </c>
      <c r="L453">
        <v>80831126</v>
      </c>
      <c r="M453" t="s">
        <v>1060</v>
      </c>
      <c r="N453">
        <v>82122011</v>
      </c>
      <c r="O453" t="s">
        <v>1061</v>
      </c>
      <c r="P453">
        <v>4987176296184</v>
      </c>
      <c r="Q453">
        <v>1200</v>
      </c>
      <c r="R453" s="16">
        <v>47045</v>
      </c>
      <c r="S453">
        <v>60</v>
      </c>
      <c r="T453">
        <v>45</v>
      </c>
      <c r="U453">
        <v>24</v>
      </c>
      <c r="V453">
        <v>871.64</v>
      </c>
      <c r="W453">
        <v>1028.54</v>
      </c>
      <c r="X453">
        <v>1071.43</v>
      </c>
      <c r="Y453">
        <v>0</v>
      </c>
      <c r="Z453">
        <v>1</v>
      </c>
      <c r="AA453">
        <v>0</v>
      </c>
      <c r="AB453">
        <v>0</v>
      </c>
      <c r="AC453">
        <v>1028.54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f t="shared" si="31"/>
        <v>1</v>
      </c>
      <c r="AJ453">
        <f t="shared" si="32"/>
        <v>1071.43</v>
      </c>
      <c r="AK453" s="62">
        <f t="shared" si="34"/>
        <v>4.1666666666666664E-2</v>
      </c>
      <c r="AL453">
        <f t="shared" si="33"/>
        <v>1028.54</v>
      </c>
    </row>
    <row r="454" spans="2:38" ht="14.45" x14ac:dyDescent="0.3">
      <c r="B454" t="s">
        <v>1118</v>
      </c>
      <c r="C454">
        <v>2002344334</v>
      </c>
      <c r="D454" t="s">
        <v>125</v>
      </c>
      <c r="E454" t="s">
        <v>126</v>
      </c>
      <c r="F454" t="s">
        <v>127</v>
      </c>
      <c r="G454" t="s">
        <v>146</v>
      </c>
      <c r="H454" t="s">
        <v>150</v>
      </c>
      <c r="I454" t="s">
        <v>214</v>
      </c>
      <c r="J454" t="s">
        <v>276</v>
      </c>
      <c r="K454" t="s">
        <v>651</v>
      </c>
      <c r="L454">
        <v>80803710</v>
      </c>
      <c r="M454" t="s">
        <v>652</v>
      </c>
      <c r="N454">
        <v>82121010</v>
      </c>
      <c r="O454" t="s">
        <v>653</v>
      </c>
      <c r="P454">
        <v>4987176286840</v>
      </c>
      <c r="Q454">
        <v>349</v>
      </c>
      <c r="R454" s="16">
        <v>46807</v>
      </c>
      <c r="S454">
        <v>60</v>
      </c>
      <c r="T454">
        <v>32</v>
      </c>
      <c r="U454">
        <v>36</v>
      </c>
      <c r="V454">
        <v>253.5</v>
      </c>
      <c r="W454">
        <v>299.13</v>
      </c>
      <c r="X454">
        <v>311.60000000000002</v>
      </c>
      <c r="Y454">
        <v>0</v>
      </c>
      <c r="Z454">
        <v>5</v>
      </c>
      <c r="AA454">
        <v>0</v>
      </c>
      <c r="AB454">
        <v>0</v>
      </c>
      <c r="AC454">
        <v>1495.65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f t="shared" si="31"/>
        <v>5</v>
      </c>
      <c r="AJ454">
        <f t="shared" si="32"/>
        <v>1558</v>
      </c>
      <c r="AK454" s="62">
        <f t="shared" si="34"/>
        <v>0.1388888888888889</v>
      </c>
      <c r="AL454">
        <f t="shared" si="33"/>
        <v>1495.65</v>
      </c>
    </row>
    <row r="455" spans="2:38" ht="14.45" x14ac:dyDescent="0.3">
      <c r="B455" t="s">
        <v>1118</v>
      </c>
      <c r="C455">
        <v>2002344334</v>
      </c>
      <c r="D455" t="s">
        <v>125</v>
      </c>
      <c r="E455" t="s">
        <v>126</v>
      </c>
      <c r="F455" t="s">
        <v>127</v>
      </c>
      <c r="G455" t="s">
        <v>146</v>
      </c>
      <c r="H455" t="s">
        <v>150</v>
      </c>
      <c r="I455" t="s">
        <v>257</v>
      </c>
      <c r="J455" t="s">
        <v>309</v>
      </c>
      <c r="K455" t="s">
        <v>310</v>
      </c>
      <c r="L455">
        <v>80818346</v>
      </c>
      <c r="M455" t="s">
        <v>311</v>
      </c>
      <c r="N455">
        <v>82122011</v>
      </c>
      <c r="O455" t="s">
        <v>312</v>
      </c>
      <c r="P455">
        <v>4987176278623</v>
      </c>
      <c r="Q455">
        <v>275</v>
      </c>
      <c r="R455" s="16">
        <v>47530</v>
      </c>
      <c r="S455">
        <v>60</v>
      </c>
      <c r="T455">
        <v>72</v>
      </c>
      <c r="U455">
        <v>72</v>
      </c>
      <c r="V455">
        <v>199.75</v>
      </c>
      <c r="W455">
        <v>235.71</v>
      </c>
      <c r="X455">
        <v>245.54</v>
      </c>
      <c r="Y455">
        <v>0</v>
      </c>
      <c r="Z455">
        <v>12</v>
      </c>
      <c r="AA455">
        <v>0</v>
      </c>
      <c r="AB455">
        <v>0</v>
      </c>
      <c r="AC455">
        <v>2828.52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f t="shared" si="31"/>
        <v>12</v>
      </c>
      <c r="AJ455">
        <f t="shared" si="32"/>
        <v>2946.48</v>
      </c>
      <c r="AK455" s="62">
        <f t="shared" si="34"/>
        <v>0.16666666666666666</v>
      </c>
      <c r="AL455">
        <f t="shared" si="33"/>
        <v>2828.52</v>
      </c>
    </row>
    <row r="456" spans="2:38" ht="14.45" x14ac:dyDescent="0.3">
      <c r="B456" t="s">
        <v>1118</v>
      </c>
      <c r="C456">
        <v>2002344334</v>
      </c>
      <c r="D456" t="s">
        <v>125</v>
      </c>
      <c r="E456" t="s">
        <v>126</v>
      </c>
      <c r="F456" t="s">
        <v>127</v>
      </c>
      <c r="G456" t="s">
        <v>146</v>
      </c>
      <c r="H456" t="s">
        <v>160</v>
      </c>
      <c r="I456" t="s">
        <v>161</v>
      </c>
      <c r="J456" t="s">
        <v>162</v>
      </c>
      <c r="K456" t="s">
        <v>334</v>
      </c>
      <c r="L456">
        <v>80894402</v>
      </c>
      <c r="M456" t="s">
        <v>958</v>
      </c>
      <c r="N456">
        <v>96032100</v>
      </c>
      <c r="O456" t="s">
        <v>959</v>
      </c>
      <c r="P456">
        <v>4987176239976</v>
      </c>
      <c r="Q456">
        <v>150</v>
      </c>
      <c r="R456" s="16">
        <v>47045</v>
      </c>
      <c r="S456">
        <v>36</v>
      </c>
      <c r="T456">
        <v>75</v>
      </c>
      <c r="U456">
        <v>36</v>
      </c>
      <c r="V456">
        <v>114.29</v>
      </c>
      <c r="W456">
        <v>120</v>
      </c>
      <c r="X456">
        <v>125</v>
      </c>
      <c r="Y456">
        <v>0</v>
      </c>
      <c r="Z456">
        <v>12</v>
      </c>
      <c r="AA456">
        <v>0</v>
      </c>
      <c r="AB456">
        <v>0</v>
      </c>
      <c r="AC456">
        <v>1440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f t="shared" si="31"/>
        <v>12</v>
      </c>
      <c r="AJ456">
        <f t="shared" si="32"/>
        <v>1500</v>
      </c>
      <c r="AK456" s="62">
        <f t="shared" si="34"/>
        <v>0.33333333333333331</v>
      </c>
      <c r="AL456">
        <f t="shared" si="33"/>
        <v>1440</v>
      </c>
    </row>
    <row r="457" spans="2:38" ht="14.45" x14ac:dyDescent="0.3">
      <c r="B457" t="s">
        <v>1118</v>
      </c>
      <c r="C457">
        <v>2002344334</v>
      </c>
      <c r="D457" t="s">
        <v>125</v>
      </c>
      <c r="E457" t="s">
        <v>126</v>
      </c>
      <c r="F457" t="s">
        <v>127</v>
      </c>
      <c r="G457" t="s">
        <v>146</v>
      </c>
      <c r="H457" t="s">
        <v>190</v>
      </c>
      <c r="I457" t="s">
        <v>317</v>
      </c>
      <c r="J457" t="s">
        <v>318</v>
      </c>
      <c r="K457" t="s">
        <v>319</v>
      </c>
      <c r="L457">
        <v>80864296</v>
      </c>
      <c r="M457" t="s">
        <v>320</v>
      </c>
      <c r="N457">
        <v>82121010</v>
      </c>
      <c r="O457" t="s">
        <v>321</v>
      </c>
      <c r="P457">
        <v>4987176342645</v>
      </c>
      <c r="Q457">
        <v>99</v>
      </c>
      <c r="R457" s="16">
        <v>47045</v>
      </c>
      <c r="S457">
        <v>60</v>
      </c>
      <c r="T457">
        <v>45</v>
      </c>
      <c r="U457">
        <v>192</v>
      </c>
      <c r="V457">
        <v>70.650000000000006</v>
      </c>
      <c r="W457">
        <v>83.37</v>
      </c>
      <c r="X457">
        <v>86.85</v>
      </c>
      <c r="Y457">
        <v>8</v>
      </c>
      <c r="Z457">
        <v>88</v>
      </c>
      <c r="AA457">
        <v>0</v>
      </c>
      <c r="AB457">
        <v>0</v>
      </c>
      <c r="AC457">
        <v>135392.88</v>
      </c>
      <c r="AD457">
        <v>8.99999999999999E-2</v>
      </c>
      <c r="AE457">
        <v>0</v>
      </c>
      <c r="AF457">
        <v>0</v>
      </c>
      <c r="AG457">
        <v>0</v>
      </c>
      <c r="AH457">
        <v>0</v>
      </c>
      <c r="AI457">
        <f t="shared" si="31"/>
        <v>1624</v>
      </c>
      <c r="AJ457">
        <f t="shared" si="32"/>
        <v>141044.4</v>
      </c>
      <c r="AK457" s="62">
        <f t="shared" si="34"/>
        <v>8.4583333333333339</v>
      </c>
      <c r="AL457">
        <f t="shared" si="33"/>
        <v>135392.88</v>
      </c>
    </row>
    <row r="458" spans="2:38" ht="14.45" x14ac:dyDescent="0.3">
      <c r="B458" t="s">
        <v>1118</v>
      </c>
      <c r="C458">
        <v>2002344334</v>
      </c>
      <c r="D458" t="s">
        <v>125</v>
      </c>
      <c r="E458" t="s">
        <v>126</v>
      </c>
      <c r="F458" t="s">
        <v>127</v>
      </c>
      <c r="G458" t="s">
        <v>128</v>
      </c>
      <c r="H458" t="s">
        <v>129</v>
      </c>
      <c r="I458" t="s">
        <v>130</v>
      </c>
      <c r="J458" t="s">
        <v>295</v>
      </c>
      <c r="K458" t="s">
        <v>654</v>
      </c>
      <c r="L458">
        <v>80830098</v>
      </c>
      <c r="M458" t="s">
        <v>655</v>
      </c>
      <c r="N458">
        <v>33059090</v>
      </c>
      <c r="O458" t="s">
        <v>656</v>
      </c>
      <c r="P458">
        <v>4987176294104</v>
      </c>
      <c r="Q458">
        <v>290</v>
      </c>
      <c r="R458" s="16">
        <v>46807</v>
      </c>
      <c r="S458">
        <v>36</v>
      </c>
      <c r="T458">
        <v>53</v>
      </c>
      <c r="U458">
        <v>24</v>
      </c>
      <c r="V458">
        <v>205.15</v>
      </c>
      <c r="W458">
        <v>242.08</v>
      </c>
      <c r="X458">
        <v>252.17</v>
      </c>
      <c r="Y458">
        <v>1</v>
      </c>
      <c r="Z458">
        <v>23</v>
      </c>
      <c r="AA458">
        <v>0</v>
      </c>
      <c r="AB458">
        <v>0</v>
      </c>
      <c r="AC458">
        <v>11377.76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f t="shared" si="31"/>
        <v>47</v>
      </c>
      <c r="AJ458">
        <f t="shared" si="32"/>
        <v>11851.99</v>
      </c>
      <c r="AK458" s="62">
        <f t="shared" si="34"/>
        <v>1.9583333333333333</v>
      </c>
      <c r="AL458">
        <f t="shared" si="33"/>
        <v>11377.76</v>
      </c>
    </row>
    <row r="459" spans="2:38" ht="14.45" x14ac:dyDescent="0.3">
      <c r="B459" t="s">
        <v>1118</v>
      </c>
      <c r="C459">
        <v>2002344334</v>
      </c>
      <c r="D459" t="s">
        <v>125</v>
      </c>
      <c r="E459" t="s">
        <v>126</v>
      </c>
      <c r="F459" t="s">
        <v>127</v>
      </c>
      <c r="G459" t="s">
        <v>146</v>
      </c>
      <c r="H459" t="s">
        <v>150</v>
      </c>
      <c r="I459" t="s">
        <v>326</v>
      </c>
      <c r="J459" t="s">
        <v>327</v>
      </c>
      <c r="K459" t="s">
        <v>328</v>
      </c>
      <c r="L459">
        <v>80867316</v>
      </c>
      <c r="M459" t="s">
        <v>329</v>
      </c>
      <c r="N459">
        <v>82122011</v>
      </c>
      <c r="O459" t="s">
        <v>330</v>
      </c>
      <c r="P459">
        <v>4987176355799</v>
      </c>
      <c r="Q459">
        <v>99</v>
      </c>
      <c r="R459" s="16">
        <v>46807</v>
      </c>
      <c r="S459">
        <v>60</v>
      </c>
      <c r="T459">
        <v>32</v>
      </c>
      <c r="U459">
        <v>72</v>
      </c>
      <c r="V459">
        <v>71.91</v>
      </c>
      <c r="W459">
        <v>84.85</v>
      </c>
      <c r="X459">
        <v>88.39</v>
      </c>
      <c r="Y459">
        <v>0</v>
      </c>
      <c r="Z459">
        <v>42</v>
      </c>
      <c r="AA459">
        <v>0</v>
      </c>
      <c r="AB459">
        <v>0</v>
      </c>
      <c r="AC459">
        <v>3563.7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f t="shared" si="31"/>
        <v>42</v>
      </c>
      <c r="AJ459">
        <f t="shared" si="32"/>
        <v>3712.38</v>
      </c>
      <c r="AK459" s="62">
        <f t="shared" si="34"/>
        <v>0.58333333333333337</v>
      </c>
      <c r="AL459">
        <f t="shared" si="33"/>
        <v>3563.7</v>
      </c>
    </row>
    <row r="460" spans="2:38" ht="14.45" x14ac:dyDescent="0.3">
      <c r="B460" t="s">
        <v>1118</v>
      </c>
      <c r="C460">
        <v>2002344334</v>
      </c>
      <c r="D460" t="s">
        <v>125</v>
      </c>
      <c r="E460" t="s">
        <v>126</v>
      </c>
      <c r="F460" t="s">
        <v>127</v>
      </c>
      <c r="G460" t="s">
        <v>132</v>
      </c>
      <c r="H460" t="s">
        <v>163</v>
      </c>
      <c r="I460" t="s">
        <v>164</v>
      </c>
      <c r="J460" t="s">
        <v>253</v>
      </c>
      <c r="K460" t="s">
        <v>661</v>
      </c>
      <c r="L460">
        <v>80830424</v>
      </c>
      <c r="M460" t="s">
        <v>662</v>
      </c>
      <c r="N460">
        <v>33071010</v>
      </c>
      <c r="O460" t="s">
        <v>663</v>
      </c>
      <c r="P460">
        <v>4987176176769</v>
      </c>
      <c r="Q460">
        <v>235</v>
      </c>
      <c r="R460" s="16">
        <v>46807</v>
      </c>
      <c r="S460">
        <v>36</v>
      </c>
      <c r="T460">
        <v>53</v>
      </c>
      <c r="U460">
        <v>96</v>
      </c>
      <c r="V460">
        <v>191.83</v>
      </c>
      <c r="W460">
        <v>201.42</v>
      </c>
      <c r="X460">
        <v>209.82</v>
      </c>
      <c r="Y460">
        <v>0</v>
      </c>
      <c r="Z460">
        <v>18</v>
      </c>
      <c r="AA460">
        <v>0</v>
      </c>
      <c r="AB460">
        <v>0</v>
      </c>
      <c r="AC460">
        <v>3625.56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f t="shared" si="31"/>
        <v>18</v>
      </c>
      <c r="AJ460">
        <f t="shared" si="32"/>
        <v>3776.7599999999998</v>
      </c>
      <c r="AK460" s="62">
        <f t="shared" si="34"/>
        <v>0.1875</v>
      </c>
      <c r="AL460">
        <f t="shared" si="33"/>
        <v>3625.56</v>
      </c>
    </row>
    <row r="461" spans="2:38" ht="14.45" x14ac:dyDescent="0.3">
      <c r="B461" t="s">
        <v>1118</v>
      </c>
      <c r="C461">
        <v>2002344334</v>
      </c>
      <c r="D461" t="s">
        <v>125</v>
      </c>
      <c r="E461" t="s">
        <v>126</v>
      </c>
      <c r="F461" t="s">
        <v>127</v>
      </c>
      <c r="G461" t="s">
        <v>146</v>
      </c>
      <c r="H461" t="s">
        <v>160</v>
      </c>
      <c r="I461" t="s">
        <v>161</v>
      </c>
      <c r="J461" t="s">
        <v>162</v>
      </c>
      <c r="K461" t="s">
        <v>331</v>
      </c>
      <c r="L461">
        <v>80895783</v>
      </c>
      <c r="M461" t="s">
        <v>332</v>
      </c>
      <c r="N461">
        <v>96032100</v>
      </c>
      <c r="O461" t="s">
        <v>333</v>
      </c>
      <c r="P461">
        <v>4987176240002</v>
      </c>
      <c r="Q461">
        <v>140</v>
      </c>
      <c r="R461" s="16">
        <v>46807</v>
      </c>
      <c r="S461">
        <v>36</v>
      </c>
      <c r="T461">
        <v>53</v>
      </c>
      <c r="U461">
        <v>36</v>
      </c>
      <c r="V461">
        <v>106.67</v>
      </c>
      <c r="W461">
        <v>112</v>
      </c>
      <c r="X461">
        <v>116.67</v>
      </c>
      <c r="Y461">
        <v>0</v>
      </c>
      <c r="Z461">
        <v>18</v>
      </c>
      <c r="AA461">
        <v>0</v>
      </c>
      <c r="AB461">
        <v>0</v>
      </c>
      <c r="AC461">
        <v>2016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f t="shared" si="31"/>
        <v>18</v>
      </c>
      <c r="AJ461">
        <f t="shared" si="32"/>
        <v>2100.06</v>
      </c>
      <c r="AK461" s="62">
        <f t="shared" si="34"/>
        <v>0.5</v>
      </c>
      <c r="AL461">
        <f t="shared" si="33"/>
        <v>2016</v>
      </c>
    </row>
    <row r="462" spans="2:38" ht="14.45" x14ac:dyDescent="0.3">
      <c r="B462" t="s">
        <v>1118</v>
      </c>
      <c r="C462">
        <v>2002344334</v>
      </c>
      <c r="D462" t="s">
        <v>125</v>
      </c>
      <c r="E462" t="s">
        <v>126</v>
      </c>
      <c r="F462" t="s">
        <v>127</v>
      </c>
      <c r="G462" t="s">
        <v>146</v>
      </c>
      <c r="H462" t="s">
        <v>160</v>
      </c>
      <c r="I462" t="s">
        <v>161</v>
      </c>
      <c r="J462" t="s">
        <v>162</v>
      </c>
      <c r="K462" t="s">
        <v>582</v>
      </c>
      <c r="L462">
        <v>80894404</v>
      </c>
      <c r="M462" t="s">
        <v>710</v>
      </c>
      <c r="N462">
        <v>96032100</v>
      </c>
      <c r="O462" t="s">
        <v>711</v>
      </c>
      <c r="P462">
        <v>4987176278838</v>
      </c>
      <c r="Q462">
        <v>108</v>
      </c>
      <c r="R462" s="16">
        <v>47045</v>
      </c>
      <c r="S462">
        <v>36</v>
      </c>
      <c r="T462">
        <v>75</v>
      </c>
      <c r="U462">
        <v>48</v>
      </c>
      <c r="V462">
        <v>82.29</v>
      </c>
      <c r="W462">
        <v>86.4</v>
      </c>
      <c r="X462">
        <v>90</v>
      </c>
      <c r="Y462">
        <v>0</v>
      </c>
      <c r="Z462">
        <v>22</v>
      </c>
      <c r="AA462">
        <v>0</v>
      </c>
      <c r="AB462">
        <v>0</v>
      </c>
      <c r="AC462">
        <v>1900.8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f t="shared" si="31"/>
        <v>22</v>
      </c>
      <c r="AJ462">
        <f t="shared" si="32"/>
        <v>1980</v>
      </c>
      <c r="AK462" s="62">
        <f t="shared" si="34"/>
        <v>0.45833333333333331</v>
      </c>
      <c r="AL462">
        <f t="shared" si="33"/>
        <v>1900.8000000000002</v>
      </c>
    </row>
    <row r="463" spans="2:38" ht="14.45" x14ac:dyDescent="0.3">
      <c r="B463" t="s">
        <v>1118</v>
      </c>
      <c r="C463">
        <v>2002344334</v>
      </c>
      <c r="D463" t="s">
        <v>125</v>
      </c>
      <c r="E463" t="s">
        <v>126</v>
      </c>
      <c r="F463" t="s">
        <v>127</v>
      </c>
      <c r="G463" t="s">
        <v>146</v>
      </c>
      <c r="H463" t="s">
        <v>160</v>
      </c>
      <c r="I463" t="s">
        <v>161</v>
      </c>
      <c r="J463" t="s">
        <v>162</v>
      </c>
      <c r="K463" t="s">
        <v>334</v>
      </c>
      <c r="L463">
        <v>80895785</v>
      </c>
      <c r="M463" t="s">
        <v>335</v>
      </c>
      <c r="N463">
        <v>96032100</v>
      </c>
      <c r="O463" t="s">
        <v>336</v>
      </c>
      <c r="P463">
        <v>4987176239976</v>
      </c>
      <c r="Q463">
        <v>140</v>
      </c>
      <c r="R463" s="16">
        <v>47045</v>
      </c>
      <c r="S463">
        <v>36</v>
      </c>
      <c r="T463">
        <v>75</v>
      </c>
      <c r="U463">
        <v>36</v>
      </c>
      <c r="V463">
        <v>106.67</v>
      </c>
      <c r="W463">
        <v>112</v>
      </c>
      <c r="X463">
        <v>116.67</v>
      </c>
      <c r="Y463">
        <v>0</v>
      </c>
      <c r="Z463">
        <v>6</v>
      </c>
      <c r="AA463">
        <v>0</v>
      </c>
      <c r="AB463">
        <v>0</v>
      </c>
      <c r="AC463">
        <v>672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f t="shared" si="31"/>
        <v>6</v>
      </c>
      <c r="AJ463">
        <f t="shared" si="32"/>
        <v>700.02</v>
      </c>
      <c r="AK463" s="62">
        <f t="shared" si="34"/>
        <v>0.16666666666666666</v>
      </c>
      <c r="AL463">
        <f t="shared" si="33"/>
        <v>672</v>
      </c>
    </row>
    <row r="464" spans="2:38" ht="14.45" x14ac:dyDescent="0.3">
      <c r="B464" t="s">
        <v>1118</v>
      </c>
      <c r="C464">
        <v>2002344334</v>
      </c>
      <c r="D464" t="s">
        <v>125</v>
      </c>
      <c r="E464" t="s">
        <v>126</v>
      </c>
      <c r="F464" t="s">
        <v>127</v>
      </c>
      <c r="G464" t="s">
        <v>132</v>
      </c>
      <c r="H464" t="s">
        <v>163</v>
      </c>
      <c r="I464" t="s">
        <v>164</v>
      </c>
      <c r="J464" t="s">
        <v>337</v>
      </c>
      <c r="K464" t="s">
        <v>699</v>
      </c>
      <c r="L464">
        <v>80739419</v>
      </c>
      <c r="M464" t="s">
        <v>700</v>
      </c>
      <c r="N464">
        <v>33072000</v>
      </c>
      <c r="O464" t="s">
        <v>701</v>
      </c>
      <c r="P464">
        <v>4987176176318</v>
      </c>
      <c r="Q464">
        <v>299</v>
      </c>
      <c r="R464" s="16">
        <v>46317</v>
      </c>
      <c r="S464">
        <v>18</v>
      </c>
      <c r="T464">
        <v>15</v>
      </c>
      <c r="U464">
        <v>48</v>
      </c>
      <c r="V464">
        <v>211.52</v>
      </c>
      <c r="W464">
        <v>249.59</v>
      </c>
      <c r="X464">
        <v>260</v>
      </c>
      <c r="Y464">
        <v>0</v>
      </c>
      <c r="Z464">
        <v>5</v>
      </c>
      <c r="AA464">
        <v>0</v>
      </c>
      <c r="AB464">
        <v>0</v>
      </c>
      <c r="AC464">
        <v>1247.95</v>
      </c>
      <c r="AD464">
        <v>0.53</v>
      </c>
      <c r="AE464">
        <v>0</v>
      </c>
      <c r="AF464">
        <v>0</v>
      </c>
      <c r="AG464">
        <v>0</v>
      </c>
      <c r="AH464">
        <v>0</v>
      </c>
      <c r="AI464">
        <f t="shared" ref="AI464:AI527" si="35">+(Y464+AA464)*U464+(Z464+AB464+AE464+AG464)</f>
        <v>5</v>
      </c>
      <c r="AJ464">
        <f t="shared" ref="AJ464:AJ527" si="36">+AI464*X464</f>
        <v>1300</v>
      </c>
      <c r="AK464" s="62">
        <f t="shared" si="34"/>
        <v>0.10416666666666667</v>
      </c>
      <c r="AL464">
        <f t="shared" ref="AL464:AL527" si="37">+AI464*W464</f>
        <v>1247.95</v>
      </c>
    </row>
    <row r="465" spans="2:38" ht="14.45" x14ac:dyDescent="0.3">
      <c r="B465" t="s">
        <v>1118</v>
      </c>
      <c r="C465">
        <v>2002344334</v>
      </c>
      <c r="D465" t="s">
        <v>125</v>
      </c>
      <c r="E465" t="s">
        <v>126</v>
      </c>
      <c r="F465" t="s">
        <v>127</v>
      </c>
      <c r="G465" t="s">
        <v>146</v>
      </c>
      <c r="H465" t="s">
        <v>160</v>
      </c>
      <c r="I465" t="s">
        <v>161</v>
      </c>
      <c r="J465" t="s">
        <v>344</v>
      </c>
      <c r="K465" t="s">
        <v>345</v>
      </c>
      <c r="L465">
        <v>80895789</v>
      </c>
      <c r="M465" t="s">
        <v>346</v>
      </c>
      <c r="N465">
        <v>96032100</v>
      </c>
      <c r="O465" t="s">
        <v>347</v>
      </c>
      <c r="P465">
        <v>4987176279156</v>
      </c>
      <c r="Q465">
        <v>120</v>
      </c>
      <c r="R465" s="16">
        <v>47102</v>
      </c>
      <c r="S465">
        <v>36</v>
      </c>
      <c r="T465">
        <v>80</v>
      </c>
      <c r="U465">
        <v>48</v>
      </c>
      <c r="V465">
        <v>91.43</v>
      </c>
      <c r="W465">
        <v>96</v>
      </c>
      <c r="X465">
        <v>100</v>
      </c>
      <c r="Y465">
        <v>0</v>
      </c>
      <c r="Z465">
        <v>11</v>
      </c>
      <c r="AA465">
        <v>0</v>
      </c>
      <c r="AB465">
        <v>0</v>
      </c>
      <c r="AC465">
        <v>1056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f t="shared" si="35"/>
        <v>11</v>
      </c>
      <c r="AJ465">
        <f t="shared" si="36"/>
        <v>1100</v>
      </c>
      <c r="AK465" s="62">
        <f t="shared" si="34"/>
        <v>0.22916666666666666</v>
      </c>
      <c r="AL465">
        <f t="shared" si="37"/>
        <v>1056</v>
      </c>
    </row>
    <row r="466" spans="2:38" ht="14.45" x14ac:dyDescent="0.3">
      <c r="B466" t="s">
        <v>1118</v>
      </c>
      <c r="C466">
        <v>2002344334</v>
      </c>
      <c r="D466" t="s">
        <v>125</v>
      </c>
      <c r="E466" t="s">
        <v>126</v>
      </c>
      <c r="F466" t="s">
        <v>127</v>
      </c>
      <c r="G466" t="s">
        <v>146</v>
      </c>
      <c r="H466" t="s">
        <v>190</v>
      </c>
      <c r="I466" t="s">
        <v>191</v>
      </c>
      <c r="J466" t="s">
        <v>596</v>
      </c>
      <c r="K466" t="s">
        <v>597</v>
      </c>
      <c r="L466">
        <v>80832394</v>
      </c>
      <c r="M466" t="s">
        <v>664</v>
      </c>
      <c r="N466">
        <v>82121010</v>
      </c>
      <c r="O466" t="s">
        <v>665</v>
      </c>
      <c r="P466">
        <v>4987176241474</v>
      </c>
      <c r="Q466">
        <v>425</v>
      </c>
      <c r="R466" s="16">
        <v>47037</v>
      </c>
      <c r="S466">
        <v>60</v>
      </c>
      <c r="T466">
        <v>44</v>
      </c>
      <c r="U466">
        <v>24</v>
      </c>
      <c r="V466">
        <v>303.29000000000002</v>
      </c>
      <c r="W466">
        <v>357.88</v>
      </c>
      <c r="X466">
        <v>372.8</v>
      </c>
      <c r="Y466">
        <v>0</v>
      </c>
      <c r="Z466">
        <v>16</v>
      </c>
      <c r="AA466">
        <v>0</v>
      </c>
      <c r="AB466">
        <v>0</v>
      </c>
      <c r="AC466">
        <v>5726.08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f t="shared" si="35"/>
        <v>16</v>
      </c>
      <c r="AJ466">
        <f t="shared" si="36"/>
        <v>5964.8</v>
      </c>
      <c r="AK466" s="62">
        <f t="shared" si="34"/>
        <v>0.66666666666666663</v>
      </c>
      <c r="AL466">
        <f t="shared" si="37"/>
        <v>5726.08</v>
      </c>
    </row>
    <row r="467" spans="2:38" ht="14.45" x14ac:dyDescent="0.3">
      <c r="B467" t="s">
        <v>1118</v>
      </c>
      <c r="C467">
        <v>2002344334</v>
      </c>
      <c r="D467" t="s">
        <v>125</v>
      </c>
      <c r="E467" t="s">
        <v>126</v>
      </c>
      <c r="F467" t="s">
        <v>127</v>
      </c>
      <c r="G467" t="s">
        <v>146</v>
      </c>
      <c r="H467" t="s">
        <v>160</v>
      </c>
      <c r="I467" t="s">
        <v>161</v>
      </c>
      <c r="J467" t="s">
        <v>351</v>
      </c>
      <c r="K467" t="s">
        <v>352</v>
      </c>
      <c r="L467">
        <v>80895791</v>
      </c>
      <c r="M467" t="s">
        <v>353</v>
      </c>
      <c r="N467">
        <v>96032100</v>
      </c>
      <c r="O467" t="s">
        <v>354</v>
      </c>
      <c r="P467">
        <v>4987176270337</v>
      </c>
      <c r="Q467">
        <v>120</v>
      </c>
      <c r="R467" s="16">
        <v>47045</v>
      </c>
      <c r="S467">
        <v>36</v>
      </c>
      <c r="T467">
        <v>75</v>
      </c>
      <c r="U467">
        <v>36</v>
      </c>
      <c r="V467">
        <v>91.43</v>
      </c>
      <c r="W467">
        <v>96</v>
      </c>
      <c r="X467">
        <v>100</v>
      </c>
      <c r="Y467">
        <v>0</v>
      </c>
      <c r="Z467">
        <v>4</v>
      </c>
      <c r="AA467">
        <v>0</v>
      </c>
      <c r="AB467">
        <v>0</v>
      </c>
      <c r="AC467">
        <v>384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f t="shared" si="35"/>
        <v>4</v>
      </c>
      <c r="AJ467">
        <f t="shared" si="36"/>
        <v>400</v>
      </c>
      <c r="AK467" s="62">
        <f t="shared" si="34"/>
        <v>0.1111111111111111</v>
      </c>
      <c r="AL467">
        <f t="shared" si="37"/>
        <v>384</v>
      </c>
    </row>
    <row r="468" spans="2:38" ht="14.45" x14ac:dyDescent="0.3">
      <c r="B468" t="s">
        <v>1118</v>
      </c>
      <c r="C468">
        <v>2002344334</v>
      </c>
      <c r="D468" t="s">
        <v>125</v>
      </c>
      <c r="E468" t="s">
        <v>126</v>
      </c>
      <c r="F468" t="s">
        <v>127</v>
      </c>
      <c r="G468" t="s">
        <v>128</v>
      </c>
      <c r="H468" t="s">
        <v>129</v>
      </c>
      <c r="I468" t="s">
        <v>221</v>
      </c>
      <c r="J468" t="s">
        <v>250</v>
      </c>
      <c r="K468" t="s">
        <v>610</v>
      </c>
      <c r="L468">
        <v>80880909</v>
      </c>
      <c r="M468" t="s">
        <v>974</v>
      </c>
      <c r="N468">
        <v>33051090</v>
      </c>
      <c r="O468" t="s">
        <v>975</v>
      </c>
      <c r="P468">
        <v>4987176254382</v>
      </c>
      <c r="Q468">
        <v>85</v>
      </c>
      <c r="R468" s="16">
        <v>46807</v>
      </c>
      <c r="S468">
        <v>36</v>
      </c>
      <c r="T468">
        <v>53</v>
      </c>
      <c r="U468">
        <v>48</v>
      </c>
      <c r="V468">
        <v>70.650000000000006</v>
      </c>
      <c r="W468">
        <v>74.180000000000007</v>
      </c>
      <c r="X468">
        <v>77.27</v>
      </c>
      <c r="Y468">
        <v>0</v>
      </c>
      <c r="Z468">
        <v>37</v>
      </c>
      <c r="AA468">
        <v>0</v>
      </c>
      <c r="AB468">
        <v>0</v>
      </c>
      <c r="AC468">
        <v>2744.66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f t="shared" si="35"/>
        <v>37</v>
      </c>
      <c r="AJ468">
        <f t="shared" si="36"/>
        <v>2858.99</v>
      </c>
      <c r="AK468" s="62">
        <f t="shared" si="34"/>
        <v>0.77083333333333337</v>
      </c>
      <c r="AL468">
        <f t="shared" si="37"/>
        <v>2744.6600000000003</v>
      </c>
    </row>
    <row r="469" spans="2:38" ht="14.45" x14ac:dyDescent="0.3">
      <c r="B469" t="s">
        <v>1118</v>
      </c>
      <c r="C469">
        <v>2002344334</v>
      </c>
      <c r="D469" t="s">
        <v>125</v>
      </c>
      <c r="E469" t="s">
        <v>126</v>
      </c>
      <c r="F469" t="s">
        <v>127</v>
      </c>
      <c r="G469" t="s">
        <v>146</v>
      </c>
      <c r="H469" t="s">
        <v>160</v>
      </c>
      <c r="I469" t="s">
        <v>161</v>
      </c>
      <c r="J469" t="s">
        <v>351</v>
      </c>
      <c r="K469" t="s">
        <v>1027</v>
      </c>
      <c r="L469">
        <v>80895793</v>
      </c>
      <c r="M469" t="s">
        <v>1028</v>
      </c>
      <c r="N469">
        <v>96032100</v>
      </c>
      <c r="O469" t="s">
        <v>1029</v>
      </c>
      <c r="P469">
        <v>4987176232632</v>
      </c>
      <c r="Q469">
        <v>50</v>
      </c>
      <c r="R469" s="16">
        <v>46807</v>
      </c>
      <c r="S469">
        <v>36</v>
      </c>
      <c r="T469">
        <v>53</v>
      </c>
      <c r="U469">
        <v>120</v>
      </c>
      <c r="V469">
        <v>38.1</v>
      </c>
      <c r="W469">
        <v>40</v>
      </c>
      <c r="X469">
        <v>41.67</v>
      </c>
      <c r="Y469">
        <v>0</v>
      </c>
      <c r="Z469">
        <v>1</v>
      </c>
      <c r="AA469">
        <v>0</v>
      </c>
      <c r="AB469">
        <v>0</v>
      </c>
      <c r="AC469">
        <v>40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f t="shared" si="35"/>
        <v>1</v>
      </c>
      <c r="AJ469">
        <f t="shared" si="36"/>
        <v>41.67</v>
      </c>
      <c r="AK469" s="62">
        <f t="shared" si="34"/>
        <v>8.3333333333333332E-3</v>
      </c>
      <c r="AL469">
        <f t="shared" si="37"/>
        <v>40</v>
      </c>
    </row>
    <row r="470" spans="2:38" ht="14.45" x14ac:dyDescent="0.3">
      <c r="B470" t="s">
        <v>1118</v>
      </c>
      <c r="C470">
        <v>2002344334</v>
      </c>
      <c r="D470" t="s">
        <v>125</v>
      </c>
      <c r="E470" t="s">
        <v>126</v>
      </c>
      <c r="F470" t="s">
        <v>127</v>
      </c>
      <c r="G470" t="s">
        <v>128</v>
      </c>
      <c r="H470" t="s">
        <v>129</v>
      </c>
      <c r="I470" t="s">
        <v>221</v>
      </c>
      <c r="J470" t="s">
        <v>250</v>
      </c>
      <c r="K470" t="s">
        <v>251</v>
      </c>
      <c r="L470">
        <v>80880918</v>
      </c>
      <c r="M470" t="s">
        <v>669</v>
      </c>
      <c r="N470">
        <v>33051090</v>
      </c>
      <c r="O470" t="s">
        <v>670</v>
      </c>
      <c r="P470">
        <v>4987176254375</v>
      </c>
      <c r="Q470">
        <v>235</v>
      </c>
      <c r="R470" s="16">
        <v>47045</v>
      </c>
      <c r="S470">
        <v>36</v>
      </c>
      <c r="T470">
        <v>75</v>
      </c>
      <c r="U470">
        <v>56</v>
      </c>
      <c r="V470">
        <v>195.31</v>
      </c>
      <c r="W470">
        <v>205.08</v>
      </c>
      <c r="X470">
        <v>213.63</v>
      </c>
      <c r="Y470">
        <v>0</v>
      </c>
      <c r="Z470">
        <v>9</v>
      </c>
      <c r="AA470">
        <v>0</v>
      </c>
      <c r="AB470">
        <v>0</v>
      </c>
      <c r="AC470">
        <v>1845.72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f t="shared" si="35"/>
        <v>9</v>
      </c>
      <c r="AJ470">
        <f t="shared" si="36"/>
        <v>1922.67</v>
      </c>
      <c r="AK470" s="62">
        <f t="shared" si="34"/>
        <v>0.16071428571428573</v>
      </c>
      <c r="AL470">
        <f t="shared" si="37"/>
        <v>1845.72</v>
      </c>
    </row>
    <row r="471" spans="2:38" ht="14.45" x14ac:dyDescent="0.3">
      <c r="B471" t="s">
        <v>1118</v>
      </c>
      <c r="C471">
        <v>2002344334</v>
      </c>
      <c r="D471" t="s">
        <v>125</v>
      </c>
      <c r="E471" t="s">
        <v>126</v>
      </c>
      <c r="F471" t="s">
        <v>127</v>
      </c>
      <c r="G471" t="s">
        <v>146</v>
      </c>
      <c r="H471" t="s">
        <v>160</v>
      </c>
      <c r="I471" t="s">
        <v>161</v>
      </c>
      <c r="J471" t="s">
        <v>162</v>
      </c>
      <c r="K471" t="s">
        <v>358</v>
      </c>
      <c r="L471">
        <v>80895795</v>
      </c>
      <c r="M471" t="s">
        <v>359</v>
      </c>
      <c r="N471">
        <v>96032100</v>
      </c>
      <c r="O471" t="s">
        <v>360</v>
      </c>
      <c r="P471">
        <v>4987176239952</v>
      </c>
      <c r="Q471">
        <v>160</v>
      </c>
      <c r="R471" s="16">
        <v>46807</v>
      </c>
      <c r="S471">
        <v>36</v>
      </c>
      <c r="T471">
        <v>53</v>
      </c>
      <c r="U471">
        <v>36</v>
      </c>
      <c r="V471">
        <v>121.9</v>
      </c>
      <c r="W471">
        <v>128</v>
      </c>
      <c r="X471">
        <v>133.34</v>
      </c>
      <c r="Y471">
        <v>0</v>
      </c>
      <c r="Z471">
        <v>5</v>
      </c>
      <c r="AA471">
        <v>0</v>
      </c>
      <c r="AB471">
        <v>0</v>
      </c>
      <c r="AC471">
        <v>640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f t="shared" si="35"/>
        <v>5</v>
      </c>
      <c r="AJ471">
        <f t="shared" si="36"/>
        <v>666.7</v>
      </c>
      <c r="AK471" s="62">
        <f t="shared" si="34"/>
        <v>0.1388888888888889</v>
      </c>
      <c r="AL471">
        <f t="shared" si="37"/>
        <v>640</v>
      </c>
    </row>
    <row r="472" spans="2:38" ht="14.45" x14ac:dyDescent="0.3">
      <c r="B472" t="s">
        <v>1118</v>
      </c>
      <c r="C472">
        <v>2002344334</v>
      </c>
      <c r="D472" t="s">
        <v>125</v>
      </c>
      <c r="E472" t="s">
        <v>126</v>
      </c>
      <c r="F472" t="s">
        <v>127</v>
      </c>
      <c r="G472" t="s">
        <v>132</v>
      </c>
      <c r="H472" t="s">
        <v>290</v>
      </c>
      <c r="I472" t="s">
        <v>645</v>
      </c>
      <c r="J472" t="s">
        <v>646</v>
      </c>
      <c r="K472" t="s">
        <v>677</v>
      </c>
      <c r="L472">
        <v>80870946</v>
      </c>
      <c r="M472" t="s">
        <v>678</v>
      </c>
      <c r="N472">
        <v>21069099</v>
      </c>
      <c r="O472" t="s">
        <v>679</v>
      </c>
      <c r="P472">
        <v>4987176351357</v>
      </c>
      <c r="Q472">
        <v>225</v>
      </c>
      <c r="R472" s="16">
        <v>47045</v>
      </c>
      <c r="S472">
        <v>17</v>
      </c>
      <c r="T472">
        <v>100</v>
      </c>
      <c r="U472">
        <v>120</v>
      </c>
      <c r="V472">
        <v>171.65</v>
      </c>
      <c r="W472">
        <v>180.23</v>
      </c>
      <c r="X472">
        <v>187.75</v>
      </c>
      <c r="Y472">
        <v>0</v>
      </c>
      <c r="Z472">
        <v>7</v>
      </c>
      <c r="AA472">
        <v>0</v>
      </c>
      <c r="AB472">
        <v>0</v>
      </c>
      <c r="AC472">
        <v>1261.6099999999999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f t="shared" si="35"/>
        <v>7</v>
      </c>
      <c r="AJ472">
        <f t="shared" si="36"/>
        <v>1314.25</v>
      </c>
      <c r="AK472" s="62">
        <f t="shared" si="34"/>
        <v>5.8333333333333334E-2</v>
      </c>
      <c r="AL472">
        <f t="shared" si="37"/>
        <v>1261.6099999999999</v>
      </c>
    </row>
    <row r="473" spans="2:38" ht="14.45" x14ac:dyDescent="0.3">
      <c r="B473" t="s">
        <v>1118</v>
      </c>
      <c r="C473">
        <v>2002344334</v>
      </c>
      <c r="D473" t="s">
        <v>125</v>
      </c>
      <c r="E473" t="s">
        <v>126</v>
      </c>
      <c r="F473" t="s">
        <v>127</v>
      </c>
      <c r="G473" t="s">
        <v>146</v>
      </c>
      <c r="H473" t="s">
        <v>160</v>
      </c>
      <c r="I473" t="s">
        <v>161</v>
      </c>
      <c r="J473" t="s">
        <v>162</v>
      </c>
      <c r="K473" t="s">
        <v>364</v>
      </c>
      <c r="L473">
        <v>80895800</v>
      </c>
      <c r="M473" t="s">
        <v>365</v>
      </c>
      <c r="N473">
        <v>96032100</v>
      </c>
      <c r="O473" t="s">
        <v>366</v>
      </c>
      <c r="P473">
        <v>4987176239969</v>
      </c>
      <c r="Q473">
        <v>158</v>
      </c>
      <c r="R473" s="16">
        <v>47045</v>
      </c>
      <c r="S473">
        <v>36</v>
      </c>
      <c r="T473">
        <v>75</v>
      </c>
      <c r="U473">
        <v>48</v>
      </c>
      <c r="V473">
        <v>120.38</v>
      </c>
      <c r="W473">
        <v>126.4</v>
      </c>
      <c r="X473">
        <v>131.66999999999999</v>
      </c>
      <c r="Y473">
        <v>0</v>
      </c>
      <c r="Z473">
        <v>9</v>
      </c>
      <c r="AA473">
        <v>0</v>
      </c>
      <c r="AB473">
        <v>0</v>
      </c>
      <c r="AC473">
        <v>1137.5999999999999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f t="shared" si="35"/>
        <v>9</v>
      </c>
      <c r="AJ473">
        <f t="shared" si="36"/>
        <v>1185.03</v>
      </c>
      <c r="AK473" s="62">
        <f t="shared" si="34"/>
        <v>0.1875</v>
      </c>
      <c r="AL473">
        <f t="shared" si="37"/>
        <v>1137.6000000000001</v>
      </c>
    </row>
    <row r="474" spans="2:38" ht="14.45" x14ac:dyDescent="0.3">
      <c r="B474" t="s">
        <v>1118</v>
      </c>
      <c r="C474">
        <v>2002344334</v>
      </c>
      <c r="D474" t="s">
        <v>125</v>
      </c>
      <c r="E474" t="s">
        <v>126</v>
      </c>
      <c r="F474" t="s">
        <v>127</v>
      </c>
      <c r="G474" t="s">
        <v>132</v>
      </c>
      <c r="H474" t="s">
        <v>133</v>
      </c>
      <c r="I474" t="s">
        <v>134</v>
      </c>
      <c r="J474" t="s">
        <v>240</v>
      </c>
      <c r="K474" t="s">
        <v>682</v>
      </c>
      <c r="L474">
        <v>80883941</v>
      </c>
      <c r="M474" t="s">
        <v>683</v>
      </c>
      <c r="N474">
        <v>96190010</v>
      </c>
      <c r="O474" t="s">
        <v>684</v>
      </c>
      <c r="P474">
        <v>4987176374554</v>
      </c>
      <c r="Q474">
        <v>800</v>
      </c>
      <c r="R474" s="16">
        <v>47045</v>
      </c>
      <c r="S474">
        <v>24</v>
      </c>
      <c r="T474">
        <v>100</v>
      </c>
      <c r="U474">
        <v>12</v>
      </c>
      <c r="V474">
        <v>519.96</v>
      </c>
      <c r="W474">
        <v>519.96</v>
      </c>
      <c r="X474">
        <v>541.64</v>
      </c>
      <c r="Y474">
        <v>0</v>
      </c>
      <c r="Z474">
        <v>2</v>
      </c>
      <c r="AA474">
        <v>0</v>
      </c>
      <c r="AB474">
        <v>0</v>
      </c>
      <c r="AC474">
        <v>1039.92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f t="shared" si="35"/>
        <v>2</v>
      </c>
      <c r="AJ474">
        <f t="shared" si="36"/>
        <v>1083.28</v>
      </c>
      <c r="AK474" s="62">
        <f t="shared" si="34"/>
        <v>0.16666666666666666</v>
      </c>
      <c r="AL474">
        <f t="shared" si="37"/>
        <v>1039.92</v>
      </c>
    </row>
    <row r="475" spans="2:38" ht="14.45" x14ac:dyDescent="0.3">
      <c r="B475" t="s">
        <v>1118</v>
      </c>
      <c r="C475">
        <v>2002344334</v>
      </c>
      <c r="D475" t="s">
        <v>125</v>
      </c>
      <c r="E475" t="s">
        <v>126</v>
      </c>
      <c r="F475" t="s">
        <v>127</v>
      </c>
      <c r="G475" t="s">
        <v>132</v>
      </c>
      <c r="H475" t="s">
        <v>133</v>
      </c>
      <c r="I475" t="s">
        <v>134</v>
      </c>
      <c r="J475" t="s">
        <v>169</v>
      </c>
      <c r="K475" t="s">
        <v>460</v>
      </c>
      <c r="L475">
        <v>80893410</v>
      </c>
      <c r="M475" t="s">
        <v>1065</v>
      </c>
      <c r="N475">
        <v>96190010</v>
      </c>
      <c r="O475" t="s">
        <v>1066</v>
      </c>
      <c r="P475">
        <v>4987176293527</v>
      </c>
      <c r="Q475">
        <v>99</v>
      </c>
      <c r="R475" s="16">
        <v>47045</v>
      </c>
      <c r="S475">
        <v>24</v>
      </c>
      <c r="T475">
        <v>100</v>
      </c>
      <c r="U475">
        <v>64</v>
      </c>
      <c r="V475">
        <v>85.62</v>
      </c>
      <c r="W475">
        <v>85.62</v>
      </c>
      <c r="X475">
        <v>89.19</v>
      </c>
      <c r="Y475">
        <v>8</v>
      </c>
      <c r="Z475">
        <v>7</v>
      </c>
      <c r="AA475">
        <v>0</v>
      </c>
      <c r="AB475">
        <v>0</v>
      </c>
      <c r="AC475">
        <v>44436.78</v>
      </c>
      <c r="AD475">
        <v>0.02</v>
      </c>
      <c r="AE475">
        <v>0</v>
      </c>
      <c r="AF475">
        <v>0</v>
      </c>
      <c r="AG475">
        <v>0</v>
      </c>
      <c r="AH475">
        <v>0</v>
      </c>
      <c r="AI475">
        <f t="shared" si="35"/>
        <v>519</v>
      </c>
      <c r="AJ475">
        <f t="shared" si="36"/>
        <v>46289.61</v>
      </c>
      <c r="AK475" s="62">
        <f t="shared" si="34"/>
        <v>8.109375</v>
      </c>
      <c r="AL475">
        <f t="shared" si="37"/>
        <v>44436.78</v>
      </c>
    </row>
    <row r="476" spans="2:38" ht="14.45" x14ac:dyDescent="0.3">
      <c r="B476" t="s">
        <v>1118</v>
      </c>
      <c r="C476">
        <v>2002344334</v>
      </c>
      <c r="D476" t="s">
        <v>125</v>
      </c>
      <c r="E476" t="s">
        <v>126</v>
      </c>
      <c r="F476" t="s">
        <v>127</v>
      </c>
      <c r="G476" t="s">
        <v>132</v>
      </c>
      <c r="H476" t="s">
        <v>133</v>
      </c>
      <c r="I476" t="s">
        <v>177</v>
      </c>
      <c r="J476" t="s">
        <v>178</v>
      </c>
      <c r="K476" t="s">
        <v>230</v>
      </c>
      <c r="L476">
        <v>80888567</v>
      </c>
      <c r="M476" t="s">
        <v>688</v>
      </c>
      <c r="N476">
        <v>96190010</v>
      </c>
      <c r="O476" t="s">
        <v>689</v>
      </c>
      <c r="P476">
        <v>4987176319449</v>
      </c>
      <c r="Q476">
        <v>399</v>
      </c>
      <c r="R476" s="16">
        <v>46807</v>
      </c>
      <c r="S476">
        <v>24</v>
      </c>
      <c r="T476">
        <v>79</v>
      </c>
      <c r="U476">
        <v>16</v>
      </c>
      <c r="V476">
        <v>306.79000000000002</v>
      </c>
      <c r="W476">
        <v>306.79000000000002</v>
      </c>
      <c r="X476">
        <v>319.58</v>
      </c>
      <c r="Y476">
        <v>1</v>
      </c>
      <c r="Z476">
        <v>0</v>
      </c>
      <c r="AA476">
        <v>0</v>
      </c>
      <c r="AB476">
        <v>0</v>
      </c>
      <c r="AC476">
        <v>4908.6400000000003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f t="shared" si="35"/>
        <v>16</v>
      </c>
      <c r="AJ476">
        <f t="shared" si="36"/>
        <v>5113.28</v>
      </c>
      <c r="AK476" s="62">
        <f t="shared" si="34"/>
        <v>1</v>
      </c>
      <c r="AL476">
        <f t="shared" si="37"/>
        <v>4908.6400000000003</v>
      </c>
    </row>
    <row r="477" spans="2:38" ht="14.45" x14ac:dyDescent="0.3">
      <c r="B477" t="s">
        <v>1118</v>
      </c>
      <c r="C477">
        <v>2002344334</v>
      </c>
      <c r="D477" t="s">
        <v>125</v>
      </c>
      <c r="E477" t="s">
        <v>126</v>
      </c>
      <c r="F477" t="s">
        <v>127</v>
      </c>
      <c r="G477" t="s">
        <v>146</v>
      </c>
      <c r="H477" t="s">
        <v>147</v>
      </c>
      <c r="I477" t="s">
        <v>203</v>
      </c>
      <c r="J477" t="s">
        <v>367</v>
      </c>
      <c r="K477" t="s">
        <v>368</v>
      </c>
      <c r="L477">
        <v>80866729</v>
      </c>
      <c r="M477" t="s">
        <v>369</v>
      </c>
      <c r="N477">
        <v>33071090</v>
      </c>
      <c r="O477" t="s">
        <v>370</v>
      </c>
      <c r="P477">
        <v>4987176278647</v>
      </c>
      <c r="Q477">
        <v>290</v>
      </c>
      <c r="R477" s="16">
        <v>47045</v>
      </c>
      <c r="S477">
        <v>36</v>
      </c>
      <c r="T477">
        <v>75</v>
      </c>
      <c r="U477">
        <v>12</v>
      </c>
      <c r="V477">
        <v>210.64</v>
      </c>
      <c r="W477">
        <v>248.56</v>
      </c>
      <c r="X477">
        <v>258.92</v>
      </c>
      <c r="Y477">
        <v>6</v>
      </c>
      <c r="Z477">
        <v>10</v>
      </c>
      <c r="AA477">
        <v>0</v>
      </c>
      <c r="AB477">
        <v>0</v>
      </c>
      <c r="AC477">
        <v>20381.919999999998</v>
      </c>
      <c r="AD477">
        <v>0.01</v>
      </c>
      <c r="AE477">
        <v>0</v>
      </c>
      <c r="AF477">
        <v>0</v>
      </c>
      <c r="AG477">
        <v>0</v>
      </c>
      <c r="AH477">
        <v>0</v>
      </c>
      <c r="AI477">
        <f t="shared" si="35"/>
        <v>82</v>
      </c>
      <c r="AJ477">
        <f t="shared" si="36"/>
        <v>21231.440000000002</v>
      </c>
      <c r="AK477" s="62">
        <f t="shared" si="34"/>
        <v>6.833333333333333</v>
      </c>
      <c r="AL477">
        <f t="shared" si="37"/>
        <v>20381.920000000002</v>
      </c>
    </row>
    <row r="478" spans="2:38" ht="14.45" x14ac:dyDescent="0.3">
      <c r="B478" t="s">
        <v>1118</v>
      </c>
      <c r="C478">
        <v>2002344334</v>
      </c>
      <c r="D478" t="s">
        <v>125</v>
      </c>
      <c r="E478" t="s">
        <v>126</v>
      </c>
      <c r="F478" t="s">
        <v>127</v>
      </c>
      <c r="G478" t="s">
        <v>146</v>
      </c>
      <c r="H478" t="s">
        <v>160</v>
      </c>
      <c r="I478" t="s">
        <v>161</v>
      </c>
      <c r="J478" t="s">
        <v>539</v>
      </c>
      <c r="K478" t="s">
        <v>674</v>
      </c>
      <c r="L478">
        <v>83913861</v>
      </c>
      <c r="M478" t="s">
        <v>976</v>
      </c>
      <c r="N478">
        <v>96032100</v>
      </c>
      <c r="O478" t="s">
        <v>977</v>
      </c>
      <c r="P478">
        <v>4987176306685</v>
      </c>
      <c r="Q478">
        <v>190</v>
      </c>
      <c r="R478" s="16">
        <v>47045</v>
      </c>
      <c r="S478">
        <v>36</v>
      </c>
      <c r="T478">
        <v>75</v>
      </c>
      <c r="U478">
        <v>48</v>
      </c>
      <c r="V478">
        <v>144.76</v>
      </c>
      <c r="W478">
        <v>152</v>
      </c>
      <c r="X478">
        <v>158.34</v>
      </c>
      <c r="Y478">
        <v>1</v>
      </c>
      <c r="Z478">
        <v>0</v>
      </c>
      <c r="AA478">
        <v>0</v>
      </c>
      <c r="AB478">
        <v>0</v>
      </c>
      <c r="AC478">
        <v>7296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f t="shared" si="35"/>
        <v>48</v>
      </c>
      <c r="AJ478">
        <f t="shared" si="36"/>
        <v>7600.32</v>
      </c>
      <c r="AK478" s="62">
        <f t="shared" si="34"/>
        <v>1</v>
      </c>
      <c r="AL478">
        <f t="shared" si="37"/>
        <v>7296</v>
      </c>
    </row>
    <row r="479" spans="2:38" ht="14.45" x14ac:dyDescent="0.3">
      <c r="B479" t="s">
        <v>1118</v>
      </c>
      <c r="C479">
        <v>2002344334</v>
      </c>
      <c r="D479" t="s">
        <v>125</v>
      </c>
      <c r="E479" t="s">
        <v>126</v>
      </c>
      <c r="F479" t="s">
        <v>127</v>
      </c>
      <c r="G479" t="s">
        <v>132</v>
      </c>
      <c r="H479" t="s">
        <v>133</v>
      </c>
      <c r="I479" t="s">
        <v>177</v>
      </c>
      <c r="J479" t="s">
        <v>375</v>
      </c>
      <c r="K479" t="s">
        <v>376</v>
      </c>
      <c r="L479">
        <v>80887328</v>
      </c>
      <c r="M479" t="s">
        <v>377</v>
      </c>
      <c r="N479">
        <v>96190010</v>
      </c>
      <c r="O479" t="s">
        <v>378</v>
      </c>
      <c r="P479">
        <v>4987176371485</v>
      </c>
      <c r="Q479">
        <v>240</v>
      </c>
      <c r="R479" s="16">
        <v>47045</v>
      </c>
      <c r="S479">
        <v>24</v>
      </c>
      <c r="T479">
        <v>100</v>
      </c>
      <c r="U479">
        <v>20</v>
      </c>
      <c r="V479">
        <v>207.56</v>
      </c>
      <c r="W479">
        <v>207.56</v>
      </c>
      <c r="X479">
        <v>216.22</v>
      </c>
      <c r="Y479">
        <v>0</v>
      </c>
      <c r="Z479">
        <v>4</v>
      </c>
      <c r="AA479">
        <v>0</v>
      </c>
      <c r="AB479">
        <v>0</v>
      </c>
      <c r="AC479">
        <v>830.24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f t="shared" si="35"/>
        <v>4</v>
      </c>
      <c r="AJ479">
        <f t="shared" si="36"/>
        <v>864.88</v>
      </c>
      <c r="AK479" s="62">
        <f t="shared" si="34"/>
        <v>0.2</v>
      </c>
      <c r="AL479">
        <f t="shared" si="37"/>
        <v>830.24</v>
      </c>
    </row>
    <row r="480" spans="2:38" ht="14.45" x14ac:dyDescent="0.3">
      <c r="B480" t="s">
        <v>1118</v>
      </c>
      <c r="C480">
        <v>2002344334</v>
      </c>
      <c r="D480" t="s">
        <v>125</v>
      </c>
      <c r="E480" t="s">
        <v>126</v>
      </c>
      <c r="F480" t="s">
        <v>127</v>
      </c>
      <c r="G480" t="s">
        <v>132</v>
      </c>
      <c r="H480" t="s">
        <v>290</v>
      </c>
      <c r="I480" t="s">
        <v>692</v>
      </c>
      <c r="J480" t="s">
        <v>692</v>
      </c>
      <c r="K480" t="s">
        <v>693</v>
      </c>
      <c r="L480">
        <v>80895628</v>
      </c>
      <c r="M480" t="s">
        <v>694</v>
      </c>
      <c r="N480">
        <v>30049011</v>
      </c>
      <c r="O480" t="s">
        <v>695</v>
      </c>
      <c r="P480">
        <v>4987176385567</v>
      </c>
      <c r="Q480">
        <v>50</v>
      </c>
      <c r="R480" s="16">
        <v>46807</v>
      </c>
      <c r="S480">
        <v>18</v>
      </c>
      <c r="T480">
        <v>100</v>
      </c>
      <c r="U480">
        <v>60</v>
      </c>
      <c r="V480">
        <v>38.14</v>
      </c>
      <c r="W480">
        <v>40.049999999999997</v>
      </c>
      <c r="X480">
        <v>41.72</v>
      </c>
      <c r="Y480">
        <v>1</v>
      </c>
      <c r="Z480">
        <v>6</v>
      </c>
      <c r="AA480">
        <v>0</v>
      </c>
      <c r="AB480">
        <v>0</v>
      </c>
      <c r="AC480">
        <v>2643.3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f t="shared" si="35"/>
        <v>66</v>
      </c>
      <c r="AJ480">
        <f t="shared" si="36"/>
        <v>2753.52</v>
      </c>
      <c r="AK480" s="62">
        <f t="shared" si="34"/>
        <v>1.1000000000000001</v>
      </c>
      <c r="AL480">
        <f t="shared" si="37"/>
        <v>2643.2999999999997</v>
      </c>
    </row>
    <row r="481" spans="2:38" ht="14.45" x14ac:dyDescent="0.3">
      <c r="B481" t="s">
        <v>1118</v>
      </c>
      <c r="C481">
        <v>2002344334</v>
      </c>
      <c r="D481" t="s">
        <v>125</v>
      </c>
      <c r="E481" t="s">
        <v>126</v>
      </c>
      <c r="F481" t="s">
        <v>127</v>
      </c>
      <c r="G481" t="s">
        <v>146</v>
      </c>
      <c r="H481" t="s">
        <v>150</v>
      </c>
      <c r="I481" t="s">
        <v>326</v>
      </c>
      <c r="J481" t="s">
        <v>327</v>
      </c>
      <c r="K481" t="s">
        <v>388</v>
      </c>
      <c r="L481">
        <v>80867317</v>
      </c>
      <c r="M481" t="s">
        <v>389</v>
      </c>
      <c r="N481">
        <v>82122011</v>
      </c>
      <c r="O481" t="s">
        <v>390</v>
      </c>
      <c r="P481">
        <v>4987176355782</v>
      </c>
      <c r="Q481">
        <v>179</v>
      </c>
      <c r="R481" s="16">
        <v>47045</v>
      </c>
      <c r="S481">
        <v>60</v>
      </c>
      <c r="T481">
        <v>45</v>
      </c>
      <c r="U481">
        <v>48</v>
      </c>
      <c r="V481">
        <v>130.02000000000001</v>
      </c>
      <c r="W481">
        <v>153.41999999999999</v>
      </c>
      <c r="X481">
        <v>159.82</v>
      </c>
      <c r="Y481">
        <v>0</v>
      </c>
      <c r="Z481">
        <v>22</v>
      </c>
      <c r="AA481">
        <v>0</v>
      </c>
      <c r="AB481">
        <v>0</v>
      </c>
      <c r="AC481">
        <v>3375.24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f t="shared" si="35"/>
        <v>22</v>
      </c>
      <c r="AJ481">
        <f t="shared" si="36"/>
        <v>3516.04</v>
      </c>
      <c r="AK481" s="62">
        <f t="shared" si="34"/>
        <v>0.45833333333333331</v>
      </c>
      <c r="AL481">
        <f t="shared" si="37"/>
        <v>3375.24</v>
      </c>
    </row>
    <row r="482" spans="2:38" ht="14.45" x14ac:dyDescent="0.3">
      <c r="B482" t="s">
        <v>1118</v>
      </c>
      <c r="C482">
        <v>2002344334</v>
      </c>
      <c r="D482" t="s">
        <v>125</v>
      </c>
      <c r="E482" t="s">
        <v>126</v>
      </c>
      <c r="F482" t="s">
        <v>127</v>
      </c>
      <c r="G482" t="s">
        <v>132</v>
      </c>
      <c r="H482" t="s">
        <v>290</v>
      </c>
      <c r="I482" t="s">
        <v>692</v>
      </c>
      <c r="J482" t="s">
        <v>692</v>
      </c>
      <c r="K482" t="s">
        <v>696</v>
      </c>
      <c r="L482">
        <v>80895630</v>
      </c>
      <c r="M482" t="s">
        <v>697</v>
      </c>
      <c r="N482">
        <v>30049011</v>
      </c>
      <c r="O482" t="s">
        <v>698</v>
      </c>
      <c r="P482">
        <v>4987176385536</v>
      </c>
      <c r="Q482">
        <v>50</v>
      </c>
      <c r="R482" s="16">
        <v>46807</v>
      </c>
      <c r="S482">
        <v>18</v>
      </c>
      <c r="T482">
        <v>100</v>
      </c>
      <c r="U482">
        <v>60</v>
      </c>
      <c r="V482">
        <v>38.14</v>
      </c>
      <c r="W482">
        <v>40.049999999999997</v>
      </c>
      <c r="X482">
        <v>41.72</v>
      </c>
      <c r="Y482">
        <v>0</v>
      </c>
      <c r="Z482">
        <v>16</v>
      </c>
      <c r="AA482">
        <v>0</v>
      </c>
      <c r="AB482">
        <v>0</v>
      </c>
      <c r="AC482">
        <v>640.79999999999995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f t="shared" si="35"/>
        <v>16</v>
      </c>
      <c r="AJ482">
        <f t="shared" si="36"/>
        <v>667.52</v>
      </c>
      <c r="AK482" s="62">
        <f t="shared" si="34"/>
        <v>0.26666666666666666</v>
      </c>
      <c r="AL482">
        <f t="shared" si="37"/>
        <v>640.79999999999995</v>
      </c>
    </row>
    <row r="483" spans="2:38" ht="14.45" x14ac:dyDescent="0.3">
      <c r="B483" t="s">
        <v>1118</v>
      </c>
      <c r="C483">
        <v>2002344334</v>
      </c>
      <c r="D483" t="s">
        <v>125</v>
      </c>
      <c r="E483" t="s">
        <v>126</v>
      </c>
      <c r="F483" t="s">
        <v>127</v>
      </c>
      <c r="G483" t="s">
        <v>128</v>
      </c>
      <c r="H483" t="s">
        <v>139</v>
      </c>
      <c r="I483" t="s">
        <v>140</v>
      </c>
      <c r="J483" t="s">
        <v>266</v>
      </c>
      <c r="K483" t="s">
        <v>402</v>
      </c>
      <c r="L483">
        <v>83912164</v>
      </c>
      <c r="M483" t="s">
        <v>403</v>
      </c>
      <c r="N483">
        <v>96190030</v>
      </c>
      <c r="O483" t="s">
        <v>404</v>
      </c>
      <c r="P483">
        <v>4987176218322</v>
      </c>
      <c r="Q483">
        <v>98</v>
      </c>
      <c r="R483" s="16">
        <v>46807</v>
      </c>
      <c r="S483">
        <v>36</v>
      </c>
      <c r="T483">
        <v>53</v>
      </c>
      <c r="U483">
        <v>40</v>
      </c>
      <c r="V483">
        <v>74.67</v>
      </c>
      <c r="W483">
        <v>78.400000000000006</v>
      </c>
      <c r="X483">
        <v>81.67</v>
      </c>
      <c r="Y483">
        <v>22</v>
      </c>
      <c r="Z483">
        <v>6</v>
      </c>
      <c r="AA483">
        <v>0</v>
      </c>
      <c r="AB483">
        <v>0</v>
      </c>
      <c r="AC483">
        <v>69462.399999999994</v>
      </c>
      <c r="AD483">
        <v>2.9999999999999898E-2</v>
      </c>
      <c r="AE483">
        <v>0</v>
      </c>
      <c r="AF483">
        <v>0</v>
      </c>
      <c r="AG483">
        <v>0</v>
      </c>
      <c r="AH483">
        <v>0</v>
      </c>
      <c r="AI483">
        <f t="shared" si="35"/>
        <v>886</v>
      </c>
      <c r="AJ483">
        <f t="shared" si="36"/>
        <v>72359.62</v>
      </c>
      <c r="AK483" s="62">
        <f t="shared" si="34"/>
        <v>22.15</v>
      </c>
      <c r="AL483">
        <f t="shared" si="37"/>
        <v>69462.400000000009</v>
      </c>
    </row>
    <row r="484" spans="2:38" ht="14.45" x14ac:dyDescent="0.3">
      <c r="B484" t="s">
        <v>1118</v>
      </c>
      <c r="C484">
        <v>2002344334</v>
      </c>
      <c r="D484" t="s">
        <v>125</v>
      </c>
      <c r="E484" t="s">
        <v>126</v>
      </c>
      <c r="F484" t="s">
        <v>127</v>
      </c>
      <c r="G484" t="s">
        <v>132</v>
      </c>
      <c r="H484" t="s">
        <v>133</v>
      </c>
      <c r="I484" t="s">
        <v>177</v>
      </c>
      <c r="J484" t="s">
        <v>375</v>
      </c>
      <c r="K484" t="s">
        <v>385</v>
      </c>
      <c r="L484">
        <v>83902634</v>
      </c>
      <c r="M484" t="s">
        <v>1040</v>
      </c>
      <c r="N484">
        <v>96190010</v>
      </c>
      <c r="O484" t="s">
        <v>1041</v>
      </c>
      <c r="P484">
        <v>4987176319319</v>
      </c>
      <c r="Q484">
        <v>125</v>
      </c>
      <c r="R484" s="16">
        <v>46807</v>
      </c>
      <c r="S484">
        <v>24</v>
      </c>
      <c r="T484">
        <v>79</v>
      </c>
      <c r="U484">
        <v>40</v>
      </c>
      <c r="V484">
        <v>108.1</v>
      </c>
      <c r="W484">
        <v>108.1</v>
      </c>
      <c r="X484">
        <v>112.61</v>
      </c>
      <c r="Y484">
        <v>0</v>
      </c>
      <c r="Z484">
        <v>1</v>
      </c>
      <c r="AA484">
        <v>0</v>
      </c>
      <c r="AB484">
        <v>0</v>
      </c>
      <c r="AC484">
        <v>108.1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f t="shared" si="35"/>
        <v>1</v>
      </c>
      <c r="AJ484">
        <f t="shared" si="36"/>
        <v>112.61</v>
      </c>
      <c r="AK484" s="62">
        <f t="shared" si="34"/>
        <v>2.5000000000000001E-2</v>
      </c>
      <c r="AL484">
        <f t="shared" si="37"/>
        <v>108.1</v>
      </c>
    </row>
    <row r="485" spans="2:38" ht="14.45" x14ac:dyDescent="0.3">
      <c r="B485" t="s">
        <v>1118</v>
      </c>
      <c r="C485">
        <v>2002344334</v>
      </c>
      <c r="D485" t="s">
        <v>125</v>
      </c>
      <c r="E485" t="s">
        <v>126</v>
      </c>
      <c r="F485" t="s">
        <v>127</v>
      </c>
      <c r="G485" t="s">
        <v>132</v>
      </c>
      <c r="H485" t="s">
        <v>133</v>
      </c>
      <c r="I485" t="s">
        <v>177</v>
      </c>
      <c r="J485" t="s">
        <v>371</v>
      </c>
      <c r="K485" t="s">
        <v>395</v>
      </c>
      <c r="L485">
        <v>83911638</v>
      </c>
      <c r="M485" t="s">
        <v>396</v>
      </c>
      <c r="N485">
        <v>96190010</v>
      </c>
      <c r="O485" t="s">
        <v>397</v>
      </c>
      <c r="P485">
        <v>4987176319555</v>
      </c>
      <c r="Q485">
        <v>320</v>
      </c>
      <c r="R485" s="16">
        <v>46807</v>
      </c>
      <c r="S485">
        <v>24</v>
      </c>
      <c r="T485">
        <v>79</v>
      </c>
      <c r="U485">
        <v>24</v>
      </c>
      <c r="V485">
        <v>246.05</v>
      </c>
      <c r="W485">
        <v>246.05</v>
      </c>
      <c r="X485">
        <v>256.31</v>
      </c>
      <c r="Y485">
        <v>0</v>
      </c>
      <c r="Z485">
        <v>1</v>
      </c>
      <c r="AA485">
        <v>0</v>
      </c>
      <c r="AB485">
        <v>0</v>
      </c>
      <c r="AC485">
        <v>246.05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f t="shared" si="35"/>
        <v>1</v>
      </c>
      <c r="AJ485">
        <f t="shared" si="36"/>
        <v>256.31</v>
      </c>
      <c r="AK485" s="62">
        <f t="shared" si="34"/>
        <v>4.1666666666666664E-2</v>
      </c>
      <c r="AL485">
        <f t="shared" si="37"/>
        <v>246.05</v>
      </c>
    </row>
    <row r="486" spans="2:38" ht="14.45" x14ac:dyDescent="0.3">
      <c r="B486" t="s">
        <v>1118</v>
      </c>
      <c r="C486">
        <v>2002344334</v>
      </c>
      <c r="D486" t="s">
        <v>125</v>
      </c>
      <c r="E486" t="s">
        <v>126</v>
      </c>
      <c r="F486" t="s">
        <v>127</v>
      </c>
      <c r="G486" t="s">
        <v>132</v>
      </c>
      <c r="H486" t="s">
        <v>290</v>
      </c>
      <c r="I486" t="s">
        <v>645</v>
      </c>
      <c r="J486" t="s">
        <v>646</v>
      </c>
      <c r="K486" t="s">
        <v>647</v>
      </c>
      <c r="L486">
        <v>80757319</v>
      </c>
      <c r="M486" t="s">
        <v>648</v>
      </c>
      <c r="N486">
        <v>21069099</v>
      </c>
      <c r="O486" t="s">
        <v>649</v>
      </c>
      <c r="P486">
        <v>4987176070579</v>
      </c>
      <c r="Q486">
        <v>399</v>
      </c>
      <c r="R486" s="16">
        <v>46442</v>
      </c>
      <c r="S486">
        <v>17</v>
      </c>
      <c r="T486">
        <v>40</v>
      </c>
      <c r="U486">
        <v>48</v>
      </c>
      <c r="V486">
        <v>303.99</v>
      </c>
      <c r="W486">
        <v>319.19</v>
      </c>
      <c r="X486">
        <v>332.5</v>
      </c>
      <c r="Y486">
        <v>0</v>
      </c>
      <c r="Z486">
        <v>3</v>
      </c>
      <c r="AA486">
        <v>0</v>
      </c>
      <c r="AB486">
        <v>0</v>
      </c>
      <c r="AC486">
        <v>957.57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f t="shared" si="35"/>
        <v>3</v>
      </c>
      <c r="AJ486">
        <f t="shared" si="36"/>
        <v>997.5</v>
      </c>
      <c r="AK486" s="62">
        <f t="shared" si="34"/>
        <v>6.25E-2</v>
      </c>
      <c r="AL486">
        <f t="shared" si="37"/>
        <v>957.56999999999994</v>
      </c>
    </row>
    <row r="487" spans="2:38" ht="14.45" x14ac:dyDescent="0.3">
      <c r="B487" t="s">
        <v>1118</v>
      </c>
      <c r="C487">
        <v>2002344334</v>
      </c>
      <c r="D487" t="s">
        <v>125</v>
      </c>
      <c r="E487" t="s">
        <v>126</v>
      </c>
      <c r="F487" t="s">
        <v>127</v>
      </c>
      <c r="G487" t="s">
        <v>128</v>
      </c>
      <c r="H487" t="s">
        <v>139</v>
      </c>
      <c r="I487" t="s">
        <v>140</v>
      </c>
      <c r="J487" t="s">
        <v>266</v>
      </c>
      <c r="K487" t="s">
        <v>405</v>
      </c>
      <c r="L487">
        <v>83912166</v>
      </c>
      <c r="M487" t="s">
        <v>406</v>
      </c>
      <c r="N487">
        <v>96190030</v>
      </c>
      <c r="O487" t="s">
        <v>407</v>
      </c>
      <c r="P487">
        <v>4987176071460</v>
      </c>
      <c r="Q487">
        <v>98</v>
      </c>
      <c r="R487" s="16">
        <v>47045</v>
      </c>
      <c r="S487">
        <v>36</v>
      </c>
      <c r="T487">
        <v>75</v>
      </c>
      <c r="U487">
        <v>40</v>
      </c>
      <c r="V487">
        <v>74.67</v>
      </c>
      <c r="W487">
        <v>78.400000000000006</v>
      </c>
      <c r="X487">
        <v>81.67</v>
      </c>
      <c r="Y487">
        <v>17</v>
      </c>
      <c r="Z487">
        <v>4</v>
      </c>
      <c r="AA487">
        <v>0</v>
      </c>
      <c r="AB487">
        <v>0</v>
      </c>
      <c r="AC487">
        <v>53625.599999999999</v>
      </c>
      <c r="AD487">
        <v>2.9999999999999898E-2</v>
      </c>
      <c r="AE487">
        <v>0</v>
      </c>
      <c r="AF487">
        <v>0</v>
      </c>
      <c r="AG487">
        <v>0</v>
      </c>
      <c r="AH487">
        <v>0</v>
      </c>
      <c r="AI487">
        <f t="shared" si="35"/>
        <v>684</v>
      </c>
      <c r="AJ487">
        <f t="shared" si="36"/>
        <v>55862.28</v>
      </c>
      <c r="AK487" s="62">
        <f t="shared" si="34"/>
        <v>17.100000000000001</v>
      </c>
      <c r="AL487">
        <f t="shared" si="37"/>
        <v>53625.600000000006</v>
      </c>
    </row>
    <row r="488" spans="2:38" ht="14.45" x14ac:dyDescent="0.3">
      <c r="B488" t="s">
        <v>1118</v>
      </c>
      <c r="C488">
        <v>2002344334</v>
      </c>
      <c r="D488" t="s">
        <v>125</v>
      </c>
      <c r="E488" t="s">
        <v>126</v>
      </c>
      <c r="F488" t="s">
        <v>127</v>
      </c>
      <c r="G488" t="s">
        <v>146</v>
      </c>
      <c r="H488" t="s">
        <v>160</v>
      </c>
      <c r="I488" t="s">
        <v>161</v>
      </c>
      <c r="J488" t="s">
        <v>162</v>
      </c>
      <c r="K488" t="s">
        <v>364</v>
      </c>
      <c r="L488">
        <v>80894418</v>
      </c>
      <c r="M488" t="s">
        <v>705</v>
      </c>
      <c r="N488">
        <v>96032100</v>
      </c>
      <c r="O488" t="s">
        <v>706</v>
      </c>
      <c r="P488">
        <v>4987176239969</v>
      </c>
      <c r="Q488">
        <v>170</v>
      </c>
      <c r="R488" s="16">
        <v>46807</v>
      </c>
      <c r="S488">
        <v>36</v>
      </c>
      <c r="T488">
        <v>53</v>
      </c>
      <c r="U488">
        <v>48</v>
      </c>
      <c r="V488">
        <v>129.52000000000001</v>
      </c>
      <c r="W488">
        <v>136</v>
      </c>
      <c r="X488">
        <v>141.66999999999999</v>
      </c>
      <c r="Y488">
        <v>0</v>
      </c>
      <c r="Z488">
        <v>24</v>
      </c>
      <c r="AA488">
        <v>0</v>
      </c>
      <c r="AB488">
        <v>0</v>
      </c>
      <c r="AC488">
        <v>3264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f t="shared" si="35"/>
        <v>24</v>
      </c>
      <c r="AJ488">
        <f t="shared" si="36"/>
        <v>3400.08</v>
      </c>
      <c r="AK488" s="62">
        <f t="shared" si="34"/>
        <v>0.5</v>
      </c>
      <c r="AL488">
        <f t="shared" si="37"/>
        <v>3264</v>
      </c>
    </row>
    <row r="489" spans="2:38" ht="14.45" x14ac:dyDescent="0.3">
      <c r="B489" t="s">
        <v>1118</v>
      </c>
      <c r="C489">
        <v>2002344334</v>
      </c>
      <c r="D489" t="s">
        <v>125</v>
      </c>
      <c r="E489" t="s">
        <v>126</v>
      </c>
      <c r="F489" t="s">
        <v>127</v>
      </c>
      <c r="G489" t="s">
        <v>128</v>
      </c>
      <c r="H489" t="s">
        <v>139</v>
      </c>
      <c r="I489" t="s">
        <v>140</v>
      </c>
      <c r="J489" t="s">
        <v>266</v>
      </c>
      <c r="K489" t="s">
        <v>412</v>
      </c>
      <c r="L489">
        <v>83912169</v>
      </c>
      <c r="M489" t="s">
        <v>413</v>
      </c>
      <c r="N489">
        <v>96190030</v>
      </c>
      <c r="O489" t="s">
        <v>414</v>
      </c>
      <c r="P489">
        <v>4987176071446</v>
      </c>
      <c r="Q489">
        <v>93</v>
      </c>
      <c r="R489" s="16">
        <v>47045</v>
      </c>
      <c r="S489">
        <v>36</v>
      </c>
      <c r="T489">
        <v>75</v>
      </c>
      <c r="U489">
        <v>40</v>
      </c>
      <c r="V489">
        <v>70.86</v>
      </c>
      <c r="W489">
        <v>74.400000000000006</v>
      </c>
      <c r="X489">
        <v>77.5</v>
      </c>
      <c r="Y489">
        <v>0</v>
      </c>
      <c r="Z489">
        <v>1</v>
      </c>
      <c r="AA489">
        <v>0</v>
      </c>
      <c r="AB489">
        <v>0</v>
      </c>
      <c r="AC489">
        <v>74.400000000000006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f t="shared" si="35"/>
        <v>1</v>
      </c>
      <c r="AJ489">
        <f t="shared" si="36"/>
        <v>77.5</v>
      </c>
      <c r="AK489" s="62">
        <f t="shared" si="34"/>
        <v>2.5000000000000001E-2</v>
      </c>
      <c r="AL489">
        <f t="shared" si="37"/>
        <v>74.400000000000006</v>
      </c>
    </row>
    <row r="490" spans="2:38" ht="14.45" x14ac:dyDescent="0.3">
      <c r="B490" t="s">
        <v>1118</v>
      </c>
      <c r="C490">
        <v>2002344334</v>
      </c>
      <c r="D490" t="s">
        <v>125</v>
      </c>
      <c r="E490" t="s">
        <v>126</v>
      </c>
      <c r="F490" t="s">
        <v>127</v>
      </c>
      <c r="G490" t="s">
        <v>146</v>
      </c>
      <c r="H490" t="s">
        <v>160</v>
      </c>
      <c r="I490" t="s">
        <v>161</v>
      </c>
      <c r="J490" t="s">
        <v>344</v>
      </c>
      <c r="K490" t="s">
        <v>345</v>
      </c>
      <c r="L490">
        <v>80894424</v>
      </c>
      <c r="M490" t="s">
        <v>956</v>
      </c>
      <c r="N490">
        <v>96032100</v>
      </c>
      <c r="O490" t="s">
        <v>957</v>
      </c>
      <c r="P490">
        <v>4987176279156</v>
      </c>
      <c r="Q490">
        <v>130</v>
      </c>
      <c r="R490" s="16">
        <v>46806</v>
      </c>
      <c r="S490">
        <v>36</v>
      </c>
      <c r="T490">
        <v>53</v>
      </c>
      <c r="U490">
        <v>48</v>
      </c>
      <c r="V490">
        <v>99.05</v>
      </c>
      <c r="W490">
        <v>104</v>
      </c>
      <c r="X490">
        <v>108.34</v>
      </c>
      <c r="Y490">
        <v>1</v>
      </c>
      <c r="Z490">
        <v>0</v>
      </c>
      <c r="AA490">
        <v>0</v>
      </c>
      <c r="AB490">
        <v>0</v>
      </c>
      <c r="AC490">
        <v>4992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f t="shared" si="35"/>
        <v>48</v>
      </c>
      <c r="AJ490">
        <f t="shared" si="36"/>
        <v>5200.32</v>
      </c>
      <c r="AK490" s="62">
        <f t="shared" si="34"/>
        <v>1</v>
      </c>
      <c r="AL490">
        <f t="shared" si="37"/>
        <v>4992</v>
      </c>
    </row>
    <row r="491" spans="2:38" ht="14.45" x14ac:dyDescent="0.3">
      <c r="B491" t="s">
        <v>1118</v>
      </c>
      <c r="C491">
        <v>2002344334</v>
      </c>
      <c r="D491" t="s">
        <v>125</v>
      </c>
      <c r="E491" t="s">
        <v>126</v>
      </c>
      <c r="F491" t="s">
        <v>127</v>
      </c>
      <c r="G491" t="s">
        <v>128</v>
      </c>
      <c r="H491" t="s">
        <v>139</v>
      </c>
      <c r="I491" t="s">
        <v>140</v>
      </c>
      <c r="J491" t="s">
        <v>246</v>
      </c>
      <c r="K491" t="s">
        <v>418</v>
      </c>
      <c r="L491">
        <v>83912172</v>
      </c>
      <c r="M491" t="s">
        <v>419</v>
      </c>
      <c r="N491">
        <v>96190030</v>
      </c>
      <c r="O491" t="s">
        <v>420</v>
      </c>
      <c r="P491">
        <v>4987176137524</v>
      </c>
      <c r="Q491">
        <v>93</v>
      </c>
      <c r="R491" s="16">
        <v>47045</v>
      </c>
      <c r="S491">
        <v>36</v>
      </c>
      <c r="T491">
        <v>75</v>
      </c>
      <c r="U491">
        <v>40</v>
      </c>
      <c r="V491">
        <v>70.86</v>
      </c>
      <c r="W491">
        <v>74.400000000000006</v>
      </c>
      <c r="X491">
        <v>77.5</v>
      </c>
      <c r="Y491">
        <v>36</v>
      </c>
      <c r="Z491">
        <v>39</v>
      </c>
      <c r="AA491">
        <v>0</v>
      </c>
      <c r="AB491">
        <v>0</v>
      </c>
      <c r="AC491">
        <v>110037.6</v>
      </c>
      <c r="AD491">
        <v>5.9999999999999901E-2</v>
      </c>
      <c r="AE491">
        <v>0</v>
      </c>
      <c r="AF491">
        <v>0</v>
      </c>
      <c r="AG491">
        <v>0</v>
      </c>
      <c r="AH491">
        <v>0</v>
      </c>
      <c r="AI491">
        <f t="shared" si="35"/>
        <v>1479</v>
      </c>
      <c r="AJ491">
        <f t="shared" si="36"/>
        <v>114622.5</v>
      </c>
      <c r="AK491" s="62">
        <f t="shared" si="34"/>
        <v>36.975000000000001</v>
      </c>
      <c r="AL491">
        <f t="shared" si="37"/>
        <v>110037.6</v>
      </c>
    </row>
    <row r="492" spans="2:38" ht="14.45" x14ac:dyDescent="0.3">
      <c r="B492" t="s">
        <v>1118</v>
      </c>
      <c r="C492">
        <v>2002344334</v>
      </c>
      <c r="D492" t="s">
        <v>125</v>
      </c>
      <c r="E492" t="s">
        <v>126</v>
      </c>
      <c r="F492" t="s">
        <v>127</v>
      </c>
      <c r="G492" t="s">
        <v>146</v>
      </c>
      <c r="H492" t="s">
        <v>160</v>
      </c>
      <c r="I492" t="s">
        <v>161</v>
      </c>
      <c r="J492" t="s">
        <v>162</v>
      </c>
      <c r="K492" t="s">
        <v>358</v>
      </c>
      <c r="L492">
        <v>80894388</v>
      </c>
      <c r="M492" t="s">
        <v>1069</v>
      </c>
      <c r="N492">
        <v>96032100</v>
      </c>
      <c r="O492" t="s">
        <v>1070</v>
      </c>
      <c r="P492">
        <v>4987176239952</v>
      </c>
      <c r="Q492">
        <v>170</v>
      </c>
      <c r="R492" s="16">
        <v>47044</v>
      </c>
      <c r="S492">
        <v>36</v>
      </c>
      <c r="T492">
        <v>75</v>
      </c>
      <c r="U492">
        <v>36</v>
      </c>
      <c r="V492">
        <v>129.52000000000001</v>
      </c>
      <c r="W492">
        <v>136</v>
      </c>
      <c r="X492">
        <v>141.66999999999999</v>
      </c>
      <c r="Y492">
        <v>1</v>
      </c>
      <c r="Z492">
        <v>0</v>
      </c>
      <c r="AA492">
        <v>0</v>
      </c>
      <c r="AB492">
        <v>0</v>
      </c>
      <c r="AC492">
        <v>4896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f t="shared" si="35"/>
        <v>36</v>
      </c>
      <c r="AJ492">
        <f t="shared" si="36"/>
        <v>5100.12</v>
      </c>
      <c r="AK492" s="62">
        <f t="shared" si="34"/>
        <v>1</v>
      </c>
      <c r="AL492">
        <f t="shared" si="37"/>
        <v>4896</v>
      </c>
    </row>
    <row r="493" spans="2:38" ht="14.45" x14ac:dyDescent="0.3">
      <c r="B493" t="s">
        <v>1118</v>
      </c>
      <c r="C493">
        <v>2002344334</v>
      </c>
      <c r="D493" t="s">
        <v>125</v>
      </c>
      <c r="E493" t="s">
        <v>126</v>
      </c>
      <c r="F493" t="s">
        <v>127</v>
      </c>
      <c r="G493" t="s">
        <v>128</v>
      </c>
      <c r="H493" t="s">
        <v>139</v>
      </c>
      <c r="I493" t="s">
        <v>140</v>
      </c>
      <c r="J493" t="s">
        <v>236</v>
      </c>
      <c r="K493" t="s">
        <v>237</v>
      </c>
      <c r="L493">
        <v>80837085</v>
      </c>
      <c r="M493" t="s">
        <v>238</v>
      </c>
      <c r="N493">
        <v>96190030</v>
      </c>
      <c r="O493" t="s">
        <v>239</v>
      </c>
      <c r="P493">
        <v>4987176093295</v>
      </c>
      <c r="Q493">
        <v>1217</v>
      </c>
      <c r="R493" s="16">
        <v>47020</v>
      </c>
      <c r="S493">
        <v>36</v>
      </c>
      <c r="T493">
        <v>73</v>
      </c>
      <c r="U493">
        <v>6</v>
      </c>
      <c r="V493">
        <v>967.52</v>
      </c>
      <c r="W493">
        <v>1015.9</v>
      </c>
      <c r="X493">
        <v>1058.26</v>
      </c>
      <c r="Y493">
        <v>0</v>
      </c>
      <c r="Z493">
        <v>3</v>
      </c>
      <c r="AA493">
        <v>0</v>
      </c>
      <c r="AB493">
        <v>0</v>
      </c>
      <c r="AC493">
        <v>3047.7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f t="shared" si="35"/>
        <v>3</v>
      </c>
      <c r="AJ493">
        <f t="shared" si="36"/>
        <v>3174.7799999999997</v>
      </c>
      <c r="AK493" s="62">
        <f t="shared" si="34"/>
        <v>0.5</v>
      </c>
      <c r="AL493">
        <f t="shared" si="37"/>
        <v>3047.7</v>
      </c>
    </row>
    <row r="494" spans="2:38" ht="14.45" x14ac:dyDescent="0.3">
      <c r="B494" t="s">
        <v>1118</v>
      </c>
      <c r="C494">
        <v>2002344334</v>
      </c>
      <c r="D494" t="s">
        <v>125</v>
      </c>
      <c r="E494" t="s">
        <v>126</v>
      </c>
      <c r="F494" t="s">
        <v>127</v>
      </c>
      <c r="G494" t="s">
        <v>146</v>
      </c>
      <c r="H494" t="s">
        <v>160</v>
      </c>
      <c r="I494" t="s">
        <v>161</v>
      </c>
      <c r="J494" t="s">
        <v>351</v>
      </c>
      <c r="K494" t="s">
        <v>891</v>
      </c>
      <c r="L494">
        <v>80894430</v>
      </c>
      <c r="M494" t="s">
        <v>892</v>
      </c>
      <c r="N494">
        <v>96032100</v>
      </c>
      <c r="O494" t="s">
        <v>893</v>
      </c>
      <c r="P494">
        <v>4987176402912</v>
      </c>
      <c r="Q494">
        <v>150</v>
      </c>
      <c r="R494" s="16">
        <v>47045</v>
      </c>
      <c r="S494">
        <v>36</v>
      </c>
      <c r="T494">
        <v>75</v>
      </c>
      <c r="U494">
        <v>36</v>
      </c>
      <c r="V494">
        <v>114.29</v>
      </c>
      <c r="W494">
        <v>120</v>
      </c>
      <c r="X494">
        <v>125</v>
      </c>
      <c r="Y494">
        <v>1</v>
      </c>
      <c r="Z494">
        <v>0</v>
      </c>
      <c r="AA494">
        <v>0</v>
      </c>
      <c r="AB494">
        <v>0</v>
      </c>
      <c r="AC494">
        <v>4320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f t="shared" si="35"/>
        <v>36</v>
      </c>
      <c r="AJ494">
        <f t="shared" si="36"/>
        <v>4500</v>
      </c>
      <c r="AK494" s="62">
        <f t="shared" si="34"/>
        <v>1</v>
      </c>
      <c r="AL494">
        <f t="shared" si="37"/>
        <v>4320</v>
      </c>
    </row>
    <row r="495" spans="2:38" ht="14.45" x14ac:dyDescent="0.3">
      <c r="B495" t="s">
        <v>1118</v>
      </c>
      <c r="C495">
        <v>2002344334</v>
      </c>
      <c r="D495" t="s">
        <v>125</v>
      </c>
      <c r="E495" t="s">
        <v>126</v>
      </c>
      <c r="F495" t="s">
        <v>127</v>
      </c>
      <c r="G495" t="s">
        <v>132</v>
      </c>
      <c r="H495" t="s">
        <v>163</v>
      </c>
      <c r="I495" t="s">
        <v>164</v>
      </c>
      <c r="J495" t="s">
        <v>253</v>
      </c>
      <c r="K495" t="s">
        <v>254</v>
      </c>
      <c r="L495">
        <v>80830409</v>
      </c>
      <c r="M495" t="s">
        <v>255</v>
      </c>
      <c r="N495">
        <v>33071010</v>
      </c>
      <c r="O495" t="s">
        <v>256</v>
      </c>
      <c r="P495">
        <v>4987176177810</v>
      </c>
      <c r="Q495">
        <v>284</v>
      </c>
      <c r="R495" s="16">
        <v>46807</v>
      </c>
      <c r="S495">
        <v>36</v>
      </c>
      <c r="T495">
        <v>53</v>
      </c>
      <c r="U495">
        <v>24</v>
      </c>
      <c r="V495">
        <v>231.83</v>
      </c>
      <c r="W495">
        <v>243.42</v>
      </c>
      <c r="X495">
        <v>253.57</v>
      </c>
      <c r="Y495">
        <v>0</v>
      </c>
      <c r="Z495">
        <v>1</v>
      </c>
      <c r="AA495">
        <v>0</v>
      </c>
      <c r="AB495">
        <v>0</v>
      </c>
      <c r="AC495">
        <v>243.42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f t="shared" si="35"/>
        <v>1</v>
      </c>
      <c r="AJ495">
        <f t="shared" si="36"/>
        <v>253.57</v>
      </c>
      <c r="AK495" s="62">
        <f t="shared" si="34"/>
        <v>4.1666666666666664E-2</v>
      </c>
      <c r="AL495">
        <f t="shared" si="37"/>
        <v>243.42</v>
      </c>
    </row>
    <row r="496" spans="2:38" ht="14.45" x14ac:dyDescent="0.3">
      <c r="B496" t="s">
        <v>1118</v>
      </c>
      <c r="C496">
        <v>2002344334</v>
      </c>
      <c r="D496" t="s">
        <v>125</v>
      </c>
      <c r="E496" t="s">
        <v>126</v>
      </c>
      <c r="F496" t="s">
        <v>127</v>
      </c>
      <c r="G496" t="s">
        <v>128</v>
      </c>
      <c r="H496" t="s">
        <v>129</v>
      </c>
      <c r="I496" t="s">
        <v>130</v>
      </c>
      <c r="J496" t="s">
        <v>295</v>
      </c>
      <c r="K496" t="s">
        <v>844</v>
      </c>
      <c r="L496">
        <v>80841061</v>
      </c>
      <c r="M496" t="s">
        <v>1046</v>
      </c>
      <c r="N496">
        <v>33059090</v>
      </c>
      <c r="O496" t="s">
        <v>1047</v>
      </c>
      <c r="P496">
        <v>4987176257376</v>
      </c>
      <c r="Q496">
        <v>245</v>
      </c>
      <c r="R496" s="16">
        <v>46807</v>
      </c>
      <c r="S496">
        <v>36</v>
      </c>
      <c r="T496">
        <v>53</v>
      </c>
      <c r="U496">
        <v>24</v>
      </c>
      <c r="V496">
        <v>173.32</v>
      </c>
      <c r="W496">
        <v>204.52</v>
      </c>
      <c r="X496">
        <v>213.05</v>
      </c>
      <c r="Y496">
        <v>0</v>
      </c>
      <c r="Z496">
        <v>2</v>
      </c>
      <c r="AA496">
        <v>0</v>
      </c>
      <c r="AB496">
        <v>0</v>
      </c>
      <c r="AC496">
        <v>409.04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f t="shared" si="35"/>
        <v>2</v>
      </c>
      <c r="AJ496">
        <f t="shared" si="36"/>
        <v>426.1</v>
      </c>
      <c r="AK496" s="62">
        <f t="shared" si="34"/>
        <v>8.3333333333333329E-2</v>
      </c>
      <c r="AL496">
        <f t="shared" si="37"/>
        <v>409.04</v>
      </c>
    </row>
    <row r="497" spans="2:38" ht="14.45" x14ac:dyDescent="0.3">
      <c r="B497" t="s">
        <v>1118</v>
      </c>
      <c r="C497">
        <v>2002344334</v>
      </c>
      <c r="D497" t="s">
        <v>125</v>
      </c>
      <c r="E497" t="s">
        <v>126</v>
      </c>
      <c r="F497" t="s">
        <v>127</v>
      </c>
      <c r="G497" t="s">
        <v>132</v>
      </c>
      <c r="H497" t="s">
        <v>133</v>
      </c>
      <c r="I497" t="s">
        <v>177</v>
      </c>
      <c r="J497" t="s">
        <v>262</v>
      </c>
      <c r="K497" t="s">
        <v>263</v>
      </c>
      <c r="L497">
        <v>80845910</v>
      </c>
      <c r="M497" t="s">
        <v>264</v>
      </c>
      <c r="N497">
        <v>96190010</v>
      </c>
      <c r="O497" t="s">
        <v>265</v>
      </c>
      <c r="P497">
        <v>4987176321220</v>
      </c>
      <c r="Q497">
        <v>115</v>
      </c>
      <c r="R497" s="16">
        <v>47045</v>
      </c>
      <c r="S497">
        <v>24</v>
      </c>
      <c r="T497">
        <v>100</v>
      </c>
      <c r="U497">
        <v>30</v>
      </c>
      <c r="V497">
        <v>99.46</v>
      </c>
      <c r="W497">
        <v>99.46</v>
      </c>
      <c r="X497">
        <v>103.61</v>
      </c>
      <c r="Y497">
        <v>0</v>
      </c>
      <c r="Z497">
        <v>1</v>
      </c>
      <c r="AA497">
        <v>0</v>
      </c>
      <c r="AB497">
        <v>0</v>
      </c>
      <c r="AC497">
        <v>99.46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f t="shared" si="35"/>
        <v>1</v>
      </c>
      <c r="AJ497">
        <f t="shared" si="36"/>
        <v>103.61</v>
      </c>
      <c r="AK497" s="62">
        <f t="shared" si="34"/>
        <v>3.3333333333333333E-2</v>
      </c>
      <c r="AL497">
        <f t="shared" si="37"/>
        <v>99.46</v>
      </c>
    </row>
    <row r="498" spans="2:38" ht="14.45" x14ac:dyDescent="0.3">
      <c r="B498" t="s">
        <v>1118</v>
      </c>
      <c r="C498">
        <v>2002344334</v>
      </c>
      <c r="D498" t="s">
        <v>125</v>
      </c>
      <c r="E498" t="s">
        <v>126</v>
      </c>
      <c r="F498" t="s">
        <v>127</v>
      </c>
      <c r="G498" t="s">
        <v>146</v>
      </c>
      <c r="H498" t="s">
        <v>160</v>
      </c>
      <c r="I498" t="s">
        <v>161</v>
      </c>
      <c r="J498" t="s">
        <v>539</v>
      </c>
      <c r="K498" t="s">
        <v>674</v>
      </c>
      <c r="L498">
        <v>80838057</v>
      </c>
      <c r="M498" t="s">
        <v>675</v>
      </c>
      <c r="N498">
        <v>96032100</v>
      </c>
      <c r="O498" t="s">
        <v>676</v>
      </c>
      <c r="P498">
        <v>4987176306685</v>
      </c>
      <c r="Q498">
        <v>175</v>
      </c>
      <c r="R498" s="16">
        <v>47020</v>
      </c>
      <c r="S498">
        <v>36</v>
      </c>
      <c r="T498">
        <v>73</v>
      </c>
      <c r="U498">
        <v>48</v>
      </c>
      <c r="V498">
        <v>133.33000000000001</v>
      </c>
      <c r="W498">
        <v>140</v>
      </c>
      <c r="X498">
        <v>145.84</v>
      </c>
      <c r="Y498">
        <v>0</v>
      </c>
      <c r="Z498">
        <v>9</v>
      </c>
      <c r="AA498">
        <v>0</v>
      </c>
      <c r="AB498">
        <v>0</v>
      </c>
      <c r="AC498">
        <v>1260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f t="shared" si="35"/>
        <v>9</v>
      </c>
      <c r="AJ498">
        <f t="shared" si="36"/>
        <v>1312.56</v>
      </c>
      <c r="AK498" s="62">
        <f t="shared" si="34"/>
        <v>0.1875</v>
      </c>
      <c r="AL498">
        <f t="shared" si="37"/>
        <v>1260</v>
      </c>
    </row>
    <row r="499" spans="2:38" ht="14.45" x14ac:dyDescent="0.3">
      <c r="B499" t="s">
        <v>1118</v>
      </c>
      <c r="C499">
        <v>2002344334</v>
      </c>
      <c r="D499" t="s">
        <v>125</v>
      </c>
      <c r="E499" t="s">
        <v>126</v>
      </c>
      <c r="F499" t="s">
        <v>127</v>
      </c>
      <c r="G499" t="s">
        <v>132</v>
      </c>
      <c r="H499" t="s">
        <v>133</v>
      </c>
      <c r="I499" t="s">
        <v>177</v>
      </c>
      <c r="J499" t="s">
        <v>178</v>
      </c>
      <c r="K499" t="s">
        <v>230</v>
      </c>
      <c r="L499">
        <v>80869897</v>
      </c>
      <c r="M499" t="s">
        <v>231</v>
      </c>
      <c r="N499">
        <v>96190010</v>
      </c>
      <c r="O499" t="s">
        <v>232</v>
      </c>
      <c r="P499">
        <v>4987176319449</v>
      </c>
      <c r="Q499">
        <v>370</v>
      </c>
      <c r="R499" s="16">
        <v>47045</v>
      </c>
      <c r="S499">
        <v>24</v>
      </c>
      <c r="T499">
        <v>100</v>
      </c>
      <c r="U499">
        <v>16</v>
      </c>
      <c r="V499">
        <v>284.45</v>
      </c>
      <c r="W499">
        <v>284.45</v>
      </c>
      <c r="X499">
        <v>296.31</v>
      </c>
      <c r="Y499">
        <v>0</v>
      </c>
      <c r="Z499">
        <v>1</v>
      </c>
      <c r="AA499">
        <v>0</v>
      </c>
      <c r="AB499">
        <v>0</v>
      </c>
      <c r="AC499">
        <v>284.45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f t="shared" si="35"/>
        <v>1</v>
      </c>
      <c r="AJ499">
        <f t="shared" si="36"/>
        <v>296.31</v>
      </c>
      <c r="AK499" s="62">
        <f t="shared" si="34"/>
        <v>6.25E-2</v>
      </c>
      <c r="AL499">
        <f t="shared" si="37"/>
        <v>284.45</v>
      </c>
    </row>
    <row r="500" spans="2:38" ht="14.45" x14ac:dyDescent="0.3">
      <c r="B500" t="s">
        <v>1118</v>
      </c>
      <c r="C500">
        <v>2002344334</v>
      </c>
      <c r="D500" t="s">
        <v>125</v>
      </c>
      <c r="E500" t="s">
        <v>126</v>
      </c>
      <c r="F500" t="s">
        <v>127</v>
      </c>
      <c r="G500" t="s">
        <v>128</v>
      </c>
      <c r="H500" t="s">
        <v>196</v>
      </c>
      <c r="I500" t="s">
        <v>197</v>
      </c>
      <c r="J500" t="s">
        <v>443</v>
      </c>
      <c r="K500" t="s">
        <v>472</v>
      </c>
      <c r="L500">
        <v>80833282</v>
      </c>
      <c r="M500" t="s">
        <v>680</v>
      </c>
      <c r="N500">
        <v>33049990</v>
      </c>
      <c r="O500" t="s">
        <v>681</v>
      </c>
      <c r="P500">
        <v>4987176077721</v>
      </c>
      <c r="Q500">
        <v>99</v>
      </c>
      <c r="R500" s="16">
        <v>46807</v>
      </c>
      <c r="S500">
        <v>36</v>
      </c>
      <c r="T500">
        <v>53</v>
      </c>
      <c r="U500">
        <v>48</v>
      </c>
      <c r="V500">
        <v>70.03</v>
      </c>
      <c r="W500">
        <v>82.64</v>
      </c>
      <c r="X500">
        <v>86.09</v>
      </c>
      <c r="Y500">
        <v>0</v>
      </c>
      <c r="Z500">
        <v>4</v>
      </c>
      <c r="AA500">
        <v>0</v>
      </c>
      <c r="AB500">
        <v>0</v>
      </c>
      <c r="AC500">
        <v>330.56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f t="shared" si="35"/>
        <v>4</v>
      </c>
      <c r="AJ500">
        <f t="shared" si="36"/>
        <v>344.36</v>
      </c>
      <c r="AK500" s="62">
        <f t="shared" si="34"/>
        <v>8.3333333333333329E-2</v>
      </c>
      <c r="AL500">
        <f t="shared" si="37"/>
        <v>330.56</v>
      </c>
    </row>
    <row r="501" spans="2:38" ht="14.45" x14ac:dyDescent="0.3">
      <c r="B501" t="s">
        <v>1118</v>
      </c>
      <c r="C501">
        <v>2002344334</v>
      </c>
      <c r="D501" t="s">
        <v>125</v>
      </c>
      <c r="E501" t="s">
        <v>126</v>
      </c>
      <c r="F501" t="s">
        <v>127</v>
      </c>
      <c r="G501" t="s">
        <v>146</v>
      </c>
      <c r="H501" t="s">
        <v>160</v>
      </c>
      <c r="I501" t="s">
        <v>161</v>
      </c>
      <c r="J501" t="s">
        <v>217</v>
      </c>
      <c r="K501" t="s">
        <v>218</v>
      </c>
      <c r="L501">
        <v>80707385</v>
      </c>
      <c r="M501" t="s">
        <v>219</v>
      </c>
      <c r="N501">
        <v>96032100</v>
      </c>
      <c r="O501" t="s">
        <v>220</v>
      </c>
      <c r="P501">
        <v>4210201316817</v>
      </c>
      <c r="Q501">
        <v>529</v>
      </c>
      <c r="R501" s="16">
        <v>47020</v>
      </c>
      <c r="S501">
        <v>36</v>
      </c>
      <c r="T501">
        <v>73</v>
      </c>
      <c r="U501">
        <v>12</v>
      </c>
      <c r="V501">
        <v>416.93</v>
      </c>
      <c r="W501">
        <v>437.78</v>
      </c>
      <c r="X501">
        <v>456.04</v>
      </c>
      <c r="Y501">
        <v>0</v>
      </c>
      <c r="Z501">
        <v>3</v>
      </c>
      <c r="AA501">
        <v>0</v>
      </c>
      <c r="AB501">
        <v>0</v>
      </c>
      <c r="AC501">
        <v>1313.34</v>
      </c>
      <c r="AD501">
        <v>2.5</v>
      </c>
      <c r="AE501">
        <v>0</v>
      </c>
      <c r="AF501">
        <v>0</v>
      </c>
      <c r="AG501">
        <v>0</v>
      </c>
      <c r="AH501">
        <v>0</v>
      </c>
      <c r="AI501">
        <f t="shared" si="35"/>
        <v>3</v>
      </c>
      <c r="AJ501">
        <f t="shared" si="36"/>
        <v>1368.1200000000001</v>
      </c>
      <c r="AK501" s="62">
        <f t="shared" si="34"/>
        <v>0.25</v>
      </c>
      <c r="AL501">
        <f t="shared" si="37"/>
        <v>1313.34</v>
      </c>
    </row>
    <row r="502" spans="2:38" ht="14.45" x14ac:dyDescent="0.3">
      <c r="B502" t="s">
        <v>1118</v>
      </c>
      <c r="C502">
        <v>2002344334</v>
      </c>
      <c r="D502" t="s">
        <v>125</v>
      </c>
      <c r="E502" t="s">
        <v>126</v>
      </c>
      <c r="F502" t="s">
        <v>127</v>
      </c>
      <c r="G502" t="s">
        <v>132</v>
      </c>
      <c r="H502" t="s">
        <v>133</v>
      </c>
      <c r="I502" t="s">
        <v>177</v>
      </c>
      <c r="J502" t="s">
        <v>371</v>
      </c>
      <c r="K502" t="s">
        <v>758</v>
      </c>
      <c r="L502">
        <v>80845171</v>
      </c>
      <c r="M502" t="s">
        <v>759</v>
      </c>
      <c r="N502">
        <v>96190010</v>
      </c>
      <c r="O502" t="s">
        <v>760</v>
      </c>
      <c r="P502">
        <v>4987176319517</v>
      </c>
      <c r="Q502">
        <v>50</v>
      </c>
      <c r="R502" s="16">
        <v>46806</v>
      </c>
      <c r="S502">
        <v>24</v>
      </c>
      <c r="T502">
        <v>79</v>
      </c>
      <c r="U502">
        <v>112</v>
      </c>
      <c r="V502">
        <v>43.24</v>
      </c>
      <c r="W502">
        <v>43.24</v>
      </c>
      <c r="X502">
        <v>45.04</v>
      </c>
      <c r="Y502">
        <v>0</v>
      </c>
      <c r="Z502">
        <v>80</v>
      </c>
      <c r="AA502">
        <v>0</v>
      </c>
      <c r="AB502">
        <v>0</v>
      </c>
      <c r="AC502">
        <v>3459.2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f t="shared" si="35"/>
        <v>80</v>
      </c>
      <c r="AJ502">
        <f t="shared" si="36"/>
        <v>3603.2</v>
      </c>
      <c r="AK502" s="62">
        <f t="shared" si="34"/>
        <v>0.7142857142857143</v>
      </c>
      <c r="AL502">
        <f t="shared" si="37"/>
        <v>3459.2000000000003</v>
      </c>
    </row>
    <row r="503" spans="2:38" ht="14.45" x14ac:dyDescent="0.3">
      <c r="B503" t="s">
        <v>1118</v>
      </c>
      <c r="C503">
        <v>2002344334</v>
      </c>
      <c r="D503" t="s">
        <v>125</v>
      </c>
      <c r="E503" t="s">
        <v>126</v>
      </c>
      <c r="F503" t="s">
        <v>127</v>
      </c>
      <c r="G503" t="s">
        <v>146</v>
      </c>
      <c r="H503" t="s">
        <v>147</v>
      </c>
      <c r="I503" t="s">
        <v>203</v>
      </c>
      <c r="J503" t="s">
        <v>204</v>
      </c>
      <c r="K503" t="s">
        <v>273</v>
      </c>
      <c r="L503">
        <v>80862826</v>
      </c>
      <c r="M503" t="s">
        <v>274</v>
      </c>
      <c r="N503">
        <v>33071010</v>
      </c>
      <c r="O503" t="s">
        <v>275</v>
      </c>
      <c r="P503">
        <v>4987176150585</v>
      </c>
      <c r="Q503">
        <v>71</v>
      </c>
      <c r="R503" s="16">
        <v>46657</v>
      </c>
      <c r="S503">
        <v>36</v>
      </c>
      <c r="T503">
        <v>39</v>
      </c>
      <c r="U503">
        <v>96</v>
      </c>
      <c r="V503">
        <v>57.96</v>
      </c>
      <c r="W503">
        <v>60.86</v>
      </c>
      <c r="X503">
        <v>63.4</v>
      </c>
      <c r="Y503">
        <v>0</v>
      </c>
      <c r="Z503">
        <v>67</v>
      </c>
      <c r="AA503">
        <v>0</v>
      </c>
      <c r="AB503">
        <v>0</v>
      </c>
      <c r="AC503">
        <v>4077.62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f t="shared" si="35"/>
        <v>67</v>
      </c>
      <c r="AJ503">
        <f t="shared" si="36"/>
        <v>4247.8</v>
      </c>
      <c r="AK503" s="62">
        <f t="shared" si="34"/>
        <v>0.69791666666666663</v>
      </c>
      <c r="AL503">
        <f t="shared" si="37"/>
        <v>4077.62</v>
      </c>
    </row>
    <row r="504" spans="2:38" ht="14.45" x14ac:dyDescent="0.3">
      <c r="B504" t="s">
        <v>1118</v>
      </c>
      <c r="C504">
        <v>2002344334</v>
      </c>
      <c r="D504" t="s">
        <v>125</v>
      </c>
      <c r="E504" t="s">
        <v>126</v>
      </c>
      <c r="F504" t="s">
        <v>127</v>
      </c>
      <c r="G504" t="s">
        <v>128</v>
      </c>
      <c r="H504" t="s">
        <v>139</v>
      </c>
      <c r="I504" t="s">
        <v>140</v>
      </c>
      <c r="J504" t="s">
        <v>266</v>
      </c>
      <c r="K504" t="s">
        <v>355</v>
      </c>
      <c r="L504">
        <v>80863669</v>
      </c>
      <c r="M504" t="s">
        <v>690</v>
      </c>
      <c r="N504">
        <v>96190030</v>
      </c>
      <c r="O504" t="s">
        <v>691</v>
      </c>
      <c r="P504">
        <v>4987176303455</v>
      </c>
      <c r="Q504">
        <v>350</v>
      </c>
      <c r="R504" s="16">
        <v>47020</v>
      </c>
      <c r="S504">
        <v>36</v>
      </c>
      <c r="T504">
        <v>73</v>
      </c>
      <c r="U504">
        <v>12</v>
      </c>
      <c r="V504">
        <v>266.66000000000003</v>
      </c>
      <c r="W504">
        <v>279.99</v>
      </c>
      <c r="X504">
        <v>291.67</v>
      </c>
      <c r="Y504">
        <v>0</v>
      </c>
      <c r="Z504">
        <v>1</v>
      </c>
      <c r="AA504">
        <v>0</v>
      </c>
      <c r="AB504">
        <v>0</v>
      </c>
      <c r="AC504">
        <v>279.99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f t="shared" si="35"/>
        <v>1</v>
      </c>
      <c r="AJ504">
        <f t="shared" si="36"/>
        <v>291.67</v>
      </c>
      <c r="AK504" s="62">
        <f t="shared" si="34"/>
        <v>8.3333333333333329E-2</v>
      </c>
      <c r="AL504">
        <f t="shared" si="37"/>
        <v>279.99</v>
      </c>
    </row>
    <row r="505" spans="2:38" ht="14.45" x14ac:dyDescent="0.3">
      <c r="B505" t="s">
        <v>1118</v>
      </c>
      <c r="C505">
        <v>2002344334</v>
      </c>
      <c r="D505" t="s">
        <v>125</v>
      </c>
      <c r="E505" t="s">
        <v>126</v>
      </c>
      <c r="F505" t="s">
        <v>127</v>
      </c>
      <c r="G505" t="s">
        <v>132</v>
      </c>
      <c r="H505" t="s">
        <v>133</v>
      </c>
      <c r="I505" t="s">
        <v>134</v>
      </c>
      <c r="J505" t="s">
        <v>169</v>
      </c>
      <c r="K505" t="s">
        <v>270</v>
      </c>
      <c r="L505">
        <v>80851072</v>
      </c>
      <c r="M505" t="s">
        <v>271</v>
      </c>
      <c r="N505">
        <v>96190010</v>
      </c>
      <c r="O505" t="s">
        <v>272</v>
      </c>
      <c r="P505">
        <v>4987176293664</v>
      </c>
      <c r="Q505">
        <v>699</v>
      </c>
      <c r="R505" s="16">
        <v>47045</v>
      </c>
      <c r="S505">
        <v>24</v>
      </c>
      <c r="T505">
        <v>100</v>
      </c>
      <c r="U505">
        <v>20</v>
      </c>
      <c r="V505">
        <v>454.4</v>
      </c>
      <c r="W505">
        <v>454.4</v>
      </c>
      <c r="X505">
        <v>473.35</v>
      </c>
      <c r="Y505">
        <v>0</v>
      </c>
      <c r="Z505">
        <v>2</v>
      </c>
      <c r="AA505">
        <v>0</v>
      </c>
      <c r="AB505">
        <v>0</v>
      </c>
      <c r="AC505">
        <v>908.8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f t="shared" si="35"/>
        <v>2</v>
      </c>
      <c r="AJ505">
        <f t="shared" si="36"/>
        <v>946.7</v>
      </c>
      <c r="AK505" s="62">
        <f t="shared" si="34"/>
        <v>0.1</v>
      </c>
      <c r="AL505">
        <f t="shared" si="37"/>
        <v>908.8</v>
      </c>
    </row>
    <row r="506" spans="2:38" ht="14.45" x14ac:dyDescent="0.3">
      <c r="B506" t="s">
        <v>1118</v>
      </c>
      <c r="C506">
        <v>2002344334</v>
      </c>
      <c r="D506" t="s">
        <v>125</v>
      </c>
      <c r="E506" t="s">
        <v>126</v>
      </c>
      <c r="F506" t="s">
        <v>127</v>
      </c>
      <c r="G506" t="s">
        <v>128</v>
      </c>
      <c r="H506" t="s">
        <v>196</v>
      </c>
      <c r="I506" t="s">
        <v>197</v>
      </c>
      <c r="J506" t="s">
        <v>443</v>
      </c>
      <c r="K506" t="s">
        <v>702</v>
      </c>
      <c r="L506">
        <v>80823579</v>
      </c>
      <c r="M506" t="s">
        <v>703</v>
      </c>
      <c r="N506">
        <v>33049990</v>
      </c>
      <c r="O506" t="s">
        <v>704</v>
      </c>
      <c r="P506">
        <v>4987176263797</v>
      </c>
      <c r="Q506">
        <v>449</v>
      </c>
      <c r="R506" s="16">
        <v>47010</v>
      </c>
      <c r="S506">
        <v>36</v>
      </c>
      <c r="T506">
        <v>72</v>
      </c>
      <c r="U506">
        <v>24</v>
      </c>
      <c r="V506">
        <v>317.64</v>
      </c>
      <c r="W506">
        <v>374.81</v>
      </c>
      <c r="X506">
        <v>390.44</v>
      </c>
      <c r="Y506">
        <v>0</v>
      </c>
      <c r="Z506">
        <v>5</v>
      </c>
      <c r="AA506">
        <v>0</v>
      </c>
      <c r="AB506">
        <v>0</v>
      </c>
      <c r="AC506">
        <v>1874.05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f t="shared" si="35"/>
        <v>5</v>
      </c>
      <c r="AJ506">
        <f t="shared" si="36"/>
        <v>1952.2</v>
      </c>
      <c r="AK506" s="62">
        <f t="shared" si="34"/>
        <v>0.20833333333333334</v>
      </c>
      <c r="AL506">
        <f t="shared" si="37"/>
        <v>1874.05</v>
      </c>
    </row>
    <row r="507" spans="2:38" ht="14.45" x14ac:dyDescent="0.3">
      <c r="B507" t="s">
        <v>1118</v>
      </c>
      <c r="C507">
        <v>2002344334</v>
      </c>
      <c r="D507" t="s">
        <v>125</v>
      </c>
      <c r="E507" t="s">
        <v>126</v>
      </c>
      <c r="F507" t="s">
        <v>127</v>
      </c>
      <c r="G507" t="s">
        <v>132</v>
      </c>
      <c r="H507" t="s">
        <v>133</v>
      </c>
      <c r="I507" t="s">
        <v>134</v>
      </c>
      <c r="J507" t="s">
        <v>169</v>
      </c>
      <c r="K507" t="s">
        <v>270</v>
      </c>
      <c r="L507">
        <v>80851072</v>
      </c>
      <c r="M507" t="s">
        <v>271</v>
      </c>
      <c r="N507">
        <v>96190010</v>
      </c>
      <c r="O507" t="s">
        <v>279</v>
      </c>
      <c r="P507">
        <v>4987176293664</v>
      </c>
      <c r="Q507">
        <v>699</v>
      </c>
      <c r="R507" s="16">
        <v>47046</v>
      </c>
      <c r="S507">
        <v>24</v>
      </c>
      <c r="T507">
        <v>100</v>
      </c>
      <c r="U507">
        <v>20</v>
      </c>
      <c r="V507">
        <v>521.05999999999995</v>
      </c>
      <c r="W507">
        <v>521.05999999999995</v>
      </c>
      <c r="X507">
        <v>542.79</v>
      </c>
      <c r="Y507">
        <v>0</v>
      </c>
      <c r="Z507">
        <v>1</v>
      </c>
      <c r="AA507">
        <v>0</v>
      </c>
      <c r="AB507">
        <v>0</v>
      </c>
      <c r="AC507">
        <v>521.05999999999995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f t="shared" si="35"/>
        <v>1</v>
      </c>
      <c r="AJ507">
        <f t="shared" si="36"/>
        <v>542.79</v>
      </c>
      <c r="AK507" s="62">
        <f t="shared" si="34"/>
        <v>0.05</v>
      </c>
      <c r="AL507">
        <f t="shared" si="37"/>
        <v>521.05999999999995</v>
      </c>
    </row>
    <row r="508" spans="2:38" ht="14.45" x14ac:dyDescent="0.3">
      <c r="B508" t="s">
        <v>1118</v>
      </c>
      <c r="C508">
        <v>2002344334</v>
      </c>
      <c r="D508" t="s">
        <v>125</v>
      </c>
      <c r="E508" t="s">
        <v>126</v>
      </c>
      <c r="F508" t="s">
        <v>127</v>
      </c>
      <c r="G508" t="s">
        <v>128</v>
      </c>
      <c r="H508" t="s">
        <v>129</v>
      </c>
      <c r="I508" t="s">
        <v>130</v>
      </c>
      <c r="J508" t="s">
        <v>131</v>
      </c>
      <c r="K508" t="s">
        <v>707</v>
      </c>
      <c r="L508">
        <v>80879279</v>
      </c>
      <c r="M508" t="s">
        <v>708</v>
      </c>
      <c r="N508">
        <v>33051090</v>
      </c>
      <c r="O508" t="s">
        <v>709</v>
      </c>
      <c r="P508">
        <v>4987176234476</v>
      </c>
      <c r="Q508">
        <v>175</v>
      </c>
      <c r="R508" s="16">
        <v>46807</v>
      </c>
      <c r="S508">
        <v>36</v>
      </c>
      <c r="T508">
        <v>53</v>
      </c>
      <c r="U508">
        <v>56</v>
      </c>
      <c r="V508">
        <v>145.44999999999999</v>
      </c>
      <c r="W508">
        <v>152.72</v>
      </c>
      <c r="X508">
        <v>159.09</v>
      </c>
      <c r="Y508">
        <v>0</v>
      </c>
      <c r="Z508">
        <v>1</v>
      </c>
      <c r="AA508">
        <v>0</v>
      </c>
      <c r="AB508">
        <v>0</v>
      </c>
      <c r="AC508">
        <v>152.72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f t="shared" si="35"/>
        <v>1</v>
      </c>
      <c r="AJ508">
        <f t="shared" si="36"/>
        <v>159.09</v>
      </c>
      <c r="AK508" s="62">
        <f t="shared" si="34"/>
        <v>1.7857142857142856E-2</v>
      </c>
      <c r="AL508">
        <f t="shared" si="37"/>
        <v>152.72</v>
      </c>
    </row>
    <row r="509" spans="2:38" ht="14.45" x14ac:dyDescent="0.3">
      <c r="B509" t="s">
        <v>1118</v>
      </c>
      <c r="C509">
        <v>2002344334</v>
      </c>
      <c r="D509" t="s">
        <v>125</v>
      </c>
      <c r="E509" t="s">
        <v>126</v>
      </c>
      <c r="F509" t="s">
        <v>127</v>
      </c>
      <c r="G509" t="s">
        <v>128</v>
      </c>
      <c r="H509" t="s">
        <v>208</v>
      </c>
      <c r="I509" t="s">
        <v>209</v>
      </c>
      <c r="J509" t="s">
        <v>985</v>
      </c>
      <c r="K509" t="s">
        <v>986</v>
      </c>
      <c r="L509">
        <v>80895688</v>
      </c>
      <c r="M509" t="s">
        <v>987</v>
      </c>
      <c r="N509">
        <v>33074900</v>
      </c>
      <c r="O509" t="s">
        <v>988</v>
      </c>
      <c r="P509">
        <v>4987176380760</v>
      </c>
      <c r="Q509">
        <v>349</v>
      </c>
      <c r="R509" s="16">
        <v>46807</v>
      </c>
      <c r="S509">
        <v>24</v>
      </c>
      <c r="T509">
        <v>79</v>
      </c>
      <c r="U509">
        <v>12</v>
      </c>
      <c r="V509">
        <v>236.6</v>
      </c>
      <c r="W509">
        <v>279.19</v>
      </c>
      <c r="X509">
        <v>290.83</v>
      </c>
      <c r="Y509">
        <v>1</v>
      </c>
      <c r="Z509">
        <v>0</v>
      </c>
      <c r="AA509">
        <v>0</v>
      </c>
      <c r="AB509">
        <v>0</v>
      </c>
      <c r="AC509">
        <v>3350.28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f t="shared" si="35"/>
        <v>12</v>
      </c>
      <c r="AJ509">
        <f t="shared" si="36"/>
        <v>3489.96</v>
      </c>
      <c r="AK509" s="62">
        <f t="shared" si="34"/>
        <v>1</v>
      </c>
      <c r="AL509">
        <f t="shared" si="37"/>
        <v>3350.2799999999997</v>
      </c>
    </row>
    <row r="510" spans="2:38" ht="14.45" x14ac:dyDescent="0.3">
      <c r="B510" t="s">
        <v>1118</v>
      </c>
      <c r="C510">
        <v>2002344334</v>
      </c>
      <c r="D510" t="s">
        <v>125</v>
      </c>
      <c r="E510" t="s">
        <v>126</v>
      </c>
      <c r="F510" t="s">
        <v>127</v>
      </c>
      <c r="G510" t="s">
        <v>132</v>
      </c>
      <c r="H510" t="s">
        <v>290</v>
      </c>
      <c r="I510" t="s">
        <v>726</v>
      </c>
      <c r="J510" t="s">
        <v>726</v>
      </c>
      <c r="K510" t="s">
        <v>727</v>
      </c>
      <c r="L510">
        <v>80862572</v>
      </c>
      <c r="M510" t="s">
        <v>728</v>
      </c>
      <c r="N510">
        <v>30049011</v>
      </c>
      <c r="O510" t="s">
        <v>729</v>
      </c>
      <c r="P510">
        <v>4987176168405</v>
      </c>
      <c r="Q510">
        <v>117</v>
      </c>
      <c r="R510" s="16">
        <v>47080</v>
      </c>
      <c r="S510">
        <v>18</v>
      </c>
      <c r="T510">
        <v>100</v>
      </c>
      <c r="U510">
        <v>216</v>
      </c>
      <c r="V510">
        <v>89.26</v>
      </c>
      <c r="W510">
        <v>93.72</v>
      </c>
      <c r="X510">
        <v>97.63</v>
      </c>
      <c r="Y510">
        <v>0</v>
      </c>
      <c r="Z510">
        <v>54</v>
      </c>
      <c r="AA510">
        <v>0</v>
      </c>
      <c r="AB510">
        <v>0</v>
      </c>
      <c r="AC510">
        <v>5060.88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f t="shared" si="35"/>
        <v>54</v>
      </c>
      <c r="AJ510">
        <f t="shared" si="36"/>
        <v>5272.0199999999995</v>
      </c>
      <c r="AK510" s="62">
        <f t="shared" si="34"/>
        <v>0.25</v>
      </c>
      <c r="AL510">
        <f t="shared" si="37"/>
        <v>5060.88</v>
      </c>
    </row>
    <row r="511" spans="2:38" ht="14.45" x14ac:dyDescent="0.3">
      <c r="B511" t="s">
        <v>1118</v>
      </c>
      <c r="C511">
        <v>2002344334</v>
      </c>
      <c r="D511" t="s">
        <v>125</v>
      </c>
      <c r="E511" t="s">
        <v>126</v>
      </c>
      <c r="F511" t="s">
        <v>127</v>
      </c>
      <c r="G511" t="s">
        <v>146</v>
      </c>
      <c r="H511" t="s">
        <v>147</v>
      </c>
      <c r="I511" t="s">
        <v>148</v>
      </c>
      <c r="J511" t="s">
        <v>149</v>
      </c>
      <c r="K511" t="s">
        <v>730</v>
      </c>
      <c r="L511">
        <v>80865298</v>
      </c>
      <c r="M511" t="s">
        <v>731</v>
      </c>
      <c r="N511">
        <v>33071010</v>
      </c>
      <c r="O511" t="s">
        <v>732</v>
      </c>
      <c r="P511">
        <v>4987176198266</v>
      </c>
      <c r="Q511">
        <v>289</v>
      </c>
      <c r="R511" s="16">
        <v>47045</v>
      </c>
      <c r="S511">
        <v>36</v>
      </c>
      <c r="T511">
        <v>75</v>
      </c>
      <c r="U511">
        <v>12</v>
      </c>
      <c r="V511">
        <v>235.91</v>
      </c>
      <c r="W511">
        <v>247.71</v>
      </c>
      <c r="X511">
        <v>258.04000000000002</v>
      </c>
      <c r="Y511">
        <v>0</v>
      </c>
      <c r="Z511">
        <v>11</v>
      </c>
      <c r="AA511">
        <v>0</v>
      </c>
      <c r="AB511">
        <v>0</v>
      </c>
      <c r="AC511">
        <v>2724.81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f t="shared" si="35"/>
        <v>11</v>
      </c>
      <c r="AJ511">
        <f t="shared" si="36"/>
        <v>2838.44</v>
      </c>
      <c r="AK511" s="62">
        <f t="shared" si="34"/>
        <v>0.91666666666666663</v>
      </c>
      <c r="AL511">
        <f t="shared" si="37"/>
        <v>2724.81</v>
      </c>
    </row>
    <row r="512" spans="2:38" ht="14.45" x14ac:dyDescent="0.3">
      <c r="B512" t="s">
        <v>1118</v>
      </c>
      <c r="C512">
        <v>2002344334</v>
      </c>
      <c r="D512" t="s">
        <v>125</v>
      </c>
      <c r="E512" t="s">
        <v>126</v>
      </c>
      <c r="F512" t="s">
        <v>127</v>
      </c>
      <c r="G512" t="s">
        <v>146</v>
      </c>
      <c r="H512" t="s">
        <v>147</v>
      </c>
      <c r="I512" t="s">
        <v>148</v>
      </c>
      <c r="J512" t="s">
        <v>149</v>
      </c>
      <c r="K512" t="s">
        <v>401</v>
      </c>
      <c r="L512">
        <v>80865300</v>
      </c>
      <c r="M512" t="s">
        <v>733</v>
      </c>
      <c r="N512">
        <v>33071010</v>
      </c>
      <c r="O512" t="s">
        <v>734</v>
      </c>
      <c r="P512">
        <v>4987176198259</v>
      </c>
      <c r="Q512">
        <v>289</v>
      </c>
      <c r="R512" s="16">
        <v>47102</v>
      </c>
      <c r="S512">
        <v>36</v>
      </c>
      <c r="T512">
        <v>80</v>
      </c>
      <c r="U512">
        <v>12</v>
      </c>
      <c r="V512">
        <v>235.91</v>
      </c>
      <c r="W512">
        <v>247.71</v>
      </c>
      <c r="X512">
        <v>258.04000000000002</v>
      </c>
      <c r="Y512">
        <v>0</v>
      </c>
      <c r="Z512">
        <v>5</v>
      </c>
      <c r="AA512">
        <v>0</v>
      </c>
      <c r="AB512">
        <v>0</v>
      </c>
      <c r="AC512">
        <v>1238.55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f t="shared" si="35"/>
        <v>5</v>
      </c>
      <c r="AJ512">
        <f t="shared" si="36"/>
        <v>1290.2</v>
      </c>
      <c r="AK512" s="62">
        <f t="shared" si="34"/>
        <v>0.41666666666666669</v>
      </c>
      <c r="AL512">
        <f t="shared" si="37"/>
        <v>1238.55</v>
      </c>
    </row>
    <row r="513" spans="2:38" ht="14.45" x14ac:dyDescent="0.3">
      <c r="B513" t="s">
        <v>1118</v>
      </c>
      <c r="C513">
        <v>2002344334</v>
      </c>
      <c r="D513" t="s">
        <v>125</v>
      </c>
      <c r="E513" t="s">
        <v>126</v>
      </c>
      <c r="F513" t="s">
        <v>127</v>
      </c>
      <c r="G513" t="s">
        <v>128</v>
      </c>
      <c r="H513" t="s">
        <v>129</v>
      </c>
      <c r="I513" t="s">
        <v>130</v>
      </c>
      <c r="J513" t="s">
        <v>131</v>
      </c>
      <c r="K513" t="s">
        <v>960</v>
      </c>
      <c r="L513">
        <v>80879269</v>
      </c>
      <c r="M513" t="s">
        <v>961</v>
      </c>
      <c r="N513">
        <v>33051090</v>
      </c>
      <c r="O513" t="s">
        <v>962</v>
      </c>
      <c r="P513">
        <v>4987176234360</v>
      </c>
      <c r="Q513">
        <v>75</v>
      </c>
      <c r="R513" s="16">
        <v>46800</v>
      </c>
      <c r="S513">
        <v>36</v>
      </c>
      <c r="T513">
        <v>52</v>
      </c>
      <c r="U513">
        <v>48</v>
      </c>
      <c r="V513">
        <v>62.33</v>
      </c>
      <c r="W513">
        <v>65.45</v>
      </c>
      <c r="X513">
        <v>68.180000000000007</v>
      </c>
      <c r="Y513">
        <v>3</v>
      </c>
      <c r="Z513">
        <v>40</v>
      </c>
      <c r="AA513">
        <v>0</v>
      </c>
      <c r="AB513">
        <v>0</v>
      </c>
      <c r="AC513">
        <v>12042.8</v>
      </c>
      <c r="AD513">
        <v>0.01</v>
      </c>
      <c r="AE513">
        <v>0</v>
      </c>
      <c r="AF513">
        <v>0</v>
      </c>
      <c r="AG513">
        <v>0</v>
      </c>
      <c r="AH513">
        <v>0</v>
      </c>
      <c r="AI513">
        <f t="shared" si="35"/>
        <v>184</v>
      </c>
      <c r="AJ513">
        <f t="shared" si="36"/>
        <v>12545.12</v>
      </c>
      <c r="AK513" s="62">
        <f t="shared" si="34"/>
        <v>3.8333333333333335</v>
      </c>
      <c r="AL513">
        <f t="shared" si="37"/>
        <v>12042.800000000001</v>
      </c>
    </row>
    <row r="514" spans="2:38" ht="14.45" x14ac:dyDescent="0.3">
      <c r="B514" t="s">
        <v>1118</v>
      </c>
      <c r="C514">
        <v>2002344334</v>
      </c>
      <c r="D514" t="s">
        <v>125</v>
      </c>
      <c r="E514" t="s">
        <v>126</v>
      </c>
      <c r="F514" t="s">
        <v>127</v>
      </c>
      <c r="G514" t="s">
        <v>128</v>
      </c>
      <c r="H514" t="s">
        <v>129</v>
      </c>
      <c r="I514" t="s">
        <v>130</v>
      </c>
      <c r="J514" t="s">
        <v>131</v>
      </c>
      <c r="K514" t="s">
        <v>749</v>
      </c>
      <c r="L514">
        <v>80879272</v>
      </c>
      <c r="M514" t="s">
        <v>750</v>
      </c>
      <c r="N514">
        <v>33051090</v>
      </c>
      <c r="O514" t="s">
        <v>751</v>
      </c>
      <c r="P514">
        <v>4987176234292</v>
      </c>
      <c r="Q514">
        <v>75</v>
      </c>
      <c r="R514" s="16">
        <v>46807</v>
      </c>
      <c r="S514">
        <v>36</v>
      </c>
      <c r="T514">
        <v>53</v>
      </c>
      <c r="U514">
        <v>48</v>
      </c>
      <c r="V514">
        <v>62.33</v>
      </c>
      <c r="W514">
        <v>65.45</v>
      </c>
      <c r="X514">
        <v>68.180000000000007</v>
      </c>
      <c r="Y514">
        <v>2</v>
      </c>
      <c r="Z514">
        <v>25</v>
      </c>
      <c r="AA514">
        <v>0</v>
      </c>
      <c r="AB514">
        <v>0</v>
      </c>
      <c r="AC514">
        <v>7919.45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f t="shared" si="35"/>
        <v>121</v>
      </c>
      <c r="AJ514">
        <f t="shared" si="36"/>
        <v>8249.7800000000007</v>
      </c>
      <c r="AK514" s="62">
        <f t="shared" si="34"/>
        <v>2.5208333333333335</v>
      </c>
      <c r="AL514">
        <f t="shared" si="37"/>
        <v>7919.4500000000007</v>
      </c>
    </row>
    <row r="515" spans="2:38" ht="14.45" x14ac:dyDescent="0.3">
      <c r="B515" t="s">
        <v>1118</v>
      </c>
      <c r="C515">
        <v>2002344334</v>
      </c>
      <c r="D515" t="s">
        <v>125</v>
      </c>
      <c r="E515" t="s">
        <v>126</v>
      </c>
      <c r="F515" t="s">
        <v>127</v>
      </c>
      <c r="G515" t="s">
        <v>128</v>
      </c>
      <c r="H515" t="s">
        <v>129</v>
      </c>
      <c r="I515" t="s">
        <v>130</v>
      </c>
      <c r="J515" t="s">
        <v>131</v>
      </c>
      <c r="K515" t="s">
        <v>752</v>
      </c>
      <c r="L515">
        <v>80879273</v>
      </c>
      <c r="M515" t="s">
        <v>753</v>
      </c>
      <c r="N515">
        <v>33051090</v>
      </c>
      <c r="O515" t="s">
        <v>754</v>
      </c>
      <c r="P515">
        <v>4987176234315</v>
      </c>
      <c r="Q515">
        <v>75</v>
      </c>
      <c r="R515" s="16">
        <v>46807</v>
      </c>
      <c r="S515">
        <v>36</v>
      </c>
      <c r="T515">
        <v>53</v>
      </c>
      <c r="U515">
        <v>48</v>
      </c>
      <c r="V515">
        <v>62.33</v>
      </c>
      <c r="W515">
        <v>65.45</v>
      </c>
      <c r="X515">
        <v>68.180000000000007</v>
      </c>
      <c r="Y515">
        <v>4</v>
      </c>
      <c r="Z515">
        <v>9</v>
      </c>
      <c r="AA515">
        <v>0</v>
      </c>
      <c r="AB515">
        <v>0</v>
      </c>
      <c r="AC515">
        <v>13155.45</v>
      </c>
      <c r="AD515">
        <v>0.01</v>
      </c>
      <c r="AE515">
        <v>0</v>
      </c>
      <c r="AF515">
        <v>0</v>
      </c>
      <c r="AG515">
        <v>0</v>
      </c>
      <c r="AH515">
        <v>0</v>
      </c>
      <c r="AI515">
        <f t="shared" si="35"/>
        <v>201</v>
      </c>
      <c r="AJ515">
        <f t="shared" si="36"/>
        <v>13704.180000000002</v>
      </c>
      <c r="AK515" s="62">
        <f t="shared" ref="AK515:AK578" si="38">+AI515/U515</f>
        <v>4.1875</v>
      </c>
      <c r="AL515">
        <f t="shared" si="37"/>
        <v>13155.45</v>
      </c>
    </row>
    <row r="516" spans="2:38" ht="14.45" x14ac:dyDescent="0.3">
      <c r="B516" t="s">
        <v>1118</v>
      </c>
      <c r="C516">
        <v>2002344334</v>
      </c>
      <c r="D516" t="s">
        <v>125</v>
      </c>
      <c r="E516" t="s">
        <v>126</v>
      </c>
      <c r="F516" t="s">
        <v>127</v>
      </c>
      <c r="G516" t="s">
        <v>128</v>
      </c>
      <c r="H516" t="s">
        <v>129</v>
      </c>
      <c r="I516" t="s">
        <v>221</v>
      </c>
      <c r="J516" t="s">
        <v>250</v>
      </c>
      <c r="K516" t="s">
        <v>761</v>
      </c>
      <c r="L516">
        <v>80896343</v>
      </c>
      <c r="M516" t="s">
        <v>762</v>
      </c>
      <c r="N516">
        <v>33051090</v>
      </c>
      <c r="O516" t="s">
        <v>763</v>
      </c>
      <c r="P516">
        <v>4987176254436</v>
      </c>
      <c r="Q516">
        <v>479</v>
      </c>
      <c r="R516" s="16">
        <v>47045</v>
      </c>
      <c r="S516">
        <v>36</v>
      </c>
      <c r="T516">
        <v>75</v>
      </c>
      <c r="U516">
        <v>30</v>
      </c>
      <c r="V516">
        <v>398.11</v>
      </c>
      <c r="W516">
        <v>418.02</v>
      </c>
      <c r="X516">
        <v>435.45</v>
      </c>
      <c r="Y516">
        <v>0</v>
      </c>
      <c r="Z516">
        <v>1</v>
      </c>
      <c r="AA516">
        <v>0</v>
      </c>
      <c r="AB516">
        <v>0</v>
      </c>
      <c r="AC516">
        <v>418.02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f t="shared" si="35"/>
        <v>1</v>
      </c>
      <c r="AJ516">
        <f t="shared" si="36"/>
        <v>435.45</v>
      </c>
      <c r="AK516" s="62">
        <f t="shared" si="38"/>
        <v>3.3333333333333333E-2</v>
      </c>
      <c r="AL516">
        <f t="shared" si="37"/>
        <v>418.02</v>
      </c>
    </row>
    <row r="517" spans="2:38" ht="14.45" x14ac:dyDescent="0.3">
      <c r="B517" t="s">
        <v>1118</v>
      </c>
      <c r="C517">
        <v>2002344334</v>
      </c>
      <c r="D517" t="s">
        <v>125</v>
      </c>
      <c r="E517" t="s">
        <v>126</v>
      </c>
      <c r="F517" t="s">
        <v>127</v>
      </c>
      <c r="G517" t="s">
        <v>132</v>
      </c>
      <c r="H517" t="s">
        <v>290</v>
      </c>
      <c r="I517" t="s">
        <v>379</v>
      </c>
      <c r="J517" t="s">
        <v>379</v>
      </c>
      <c r="K517" t="s">
        <v>380</v>
      </c>
      <c r="L517">
        <v>83916219</v>
      </c>
      <c r="M517" t="s">
        <v>894</v>
      </c>
      <c r="N517">
        <v>30049011</v>
      </c>
      <c r="O517" t="s">
        <v>895</v>
      </c>
      <c r="P517">
        <v>4987176191205</v>
      </c>
      <c r="Q517">
        <v>109</v>
      </c>
      <c r="R517" s="16">
        <v>46807</v>
      </c>
      <c r="S517">
        <v>18</v>
      </c>
      <c r="T517">
        <v>100</v>
      </c>
      <c r="U517">
        <v>384</v>
      </c>
      <c r="V517">
        <v>83.15</v>
      </c>
      <c r="W517">
        <v>87.31</v>
      </c>
      <c r="X517">
        <v>90.95</v>
      </c>
      <c r="Y517">
        <v>0</v>
      </c>
      <c r="Z517">
        <v>21</v>
      </c>
      <c r="AA517">
        <v>0</v>
      </c>
      <c r="AB517">
        <v>0</v>
      </c>
      <c r="AC517">
        <v>1833.51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f t="shared" si="35"/>
        <v>21</v>
      </c>
      <c r="AJ517">
        <f t="shared" si="36"/>
        <v>1909.95</v>
      </c>
      <c r="AK517" s="62">
        <f t="shared" si="38"/>
        <v>5.46875E-2</v>
      </c>
      <c r="AL517">
        <f t="shared" si="37"/>
        <v>1833.51</v>
      </c>
    </row>
    <row r="518" spans="2:38" ht="14.45" x14ac:dyDescent="0.3">
      <c r="B518" t="s">
        <v>1118</v>
      </c>
      <c r="C518">
        <v>2002344334</v>
      </c>
      <c r="D518" t="s">
        <v>125</v>
      </c>
      <c r="E518" t="s">
        <v>126</v>
      </c>
      <c r="F518" t="s">
        <v>127</v>
      </c>
      <c r="G518" t="s">
        <v>128</v>
      </c>
      <c r="H518" t="s">
        <v>129</v>
      </c>
      <c r="I518" t="s">
        <v>130</v>
      </c>
      <c r="J518" t="s">
        <v>216</v>
      </c>
      <c r="K518" t="s">
        <v>555</v>
      </c>
      <c r="L518">
        <v>80896337</v>
      </c>
      <c r="M518" t="s">
        <v>765</v>
      </c>
      <c r="N518">
        <v>33051090</v>
      </c>
      <c r="O518" t="s">
        <v>766</v>
      </c>
      <c r="P518">
        <v>4987176272140</v>
      </c>
      <c r="Q518">
        <v>435</v>
      </c>
      <c r="R518" s="16">
        <v>47045</v>
      </c>
      <c r="S518">
        <v>36</v>
      </c>
      <c r="T518">
        <v>75</v>
      </c>
      <c r="U518">
        <v>30</v>
      </c>
      <c r="V518">
        <v>361.54</v>
      </c>
      <c r="W518">
        <v>379.62</v>
      </c>
      <c r="X518">
        <v>395.45</v>
      </c>
      <c r="Y518">
        <v>0</v>
      </c>
      <c r="Z518">
        <v>2</v>
      </c>
      <c r="AA518">
        <v>0</v>
      </c>
      <c r="AB518">
        <v>0</v>
      </c>
      <c r="AC518">
        <v>759.24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f t="shared" si="35"/>
        <v>2</v>
      </c>
      <c r="AJ518">
        <f t="shared" si="36"/>
        <v>790.9</v>
      </c>
      <c r="AK518" s="62">
        <f t="shared" si="38"/>
        <v>6.6666666666666666E-2</v>
      </c>
      <c r="AL518">
        <f t="shared" si="37"/>
        <v>759.24</v>
      </c>
    </row>
    <row r="519" spans="2:38" ht="14.45" x14ac:dyDescent="0.3">
      <c r="B519" t="s">
        <v>1118</v>
      </c>
      <c r="C519">
        <v>2002344334</v>
      </c>
      <c r="D519" t="s">
        <v>125</v>
      </c>
      <c r="E519" t="s">
        <v>126</v>
      </c>
      <c r="F519" t="s">
        <v>127</v>
      </c>
      <c r="G519" t="s">
        <v>146</v>
      </c>
      <c r="H519" t="s">
        <v>147</v>
      </c>
      <c r="I519" t="s">
        <v>203</v>
      </c>
      <c r="J519" t="s">
        <v>367</v>
      </c>
      <c r="K519" t="s">
        <v>772</v>
      </c>
      <c r="L519">
        <v>80866723</v>
      </c>
      <c r="M519" t="s">
        <v>773</v>
      </c>
      <c r="N519">
        <v>33071090</v>
      </c>
      <c r="O519" t="s">
        <v>774</v>
      </c>
      <c r="P519">
        <v>4987176278586</v>
      </c>
      <c r="Q519">
        <v>290</v>
      </c>
      <c r="R519" s="16">
        <v>47052</v>
      </c>
      <c r="S519">
        <v>36</v>
      </c>
      <c r="T519">
        <v>75</v>
      </c>
      <c r="U519">
        <v>12</v>
      </c>
      <c r="V519">
        <v>210.64</v>
      </c>
      <c r="W519">
        <v>248.56</v>
      </c>
      <c r="X519">
        <v>258.92</v>
      </c>
      <c r="Y519">
        <v>8</v>
      </c>
      <c r="Z519">
        <v>2</v>
      </c>
      <c r="AA519">
        <v>0</v>
      </c>
      <c r="AB519">
        <v>0</v>
      </c>
      <c r="AC519">
        <v>24358.880000000001</v>
      </c>
      <c r="AD519">
        <v>0.01</v>
      </c>
      <c r="AE519">
        <v>0</v>
      </c>
      <c r="AF519">
        <v>0</v>
      </c>
      <c r="AG519">
        <v>0</v>
      </c>
      <c r="AH519">
        <v>0</v>
      </c>
      <c r="AI519">
        <f t="shared" si="35"/>
        <v>98</v>
      </c>
      <c r="AJ519">
        <f t="shared" si="36"/>
        <v>25374.16</v>
      </c>
      <c r="AK519" s="62">
        <f t="shared" si="38"/>
        <v>8.1666666666666661</v>
      </c>
      <c r="AL519">
        <f t="shared" si="37"/>
        <v>24358.880000000001</v>
      </c>
    </row>
    <row r="520" spans="2:38" ht="14.45" x14ac:dyDescent="0.3">
      <c r="B520" t="s">
        <v>1118</v>
      </c>
      <c r="C520">
        <v>2002344334</v>
      </c>
      <c r="D520" t="s">
        <v>125</v>
      </c>
      <c r="E520" t="s">
        <v>126</v>
      </c>
      <c r="F520" t="s">
        <v>127</v>
      </c>
      <c r="G520" t="s">
        <v>132</v>
      </c>
      <c r="H520" t="s">
        <v>290</v>
      </c>
      <c r="I520" t="s">
        <v>291</v>
      </c>
      <c r="J520" t="s">
        <v>291</v>
      </c>
      <c r="K520" t="s">
        <v>650</v>
      </c>
      <c r="L520">
        <v>83916232</v>
      </c>
      <c r="M520" t="s">
        <v>783</v>
      </c>
      <c r="N520">
        <v>30049011</v>
      </c>
      <c r="O520" t="s">
        <v>784</v>
      </c>
      <c r="P520">
        <v>4987176147318</v>
      </c>
      <c r="Q520">
        <v>128</v>
      </c>
      <c r="R520" s="16">
        <v>47045</v>
      </c>
      <c r="S520">
        <v>24</v>
      </c>
      <c r="T520">
        <v>100</v>
      </c>
      <c r="U520">
        <v>216</v>
      </c>
      <c r="V520">
        <v>97.65</v>
      </c>
      <c r="W520">
        <v>102.53</v>
      </c>
      <c r="X520">
        <v>106.81</v>
      </c>
      <c r="Y520">
        <v>0</v>
      </c>
      <c r="Z520">
        <v>73</v>
      </c>
      <c r="AA520">
        <v>0</v>
      </c>
      <c r="AB520">
        <v>0</v>
      </c>
      <c r="AC520">
        <v>7484.69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f t="shared" si="35"/>
        <v>73</v>
      </c>
      <c r="AJ520">
        <f t="shared" si="36"/>
        <v>7797.13</v>
      </c>
      <c r="AK520" s="62">
        <f t="shared" si="38"/>
        <v>0.33796296296296297</v>
      </c>
      <c r="AL520">
        <f t="shared" si="37"/>
        <v>7484.6900000000005</v>
      </c>
    </row>
    <row r="521" spans="2:38" ht="14.45" x14ac:dyDescent="0.3">
      <c r="B521" t="s">
        <v>1118</v>
      </c>
      <c r="C521">
        <v>2002344334</v>
      </c>
      <c r="D521" t="s">
        <v>125</v>
      </c>
      <c r="E521" t="s">
        <v>126</v>
      </c>
      <c r="F521" t="s">
        <v>127</v>
      </c>
      <c r="G521" t="s">
        <v>146</v>
      </c>
      <c r="H521" t="s">
        <v>147</v>
      </c>
      <c r="I521" t="s">
        <v>203</v>
      </c>
      <c r="J521" t="s">
        <v>367</v>
      </c>
      <c r="K521" t="s">
        <v>777</v>
      </c>
      <c r="L521">
        <v>80866724</v>
      </c>
      <c r="M521" t="s">
        <v>778</v>
      </c>
      <c r="N521">
        <v>33071090</v>
      </c>
      <c r="O521" t="s">
        <v>779</v>
      </c>
      <c r="P521">
        <v>4987176345516</v>
      </c>
      <c r="Q521">
        <v>249</v>
      </c>
      <c r="R521" s="16">
        <v>46807</v>
      </c>
      <c r="S521">
        <v>36</v>
      </c>
      <c r="T521">
        <v>53</v>
      </c>
      <c r="U521">
        <v>24</v>
      </c>
      <c r="V521">
        <v>180.86</v>
      </c>
      <c r="W521">
        <v>213.42</v>
      </c>
      <c r="X521">
        <v>222.32</v>
      </c>
      <c r="Y521">
        <v>0</v>
      </c>
      <c r="Z521">
        <v>7</v>
      </c>
      <c r="AA521">
        <v>0</v>
      </c>
      <c r="AB521">
        <v>0</v>
      </c>
      <c r="AC521">
        <v>1493.94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f t="shared" si="35"/>
        <v>7</v>
      </c>
      <c r="AJ521">
        <f t="shared" si="36"/>
        <v>1556.24</v>
      </c>
      <c r="AK521" s="62">
        <f t="shared" si="38"/>
        <v>0.29166666666666669</v>
      </c>
      <c r="AL521">
        <f t="shared" si="37"/>
        <v>1493.9399999999998</v>
      </c>
    </row>
    <row r="522" spans="2:38" ht="14.45" x14ac:dyDescent="0.3">
      <c r="B522" t="s">
        <v>1118</v>
      </c>
      <c r="C522">
        <v>2002344334</v>
      </c>
      <c r="D522" t="s">
        <v>125</v>
      </c>
      <c r="E522" t="s">
        <v>126</v>
      </c>
      <c r="F522" t="s">
        <v>127</v>
      </c>
      <c r="G522" t="s">
        <v>146</v>
      </c>
      <c r="H522" t="s">
        <v>147</v>
      </c>
      <c r="I522" t="s">
        <v>203</v>
      </c>
      <c r="J522" t="s">
        <v>367</v>
      </c>
      <c r="K522" t="s">
        <v>780</v>
      </c>
      <c r="L522">
        <v>80866725</v>
      </c>
      <c r="M522" t="s">
        <v>781</v>
      </c>
      <c r="N522">
        <v>33071090</v>
      </c>
      <c r="O522" t="s">
        <v>782</v>
      </c>
      <c r="P522">
        <v>4987176177674</v>
      </c>
      <c r="Q522">
        <v>270</v>
      </c>
      <c r="R522" s="16">
        <v>46807</v>
      </c>
      <c r="S522">
        <v>36</v>
      </c>
      <c r="T522">
        <v>53</v>
      </c>
      <c r="U522">
        <v>24</v>
      </c>
      <c r="V522">
        <v>196.12</v>
      </c>
      <c r="W522">
        <v>231.42</v>
      </c>
      <c r="X522">
        <v>241.07</v>
      </c>
      <c r="Y522">
        <v>0</v>
      </c>
      <c r="Z522">
        <v>12</v>
      </c>
      <c r="AA522">
        <v>0</v>
      </c>
      <c r="AB522">
        <v>0</v>
      </c>
      <c r="AC522">
        <v>2777.04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f t="shared" si="35"/>
        <v>12</v>
      </c>
      <c r="AJ522">
        <f t="shared" si="36"/>
        <v>2892.84</v>
      </c>
      <c r="AK522" s="62">
        <f t="shared" si="38"/>
        <v>0.5</v>
      </c>
      <c r="AL522">
        <f t="shared" si="37"/>
        <v>2777.04</v>
      </c>
    </row>
    <row r="523" spans="2:38" ht="14.45" x14ac:dyDescent="0.3">
      <c r="B523" t="s">
        <v>1118</v>
      </c>
      <c r="C523">
        <v>2002344334</v>
      </c>
      <c r="D523" t="s">
        <v>125</v>
      </c>
      <c r="E523" t="s">
        <v>126</v>
      </c>
      <c r="F523" t="s">
        <v>127</v>
      </c>
      <c r="G523" t="s">
        <v>146</v>
      </c>
      <c r="H523" t="s">
        <v>147</v>
      </c>
      <c r="I523" t="s">
        <v>203</v>
      </c>
      <c r="J523" t="s">
        <v>367</v>
      </c>
      <c r="K523" t="s">
        <v>787</v>
      </c>
      <c r="L523">
        <v>80866726</v>
      </c>
      <c r="M523" t="s">
        <v>788</v>
      </c>
      <c r="N523">
        <v>33071090</v>
      </c>
      <c r="O523" t="s">
        <v>789</v>
      </c>
      <c r="P523">
        <v>4902430722193</v>
      </c>
      <c r="Q523">
        <v>95</v>
      </c>
      <c r="R523" s="16">
        <v>47045</v>
      </c>
      <c r="S523">
        <v>36</v>
      </c>
      <c r="T523">
        <v>75</v>
      </c>
      <c r="U523">
        <v>48</v>
      </c>
      <c r="V523">
        <v>69.010000000000005</v>
      </c>
      <c r="W523">
        <v>81.430000000000007</v>
      </c>
      <c r="X523">
        <v>84.83</v>
      </c>
      <c r="Y523">
        <v>1</v>
      </c>
      <c r="Z523">
        <v>39</v>
      </c>
      <c r="AA523">
        <v>0</v>
      </c>
      <c r="AB523">
        <v>0</v>
      </c>
      <c r="AC523">
        <v>7084.41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f t="shared" si="35"/>
        <v>87</v>
      </c>
      <c r="AJ523">
        <f t="shared" si="36"/>
        <v>7380.21</v>
      </c>
      <c r="AK523" s="62">
        <f t="shared" si="38"/>
        <v>1.8125</v>
      </c>
      <c r="AL523">
        <f t="shared" si="37"/>
        <v>7084.4100000000008</v>
      </c>
    </row>
    <row r="524" spans="2:38" ht="14.45" x14ac:dyDescent="0.3">
      <c r="B524" t="s">
        <v>1118</v>
      </c>
      <c r="C524">
        <v>2002344334</v>
      </c>
      <c r="D524" t="s">
        <v>125</v>
      </c>
      <c r="E524" t="s">
        <v>126</v>
      </c>
      <c r="F524" t="s">
        <v>127</v>
      </c>
      <c r="G524" t="s">
        <v>146</v>
      </c>
      <c r="H524" t="s">
        <v>147</v>
      </c>
      <c r="I524" t="s">
        <v>203</v>
      </c>
      <c r="J524" t="s">
        <v>367</v>
      </c>
      <c r="K524" t="s">
        <v>790</v>
      </c>
      <c r="L524">
        <v>80866727</v>
      </c>
      <c r="M524" t="s">
        <v>791</v>
      </c>
      <c r="N524">
        <v>33071090</v>
      </c>
      <c r="O524" t="s">
        <v>792</v>
      </c>
      <c r="P524">
        <v>4987176281388</v>
      </c>
      <c r="Q524">
        <v>270</v>
      </c>
      <c r="R524" s="16">
        <v>47045</v>
      </c>
      <c r="S524">
        <v>36</v>
      </c>
      <c r="T524">
        <v>75</v>
      </c>
      <c r="U524">
        <v>24</v>
      </c>
      <c r="V524">
        <v>196.12</v>
      </c>
      <c r="W524">
        <v>231.42</v>
      </c>
      <c r="X524">
        <v>241.07</v>
      </c>
      <c r="Y524">
        <v>0</v>
      </c>
      <c r="Z524">
        <v>11</v>
      </c>
      <c r="AA524">
        <v>0</v>
      </c>
      <c r="AB524">
        <v>0</v>
      </c>
      <c r="AC524">
        <v>2545.62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f t="shared" si="35"/>
        <v>11</v>
      </c>
      <c r="AJ524">
        <f t="shared" si="36"/>
        <v>2651.77</v>
      </c>
      <c r="AK524" s="62">
        <f t="shared" si="38"/>
        <v>0.45833333333333331</v>
      </c>
      <c r="AL524">
        <f t="shared" si="37"/>
        <v>2545.62</v>
      </c>
    </row>
    <row r="525" spans="2:38" ht="14.45" x14ac:dyDescent="0.3">
      <c r="B525" t="s">
        <v>1118</v>
      </c>
      <c r="C525">
        <v>2002344334</v>
      </c>
      <c r="D525" t="s">
        <v>125</v>
      </c>
      <c r="E525" t="s">
        <v>126</v>
      </c>
      <c r="F525" t="s">
        <v>127</v>
      </c>
      <c r="G525" t="s">
        <v>146</v>
      </c>
      <c r="H525" t="s">
        <v>147</v>
      </c>
      <c r="I525" t="s">
        <v>203</v>
      </c>
      <c r="J525" t="s">
        <v>367</v>
      </c>
      <c r="K525" t="s">
        <v>794</v>
      </c>
      <c r="L525">
        <v>80866728</v>
      </c>
      <c r="M525" t="s">
        <v>795</v>
      </c>
      <c r="N525">
        <v>33071090</v>
      </c>
      <c r="O525" t="s">
        <v>796</v>
      </c>
      <c r="P525">
        <v>4987176165329</v>
      </c>
      <c r="Q525">
        <v>270</v>
      </c>
      <c r="R525" s="16">
        <v>47045</v>
      </c>
      <c r="S525">
        <v>36</v>
      </c>
      <c r="T525">
        <v>75</v>
      </c>
      <c r="U525">
        <v>24</v>
      </c>
      <c r="V525">
        <v>196.12</v>
      </c>
      <c r="W525">
        <v>231.42</v>
      </c>
      <c r="X525">
        <v>241.07</v>
      </c>
      <c r="Y525">
        <v>0</v>
      </c>
      <c r="Z525">
        <v>8</v>
      </c>
      <c r="AA525">
        <v>0</v>
      </c>
      <c r="AB525">
        <v>0</v>
      </c>
      <c r="AC525">
        <v>1851.36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f t="shared" si="35"/>
        <v>8</v>
      </c>
      <c r="AJ525">
        <f t="shared" si="36"/>
        <v>1928.56</v>
      </c>
      <c r="AK525" s="62">
        <f t="shared" si="38"/>
        <v>0.33333333333333331</v>
      </c>
      <c r="AL525">
        <f t="shared" si="37"/>
        <v>1851.36</v>
      </c>
    </row>
    <row r="526" spans="2:38" ht="14.45" x14ac:dyDescent="0.3">
      <c r="B526" t="s">
        <v>1118</v>
      </c>
      <c r="C526">
        <v>2002344334</v>
      </c>
      <c r="D526" t="s">
        <v>125</v>
      </c>
      <c r="E526" t="s">
        <v>126</v>
      </c>
      <c r="F526" t="s">
        <v>127</v>
      </c>
      <c r="G526" t="s">
        <v>128</v>
      </c>
      <c r="H526" t="s">
        <v>129</v>
      </c>
      <c r="I526" t="s">
        <v>130</v>
      </c>
      <c r="J526" t="s">
        <v>295</v>
      </c>
      <c r="K526" t="s">
        <v>802</v>
      </c>
      <c r="L526">
        <v>80878378</v>
      </c>
      <c r="M526" t="s">
        <v>803</v>
      </c>
      <c r="N526">
        <v>33059090</v>
      </c>
      <c r="O526" t="s">
        <v>804</v>
      </c>
      <c r="P526">
        <v>4987176360076</v>
      </c>
      <c r="Q526">
        <v>115</v>
      </c>
      <c r="R526" s="16">
        <v>46807</v>
      </c>
      <c r="S526">
        <v>36</v>
      </c>
      <c r="T526">
        <v>53</v>
      </c>
      <c r="U526">
        <v>24</v>
      </c>
      <c r="V526">
        <v>81.36</v>
      </c>
      <c r="W526">
        <v>96</v>
      </c>
      <c r="X526">
        <v>100</v>
      </c>
      <c r="Y526">
        <v>0</v>
      </c>
      <c r="Z526">
        <v>1</v>
      </c>
      <c r="AA526">
        <v>0</v>
      </c>
      <c r="AB526">
        <v>0</v>
      </c>
      <c r="AC526">
        <v>96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f t="shared" si="35"/>
        <v>1</v>
      </c>
      <c r="AJ526">
        <f t="shared" si="36"/>
        <v>100</v>
      </c>
      <c r="AK526" s="62">
        <f t="shared" si="38"/>
        <v>4.1666666666666664E-2</v>
      </c>
      <c r="AL526">
        <f t="shared" si="37"/>
        <v>96</v>
      </c>
    </row>
    <row r="527" spans="2:38" ht="14.45" x14ac:dyDescent="0.3">
      <c r="B527" t="s">
        <v>1118</v>
      </c>
      <c r="C527">
        <v>2002344334</v>
      </c>
      <c r="D527" t="s">
        <v>125</v>
      </c>
      <c r="E527" t="s">
        <v>126</v>
      </c>
      <c r="F527" t="s">
        <v>127</v>
      </c>
      <c r="G527" t="s">
        <v>146</v>
      </c>
      <c r="H527" t="s">
        <v>150</v>
      </c>
      <c r="I527" t="s">
        <v>151</v>
      </c>
      <c r="J527" t="s">
        <v>807</v>
      </c>
      <c r="K527" t="s">
        <v>808</v>
      </c>
      <c r="L527">
        <v>80876079</v>
      </c>
      <c r="M527" t="s">
        <v>809</v>
      </c>
      <c r="N527">
        <v>82122011</v>
      </c>
      <c r="O527" t="s">
        <v>810</v>
      </c>
      <c r="P527">
        <v>4987176357922</v>
      </c>
      <c r="Q527">
        <v>649</v>
      </c>
      <c r="R527" s="16">
        <v>47045</v>
      </c>
      <c r="S527">
        <v>60</v>
      </c>
      <c r="T527">
        <v>45</v>
      </c>
      <c r="U527">
        <v>48</v>
      </c>
      <c r="V527">
        <v>471.42</v>
      </c>
      <c r="W527">
        <v>556.27</v>
      </c>
      <c r="X527">
        <v>579.47</v>
      </c>
      <c r="Y527">
        <v>0</v>
      </c>
      <c r="Z527">
        <v>9</v>
      </c>
      <c r="AA527">
        <v>0</v>
      </c>
      <c r="AB527">
        <v>0</v>
      </c>
      <c r="AC527">
        <v>5006.43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f t="shared" si="35"/>
        <v>9</v>
      </c>
      <c r="AJ527">
        <f t="shared" si="36"/>
        <v>5215.2300000000005</v>
      </c>
      <c r="AK527" s="62">
        <f t="shared" si="38"/>
        <v>0.1875</v>
      </c>
      <c r="AL527">
        <f t="shared" si="37"/>
        <v>5006.43</v>
      </c>
    </row>
    <row r="528" spans="2:38" ht="14.45" x14ac:dyDescent="0.3">
      <c r="B528" t="s">
        <v>1118</v>
      </c>
      <c r="C528">
        <v>2002344334</v>
      </c>
      <c r="D528" t="s">
        <v>125</v>
      </c>
      <c r="E528" t="s">
        <v>126</v>
      </c>
      <c r="F528" t="s">
        <v>127</v>
      </c>
      <c r="G528" t="s">
        <v>146</v>
      </c>
      <c r="H528" t="s">
        <v>150</v>
      </c>
      <c r="I528" t="s">
        <v>151</v>
      </c>
      <c r="J528" t="s">
        <v>811</v>
      </c>
      <c r="K528" t="s">
        <v>812</v>
      </c>
      <c r="L528">
        <v>80876084</v>
      </c>
      <c r="M528" t="s">
        <v>813</v>
      </c>
      <c r="N528">
        <v>82122011</v>
      </c>
      <c r="O528" t="s">
        <v>814</v>
      </c>
      <c r="P528">
        <v>4987176357977</v>
      </c>
      <c r="Q528">
        <v>725</v>
      </c>
      <c r="R528" s="16">
        <v>47102</v>
      </c>
      <c r="S528">
        <v>60</v>
      </c>
      <c r="T528">
        <v>48</v>
      </c>
      <c r="U528">
        <v>48</v>
      </c>
      <c r="V528">
        <v>526.62</v>
      </c>
      <c r="W528">
        <v>621.41</v>
      </c>
      <c r="X528">
        <v>647.32000000000005</v>
      </c>
      <c r="Y528">
        <v>0</v>
      </c>
      <c r="Z528">
        <v>16</v>
      </c>
      <c r="AA528">
        <v>0</v>
      </c>
      <c r="AB528">
        <v>0</v>
      </c>
      <c r="AC528">
        <v>9942.56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f t="shared" ref="AI528:AI547" si="39">+(Y528+AA528)*U528+(Z528+AB528+AE528+AG528)</f>
        <v>16</v>
      </c>
      <c r="AJ528">
        <f t="shared" ref="AJ528:AJ547" si="40">+AI528*X528</f>
        <v>10357.120000000001</v>
      </c>
      <c r="AK528" s="62">
        <f t="shared" si="38"/>
        <v>0.33333333333333331</v>
      </c>
      <c r="AL528">
        <f t="shared" ref="AL528:AL547" si="41">+AI528*W528</f>
        <v>9942.56</v>
      </c>
    </row>
    <row r="529" spans="2:38" ht="14.45" x14ac:dyDescent="0.3">
      <c r="B529" t="s">
        <v>1118</v>
      </c>
      <c r="C529">
        <v>2002344334</v>
      </c>
      <c r="D529" t="s">
        <v>125</v>
      </c>
      <c r="E529" t="s">
        <v>126</v>
      </c>
      <c r="F529" t="s">
        <v>127</v>
      </c>
      <c r="G529" t="s">
        <v>146</v>
      </c>
      <c r="H529" t="s">
        <v>160</v>
      </c>
      <c r="I529" t="s">
        <v>161</v>
      </c>
      <c r="J529" t="s">
        <v>539</v>
      </c>
      <c r="K529" t="s">
        <v>641</v>
      </c>
      <c r="L529">
        <v>83913853</v>
      </c>
      <c r="M529" t="s">
        <v>1030</v>
      </c>
      <c r="N529">
        <v>96032100</v>
      </c>
      <c r="O529" t="s">
        <v>1031</v>
      </c>
      <c r="P529">
        <v>4987176163745</v>
      </c>
      <c r="Q529">
        <v>110</v>
      </c>
      <c r="R529" s="16">
        <v>47045</v>
      </c>
      <c r="S529">
        <v>36</v>
      </c>
      <c r="T529">
        <v>75</v>
      </c>
      <c r="U529">
        <v>48</v>
      </c>
      <c r="V529">
        <v>83.81</v>
      </c>
      <c r="W529">
        <v>88</v>
      </c>
      <c r="X529">
        <v>91.67</v>
      </c>
      <c r="Y529">
        <v>2</v>
      </c>
      <c r="Z529">
        <v>0</v>
      </c>
      <c r="AA529">
        <v>0</v>
      </c>
      <c r="AB529">
        <v>0</v>
      </c>
      <c r="AC529">
        <v>8448</v>
      </c>
      <c r="AD529">
        <v>0.01</v>
      </c>
      <c r="AE529">
        <v>0</v>
      </c>
      <c r="AF529">
        <v>0</v>
      </c>
      <c r="AG529">
        <v>0</v>
      </c>
      <c r="AH529">
        <v>0</v>
      </c>
      <c r="AI529">
        <f t="shared" si="39"/>
        <v>96</v>
      </c>
      <c r="AJ529">
        <f t="shared" si="40"/>
        <v>8800.32</v>
      </c>
      <c r="AK529" s="62">
        <f t="shared" si="38"/>
        <v>2</v>
      </c>
      <c r="AL529">
        <f t="shared" si="41"/>
        <v>8448</v>
      </c>
    </row>
    <row r="530" spans="2:38" ht="14.45" x14ac:dyDescent="0.3">
      <c r="B530" t="s">
        <v>1118</v>
      </c>
      <c r="C530">
        <v>2002344334</v>
      </c>
      <c r="D530" t="s">
        <v>125</v>
      </c>
      <c r="E530" t="s">
        <v>126</v>
      </c>
      <c r="F530" t="s">
        <v>127</v>
      </c>
      <c r="G530" t="s">
        <v>146</v>
      </c>
      <c r="H530" t="s">
        <v>150</v>
      </c>
      <c r="I530" t="s">
        <v>151</v>
      </c>
      <c r="J530" t="s">
        <v>807</v>
      </c>
      <c r="K530" t="s">
        <v>819</v>
      </c>
      <c r="L530">
        <v>80876087</v>
      </c>
      <c r="M530" t="s">
        <v>820</v>
      </c>
      <c r="N530">
        <v>82122011</v>
      </c>
      <c r="O530" t="s">
        <v>821</v>
      </c>
      <c r="P530">
        <v>4987176358004</v>
      </c>
      <c r="Q530">
        <v>725</v>
      </c>
      <c r="R530" s="16">
        <v>47045</v>
      </c>
      <c r="S530">
        <v>60</v>
      </c>
      <c r="T530">
        <v>45</v>
      </c>
      <c r="U530">
        <v>48</v>
      </c>
      <c r="V530">
        <v>526.62</v>
      </c>
      <c r="W530">
        <v>621.41</v>
      </c>
      <c r="X530">
        <v>647.32000000000005</v>
      </c>
      <c r="Y530">
        <v>0</v>
      </c>
      <c r="Z530">
        <v>6</v>
      </c>
      <c r="AA530">
        <v>0</v>
      </c>
      <c r="AB530">
        <v>0</v>
      </c>
      <c r="AC530">
        <v>3728.46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f t="shared" si="39"/>
        <v>6</v>
      </c>
      <c r="AJ530">
        <f t="shared" si="40"/>
        <v>3883.92</v>
      </c>
      <c r="AK530" s="62">
        <f t="shared" si="38"/>
        <v>0.125</v>
      </c>
      <c r="AL530">
        <f t="shared" si="41"/>
        <v>3728.46</v>
      </c>
    </row>
    <row r="531" spans="2:38" ht="14.45" x14ac:dyDescent="0.3">
      <c r="B531" t="s">
        <v>1118</v>
      </c>
      <c r="C531">
        <v>2002344334</v>
      </c>
      <c r="D531" t="s">
        <v>125</v>
      </c>
      <c r="E531" t="s">
        <v>126</v>
      </c>
      <c r="F531" t="s">
        <v>127</v>
      </c>
      <c r="G531" t="s">
        <v>146</v>
      </c>
      <c r="H531" t="s">
        <v>150</v>
      </c>
      <c r="I531" t="s">
        <v>185</v>
      </c>
      <c r="J531" t="s">
        <v>569</v>
      </c>
      <c r="K531" t="s">
        <v>569</v>
      </c>
      <c r="L531">
        <v>80875507</v>
      </c>
      <c r="M531" t="s">
        <v>824</v>
      </c>
      <c r="N531">
        <v>82121010</v>
      </c>
      <c r="O531" t="s">
        <v>825</v>
      </c>
      <c r="P531">
        <v>4987176278562</v>
      </c>
      <c r="Q531">
        <v>105</v>
      </c>
      <c r="R531" s="16">
        <v>46806</v>
      </c>
      <c r="S531">
        <v>60</v>
      </c>
      <c r="T531">
        <v>32</v>
      </c>
      <c r="U531">
        <v>144</v>
      </c>
      <c r="V531">
        <v>76.260000000000005</v>
      </c>
      <c r="W531">
        <v>89.99</v>
      </c>
      <c r="X531">
        <v>93.74</v>
      </c>
      <c r="Y531">
        <v>0</v>
      </c>
      <c r="Z531">
        <v>57</v>
      </c>
      <c r="AA531">
        <v>0</v>
      </c>
      <c r="AB531">
        <v>0</v>
      </c>
      <c r="AC531">
        <v>5129.43</v>
      </c>
      <c r="AD531">
        <v>0.01</v>
      </c>
      <c r="AE531">
        <v>0</v>
      </c>
      <c r="AF531">
        <v>0</v>
      </c>
      <c r="AG531">
        <v>0</v>
      </c>
      <c r="AH531">
        <v>0</v>
      </c>
      <c r="AI531">
        <f t="shared" si="39"/>
        <v>57</v>
      </c>
      <c r="AJ531">
        <f t="shared" si="40"/>
        <v>5343.1799999999994</v>
      </c>
      <c r="AK531" s="62">
        <f t="shared" si="38"/>
        <v>0.39583333333333331</v>
      </c>
      <c r="AL531">
        <f t="shared" si="41"/>
        <v>5129.4299999999994</v>
      </c>
    </row>
    <row r="532" spans="2:38" ht="14.45" x14ac:dyDescent="0.3">
      <c r="B532" t="s">
        <v>1118</v>
      </c>
      <c r="C532">
        <v>2002344334</v>
      </c>
      <c r="D532" t="s">
        <v>125</v>
      </c>
      <c r="E532" t="s">
        <v>126</v>
      </c>
      <c r="F532" t="s">
        <v>127</v>
      </c>
      <c r="G532" t="s">
        <v>132</v>
      </c>
      <c r="H532" t="s">
        <v>290</v>
      </c>
      <c r="I532" t="s">
        <v>828</v>
      </c>
      <c r="J532" t="s">
        <v>828</v>
      </c>
      <c r="K532" t="s">
        <v>829</v>
      </c>
      <c r="L532">
        <v>80895619</v>
      </c>
      <c r="M532" t="s">
        <v>830</v>
      </c>
      <c r="N532">
        <v>30049011</v>
      </c>
      <c r="O532" t="s">
        <v>831</v>
      </c>
      <c r="P532">
        <v>4987176265777</v>
      </c>
      <c r="Q532">
        <v>121</v>
      </c>
      <c r="R532" s="16">
        <v>47045</v>
      </c>
      <c r="S532">
        <v>36</v>
      </c>
      <c r="T532">
        <v>75</v>
      </c>
      <c r="U532">
        <v>48</v>
      </c>
      <c r="V532">
        <v>92.31</v>
      </c>
      <c r="W532">
        <v>96.93</v>
      </c>
      <c r="X532">
        <v>100.97</v>
      </c>
      <c r="Y532">
        <v>0</v>
      </c>
      <c r="Z532">
        <v>5</v>
      </c>
      <c r="AA532">
        <v>0</v>
      </c>
      <c r="AB532">
        <v>0</v>
      </c>
      <c r="AC532">
        <v>484.65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f t="shared" si="39"/>
        <v>5</v>
      </c>
      <c r="AJ532">
        <f t="shared" si="40"/>
        <v>504.85</v>
      </c>
      <c r="AK532" s="62">
        <f t="shared" si="38"/>
        <v>0.10416666666666667</v>
      </c>
      <c r="AL532">
        <f t="shared" si="41"/>
        <v>484.65000000000003</v>
      </c>
    </row>
    <row r="533" spans="2:38" ht="14.45" x14ac:dyDescent="0.3">
      <c r="B533" t="s">
        <v>1118</v>
      </c>
      <c r="C533">
        <v>2002344334</v>
      </c>
      <c r="D533" t="s">
        <v>125</v>
      </c>
      <c r="E533" t="s">
        <v>126</v>
      </c>
      <c r="F533" t="s">
        <v>127</v>
      </c>
      <c r="G533" t="s">
        <v>146</v>
      </c>
      <c r="H533" t="s">
        <v>147</v>
      </c>
      <c r="I533" t="s">
        <v>203</v>
      </c>
      <c r="J533" t="s">
        <v>834</v>
      </c>
      <c r="K533" t="s">
        <v>835</v>
      </c>
      <c r="L533">
        <v>80896468</v>
      </c>
      <c r="M533" t="s">
        <v>836</v>
      </c>
      <c r="N533">
        <v>33071010</v>
      </c>
      <c r="O533" t="s">
        <v>837</v>
      </c>
      <c r="P533">
        <v>4987176303356</v>
      </c>
      <c r="Q533">
        <v>62</v>
      </c>
      <c r="R533" s="16">
        <v>47045</v>
      </c>
      <c r="S533">
        <v>18</v>
      </c>
      <c r="T533">
        <v>100</v>
      </c>
      <c r="U533">
        <v>72</v>
      </c>
      <c r="V533">
        <v>45.34</v>
      </c>
      <c r="W533">
        <v>47.61</v>
      </c>
      <c r="X533">
        <v>49.6</v>
      </c>
      <c r="Y533">
        <v>0</v>
      </c>
      <c r="Z533">
        <v>70</v>
      </c>
      <c r="AA533">
        <v>0</v>
      </c>
      <c r="AB533">
        <v>0</v>
      </c>
      <c r="AC533">
        <v>3332.7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f t="shared" si="39"/>
        <v>70</v>
      </c>
      <c r="AJ533">
        <f t="shared" si="40"/>
        <v>3472</v>
      </c>
      <c r="AK533" s="62">
        <f t="shared" si="38"/>
        <v>0.97222222222222221</v>
      </c>
      <c r="AL533">
        <f t="shared" si="41"/>
        <v>3332.7</v>
      </c>
    </row>
    <row r="534" spans="2:38" ht="14.45" x14ac:dyDescent="0.3">
      <c r="B534" t="s">
        <v>1118</v>
      </c>
      <c r="C534">
        <v>2002344334</v>
      </c>
      <c r="D534" t="s">
        <v>125</v>
      </c>
      <c r="E534" t="s">
        <v>126</v>
      </c>
      <c r="F534" t="s">
        <v>127</v>
      </c>
      <c r="G534" t="s">
        <v>146</v>
      </c>
      <c r="H534" t="s">
        <v>150</v>
      </c>
      <c r="I534" t="s">
        <v>214</v>
      </c>
      <c r="J534" t="s">
        <v>244</v>
      </c>
      <c r="K534" t="s">
        <v>245</v>
      </c>
      <c r="L534">
        <v>80875790</v>
      </c>
      <c r="M534" t="s">
        <v>1054</v>
      </c>
      <c r="N534">
        <v>82122011</v>
      </c>
      <c r="O534" t="s">
        <v>1055</v>
      </c>
      <c r="P534">
        <v>4987176384843</v>
      </c>
      <c r="Q534">
        <v>950</v>
      </c>
      <c r="R534" s="16">
        <v>47045</v>
      </c>
      <c r="S534">
        <v>60</v>
      </c>
      <c r="T534">
        <v>45</v>
      </c>
      <c r="U534">
        <v>24</v>
      </c>
      <c r="V534">
        <v>690.05</v>
      </c>
      <c r="W534">
        <v>814.26</v>
      </c>
      <c r="X534">
        <v>848.21</v>
      </c>
      <c r="Y534">
        <v>0</v>
      </c>
      <c r="Z534">
        <v>1</v>
      </c>
      <c r="AA534">
        <v>0</v>
      </c>
      <c r="AB534">
        <v>0</v>
      </c>
      <c r="AC534">
        <v>814.26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f t="shared" si="39"/>
        <v>1</v>
      </c>
      <c r="AJ534">
        <f t="shared" si="40"/>
        <v>848.21</v>
      </c>
      <c r="AK534" s="62">
        <f t="shared" si="38"/>
        <v>4.1666666666666664E-2</v>
      </c>
      <c r="AL534">
        <f t="shared" si="41"/>
        <v>814.26</v>
      </c>
    </row>
    <row r="535" spans="2:38" ht="14.45" x14ac:dyDescent="0.3">
      <c r="B535" t="s">
        <v>1118</v>
      </c>
      <c r="C535">
        <v>2002344334</v>
      </c>
      <c r="D535" t="s">
        <v>125</v>
      </c>
      <c r="E535" t="s">
        <v>126</v>
      </c>
      <c r="F535" t="s">
        <v>127</v>
      </c>
      <c r="G535" t="s">
        <v>146</v>
      </c>
      <c r="H535" t="s">
        <v>150</v>
      </c>
      <c r="I535" t="s">
        <v>214</v>
      </c>
      <c r="J535" t="s">
        <v>215</v>
      </c>
      <c r="K535" t="s">
        <v>841</v>
      </c>
      <c r="L535">
        <v>80876082</v>
      </c>
      <c r="M535" t="s">
        <v>842</v>
      </c>
      <c r="N535">
        <v>82122011</v>
      </c>
      <c r="O535" t="s">
        <v>843</v>
      </c>
      <c r="P535">
        <v>4987176300478</v>
      </c>
      <c r="Q535">
        <v>349</v>
      </c>
      <c r="R535" s="16">
        <v>46398</v>
      </c>
      <c r="S535">
        <v>60</v>
      </c>
      <c r="T535">
        <v>9</v>
      </c>
      <c r="U535">
        <v>72</v>
      </c>
      <c r="V535">
        <v>253.5</v>
      </c>
      <c r="W535">
        <v>299.13</v>
      </c>
      <c r="X535">
        <v>311.60000000000002</v>
      </c>
      <c r="Y535">
        <v>0</v>
      </c>
      <c r="Z535">
        <v>25</v>
      </c>
      <c r="AA535">
        <v>0</v>
      </c>
      <c r="AB535">
        <v>0</v>
      </c>
      <c r="AC535">
        <v>7478.25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f t="shared" si="39"/>
        <v>25</v>
      </c>
      <c r="AJ535">
        <f t="shared" si="40"/>
        <v>7790.0000000000009</v>
      </c>
      <c r="AK535" s="62">
        <f t="shared" si="38"/>
        <v>0.34722222222222221</v>
      </c>
      <c r="AL535">
        <f t="shared" si="41"/>
        <v>7478.25</v>
      </c>
    </row>
    <row r="536" spans="2:38" ht="14.45" x14ac:dyDescent="0.3">
      <c r="B536" t="s">
        <v>1118</v>
      </c>
      <c r="C536">
        <v>2002344334</v>
      </c>
      <c r="D536" t="s">
        <v>125</v>
      </c>
      <c r="E536" t="s">
        <v>126</v>
      </c>
      <c r="F536" t="s">
        <v>127</v>
      </c>
      <c r="G536" t="s">
        <v>146</v>
      </c>
      <c r="H536" t="s">
        <v>147</v>
      </c>
      <c r="I536" t="s">
        <v>148</v>
      </c>
      <c r="J536" t="s">
        <v>149</v>
      </c>
      <c r="K536" t="s">
        <v>1022</v>
      </c>
      <c r="L536">
        <v>80896465</v>
      </c>
      <c r="M536" t="s">
        <v>1023</v>
      </c>
      <c r="N536">
        <v>33071010</v>
      </c>
      <c r="O536" t="s">
        <v>1024</v>
      </c>
      <c r="P536">
        <v>4987176198228</v>
      </c>
      <c r="Q536">
        <v>444</v>
      </c>
      <c r="R536" s="16">
        <v>46807</v>
      </c>
      <c r="S536">
        <v>36</v>
      </c>
      <c r="T536">
        <v>53</v>
      </c>
      <c r="U536">
        <v>12</v>
      </c>
      <c r="V536">
        <v>362.44</v>
      </c>
      <c r="W536">
        <v>380.56</v>
      </c>
      <c r="X536">
        <v>396.43</v>
      </c>
      <c r="Y536">
        <v>0</v>
      </c>
      <c r="Z536">
        <v>1</v>
      </c>
      <c r="AA536">
        <v>0</v>
      </c>
      <c r="AB536">
        <v>0</v>
      </c>
      <c r="AC536">
        <v>380.56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f t="shared" si="39"/>
        <v>1</v>
      </c>
      <c r="AJ536">
        <f t="shared" si="40"/>
        <v>396.43</v>
      </c>
      <c r="AK536" s="62">
        <f t="shared" si="38"/>
        <v>8.3333333333333329E-2</v>
      </c>
      <c r="AL536">
        <f t="shared" si="41"/>
        <v>380.56</v>
      </c>
    </row>
    <row r="537" spans="2:38" ht="14.45" x14ac:dyDescent="0.3">
      <c r="B537" t="s">
        <v>1118</v>
      </c>
      <c r="C537">
        <v>2002344334</v>
      </c>
      <c r="D537" t="s">
        <v>125</v>
      </c>
      <c r="E537" t="s">
        <v>126</v>
      </c>
      <c r="F537" t="s">
        <v>127</v>
      </c>
      <c r="G537" t="s">
        <v>132</v>
      </c>
      <c r="H537" t="s">
        <v>133</v>
      </c>
      <c r="I537" t="s">
        <v>134</v>
      </c>
      <c r="J537" t="s">
        <v>169</v>
      </c>
      <c r="K537" t="s">
        <v>460</v>
      </c>
      <c r="L537">
        <v>83904906</v>
      </c>
      <c r="M537" t="s">
        <v>850</v>
      </c>
      <c r="N537">
        <v>96190010</v>
      </c>
      <c r="O537" t="s">
        <v>851</v>
      </c>
      <c r="P537">
        <v>4987176293527</v>
      </c>
      <c r="Q537">
        <v>95</v>
      </c>
      <c r="R537" s="16">
        <v>47045</v>
      </c>
      <c r="S537">
        <v>24</v>
      </c>
      <c r="T537">
        <v>100</v>
      </c>
      <c r="U537">
        <v>64</v>
      </c>
      <c r="V537">
        <v>82.16</v>
      </c>
      <c r="W537">
        <v>82.16</v>
      </c>
      <c r="X537">
        <v>85.59</v>
      </c>
      <c r="Y537">
        <v>0</v>
      </c>
      <c r="Z537">
        <v>4</v>
      </c>
      <c r="AA537">
        <v>0</v>
      </c>
      <c r="AB537">
        <v>0</v>
      </c>
      <c r="AC537">
        <v>328.64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f t="shared" si="39"/>
        <v>4</v>
      </c>
      <c r="AJ537">
        <f t="shared" si="40"/>
        <v>342.36</v>
      </c>
      <c r="AK537" s="62">
        <f t="shared" si="38"/>
        <v>6.25E-2</v>
      </c>
      <c r="AL537">
        <f t="shared" si="41"/>
        <v>328.64</v>
      </c>
    </row>
    <row r="538" spans="2:38" ht="14.45" x14ac:dyDescent="0.3">
      <c r="B538" t="s">
        <v>1118</v>
      </c>
      <c r="C538">
        <v>2002344334</v>
      </c>
      <c r="D538" t="s">
        <v>125</v>
      </c>
      <c r="E538" t="s">
        <v>126</v>
      </c>
      <c r="F538" t="s">
        <v>127</v>
      </c>
      <c r="G538" t="s">
        <v>132</v>
      </c>
      <c r="H538" t="s">
        <v>133</v>
      </c>
      <c r="I538" t="s">
        <v>177</v>
      </c>
      <c r="J538" t="s">
        <v>375</v>
      </c>
      <c r="K538" t="s">
        <v>854</v>
      </c>
      <c r="L538">
        <v>83911783</v>
      </c>
      <c r="M538" t="s">
        <v>855</v>
      </c>
      <c r="N538">
        <v>96190010</v>
      </c>
      <c r="O538" t="s">
        <v>856</v>
      </c>
      <c r="P538">
        <v>4987176319180</v>
      </c>
      <c r="Q538">
        <v>45</v>
      </c>
      <c r="R538" s="16">
        <v>47045</v>
      </c>
      <c r="S538">
        <v>24</v>
      </c>
      <c r="T538">
        <v>100</v>
      </c>
      <c r="U538">
        <v>120</v>
      </c>
      <c r="V538">
        <v>38.92</v>
      </c>
      <c r="W538">
        <v>38.92</v>
      </c>
      <c r="X538">
        <v>40.54</v>
      </c>
      <c r="Y538">
        <v>23</v>
      </c>
      <c r="Z538">
        <v>74</v>
      </c>
      <c r="AA538">
        <v>0</v>
      </c>
      <c r="AB538">
        <v>0</v>
      </c>
      <c r="AC538">
        <v>110299.28</v>
      </c>
      <c r="AD538">
        <v>6.9999999999999896E-2</v>
      </c>
      <c r="AE538">
        <v>0</v>
      </c>
      <c r="AF538">
        <v>0</v>
      </c>
      <c r="AG538">
        <v>0</v>
      </c>
      <c r="AH538">
        <v>0</v>
      </c>
      <c r="AI538">
        <f t="shared" si="39"/>
        <v>2834</v>
      </c>
      <c r="AJ538">
        <f t="shared" si="40"/>
        <v>114890.36</v>
      </c>
      <c r="AK538" s="62">
        <f t="shared" si="38"/>
        <v>23.616666666666667</v>
      </c>
      <c r="AL538">
        <f t="shared" si="41"/>
        <v>110299.28</v>
      </c>
    </row>
    <row r="539" spans="2:38" ht="14.45" x14ac:dyDescent="0.3">
      <c r="B539" t="s">
        <v>1118</v>
      </c>
      <c r="C539">
        <v>2002344334</v>
      </c>
      <c r="D539" t="s">
        <v>125</v>
      </c>
      <c r="E539" t="s">
        <v>126</v>
      </c>
      <c r="F539" t="s">
        <v>127</v>
      </c>
      <c r="G539" t="s">
        <v>128</v>
      </c>
      <c r="H539" t="s">
        <v>129</v>
      </c>
      <c r="I539" t="s">
        <v>221</v>
      </c>
      <c r="J539" t="s">
        <v>250</v>
      </c>
      <c r="K539" t="s">
        <v>610</v>
      </c>
      <c r="L539">
        <v>83911268</v>
      </c>
      <c r="M539" t="s">
        <v>1082</v>
      </c>
      <c r="N539">
        <v>33051090</v>
      </c>
      <c r="O539" t="s">
        <v>1083</v>
      </c>
      <c r="P539">
        <v>4987176254382</v>
      </c>
      <c r="Q539">
        <v>85</v>
      </c>
      <c r="R539" s="16">
        <v>46807</v>
      </c>
      <c r="S539">
        <v>36</v>
      </c>
      <c r="T539">
        <v>53</v>
      </c>
      <c r="U539">
        <v>48</v>
      </c>
      <c r="V539">
        <v>70.650000000000006</v>
      </c>
      <c r="W539">
        <v>74.180000000000007</v>
      </c>
      <c r="X539">
        <v>77.27</v>
      </c>
      <c r="Y539">
        <v>4</v>
      </c>
      <c r="Z539">
        <v>0</v>
      </c>
      <c r="AA539">
        <v>0</v>
      </c>
      <c r="AB539">
        <v>0</v>
      </c>
      <c r="AC539">
        <v>14242.56</v>
      </c>
      <c r="AD539">
        <v>0.01</v>
      </c>
      <c r="AE539">
        <v>0</v>
      </c>
      <c r="AF539">
        <v>0</v>
      </c>
      <c r="AG539">
        <v>0</v>
      </c>
      <c r="AH539">
        <v>0</v>
      </c>
      <c r="AI539">
        <f t="shared" si="39"/>
        <v>192</v>
      </c>
      <c r="AJ539">
        <f t="shared" si="40"/>
        <v>14835.84</v>
      </c>
      <c r="AK539" s="62">
        <f t="shared" si="38"/>
        <v>4</v>
      </c>
      <c r="AL539">
        <f t="shared" si="41"/>
        <v>14242.560000000001</v>
      </c>
    </row>
    <row r="540" spans="2:38" ht="14.45" x14ac:dyDescent="0.3">
      <c r="B540" t="s">
        <v>1118</v>
      </c>
      <c r="C540">
        <v>2002344334</v>
      </c>
      <c r="D540" t="s">
        <v>125</v>
      </c>
      <c r="E540" t="s">
        <v>126</v>
      </c>
      <c r="F540" t="s">
        <v>127</v>
      </c>
      <c r="G540" t="s">
        <v>128</v>
      </c>
      <c r="H540" t="s">
        <v>129</v>
      </c>
      <c r="I540" t="s">
        <v>221</v>
      </c>
      <c r="J540" t="s">
        <v>222</v>
      </c>
      <c r="K540" t="s">
        <v>631</v>
      </c>
      <c r="L540">
        <v>83911269</v>
      </c>
      <c r="M540" t="s">
        <v>860</v>
      </c>
      <c r="N540">
        <v>33051090</v>
      </c>
      <c r="O540" t="s">
        <v>861</v>
      </c>
      <c r="P540">
        <v>4987176074188</v>
      </c>
      <c r="Q540">
        <v>79</v>
      </c>
      <c r="R540" s="16">
        <v>46807</v>
      </c>
      <c r="S540">
        <v>36</v>
      </c>
      <c r="T540">
        <v>53</v>
      </c>
      <c r="U540">
        <v>48</v>
      </c>
      <c r="V540">
        <v>65.66</v>
      </c>
      <c r="W540">
        <v>68.94</v>
      </c>
      <c r="X540">
        <v>71.81</v>
      </c>
      <c r="Y540">
        <v>0</v>
      </c>
      <c r="Z540">
        <v>1</v>
      </c>
      <c r="AA540">
        <v>0</v>
      </c>
      <c r="AB540">
        <v>0</v>
      </c>
      <c r="AC540">
        <v>68.94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f t="shared" si="39"/>
        <v>1</v>
      </c>
      <c r="AJ540">
        <f t="shared" si="40"/>
        <v>71.81</v>
      </c>
      <c r="AK540" s="62">
        <f t="shared" si="38"/>
        <v>2.0833333333333332E-2</v>
      </c>
      <c r="AL540">
        <f t="shared" si="41"/>
        <v>68.94</v>
      </c>
    </row>
    <row r="541" spans="2:38" ht="14.45" x14ac:dyDescent="0.3">
      <c r="B541" t="s">
        <v>1118</v>
      </c>
      <c r="C541">
        <v>2002344334</v>
      </c>
      <c r="D541" t="s">
        <v>125</v>
      </c>
      <c r="E541" t="s">
        <v>126</v>
      </c>
      <c r="F541" t="s">
        <v>127</v>
      </c>
      <c r="G541" t="s">
        <v>128</v>
      </c>
      <c r="H541" t="s">
        <v>129</v>
      </c>
      <c r="I541" t="s">
        <v>221</v>
      </c>
      <c r="J541" t="s">
        <v>222</v>
      </c>
      <c r="K541" t="s">
        <v>865</v>
      </c>
      <c r="L541">
        <v>83911270</v>
      </c>
      <c r="M541" t="s">
        <v>866</v>
      </c>
      <c r="N541">
        <v>33051090</v>
      </c>
      <c r="O541" t="s">
        <v>867</v>
      </c>
      <c r="P541">
        <v>4987176074171</v>
      </c>
      <c r="Q541">
        <v>79</v>
      </c>
      <c r="R541" s="16">
        <v>46807</v>
      </c>
      <c r="S541">
        <v>36</v>
      </c>
      <c r="T541">
        <v>53</v>
      </c>
      <c r="U541">
        <v>48</v>
      </c>
      <c r="V541">
        <v>65.66</v>
      </c>
      <c r="W541">
        <v>68.94</v>
      </c>
      <c r="X541">
        <v>71.81</v>
      </c>
      <c r="Y541">
        <v>6</v>
      </c>
      <c r="Z541">
        <v>8</v>
      </c>
      <c r="AA541">
        <v>0</v>
      </c>
      <c r="AB541">
        <v>0</v>
      </c>
      <c r="AC541">
        <v>20406.240000000002</v>
      </c>
      <c r="AD541">
        <v>0.01</v>
      </c>
      <c r="AE541">
        <v>0</v>
      </c>
      <c r="AF541">
        <v>0</v>
      </c>
      <c r="AG541">
        <v>0</v>
      </c>
      <c r="AH541">
        <v>0</v>
      </c>
      <c r="AI541">
        <f t="shared" si="39"/>
        <v>296</v>
      </c>
      <c r="AJ541">
        <f t="shared" si="40"/>
        <v>21255.760000000002</v>
      </c>
      <c r="AK541" s="62">
        <f t="shared" si="38"/>
        <v>6.166666666666667</v>
      </c>
      <c r="AL541">
        <f t="shared" si="41"/>
        <v>20406.239999999998</v>
      </c>
    </row>
    <row r="542" spans="2:38" ht="14.45" x14ac:dyDescent="0.3">
      <c r="B542" t="s">
        <v>1118</v>
      </c>
      <c r="C542">
        <v>2002344334</v>
      </c>
      <c r="D542" t="s">
        <v>125</v>
      </c>
      <c r="E542" t="s">
        <v>126</v>
      </c>
      <c r="F542" t="s">
        <v>127</v>
      </c>
      <c r="G542" t="s">
        <v>128</v>
      </c>
      <c r="H542" t="s">
        <v>129</v>
      </c>
      <c r="I542" t="s">
        <v>221</v>
      </c>
      <c r="J542" t="s">
        <v>222</v>
      </c>
      <c r="K542" t="s">
        <v>568</v>
      </c>
      <c r="L542">
        <v>80892903</v>
      </c>
      <c r="M542" t="s">
        <v>639</v>
      </c>
      <c r="N542">
        <v>33051090</v>
      </c>
      <c r="O542" t="s">
        <v>640</v>
      </c>
      <c r="P542">
        <v>4987176073440</v>
      </c>
      <c r="Q542">
        <v>79</v>
      </c>
      <c r="R542" s="16">
        <v>47045</v>
      </c>
      <c r="S542">
        <v>36</v>
      </c>
      <c r="T542">
        <v>75</v>
      </c>
      <c r="U542">
        <v>48</v>
      </c>
      <c r="V542">
        <v>65.66</v>
      </c>
      <c r="W542">
        <v>68.94</v>
      </c>
      <c r="X542">
        <v>71.81</v>
      </c>
      <c r="Y542">
        <v>0</v>
      </c>
      <c r="Z542">
        <v>2</v>
      </c>
      <c r="AA542">
        <v>0</v>
      </c>
      <c r="AB542">
        <v>0</v>
      </c>
      <c r="AC542">
        <v>137.88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f t="shared" si="39"/>
        <v>2</v>
      </c>
      <c r="AJ542">
        <f t="shared" si="40"/>
        <v>143.62</v>
      </c>
      <c r="AK542" s="62">
        <f t="shared" si="38"/>
        <v>4.1666666666666664E-2</v>
      </c>
      <c r="AL542">
        <f t="shared" si="41"/>
        <v>137.88</v>
      </c>
    </row>
    <row r="543" spans="2:38" ht="14.45" x14ac:dyDescent="0.3">
      <c r="B543" t="s">
        <v>1118</v>
      </c>
      <c r="C543">
        <v>2002344334</v>
      </c>
      <c r="D543" t="s">
        <v>125</v>
      </c>
      <c r="E543" t="s">
        <v>126</v>
      </c>
      <c r="F543" t="s">
        <v>127</v>
      </c>
      <c r="G543" t="s">
        <v>128</v>
      </c>
      <c r="H543" t="s">
        <v>129</v>
      </c>
      <c r="I543" t="s">
        <v>221</v>
      </c>
      <c r="J543" t="s">
        <v>222</v>
      </c>
      <c r="K543" t="s">
        <v>642</v>
      </c>
      <c r="L543">
        <v>80892904</v>
      </c>
      <c r="M543" t="s">
        <v>643</v>
      </c>
      <c r="N543">
        <v>33051090</v>
      </c>
      <c r="O543" t="s">
        <v>644</v>
      </c>
      <c r="P543">
        <v>4987176073433</v>
      </c>
      <c r="Q543">
        <v>79</v>
      </c>
      <c r="R543" s="16">
        <v>46807</v>
      </c>
      <c r="S543">
        <v>36</v>
      </c>
      <c r="T543">
        <v>53</v>
      </c>
      <c r="U543">
        <v>48</v>
      </c>
      <c r="V543">
        <v>65.66</v>
      </c>
      <c r="W543">
        <v>68.94</v>
      </c>
      <c r="X543">
        <v>71.81</v>
      </c>
      <c r="Y543">
        <v>4</v>
      </c>
      <c r="Z543">
        <v>14</v>
      </c>
      <c r="AA543">
        <v>0</v>
      </c>
      <c r="AB543">
        <v>0</v>
      </c>
      <c r="AC543">
        <v>14201.64</v>
      </c>
      <c r="AD543">
        <v>0.01</v>
      </c>
      <c r="AE543">
        <v>0</v>
      </c>
      <c r="AF543">
        <v>0</v>
      </c>
      <c r="AG543">
        <v>0</v>
      </c>
      <c r="AH543">
        <v>0</v>
      </c>
      <c r="AI543">
        <f t="shared" si="39"/>
        <v>206</v>
      </c>
      <c r="AJ543">
        <f t="shared" si="40"/>
        <v>14792.86</v>
      </c>
      <c r="AK543" s="62">
        <f t="shared" si="38"/>
        <v>4.291666666666667</v>
      </c>
      <c r="AL543">
        <f t="shared" si="41"/>
        <v>14201.64</v>
      </c>
    </row>
    <row r="544" spans="2:38" ht="14.45" x14ac:dyDescent="0.3">
      <c r="B544" t="s">
        <v>1118</v>
      </c>
      <c r="C544">
        <v>2002344334</v>
      </c>
      <c r="D544" t="s">
        <v>125</v>
      </c>
      <c r="E544" t="s">
        <v>126</v>
      </c>
      <c r="F544" t="s">
        <v>127</v>
      </c>
      <c r="G544" t="s">
        <v>128</v>
      </c>
      <c r="H544" t="s">
        <v>129</v>
      </c>
      <c r="I544" t="s">
        <v>221</v>
      </c>
      <c r="J544" t="s">
        <v>657</v>
      </c>
      <c r="K544" t="s">
        <v>658</v>
      </c>
      <c r="L544">
        <v>83911276</v>
      </c>
      <c r="M544" t="s">
        <v>659</v>
      </c>
      <c r="N544">
        <v>33051090</v>
      </c>
      <c r="O544" t="s">
        <v>660</v>
      </c>
      <c r="P544">
        <v>4987176335623</v>
      </c>
      <c r="Q544">
        <v>79</v>
      </c>
      <c r="R544" s="16">
        <v>47045</v>
      </c>
      <c r="S544">
        <v>36</v>
      </c>
      <c r="T544">
        <v>75</v>
      </c>
      <c r="U544">
        <v>48</v>
      </c>
      <c r="V544">
        <v>65.66</v>
      </c>
      <c r="W544">
        <v>68.94</v>
      </c>
      <c r="X544">
        <v>71.81</v>
      </c>
      <c r="Y544">
        <v>7</v>
      </c>
      <c r="Z544">
        <v>39</v>
      </c>
      <c r="AA544">
        <v>0</v>
      </c>
      <c r="AB544">
        <v>0</v>
      </c>
      <c r="AC544">
        <v>25852.5</v>
      </c>
      <c r="AD544">
        <v>0.01</v>
      </c>
      <c r="AE544">
        <v>0</v>
      </c>
      <c r="AF544">
        <v>0</v>
      </c>
      <c r="AG544">
        <v>0</v>
      </c>
      <c r="AH544">
        <v>0</v>
      </c>
      <c r="AI544">
        <f t="shared" si="39"/>
        <v>375</v>
      </c>
      <c r="AJ544">
        <f t="shared" si="40"/>
        <v>26928.75</v>
      </c>
      <c r="AK544" s="62">
        <f t="shared" si="38"/>
        <v>7.8125</v>
      </c>
      <c r="AL544">
        <f t="shared" si="41"/>
        <v>25852.5</v>
      </c>
    </row>
    <row r="545" spans="2:38" ht="14.45" x14ac:dyDescent="0.3">
      <c r="B545" t="s">
        <v>1118</v>
      </c>
      <c r="C545">
        <v>2002344334</v>
      </c>
      <c r="D545" t="s">
        <v>125</v>
      </c>
      <c r="E545" t="s">
        <v>126</v>
      </c>
      <c r="F545" t="s">
        <v>127</v>
      </c>
      <c r="G545" t="s">
        <v>128</v>
      </c>
      <c r="H545" t="s">
        <v>129</v>
      </c>
      <c r="I545" t="s">
        <v>221</v>
      </c>
      <c r="J545" t="s">
        <v>250</v>
      </c>
      <c r="K545" t="s">
        <v>666</v>
      </c>
      <c r="L545">
        <v>80892906</v>
      </c>
      <c r="M545" t="s">
        <v>667</v>
      </c>
      <c r="N545">
        <v>33051090</v>
      </c>
      <c r="O545" t="s">
        <v>668</v>
      </c>
      <c r="P545">
        <v>4987176072948</v>
      </c>
      <c r="Q545">
        <v>235</v>
      </c>
      <c r="R545" s="16">
        <v>46807</v>
      </c>
      <c r="S545">
        <v>36</v>
      </c>
      <c r="T545">
        <v>53</v>
      </c>
      <c r="U545">
        <v>56</v>
      </c>
      <c r="V545">
        <v>195.31</v>
      </c>
      <c r="W545">
        <v>205.08</v>
      </c>
      <c r="X545">
        <v>213.63</v>
      </c>
      <c r="Y545">
        <v>0</v>
      </c>
      <c r="Z545">
        <v>4</v>
      </c>
      <c r="AA545">
        <v>0</v>
      </c>
      <c r="AB545">
        <v>0</v>
      </c>
      <c r="AC545">
        <v>820.32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f t="shared" si="39"/>
        <v>4</v>
      </c>
      <c r="AJ545">
        <f t="shared" si="40"/>
        <v>854.52</v>
      </c>
      <c r="AK545" s="62">
        <f t="shared" si="38"/>
        <v>7.1428571428571425E-2</v>
      </c>
      <c r="AL545">
        <f t="shared" si="41"/>
        <v>820.32</v>
      </c>
    </row>
    <row r="546" spans="2:38" ht="14.45" x14ac:dyDescent="0.3">
      <c r="B546" t="s">
        <v>1118</v>
      </c>
      <c r="C546">
        <v>2002344334</v>
      </c>
      <c r="D546" t="s">
        <v>125</v>
      </c>
      <c r="E546" t="s">
        <v>126</v>
      </c>
      <c r="F546" t="s">
        <v>127</v>
      </c>
      <c r="G546" t="s">
        <v>128</v>
      </c>
      <c r="H546" t="s">
        <v>129</v>
      </c>
      <c r="I546" t="s">
        <v>221</v>
      </c>
      <c r="J546" t="s">
        <v>222</v>
      </c>
      <c r="K546" t="s">
        <v>671</v>
      </c>
      <c r="L546">
        <v>83911280</v>
      </c>
      <c r="M546" t="s">
        <v>672</v>
      </c>
      <c r="N546">
        <v>33051090</v>
      </c>
      <c r="O546" t="s">
        <v>673</v>
      </c>
      <c r="P546">
        <v>4987176074195</v>
      </c>
      <c r="Q546">
        <v>79</v>
      </c>
      <c r="R546" s="16">
        <v>46834</v>
      </c>
      <c r="S546">
        <v>36</v>
      </c>
      <c r="T546">
        <v>55</v>
      </c>
      <c r="U546">
        <v>48</v>
      </c>
      <c r="V546">
        <v>65.66</v>
      </c>
      <c r="W546">
        <v>68.94</v>
      </c>
      <c r="X546">
        <v>71.81</v>
      </c>
      <c r="Y546">
        <v>6</v>
      </c>
      <c r="Z546">
        <v>23</v>
      </c>
      <c r="AA546">
        <v>0</v>
      </c>
      <c r="AB546">
        <v>0</v>
      </c>
      <c r="AC546">
        <v>21440.34</v>
      </c>
      <c r="AD546">
        <v>0.01</v>
      </c>
      <c r="AE546">
        <v>0</v>
      </c>
      <c r="AF546">
        <v>0</v>
      </c>
      <c r="AG546">
        <v>0</v>
      </c>
      <c r="AH546">
        <v>0</v>
      </c>
      <c r="AI546">
        <f t="shared" si="39"/>
        <v>311</v>
      </c>
      <c r="AJ546">
        <f t="shared" si="40"/>
        <v>22332.91</v>
      </c>
      <c r="AK546" s="62">
        <f t="shared" si="38"/>
        <v>6.479166666666667</v>
      </c>
      <c r="AL546">
        <f t="shared" si="41"/>
        <v>21440.34</v>
      </c>
    </row>
    <row r="547" spans="2:38" ht="14.45" x14ac:dyDescent="0.3">
      <c r="B547" t="s">
        <v>1118</v>
      </c>
      <c r="C547">
        <v>2002344334</v>
      </c>
      <c r="D547" t="s">
        <v>125</v>
      </c>
      <c r="E547" t="s">
        <v>126</v>
      </c>
      <c r="F547" t="s">
        <v>127</v>
      </c>
      <c r="G547" t="s">
        <v>128</v>
      </c>
      <c r="H547" t="s">
        <v>129</v>
      </c>
      <c r="I547" t="s">
        <v>221</v>
      </c>
      <c r="J547" t="s">
        <v>222</v>
      </c>
      <c r="K547" t="s">
        <v>685</v>
      </c>
      <c r="L547">
        <v>83911281</v>
      </c>
      <c r="M547" t="s">
        <v>686</v>
      </c>
      <c r="N547">
        <v>33051090</v>
      </c>
      <c r="O547" t="s">
        <v>687</v>
      </c>
      <c r="P547">
        <v>4987176290649</v>
      </c>
      <c r="Q547">
        <v>79</v>
      </c>
      <c r="R547" s="16">
        <v>46807</v>
      </c>
      <c r="S547">
        <v>36</v>
      </c>
      <c r="T547">
        <v>53</v>
      </c>
      <c r="U547">
        <v>48</v>
      </c>
      <c r="V547">
        <v>65.66</v>
      </c>
      <c r="W547">
        <v>68.94</v>
      </c>
      <c r="X547">
        <v>71.81</v>
      </c>
      <c r="Y547">
        <v>7</v>
      </c>
      <c r="Z547">
        <v>21</v>
      </c>
      <c r="AA547">
        <v>0</v>
      </c>
      <c r="AB547">
        <v>0</v>
      </c>
      <c r="AC547">
        <v>24611.58</v>
      </c>
      <c r="AD547">
        <v>0.01</v>
      </c>
      <c r="AE547">
        <v>0</v>
      </c>
      <c r="AF547">
        <v>0</v>
      </c>
      <c r="AG547">
        <v>0</v>
      </c>
      <c r="AH547">
        <v>0</v>
      </c>
      <c r="AI547">
        <f t="shared" si="39"/>
        <v>357</v>
      </c>
      <c r="AJ547">
        <f t="shared" si="40"/>
        <v>25636.170000000002</v>
      </c>
      <c r="AK547" s="62">
        <f t="shared" si="38"/>
        <v>7.4375</v>
      </c>
      <c r="AL547">
        <f t="shared" si="41"/>
        <v>24611.579999999998</v>
      </c>
    </row>
    <row r="548" spans="2:38" ht="14.45" x14ac:dyDescent="0.3">
      <c r="B548" t="s">
        <v>1220</v>
      </c>
      <c r="C548">
        <v>2002344334</v>
      </c>
      <c r="D548" t="s">
        <v>125</v>
      </c>
      <c r="E548" t="s">
        <v>126</v>
      </c>
      <c r="F548" t="s">
        <v>127</v>
      </c>
      <c r="G548" t="s">
        <v>128</v>
      </c>
      <c r="H548" t="s">
        <v>129</v>
      </c>
      <c r="I548" t="s">
        <v>130</v>
      </c>
      <c r="J548" t="s">
        <v>295</v>
      </c>
      <c r="K548" t="s">
        <v>589</v>
      </c>
      <c r="L548">
        <v>80851521</v>
      </c>
      <c r="M548" t="s">
        <v>590</v>
      </c>
      <c r="N548">
        <v>33059090</v>
      </c>
      <c r="O548" t="s">
        <v>591</v>
      </c>
      <c r="P548">
        <v>4987176257369</v>
      </c>
      <c r="Q548">
        <v>105</v>
      </c>
      <c r="R548" s="16">
        <v>46961</v>
      </c>
      <c r="S548">
        <v>36</v>
      </c>
      <c r="T548">
        <v>67</v>
      </c>
      <c r="U548">
        <v>24</v>
      </c>
      <c r="V548">
        <v>74.28</v>
      </c>
      <c r="W548">
        <v>87.65</v>
      </c>
      <c r="X548">
        <v>91.31</v>
      </c>
      <c r="Y548">
        <v>0</v>
      </c>
      <c r="Z548">
        <v>18</v>
      </c>
      <c r="AA548">
        <v>0</v>
      </c>
      <c r="AB548">
        <v>0</v>
      </c>
      <c r="AC548">
        <v>1577.7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f t="shared" ref="AI548" si="42">+(Y548+AA548)*U548+(Z548+AB548+AE548+AG548)</f>
        <v>18</v>
      </c>
      <c r="AJ548">
        <f t="shared" ref="AJ548" si="43">+AI548*X548</f>
        <v>1643.58</v>
      </c>
      <c r="AK548" s="62">
        <f t="shared" si="38"/>
        <v>0.75</v>
      </c>
      <c r="AL548">
        <f t="shared" ref="AL548" si="44">+AI548*W548</f>
        <v>1577.7</v>
      </c>
    </row>
    <row r="549" spans="2:38" ht="14.45" x14ac:dyDescent="0.3">
      <c r="B549" t="s">
        <v>1220</v>
      </c>
      <c r="C549">
        <v>2002344334</v>
      </c>
      <c r="D549" t="s">
        <v>125</v>
      </c>
      <c r="E549" t="s">
        <v>126</v>
      </c>
      <c r="F549" t="s">
        <v>127</v>
      </c>
      <c r="G549" t="s">
        <v>128</v>
      </c>
      <c r="H549" t="s">
        <v>139</v>
      </c>
      <c r="I549" t="s">
        <v>140</v>
      </c>
      <c r="J549" t="s">
        <v>141</v>
      </c>
      <c r="K549" t="s">
        <v>143</v>
      </c>
      <c r="L549">
        <v>80815779</v>
      </c>
      <c r="M549" t="s">
        <v>144</v>
      </c>
      <c r="N549">
        <v>96190030</v>
      </c>
      <c r="O549" t="s">
        <v>145</v>
      </c>
      <c r="P549">
        <v>4987176210791</v>
      </c>
      <c r="Q549">
        <v>842</v>
      </c>
      <c r="R549" s="16">
        <v>47020</v>
      </c>
      <c r="S549">
        <v>36</v>
      </c>
      <c r="T549">
        <v>72</v>
      </c>
      <c r="U549">
        <v>6</v>
      </c>
      <c r="V549">
        <v>641.5</v>
      </c>
      <c r="W549">
        <v>673.58</v>
      </c>
      <c r="X549">
        <v>701.67</v>
      </c>
      <c r="Y549">
        <v>0</v>
      </c>
      <c r="Z549">
        <v>1</v>
      </c>
      <c r="AA549">
        <v>0</v>
      </c>
      <c r="AB549">
        <v>0</v>
      </c>
      <c r="AC549">
        <v>673.58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f t="shared" ref="AI549:AI612" si="45">+(Y549+AA549)*U549+(Z549+AB549+AE549+AG549)</f>
        <v>1</v>
      </c>
      <c r="AJ549">
        <f t="shared" ref="AJ549:AJ612" si="46">+AI549*X549</f>
        <v>701.67</v>
      </c>
      <c r="AK549" s="62">
        <f t="shared" si="38"/>
        <v>0.16666666666666666</v>
      </c>
      <c r="AL549">
        <f t="shared" ref="AL549:AL612" si="47">+AI549*W549</f>
        <v>673.58</v>
      </c>
    </row>
    <row r="550" spans="2:38" ht="14.45" x14ac:dyDescent="0.3">
      <c r="B550" t="s">
        <v>1220</v>
      </c>
      <c r="C550">
        <v>2002344334</v>
      </c>
      <c r="D550" t="s">
        <v>125</v>
      </c>
      <c r="E550" t="s">
        <v>126</v>
      </c>
      <c r="F550" t="s">
        <v>127</v>
      </c>
      <c r="G550" t="s">
        <v>132</v>
      </c>
      <c r="H550" t="s">
        <v>163</v>
      </c>
      <c r="I550" t="s">
        <v>164</v>
      </c>
      <c r="J550" t="s">
        <v>337</v>
      </c>
      <c r="K550" t="s">
        <v>559</v>
      </c>
      <c r="L550">
        <v>80759507</v>
      </c>
      <c r="M550" t="s">
        <v>560</v>
      </c>
      <c r="N550">
        <v>33072000</v>
      </c>
      <c r="O550" t="s">
        <v>561</v>
      </c>
      <c r="P550">
        <v>4987176188601</v>
      </c>
      <c r="Q550">
        <v>225</v>
      </c>
      <c r="R550" s="16">
        <v>46807</v>
      </c>
      <c r="S550">
        <v>18</v>
      </c>
      <c r="T550">
        <v>100</v>
      </c>
      <c r="U550">
        <v>36</v>
      </c>
      <c r="V550">
        <v>159.16999999999999</v>
      </c>
      <c r="W550">
        <v>187.82</v>
      </c>
      <c r="X550">
        <v>195.65</v>
      </c>
      <c r="Y550">
        <v>0</v>
      </c>
      <c r="Z550">
        <v>3</v>
      </c>
      <c r="AA550">
        <v>0</v>
      </c>
      <c r="AB550">
        <v>0</v>
      </c>
      <c r="AC550">
        <v>563.46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f t="shared" si="45"/>
        <v>3</v>
      </c>
      <c r="AJ550">
        <f t="shared" si="46"/>
        <v>586.95000000000005</v>
      </c>
      <c r="AK550" s="62">
        <f t="shared" si="38"/>
        <v>8.3333333333333329E-2</v>
      </c>
      <c r="AL550">
        <f t="shared" si="47"/>
        <v>563.46</v>
      </c>
    </row>
    <row r="551" spans="2:38" ht="14.45" x14ac:dyDescent="0.3">
      <c r="B551" t="s">
        <v>1220</v>
      </c>
      <c r="C551">
        <v>2002344334</v>
      </c>
      <c r="D551" t="s">
        <v>125</v>
      </c>
      <c r="E551" t="s">
        <v>126</v>
      </c>
      <c r="F551" t="s">
        <v>127</v>
      </c>
      <c r="G551" t="s">
        <v>146</v>
      </c>
      <c r="H551" t="s">
        <v>150</v>
      </c>
      <c r="I551" t="s">
        <v>151</v>
      </c>
      <c r="J551" t="s">
        <v>152</v>
      </c>
      <c r="K551" t="s">
        <v>152</v>
      </c>
      <c r="L551">
        <v>80797470</v>
      </c>
      <c r="M551" t="s">
        <v>153</v>
      </c>
      <c r="N551">
        <v>82121010</v>
      </c>
      <c r="O551" t="s">
        <v>154</v>
      </c>
      <c r="P551">
        <v>4987176282927</v>
      </c>
      <c r="Q551">
        <v>425</v>
      </c>
      <c r="R551" s="16">
        <v>46807</v>
      </c>
      <c r="S551">
        <v>60</v>
      </c>
      <c r="T551">
        <v>32</v>
      </c>
      <c r="U551">
        <v>36</v>
      </c>
      <c r="V551">
        <v>308.7</v>
      </c>
      <c r="W551">
        <v>364.27</v>
      </c>
      <c r="X551">
        <v>379.46</v>
      </c>
      <c r="Y551">
        <v>0</v>
      </c>
      <c r="Z551">
        <v>8</v>
      </c>
      <c r="AA551">
        <v>0</v>
      </c>
      <c r="AB551">
        <v>0</v>
      </c>
      <c r="AC551">
        <v>2914.16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f t="shared" si="45"/>
        <v>8</v>
      </c>
      <c r="AJ551">
        <f t="shared" si="46"/>
        <v>3035.68</v>
      </c>
      <c r="AK551" s="62">
        <f t="shared" si="38"/>
        <v>0.22222222222222221</v>
      </c>
      <c r="AL551">
        <f t="shared" si="47"/>
        <v>2914.16</v>
      </c>
    </row>
    <row r="552" spans="2:38" ht="14.45" x14ac:dyDescent="0.3">
      <c r="B552" t="s">
        <v>1220</v>
      </c>
      <c r="C552">
        <v>2002344334</v>
      </c>
      <c r="D552" t="s">
        <v>125</v>
      </c>
      <c r="E552" t="s">
        <v>126</v>
      </c>
      <c r="F552" t="s">
        <v>127</v>
      </c>
      <c r="G552" t="s">
        <v>128</v>
      </c>
      <c r="H552" t="s">
        <v>208</v>
      </c>
      <c r="I552" t="s">
        <v>209</v>
      </c>
      <c r="J552" t="s">
        <v>252</v>
      </c>
      <c r="K552" t="s">
        <v>565</v>
      </c>
      <c r="L552">
        <v>80786349</v>
      </c>
      <c r="M552" t="s">
        <v>566</v>
      </c>
      <c r="N552">
        <v>33074900</v>
      </c>
      <c r="O552" t="s">
        <v>567</v>
      </c>
      <c r="P552">
        <v>4987176244437</v>
      </c>
      <c r="Q552">
        <v>349</v>
      </c>
      <c r="R552" s="16">
        <v>46807</v>
      </c>
      <c r="S552">
        <v>24</v>
      </c>
      <c r="T552">
        <v>79</v>
      </c>
      <c r="U552">
        <v>24</v>
      </c>
      <c r="V552">
        <v>236.6</v>
      </c>
      <c r="W552">
        <v>279.19</v>
      </c>
      <c r="X552">
        <v>290.83</v>
      </c>
      <c r="Y552">
        <v>0</v>
      </c>
      <c r="Z552">
        <v>5</v>
      </c>
      <c r="AA552">
        <v>0</v>
      </c>
      <c r="AB552">
        <v>0</v>
      </c>
      <c r="AC552">
        <v>1395.95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f t="shared" si="45"/>
        <v>5</v>
      </c>
      <c r="AJ552">
        <f t="shared" si="46"/>
        <v>1454.1499999999999</v>
      </c>
      <c r="AK552" s="62">
        <f t="shared" si="38"/>
        <v>0.20833333333333334</v>
      </c>
      <c r="AL552">
        <f t="shared" si="47"/>
        <v>1395.95</v>
      </c>
    </row>
    <row r="553" spans="2:38" ht="14.45" x14ac:dyDescent="0.3">
      <c r="B553" t="s">
        <v>1220</v>
      </c>
      <c r="C553">
        <v>2002344334</v>
      </c>
      <c r="D553" t="s">
        <v>125</v>
      </c>
      <c r="E553" t="s">
        <v>126</v>
      </c>
      <c r="F553" t="s">
        <v>127</v>
      </c>
      <c r="G553" t="s">
        <v>132</v>
      </c>
      <c r="H553" t="s">
        <v>163</v>
      </c>
      <c r="I553" t="s">
        <v>164</v>
      </c>
      <c r="J553" t="s">
        <v>165</v>
      </c>
      <c r="K553" t="s">
        <v>166</v>
      </c>
      <c r="L553">
        <v>80830410</v>
      </c>
      <c r="M553" t="s">
        <v>167</v>
      </c>
      <c r="N553">
        <v>33071010</v>
      </c>
      <c r="O553" t="s">
        <v>168</v>
      </c>
      <c r="P553">
        <v>4987176176790</v>
      </c>
      <c r="Q553">
        <v>310</v>
      </c>
      <c r="R553" s="16">
        <v>47020</v>
      </c>
      <c r="S553">
        <v>36</v>
      </c>
      <c r="T553">
        <v>72</v>
      </c>
      <c r="U553">
        <v>24</v>
      </c>
      <c r="V553">
        <v>253.06</v>
      </c>
      <c r="W553">
        <v>265.70999999999998</v>
      </c>
      <c r="X553">
        <v>276.79000000000002</v>
      </c>
      <c r="Y553">
        <v>0</v>
      </c>
      <c r="Z553">
        <v>1</v>
      </c>
      <c r="AA553">
        <v>0</v>
      </c>
      <c r="AB553">
        <v>0</v>
      </c>
      <c r="AC553">
        <v>265.70999999999998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f t="shared" si="45"/>
        <v>1</v>
      </c>
      <c r="AJ553">
        <f t="shared" si="46"/>
        <v>276.79000000000002</v>
      </c>
      <c r="AK553" s="62">
        <f t="shared" si="38"/>
        <v>4.1666666666666664E-2</v>
      </c>
      <c r="AL553">
        <f t="shared" si="47"/>
        <v>265.70999999999998</v>
      </c>
    </row>
    <row r="554" spans="2:38" ht="14.45" x14ac:dyDescent="0.3">
      <c r="B554" t="s">
        <v>1220</v>
      </c>
      <c r="C554">
        <v>2002344334</v>
      </c>
      <c r="D554" t="s">
        <v>125</v>
      </c>
      <c r="E554" t="s">
        <v>126</v>
      </c>
      <c r="F554" t="s">
        <v>127</v>
      </c>
      <c r="G554" t="s">
        <v>128</v>
      </c>
      <c r="H554" t="s">
        <v>196</v>
      </c>
      <c r="I554" t="s">
        <v>197</v>
      </c>
      <c r="J554" t="s">
        <v>443</v>
      </c>
      <c r="K554" t="s">
        <v>593</v>
      </c>
      <c r="L554">
        <v>80823581</v>
      </c>
      <c r="M554" t="s">
        <v>594</v>
      </c>
      <c r="N554">
        <v>33049990</v>
      </c>
      <c r="O554" t="s">
        <v>595</v>
      </c>
      <c r="P554">
        <v>4987176263827</v>
      </c>
      <c r="Q554">
        <v>449</v>
      </c>
      <c r="R554" s="16">
        <v>47045</v>
      </c>
      <c r="S554">
        <v>36</v>
      </c>
      <c r="T554">
        <v>75</v>
      </c>
      <c r="U554">
        <v>24</v>
      </c>
      <c r="V554">
        <v>317.64</v>
      </c>
      <c r="W554">
        <v>374.81</v>
      </c>
      <c r="X554">
        <v>390.44</v>
      </c>
      <c r="Y554">
        <v>0</v>
      </c>
      <c r="Z554">
        <v>1</v>
      </c>
      <c r="AA554">
        <v>0</v>
      </c>
      <c r="AB554">
        <v>0</v>
      </c>
      <c r="AC554">
        <v>374.81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f t="shared" si="45"/>
        <v>1</v>
      </c>
      <c r="AJ554">
        <f t="shared" si="46"/>
        <v>390.44</v>
      </c>
      <c r="AK554" s="62">
        <f t="shared" si="38"/>
        <v>4.1666666666666664E-2</v>
      </c>
      <c r="AL554">
        <f t="shared" si="47"/>
        <v>374.81</v>
      </c>
    </row>
    <row r="555" spans="2:38" ht="14.45" x14ac:dyDescent="0.3">
      <c r="B555" t="s">
        <v>1220</v>
      </c>
      <c r="C555">
        <v>2002344334</v>
      </c>
      <c r="D555" t="s">
        <v>125</v>
      </c>
      <c r="E555" t="s">
        <v>126</v>
      </c>
      <c r="F555" t="s">
        <v>127</v>
      </c>
      <c r="G555" t="s">
        <v>132</v>
      </c>
      <c r="H555" t="s">
        <v>133</v>
      </c>
      <c r="I555" t="s">
        <v>134</v>
      </c>
      <c r="J555" t="s">
        <v>169</v>
      </c>
      <c r="K555" t="s">
        <v>170</v>
      </c>
      <c r="L555">
        <v>80851074</v>
      </c>
      <c r="M555" t="s">
        <v>171</v>
      </c>
      <c r="N555">
        <v>96190010</v>
      </c>
      <c r="O555" t="s">
        <v>172</v>
      </c>
      <c r="P555">
        <v>4987176293619</v>
      </c>
      <c r="Q555">
        <v>699</v>
      </c>
      <c r="R555" s="16">
        <v>47045</v>
      </c>
      <c r="S555">
        <v>24</v>
      </c>
      <c r="T555">
        <v>100</v>
      </c>
      <c r="U555">
        <v>12</v>
      </c>
      <c r="V555">
        <v>521.38</v>
      </c>
      <c r="W555">
        <v>521.38</v>
      </c>
      <c r="X555">
        <v>543.12</v>
      </c>
      <c r="Y555">
        <v>0</v>
      </c>
      <c r="Z555">
        <v>3</v>
      </c>
      <c r="AA555">
        <v>0</v>
      </c>
      <c r="AB555">
        <v>0</v>
      </c>
      <c r="AC555">
        <v>1564.14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f t="shared" si="45"/>
        <v>3</v>
      </c>
      <c r="AJ555">
        <f t="shared" si="46"/>
        <v>1629.3600000000001</v>
      </c>
      <c r="AK555" s="62">
        <f t="shared" si="38"/>
        <v>0.25</v>
      </c>
      <c r="AL555">
        <f t="shared" si="47"/>
        <v>1564.1399999999999</v>
      </c>
    </row>
    <row r="556" spans="2:38" ht="14.45" x14ac:dyDescent="0.3">
      <c r="B556" t="s">
        <v>1220</v>
      </c>
      <c r="C556">
        <v>2002344334</v>
      </c>
      <c r="D556" t="s">
        <v>125</v>
      </c>
      <c r="E556" t="s">
        <v>126</v>
      </c>
      <c r="F556" t="s">
        <v>127</v>
      </c>
      <c r="G556" t="s">
        <v>132</v>
      </c>
      <c r="H556" t="s">
        <v>163</v>
      </c>
      <c r="I556" t="s">
        <v>164</v>
      </c>
      <c r="J556" t="s">
        <v>337</v>
      </c>
      <c r="K556" t="s">
        <v>576</v>
      </c>
      <c r="L556">
        <v>80739415</v>
      </c>
      <c r="M556" t="s">
        <v>577</v>
      </c>
      <c r="N556">
        <v>33072000</v>
      </c>
      <c r="O556" t="s">
        <v>578</v>
      </c>
      <c r="P556">
        <v>4987176176271</v>
      </c>
      <c r="Q556">
        <v>299</v>
      </c>
      <c r="R556" s="16">
        <v>46317</v>
      </c>
      <c r="S556">
        <v>18</v>
      </c>
      <c r="T556">
        <v>15</v>
      </c>
      <c r="U556">
        <v>48</v>
      </c>
      <c r="V556">
        <v>211.52</v>
      </c>
      <c r="W556">
        <v>249.59</v>
      </c>
      <c r="X556">
        <v>260</v>
      </c>
      <c r="Y556">
        <v>0</v>
      </c>
      <c r="Z556">
        <v>1</v>
      </c>
      <c r="AA556">
        <v>0</v>
      </c>
      <c r="AB556">
        <v>0</v>
      </c>
      <c r="AC556">
        <v>249.59</v>
      </c>
      <c r="AD556">
        <v>0.11</v>
      </c>
      <c r="AE556">
        <v>0</v>
      </c>
      <c r="AF556">
        <v>0</v>
      </c>
      <c r="AG556">
        <v>0</v>
      </c>
      <c r="AH556">
        <v>0</v>
      </c>
      <c r="AI556">
        <f t="shared" si="45"/>
        <v>1</v>
      </c>
      <c r="AJ556">
        <f t="shared" si="46"/>
        <v>260</v>
      </c>
      <c r="AK556" s="62">
        <f t="shared" si="38"/>
        <v>2.0833333333333332E-2</v>
      </c>
      <c r="AL556">
        <f t="shared" si="47"/>
        <v>249.59</v>
      </c>
    </row>
    <row r="557" spans="2:38" ht="14.45" x14ac:dyDescent="0.3">
      <c r="B557" t="s">
        <v>1220</v>
      </c>
      <c r="C557">
        <v>2002344334</v>
      </c>
      <c r="D557" t="s">
        <v>125</v>
      </c>
      <c r="E557" t="s">
        <v>126</v>
      </c>
      <c r="F557" t="s">
        <v>127</v>
      </c>
      <c r="G557" t="s">
        <v>132</v>
      </c>
      <c r="H557" t="s">
        <v>133</v>
      </c>
      <c r="I557" t="s">
        <v>134</v>
      </c>
      <c r="J557" t="s">
        <v>408</v>
      </c>
      <c r="K557" t="s">
        <v>1056</v>
      </c>
      <c r="L557">
        <v>80876958</v>
      </c>
      <c r="M557" t="s">
        <v>1057</v>
      </c>
      <c r="N557">
        <v>96190010</v>
      </c>
      <c r="O557" t="s">
        <v>1058</v>
      </c>
      <c r="P557">
        <v>4987176301901</v>
      </c>
      <c r="Q557">
        <v>225</v>
      </c>
      <c r="R557" s="16">
        <v>46996</v>
      </c>
      <c r="S557">
        <v>24</v>
      </c>
      <c r="T557">
        <v>100</v>
      </c>
      <c r="U557">
        <v>24</v>
      </c>
      <c r="V557">
        <v>189.47</v>
      </c>
      <c r="W557">
        <v>189.47</v>
      </c>
      <c r="X557">
        <v>197.37</v>
      </c>
      <c r="Y557">
        <v>0</v>
      </c>
      <c r="Z557">
        <v>2</v>
      </c>
      <c r="AA557">
        <v>0</v>
      </c>
      <c r="AB557">
        <v>0</v>
      </c>
      <c r="AC557">
        <v>378.94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f t="shared" si="45"/>
        <v>2</v>
      </c>
      <c r="AJ557">
        <f t="shared" si="46"/>
        <v>394.74</v>
      </c>
      <c r="AK557" s="62">
        <f t="shared" si="38"/>
        <v>8.3333333333333329E-2</v>
      </c>
      <c r="AL557">
        <f t="shared" si="47"/>
        <v>378.94</v>
      </c>
    </row>
    <row r="558" spans="2:38" ht="14.45" x14ac:dyDescent="0.3">
      <c r="B558" t="s">
        <v>1220</v>
      </c>
      <c r="C558">
        <v>2002344334</v>
      </c>
      <c r="D558" t="s">
        <v>125</v>
      </c>
      <c r="E558" t="s">
        <v>126</v>
      </c>
      <c r="F558" t="s">
        <v>127</v>
      </c>
      <c r="G558" t="s">
        <v>146</v>
      </c>
      <c r="H558" t="s">
        <v>190</v>
      </c>
      <c r="I558" t="s">
        <v>191</v>
      </c>
      <c r="J558" t="s">
        <v>192</v>
      </c>
      <c r="K558" t="s">
        <v>193</v>
      </c>
      <c r="L558">
        <v>80817960</v>
      </c>
      <c r="M558" t="s">
        <v>1017</v>
      </c>
      <c r="N558">
        <v>82121010</v>
      </c>
      <c r="O558" t="s">
        <v>1018</v>
      </c>
      <c r="P558">
        <v>4987176278173</v>
      </c>
      <c r="Q558">
        <v>299</v>
      </c>
      <c r="R558" s="16">
        <v>47045</v>
      </c>
      <c r="S558">
        <v>60</v>
      </c>
      <c r="T558">
        <v>45</v>
      </c>
      <c r="U558">
        <v>48</v>
      </c>
      <c r="V558">
        <v>213.37</v>
      </c>
      <c r="W558">
        <v>251.78</v>
      </c>
      <c r="X558">
        <v>262.27999999999997</v>
      </c>
      <c r="Y558">
        <v>0</v>
      </c>
      <c r="Z558">
        <v>5</v>
      </c>
      <c r="AA558">
        <v>0</v>
      </c>
      <c r="AB558">
        <v>0</v>
      </c>
      <c r="AC558">
        <v>1258.9000000000001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f t="shared" si="45"/>
        <v>5</v>
      </c>
      <c r="AJ558">
        <f t="shared" si="46"/>
        <v>1311.3999999999999</v>
      </c>
      <c r="AK558" s="62">
        <f t="shared" si="38"/>
        <v>0.10416666666666667</v>
      </c>
      <c r="AL558">
        <f t="shared" si="47"/>
        <v>1258.9000000000001</v>
      </c>
    </row>
    <row r="559" spans="2:38" ht="14.45" x14ac:dyDescent="0.3">
      <c r="B559" t="s">
        <v>1220</v>
      </c>
      <c r="C559">
        <v>2002344334</v>
      </c>
      <c r="D559" t="s">
        <v>125</v>
      </c>
      <c r="E559" t="s">
        <v>126</v>
      </c>
      <c r="F559" t="s">
        <v>127</v>
      </c>
      <c r="G559" t="s">
        <v>132</v>
      </c>
      <c r="H559" t="s">
        <v>133</v>
      </c>
      <c r="I559" t="s">
        <v>177</v>
      </c>
      <c r="J559" t="s">
        <v>178</v>
      </c>
      <c r="K559" t="s">
        <v>179</v>
      </c>
      <c r="L559">
        <v>80869894</v>
      </c>
      <c r="M559" t="s">
        <v>180</v>
      </c>
      <c r="N559">
        <v>96190010</v>
      </c>
      <c r="O559" t="s">
        <v>181</v>
      </c>
      <c r="P559">
        <v>4987176349620</v>
      </c>
      <c r="Q559">
        <v>150</v>
      </c>
      <c r="R559" s="16">
        <v>46807</v>
      </c>
      <c r="S559">
        <v>24</v>
      </c>
      <c r="T559">
        <v>79</v>
      </c>
      <c r="U559">
        <v>30</v>
      </c>
      <c r="V559">
        <v>115.33</v>
      </c>
      <c r="W559">
        <v>115.33</v>
      </c>
      <c r="X559">
        <v>120.14</v>
      </c>
      <c r="Y559">
        <v>0</v>
      </c>
      <c r="Z559">
        <v>19</v>
      </c>
      <c r="AA559">
        <v>0</v>
      </c>
      <c r="AB559">
        <v>0</v>
      </c>
      <c r="AC559">
        <v>2191.27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f t="shared" si="45"/>
        <v>19</v>
      </c>
      <c r="AJ559">
        <f t="shared" si="46"/>
        <v>2282.66</v>
      </c>
      <c r="AK559" s="62">
        <f t="shared" si="38"/>
        <v>0.6333333333333333</v>
      </c>
      <c r="AL559">
        <f t="shared" si="47"/>
        <v>2191.27</v>
      </c>
    </row>
    <row r="560" spans="2:38" ht="14.45" x14ac:dyDescent="0.3">
      <c r="B560" t="s">
        <v>1220</v>
      </c>
      <c r="C560">
        <v>2002344334</v>
      </c>
      <c r="D560" t="s">
        <v>125</v>
      </c>
      <c r="E560" t="s">
        <v>126</v>
      </c>
      <c r="F560" t="s">
        <v>127</v>
      </c>
      <c r="G560" t="s">
        <v>146</v>
      </c>
      <c r="H560" t="s">
        <v>160</v>
      </c>
      <c r="I560" t="s">
        <v>161</v>
      </c>
      <c r="J560" t="s">
        <v>162</v>
      </c>
      <c r="K560" t="s">
        <v>582</v>
      </c>
      <c r="L560">
        <v>80895779</v>
      </c>
      <c r="M560" t="s">
        <v>583</v>
      </c>
      <c r="N560">
        <v>96032100</v>
      </c>
      <c r="O560" t="s">
        <v>584</v>
      </c>
      <c r="P560">
        <v>4987176278838</v>
      </c>
      <c r="Q560">
        <v>99</v>
      </c>
      <c r="R560" s="16">
        <v>47045</v>
      </c>
      <c r="S560">
        <v>36</v>
      </c>
      <c r="T560">
        <v>75</v>
      </c>
      <c r="U560">
        <v>48</v>
      </c>
      <c r="V560">
        <v>75.430000000000007</v>
      </c>
      <c r="W560">
        <v>79.2</v>
      </c>
      <c r="X560">
        <v>82.5</v>
      </c>
      <c r="Y560">
        <v>0</v>
      </c>
      <c r="Z560">
        <v>8</v>
      </c>
      <c r="AA560">
        <v>0</v>
      </c>
      <c r="AB560">
        <v>0</v>
      </c>
      <c r="AC560">
        <v>633.6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f t="shared" si="45"/>
        <v>8</v>
      </c>
      <c r="AJ560">
        <f t="shared" si="46"/>
        <v>660</v>
      </c>
      <c r="AK560" s="62">
        <f t="shared" si="38"/>
        <v>0.16666666666666666</v>
      </c>
      <c r="AL560">
        <f t="shared" si="47"/>
        <v>633.6</v>
      </c>
    </row>
    <row r="561" spans="2:38" ht="14.45" x14ac:dyDescent="0.3">
      <c r="B561" t="s">
        <v>1220</v>
      </c>
      <c r="C561">
        <v>2002344334</v>
      </c>
      <c r="D561" t="s">
        <v>125</v>
      </c>
      <c r="E561" t="s">
        <v>126</v>
      </c>
      <c r="F561" t="s">
        <v>127</v>
      </c>
      <c r="G561" t="s">
        <v>146</v>
      </c>
      <c r="H561" t="s">
        <v>150</v>
      </c>
      <c r="I561" t="s">
        <v>185</v>
      </c>
      <c r="J561" t="s">
        <v>186</v>
      </c>
      <c r="K561" t="s">
        <v>187</v>
      </c>
      <c r="L561">
        <v>80864300</v>
      </c>
      <c r="M561" t="s">
        <v>188</v>
      </c>
      <c r="N561">
        <v>82122011</v>
      </c>
      <c r="O561" t="s">
        <v>189</v>
      </c>
      <c r="P561">
        <v>4987176278579</v>
      </c>
      <c r="Q561">
        <v>99</v>
      </c>
      <c r="R561" s="16">
        <v>46808</v>
      </c>
      <c r="S561">
        <v>60</v>
      </c>
      <c r="T561">
        <v>32</v>
      </c>
      <c r="U561">
        <v>600</v>
      </c>
      <c r="V561">
        <v>70.42</v>
      </c>
      <c r="W561">
        <v>83.09</v>
      </c>
      <c r="X561">
        <v>86.55</v>
      </c>
      <c r="Y561">
        <v>0</v>
      </c>
      <c r="Z561">
        <v>104</v>
      </c>
      <c r="AA561">
        <v>0</v>
      </c>
      <c r="AB561">
        <v>0</v>
      </c>
      <c r="AC561">
        <v>8641.36</v>
      </c>
      <c r="AD561">
        <v>0.01</v>
      </c>
      <c r="AE561">
        <v>0</v>
      </c>
      <c r="AF561">
        <v>0</v>
      </c>
      <c r="AG561">
        <v>0</v>
      </c>
      <c r="AH561">
        <v>0</v>
      </c>
      <c r="AI561">
        <f t="shared" si="45"/>
        <v>104</v>
      </c>
      <c r="AJ561">
        <f t="shared" si="46"/>
        <v>9001.1999999999989</v>
      </c>
      <c r="AK561" s="62">
        <f t="shared" si="38"/>
        <v>0.17333333333333334</v>
      </c>
      <c r="AL561">
        <f t="shared" si="47"/>
        <v>8641.36</v>
      </c>
    </row>
    <row r="562" spans="2:38" ht="14.45" x14ac:dyDescent="0.3">
      <c r="B562" t="s">
        <v>1220</v>
      </c>
      <c r="C562">
        <v>2002344334</v>
      </c>
      <c r="D562" t="s">
        <v>125</v>
      </c>
      <c r="E562" t="s">
        <v>126</v>
      </c>
      <c r="F562" t="s">
        <v>127</v>
      </c>
      <c r="G562" t="s">
        <v>128</v>
      </c>
      <c r="H562" t="s">
        <v>129</v>
      </c>
      <c r="I562" t="s">
        <v>130</v>
      </c>
      <c r="J562" t="s">
        <v>216</v>
      </c>
      <c r="K562" t="s">
        <v>556</v>
      </c>
      <c r="L562">
        <v>80851940</v>
      </c>
      <c r="M562" t="s">
        <v>557</v>
      </c>
      <c r="N562">
        <v>33051090</v>
      </c>
      <c r="O562" t="s">
        <v>558</v>
      </c>
      <c r="P562">
        <v>4987176272164</v>
      </c>
      <c r="Q562">
        <v>210</v>
      </c>
      <c r="R562" s="16">
        <v>47020</v>
      </c>
      <c r="S562">
        <v>36</v>
      </c>
      <c r="T562">
        <v>72</v>
      </c>
      <c r="U562">
        <v>56</v>
      </c>
      <c r="V562">
        <v>174.54</v>
      </c>
      <c r="W562">
        <v>183.27</v>
      </c>
      <c r="X562">
        <v>190.91</v>
      </c>
      <c r="Y562">
        <v>0</v>
      </c>
      <c r="Z562">
        <v>2</v>
      </c>
      <c r="AA562">
        <v>0</v>
      </c>
      <c r="AB562">
        <v>0</v>
      </c>
      <c r="AC562">
        <v>366.54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f t="shared" si="45"/>
        <v>2</v>
      </c>
      <c r="AJ562">
        <f t="shared" si="46"/>
        <v>381.82</v>
      </c>
      <c r="AK562" s="62">
        <f t="shared" si="38"/>
        <v>3.5714285714285712E-2</v>
      </c>
      <c r="AL562">
        <f t="shared" si="47"/>
        <v>366.54</v>
      </c>
    </row>
    <row r="563" spans="2:38" ht="14.45" x14ac:dyDescent="0.3">
      <c r="B563" t="s">
        <v>1220</v>
      </c>
      <c r="C563">
        <v>2002344334</v>
      </c>
      <c r="D563" t="s">
        <v>125</v>
      </c>
      <c r="E563" t="s">
        <v>126</v>
      </c>
      <c r="F563" t="s">
        <v>127</v>
      </c>
      <c r="G563" t="s">
        <v>132</v>
      </c>
      <c r="H563" t="s">
        <v>163</v>
      </c>
      <c r="I563" t="s">
        <v>164</v>
      </c>
      <c r="J563" t="s">
        <v>337</v>
      </c>
      <c r="K563" t="s">
        <v>714</v>
      </c>
      <c r="L563">
        <v>80739421</v>
      </c>
      <c r="M563" t="s">
        <v>715</v>
      </c>
      <c r="N563">
        <v>33072000</v>
      </c>
      <c r="O563" t="s">
        <v>716</v>
      </c>
      <c r="P563">
        <v>4987176176332</v>
      </c>
      <c r="Q563">
        <v>299</v>
      </c>
      <c r="R563" s="16">
        <v>47206</v>
      </c>
      <c r="S563">
        <v>18</v>
      </c>
      <c r="T563">
        <v>100</v>
      </c>
      <c r="U563">
        <v>48</v>
      </c>
      <c r="V563">
        <v>211.52</v>
      </c>
      <c r="W563">
        <v>249.59</v>
      </c>
      <c r="X563">
        <v>260</v>
      </c>
      <c r="Y563">
        <v>0</v>
      </c>
      <c r="Z563">
        <v>9</v>
      </c>
      <c r="AA563">
        <v>0</v>
      </c>
      <c r="AB563">
        <v>0</v>
      </c>
      <c r="AC563">
        <v>2246.31</v>
      </c>
      <c r="AD563">
        <v>0.94999999999999896</v>
      </c>
      <c r="AE563">
        <v>0</v>
      </c>
      <c r="AF563">
        <v>0</v>
      </c>
      <c r="AG563">
        <v>0</v>
      </c>
      <c r="AH563">
        <v>0</v>
      </c>
      <c r="AI563">
        <f t="shared" si="45"/>
        <v>9</v>
      </c>
      <c r="AJ563">
        <f t="shared" si="46"/>
        <v>2340</v>
      </c>
      <c r="AK563" s="62">
        <f t="shared" si="38"/>
        <v>0.1875</v>
      </c>
      <c r="AL563">
        <f t="shared" si="47"/>
        <v>2246.31</v>
      </c>
    </row>
    <row r="564" spans="2:38" ht="14.45" x14ac:dyDescent="0.3">
      <c r="B564" t="s">
        <v>1220</v>
      </c>
      <c r="C564">
        <v>2002344334</v>
      </c>
      <c r="D564" t="s">
        <v>125</v>
      </c>
      <c r="E564" t="s">
        <v>126</v>
      </c>
      <c r="F564" t="s">
        <v>127</v>
      </c>
      <c r="G564" t="s">
        <v>128</v>
      </c>
      <c r="H564" t="s">
        <v>129</v>
      </c>
      <c r="I564" t="s">
        <v>130</v>
      </c>
      <c r="J564" t="s">
        <v>295</v>
      </c>
      <c r="K564" t="s">
        <v>844</v>
      </c>
      <c r="L564">
        <v>80841061</v>
      </c>
      <c r="M564" t="s">
        <v>1046</v>
      </c>
      <c r="N564">
        <v>33059090</v>
      </c>
      <c r="O564" t="s">
        <v>1047</v>
      </c>
      <c r="P564">
        <v>4987176257376</v>
      </c>
      <c r="Q564">
        <v>245</v>
      </c>
      <c r="R564" s="16">
        <v>46807</v>
      </c>
      <c r="S564">
        <v>36</v>
      </c>
      <c r="T564">
        <v>53</v>
      </c>
      <c r="U564">
        <v>24</v>
      </c>
      <c r="V564">
        <v>173.32</v>
      </c>
      <c r="W564">
        <v>204.52</v>
      </c>
      <c r="X564">
        <v>213.05</v>
      </c>
      <c r="Y564">
        <v>0</v>
      </c>
      <c r="Z564">
        <v>2</v>
      </c>
      <c r="AA564">
        <v>0</v>
      </c>
      <c r="AB564">
        <v>0</v>
      </c>
      <c r="AC564">
        <v>409.04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f t="shared" si="45"/>
        <v>2</v>
      </c>
      <c r="AJ564">
        <f t="shared" si="46"/>
        <v>426.1</v>
      </c>
      <c r="AK564" s="62">
        <f t="shared" si="38"/>
        <v>8.3333333333333329E-2</v>
      </c>
      <c r="AL564">
        <f t="shared" si="47"/>
        <v>409.04</v>
      </c>
    </row>
    <row r="565" spans="2:38" ht="14.45" x14ac:dyDescent="0.3">
      <c r="B565" t="s">
        <v>1220</v>
      </c>
      <c r="C565">
        <v>2002344334</v>
      </c>
      <c r="D565" t="s">
        <v>125</v>
      </c>
      <c r="E565" t="s">
        <v>126</v>
      </c>
      <c r="F565" t="s">
        <v>127</v>
      </c>
      <c r="G565" t="s">
        <v>128</v>
      </c>
      <c r="H565" t="s">
        <v>196</v>
      </c>
      <c r="I565" t="s">
        <v>197</v>
      </c>
      <c r="J565" t="s">
        <v>198</v>
      </c>
      <c r="K565" t="s">
        <v>199</v>
      </c>
      <c r="L565">
        <v>80741185</v>
      </c>
      <c r="M565" t="s">
        <v>200</v>
      </c>
      <c r="N565">
        <v>33049990</v>
      </c>
      <c r="O565" t="s">
        <v>201</v>
      </c>
      <c r="P565">
        <v>4987176179630</v>
      </c>
      <c r="Q565">
        <v>429</v>
      </c>
      <c r="R565" s="16">
        <v>47689</v>
      </c>
      <c r="S565">
        <v>36</v>
      </c>
      <c r="T565">
        <v>100</v>
      </c>
      <c r="U565">
        <v>6</v>
      </c>
      <c r="V565">
        <v>303.48</v>
      </c>
      <c r="W565">
        <v>358.11</v>
      </c>
      <c r="X565">
        <v>373.04</v>
      </c>
      <c r="Y565">
        <v>0</v>
      </c>
      <c r="Z565">
        <v>3</v>
      </c>
      <c r="AA565">
        <v>0</v>
      </c>
      <c r="AB565">
        <v>0</v>
      </c>
      <c r="AC565">
        <v>1074.33</v>
      </c>
      <c r="AD565">
        <v>3.75</v>
      </c>
      <c r="AE565">
        <v>0</v>
      </c>
      <c r="AF565">
        <v>0</v>
      </c>
      <c r="AG565">
        <v>0</v>
      </c>
      <c r="AH565">
        <v>0</v>
      </c>
      <c r="AI565">
        <f t="shared" si="45"/>
        <v>3</v>
      </c>
      <c r="AJ565">
        <f t="shared" si="46"/>
        <v>1119.1200000000001</v>
      </c>
      <c r="AK565" s="62">
        <f t="shared" si="38"/>
        <v>0.5</v>
      </c>
      <c r="AL565">
        <f t="shared" si="47"/>
        <v>1074.33</v>
      </c>
    </row>
    <row r="566" spans="2:38" ht="14.45" x14ac:dyDescent="0.3">
      <c r="B566" t="s">
        <v>1220</v>
      </c>
      <c r="C566">
        <v>2002344334</v>
      </c>
      <c r="D566" t="s">
        <v>125</v>
      </c>
      <c r="E566" t="s">
        <v>126</v>
      </c>
      <c r="F566" t="s">
        <v>127</v>
      </c>
      <c r="G566" t="s">
        <v>128</v>
      </c>
      <c r="H566" t="s">
        <v>196</v>
      </c>
      <c r="I566" t="s">
        <v>197</v>
      </c>
      <c r="J566" t="s">
        <v>198</v>
      </c>
      <c r="K566" t="s">
        <v>522</v>
      </c>
      <c r="L566">
        <v>80741189</v>
      </c>
      <c r="M566" t="s">
        <v>523</v>
      </c>
      <c r="N566">
        <v>33049990</v>
      </c>
      <c r="O566" t="s">
        <v>524</v>
      </c>
      <c r="P566">
        <v>4987176179678</v>
      </c>
      <c r="Q566">
        <v>429</v>
      </c>
      <c r="R566" s="16">
        <v>47688</v>
      </c>
      <c r="S566">
        <v>36</v>
      </c>
      <c r="T566">
        <v>100</v>
      </c>
      <c r="U566">
        <v>6</v>
      </c>
      <c r="V566">
        <v>303.48</v>
      </c>
      <c r="W566">
        <v>358.11</v>
      </c>
      <c r="X566">
        <v>373.04</v>
      </c>
      <c r="Y566">
        <v>0</v>
      </c>
      <c r="Z566">
        <v>3</v>
      </c>
      <c r="AA566">
        <v>0</v>
      </c>
      <c r="AB566">
        <v>0</v>
      </c>
      <c r="AC566">
        <v>1074.33</v>
      </c>
      <c r="AD566">
        <v>3.75</v>
      </c>
      <c r="AE566">
        <v>0</v>
      </c>
      <c r="AF566">
        <v>0</v>
      </c>
      <c r="AG566">
        <v>0</v>
      </c>
      <c r="AH566">
        <v>0</v>
      </c>
      <c r="AI566">
        <f t="shared" si="45"/>
        <v>3</v>
      </c>
      <c r="AJ566">
        <f t="shared" si="46"/>
        <v>1119.1200000000001</v>
      </c>
      <c r="AK566" s="62">
        <f t="shared" si="38"/>
        <v>0.5</v>
      </c>
      <c r="AL566">
        <f t="shared" si="47"/>
        <v>1074.33</v>
      </c>
    </row>
    <row r="567" spans="2:38" ht="14.45" x14ac:dyDescent="0.3">
      <c r="B567" t="s">
        <v>1220</v>
      </c>
      <c r="C567">
        <v>2002344334</v>
      </c>
      <c r="D567" t="s">
        <v>125</v>
      </c>
      <c r="E567" t="s">
        <v>126</v>
      </c>
      <c r="F567" t="s">
        <v>127</v>
      </c>
      <c r="G567" t="s">
        <v>128</v>
      </c>
      <c r="H567" t="s">
        <v>129</v>
      </c>
      <c r="I567" t="s">
        <v>130</v>
      </c>
      <c r="J567" t="s">
        <v>131</v>
      </c>
      <c r="K567" t="s">
        <v>980</v>
      </c>
      <c r="L567">
        <v>80778993</v>
      </c>
      <c r="M567" t="s">
        <v>1044</v>
      </c>
      <c r="N567">
        <v>33051090</v>
      </c>
      <c r="O567" t="s">
        <v>1045</v>
      </c>
      <c r="P567">
        <v>4987176234322</v>
      </c>
      <c r="Q567">
        <v>710</v>
      </c>
      <c r="R567" s="16">
        <v>47020</v>
      </c>
      <c r="S567">
        <v>36</v>
      </c>
      <c r="T567">
        <v>72</v>
      </c>
      <c r="U567">
        <v>12</v>
      </c>
      <c r="V567">
        <v>579.57000000000005</v>
      </c>
      <c r="W567">
        <v>608.54999999999995</v>
      </c>
      <c r="X567">
        <v>633.92999999999995</v>
      </c>
      <c r="Y567">
        <v>0</v>
      </c>
      <c r="Z567">
        <v>2</v>
      </c>
      <c r="AA567">
        <v>0</v>
      </c>
      <c r="AB567">
        <v>0</v>
      </c>
      <c r="AC567">
        <v>1217.0999999999999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f t="shared" si="45"/>
        <v>2</v>
      </c>
      <c r="AJ567">
        <f t="shared" si="46"/>
        <v>1267.8599999999999</v>
      </c>
      <c r="AK567" s="62">
        <f t="shared" si="38"/>
        <v>0.16666666666666666</v>
      </c>
      <c r="AL567">
        <f t="shared" si="47"/>
        <v>1217.0999999999999</v>
      </c>
    </row>
    <row r="568" spans="2:38" ht="14.45" x14ac:dyDescent="0.3">
      <c r="B568" t="s">
        <v>1220</v>
      </c>
      <c r="C568">
        <v>2002344334</v>
      </c>
      <c r="D568" t="s">
        <v>125</v>
      </c>
      <c r="E568" t="s">
        <v>126</v>
      </c>
      <c r="F568" t="s">
        <v>127</v>
      </c>
      <c r="G568" t="s">
        <v>146</v>
      </c>
      <c r="H568" t="s">
        <v>160</v>
      </c>
      <c r="I568" t="s">
        <v>161</v>
      </c>
      <c r="J568" t="s">
        <v>539</v>
      </c>
      <c r="K568" t="s">
        <v>674</v>
      </c>
      <c r="L568">
        <v>80838057</v>
      </c>
      <c r="M568" t="s">
        <v>675</v>
      </c>
      <c r="N568">
        <v>96032100</v>
      </c>
      <c r="O568" t="s">
        <v>676</v>
      </c>
      <c r="P568">
        <v>4987176306685</v>
      </c>
      <c r="Q568">
        <v>175</v>
      </c>
      <c r="R568" s="16">
        <v>47020</v>
      </c>
      <c r="S568">
        <v>36</v>
      </c>
      <c r="T568">
        <v>72</v>
      </c>
      <c r="U568">
        <v>48</v>
      </c>
      <c r="V568">
        <v>133.33000000000001</v>
      </c>
      <c r="W568">
        <v>140</v>
      </c>
      <c r="X568">
        <v>145.84</v>
      </c>
      <c r="Y568">
        <v>0</v>
      </c>
      <c r="Z568">
        <v>9</v>
      </c>
      <c r="AA568">
        <v>0</v>
      </c>
      <c r="AB568">
        <v>0</v>
      </c>
      <c r="AC568">
        <v>1260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f t="shared" si="45"/>
        <v>9</v>
      </c>
      <c r="AJ568">
        <f t="shared" si="46"/>
        <v>1312.56</v>
      </c>
      <c r="AK568" s="62">
        <f t="shared" si="38"/>
        <v>0.1875</v>
      </c>
      <c r="AL568">
        <f t="shared" si="47"/>
        <v>1260</v>
      </c>
    </row>
    <row r="569" spans="2:38" ht="14.45" x14ac:dyDescent="0.3">
      <c r="B569" t="s">
        <v>1220</v>
      </c>
      <c r="C569">
        <v>2002344334</v>
      </c>
      <c r="D569" t="s">
        <v>125</v>
      </c>
      <c r="E569" t="s">
        <v>126</v>
      </c>
      <c r="F569" t="s">
        <v>127</v>
      </c>
      <c r="G569" t="s">
        <v>146</v>
      </c>
      <c r="H569" t="s">
        <v>147</v>
      </c>
      <c r="I569" t="s">
        <v>203</v>
      </c>
      <c r="J569" t="s">
        <v>204</v>
      </c>
      <c r="K569" t="s">
        <v>205</v>
      </c>
      <c r="L569">
        <v>80862828</v>
      </c>
      <c r="M569" t="s">
        <v>206</v>
      </c>
      <c r="N569">
        <v>33071010</v>
      </c>
      <c r="O569" t="s">
        <v>207</v>
      </c>
      <c r="P569">
        <v>4987176150578</v>
      </c>
      <c r="Q569">
        <v>71</v>
      </c>
      <c r="R569" s="16">
        <v>46657</v>
      </c>
      <c r="S569">
        <v>36</v>
      </c>
      <c r="T569">
        <v>39</v>
      </c>
      <c r="U569">
        <v>96</v>
      </c>
      <c r="V569">
        <v>57.96</v>
      </c>
      <c r="W569">
        <v>60.86</v>
      </c>
      <c r="X569">
        <v>63.4</v>
      </c>
      <c r="Y569">
        <v>0</v>
      </c>
      <c r="Z569">
        <v>54</v>
      </c>
      <c r="AA569">
        <v>0</v>
      </c>
      <c r="AB569">
        <v>0</v>
      </c>
      <c r="AC569">
        <v>3286.44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f t="shared" si="45"/>
        <v>54</v>
      </c>
      <c r="AJ569">
        <f t="shared" si="46"/>
        <v>3423.6</v>
      </c>
      <c r="AK569" s="62">
        <f t="shared" si="38"/>
        <v>0.5625</v>
      </c>
      <c r="AL569">
        <f t="shared" si="47"/>
        <v>3286.44</v>
      </c>
    </row>
    <row r="570" spans="2:38" ht="14.45" x14ac:dyDescent="0.3">
      <c r="B570" t="s">
        <v>1220</v>
      </c>
      <c r="C570">
        <v>2002344334</v>
      </c>
      <c r="D570" t="s">
        <v>125</v>
      </c>
      <c r="E570" t="s">
        <v>126</v>
      </c>
      <c r="F570" t="s">
        <v>127</v>
      </c>
      <c r="G570" t="s">
        <v>132</v>
      </c>
      <c r="H570" t="s">
        <v>163</v>
      </c>
      <c r="I570" t="s">
        <v>164</v>
      </c>
      <c r="J570" t="s">
        <v>337</v>
      </c>
      <c r="K570" t="s">
        <v>885</v>
      </c>
      <c r="L570">
        <v>80762958</v>
      </c>
      <c r="M570" t="s">
        <v>886</v>
      </c>
      <c r="N570">
        <v>33072000</v>
      </c>
      <c r="O570" t="s">
        <v>887</v>
      </c>
      <c r="P570">
        <v>4987176177186</v>
      </c>
      <c r="Q570">
        <v>150</v>
      </c>
      <c r="R570" s="16">
        <v>46611</v>
      </c>
      <c r="S570">
        <v>18</v>
      </c>
      <c r="T570">
        <v>69</v>
      </c>
      <c r="U570">
        <v>72</v>
      </c>
      <c r="V570">
        <v>87.16</v>
      </c>
      <c r="W570">
        <v>102.85</v>
      </c>
      <c r="X570">
        <v>107.14</v>
      </c>
      <c r="Y570">
        <v>0</v>
      </c>
      <c r="Z570">
        <v>4</v>
      </c>
      <c r="AA570">
        <v>0</v>
      </c>
      <c r="AB570">
        <v>0</v>
      </c>
      <c r="AC570">
        <v>411.4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f t="shared" si="45"/>
        <v>4</v>
      </c>
      <c r="AJ570">
        <f t="shared" si="46"/>
        <v>428.56</v>
      </c>
      <c r="AK570" s="62">
        <f t="shared" si="38"/>
        <v>5.5555555555555552E-2</v>
      </c>
      <c r="AL570">
        <f t="shared" si="47"/>
        <v>411.4</v>
      </c>
    </row>
    <row r="571" spans="2:38" ht="14.45" x14ac:dyDescent="0.3">
      <c r="B571" t="s">
        <v>1220</v>
      </c>
      <c r="C571">
        <v>2002344334</v>
      </c>
      <c r="D571" t="s">
        <v>125</v>
      </c>
      <c r="E571" t="s">
        <v>126</v>
      </c>
      <c r="F571" t="s">
        <v>127</v>
      </c>
      <c r="G571" t="s">
        <v>146</v>
      </c>
      <c r="H571" t="s">
        <v>147</v>
      </c>
      <c r="I571" t="s">
        <v>203</v>
      </c>
      <c r="J571" t="s">
        <v>204</v>
      </c>
      <c r="K571" t="s">
        <v>205</v>
      </c>
      <c r="L571">
        <v>80722191</v>
      </c>
      <c r="M571" t="s">
        <v>712</v>
      </c>
      <c r="N571">
        <v>33071010</v>
      </c>
      <c r="O571" t="s">
        <v>713</v>
      </c>
      <c r="P571">
        <v>4987176150578</v>
      </c>
      <c r="Q571">
        <v>66</v>
      </c>
      <c r="R571" s="16">
        <v>46807</v>
      </c>
      <c r="S571">
        <v>36</v>
      </c>
      <c r="T571">
        <v>53</v>
      </c>
      <c r="U571">
        <v>96</v>
      </c>
      <c r="V571">
        <v>53.88</v>
      </c>
      <c r="W571">
        <v>56.57</v>
      </c>
      <c r="X571">
        <v>58.93</v>
      </c>
      <c r="Y571">
        <v>0</v>
      </c>
      <c r="Z571">
        <v>2</v>
      </c>
      <c r="AA571">
        <v>0</v>
      </c>
      <c r="AB571">
        <v>0</v>
      </c>
      <c r="AC571">
        <v>113.14</v>
      </c>
      <c r="AD571">
        <v>1.1099999999999901</v>
      </c>
      <c r="AE571">
        <v>0</v>
      </c>
      <c r="AF571">
        <v>0</v>
      </c>
      <c r="AG571">
        <v>0</v>
      </c>
      <c r="AH571">
        <v>0</v>
      </c>
      <c r="AI571">
        <f t="shared" si="45"/>
        <v>2</v>
      </c>
      <c r="AJ571">
        <f t="shared" si="46"/>
        <v>117.86</v>
      </c>
      <c r="AK571" s="62">
        <f t="shared" si="38"/>
        <v>2.0833333333333332E-2</v>
      </c>
      <c r="AL571">
        <f t="shared" si="47"/>
        <v>113.14</v>
      </c>
    </row>
    <row r="572" spans="2:38" ht="14.45" x14ac:dyDescent="0.3">
      <c r="B572" t="s">
        <v>1220</v>
      </c>
      <c r="C572">
        <v>2002344334</v>
      </c>
      <c r="D572" t="s">
        <v>125</v>
      </c>
      <c r="E572" t="s">
        <v>126</v>
      </c>
      <c r="F572" t="s">
        <v>127</v>
      </c>
      <c r="G572" t="s">
        <v>128</v>
      </c>
      <c r="H572" t="s">
        <v>196</v>
      </c>
      <c r="I572" t="s">
        <v>197</v>
      </c>
      <c r="J572" t="s">
        <v>443</v>
      </c>
      <c r="K572" t="s">
        <v>472</v>
      </c>
      <c r="L572">
        <v>80833282</v>
      </c>
      <c r="M572" t="s">
        <v>680</v>
      </c>
      <c r="N572">
        <v>33049990</v>
      </c>
      <c r="O572" t="s">
        <v>681</v>
      </c>
      <c r="P572">
        <v>4987176077721</v>
      </c>
      <c r="Q572">
        <v>99</v>
      </c>
      <c r="R572" s="16">
        <v>46807</v>
      </c>
      <c r="S572">
        <v>36</v>
      </c>
      <c r="T572">
        <v>53</v>
      </c>
      <c r="U572">
        <v>48</v>
      </c>
      <c r="V572">
        <v>70.03</v>
      </c>
      <c r="W572">
        <v>82.64</v>
      </c>
      <c r="X572">
        <v>86.09</v>
      </c>
      <c r="Y572">
        <v>0</v>
      </c>
      <c r="Z572">
        <v>4</v>
      </c>
      <c r="AA572">
        <v>0</v>
      </c>
      <c r="AB572">
        <v>0</v>
      </c>
      <c r="AC572">
        <v>330.56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f t="shared" si="45"/>
        <v>4</v>
      </c>
      <c r="AJ572">
        <f t="shared" si="46"/>
        <v>344.36</v>
      </c>
      <c r="AK572" s="62">
        <f t="shared" si="38"/>
        <v>8.3333333333333329E-2</v>
      </c>
      <c r="AL572">
        <f t="shared" si="47"/>
        <v>330.56</v>
      </c>
    </row>
    <row r="573" spans="2:38" ht="14.45" x14ac:dyDescent="0.3">
      <c r="B573" t="s">
        <v>1220</v>
      </c>
      <c r="C573">
        <v>2002344334</v>
      </c>
      <c r="D573" t="s">
        <v>125</v>
      </c>
      <c r="E573" t="s">
        <v>126</v>
      </c>
      <c r="F573" t="s">
        <v>127</v>
      </c>
      <c r="G573" t="s">
        <v>128</v>
      </c>
      <c r="H573" t="s">
        <v>129</v>
      </c>
      <c r="I573" t="s">
        <v>221</v>
      </c>
      <c r="J573" t="s">
        <v>222</v>
      </c>
      <c r="K573" t="s">
        <v>224</v>
      </c>
      <c r="L573">
        <v>83924013</v>
      </c>
      <c r="M573" t="s">
        <v>225</v>
      </c>
      <c r="N573">
        <v>33051090</v>
      </c>
      <c r="O573" t="s">
        <v>226</v>
      </c>
      <c r="P573">
        <v>4987176073020</v>
      </c>
      <c r="Q573">
        <v>218</v>
      </c>
      <c r="R573" s="16">
        <v>47045</v>
      </c>
      <c r="S573">
        <v>36</v>
      </c>
      <c r="T573">
        <v>75</v>
      </c>
      <c r="U573">
        <v>56</v>
      </c>
      <c r="V573">
        <v>181.19</v>
      </c>
      <c r="W573">
        <v>190.25</v>
      </c>
      <c r="X573">
        <v>198.18</v>
      </c>
      <c r="Y573">
        <v>0</v>
      </c>
      <c r="Z573">
        <v>1</v>
      </c>
      <c r="AA573">
        <v>0</v>
      </c>
      <c r="AB573">
        <v>0</v>
      </c>
      <c r="AC573">
        <v>190.25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f t="shared" si="45"/>
        <v>1</v>
      </c>
      <c r="AJ573">
        <f t="shared" si="46"/>
        <v>198.18</v>
      </c>
      <c r="AK573" s="62">
        <f t="shared" si="38"/>
        <v>1.7857142857142856E-2</v>
      </c>
      <c r="AL573">
        <f t="shared" si="47"/>
        <v>190.25</v>
      </c>
    </row>
    <row r="574" spans="2:38" ht="14.45" x14ac:dyDescent="0.3">
      <c r="B574" t="s">
        <v>1220</v>
      </c>
      <c r="C574">
        <v>2002344334</v>
      </c>
      <c r="D574" t="s">
        <v>125</v>
      </c>
      <c r="E574" t="s">
        <v>126</v>
      </c>
      <c r="F574" t="s">
        <v>127</v>
      </c>
      <c r="G574" t="s">
        <v>128</v>
      </c>
      <c r="H574" t="s">
        <v>196</v>
      </c>
      <c r="I574" t="s">
        <v>197</v>
      </c>
      <c r="J574" t="s">
        <v>527</v>
      </c>
      <c r="K574" t="s">
        <v>528</v>
      </c>
      <c r="L574">
        <v>80795452</v>
      </c>
      <c r="M574" t="s">
        <v>529</v>
      </c>
      <c r="N574">
        <v>33049990</v>
      </c>
      <c r="O574" t="s">
        <v>530</v>
      </c>
      <c r="P574">
        <v>4902430893961</v>
      </c>
      <c r="Q574">
        <v>399</v>
      </c>
      <c r="R574" s="16">
        <v>47052</v>
      </c>
      <c r="S574">
        <v>36</v>
      </c>
      <c r="T574">
        <v>75</v>
      </c>
      <c r="U574">
        <v>12</v>
      </c>
      <c r="V574">
        <v>282.26</v>
      </c>
      <c r="W574">
        <v>333.07</v>
      </c>
      <c r="X574">
        <v>346.96</v>
      </c>
      <c r="Y574">
        <v>0</v>
      </c>
      <c r="Z574">
        <v>1</v>
      </c>
      <c r="AA574">
        <v>0</v>
      </c>
      <c r="AB574">
        <v>0</v>
      </c>
      <c r="AC574">
        <v>333.07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f t="shared" si="45"/>
        <v>1</v>
      </c>
      <c r="AJ574">
        <f t="shared" si="46"/>
        <v>346.96</v>
      </c>
      <c r="AK574" s="62">
        <f t="shared" si="38"/>
        <v>8.3333333333333329E-2</v>
      </c>
      <c r="AL574">
        <f t="shared" si="47"/>
        <v>333.07</v>
      </c>
    </row>
    <row r="575" spans="2:38" ht="14.45" x14ac:dyDescent="0.3">
      <c r="B575" t="s">
        <v>1220</v>
      </c>
      <c r="C575">
        <v>2002344334</v>
      </c>
      <c r="D575" t="s">
        <v>125</v>
      </c>
      <c r="E575" t="s">
        <v>126</v>
      </c>
      <c r="F575" t="s">
        <v>127</v>
      </c>
      <c r="G575" t="s">
        <v>132</v>
      </c>
      <c r="H575" t="s">
        <v>133</v>
      </c>
      <c r="I575" t="s">
        <v>134</v>
      </c>
      <c r="J575" t="s">
        <v>135</v>
      </c>
      <c r="K575" t="s">
        <v>717</v>
      </c>
      <c r="L575">
        <v>80832379</v>
      </c>
      <c r="M575" t="s">
        <v>718</v>
      </c>
      <c r="N575">
        <v>96190010</v>
      </c>
      <c r="O575" t="s">
        <v>719</v>
      </c>
      <c r="P575">
        <v>4987176192219</v>
      </c>
      <c r="Q575">
        <v>195</v>
      </c>
      <c r="R575" s="16">
        <v>47045</v>
      </c>
      <c r="S575">
        <v>24</v>
      </c>
      <c r="T575">
        <v>100</v>
      </c>
      <c r="U575">
        <v>36</v>
      </c>
      <c r="V575">
        <v>168.64</v>
      </c>
      <c r="W575">
        <v>168.64</v>
      </c>
      <c r="X575">
        <v>175.67</v>
      </c>
      <c r="Y575">
        <v>0</v>
      </c>
      <c r="Z575">
        <v>23</v>
      </c>
      <c r="AA575">
        <v>0</v>
      </c>
      <c r="AB575">
        <v>0</v>
      </c>
      <c r="AC575">
        <v>3878.72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f t="shared" si="45"/>
        <v>23</v>
      </c>
      <c r="AJ575">
        <f t="shared" si="46"/>
        <v>4040.41</v>
      </c>
      <c r="AK575" s="62">
        <f t="shared" si="38"/>
        <v>0.63888888888888884</v>
      </c>
      <c r="AL575">
        <f t="shared" si="47"/>
        <v>3878.72</v>
      </c>
    </row>
    <row r="576" spans="2:38" ht="14.45" x14ac:dyDescent="0.3">
      <c r="B576" t="s">
        <v>1220</v>
      </c>
      <c r="C576">
        <v>2002344334</v>
      </c>
      <c r="D576" t="s">
        <v>125</v>
      </c>
      <c r="E576" t="s">
        <v>126</v>
      </c>
      <c r="F576" t="s">
        <v>127</v>
      </c>
      <c r="G576" t="s">
        <v>128</v>
      </c>
      <c r="H576" t="s">
        <v>139</v>
      </c>
      <c r="I576" t="s">
        <v>140</v>
      </c>
      <c r="J576" t="s">
        <v>266</v>
      </c>
      <c r="K576" t="s">
        <v>355</v>
      </c>
      <c r="L576">
        <v>80863669</v>
      </c>
      <c r="M576" t="s">
        <v>690</v>
      </c>
      <c r="N576">
        <v>96190030</v>
      </c>
      <c r="O576" t="s">
        <v>691</v>
      </c>
      <c r="P576">
        <v>4987176303455</v>
      </c>
      <c r="Q576">
        <v>350</v>
      </c>
      <c r="R576" s="16">
        <v>47020</v>
      </c>
      <c r="S576">
        <v>36</v>
      </c>
      <c r="T576">
        <v>72</v>
      </c>
      <c r="U576">
        <v>12</v>
      </c>
      <c r="V576">
        <v>266.66000000000003</v>
      </c>
      <c r="W576">
        <v>279.99</v>
      </c>
      <c r="X576">
        <v>291.67</v>
      </c>
      <c r="Y576">
        <v>0</v>
      </c>
      <c r="Z576">
        <v>1</v>
      </c>
      <c r="AA576">
        <v>0</v>
      </c>
      <c r="AB576">
        <v>0</v>
      </c>
      <c r="AC576">
        <v>279.99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f t="shared" si="45"/>
        <v>1</v>
      </c>
      <c r="AJ576">
        <f t="shared" si="46"/>
        <v>291.67</v>
      </c>
      <c r="AK576" s="62">
        <f t="shared" si="38"/>
        <v>8.3333333333333329E-2</v>
      </c>
      <c r="AL576">
        <f t="shared" si="47"/>
        <v>279.99</v>
      </c>
    </row>
    <row r="577" spans="2:38" ht="14.45" x14ac:dyDescent="0.3">
      <c r="B577" t="s">
        <v>1220</v>
      </c>
      <c r="C577">
        <v>2002344334</v>
      </c>
      <c r="D577" t="s">
        <v>125</v>
      </c>
      <c r="E577" t="s">
        <v>126</v>
      </c>
      <c r="F577" t="s">
        <v>127</v>
      </c>
      <c r="G577" t="s">
        <v>132</v>
      </c>
      <c r="H577" t="s">
        <v>133</v>
      </c>
      <c r="I577" t="s">
        <v>177</v>
      </c>
      <c r="J577" t="s">
        <v>262</v>
      </c>
      <c r="K577" t="s">
        <v>426</v>
      </c>
      <c r="L577">
        <v>83925440</v>
      </c>
      <c r="M577" t="s">
        <v>1036</v>
      </c>
      <c r="N577">
        <v>96190010</v>
      </c>
      <c r="O577" t="s">
        <v>1037</v>
      </c>
      <c r="P577">
        <v>4987176414427</v>
      </c>
      <c r="Q577">
        <v>40</v>
      </c>
      <c r="R577" s="16">
        <v>46807</v>
      </c>
      <c r="S577">
        <v>24</v>
      </c>
      <c r="T577">
        <v>79</v>
      </c>
      <c r="U577">
        <v>120</v>
      </c>
      <c r="V577">
        <v>34.590000000000003</v>
      </c>
      <c r="W577">
        <v>34.590000000000003</v>
      </c>
      <c r="X577">
        <v>36.03</v>
      </c>
      <c r="Y577">
        <v>5</v>
      </c>
      <c r="Z577">
        <v>0</v>
      </c>
      <c r="AA577">
        <v>0</v>
      </c>
      <c r="AB577">
        <v>0</v>
      </c>
      <c r="AC577">
        <v>20754</v>
      </c>
      <c r="AD577">
        <v>0.02</v>
      </c>
      <c r="AE577">
        <v>0</v>
      </c>
      <c r="AF577">
        <v>0</v>
      </c>
      <c r="AG577">
        <v>0</v>
      </c>
      <c r="AH577">
        <v>0</v>
      </c>
      <c r="AI577">
        <f t="shared" si="45"/>
        <v>600</v>
      </c>
      <c r="AJ577">
        <f t="shared" si="46"/>
        <v>21618</v>
      </c>
      <c r="AK577" s="62">
        <f t="shared" si="38"/>
        <v>5</v>
      </c>
      <c r="AL577">
        <f t="shared" si="47"/>
        <v>20754.000000000004</v>
      </c>
    </row>
    <row r="578" spans="2:38" ht="14.45" x14ac:dyDescent="0.3">
      <c r="B578" t="s">
        <v>1220</v>
      </c>
      <c r="C578">
        <v>2002344334</v>
      </c>
      <c r="D578" t="s">
        <v>125</v>
      </c>
      <c r="E578" t="s">
        <v>126</v>
      </c>
      <c r="F578" t="s">
        <v>127</v>
      </c>
      <c r="G578" t="s">
        <v>128</v>
      </c>
      <c r="H578" t="s">
        <v>139</v>
      </c>
      <c r="I578" t="s">
        <v>140</v>
      </c>
      <c r="J578" t="s">
        <v>515</v>
      </c>
      <c r="K578" t="s">
        <v>516</v>
      </c>
      <c r="L578">
        <v>80866583</v>
      </c>
      <c r="M578" t="s">
        <v>517</v>
      </c>
      <c r="N578">
        <v>96190030</v>
      </c>
      <c r="O578" t="s">
        <v>518</v>
      </c>
      <c r="P578">
        <v>4987176164162</v>
      </c>
      <c r="Q578">
        <v>33</v>
      </c>
      <c r="R578" s="16">
        <v>47020</v>
      </c>
      <c r="S578">
        <v>36</v>
      </c>
      <c r="T578">
        <v>72</v>
      </c>
      <c r="U578">
        <v>192</v>
      </c>
      <c r="V578">
        <v>25.14</v>
      </c>
      <c r="W578">
        <v>26.4</v>
      </c>
      <c r="X578">
        <v>27.5</v>
      </c>
      <c r="Y578">
        <v>0</v>
      </c>
      <c r="Z578">
        <v>2</v>
      </c>
      <c r="AA578">
        <v>0</v>
      </c>
      <c r="AB578">
        <v>0</v>
      </c>
      <c r="AC578">
        <v>52.8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f t="shared" si="45"/>
        <v>2</v>
      </c>
      <c r="AJ578">
        <f t="shared" si="46"/>
        <v>55</v>
      </c>
      <c r="AK578" s="62">
        <f t="shared" si="38"/>
        <v>1.0416666666666666E-2</v>
      </c>
      <c r="AL578">
        <f t="shared" si="47"/>
        <v>52.8</v>
      </c>
    </row>
    <row r="579" spans="2:38" ht="14.45" x14ac:dyDescent="0.3">
      <c r="B579" t="s">
        <v>1220</v>
      </c>
      <c r="C579">
        <v>2002344334</v>
      </c>
      <c r="D579" t="s">
        <v>125</v>
      </c>
      <c r="E579" t="s">
        <v>126</v>
      </c>
      <c r="F579" t="s">
        <v>127</v>
      </c>
      <c r="G579" t="s">
        <v>146</v>
      </c>
      <c r="H579" t="s">
        <v>150</v>
      </c>
      <c r="I579" t="s">
        <v>478</v>
      </c>
      <c r="J579" t="s">
        <v>720</v>
      </c>
      <c r="K579" t="s">
        <v>721</v>
      </c>
      <c r="L579">
        <v>80803712</v>
      </c>
      <c r="M579" t="s">
        <v>722</v>
      </c>
      <c r="N579">
        <v>82121010</v>
      </c>
      <c r="O579" t="s">
        <v>723</v>
      </c>
      <c r="P579">
        <v>4987176286871</v>
      </c>
      <c r="Q579">
        <v>399</v>
      </c>
      <c r="R579" s="16">
        <v>46807</v>
      </c>
      <c r="S579">
        <v>60</v>
      </c>
      <c r="T579">
        <v>32</v>
      </c>
      <c r="U579">
        <v>36</v>
      </c>
      <c r="V579">
        <v>283.79000000000002</v>
      </c>
      <c r="W579">
        <v>334.87</v>
      </c>
      <c r="X579">
        <v>348.83</v>
      </c>
      <c r="Y579">
        <v>0</v>
      </c>
      <c r="Z579">
        <v>35</v>
      </c>
      <c r="AA579">
        <v>0</v>
      </c>
      <c r="AB579">
        <v>0</v>
      </c>
      <c r="AC579">
        <v>11720.45</v>
      </c>
      <c r="AD579">
        <v>0.01</v>
      </c>
      <c r="AE579">
        <v>0</v>
      </c>
      <c r="AF579">
        <v>0</v>
      </c>
      <c r="AG579">
        <v>0</v>
      </c>
      <c r="AH579">
        <v>0</v>
      </c>
      <c r="AI579">
        <f t="shared" si="45"/>
        <v>35</v>
      </c>
      <c r="AJ579">
        <f t="shared" si="46"/>
        <v>12209.05</v>
      </c>
      <c r="AK579" s="62">
        <f t="shared" ref="AK579:AK642" si="48">+AI579/U579</f>
        <v>0.97222222222222221</v>
      </c>
      <c r="AL579">
        <f t="shared" si="47"/>
        <v>11720.45</v>
      </c>
    </row>
    <row r="580" spans="2:38" ht="14.45" x14ac:dyDescent="0.3">
      <c r="B580" t="s">
        <v>1220</v>
      </c>
      <c r="C580">
        <v>2002344334</v>
      </c>
      <c r="D580" t="s">
        <v>125</v>
      </c>
      <c r="E580" t="s">
        <v>126</v>
      </c>
      <c r="F580" t="s">
        <v>127</v>
      </c>
      <c r="G580" t="s">
        <v>132</v>
      </c>
      <c r="H580" t="s">
        <v>133</v>
      </c>
      <c r="I580" t="s">
        <v>177</v>
      </c>
      <c r="J580" t="s">
        <v>371</v>
      </c>
      <c r="K580" t="s">
        <v>758</v>
      </c>
      <c r="L580">
        <v>80845171</v>
      </c>
      <c r="M580" t="s">
        <v>759</v>
      </c>
      <c r="N580">
        <v>96190010</v>
      </c>
      <c r="O580" t="s">
        <v>760</v>
      </c>
      <c r="P580">
        <v>4987176319517</v>
      </c>
      <c r="Q580">
        <v>50</v>
      </c>
      <c r="R580" s="16">
        <v>46806</v>
      </c>
      <c r="S580">
        <v>24</v>
      </c>
      <c r="T580">
        <v>79</v>
      </c>
      <c r="U580">
        <v>112</v>
      </c>
      <c r="V580">
        <v>43.24</v>
      </c>
      <c r="W580">
        <v>43.24</v>
      </c>
      <c r="X580">
        <v>45.04</v>
      </c>
      <c r="Y580">
        <v>0</v>
      </c>
      <c r="Z580">
        <v>80</v>
      </c>
      <c r="AA580">
        <v>0</v>
      </c>
      <c r="AB580">
        <v>0</v>
      </c>
      <c r="AC580">
        <v>3459.2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f t="shared" si="45"/>
        <v>80</v>
      </c>
      <c r="AJ580">
        <f t="shared" si="46"/>
        <v>3603.2</v>
      </c>
      <c r="AK580" s="62">
        <f t="shared" si="48"/>
        <v>0.7142857142857143</v>
      </c>
      <c r="AL580">
        <f t="shared" si="47"/>
        <v>3459.2000000000003</v>
      </c>
    </row>
    <row r="581" spans="2:38" ht="14.45" x14ac:dyDescent="0.3">
      <c r="B581" t="s">
        <v>1220</v>
      </c>
      <c r="C581">
        <v>2002344334</v>
      </c>
      <c r="D581" t="s">
        <v>125</v>
      </c>
      <c r="E581" t="s">
        <v>126</v>
      </c>
      <c r="F581" t="s">
        <v>127</v>
      </c>
      <c r="G581" t="s">
        <v>128</v>
      </c>
      <c r="H581" t="s">
        <v>129</v>
      </c>
      <c r="I581" t="s">
        <v>221</v>
      </c>
      <c r="J581" t="s">
        <v>222</v>
      </c>
      <c r="K581" t="s">
        <v>227</v>
      </c>
      <c r="L581">
        <v>83924017</v>
      </c>
      <c r="M581" t="s">
        <v>228</v>
      </c>
      <c r="N581">
        <v>33051090</v>
      </c>
      <c r="O581" t="s">
        <v>229</v>
      </c>
      <c r="P581">
        <v>4987176073006</v>
      </c>
      <c r="Q581">
        <v>218</v>
      </c>
      <c r="R581" s="16">
        <v>47045</v>
      </c>
      <c r="S581">
        <v>36</v>
      </c>
      <c r="T581">
        <v>75</v>
      </c>
      <c r="U581">
        <v>56</v>
      </c>
      <c r="V581">
        <v>181.19</v>
      </c>
      <c r="W581">
        <v>190.25</v>
      </c>
      <c r="X581">
        <v>198.18</v>
      </c>
      <c r="Y581">
        <v>0</v>
      </c>
      <c r="Z581">
        <v>2</v>
      </c>
      <c r="AA581">
        <v>0</v>
      </c>
      <c r="AB581">
        <v>0</v>
      </c>
      <c r="AC581">
        <v>380.5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f t="shared" si="45"/>
        <v>2</v>
      </c>
      <c r="AJ581">
        <f t="shared" si="46"/>
        <v>396.36</v>
      </c>
      <c r="AK581" s="62">
        <f t="shared" si="48"/>
        <v>3.5714285714285712E-2</v>
      </c>
      <c r="AL581">
        <f t="shared" si="47"/>
        <v>380.5</v>
      </c>
    </row>
    <row r="582" spans="2:38" ht="14.45" x14ac:dyDescent="0.3">
      <c r="B582" t="s">
        <v>1220</v>
      </c>
      <c r="C582">
        <v>2002344334</v>
      </c>
      <c r="D582" t="s">
        <v>125</v>
      </c>
      <c r="E582" t="s">
        <v>126</v>
      </c>
      <c r="F582" t="s">
        <v>127</v>
      </c>
      <c r="G582" t="s">
        <v>146</v>
      </c>
      <c r="H582" t="s">
        <v>160</v>
      </c>
      <c r="I582" t="s">
        <v>161</v>
      </c>
      <c r="J582" t="s">
        <v>344</v>
      </c>
      <c r="K582" t="s">
        <v>1048</v>
      </c>
      <c r="L582">
        <v>80818682</v>
      </c>
      <c r="M582" t="s">
        <v>1049</v>
      </c>
      <c r="N582">
        <v>96032100</v>
      </c>
      <c r="O582" t="s">
        <v>1050</v>
      </c>
      <c r="P582">
        <v>4987176239945</v>
      </c>
      <c r="Q582">
        <v>110</v>
      </c>
      <c r="R582" s="16">
        <v>47020</v>
      </c>
      <c r="S582">
        <v>36</v>
      </c>
      <c r="T582">
        <v>72</v>
      </c>
      <c r="U582">
        <v>48</v>
      </c>
      <c r="V582">
        <v>83.81</v>
      </c>
      <c r="W582">
        <v>88</v>
      </c>
      <c r="X582">
        <v>91.67</v>
      </c>
      <c r="Y582">
        <v>0</v>
      </c>
      <c r="Z582">
        <v>1</v>
      </c>
      <c r="AA582">
        <v>0</v>
      </c>
      <c r="AB582">
        <v>0</v>
      </c>
      <c r="AC582">
        <v>88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f t="shared" si="45"/>
        <v>1</v>
      </c>
      <c r="AJ582">
        <f t="shared" si="46"/>
        <v>91.67</v>
      </c>
      <c r="AK582" s="62">
        <f t="shared" si="48"/>
        <v>2.0833333333333332E-2</v>
      </c>
      <c r="AL582">
        <f t="shared" si="47"/>
        <v>88</v>
      </c>
    </row>
    <row r="583" spans="2:38" ht="14.45" x14ac:dyDescent="0.3">
      <c r="B583" t="s">
        <v>1220</v>
      </c>
      <c r="C583">
        <v>2002344334</v>
      </c>
      <c r="D583" t="s">
        <v>125</v>
      </c>
      <c r="E583" t="s">
        <v>126</v>
      </c>
      <c r="F583" t="s">
        <v>127</v>
      </c>
      <c r="G583" t="s">
        <v>132</v>
      </c>
      <c r="H583" t="s">
        <v>290</v>
      </c>
      <c r="I583" t="s">
        <v>692</v>
      </c>
      <c r="J583" t="s">
        <v>692</v>
      </c>
      <c r="K583" t="s">
        <v>693</v>
      </c>
      <c r="L583">
        <v>80833457</v>
      </c>
      <c r="M583" t="s">
        <v>724</v>
      </c>
      <c r="N583">
        <v>30049011</v>
      </c>
      <c r="O583" t="s">
        <v>725</v>
      </c>
      <c r="P583">
        <v>4987176273338</v>
      </c>
      <c r="Q583">
        <v>46.75</v>
      </c>
      <c r="R583" s="16">
        <v>46807</v>
      </c>
      <c r="S583">
        <v>18</v>
      </c>
      <c r="T583">
        <v>100</v>
      </c>
      <c r="U583">
        <v>60</v>
      </c>
      <c r="V583">
        <v>35.67</v>
      </c>
      <c r="W583">
        <v>37.450000000000003</v>
      </c>
      <c r="X583">
        <v>39.01</v>
      </c>
      <c r="Y583">
        <v>0</v>
      </c>
      <c r="Z583">
        <v>1</v>
      </c>
      <c r="AA583">
        <v>0</v>
      </c>
      <c r="AB583">
        <v>0</v>
      </c>
      <c r="AC583">
        <v>37.450000000000003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f t="shared" si="45"/>
        <v>1</v>
      </c>
      <c r="AJ583">
        <f t="shared" si="46"/>
        <v>39.01</v>
      </c>
      <c r="AK583" s="62">
        <f t="shared" si="48"/>
        <v>1.6666666666666666E-2</v>
      </c>
      <c r="AL583">
        <f t="shared" si="47"/>
        <v>37.450000000000003</v>
      </c>
    </row>
    <row r="584" spans="2:38" ht="14.45" x14ac:dyDescent="0.3">
      <c r="B584" t="s">
        <v>1220</v>
      </c>
      <c r="C584">
        <v>2002344334</v>
      </c>
      <c r="D584" t="s">
        <v>125</v>
      </c>
      <c r="E584" t="s">
        <v>126</v>
      </c>
      <c r="F584" t="s">
        <v>127</v>
      </c>
      <c r="G584" t="s">
        <v>128</v>
      </c>
      <c r="H584" t="s">
        <v>196</v>
      </c>
      <c r="I584" t="s">
        <v>197</v>
      </c>
      <c r="J584" t="s">
        <v>443</v>
      </c>
      <c r="K584" t="s">
        <v>702</v>
      </c>
      <c r="L584">
        <v>80823579</v>
      </c>
      <c r="M584" t="s">
        <v>703</v>
      </c>
      <c r="N584">
        <v>33049990</v>
      </c>
      <c r="O584" t="s">
        <v>704</v>
      </c>
      <c r="P584">
        <v>4987176263797</v>
      </c>
      <c r="Q584">
        <v>449</v>
      </c>
      <c r="R584" s="16">
        <v>47010</v>
      </c>
      <c r="S584">
        <v>36</v>
      </c>
      <c r="T584">
        <v>71</v>
      </c>
      <c r="U584">
        <v>24</v>
      </c>
      <c r="V584">
        <v>317.64</v>
      </c>
      <c r="W584">
        <v>374.81</v>
      </c>
      <c r="X584">
        <v>390.44</v>
      </c>
      <c r="Y584">
        <v>0</v>
      </c>
      <c r="Z584">
        <v>5</v>
      </c>
      <c r="AA584">
        <v>0</v>
      </c>
      <c r="AB584">
        <v>0</v>
      </c>
      <c r="AC584">
        <v>1874.05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f t="shared" si="45"/>
        <v>5</v>
      </c>
      <c r="AJ584">
        <f t="shared" si="46"/>
        <v>1952.2</v>
      </c>
      <c r="AK584" s="62">
        <f t="shared" si="48"/>
        <v>0.20833333333333334</v>
      </c>
      <c r="AL584">
        <f t="shared" si="47"/>
        <v>1874.05</v>
      </c>
    </row>
    <row r="585" spans="2:38" ht="14.45" x14ac:dyDescent="0.3">
      <c r="B585" t="s">
        <v>1220</v>
      </c>
      <c r="C585">
        <v>2002344334</v>
      </c>
      <c r="D585" t="s">
        <v>125</v>
      </c>
      <c r="E585" t="s">
        <v>126</v>
      </c>
      <c r="F585" t="s">
        <v>127</v>
      </c>
      <c r="G585" t="s">
        <v>128</v>
      </c>
      <c r="H585" t="s">
        <v>129</v>
      </c>
      <c r="I585" t="s">
        <v>130</v>
      </c>
      <c r="J585" t="s">
        <v>131</v>
      </c>
      <c r="K585" t="s">
        <v>233</v>
      </c>
      <c r="L585">
        <v>83924019</v>
      </c>
      <c r="M585" t="s">
        <v>234</v>
      </c>
      <c r="N585">
        <v>33051090</v>
      </c>
      <c r="O585" t="s">
        <v>235</v>
      </c>
      <c r="P585">
        <v>4987176234223</v>
      </c>
      <c r="Q585">
        <v>192</v>
      </c>
      <c r="R585" s="16">
        <v>47045</v>
      </c>
      <c r="S585">
        <v>36</v>
      </c>
      <c r="T585">
        <v>75</v>
      </c>
      <c r="U585">
        <v>56</v>
      </c>
      <c r="V585">
        <v>159.58000000000001</v>
      </c>
      <c r="W585">
        <v>167.56</v>
      </c>
      <c r="X585">
        <v>174.55</v>
      </c>
      <c r="Y585">
        <v>0</v>
      </c>
      <c r="Z585">
        <v>1</v>
      </c>
      <c r="AA585">
        <v>0</v>
      </c>
      <c r="AB585">
        <v>0</v>
      </c>
      <c r="AC585">
        <v>167.56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f t="shared" si="45"/>
        <v>1</v>
      </c>
      <c r="AJ585">
        <f t="shared" si="46"/>
        <v>174.55</v>
      </c>
      <c r="AK585" s="62">
        <f t="shared" si="48"/>
        <v>1.7857142857142856E-2</v>
      </c>
      <c r="AL585">
        <f t="shared" si="47"/>
        <v>167.56</v>
      </c>
    </row>
    <row r="586" spans="2:38" ht="14.45" x14ac:dyDescent="0.3">
      <c r="B586" t="s">
        <v>1220</v>
      </c>
      <c r="C586">
        <v>2002344334</v>
      </c>
      <c r="D586" t="s">
        <v>125</v>
      </c>
      <c r="E586" t="s">
        <v>126</v>
      </c>
      <c r="F586" t="s">
        <v>127</v>
      </c>
      <c r="G586" t="s">
        <v>132</v>
      </c>
      <c r="H586" t="s">
        <v>133</v>
      </c>
      <c r="I586" t="s">
        <v>534</v>
      </c>
      <c r="J586" t="s">
        <v>535</v>
      </c>
      <c r="K586" t="s">
        <v>536</v>
      </c>
      <c r="L586">
        <v>80869511</v>
      </c>
      <c r="M586" t="s">
        <v>537</v>
      </c>
      <c r="N586">
        <v>96190010</v>
      </c>
      <c r="O586" t="s">
        <v>538</v>
      </c>
      <c r="P586">
        <v>4987176252685</v>
      </c>
      <c r="Q586">
        <v>220</v>
      </c>
      <c r="R586" s="16">
        <v>47045</v>
      </c>
      <c r="S586">
        <v>24</v>
      </c>
      <c r="T586">
        <v>100</v>
      </c>
      <c r="U586">
        <v>45</v>
      </c>
      <c r="V586">
        <v>190.26</v>
      </c>
      <c r="W586">
        <v>190.26</v>
      </c>
      <c r="X586">
        <v>198.19</v>
      </c>
      <c r="Y586">
        <v>1</v>
      </c>
      <c r="Z586">
        <v>17</v>
      </c>
      <c r="AA586">
        <v>0</v>
      </c>
      <c r="AB586">
        <v>0</v>
      </c>
      <c r="AC586">
        <v>11796.12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f t="shared" si="45"/>
        <v>62</v>
      </c>
      <c r="AJ586">
        <f t="shared" si="46"/>
        <v>12287.78</v>
      </c>
      <c r="AK586" s="62">
        <f t="shared" si="48"/>
        <v>1.3777777777777778</v>
      </c>
      <c r="AL586">
        <f t="shared" si="47"/>
        <v>11796.119999999999</v>
      </c>
    </row>
    <row r="587" spans="2:38" ht="14.45" x14ac:dyDescent="0.3">
      <c r="B587" t="s">
        <v>1220</v>
      </c>
      <c r="C587">
        <v>2002344334</v>
      </c>
      <c r="D587" t="s">
        <v>125</v>
      </c>
      <c r="E587" t="s">
        <v>126</v>
      </c>
      <c r="F587" t="s">
        <v>127</v>
      </c>
      <c r="G587" t="s">
        <v>132</v>
      </c>
      <c r="H587" t="s">
        <v>133</v>
      </c>
      <c r="I587" t="s">
        <v>134</v>
      </c>
      <c r="J587" t="s">
        <v>155</v>
      </c>
      <c r="K587" t="s">
        <v>156</v>
      </c>
      <c r="L587">
        <v>80870358</v>
      </c>
      <c r="M587" t="s">
        <v>157</v>
      </c>
      <c r="N587">
        <v>96190010</v>
      </c>
      <c r="O587" t="s">
        <v>158</v>
      </c>
      <c r="P587">
        <v>4987176350657</v>
      </c>
      <c r="Q587">
        <v>325</v>
      </c>
      <c r="R587" s="16">
        <v>47052</v>
      </c>
      <c r="S587">
        <v>24</v>
      </c>
      <c r="T587">
        <v>100</v>
      </c>
      <c r="U587">
        <v>18</v>
      </c>
      <c r="V587">
        <v>242.42</v>
      </c>
      <c r="W587">
        <v>242.42</v>
      </c>
      <c r="X587">
        <v>252.53</v>
      </c>
      <c r="Y587">
        <v>44</v>
      </c>
      <c r="Z587">
        <v>7</v>
      </c>
      <c r="AA587">
        <v>0</v>
      </c>
      <c r="AB587">
        <v>0</v>
      </c>
      <c r="AC587">
        <v>193693.58</v>
      </c>
      <c r="AD587">
        <v>0.02</v>
      </c>
      <c r="AE587">
        <v>0</v>
      </c>
      <c r="AF587">
        <v>0</v>
      </c>
      <c r="AG587">
        <v>0</v>
      </c>
      <c r="AH587">
        <v>0</v>
      </c>
      <c r="AI587">
        <f t="shared" si="45"/>
        <v>799</v>
      </c>
      <c r="AJ587">
        <f t="shared" si="46"/>
        <v>201771.47</v>
      </c>
      <c r="AK587" s="62">
        <f t="shared" si="48"/>
        <v>44.388888888888886</v>
      </c>
      <c r="AL587">
        <f t="shared" si="47"/>
        <v>193693.58</v>
      </c>
    </row>
    <row r="588" spans="2:38" ht="14.45" x14ac:dyDescent="0.3">
      <c r="B588" t="s">
        <v>1220</v>
      </c>
      <c r="C588">
        <v>2002344334</v>
      </c>
      <c r="D588" t="s">
        <v>125</v>
      </c>
      <c r="E588" t="s">
        <v>126</v>
      </c>
      <c r="F588" t="s">
        <v>127</v>
      </c>
      <c r="G588" t="s">
        <v>128</v>
      </c>
      <c r="H588" t="s">
        <v>129</v>
      </c>
      <c r="I588" t="s">
        <v>130</v>
      </c>
      <c r="J588" t="s">
        <v>131</v>
      </c>
      <c r="K588" t="s">
        <v>707</v>
      </c>
      <c r="L588">
        <v>80879279</v>
      </c>
      <c r="M588" t="s">
        <v>708</v>
      </c>
      <c r="N588">
        <v>33051090</v>
      </c>
      <c r="O588" t="s">
        <v>709</v>
      </c>
      <c r="P588">
        <v>4987176234476</v>
      </c>
      <c r="Q588">
        <v>175</v>
      </c>
      <c r="R588" s="16">
        <v>46807</v>
      </c>
      <c r="S588">
        <v>36</v>
      </c>
      <c r="T588">
        <v>53</v>
      </c>
      <c r="U588">
        <v>56</v>
      </c>
      <c r="V588">
        <v>145.44999999999999</v>
      </c>
      <c r="W588">
        <v>152.72</v>
      </c>
      <c r="X588">
        <v>159.09</v>
      </c>
      <c r="Y588">
        <v>0</v>
      </c>
      <c r="Z588">
        <v>1</v>
      </c>
      <c r="AA588">
        <v>0</v>
      </c>
      <c r="AB588">
        <v>0</v>
      </c>
      <c r="AC588">
        <v>152.72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f t="shared" si="45"/>
        <v>1</v>
      </c>
      <c r="AJ588">
        <f t="shared" si="46"/>
        <v>159.09</v>
      </c>
      <c r="AK588" s="62">
        <f t="shared" si="48"/>
        <v>1.7857142857142856E-2</v>
      </c>
      <c r="AL588">
        <f t="shared" si="47"/>
        <v>152.72</v>
      </c>
    </row>
    <row r="589" spans="2:38" ht="14.45" x14ac:dyDescent="0.3">
      <c r="B589" t="s">
        <v>1220</v>
      </c>
      <c r="C589">
        <v>2002344334</v>
      </c>
      <c r="D589" t="s">
        <v>125</v>
      </c>
      <c r="E589" t="s">
        <v>126</v>
      </c>
      <c r="F589" t="s">
        <v>127</v>
      </c>
      <c r="G589" t="s">
        <v>132</v>
      </c>
      <c r="H589" t="s">
        <v>133</v>
      </c>
      <c r="I589" t="s">
        <v>134</v>
      </c>
      <c r="J589" t="s">
        <v>240</v>
      </c>
      <c r="K589" t="s">
        <v>241</v>
      </c>
      <c r="L589">
        <v>83908992</v>
      </c>
      <c r="M589" t="s">
        <v>242</v>
      </c>
      <c r="N589">
        <v>96190010</v>
      </c>
      <c r="O589" t="s">
        <v>243</v>
      </c>
      <c r="P589">
        <v>4987176331960</v>
      </c>
      <c r="Q589">
        <v>150</v>
      </c>
      <c r="R589" s="16">
        <v>47045</v>
      </c>
      <c r="S589">
        <v>24</v>
      </c>
      <c r="T589">
        <v>100</v>
      </c>
      <c r="U589">
        <v>54</v>
      </c>
      <c r="V589">
        <v>126.31</v>
      </c>
      <c r="W589">
        <v>126.31</v>
      </c>
      <c r="X589">
        <v>131.58000000000001</v>
      </c>
      <c r="Y589">
        <v>8</v>
      </c>
      <c r="Z589">
        <v>46</v>
      </c>
      <c r="AA589">
        <v>0</v>
      </c>
      <c r="AB589">
        <v>0</v>
      </c>
      <c r="AC589">
        <v>60376.18</v>
      </c>
      <c r="AD589">
        <v>0.01</v>
      </c>
      <c r="AE589">
        <v>0</v>
      </c>
      <c r="AF589">
        <v>0</v>
      </c>
      <c r="AG589">
        <v>0</v>
      </c>
      <c r="AH589">
        <v>0</v>
      </c>
      <c r="AI589">
        <f t="shared" si="45"/>
        <v>478</v>
      </c>
      <c r="AJ589">
        <f t="shared" si="46"/>
        <v>62895.240000000005</v>
      </c>
      <c r="AK589" s="62">
        <f t="shared" si="48"/>
        <v>8.8518518518518512</v>
      </c>
      <c r="AL589">
        <f t="shared" si="47"/>
        <v>60376.18</v>
      </c>
    </row>
    <row r="590" spans="2:38" ht="14.45" x14ac:dyDescent="0.3">
      <c r="B590" t="s">
        <v>1220</v>
      </c>
      <c r="C590">
        <v>2002344334</v>
      </c>
      <c r="D590" t="s">
        <v>125</v>
      </c>
      <c r="E590" t="s">
        <v>126</v>
      </c>
      <c r="F590" t="s">
        <v>127</v>
      </c>
      <c r="G590" t="s">
        <v>132</v>
      </c>
      <c r="H590" t="s">
        <v>133</v>
      </c>
      <c r="I590" t="s">
        <v>134</v>
      </c>
      <c r="J590" t="s">
        <v>169</v>
      </c>
      <c r="K590" t="s">
        <v>543</v>
      </c>
      <c r="L590">
        <v>80830251</v>
      </c>
      <c r="M590" t="s">
        <v>544</v>
      </c>
      <c r="N590">
        <v>96190010</v>
      </c>
      <c r="O590" t="s">
        <v>545</v>
      </c>
      <c r="P590">
        <v>4987176294623</v>
      </c>
      <c r="Q590">
        <v>475</v>
      </c>
      <c r="R590" s="16">
        <v>46807</v>
      </c>
      <c r="S590">
        <v>24</v>
      </c>
      <c r="T590">
        <v>79</v>
      </c>
      <c r="U590">
        <v>16</v>
      </c>
      <c r="V590">
        <v>354.08</v>
      </c>
      <c r="W590">
        <v>354.08</v>
      </c>
      <c r="X590">
        <v>368.85</v>
      </c>
      <c r="Y590">
        <v>1</v>
      </c>
      <c r="Z590">
        <v>2</v>
      </c>
      <c r="AA590">
        <v>0</v>
      </c>
      <c r="AB590">
        <v>0</v>
      </c>
      <c r="AC590">
        <v>6373.44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f t="shared" si="45"/>
        <v>18</v>
      </c>
      <c r="AJ590">
        <f t="shared" si="46"/>
        <v>6639.3</v>
      </c>
      <c r="AK590" s="62">
        <f t="shared" si="48"/>
        <v>1.125</v>
      </c>
      <c r="AL590">
        <f t="shared" si="47"/>
        <v>6373.44</v>
      </c>
    </row>
    <row r="591" spans="2:38" ht="14.45" x14ac:dyDescent="0.3">
      <c r="B591" t="s">
        <v>1220</v>
      </c>
      <c r="C591">
        <v>2002344334</v>
      </c>
      <c r="D591" t="s">
        <v>125</v>
      </c>
      <c r="E591" t="s">
        <v>126</v>
      </c>
      <c r="F591" t="s">
        <v>127</v>
      </c>
      <c r="G591" t="s">
        <v>146</v>
      </c>
      <c r="H591" t="s">
        <v>150</v>
      </c>
      <c r="I591" t="s">
        <v>151</v>
      </c>
      <c r="J591" t="s">
        <v>182</v>
      </c>
      <c r="K591" t="s">
        <v>182</v>
      </c>
      <c r="L591">
        <v>80797473</v>
      </c>
      <c r="M591" t="s">
        <v>183</v>
      </c>
      <c r="N591">
        <v>82121010</v>
      </c>
      <c r="O591" t="s">
        <v>184</v>
      </c>
      <c r="P591">
        <v>4987176282934</v>
      </c>
      <c r="Q591">
        <v>575</v>
      </c>
      <c r="R591" s="16">
        <v>47045</v>
      </c>
      <c r="S591">
        <v>60</v>
      </c>
      <c r="T591">
        <v>45</v>
      </c>
      <c r="U591">
        <v>36</v>
      </c>
      <c r="V591">
        <v>417.66</v>
      </c>
      <c r="W591">
        <v>492.84</v>
      </c>
      <c r="X591">
        <v>513.39</v>
      </c>
      <c r="Y591">
        <v>0</v>
      </c>
      <c r="Z591">
        <v>14</v>
      </c>
      <c r="AA591">
        <v>0</v>
      </c>
      <c r="AB591">
        <v>0</v>
      </c>
      <c r="AC591">
        <v>6899.76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f t="shared" si="45"/>
        <v>14</v>
      </c>
      <c r="AJ591">
        <f t="shared" si="46"/>
        <v>7187.46</v>
      </c>
      <c r="AK591" s="62">
        <f t="shared" si="48"/>
        <v>0.3888888888888889</v>
      </c>
      <c r="AL591">
        <f t="shared" si="47"/>
        <v>6899.7599999999993</v>
      </c>
    </row>
    <row r="592" spans="2:38" ht="14.45" x14ac:dyDescent="0.3">
      <c r="B592" t="s">
        <v>1220</v>
      </c>
      <c r="C592">
        <v>2002344334</v>
      </c>
      <c r="D592" t="s">
        <v>125</v>
      </c>
      <c r="E592" t="s">
        <v>126</v>
      </c>
      <c r="F592" t="s">
        <v>127</v>
      </c>
      <c r="G592" t="s">
        <v>128</v>
      </c>
      <c r="H592" t="s">
        <v>208</v>
      </c>
      <c r="I592" t="s">
        <v>209</v>
      </c>
      <c r="J592" t="s">
        <v>985</v>
      </c>
      <c r="K592" t="s">
        <v>986</v>
      </c>
      <c r="L592">
        <v>80895688</v>
      </c>
      <c r="M592" t="s">
        <v>987</v>
      </c>
      <c r="N592">
        <v>33074900</v>
      </c>
      <c r="O592" t="s">
        <v>988</v>
      </c>
      <c r="P592">
        <v>4987176380760</v>
      </c>
      <c r="Q592">
        <v>349</v>
      </c>
      <c r="R592" s="16">
        <v>46807</v>
      </c>
      <c r="S592">
        <v>24</v>
      </c>
      <c r="T592">
        <v>79</v>
      </c>
      <c r="U592">
        <v>12</v>
      </c>
      <c r="V592">
        <v>236.6</v>
      </c>
      <c r="W592">
        <v>279.19</v>
      </c>
      <c r="X592">
        <v>290.83</v>
      </c>
      <c r="Y592">
        <v>1</v>
      </c>
      <c r="Z592">
        <v>0</v>
      </c>
      <c r="AA592">
        <v>0</v>
      </c>
      <c r="AB592">
        <v>0</v>
      </c>
      <c r="AC592">
        <v>3350.28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f t="shared" si="45"/>
        <v>12</v>
      </c>
      <c r="AJ592">
        <f t="shared" si="46"/>
        <v>3489.96</v>
      </c>
      <c r="AK592" s="62">
        <f t="shared" si="48"/>
        <v>1</v>
      </c>
      <c r="AL592">
        <f t="shared" si="47"/>
        <v>3350.2799999999997</v>
      </c>
    </row>
    <row r="593" spans="2:38" ht="14.45" x14ac:dyDescent="0.3">
      <c r="B593" t="s">
        <v>1220</v>
      </c>
      <c r="C593">
        <v>2002344334</v>
      </c>
      <c r="D593" t="s">
        <v>125</v>
      </c>
      <c r="E593" t="s">
        <v>126</v>
      </c>
      <c r="F593" t="s">
        <v>127</v>
      </c>
      <c r="G593" t="s">
        <v>132</v>
      </c>
      <c r="H593" t="s">
        <v>133</v>
      </c>
      <c r="I593" t="s">
        <v>134</v>
      </c>
      <c r="J593" t="s">
        <v>135</v>
      </c>
      <c r="K593" t="s">
        <v>136</v>
      </c>
      <c r="L593">
        <v>83914233</v>
      </c>
      <c r="M593" t="s">
        <v>137</v>
      </c>
      <c r="N593">
        <v>96190010</v>
      </c>
      <c r="O593" t="s">
        <v>138</v>
      </c>
      <c r="P593">
        <v>4987176202208</v>
      </c>
      <c r="Q593">
        <v>80</v>
      </c>
      <c r="R593" s="16">
        <v>46807</v>
      </c>
      <c r="S593">
        <v>24</v>
      </c>
      <c r="T593">
        <v>79</v>
      </c>
      <c r="U593">
        <v>72</v>
      </c>
      <c r="V593">
        <v>69.19</v>
      </c>
      <c r="W593">
        <v>69.19</v>
      </c>
      <c r="X593">
        <v>72.08</v>
      </c>
      <c r="Y593">
        <v>4</v>
      </c>
      <c r="Z593">
        <v>6</v>
      </c>
      <c r="AA593">
        <v>0</v>
      </c>
      <c r="AB593">
        <v>0</v>
      </c>
      <c r="AC593">
        <v>20341.86</v>
      </c>
      <c r="AD593">
        <v>0.01</v>
      </c>
      <c r="AE593">
        <v>0</v>
      </c>
      <c r="AF593">
        <v>0</v>
      </c>
      <c r="AG593">
        <v>0</v>
      </c>
      <c r="AH593">
        <v>0</v>
      </c>
      <c r="AI593">
        <f t="shared" si="45"/>
        <v>294</v>
      </c>
      <c r="AJ593">
        <f t="shared" si="46"/>
        <v>21191.52</v>
      </c>
      <c r="AK593" s="62">
        <f t="shared" si="48"/>
        <v>4.083333333333333</v>
      </c>
      <c r="AL593">
        <f t="shared" si="47"/>
        <v>20341.86</v>
      </c>
    </row>
    <row r="594" spans="2:38" ht="14.45" x14ac:dyDescent="0.3">
      <c r="B594" t="s">
        <v>1220</v>
      </c>
      <c r="C594">
        <v>2002344334</v>
      </c>
      <c r="D594" t="s">
        <v>125</v>
      </c>
      <c r="E594" t="s">
        <v>126</v>
      </c>
      <c r="F594" t="s">
        <v>127</v>
      </c>
      <c r="G594" t="s">
        <v>146</v>
      </c>
      <c r="H594" t="s">
        <v>190</v>
      </c>
      <c r="I594" t="s">
        <v>191</v>
      </c>
      <c r="J594" t="s">
        <v>313</v>
      </c>
      <c r="K594" t="s">
        <v>888</v>
      </c>
      <c r="L594">
        <v>80840352</v>
      </c>
      <c r="M594" t="s">
        <v>889</v>
      </c>
      <c r="N594">
        <v>82121010</v>
      </c>
      <c r="O594" t="s">
        <v>890</v>
      </c>
      <c r="P594">
        <v>4987176124616</v>
      </c>
      <c r="Q594">
        <v>475</v>
      </c>
      <c r="R594" s="16">
        <v>47045</v>
      </c>
      <c r="S594">
        <v>60</v>
      </c>
      <c r="T594">
        <v>45</v>
      </c>
      <c r="U594">
        <v>40</v>
      </c>
      <c r="V594">
        <v>338.97</v>
      </c>
      <c r="W594">
        <v>399.99</v>
      </c>
      <c r="X594">
        <v>416.67</v>
      </c>
      <c r="Y594">
        <v>0</v>
      </c>
      <c r="Z594">
        <v>15</v>
      </c>
      <c r="AA594">
        <v>0</v>
      </c>
      <c r="AB594">
        <v>0</v>
      </c>
      <c r="AC594">
        <v>5999.85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f t="shared" si="45"/>
        <v>15</v>
      </c>
      <c r="AJ594">
        <f t="shared" si="46"/>
        <v>6250.05</v>
      </c>
      <c r="AK594" s="62">
        <f t="shared" si="48"/>
        <v>0.375</v>
      </c>
      <c r="AL594">
        <f t="shared" si="47"/>
        <v>5999.85</v>
      </c>
    </row>
    <row r="595" spans="2:38" ht="14.45" x14ac:dyDescent="0.3">
      <c r="B595" t="s">
        <v>1220</v>
      </c>
      <c r="C595">
        <v>2002344334</v>
      </c>
      <c r="D595" t="s">
        <v>125</v>
      </c>
      <c r="E595" t="s">
        <v>126</v>
      </c>
      <c r="F595" t="s">
        <v>127</v>
      </c>
      <c r="G595" t="s">
        <v>128</v>
      </c>
      <c r="H595" t="s">
        <v>139</v>
      </c>
      <c r="I595" t="s">
        <v>140</v>
      </c>
      <c r="J595" t="s">
        <v>246</v>
      </c>
      <c r="K595" t="s">
        <v>512</v>
      </c>
      <c r="L595">
        <v>80866560</v>
      </c>
      <c r="M595" t="s">
        <v>1042</v>
      </c>
      <c r="N595">
        <v>96190030</v>
      </c>
      <c r="O595" t="s">
        <v>1043</v>
      </c>
      <c r="P595">
        <v>4987176141781</v>
      </c>
      <c r="Q595">
        <v>280</v>
      </c>
      <c r="R595" s="16">
        <v>47020</v>
      </c>
      <c r="S595">
        <v>36</v>
      </c>
      <c r="T595">
        <v>72</v>
      </c>
      <c r="U595">
        <v>24</v>
      </c>
      <c r="V595">
        <v>213.32</v>
      </c>
      <c r="W595">
        <v>223.99</v>
      </c>
      <c r="X595">
        <v>233.33</v>
      </c>
      <c r="Y595">
        <v>0</v>
      </c>
      <c r="Z595">
        <v>4</v>
      </c>
      <c r="AA595">
        <v>0</v>
      </c>
      <c r="AB595">
        <v>0</v>
      </c>
      <c r="AC595">
        <v>895.96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f t="shared" si="45"/>
        <v>4</v>
      </c>
      <c r="AJ595">
        <f t="shared" si="46"/>
        <v>933.32</v>
      </c>
      <c r="AK595" s="62">
        <f t="shared" si="48"/>
        <v>0.16666666666666666</v>
      </c>
      <c r="AL595">
        <f t="shared" si="47"/>
        <v>895.96</v>
      </c>
    </row>
    <row r="596" spans="2:38" ht="14.45" x14ac:dyDescent="0.3">
      <c r="B596" t="s">
        <v>1220</v>
      </c>
      <c r="C596">
        <v>2002344334</v>
      </c>
      <c r="D596" t="s">
        <v>125</v>
      </c>
      <c r="E596" t="s">
        <v>126</v>
      </c>
      <c r="F596" t="s">
        <v>127</v>
      </c>
      <c r="G596" t="s">
        <v>132</v>
      </c>
      <c r="H596" t="s">
        <v>290</v>
      </c>
      <c r="I596" t="s">
        <v>726</v>
      </c>
      <c r="J596" t="s">
        <v>726</v>
      </c>
      <c r="K596" t="s">
        <v>727</v>
      </c>
      <c r="L596">
        <v>80862572</v>
      </c>
      <c r="M596" t="s">
        <v>728</v>
      </c>
      <c r="N596">
        <v>30049011</v>
      </c>
      <c r="O596" t="s">
        <v>729</v>
      </c>
      <c r="P596">
        <v>4987176168405</v>
      </c>
      <c r="Q596">
        <v>117</v>
      </c>
      <c r="R596" s="16">
        <v>47080</v>
      </c>
      <c r="S596">
        <v>18</v>
      </c>
      <c r="T596">
        <v>100</v>
      </c>
      <c r="U596">
        <v>216</v>
      </c>
      <c r="V596">
        <v>89.26</v>
      </c>
      <c r="W596">
        <v>93.72</v>
      </c>
      <c r="X596">
        <v>97.63</v>
      </c>
      <c r="Y596">
        <v>0</v>
      </c>
      <c r="Z596">
        <v>54</v>
      </c>
      <c r="AA596">
        <v>0</v>
      </c>
      <c r="AB596">
        <v>0</v>
      </c>
      <c r="AC596">
        <v>5060.88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f t="shared" si="45"/>
        <v>54</v>
      </c>
      <c r="AJ596">
        <f t="shared" si="46"/>
        <v>5272.0199999999995</v>
      </c>
      <c r="AK596" s="62">
        <f t="shared" si="48"/>
        <v>0.25</v>
      </c>
      <c r="AL596">
        <f t="shared" si="47"/>
        <v>5060.88</v>
      </c>
    </row>
    <row r="597" spans="2:38" ht="14.45" x14ac:dyDescent="0.3">
      <c r="B597" t="s">
        <v>1220</v>
      </c>
      <c r="C597">
        <v>2002344334</v>
      </c>
      <c r="D597" t="s">
        <v>125</v>
      </c>
      <c r="E597" t="s">
        <v>126</v>
      </c>
      <c r="F597" t="s">
        <v>127</v>
      </c>
      <c r="G597" t="s">
        <v>128</v>
      </c>
      <c r="H597" t="s">
        <v>139</v>
      </c>
      <c r="I597" t="s">
        <v>140</v>
      </c>
      <c r="J597" t="s">
        <v>159</v>
      </c>
      <c r="K597" t="s">
        <v>898</v>
      </c>
      <c r="L597">
        <v>80887688</v>
      </c>
      <c r="M597" t="s">
        <v>1074</v>
      </c>
      <c r="N597">
        <v>96190030</v>
      </c>
      <c r="O597" t="s">
        <v>1075</v>
      </c>
      <c r="P597">
        <v>4987176303790</v>
      </c>
      <c r="Q597">
        <v>350</v>
      </c>
      <c r="R597" s="16">
        <v>47045</v>
      </c>
      <c r="S597">
        <v>36</v>
      </c>
      <c r="T597">
        <v>75</v>
      </c>
      <c r="U597">
        <v>18</v>
      </c>
      <c r="V597">
        <v>278.25</v>
      </c>
      <c r="W597">
        <v>292.16000000000003</v>
      </c>
      <c r="X597">
        <v>304.33999999999997</v>
      </c>
      <c r="Y597">
        <v>0</v>
      </c>
      <c r="Z597">
        <v>5</v>
      </c>
      <c r="AA597">
        <v>0</v>
      </c>
      <c r="AB597">
        <v>0</v>
      </c>
      <c r="AC597">
        <v>1460.8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f t="shared" si="45"/>
        <v>5</v>
      </c>
      <c r="AJ597">
        <f t="shared" si="46"/>
        <v>1521.6999999999998</v>
      </c>
      <c r="AK597" s="62">
        <f t="shared" si="48"/>
        <v>0.27777777777777779</v>
      </c>
      <c r="AL597">
        <f t="shared" si="47"/>
        <v>1460.8000000000002</v>
      </c>
    </row>
    <row r="598" spans="2:38" ht="14.45" x14ac:dyDescent="0.3">
      <c r="B598" t="s">
        <v>1220</v>
      </c>
      <c r="C598">
        <v>2002344334</v>
      </c>
      <c r="D598" t="s">
        <v>125</v>
      </c>
      <c r="E598" t="s">
        <v>126</v>
      </c>
      <c r="F598" t="s">
        <v>127</v>
      </c>
      <c r="G598" t="s">
        <v>128</v>
      </c>
      <c r="H598" t="s">
        <v>208</v>
      </c>
      <c r="I598" t="s">
        <v>209</v>
      </c>
      <c r="J598" t="s">
        <v>210</v>
      </c>
      <c r="K598" t="s">
        <v>211</v>
      </c>
      <c r="L598">
        <v>80836250</v>
      </c>
      <c r="M598" t="s">
        <v>212</v>
      </c>
      <c r="N598">
        <v>33074900</v>
      </c>
      <c r="O598" t="s">
        <v>213</v>
      </c>
      <c r="P598">
        <v>4987176304650</v>
      </c>
      <c r="Q598">
        <v>349</v>
      </c>
      <c r="R598" s="16">
        <v>47045</v>
      </c>
      <c r="S598">
        <v>24</v>
      </c>
      <c r="T598">
        <v>100</v>
      </c>
      <c r="U598">
        <v>12</v>
      </c>
      <c r="V598">
        <v>236.6</v>
      </c>
      <c r="W598">
        <v>279.19</v>
      </c>
      <c r="X598">
        <v>290.83</v>
      </c>
      <c r="Y598">
        <v>0</v>
      </c>
      <c r="Z598">
        <v>6</v>
      </c>
      <c r="AA598">
        <v>0</v>
      </c>
      <c r="AB598">
        <v>0</v>
      </c>
      <c r="AC598">
        <v>1675.14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f t="shared" si="45"/>
        <v>6</v>
      </c>
      <c r="AJ598">
        <f t="shared" si="46"/>
        <v>1744.98</v>
      </c>
      <c r="AK598" s="62">
        <f t="shared" si="48"/>
        <v>0.5</v>
      </c>
      <c r="AL598">
        <f t="shared" si="47"/>
        <v>1675.1399999999999</v>
      </c>
    </row>
    <row r="599" spans="2:38" ht="14.45" x14ac:dyDescent="0.3">
      <c r="B599" t="s">
        <v>1220</v>
      </c>
      <c r="C599">
        <v>2002344334</v>
      </c>
      <c r="D599" t="s">
        <v>125</v>
      </c>
      <c r="E599" t="s">
        <v>126</v>
      </c>
      <c r="F599" t="s">
        <v>127</v>
      </c>
      <c r="G599" t="s">
        <v>146</v>
      </c>
      <c r="H599" t="s">
        <v>147</v>
      </c>
      <c r="I599" t="s">
        <v>148</v>
      </c>
      <c r="J599" t="s">
        <v>149</v>
      </c>
      <c r="K599" t="s">
        <v>730</v>
      </c>
      <c r="L599">
        <v>80865298</v>
      </c>
      <c r="M599" t="s">
        <v>731</v>
      </c>
      <c r="N599">
        <v>33071010</v>
      </c>
      <c r="O599" t="s">
        <v>732</v>
      </c>
      <c r="P599">
        <v>4987176198266</v>
      </c>
      <c r="Q599">
        <v>289</v>
      </c>
      <c r="R599" s="16">
        <v>47045</v>
      </c>
      <c r="S599">
        <v>36</v>
      </c>
      <c r="T599">
        <v>75</v>
      </c>
      <c r="U599">
        <v>12</v>
      </c>
      <c r="V599">
        <v>235.91</v>
      </c>
      <c r="W599">
        <v>247.71</v>
      </c>
      <c r="X599">
        <v>258.04000000000002</v>
      </c>
      <c r="Y599">
        <v>0</v>
      </c>
      <c r="Z599">
        <v>11</v>
      </c>
      <c r="AA599">
        <v>0</v>
      </c>
      <c r="AB599">
        <v>0</v>
      </c>
      <c r="AC599">
        <v>2724.81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f t="shared" si="45"/>
        <v>11</v>
      </c>
      <c r="AJ599">
        <f t="shared" si="46"/>
        <v>2838.44</v>
      </c>
      <c r="AK599" s="62">
        <f t="shared" si="48"/>
        <v>0.91666666666666663</v>
      </c>
      <c r="AL599">
        <f t="shared" si="47"/>
        <v>2724.81</v>
      </c>
    </row>
    <row r="600" spans="2:38" ht="14.45" x14ac:dyDescent="0.3">
      <c r="B600" t="s">
        <v>1220</v>
      </c>
      <c r="C600">
        <v>2002344334</v>
      </c>
      <c r="D600" t="s">
        <v>125</v>
      </c>
      <c r="E600" t="s">
        <v>126</v>
      </c>
      <c r="F600" t="s">
        <v>127</v>
      </c>
      <c r="G600" t="s">
        <v>128</v>
      </c>
      <c r="H600" t="s">
        <v>139</v>
      </c>
      <c r="I600" t="s">
        <v>140</v>
      </c>
      <c r="J600" t="s">
        <v>159</v>
      </c>
      <c r="K600" t="s">
        <v>570</v>
      </c>
      <c r="L600">
        <v>80887690</v>
      </c>
      <c r="M600" t="s">
        <v>571</v>
      </c>
      <c r="N600">
        <v>96190030</v>
      </c>
      <c r="O600" t="s">
        <v>572</v>
      </c>
      <c r="P600">
        <v>4987176303844</v>
      </c>
      <c r="Q600">
        <v>350</v>
      </c>
      <c r="R600" s="16">
        <v>47045</v>
      </c>
      <c r="S600">
        <v>36</v>
      </c>
      <c r="T600">
        <v>75</v>
      </c>
      <c r="U600">
        <v>18</v>
      </c>
      <c r="V600">
        <v>278.25</v>
      </c>
      <c r="W600">
        <v>292.16000000000003</v>
      </c>
      <c r="X600">
        <v>304.33999999999997</v>
      </c>
      <c r="Y600">
        <v>0</v>
      </c>
      <c r="Z600">
        <v>1</v>
      </c>
      <c r="AA600">
        <v>0</v>
      </c>
      <c r="AB600">
        <v>0</v>
      </c>
      <c r="AC600">
        <v>292.16000000000003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f t="shared" si="45"/>
        <v>1</v>
      </c>
      <c r="AJ600">
        <f t="shared" si="46"/>
        <v>304.33999999999997</v>
      </c>
      <c r="AK600" s="62">
        <f t="shared" si="48"/>
        <v>5.5555555555555552E-2</v>
      </c>
      <c r="AL600">
        <f t="shared" si="47"/>
        <v>292.16000000000003</v>
      </c>
    </row>
    <row r="601" spans="2:38" ht="14.45" x14ac:dyDescent="0.3">
      <c r="B601" t="s">
        <v>1220</v>
      </c>
      <c r="C601">
        <v>2002344334</v>
      </c>
      <c r="D601" t="s">
        <v>125</v>
      </c>
      <c r="E601" t="s">
        <v>126</v>
      </c>
      <c r="F601" t="s">
        <v>127</v>
      </c>
      <c r="G601" t="s">
        <v>146</v>
      </c>
      <c r="H601" t="s">
        <v>190</v>
      </c>
      <c r="I601" t="s">
        <v>191</v>
      </c>
      <c r="J601" t="s">
        <v>192</v>
      </c>
      <c r="K601" t="s">
        <v>193</v>
      </c>
      <c r="L601">
        <v>80832391</v>
      </c>
      <c r="M601" t="s">
        <v>194</v>
      </c>
      <c r="N601">
        <v>82121010</v>
      </c>
      <c r="O601" t="s">
        <v>195</v>
      </c>
      <c r="P601">
        <v>4987176298188</v>
      </c>
      <c r="Q601">
        <v>325</v>
      </c>
      <c r="R601" s="16">
        <v>46807</v>
      </c>
      <c r="S601">
        <v>60</v>
      </c>
      <c r="T601">
        <v>32</v>
      </c>
      <c r="U601">
        <v>48</v>
      </c>
      <c r="V601">
        <v>231.93</v>
      </c>
      <c r="W601">
        <v>273.68</v>
      </c>
      <c r="X601">
        <v>285.08999999999997</v>
      </c>
      <c r="Y601">
        <v>0</v>
      </c>
      <c r="Z601">
        <v>47</v>
      </c>
      <c r="AA601">
        <v>0</v>
      </c>
      <c r="AB601">
        <v>0</v>
      </c>
      <c r="AC601">
        <v>12862.96</v>
      </c>
      <c r="AD601">
        <v>0.01</v>
      </c>
      <c r="AE601">
        <v>0</v>
      </c>
      <c r="AF601">
        <v>0</v>
      </c>
      <c r="AG601">
        <v>0</v>
      </c>
      <c r="AH601">
        <v>0</v>
      </c>
      <c r="AI601">
        <f t="shared" si="45"/>
        <v>47</v>
      </c>
      <c r="AJ601">
        <f t="shared" si="46"/>
        <v>13399.23</v>
      </c>
      <c r="AK601" s="62">
        <f t="shared" si="48"/>
        <v>0.97916666666666663</v>
      </c>
      <c r="AL601">
        <f t="shared" si="47"/>
        <v>12862.960000000001</v>
      </c>
    </row>
    <row r="602" spans="2:38" ht="14.45" x14ac:dyDescent="0.3">
      <c r="B602" t="s">
        <v>1220</v>
      </c>
      <c r="C602">
        <v>2002344334</v>
      </c>
      <c r="D602" t="s">
        <v>125</v>
      </c>
      <c r="E602" t="s">
        <v>126</v>
      </c>
      <c r="F602" t="s">
        <v>127</v>
      </c>
      <c r="G602" t="s">
        <v>146</v>
      </c>
      <c r="H602" t="s">
        <v>147</v>
      </c>
      <c r="I602" t="s">
        <v>148</v>
      </c>
      <c r="J602" t="s">
        <v>149</v>
      </c>
      <c r="K602" t="s">
        <v>401</v>
      </c>
      <c r="L602">
        <v>80865300</v>
      </c>
      <c r="M602" t="s">
        <v>733</v>
      </c>
      <c r="N602">
        <v>33071010</v>
      </c>
      <c r="O602" t="s">
        <v>734</v>
      </c>
      <c r="P602">
        <v>4987176198259</v>
      </c>
      <c r="Q602">
        <v>289</v>
      </c>
      <c r="R602" s="16">
        <v>47102</v>
      </c>
      <c r="S602">
        <v>36</v>
      </c>
      <c r="T602">
        <v>80</v>
      </c>
      <c r="U602">
        <v>12</v>
      </c>
      <c r="V602">
        <v>235.91</v>
      </c>
      <c r="W602">
        <v>247.71</v>
      </c>
      <c r="X602">
        <v>258.04000000000002</v>
      </c>
      <c r="Y602">
        <v>0</v>
      </c>
      <c r="Z602">
        <v>11</v>
      </c>
      <c r="AA602">
        <v>0</v>
      </c>
      <c r="AB602">
        <v>0</v>
      </c>
      <c r="AC602">
        <v>2724.81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f t="shared" si="45"/>
        <v>11</v>
      </c>
      <c r="AJ602">
        <f t="shared" si="46"/>
        <v>2838.44</v>
      </c>
      <c r="AK602" s="62">
        <f t="shared" si="48"/>
        <v>0.91666666666666663</v>
      </c>
      <c r="AL602">
        <f t="shared" si="47"/>
        <v>2724.81</v>
      </c>
    </row>
    <row r="603" spans="2:38" ht="14.45" x14ac:dyDescent="0.3">
      <c r="B603" t="s">
        <v>1220</v>
      </c>
      <c r="C603">
        <v>2002344334</v>
      </c>
      <c r="D603" t="s">
        <v>125</v>
      </c>
      <c r="E603" t="s">
        <v>126</v>
      </c>
      <c r="F603" t="s">
        <v>127</v>
      </c>
      <c r="G603" t="s">
        <v>128</v>
      </c>
      <c r="H603" t="s">
        <v>139</v>
      </c>
      <c r="I603" t="s">
        <v>140</v>
      </c>
      <c r="J603" t="s">
        <v>159</v>
      </c>
      <c r="K603" t="s">
        <v>573</v>
      </c>
      <c r="L603">
        <v>80887692</v>
      </c>
      <c r="M603" t="s">
        <v>574</v>
      </c>
      <c r="N603">
        <v>96190030</v>
      </c>
      <c r="O603" t="s">
        <v>575</v>
      </c>
      <c r="P603">
        <v>4987176303721</v>
      </c>
      <c r="Q603">
        <v>350</v>
      </c>
      <c r="R603" s="16">
        <v>47089</v>
      </c>
      <c r="S603">
        <v>36</v>
      </c>
      <c r="T603">
        <v>79</v>
      </c>
      <c r="U603">
        <v>18</v>
      </c>
      <c r="V603">
        <v>278.25</v>
      </c>
      <c r="W603">
        <v>292.16000000000003</v>
      </c>
      <c r="X603">
        <v>304.33999999999997</v>
      </c>
      <c r="Y603">
        <v>3</v>
      </c>
      <c r="Z603">
        <v>3</v>
      </c>
      <c r="AA603">
        <v>0</v>
      </c>
      <c r="AB603">
        <v>0</v>
      </c>
      <c r="AC603">
        <v>16653.12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f t="shared" si="45"/>
        <v>57</v>
      </c>
      <c r="AJ603">
        <f t="shared" si="46"/>
        <v>17347.379999999997</v>
      </c>
      <c r="AK603" s="62">
        <f t="shared" si="48"/>
        <v>3.1666666666666665</v>
      </c>
      <c r="AL603">
        <f t="shared" si="47"/>
        <v>16653.120000000003</v>
      </c>
    </row>
    <row r="604" spans="2:38" ht="14.45" x14ac:dyDescent="0.3">
      <c r="B604" t="s">
        <v>1220</v>
      </c>
      <c r="C604">
        <v>2002344334</v>
      </c>
      <c r="D604" t="s">
        <v>125</v>
      </c>
      <c r="E604" t="s">
        <v>126</v>
      </c>
      <c r="F604" t="s">
        <v>127</v>
      </c>
      <c r="G604" t="s">
        <v>132</v>
      </c>
      <c r="H604" t="s">
        <v>163</v>
      </c>
      <c r="I604" t="s">
        <v>164</v>
      </c>
      <c r="J604" t="s">
        <v>337</v>
      </c>
      <c r="K604" t="s">
        <v>338</v>
      </c>
      <c r="L604">
        <v>80739417</v>
      </c>
      <c r="M604" t="s">
        <v>339</v>
      </c>
      <c r="N604">
        <v>33072000</v>
      </c>
      <c r="O604" t="s">
        <v>340</v>
      </c>
      <c r="P604">
        <v>4987176176295</v>
      </c>
      <c r="Q604">
        <v>299</v>
      </c>
      <c r="R604" s="16">
        <v>47570</v>
      </c>
      <c r="S604">
        <v>18</v>
      </c>
      <c r="T604">
        <v>100</v>
      </c>
      <c r="U604">
        <v>48</v>
      </c>
      <c r="V604">
        <v>211.52</v>
      </c>
      <c r="W604">
        <v>249.59</v>
      </c>
      <c r="X604">
        <v>260</v>
      </c>
      <c r="Y604">
        <v>0</v>
      </c>
      <c r="Z604">
        <v>4</v>
      </c>
      <c r="AA604">
        <v>0</v>
      </c>
      <c r="AB604">
        <v>0</v>
      </c>
      <c r="AC604">
        <v>998.36</v>
      </c>
      <c r="AD604">
        <v>0.42</v>
      </c>
      <c r="AE604">
        <v>0</v>
      </c>
      <c r="AF604">
        <v>0</v>
      </c>
      <c r="AG604">
        <v>0</v>
      </c>
      <c r="AH604">
        <v>0</v>
      </c>
      <c r="AI604">
        <f t="shared" si="45"/>
        <v>4</v>
      </c>
      <c r="AJ604">
        <f t="shared" si="46"/>
        <v>1040</v>
      </c>
      <c r="AK604" s="62">
        <f t="shared" si="48"/>
        <v>8.3333333333333329E-2</v>
      </c>
      <c r="AL604">
        <f t="shared" si="47"/>
        <v>998.36</v>
      </c>
    </row>
    <row r="605" spans="2:38" ht="14.45" x14ac:dyDescent="0.3">
      <c r="B605" t="s">
        <v>1220</v>
      </c>
      <c r="C605">
        <v>2002344334</v>
      </c>
      <c r="D605" t="s">
        <v>125</v>
      </c>
      <c r="E605" t="s">
        <v>126</v>
      </c>
      <c r="F605" t="s">
        <v>127</v>
      </c>
      <c r="G605" t="s">
        <v>128</v>
      </c>
      <c r="H605" t="s">
        <v>129</v>
      </c>
      <c r="I605" t="s">
        <v>130</v>
      </c>
      <c r="J605" t="s">
        <v>131</v>
      </c>
      <c r="K605" t="s">
        <v>960</v>
      </c>
      <c r="L605">
        <v>80879269</v>
      </c>
      <c r="M605" t="s">
        <v>961</v>
      </c>
      <c r="N605">
        <v>33051090</v>
      </c>
      <c r="O605" t="s">
        <v>962</v>
      </c>
      <c r="P605">
        <v>4987176234360</v>
      </c>
      <c r="Q605">
        <v>75</v>
      </c>
      <c r="R605" s="16">
        <v>46800</v>
      </c>
      <c r="S605">
        <v>36</v>
      </c>
      <c r="T605">
        <v>52</v>
      </c>
      <c r="U605">
        <v>48</v>
      </c>
      <c r="V605">
        <v>62.33</v>
      </c>
      <c r="W605">
        <v>65.45</v>
      </c>
      <c r="X605">
        <v>68.180000000000007</v>
      </c>
      <c r="Y605">
        <v>3</v>
      </c>
      <c r="Z605">
        <v>40</v>
      </c>
      <c r="AA605">
        <v>0</v>
      </c>
      <c r="AB605">
        <v>0</v>
      </c>
      <c r="AC605">
        <v>12042.8</v>
      </c>
      <c r="AD605">
        <v>0.01</v>
      </c>
      <c r="AE605">
        <v>0</v>
      </c>
      <c r="AF605">
        <v>0</v>
      </c>
      <c r="AG605">
        <v>0</v>
      </c>
      <c r="AH605">
        <v>0</v>
      </c>
      <c r="AI605">
        <f t="shared" si="45"/>
        <v>184</v>
      </c>
      <c r="AJ605">
        <f t="shared" si="46"/>
        <v>12545.12</v>
      </c>
      <c r="AK605" s="62">
        <f t="shared" si="48"/>
        <v>3.8333333333333335</v>
      </c>
      <c r="AL605">
        <f t="shared" si="47"/>
        <v>12042.800000000001</v>
      </c>
    </row>
    <row r="606" spans="2:38" ht="14.45" x14ac:dyDescent="0.3">
      <c r="B606" t="s">
        <v>1220</v>
      </c>
      <c r="C606">
        <v>2002344334</v>
      </c>
      <c r="D606" t="s">
        <v>125</v>
      </c>
      <c r="E606" t="s">
        <v>126</v>
      </c>
      <c r="F606" t="s">
        <v>127</v>
      </c>
      <c r="G606" t="s">
        <v>128</v>
      </c>
      <c r="H606" t="s">
        <v>139</v>
      </c>
      <c r="I606" t="s">
        <v>140</v>
      </c>
      <c r="J606" t="s">
        <v>159</v>
      </c>
      <c r="K606" t="s">
        <v>562</v>
      </c>
      <c r="L606">
        <v>80887684</v>
      </c>
      <c r="M606" t="s">
        <v>563</v>
      </c>
      <c r="N606">
        <v>96190030</v>
      </c>
      <c r="O606" t="s">
        <v>564</v>
      </c>
      <c r="P606">
        <v>4987176303882</v>
      </c>
      <c r="Q606">
        <v>350</v>
      </c>
      <c r="R606" s="16">
        <v>46807</v>
      </c>
      <c r="S606">
        <v>36</v>
      </c>
      <c r="T606">
        <v>53</v>
      </c>
      <c r="U606">
        <v>18</v>
      </c>
      <c r="V606">
        <v>278.25</v>
      </c>
      <c r="W606">
        <v>292.16000000000003</v>
      </c>
      <c r="X606">
        <v>304.33999999999997</v>
      </c>
      <c r="Y606">
        <v>0</v>
      </c>
      <c r="Z606">
        <v>10</v>
      </c>
      <c r="AA606">
        <v>0</v>
      </c>
      <c r="AB606">
        <v>0</v>
      </c>
      <c r="AC606">
        <v>2921.6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f t="shared" si="45"/>
        <v>10</v>
      </c>
      <c r="AJ606">
        <f t="shared" si="46"/>
        <v>3043.3999999999996</v>
      </c>
      <c r="AK606" s="62">
        <f t="shared" si="48"/>
        <v>0.55555555555555558</v>
      </c>
      <c r="AL606">
        <f t="shared" si="47"/>
        <v>2921.6000000000004</v>
      </c>
    </row>
    <row r="607" spans="2:38" ht="14.45" x14ac:dyDescent="0.3">
      <c r="B607" t="s">
        <v>1220</v>
      </c>
      <c r="C607">
        <v>2002344334</v>
      </c>
      <c r="D607" t="s">
        <v>125</v>
      </c>
      <c r="E607" t="s">
        <v>126</v>
      </c>
      <c r="F607" t="s">
        <v>127</v>
      </c>
      <c r="G607" t="s">
        <v>146</v>
      </c>
      <c r="H607" t="s">
        <v>150</v>
      </c>
      <c r="I607" t="s">
        <v>257</v>
      </c>
      <c r="J607" t="s">
        <v>258</v>
      </c>
      <c r="K607" t="s">
        <v>259</v>
      </c>
      <c r="L607">
        <v>80818341</v>
      </c>
      <c r="M607" t="s">
        <v>260</v>
      </c>
      <c r="N607">
        <v>82121010</v>
      </c>
      <c r="O607" t="s">
        <v>261</v>
      </c>
      <c r="P607">
        <v>4987176288264</v>
      </c>
      <c r="Q607">
        <v>175</v>
      </c>
      <c r="R607" s="16">
        <v>46807</v>
      </c>
      <c r="S607">
        <v>60</v>
      </c>
      <c r="T607">
        <v>32</v>
      </c>
      <c r="U607">
        <v>30</v>
      </c>
      <c r="V607">
        <v>127.12</v>
      </c>
      <c r="W607">
        <v>150</v>
      </c>
      <c r="X607">
        <v>156.26</v>
      </c>
      <c r="Y607">
        <v>0</v>
      </c>
      <c r="Z607">
        <v>19</v>
      </c>
      <c r="AA607">
        <v>0</v>
      </c>
      <c r="AB607">
        <v>0</v>
      </c>
      <c r="AC607">
        <v>2850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f t="shared" si="45"/>
        <v>19</v>
      </c>
      <c r="AJ607">
        <f t="shared" si="46"/>
        <v>2968.9399999999996</v>
      </c>
      <c r="AK607" s="62">
        <f t="shared" si="48"/>
        <v>0.6333333333333333</v>
      </c>
      <c r="AL607">
        <f t="shared" si="47"/>
        <v>2850</v>
      </c>
    </row>
    <row r="608" spans="2:38" ht="14.45" x14ac:dyDescent="0.3">
      <c r="B608" t="s">
        <v>1220</v>
      </c>
      <c r="C608">
        <v>2002344334</v>
      </c>
      <c r="D608" t="s">
        <v>125</v>
      </c>
      <c r="E608" t="s">
        <v>126</v>
      </c>
      <c r="F608" t="s">
        <v>127</v>
      </c>
      <c r="G608" t="s">
        <v>128</v>
      </c>
      <c r="H608" t="s">
        <v>129</v>
      </c>
      <c r="I608" t="s">
        <v>130</v>
      </c>
      <c r="J608" t="s">
        <v>131</v>
      </c>
      <c r="K608" t="s">
        <v>749</v>
      </c>
      <c r="L608">
        <v>80879272</v>
      </c>
      <c r="M608" t="s">
        <v>750</v>
      </c>
      <c r="N608">
        <v>33051090</v>
      </c>
      <c r="O608" t="s">
        <v>751</v>
      </c>
      <c r="P608">
        <v>4987176234292</v>
      </c>
      <c r="Q608">
        <v>75</v>
      </c>
      <c r="R608" s="16">
        <v>46807</v>
      </c>
      <c r="S608">
        <v>36</v>
      </c>
      <c r="T608">
        <v>53</v>
      </c>
      <c r="U608">
        <v>48</v>
      </c>
      <c r="V608">
        <v>62.33</v>
      </c>
      <c r="W608">
        <v>65.45</v>
      </c>
      <c r="X608">
        <v>68.180000000000007</v>
      </c>
      <c r="Y608">
        <v>2</v>
      </c>
      <c r="Z608">
        <v>25</v>
      </c>
      <c r="AA608">
        <v>0</v>
      </c>
      <c r="AB608">
        <v>0</v>
      </c>
      <c r="AC608">
        <v>7919.45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f t="shared" si="45"/>
        <v>121</v>
      </c>
      <c r="AJ608">
        <f t="shared" si="46"/>
        <v>8249.7800000000007</v>
      </c>
      <c r="AK608" s="62">
        <f t="shared" si="48"/>
        <v>2.5208333333333335</v>
      </c>
      <c r="AL608">
        <f t="shared" si="47"/>
        <v>7919.4500000000007</v>
      </c>
    </row>
    <row r="609" spans="2:38" ht="14.45" x14ac:dyDescent="0.3">
      <c r="B609" t="s">
        <v>1220</v>
      </c>
      <c r="C609">
        <v>2002344334</v>
      </c>
      <c r="D609" t="s">
        <v>125</v>
      </c>
      <c r="E609" t="s">
        <v>126</v>
      </c>
      <c r="F609" t="s">
        <v>127</v>
      </c>
      <c r="G609" t="s">
        <v>132</v>
      </c>
      <c r="H609" t="s">
        <v>163</v>
      </c>
      <c r="I609" t="s">
        <v>164</v>
      </c>
      <c r="J609" t="s">
        <v>337</v>
      </c>
      <c r="K609" t="s">
        <v>579</v>
      </c>
      <c r="L609">
        <v>80759503</v>
      </c>
      <c r="M609" t="s">
        <v>580</v>
      </c>
      <c r="N609">
        <v>33072000</v>
      </c>
      <c r="O609" t="s">
        <v>581</v>
      </c>
      <c r="P609">
        <v>4987176177186</v>
      </c>
      <c r="Q609">
        <v>225</v>
      </c>
      <c r="R609" s="16">
        <v>46856</v>
      </c>
      <c r="S609">
        <v>18</v>
      </c>
      <c r="T609">
        <v>100</v>
      </c>
      <c r="U609">
        <v>36</v>
      </c>
      <c r="V609">
        <v>159.16999999999999</v>
      </c>
      <c r="W609">
        <v>187.82</v>
      </c>
      <c r="X609">
        <v>195.65</v>
      </c>
      <c r="Y609">
        <v>0</v>
      </c>
      <c r="Z609">
        <v>12</v>
      </c>
      <c r="AA609">
        <v>0</v>
      </c>
      <c r="AB609">
        <v>0</v>
      </c>
      <c r="AC609">
        <v>2253.84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f t="shared" si="45"/>
        <v>12</v>
      </c>
      <c r="AJ609">
        <f t="shared" si="46"/>
        <v>2347.8000000000002</v>
      </c>
      <c r="AK609" s="62">
        <f t="shared" si="48"/>
        <v>0.33333333333333331</v>
      </c>
      <c r="AL609">
        <f t="shared" si="47"/>
        <v>2253.84</v>
      </c>
    </row>
    <row r="610" spans="2:38" ht="14.45" x14ac:dyDescent="0.3">
      <c r="B610" t="s">
        <v>1220</v>
      </c>
      <c r="C610">
        <v>2002344334</v>
      </c>
      <c r="D610" t="s">
        <v>125</v>
      </c>
      <c r="E610" t="s">
        <v>126</v>
      </c>
      <c r="F610" t="s">
        <v>127</v>
      </c>
      <c r="G610" t="s">
        <v>146</v>
      </c>
      <c r="H610" t="s">
        <v>150</v>
      </c>
      <c r="I610" t="s">
        <v>214</v>
      </c>
      <c r="J610" t="s">
        <v>276</v>
      </c>
      <c r="K610" t="s">
        <v>276</v>
      </c>
      <c r="L610">
        <v>80803704</v>
      </c>
      <c r="M610" t="s">
        <v>277</v>
      </c>
      <c r="N610">
        <v>82121010</v>
      </c>
      <c r="O610" t="s">
        <v>278</v>
      </c>
      <c r="P610">
        <v>4987176286833</v>
      </c>
      <c r="Q610">
        <v>275</v>
      </c>
      <c r="R610" s="16">
        <v>46800</v>
      </c>
      <c r="S610">
        <v>60</v>
      </c>
      <c r="T610">
        <v>31</v>
      </c>
      <c r="U610">
        <v>36</v>
      </c>
      <c r="V610">
        <v>199.75</v>
      </c>
      <c r="W610">
        <v>235.71</v>
      </c>
      <c r="X610">
        <v>245.54</v>
      </c>
      <c r="Y610">
        <v>0</v>
      </c>
      <c r="Z610">
        <v>20</v>
      </c>
      <c r="AA610">
        <v>0</v>
      </c>
      <c r="AB610">
        <v>0</v>
      </c>
      <c r="AC610">
        <v>4714.2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f t="shared" si="45"/>
        <v>20</v>
      </c>
      <c r="AJ610">
        <f t="shared" si="46"/>
        <v>4910.8</v>
      </c>
      <c r="AK610" s="62">
        <f t="shared" si="48"/>
        <v>0.55555555555555558</v>
      </c>
      <c r="AL610">
        <f t="shared" si="47"/>
        <v>4714.2</v>
      </c>
    </row>
    <row r="611" spans="2:38" ht="14.45" x14ac:dyDescent="0.3">
      <c r="B611" t="s">
        <v>1220</v>
      </c>
      <c r="C611">
        <v>2002344334</v>
      </c>
      <c r="D611" t="s">
        <v>125</v>
      </c>
      <c r="E611" t="s">
        <v>126</v>
      </c>
      <c r="F611" t="s">
        <v>127</v>
      </c>
      <c r="G611" t="s">
        <v>128</v>
      </c>
      <c r="H611" t="s">
        <v>129</v>
      </c>
      <c r="I611" t="s">
        <v>130</v>
      </c>
      <c r="J611" t="s">
        <v>131</v>
      </c>
      <c r="K611" t="s">
        <v>752</v>
      </c>
      <c r="L611">
        <v>80879273</v>
      </c>
      <c r="M611" t="s">
        <v>753</v>
      </c>
      <c r="N611">
        <v>33051090</v>
      </c>
      <c r="O611" t="s">
        <v>754</v>
      </c>
      <c r="P611">
        <v>4987176234315</v>
      </c>
      <c r="Q611">
        <v>75</v>
      </c>
      <c r="R611" s="16">
        <v>46807</v>
      </c>
      <c r="S611">
        <v>36</v>
      </c>
      <c r="T611">
        <v>53</v>
      </c>
      <c r="U611">
        <v>48</v>
      </c>
      <c r="V611">
        <v>62.33</v>
      </c>
      <c r="W611">
        <v>65.45</v>
      </c>
      <c r="X611">
        <v>68.180000000000007</v>
      </c>
      <c r="Y611">
        <v>4</v>
      </c>
      <c r="Z611">
        <v>9</v>
      </c>
      <c r="AA611">
        <v>0</v>
      </c>
      <c r="AB611">
        <v>0</v>
      </c>
      <c r="AC611">
        <v>13155.45</v>
      </c>
      <c r="AD611">
        <v>0.01</v>
      </c>
      <c r="AE611">
        <v>0</v>
      </c>
      <c r="AF611">
        <v>0</v>
      </c>
      <c r="AG611">
        <v>0</v>
      </c>
      <c r="AH611">
        <v>0</v>
      </c>
      <c r="AI611">
        <f t="shared" si="45"/>
        <v>201</v>
      </c>
      <c r="AJ611">
        <f t="shared" si="46"/>
        <v>13704.180000000002</v>
      </c>
      <c r="AK611" s="62">
        <f t="shared" si="48"/>
        <v>4.1875</v>
      </c>
      <c r="AL611">
        <f t="shared" si="47"/>
        <v>13155.45</v>
      </c>
    </row>
    <row r="612" spans="2:38" ht="14.45" x14ac:dyDescent="0.3">
      <c r="B612" t="s">
        <v>1220</v>
      </c>
      <c r="C612">
        <v>2002344334</v>
      </c>
      <c r="D612" t="s">
        <v>125</v>
      </c>
      <c r="E612" t="s">
        <v>126</v>
      </c>
      <c r="F612" t="s">
        <v>127</v>
      </c>
      <c r="G612" t="s">
        <v>128</v>
      </c>
      <c r="H612" t="s">
        <v>139</v>
      </c>
      <c r="I612" t="s">
        <v>140</v>
      </c>
      <c r="J612" t="s">
        <v>159</v>
      </c>
      <c r="K612" t="s">
        <v>793</v>
      </c>
      <c r="L612">
        <v>80887704</v>
      </c>
      <c r="M612" t="s">
        <v>989</v>
      </c>
      <c r="N612">
        <v>96190030</v>
      </c>
      <c r="O612" t="s">
        <v>990</v>
      </c>
      <c r="P612">
        <v>4987176056276</v>
      </c>
      <c r="Q612">
        <v>1299</v>
      </c>
      <c r="R612" s="16">
        <v>46807</v>
      </c>
      <c r="S612">
        <v>36</v>
      </c>
      <c r="T612">
        <v>53</v>
      </c>
      <c r="U612">
        <v>4</v>
      </c>
      <c r="V612">
        <v>989.69</v>
      </c>
      <c r="W612">
        <v>1039.17</v>
      </c>
      <c r="X612">
        <v>1082.5</v>
      </c>
      <c r="Y612">
        <v>0</v>
      </c>
      <c r="Z612">
        <v>3</v>
      </c>
      <c r="AA612">
        <v>0</v>
      </c>
      <c r="AB612">
        <v>0</v>
      </c>
      <c r="AC612">
        <v>3117.51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f t="shared" si="45"/>
        <v>3</v>
      </c>
      <c r="AJ612">
        <f t="shared" si="46"/>
        <v>3247.5</v>
      </c>
      <c r="AK612" s="62">
        <f t="shared" si="48"/>
        <v>0.75</v>
      </c>
      <c r="AL612">
        <f t="shared" si="47"/>
        <v>3117.51</v>
      </c>
    </row>
    <row r="613" spans="2:38" ht="14.45" x14ac:dyDescent="0.3">
      <c r="B613" t="s">
        <v>1220</v>
      </c>
      <c r="C613">
        <v>2002344334</v>
      </c>
      <c r="D613" t="s">
        <v>125</v>
      </c>
      <c r="E613" t="s">
        <v>126</v>
      </c>
      <c r="F613" t="s">
        <v>127</v>
      </c>
      <c r="G613" t="s">
        <v>128</v>
      </c>
      <c r="H613" t="s">
        <v>129</v>
      </c>
      <c r="I613" t="s">
        <v>130</v>
      </c>
      <c r="J613" t="s">
        <v>295</v>
      </c>
      <c r="K613" t="s">
        <v>296</v>
      </c>
      <c r="L613">
        <v>80830097</v>
      </c>
      <c r="M613" t="s">
        <v>297</v>
      </c>
      <c r="N613">
        <v>33059090</v>
      </c>
      <c r="O613" t="s">
        <v>298</v>
      </c>
      <c r="P613">
        <v>4987176294098</v>
      </c>
      <c r="Q613">
        <v>290</v>
      </c>
      <c r="R613" s="16">
        <v>47115</v>
      </c>
      <c r="S613">
        <v>36</v>
      </c>
      <c r="T613">
        <v>81</v>
      </c>
      <c r="U613">
        <v>24</v>
      </c>
      <c r="V613">
        <v>205.15</v>
      </c>
      <c r="W613">
        <v>242.08</v>
      </c>
      <c r="X613">
        <v>252.17</v>
      </c>
      <c r="Y613">
        <v>1</v>
      </c>
      <c r="Z613">
        <v>17</v>
      </c>
      <c r="AA613">
        <v>0</v>
      </c>
      <c r="AB613">
        <v>0</v>
      </c>
      <c r="AC613">
        <v>9925.2800000000007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f t="shared" ref="AI613:AI676" si="49">+(Y613+AA613)*U613+(Z613+AB613+AE613+AG613)</f>
        <v>41</v>
      </c>
      <c r="AJ613">
        <f t="shared" ref="AJ613:AJ676" si="50">+AI613*X613</f>
        <v>10338.969999999999</v>
      </c>
      <c r="AK613" s="62">
        <f t="shared" si="48"/>
        <v>1.7083333333333333</v>
      </c>
      <c r="AL613">
        <f t="shared" ref="AL613:AL676" si="51">+AI613*W613</f>
        <v>9925.2800000000007</v>
      </c>
    </row>
    <row r="614" spans="2:38" ht="14.45" x14ac:dyDescent="0.3">
      <c r="B614" t="s">
        <v>1220</v>
      </c>
      <c r="C614">
        <v>2002344334</v>
      </c>
      <c r="D614" t="s">
        <v>125</v>
      </c>
      <c r="E614" t="s">
        <v>126</v>
      </c>
      <c r="F614" t="s">
        <v>127</v>
      </c>
      <c r="G614" t="s">
        <v>128</v>
      </c>
      <c r="H614" t="s">
        <v>129</v>
      </c>
      <c r="I614" t="s">
        <v>221</v>
      </c>
      <c r="J614" t="s">
        <v>250</v>
      </c>
      <c r="K614" t="s">
        <v>761</v>
      </c>
      <c r="L614">
        <v>80896343</v>
      </c>
      <c r="M614" t="s">
        <v>762</v>
      </c>
      <c r="N614">
        <v>33051090</v>
      </c>
      <c r="O614" t="s">
        <v>763</v>
      </c>
      <c r="P614">
        <v>4987176254436</v>
      </c>
      <c r="Q614">
        <v>479</v>
      </c>
      <c r="R614" s="16">
        <v>47045</v>
      </c>
      <c r="S614">
        <v>36</v>
      </c>
      <c r="T614">
        <v>75</v>
      </c>
      <c r="U614">
        <v>30</v>
      </c>
      <c r="V614">
        <v>398.11</v>
      </c>
      <c r="W614">
        <v>418.02</v>
      </c>
      <c r="X614">
        <v>435.45</v>
      </c>
      <c r="Y614">
        <v>0</v>
      </c>
      <c r="Z614">
        <v>1</v>
      </c>
      <c r="AA614">
        <v>0</v>
      </c>
      <c r="AB614">
        <v>0</v>
      </c>
      <c r="AC614">
        <v>418.02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f t="shared" si="49"/>
        <v>1</v>
      </c>
      <c r="AJ614">
        <f t="shared" si="50"/>
        <v>435.45</v>
      </c>
      <c r="AK614" s="62">
        <f t="shared" si="48"/>
        <v>3.3333333333333333E-2</v>
      </c>
      <c r="AL614">
        <f t="shared" si="51"/>
        <v>418.02</v>
      </c>
    </row>
    <row r="615" spans="2:38" ht="14.45" x14ac:dyDescent="0.3">
      <c r="B615" t="s">
        <v>1220</v>
      </c>
      <c r="C615">
        <v>2002344334</v>
      </c>
      <c r="D615" t="s">
        <v>125</v>
      </c>
      <c r="E615" t="s">
        <v>126</v>
      </c>
      <c r="F615" t="s">
        <v>127</v>
      </c>
      <c r="G615" t="s">
        <v>128</v>
      </c>
      <c r="H615" t="s">
        <v>208</v>
      </c>
      <c r="I615" t="s">
        <v>209</v>
      </c>
      <c r="J615" t="s">
        <v>585</v>
      </c>
      <c r="K615" t="s">
        <v>586</v>
      </c>
      <c r="L615">
        <v>80780342</v>
      </c>
      <c r="M615" t="s">
        <v>587</v>
      </c>
      <c r="N615">
        <v>33074900</v>
      </c>
      <c r="O615" t="s">
        <v>588</v>
      </c>
      <c r="P615">
        <v>4987176236340</v>
      </c>
      <c r="Q615">
        <v>299</v>
      </c>
      <c r="R615" s="16">
        <v>47045</v>
      </c>
      <c r="S615">
        <v>24</v>
      </c>
      <c r="T615">
        <v>100</v>
      </c>
      <c r="U615">
        <v>6</v>
      </c>
      <c r="V615">
        <v>202.7</v>
      </c>
      <c r="W615">
        <v>239.19</v>
      </c>
      <c r="X615">
        <v>249.16</v>
      </c>
      <c r="Y615">
        <v>1</v>
      </c>
      <c r="Z615">
        <v>5</v>
      </c>
      <c r="AA615">
        <v>0</v>
      </c>
      <c r="AB615">
        <v>0</v>
      </c>
      <c r="AC615">
        <v>2631.09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f t="shared" si="49"/>
        <v>11</v>
      </c>
      <c r="AJ615">
        <f t="shared" si="50"/>
        <v>2740.7599999999998</v>
      </c>
      <c r="AK615" s="62">
        <f t="shared" si="48"/>
        <v>1.8333333333333333</v>
      </c>
      <c r="AL615">
        <f t="shared" si="51"/>
        <v>2631.09</v>
      </c>
    </row>
    <row r="616" spans="2:38" ht="14.45" x14ac:dyDescent="0.3">
      <c r="B616" t="s">
        <v>1220</v>
      </c>
      <c r="C616">
        <v>2002344334</v>
      </c>
      <c r="D616" t="s">
        <v>125</v>
      </c>
      <c r="E616" t="s">
        <v>126</v>
      </c>
      <c r="F616" t="s">
        <v>127</v>
      </c>
      <c r="G616" t="s">
        <v>132</v>
      </c>
      <c r="H616" t="s">
        <v>163</v>
      </c>
      <c r="I616" t="s">
        <v>164</v>
      </c>
      <c r="J616" t="s">
        <v>253</v>
      </c>
      <c r="K616" t="s">
        <v>302</v>
      </c>
      <c r="L616">
        <v>80830420</v>
      </c>
      <c r="M616" t="s">
        <v>303</v>
      </c>
      <c r="N616">
        <v>33071010</v>
      </c>
      <c r="O616" t="s">
        <v>304</v>
      </c>
      <c r="P616">
        <v>4987176176844</v>
      </c>
      <c r="Q616">
        <v>235</v>
      </c>
      <c r="R616" s="16">
        <v>47020</v>
      </c>
      <c r="S616">
        <v>36</v>
      </c>
      <c r="T616">
        <v>72</v>
      </c>
      <c r="U616">
        <v>48</v>
      </c>
      <c r="V616">
        <v>191.83</v>
      </c>
      <c r="W616">
        <v>201.42</v>
      </c>
      <c r="X616">
        <v>209.82</v>
      </c>
      <c r="Y616">
        <v>0</v>
      </c>
      <c r="Z616">
        <v>6</v>
      </c>
      <c r="AA616">
        <v>0</v>
      </c>
      <c r="AB616">
        <v>0</v>
      </c>
      <c r="AC616">
        <v>1208.52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f t="shared" si="49"/>
        <v>6</v>
      </c>
      <c r="AJ616">
        <f t="shared" si="50"/>
        <v>1258.92</v>
      </c>
      <c r="AK616" s="62">
        <f t="shared" si="48"/>
        <v>0.125</v>
      </c>
      <c r="AL616">
        <f t="shared" si="51"/>
        <v>1208.52</v>
      </c>
    </row>
    <row r="617" spans="2:38" ht="14.45" x14ac:dyDescent="0.3">
      <c r="B617" t="s">
        <v>1220</v>
      </c>
      <c r="C617">
        <v>2002344334</v>
      </c>
      <c r="D617" t="s">
        <v>125</v>
      </c>
      <c r="E617" t="s">
        <v>126</v>
      </c>
      <c r="F617" t="s">
        <v>127</v>
      </c>
      <c r="G617" t="s">
        <v>128</v>
      </c>
      <c r="H617" t="s">
        <v>129</v>
      </c>
      <c r="I617" t="s">
        <v>130</v>
      </c>
      <c r="J617" t="s">
        <v>216</v>
      </c>
      <c r="K617" t="s">
        <v>555</v>
      </c>
      <c r="L617">
        <v>80896337</v>
      </c>
      <c r="M617" t="s">
        <v>765</v>
      </c>
      <c r="N617">
        <v>33051090</v>
      </c>
      <c r="O617" t="s">
        <v>766</v>
      </c>
      <c r="P617">
        <v>4987176272140</v>
      </c>
      <c r="Q617">
        <v>435</v>
      </c>
      <c r="R617" s="16">
        <v>47045</v>
      </c>
      <c r="S617">
        <v>36</v>
      </c>
      <c r="T617">
        <v>75</v>
      </c>
      <c r="U617">
        <v>30</v>
      </c>
      <c r="V617">
        <v>361.54</v>
      </c>
      <c r="W617">
        <v>379.62</v>
      </c>
      <c r="X617">
        <v>395.45</v>
      </c>
      <c r="Y617">
        <v>0</v>
      </c>
      <c r="Z617">
        <v>2</v>
      </c>
      <c r="AA617">
        <v>0</v>
      </c>
      <c r="AB617">
        <v>0</v>
      </c>
      <c r="AC617">
        <v>759.24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f t="shared" si="49"/>
        <v>2</v>
      </c>
      <c r="AJ617">
        <f t="shared" si="50"/>
        <v>790.9</v>
      </c>
      <c r="AK617" s="62">
        <f t="shared" si="48"/>
        <v>6.6666666666666666E-2</v>
      </c>
      <c r="AL617">
        <f t="shared" si="51"/>
        <v>759.24</v>
      </c>
    </row>
    <row r="618" spans="2:38" ht="14.45" x14ac:dyDescent="0.3">
      <c r="B618" t="s">
        <v>1220</v>
      </c>
      <c r="C618">
        <v>2002344334</v>
      </c>
      <c r="D618" t="s">
        <v>125</v>
      </c>
      <c r="E618" t="s">
        <v>126</v>
      </c>
      <c r="F618" t="s">
        <v>127</v>
      </c>
      <c r="G618" t="s">
        <v>132</v>
      </c>
      <c r="H618" t="s">
        <v>163</v>
      </c>
      <c r="I618" t="s">
        <v>164</v>
      </c>
      <c r="J618" t="s">
        <v>337</v>
      </c>
      <c r="K618" t="s">
        <v>625</v>
      </c>
      <c r="L618">
        <v>80740511</v>
      </c>
      <c r="M618" t="s">
        <v>626</v>
      </c>
      <c r="N618">
        <v>33072000</v>
      </c>
      <c r="O618" t="s">
        <v>627</v>
      </c>
      <c r="P618">
        <v>4987176177773</v>
      </c>
      <c r="Q618">
        <v>299</v>
      </c>
      <c r="R618" s="16">
        <v>47661</v>
      </c>
      <c r="S618">
        <v>18</v>
      </c>
      <c r="T618">
        <v>100</v>
      </c>
      <c r="U618">
        <v>48</v>
      </c>
      <c r="V618">
        <v>211.52</v>
      </c>
      <c r="W618">
        <v>249.59</v>
      </c>
      <c r="X618">
        <v>260</v>
      </c>
      <c r="Y618">
        <v>0</v>
      </c>
      <c r="Z618">
        <v>7</v>
      </c>
      <c r="AA618">
        <v>0</v>
      </c>
      <c r="AB618">
        <v>0</v>
      </c>
      <c r="AC618">
        <v>1747.13</v>
      </c>
      <c r="AD618">
        <v>0.73999999999999899</v>
      </c>
      <c r="AE618">
        <v>0</v>
      </c>
      <c r="AF618">
        <v>0</v>
      </c>
      <c r="AG618">
        <v>0</v>
      </c>
      <c r="AH618">
        <v>0</v>
      </c>
      <c r="AI618">
        <f t="shared" si="49"/>
        <v>7</v>
      </c>
      <c r="AJ618">
        <f t="shared" si="50"/>
        <v>1820</v>
      </c>
      <c r="AK618" s="62">
        <f t="shared" si="48"/>
        <v>0.14583333333333334</v>
      </c>
      <c r="AL618">
        <f t="shared" si="51"/>
        <v>1747.13</v>
      </c>
    </row>
    <row r="619" spans="2:38" ht="14.45" x14ac:dyDescent="0.3">
      <c r="B619" t="s">
        <v>1220</v>
      </c>
      <c r="C619">
        <v>2002344334</v>
      </c>
      <c r="D619" t="s">
        <v>125</v>
      </c>
      <c r="E619" t="s">
        <v>126</v>
      </c>
      <c r="F619" t="s">
        <v>127</v>
      </c>
      <c r="G619" t="s">
        <v>146</v>
      </c>
      <c r="H619" t="s">
        <v>190</v>
      </c>
      <c r="I619" t="s">
        <v>191</v>
      </c>
      <c r="J619" t="s">
        <v>313</v>
      </c>
      <c r="K619" t="s">
        <v>314</v>
      </c>
      <c r="L619">
        <v>80832389</v>
      </c>
      <c r="M619" t="s">
        <v>315</v>
      </c>
      <c r="N619">
        <v>82122011</v>
      </c>
      <c r="O619" t="s">
        <v>316</v>
      </c>
      <c r="P619">
        <v>4987176179180</v>
      </c>
      <c r="Q619">
        <v>375</v>
      </c>
      <c r="R619" s="16">
        <v>46807</v>
      </c>
      <c r="S619">
        <v>60</v>
      </c>
      <c r="T619">
        <v>32</v>
      </c>
      <c r="U619">
        <v>24</v>
      </c>
      <c r="V619">
        <v>267.61</v>
      </c>
      <c r="W619">
        <v>315.77999999999997</v>
      </c>
      <c r="X619">
        <v>328.95</v>
      </c>
      <c r="Y619">
        <v>0</v>
      </c>
      <c r="Z619">
        <v>17</v>
      </c>
      <c r="AA619">
        <v>0</v>
      </c>
      <c r="AB619">
        <v>0</v>
      </c>
      <c r="AC619">
        <v>5368.26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f t="shared" si="49"/>
        <v>17</v>
      </c>
      <c r="AJ619">
        <f t="shared" si="50"/>
        <v>5592.15</v>
      </c>
      <c r="AK619" s="62">
        <f t="shared" si="48"/>
        <v>0.70833333333333337</v>
      </c>
      <c r="AL619">
        <f t="shared" si="51"/>
        <v>5368.2599999999993</v>
      </c>
    </row>
    <row r="620" spans="2:38" ht="14.45" x14ac:dyDescent="0.3">
      <c r="B620" t="s">
        <v>1220</v>
      </c>
      <c r="C620">
        <v>2002344334</v>
      </c>
      <c r="D620" t="s">
        <v>125</v>
      </c>
      <c r="E620" t="s">
        <v>126</v>
      </c>
      <c r="F620" t="s">
        <v>127</v>
      </c>
      <c r="G620" t="s">
        <v>132</v>
      </c>
      <c r="H620" t="s">
        <v>290</v>
      </c>
      <c r="I620" t="s">
        <v>379</v>
      </c>
      <c r="J620" t="s">
        <v>379</v>
      </c>
      <c r="K620" t="s">
        <v>380</v>
      </c>
      <c r="L620">
        <v>83916219</v>
      </c>
      <c r="M620" t="s">
        <v>894</v>
      </c>
      <c r="N620">
        <v>30049011</v>
      </c>
      <c r="O620" t="s">
        <v>895</v>
      </c>
      <c r="P620">
        <v>4987176191205</v>
      </c>
      <c r="Q620">
        <v>109</v>
      </c>
      <c r="R620" s="16">
        <v>46807</v>
      </c>
      <c r="S620">
        <v>18</v>
      </c>
      <c r="T620">
        <v>100</v>
      </c>
      <c r="U620">
        <v>384</v>
      </c>
      <c r="V620">
        <v>83.15</v>
      </c>
      <c r="W620">
        <v>87.31</v>
      </c>
      <c r="X620">
        <v>90.95</v>
      </c>
      <c r="Y620">
        <v>0</v>
      </c>
      <c r="Z620">
        <v>21</v>
      </c>
      <c r="AA620">
        <v>0</v>
      </c>
      <c r="AB620">
        <v>0</v>
      </c>
      <c r="AC620">
        <v>1833.51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f t="shared" si="49"/>
        <v>21</v>
      </c>
      <c r="AJ620">
        <f t="shared" si="50"/>
        <v>1909.95</v>
      </c>
      <c r="AK620" s="62">
        <f t="shared" si="48"/>
        <v>5.46875E-2</v>
      </c>
      <c r="AL620">
        <f t="shared" si="51"/>
        <v>1833.51</v>
      </c>
    </row>
    <row r="621" spans="2:38" ht="14.45" x14ac:dyDescent="0.3">
      <c r="B621" t="s">
        <v>1220</v>
      </c>
      <c r="C621">
        <v>2002344334</v>
      </c>
      <c r="D621" t="s">
        <v>125</v>
      </c>
      <c r="E621" t="s">
        <v>126</v>
      </c>
      <c r="F621" t="s">
        <v>127</v>
      </c>
      <c r="G621" t="s">
        <v>128</v>
      </c>
      <c r="H621" t="s">
        <v>139</v>
      </c>
      <c r="I621" t="s">
        <v>140</v>
      </c>
      <c r="J621" t="s">
        <v>159</v>
      </c>
      <c r="K621" t="s">
        <v>570</v>
      </c>
      <c r="L621">
        <v>80829185</v>
      </c>
      <c r="M621" t="s">
        <v>1115</v>
      </c>
      <c r="N621">
        <v>96190030</v>
      </c>
      <c r="O621" t="s">
        <v>1116</v>
      </c>
      <c r="P621">
        <v>4987176303844</v>
      </c>
      <c r="Q621">
        <v>350</v>
      </c>
      <c r="R621" s="16">
        <v>47020</v>
      </c>
      <c r="S621">
        <v>36</v>
      </c>
      <c r="T621">
        <v>72</v>
      </c>
      <c r="U621">
        <v>18</v>
      </c>
      <c r="V621">
        <v>278.25</v>
      </c>
      <c r="W621">
        <v>292.16000000000003</v>
      </c>
      <c r="X621">
        <v>304.33999999999997</v>
      </c>
      <c r="Y621">
        <v>0</v>
      </c>
      <c r="Z621">
        <v>1</v>
      </c>
      <c r="AA621">
        <v>0</v>
      </c>
      <c r="AB621">
        <v>0</v>
      </c>
      <c r="AC621">
        <v>292.16000000000003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f t="shared" si="49"/>
        <v>1</v>
      </c>
      <c r="AJ621">
        <f t="shared" si="50"/>
        <v>304.33999999999997</v>
      </c>
      <c r="AK621" s="62">
        <f t="shared" si="48"/>
        <v>5.5555555555555552E-2</v>
      </c>
      <c r="AL621">
        <f t="shared" si="51"/>
        <v>292.16000000000003</v>
      </c>
    </row>
    <row r="622" spans="2:38" ht="14.45" x14ac:dyDescent="0.3">
      <c r="B622" t="s">
        <v>1220</v>
      </c>
      <c r="C622">
        <v>2002344334</v>
      </c>
      <c r="D622" t="s">
        <v>125</v>
      </c>
      <c r="E622" t="s">
        <v>126</v>
      </c>
      <c r="F622" t="s">
        <v>127</v>
      </c>
      <c r="G622" t="s">
        <v>132</v>
      </c>
      <c r="H622" t="s">
        <v>133</v>
      </c>
      <c r="I622" t="s">
        <v>177</v>
      </c>
      <c r="J622" t="s">
        <v>371</v>
      </c>
      <c r="K622" t="s">
        <v>372</v>
      </c>
      <c r="L622">
        <v>83911635</v>
      </c>
      <c r="M622" t="s">
        <v>373</v>
      </c>
      <c r="N622">
        <v>96190010</v>
      </c>
      <c r="O622" t="s">
        <v>374</v>
      </c>
      <c r="P622">
        <v>4987176319517</v>
      </c>
      <c r="Q622">
        <v>50</v>
      </c>
      <c r="R622" s="16">
        <v>47045</v>
      </c>
      <c r="S622">
        <v>24</v>
      </c>
      <c r="T622">
        <v>100</v>
      </c>
      <c r="U622">
        <v>112</v>
      </c>
      <c r="V622">
        <v>43.24</v>
      </c>
      <c r="W622">
        <v>43.24</v>
      </c>
      <c r="X622">
        <v>45.04</v>
      </c>
      <c r="Y622">
        <v>22</v>
      </c>
      <c r="Z622">
        <v>110</v>
      </c>
      <c r="AA622">
        <v>0</v>
      </c>
      <c r="AB622">
        <v>0</v>
      </c>
      <c r="AC622">
        <v>111299.76</v>
      </c>
      <c r="AD622">
        <v>5.9999999999999901E-2</v>
      </c>
      <c r="AE622">
        <v>0</v>
      </c>
      <c r="AF622">
        <v>0</v>
      </c>
      <c r="AG622">
        <v>0</v>
      </c>
      <c r="AH622">
        <v>0</v>
      </c>
      <c r="AI622">
        <f t="shared" si="49"/>
        <v>2574</v>
      </c>
      <c r="AJ622">
        <f t="shared" si="50"/>
        <v>115932.95999999999</v>
      </c>
      <c r="AK622" s="62">
        <f t="shared" si="48"/>
        <v>22.982142857142858</v>
      </c>
      <c r="AL622">
        <f t="shared" si="51"/>
        <v>111299.76000000001</v>
      </c>
    </row>
    <row r="623" spans="2:38" ht="14.45" x14ac:dyDescent="0.3">
      <c r="B623" t="s">
        <v>1220</v>
      </c>
      <c r="C623">
        <v>2002344334</v>
      </c>
      <c r="D623" t="s">
        <v>125</v>
      </c>
      <c r="E623" t="s">
        <v>126</v>
      </c>
      <c r="F623" t="s">
        <v>127</v>
      </c>
      <c r="G623" t="s">
        <v>146</v>
      </c>
      <c r="H623" t="s">
        <v>147</v>
      </c>
      <c r="I623" t="s">
        <v>203</v>
      </c>
      <c r="J623" t="s">
        <v>367</v>
      </c>
      <c r="K623" t="s">
        <v>772</v>
      </c>
      <c r="L623">
        <v>80866723</v>
      </c>
      <c r="M623" t="s">
        <v>773</v>
      </c>
      <c r="N623">
        <v>33071090</v>
      </c>
      <c r="O623" t="s">
        <v>774</v>
      </c>
      <c r="P623">
        <v>4987176278586</v>
      </c>
      <c r="Q623">
        <v>290</v>
      </c>
      <c r="R623" s="16">
        <v>47052</v>
      </c>
      <c r="S623">
        <v>36</v>
      </c>
      <c r="T623">
        <v>75</v>
      </c>
      <c r="U623">
        <v>12</v>
      </c>
      <c r="V623">
        <v>210.64</v>
      </c>
      <c r="W623">
        <v>248.56</v>
      </c>
      <c r="X623">
        <v>258.92</v>
      </c>
      <c r="Y623">
        <v>8</v>
      </c>
      <c r="Z623">
        <v>2</v>
      </c>
      <c r="AA623">
        <v>0</v>
      </c>
      <c r="AB623">
        <v>0</v>
      </c>
      <c r="AC623">
        <v>24358.880000000001</v>
      </c>
      <c r="AD623">
        <v>0.01</v>
      </c>
      <c r="AE623">
        <v>0</v>
      </c>
      <c r="AF623">
        <v>0</v>
      </c>
      <c r="AG623">
        <v>0</v>
      </c>
      <c r="AH623">
        <v>0</v>
      </c>
      <c r="AI623">
        <f t="shared" si="49"/>
        <v>98</v>
      </c>
      <c r="AJ623">
        <f t="shared" si="50"/>
        <v>25374.16</v>
      </c>
      <c r="AK623" s="62">
        <f t="shared" si="48"/>
        <v>8.1666666666666661</v>
      </c>
      <c r="AL623">
        <f t="shared" si="51"/>
        <v>24358.880000000001</v>
      </c>
    </row>
    <row r="624" spans="2:38" ht="14.45" x14ac:dyDescent="0.3">
      <c r="B624" t="s">
        <v>1220</v>
      </c>
      <c r="C624">
        <v>2002344334</v>
      </c>
      <c r="D624" t="s">
        <v>125</v>
      </c>
      <c r="E624" t="s">
        <v>126</v>
      </c>
      <c r="F624" t="s">
        <v>127</v>
      </c>
      <c r="G624" t="s">
        <v>128</v>
      </c>
      <c r="H624" t="s">
        <v>208</v>
      </c>
      <c r="I624" t="s">
        <v>209</v>
      </c>
      <c r="J624" t="s">
        <v>210</v>
      </c>
      <c r="K624" t="s">
        <v>607</v>
      </c>
      <c r="L624">
        <v>80836247</v>
      </c>
      <c r="M624" t="s">
        <v>608</v>
      </c>
      <c r="N624">
        <v>33074900</v>
      </c>
      <c r="O624" t="s">
        <v>609</v>
      </c>
      <c r="P624">
        <v>4987176304629</v>
      </c>
      <c r="Q624">
        <v>349</v>
      </c>
      <c r="R624" s="16">
        <v>47052</v>
      </c>
      <c r="S624">
        <v>24</v>
      </c>
      <c r="T624">
        <v>100</v>
      </c>
      <c r="U624">
        <v>12</v>
      </c>
      <c r="V624">
        <v>236.6</v>
      </c>
      <c r="W624">
        <v>279.19</v>
      </c>
      <c r="X624">
        <v>290.83</v>
      </c>
      <c r="Y624">
        <v>0</v>
      </c>
      <c r="Z624">
        <v>6</v>
      </c>
      <c r="AA624">
        <v>0</v>
      </c>
      <c r="AB624">
        <v>0</v>
      </c>
      <c r="AC624">
        <v>1675.14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f t="shared" si="49"/>
        <v>6</v>
      </c>
      <c r="AJ624">
        <f t="shared" si="50"/>
        <v>1744.98</v>
      </c>
      <c r="AK624" s="62">
        <f t="shared" si="48"/>
        <v>0.5</v>
      </c>
      <c r="AL624">
        <f t="shared" si="51"/>
        <v>1675.1399999999999</v>
      </c>
    </row>
    <row r="625" spans="2:38" ht="14.45" x14ac:dyDescent="0.3">
      <c r="B625" t="s">
        <v>1220</v>
      </c>
      <c r="C625">
        <v>2002344334</v>
      </c>
      <c r="D625" t="s">
        <v>125</v>
      </c>
      <c r="E625" t="s">
        <v>126</v>
      </c>
      <c r="F625" t="s">
        <v>127</v>
      </c>
      <c r="G625" t="s">
        <v>146</v>
      </c>
      <c r="H625" t="s">
        <v>160</v>
      </c>
      <c r="I625" t="s">
        <v>161</v>
      </c>
      <c r="J625" t="s">
        <v>381</v>
      </c>
      <c r="K625" t="s">
        <v>382</v>
      </c>
      <c r="L625">
        <v>83913496</v>
      </c>
      <c r="M625" t="s">
        <v>383</v>
      </c>
      <c r="N625">
        <v>33062000</v>
      </c>
      <c r="O625" t="s">
        <v>384</v>
      </c>
      <c r="P625">
        <v>4987176238795</v>
      </c>
      <c r="Q625">
        <v>140</v>
      </c>
      <c r="R625" s="16">
        <v>47045</v>
      </c>
      <c r="S625">
        <v>24</v>
      </c>
      <c r="T625">
        <v>100</v>
      </c>
      <c r="U625">
        <v>48</v>
      </c>
      <c r="V625">
        <v>106.67</v>
      </c>
      <c r="W625">
        <v>112</v>
      </c>
      <c r="X625">
        <v>116.67</v>
      </c>
      <c r="Y625">
        <v>0</v>
      </c>
      <c r="Z625">
        <v>38</v>
      </c>
      <c r="AA625">
        <v>0</v>
      </c>
      <c r="AB625">
        <v>0</v>
      </c>
      <c r="AC625">
        <v>4256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f t="shared" si="49"/>
        <v>38</v>
      </c>
      <c r="AJ625">
        <f t="shared" si="50"/>
        <v>4433.46</v>
      </c>
      <c r="AK625" s="62">
        <f t="shared" si="48"/>
        <v>0.79166666666666663</v>
      </c>
      <c r="AL625">
        <f t="shared" si="51"/>
        <v>4256</v>
      </c>
    </row>
    <row r="626" spans="2:38" ht="14.45" x14ac:dyDescent="0.3">
      <c r="B626" t="s">
        <v>1220</v>
      </c>
      <c r="C626">
        <v>2002344334</v>
      </c>
      <c r="D626" t="s">
        <v>125</v>
      </c>
      <c r="E626" t="s">
        <v>126</v>
      </c>
      <c r="F626" t="s">
        <v>127</v>
      </c>
      <c r="G626" t="s">
        <v>146</v>
      </c>
      <c r="H626" t="s">
        <v>147</v>
      </c>
      <c r="I626" t="s">
        <v>203</v>
      </c>
      <c r="J626" t="s">
        <v>367</v>
      </c>
      <c r="K626" t="s">
        <v>777</v>
      </c>
      <c r="L626">
        <v>80866724</v>
      </c>
      <c r="M626" t="s">
        <v>778</v>
      </c>
      <c r="N626">
        <v>33071090</v>
      </c>
      <c r="O626" t="s">
        <v>779</v>
      </c>
      <c r="P626">
        <v>4987176345516</v>
      </c>
      <c r="Q626">
        <v>249</v>
      </c>
      <c r="R626" s="16">
        <v>46807</v>
      </c>
      <c r="S626">
        <v>36</v>
      </c>
      <c r="T626">
        <v>53</v>
      </c>
      <c r="U626">
        <v>24</v>
      </c>
      <c r="V626">
        <v>180.86</v>
      </c>
      <c r="W626">
        <v>213.42</v>
      </c>
      <c r="X626">
        <v>222.32</v>
      </c>
      <c r="Y626">
        <v>0</v>
      </c>
      <c r="Z626">
        <v>7</v>
      </c>
      <c r="AA626">
        <v>0</v>
      </c>
      <c r="AB626">
        <v>0</v>
      </c>
      <c r="AC626">
        <v>1493.94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f t="shared" si="49"/>
        <v>7</v>
      </c>
      <c r="AJ626">
        <f t="shared" si="50"/>
        <v>1556.24</v>
      </c>
      <c r="AK626" s="62">
        <f t="shared" si="48"/>
        <v>0.29166666666666669</v>
      </c>
      <c r="AL626">
        <f t="shared" si="51"/>
        <v>1493.9399999999998</v>
      </c>
    </row>
    <row r="627" spans="2:38" ht="14.45" x14ac:dyDescent="0.3">
      <c r="B627" t="s">
        <v>1220</v>
      </c>
      <c r="C627">
        <v>2002344334</v>
      </c>
      <c r="D627" t="s">
        <v>125</v>
      </c>
      <c r="E627" t="s">
        <v>126</v>
      </c>
      <c r="F627" t="s">
        <v>127</v>
      </c>
      <c r="G627" t="s">
        <v>128</v>
      </c>
      <c r="H627" t="s">
        <v>139</v>
      </c>
      <c r="I627" t="s">
        <v>140</v>
      </c>
      <c r="J627" t="s">
        <v>159</v>
      </c>
      <c r="K627" t="s">
        <v>600</v>
      </c>
      <c r="L627">
        <v>80887712</v>
      </c>
      <c r="M627" t="s">
        <v>601</v>
      </c>
      <c r="N627">
        <v>96190030</v>
      </c>
      <c r="O627" t="s">
        <v>602</v>
      </c>
      <c r="P627">
        <v>4987176056337</v>
      </c>
      <c r="Q627">
        <v>1399</v>
      </c>
      <c r="R627" s="16">
        <v>46807</v>
      </c>
      <c r="S627">
        <v>36</v>
      </c>
      <c r="T627">
        <v>53</v>
      </c>
      <c r="U627">
        <v>4</v>
      </c>
      <c r="V627">
        <v>1065.8699999999999</v>
      </c>
      <c r="W627">
        <v>1119.1600000000001</v>
      </c>
      <c r="X627">
        <v>1165.83</v>
      </c>
      <c r="Y627">
        <v>0</v>
      </c>
      <c r="Z627">
        <v>1</v>
      </c>
      <c r="AA627">
        <v>0</v>
      </c>
      <c r="AB627">
        <v>0</v>
      </c>
      <c r="AC627">
        <v>1119.1600000000001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f t="shared" si="49"/>
        <v>1</v>
      </c>
      <c r="AJ627">
        <f t="shared" si="50"/>
        <v>1165.83</v>
      </c>
      <c r="AK627" s="62">
        <f t="shared" si="48"/>
        <v>0.25</v>
      </c>
      <c r="AL627">
        <f t="shared" si="51"/>
        <v>1119.1600000000001</v>
      </c>
    </row>
    <row r="628" spans="2:38" ht="14.45" x14ac:dyDescent="0.3">
      <c r="B628" t="s">
        <v>1220</v>
      </c>
      <c r="C628">
        <v>2002344334</v>
      </c>
      <c r="D628" t="s">
        <v>125</v>
      </c>
      <c r="E628" t="s">
        <v>126</v>
      </c>
      <c r="F628" t="s">
        <v>127</v>
      </c>
      <c r="G628" t="s">
        <v>146</v>
      </c>
      <c r="H628" t="s">
        <v>160</v>
      </c>
      <c r="I628" t="s">
        <v>161</v>
      </c>
      <c r="J628" t="s">
        <v>322</v>
      </c>
      <c r="K628" t="s">
        <v>323</v>
      </c>
      <c r="L628">
        <v>80843635</v>
      </c>
      <c r="M628" t="s">
        <v>324</v>
      </c>
      <c r="N628">
        <v>85098000</v>
      </c>
      <c r="O628" t="s">
        <v>325</v>
      </c>
      <c r="P628">
        <v>4987176024831</v>
      </c>
      <c r="Q628">
        <v>649</v>
      </c>
      <c r="R628" s="16">
        <v>46807</v>
      </c>
      <c r="S628">
        <v>79</v>
      </c>
      <c r="T628">
        <v>24</v>
      </c>
      <c r="U628">
        <v>48</v>
      </c>
      <c r="V628">
        <v>439.98</v>
      </c>
      <c r="W628">
        <v>519.17999999999995</v>
      </c>
      <c r="X628">
        <v>540.83000000000004</v>
      </c>
      <c r="Y628">
        <v>0</v>
      </c>
      <c r="Z628">
        <v>4</v>
      </c>
      <c r="AA628">
        <v>0</v>
      </c>
      <c r="AB628">
        <v>0</v>
      </c>
      <c r="AC628">
        <v>2076.7199999999998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f t="shared" si="49"/>
        <v>4</v>
      </c>
      <c r="AJ628">
        <f t="shared" si="50"/>
        <v>2163.3200000000002</v>
      </c>
      <c r="AK628" s="62">
        <f t="shared" si="48"/>
        <v>8.3333333333333329E-2</v>
      </c>
      <c r="AL628">
        <f t="shared" si="51"/>
        <v>2076.7199999999998</v>
      </c>
    </row>
    <row r="629" spans="2:38" ht="14.45" x14ac:dyDescent="0.3">
      <c r="B629" t="s">
        <v>1220</v>
      </c>
      <c r="C629">
        <v>2002344334</v>
      </c>
      <c r="D629" t="s">
        <v>125</v>
      </c>
      <c r="E629" t="s">
        <v>126</v>
      </c>
      <c r="F629" t="s">
        <v>127</v>
      </c>
      <c r="G629" t="s">
        <v>132</v>
      </c>
      <c r="H629" t="s">
        <v>290</v>
      </c>
      <c r="I629" t="s">
        <v>291</v>
      </c>
      <c r="J629" t="s">
        <v>291</v>
      </c>
      <c r="K629" t="s">
        <v>650</v>
      </c>
      <c r="L629">
        <v>83916232</v>
      </c>
      <c r="M629" t="s">
        <v>783</v>
      </c>
      <c r="N629">
        <v>30049011</v>
      </c>
      <c r="O629" t="s">
        <v>784</v>
      </c>
      <c r="P629">
        <v>4987176147318</v>
      </c>
      <c r="Q629">
        <v>128</v>
      </c>
      <c r="R629" s="16">
        <v>47045</v>
      </c>
      <c r="S629">
        <v>24</v>
      </c>
      <c r="T629">
        <v>100</v>
      </c>
      <c r="U629">
        <v>216</v>
      </c>
      <c r="V629">
        <v>97.65</v>
      </c>
      <c r="W629">
        <v>102.53</v>
      </c>
      <c r="X629">
        <v>106.81</v>
      </c>
      <c r="Y629">
        <v>0</v>
      </c>
      <c r="Z629">
        <v>73</v>
      </c>
      <c r="AA629">
        <v>0</v>
      </c>
      <c r="AB629">
        <v>0</v>
      </c>
      <c r="AC629">
        <v>7484.69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f t="shared" si="49"/>
        <v>73</v>
      </c>
      <c r="AJ629">
        <f t="shared" si="50"/>
        <v>7797.13</v>
      </c>
      <c r="AK629" s="62">
        <f t="shared" si="48"/>
        <v>0.33796296296296297</v>
      </c>
      <c r="AL629">
        <f t="shared" si="51"/>
        <v>7484.6900000000005</v>
      </c>
    </row>
    <row r="630" spans="2:38" ht="14.45" x14ac:dyDescent="0.3">
      <c r="B630" t="s">
        <v>1220</v>
      </c>
      <c r="C630">
        <v>2002344334</v>
      </c>
      <c r="D630" t="s">
        <v>125</v>
      </c>
      <c r="E630" t="s">
        <v>126</v>
      </c>
      <c r="F630" t="s">
        <v>127</v>
      </c>
      <c r="G630" t="s">
        <v>132</v>
      </c>
      <c r="H630" t="s">
        <v>133</v>
      </c>
      <c r="I630" t="s">
        <v>177</v>
      </c>
      <c r="J630" t="s">
        <v>178</v>
      </c>
      <c r="K630" t="s">
        <v>620</v>
      </c>
      <c r="L630">
        <v>80869896</v>
      </c>
      <c r="M630" t="s">
        <v>621</v>
      </c>
      <c r="N630">
        <v>96190010</v>
      </c>
      <c r="O630" t="s">
        <v>622</v>
      </c>
      <c r="P630">
        <v>4987176319432</v>
      </c>
      <c r="Q630">
        <v>55</v>
      </c>
      <c r="R630" s="16">
        <v>47045</v>
      </c>
      <c r="S630">
        <v>24</v>
      </c>
      <c r="T630">
        <v>100</v>
      </c>
      <c r="U630">
        <v>64</v>
      </c>
      <c r="V630">
        <v>47.57</v>
      </c>
      <c r="W630">
        <v>47.57</v>
      </c>
      <c r="X630">
        <v>49.55</v>
      </c>
      <c r="Y630">
        <v>17</v>
      </c>
      <c r="Z630">
        <v>50</v>
      </c>
      <c r="AA630">
        <v>0</v>
      </c>
      <c r="AB630">
        <v>0</v>
      </c>
      <c r="AC630">
        <v>54134.66</v>
      </c>
      <c r="AD630">
        <v>2.9999999999999898E-2</v>
      </c>
      <c r="AE630">
        <v>0</v>
      </c>
      <c r="AF630">
        <v>0</v>
      </c>
      <c r="AG630">
        <v>0</v>
      </c>
      <c r="AH630">
        <v>0</v>
      </c>
      <c r="AI630">
        <f t="shared" si="49"/>
        <v>1138</v>
      </c>
      <c r="AJ630">
        <f t="shared" si="50"/>
        <v>56387.899999999994</v>
      </c>
      <c r="AK630" s="62">
        <f t="shared" si="48"/>
        <v>17.78125</v>
      </c>
      <c r="AL630">
        <f t="shared" si="51"/>
        <v>54134.66</v>
      </c>
    </row>
    <row r="631" spans="2:38" ht="14.45" x14ac:dyDescent="0.3">
      <c r="B631" t="s">
        <v>1220</v>
      </c>
      <c r="C631">
        <v>2002344334</v>
      </c>
      <c r="D631" t="s">
        <v>125</v>
      </c>
      <c r="E631" t="s">
        <v>126</v>
      </c>
      <c r="F631" t="s">
        <v>127</v>
      </c>
      <c r="G631" t="s">
        <v>132</v>
      </c>
      <c r="H631" t="s">
        <v>133</v>
      </c>
      <c r="I631" t="s">
        <v>134</v>
      </c>
      <c r="J631" t="s">
        <v>240</v>
      </c>
      <c r="K631" t="s">
        <v>963</v>
      </c>
      <c r="L631">
        <v>80838649</v>
      </c>
      <c r="M631" t="s">
        <v>1007</v>
      </c>
      <c r="N631">
        <v>96190010</v>
      </c>
      <c r="O631" t="s">
        <v>1008</v>
      </c>
      <c r="P631">
        <v>4987176307828</v>
      </c>
      <c r="Q631">
        <v>370</v>
      </c>
      <c r="R631" s="16">
        <v>46807</v>
      </c>
      <c r="S631">
        <v>24</v>
      </c>
      <c r="T631">
        <v>79</v>
      </c>
      <c r="U631">
        <v>8</v>
      </c>
      <c r="V631">
        <v>311.57</v>
      </c>
      <c r="W631">
        <v>311.57</v>
      </c>
      <c r="X631">
        <v>324.56</v>
      </c>
      <c r="Y631">
        <v>0</v>
      </c>
      <c r="Z631">
        <v>1</v>
      </c>
      <c r="AA631">
        <v>0</v>
      </c>
      <c r="AB631">
        <v>0</v>
      </c>
      <c r="AC631">
        <v>311.57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f t="shared" si="49"/>
        <v>1</v>
      </c>
      <c r="AJ631">
        <f t="shared" si="50"/>
        <v>324.56</v>
      </c>
      <c r="AK631" s="62">
        <f t="shared" si="48"/>
        <v>0.125</v>
      </c>
      <c r="AL631">
        <f t="shared" si="51"/>
        <v>311.57</v>
      </c>
    </row>
    <row r="632" spans="2:38" ht="14.45" x14ac:dyDescent="0.3">
      <c r="B632" t="s">
        <v>1220</v>
      </c>
      <c r="C632">
        <v>2002344334</v>
      </c>
      <c r="D632" t="s">
        <v>125</v>
      </c>
      <c r="E632" t="s">
        <v>126</v>
      </c>
      <c r="F632" t="s">
        <v>127</v>
      </c>
      <c r="G632" t="s">
        <v>146</v>
      </c>
      <c r="H632" t="s">
        <v>147</v>
      </c>
      <c r="I632" t="s">
        <v>203</v>
      </c>
      <c r="J632" t="s">
        <v>367</v>
      </c>
      <c r="K632" t="s">
        <v>780</v>
      </c>
      <c r="L632">
        <v>80866725</v>
      </c>
      <c r="M632" t="s">
        <v>781</v>
      </c>
      <c r="N632">
        <v>33071090</v>
      </c>
      <c r="O632" t="s">
        <v>782</v>
      </c>
      <c r="P632">
        <v>4987176177674</v>
      </c>
      <c r="Q632">
        <v>270</v>
      </c>
      <c r="R632" s="16">
        <v>46807</v>
      </c>
      <c r="S632">
        <v>36</v>
      </c>
      <c r="T632">
        <v>53</v>
      </c>
      <c r="U632">
        <v>24</v>
      </c>
      <c r="V632">
        <v>196.12</v>
      </c>
      <c r="W632">
        <v>231.42</v>
      </c>
      <c r="X632">
        <v>241.07</v>
      </c>
      <c r="Y632">
        <v>0</v>
      </c>
      <c r="Z632">
        <v>12</v>
      </c>
      <c r="AA632">
        <v>0</v>
      </c>
      <c r="AB632">
        <v>0</v>
      </c>
      <c r="AC632">
        <v>2777.04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f t="shared" si="49"/>
        <v>12</v>
      </c>
      <c r="AJ632">
        <f t="shared" si="50"/>
        <v>2892.84</v>
      </c>
      <c r="AK632" s="62">
        <f t="shared" si="48"/>
        <v>0.5</v>
      </c>
      <c r="AL632">
        <f t="shared" si="51"/>
        <v>2777.04</v>
      </c>
    </row>
    <row r="633" spans="2:38" ht="14.45" x14ac:dyDescent="0.3">
      <c r="B633" t="s">
        <v>1220</v>
      </c>
      <c r="C633">
        <v>2002344334</v>
      </c>
      <c r="D633" t="s">
        <v>125</v>
      </c>
      <c r="E633" t="s">
        <v>126</v>
      </c>
      <c r="F633" t="s">
        <v>127</v>
      </c>
      <c r="G633" t="s">
        <v>146</v>
      </c>
      <c r="H633" t="s">
        <v>147</v>
      </c>
      <c r="I633" t="s">
        <v>148</v>
      </c>
      <c r="J633" t="s">
        <v>429</v>
      </c>
      <c r="K633" t="s">
        <v>617</v>
      </c>
      <c r="L633">
        <v>80753180</v>
      </c>
      <c r="M633" t="s">
        <v>618</v>
      </c>
      <c r="N633">
        <v>33071090</v>
      </c>
      <c r="O633" t="s">
        <v>619</v>
      </c>
      <c r="P633">
        <v>4987176093714</v>
      </c>
      <c r="Q633">
        <v>99</v>
      </c>
      <c r="R633" s="16">
        <v>46246</v>
      </c>
      <c r="S633">
        <v>36</v>
      </c>
      <c r="T633">
        <v>1</v>
      </c>
      <c r="U633">
        <v>144</v>
      </c>
      <c r="V633">
        <v>71.91</v>
      </c>
      <c r="W633">
        <v>84.85</v>
      </c>
      <c r="X633">
        <v>88.39</v>
      </c>
      <c r="Y633">
        <v>1</v>
      </c>
      <c r="Z633">
        <v>5</v>
      </c>
      <c r="AA633">
        <v>0</v>
      </c>
      <c r="AB633">
        <v>0</v>
      </c>
      <c r="AC633">
        <v>12642.65</v>
      </c>
      <c r="AD633">
        <v>64.549999999999898</v>
      </c>
      <c r="AE633">
        <v>0</v>
      </c>
      <c r="AF633">
        <v>0</v>
      </c>
      <c r="AG633">
        <v>0</v>
      </c>
      <c r="AH633">
        <v>0</v>
      </c>
      <c r="AI633">
        <f t="shared" si="49"/>
        <v>149</v>
      </c>
      <c r="AJ633">
        <f t="shared" si="50"/>
        <v>13170.11</v>
      </c>
      <c r="AK633" s="62">
        <f t="shared" si="48"/>
        <v>1.0347222222222223</v>
      </c>
      <c r="AL633">
        <f t="shared" si="51"/>
        <v>12642.65</v>
      </c>
    </row>
    <row r="634" spans="2:38" ht="14.45" x14ac:dyDescent="0.3">
      <c r="B634" t="s">
        <v>1220</v>
      </c>
      <c r="C634">
        <v>2002344334</v>
      </c>
      <c r="D634" t="s">
        <v>125</v>
      </c>
      <c r="E634" t="s">
        <v>126</v>
      </c>
      <c r="F634" t="s">
        <v>127</v>
      </c>
      <c r="G634" t="s">
        <v>128</v>
      </c>
      <c r="H634" t="s">
        <v>139</v>
      </c>
      <c r="I634" t="s">
        <v>140</v>
      </c>
      <c r="J634" t="s">
        <v>266</v>
      </c>
      <c r="K634" t="s">
        <v>412</v>
      </c>
      <c r="L634">
        <v>83918758</v>
      </c>
      <c r="M634" t="s">
        <v>997</v>
      </c>
      <c r="N634">
        <v>96190030</v>
      </c>
      <c r="O634" t="s">
        <v>998</v>
      </c>
      <c r="P634">
        <v>4987176071446</v>
      </c>
      <c r="Q634">
        <v>95</v>
      </c>
      <c r="R634" s="16">
        <v>46807</v>
      </c>
      <c r="S634">
        <v>36</v>
      </c>
      <c r="T634">
        <v>53</v>
      </c>
      <c r="U634">
        <v>40</v>
      </c>
      <c r="V634">
        <v>72.38</v>
      </c>
      <c r="W634">
        <v>76</v>
      </c>
      <c r="X634">
        <v>79.17</v>
      </c>
      <c r="Y634">
        <v>78</v>
      </c>
      <c r="Z634">
        <v>2</v>
      </c>
      <c r="AA634">
        <v>0</v>
      </c>
      <c r="AB634">
        <v>0</v>
      </c>
      <c r="AC634">
        <v>237272</v>
      </c>
      <c r="AD634">
        <v>0.16999999999999901</v>
      </c>
      <c r="AE634">
        <v>0</v>
      </c>
      <c r="AF634">
        <v>0</v>
      </c>
      <c r="AG634">
        <v>0</v>
      </c>
      <c r="AH634">
        <v>0</v>
      </c>
      <c r="AI634">
        <f t="shared" si="49"/>
        <v>3122</v>
      </c>
      <c r="AJ634">
        <f t="shared" si="50"/>
        <v>247168.74000000002</v>
      </c>
      <c r="AK634" s="62">
        <f t="shared" si="48"/>
        <v>78.05</v>
      </c>
      <c r="AL634">
        <f t="shared" si="51"/>
        <v>237272</v>
      </c>
    </row>
    <row r="635" spans="2:38" ht="14.45" x14ac:dyDescent="0.3">
      <c r="B635" t="s">
        <v>1220</v>
      </c>
      <c r="C635">
        <v>2002344334</v>
      </c>
      <c r="D635" t="s">
        <v>125</v>
      </c>
      <c r="E635" t="s">
        <v>126</v>
      </c>
      <c r="F635" t="s">
        <v>127</v>
      </c>
      <c r="G635" t="s">
        <v>146</v>
      </c>
      <c r="H635" t="s">
        <v>147</v>
      </c>
      <c r="I635" t="s">
        <v>203</v>
      </c>
      <c r="J635" t="s">
        <v>367</v>
      </c>
      <c r="K635" t="s">
        <v>787</v>
      </c>
      <c r="L635">
        <v>80866726</v>
      </c>
      <c r="M635" t="s">
        <v>788</v>
      </c>
      <c r="N635">
        <v>33071090</v>
      </c>
      <c r="O635" t="s">
        <v>789</v>
      </c>
      <c r="P635">
        <v>4902430722193</v>
      </c>
      <c r="Q635">
        <v>95</v>
      </c>
      <c r="R635" s="16">
        <v>47045</v>
      </c>
      <c r="S635">
        <v>36</v>
      </c>
      <c r="T635">
        <v>75</v>
      </c>
      <c r="U635">
        <v>48</v>
      </c>
      <c r="V635">
        <v>69.010000000000005</v>
      </c>
      <c r="W635">
        <v>81.430000000000007</v>
      </c>
      <c r="X635">
        <v>84.83</v>
      </c>
      <c r="Y635">
        <v>1</v>
      </c>
      <c r="Z635">
        <v>39</v>
      </c>
      <c r="AA635">
        <v>0</v>
      </c>
      <c r="AB635">
        <v>0</v>
      </c>
      <c r="AC635">
        <v>7084.41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f t="shared" si="49"/>
        <v>87</v>
      </c>
      <c r="AJ635">
        <f t="shared" si="50"/>
        <v>7380.21</v>
      </c>
      <c r="AK635" s="62">
        <f t="shared" si="48"/>
        <v>1.8125</v>
      </c>
      <c r="AL635">
        <f t="shared" si="51"/>
        <v>7084.4100000000008</v>
      </c>
    </row>
    <row r="636" spans="2:38" ht="14.45" x14ac:dyDescent="0.3">
      <c r="B636" t="s">
        <v>1220</v>
      </c>
      <c r="C636">
        <v>2002344334</v>
      </c>
      <c r="D636" t="s">
        <v>125</v>
      </c>
      <c r="E636" t="s">
        <v>126</v>
      </c>
      <c r="F636" t="s">
        <v>127</v>
      </c>
      <c r="G636" t="s">
        <v>132</v>
      </c>
      <c r="H636" t="s">
        <v>290</v>
      </c>
      <c r="I636" t="s">
        <v>635</v>
      </c>
      <c r="J636" t="s">
        <v>635</v>
      </c>
      <c r="K636" t="s">
        <v>636</v>
      </c>
      <c r="L636">
        <v>80885888</v>
      </c>
      <c r="M636" t="s">
        <v>637</v>
      </c>
      <c r="N636">
        <v>30049011</v>
      </c>
      <c r="O636" t="s">
        <v>638</v>
      </c>
      <c r="P636">
        <v>4987176191359</v>
      </c>
      <c r="Q636">
        <v>64</v>
      </c>
      <c r="R636" s="16">
        <v>47045</v>
      </c>
      <c r="S636">
        <v>24</v>
      </c>
      <c r="T636">
        <v>100</v>
      </c>
      <c r="U636">
        <v>720</v>
      </c>
      <c r="V636">
        <v>48.83</v>
      </c>
      <c r="W636">
        <v>51.27</v>
      </c>
      <c r="X636">
        <v>53.41</v>
      </c>
      <c r="Y636">
        <v>0</v>
      </c>
      <c r="Z636">
        <v>42</v>
      </c>
      <c r="AA636">
        <v>0</v>
      </c>
      <c r="AB636">
        <v>0</v>
      </c>
      <c r="AC636">
        <v>2153.34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f t="shared" si="49"/>
        <v>42</v>
      </c>
      <c r="AJ636">
        <f t="shared" si="50"/>
        <v>2243.2199999999998</v>
      </c>
      <c r="AK636" s="62">
        <f t="shared" si="48"/>
        <v>5.8333333333333334E-2</v>
      </c>
      <c r="AL636">
        <f t="shared" si="51"/>
        <v>2153.34</v>
      </c>
    </row>
    <row r="637" spans="2:38" ht="14.45" x14ac:dyDescent="0.3">
      <c r="B637" t="s">
        <v>1220</v>
      </c>
      <c r="C637">
        <v>2002344334</v>
      </c>
      <c r="D637" t="s">
        <v>125</v>
      </c>
      <c r="E637" t="s">
        <v>126</v>
      </c>
      <c r="F637" t="s">
        <v>127</v>
      </c>
      <c r="G637" t="s">
        <v>128</v>
      </c>
      <c r="H637" t="s">
        <v>139</v>
      </c>
      <c r="I637" t="s">
        <v>140</v>
      </c>
      <c r="J637" t="s">
        <v>141</v>
      </c>
      <c r="K637" t="s">
        <v>341</v>
      </c>
      <c r="L637">
        <v>80895450</v>
      </c>
      <c r="M637" t="s">
        <v>342</v>
      </c>
      <c r="N637">
        <v>96190030</v>
      </c>
      <c r="O637" t="s">
        <v>343</v>
      </c>
      <c r="P637">
        <v>4987176135346</v>
      </c>
      <c r="Q637">
        <v>1159</v>
      </c>
      <c r="R637" s="16">
        <v>47097</v>
      </c>
      <c r="S637">
        <v>36</v>
      </c>
      <c r="T637">
        <v>80</v>
      </c>
      <c r="U637">
        <v>4</v>
      </c>
      <c r="V637">
        <v>847.7</v>
      </c>
      <c r="W637">
        <v>890.08</v>
      </c>
      <c r="X637">
        <v>927.2</v>
      </c>
      <c r="Y637">
        <v>1</v>
      </c>
      <c r="Z637">
        <v>0</v>
      </c>
      <c r="AA637">
        <v>0</v>
      </c>
      <c r="AB637">
        <v>0</v>
      </c>
      <c r="AC637">
        <v>3560.32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f t="shared" si="49"/>
        <v>4</v>
      </c>
      <c r="AJ637">
        <f t="shared" si="50"/>
        <v>3708.8</v>
      </c>
      <c r="AK637" s="62">
        <f t="shared" si="48"/>
        <v>1</v>
      </c>
      <c r="AL637">
        <f t="shared" si="51"/>
        <v>3560.32</v>
      </c>
    </row>
    <row r="638" spans="2:38" ht="14.45" x14ac:dyDescent="0.3">
      <c r="B638" t="s">
        <v>1220</v>
      </c>
      <c r="C638">
        <v>2002344334</v>
      </c>
      <c r="D638" t="s">
        <v>125</v>
      </c>
      <c r="E638" t="s">
        <v>126</v>
      </c>
      <c r="F638" t="s">
        <v>127</v>
      </c>
      <c r="G638" t="s">
        <v>146</v>
      </c>
      <c r="H638" t="s">
        <v>147</v>
      </c>
      <c r="I638" t="s">
        <v>203</v>
      </c>
      <c r="J638" t="s">
        <v>367</v>
      </c>
      <c r="K638" t="s">
        <v>790</v>
      </c>
      <c r="L638">
        <v>80866727</v>
      </c>
      <c r="M638" t="s">
        <v>791</v>
      </c>
      <c r="N638">
        <v>33071090</v>
      </c>
      <c r="O638" t="s">
        <v>792</v>
      </c>
      <c r="P638">
        <v>4987176281388</v>
      </c>
      <c r="Q638">
        <v>270</v>
      </c>
      <c r="R638" s="16">
        <v>47045</v>
      </c>
      <c r="S638">
        <v>36</v>
      </c>
      <c r="T638">
        <v>75</v>
      </c>
      <c r="U638">
        <v>24</v>
      </c>
      <c r="V638">
        <v>196.12</v>
      </c>
      <c r="W638">
        <v>231.42</v>
      </c>
      <c r="X638">
        <v>241.07</v>
      </c>
      <c r="Y638">
        <v>0</v>
      </c>
      <c r="Z638">
        <v>11</v>
      </c>
      <c r="AA638">
        <v>0</v>
      </c>
      <c r="AB638">
        <v>0</v>
      </c>
      <c r="AC638">
        <v>2545.62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f t="shared" si="49"/>
        <v>11</v>
      </c>
      <c r="AJ638">
        <f t="shared" si="50"/>
        <v>2651.77</v>
      </c>
      <c r="AK638" s="62">
        <f t="shared" si="48"/>
        <v>0.45833333333333331</v>
      </c>
      <c r="AL638">
        <f t="shared" si="51"/>
        <v>2545.62</v>
      </c>
    </row>
    <row r="639" spans="2:38" ht="14.45" x14ac:dyDescent="0.3">
      <c r="B639" t="s">
        <v>1220</v>
      </c>
      <c r="C639">
        <v>2002344334</v>
      </c>
      <c r="D639" t="s">
        <v>125</v>
      </c>
      <c r="E639" t="s">
        <v>126</v>
      </c>
      <c r="F639" t="s">
        <v>127</v>
      </c>
      <c r="G639" t="s">
        <v>128</v>
      </c>
      <c r="H639" t="s">
        <v>139</v>
      </c>
      <c r="I639" t="s">
        <v>140</v>
      </c>
      <c r="J639" t="s">
        <v>236</v>
      </c>
      <c r="K639" t="s">
        <v>421</v>
      </c>
      <c r="L639">
        <v>80830003</v>
      </c>
      <c r="M639" t="s">
        <v>422</v>
      </c>
      <c r="N639">
        <v>96190030</v>
      </c>
      <c r="O639" t="s">
        <v>423</v>
      </c>
      <c r="P639">
        <v>4987176093332</v>
      </c>
      <c r="Q639">
        <v>1555</v>
      </c>
      <c r="R639" s="16">
        <v>47020</v>
      </c>
      <c r="S639">
        <v>36</v>
      </c>
      <c r="T639">
        <v>72</v>
      </c>
      <c r="U639">
        <v>4</v>
      </c>
      <c r="V639">
        <v>1236.24</v>
      </c>
      <c r="W639">
        <v>1298.05</v>
      </c>
      <c r="X639">
        <v>1352.18</v>
      </c>
      <c r="Y639">
        <v>0</v>
      </c>
      <c r="Z639">
        <v>1</v>
      </c>
      <c r="AA639">
        <v>0</v>
      </c>
      <c r="AB639">
        <v>0</v>
      </c>
      <c r="AC639">
        <v>1298.05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f t="shared" si="49"/>
        <v>1</v>
      </c>
      <c r="AJ639">
        <f t="shared" si="50"/>
        <v>1352.18</v>
      </c>
      <c r="AK639" s="62">
        <f t="shared" si="48"/>
        <v>0.25</v>
      </c>
      <c r="AL639">
        <f t="shared" si="51"/>
        <v>1298.05</v>
      </c>
    </row>
    <row r="640" spans="2:38" ht="14.45" x14ac:dyDescent="0.3">
      <c r="B640" t="s">
        <v>1220</v>
      </c>
      <c r="C640">
        <v>2002344334</v>
      </c>
      <c r="D640" t="s">
        <v>125</v>
      </c>
      <c r="E640" t="s">
        <v>126</v>
      </c>
      <c r="F640" t="s">
        <v>127</v>
      </c>
      <c r="G640" t="s">
        <v>128</v>
      </c>
      <c r="H640" t="s">
        <v>139</v>
      </c>
      <c r="I640" t="s">
        <v>140</v>
      </c>
      <c r="J640" t="s">
        <v>141</v>
      </c>
      <c r="K640" t="s">
        <v>348</v>
      </c>
      <c r="L640">
        <v>80895451</v>
      </c>
      <c r="M640" t="s">
        <v>349</v>
      </c>
      <c r="N640">
        <v>96190030</v>
      </c>
      <c r="O640" t="s">
        <v>350</v>
      </c>
      <c r="P640">
        <v>4987176135360</v>
      </c>
      <c r="Q640">
        <v>1249</v>
      </c>
      <c r="R640" s="16">
        <v>47115</v>
      </c>
      <c r="S640">
        <v>36</v>
      </c>
      <c r="T640">
        <v>81</v>
      </c>
      <c r="U640">
        <v>4</v>
      </c>
      <c r="V640">
        <v>913.52</v>
      </c>
      <c r="W640">
        <v>959.2</v>
      </c>
      <c r="X640">
        <v>999.2</v>
      </c>
      <c r="Y640">
        <v>0</v>
      </c>
      <c r="Z640">
        <v>1</v>
      </c>
      <c r="AA640">
        <v>0</v>
      </c>
      <c r="AB640">
        <v>0</v>
      </c>
      <c r="AC640">
        <v>959.2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f t="shared" si="49"/>
        <v>1</v>
      </c>
      <c r="AJ640">
        <f t="shared" si="50"/>
        <v>999.2</v>
      </c>
      <c r="AK640" s="62">
        <f t="shared" si="48"/>
        <v>0.25</v>
      </c>
      <c r="AL640">
        <f t="shared" si="51"/>
        <v>959.2</v>
      </c>
    </row>
    <row r="641" spans="2:38" ht="14.45" x14ac:dyDescent="0.3">
      <c r="B641" t="s">
        <v>1220</v>
      </c>
      <c r="C641">
        <v>2002344334</v>
      </c>
      <c r="D641" t="s">
        <v>125</v>
      </c>
      <c r="E641" t="s">
        <v>126</v>
      </c>
      <c r="F641" t="s">
        <v>127</v>
      </c>
      <c r="G641" t="s">
        <v>146</v>
      </c>
      <c r="H641" t="s">
        <v>147</v>
      </c>
      <c r="I641" t="s">
        <v>203</v>
      </c>
      <c r="J641" t="s">
        <v>367</v>
      </c>
      <c r="K641" t="s">
        <v>794</v>
      </c>
      <c r="L641">
        <v>80866728</v>
      </c>
      <c r="M641" t="s">
        <v>795</v>
      </c>
      <c r="N641">
        <v>33071090</v>
      </c>
      <c r="O641" t="s">
        <v>796</v>
      </c>
      <c r="P641">
        <v>4987176165329</v>
      </c>
      <c r="Q641">
        <v>270</v>
      </c>
      <c r="R641" s="16">
        <v>47045</v>
      </c>
      <c r="S641">
        <v>36</v>
      </c>
      <c r="T641">
        <v>75</v>
      </c>
      <c r="U641">
        <v>24</v>
      </c>
      <c r="V641">
        <v>196.12</v>
      </c>
      <c r="W641">
        <v>231.42</v>
      </c>
      <c r="X641">
        <v>241.07</v>
      </c>
      <c r="Y641">
        <v>0</v>
      </c>
      <c r="Z641">
        <v>14</v>
      </c>
      <c r="AA641">
        <v>0</v>
      </c>
      <c r="AB641">
        <v>0</v>
      </c>
      <c r="AC641">
        <v>3239.88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f t="shared" si="49"/>
        <v>14</v>
      </c>
      <c r="AJ641">
        <f t="shared" si="50"/>
        <v>3374.98</v>
      </c>
      <c r="AK641" s="62">
        <f t="shared" si="48"/>
        <v>0.58333333333333337</v>
      </c>
      <c r="AL641">
        <f t="shared" si="51"/>
        <v>3239.8799999999997</v>
      </c>
    </row>
    <row r="642" spans="2:38" ht="14.45" x14ac:dyDescent="0.3">
      <c r="B642" t="s">
        <v>1220</v>
      </c>
      <c r="C642">
        <v>2002344334</v>
      </c>
      <c r="D642" t="s">
        <v>125</v>
      </c>
      <c r="E642" t="s">
        <v>126</v>
      </c>
      <c r="F642" t="s">
        <v>127</v>
      </c>
      <c r="G642" t="s">
        <v>146</v>
      </c>
      <c r="H642" t="s">
        <v>147</v>
      </c>
      <c r="I642" t="s">
        <v>203</v>
      </c>
      <c r="J642" t="s">
        <v>433</v>
      </c>
      <c r="K642" t="s">
        <v>434</v>
      </c>
      <c r="L642">
        <v>80820838</v>
      </c>
      <c r="M642" t="s">
        <v>435</v>
      </c>
      <c r="N642">
        <v>96032900</v>
      </c>
      <c r="O642" t="s">
        <v>436</v>
      </c>
      <c r="P642">
        <v>4987176281227</v>
      </c>
      <c r="Q642">
        <v>80</v>
      </c>
      <c r="R642" s="16">
        <v>46807</v>
      </c>
      <c r="S642">
        <v>48</v>
      </c>
      <c r="T642">
        <v>40</v>
      </c>
      <c r="U642">
        <v>144</v>
      </c>
      <c r="V642">
        <v>57.08</v>
      </c>
      <c r="W642">
        <v>67.36</v>
      </c>
      <c r="X642">
        <v>70.17</v>
      </c>
      <c r="Y642">
        <v>0</v>
      </c>
      <c r="Z642">
        <v>6</v>
      </c>
      <c r="AA642">
        <v>0</v>
      </c>
      <c r="AB642">
        <v>0</v>
      </c>
      <c r="AC642">
        <v>404.16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f t="shared" si="49"/>
        <v>6</v>
      </c>
      <c r="AJ642">
        <f t="shared" si="50"/>
        <v>421.02</v>
      </c>
      <c r="AK642" s="62">
        <f t="shared" si="48"/>
        <v>4.1666666666666664E-2</v>
      </c>
      <c r="AL642">
        <f t="shared" si="51"/>
        <v>404.15999999999997</v>
      </c>
    </row>
    <row r="643" spans="2:38" ht="14.45" x14ac:dyDescent="0.3">
      <c r="B643" t="s">
        <v>1220</v>
      </c>
      <c r="C643">
        <v>2002344334</v>
      </c>
      <c r="D643" t="s">
        <v>125</v>
      </c>
      <c r="E643" t="s">
        <v>126</v>
      </c>
      <c r="F643" t="s">
        <v>127</v>
      </c>
      <c r="G643" t="s">
        <v>128</v>
      </c>
      <c r="H643" t="s">
        <v>139</v>
      </c>
      <c r="I643" t="s">
        <v>140</v>
      </c>
      <c r="J643" t="s">
        <v>266</v>
      </c>
      <c r="K643" t="s">
        <v>482</v>
      </c>
      <c r="L643">
        <v>83918759</v>
      </c>
      <c r="M643" t="s">
        <v>883</v>
      </c>
      <c r="N643">
        <v>96190030</v>
      </c>
      <c r="O643" t="s">
        <v>884</v>
      </c>
      <c r="P643">
        <v>4987176071453</v>
      </c>
      <c r="Q643">
        <v>95</v>
      </c>
      <c r="R643" s="16">
        <v>46807</v>
      </c>
      <c r="S643">
        <v>36</v>
      </c>
      <c r="T643">
        <v>53</v>
      </c>
      <c r="U643">
        <v>40</v>
      </c>
      <c r="V643">
        <v>72.38</v>
      </c>
      <c r="W643">
        <v>76</v>
      </c>
      <c r="X643">
        <v>79.17</v>
      </c>
      <c r="Y643">
        <v>12</v>
      </c>
      <c r="Z643">
        <v>13</v>
      </c>
      <c r="AA643">
        <v>0</v>
      </c>
      <c r="AB643">
        <v>0</v>
      </c>
      <c r="AC643">
        <v>37468</v>
      </c>
      <c r="AD643">
        <v>2.9999999999999898E-2</v>
      </c>
      <c r="AE643">
        <v>0</v>
      </c>
      <c r="AF643">
        <v>0</v>
      </c>
      <c r="AG643">
        <v>0</v>
      </c>
      <c r="AH643">
        <v>0</v>
      </c>
      <c r="AI643">
        <f t="shared" si="49"/>
        <v>493</v>
      </c>
      <c r="AJ643">
        <f t="shared" si="50"/>
        <v>39030.81</v>
      </c>
      <c r="AK643" s="62">
        <f t="shared" ref="AK643:AK706" si="52">+AI643/U643</f>
        <v>12.324999999999999</v>
      </c>
      <c r="AL643">
        <f t="shared" si="51"/>
        <v>37468</v>
      </c>
    </row>
    <row r="644" spans="2:38" ht="14.45" x14ac:dyDescent="0.3">
      <c r="B644" t="s">
        <v>1220</v>
      </c>
      <c r="C644">
        <v>2002344334</v>
      </c>
      <c r="D644" t="s">
        <v>125</v>
      </c>
      <c r="E644" t="s">
        <v>126</v>
      </c>
      <c r="F644" t="s">
        <v>127</v>
      </c>
      <c r="G644" t="s">
        <v>128</v>
      </c>
      <c r="H644" t="s">
        <v>129</v>
      </c>
      <c r="I644" t="s">
        <v>130</v>
      </c>
      <c r="J644" t="s">
        <v>295</v>
      </c>
      <c r="K644" t="s">
        <v>802</v>
      </c>
      <c r="L644">
        <v>80878378</v>
      </c>
      <c r="M644" t="s">
        <v>803</v>
      </c>
      <c r="N644">
        <v>33059090</v>
      </c>
      <c r="O644" t="s">
        <v>804</v>
      </c>
      <c r="P644">
        <v>4987176360076</v>
      </c>
      <c r="Q644">
        <v>115</v>
      </c>
      <c r="R644" s="16">
        <v>46807</v>
      </c>
      <c r="S644">
        <v>36</v>
      </c>
      <c r="T644">
        <v>53</v>
      </c>
      <c r="U644">
        <v>24</v>
      </c>
      <c r="V644">
        <v>81.36</v>
      </c>
      <c r="W644">
        <v>96</v>
      </c>
      <c r="X644">
        <v>100</v>
      </c>
      <c r="Y644">
        <v>0</v>
      </c>
      <c r="Z644">
        <v>1</v>
      </c>
      <c r="AA644">
        <v>0</v>
      </c>
      <c r="AB644">
        <v>0</v>
      </c>
      <c r="AC644">
        <v>96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f t="shared" si="49"/>
        <v>1</v>
      </c>
      <c r="AJ644">
        <f t="shared" si="50"/>
        <v>100</v>
      </c>
      <c r="AK644" s="62">
        <f t="shared" si="52"/>
        <v>4.1666666666666664E-2</v>
      </c>
      <c r="AL644">
        <f t="shared" si="51"/>
        <v>96</v>
      </c>
    </row>
    <row r="645" spans="2:38" ht="14.45" x14ac:dyDescent="0.3">
      <c r="B645" t="s">
        <v>1220</v>
      </c>
      <c r="C645">
        <v>2002344334</v>
      </c>
      <c r="D645" t="s">
        <v>125</v>
      </c>
      <c r="E645" t="s">
        <v>126</v>
      </c>
      <c r="F645" t="s">
        <v>127</v>
      </c>
      <c r="G645" t="s">
        <v>146</v>
      </c>
      <c r="H645" t="s">
        <v>190</v>
      </c>
      <c r="I645" t="s">
        <v>191</v>
      </c>
      <c r="J645" t="s">
        <v>223</v>
      </c>
      <c r="K645" t="s">
        <v>504</v>
      </c>
      <c r="L645">
        <v>80885732</v>
      </c>
      <c r="M645" t="s">
        <v>505</v>
      </c>
      <c r="N645">
        <v>82121010</v>
      </c>
      <c r="O645" t="s">
        <v>506</v>
      </c>
      <c r="P645">
        <v>4987176378521</v>
      </c>
      <c r="Q645">
        <v>325</v>
      </c>
      <c r="R645" s="16">
        <v>47045</v>
      </c>
      <c r="S645">
        <v>24</v>
      </c>
      <c r="T645">
        <v>100</v>
      </c>
      <c r="U645">
        <v>18</v>
      </c>
      <c r="V645">
        <v>231.93</v>
      </c>
      <c r="W645">
        <v>273.68</v>
      </c>
      <c r="X645">
        <v>285.08999999999997</v>
      </c>
      <c r="Y645">
        <v>0</v>
      </c>
      <c r="Z645">
        <v>15</v>
      </c>
      <c r="AA645">
        <v>0</v>
      </c>
      <c r="AB645">
        <v>0</v>
      </c>
      <c r="AC645">
        <v>4105.2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f t="shared" si="49"/>
        <v>15</v>
      </c>
      <c r="AJ645">
        <f t="shared" si="50"/>
        <v>4276.3499999999995</v>
      </c>
      <c r="AK645" s="62">
        <f t="shared" si="52"/>
        <v>0.83333333333333337</v>
      </c>
      <c r="AL645">
        <f t="shared" si="51"/>
        <v>4105.2</v>
      </c>
    </row>
    <row r="646" spans="2:38" ht="14.45" x14ac:dyDescent="0.3">
      <c r="B646" t="s">
        <v>1220</v>
      </c>
      <c r="C646">
        <v>2002344334</v>
      </c>
      <c r="D646" t="s">
        <v>125</v>
      </c>
      <c r="E646" t="s">
        <v>126</v>
      </c>
      <c r="F646" t="s">
        <v>127</v>
      </c>
      <c r="G646" t="s">
        <v>128</v>
      </c>
      <c r="H646" t="s">
        <v>139</v>
      </c>
      <c r="I646" t="s">
        <v>140</v>
      </c>
      <c r="J646" t="s">
        <v>266</v>
      </c>
      <c r="K646" t="s">
        <v>355</v>
      </c>
      <c r="L646">
        <v>80895453</v>
      </c>
      <c r="M646" t="s">
        <v>356</v>
      </c>
      <c r="N646">
        <v>96190030</v>
      </c>
      <c r="O646" t="s">
        <v>357</v>
      </c>
      <c r="P646">
        <v>4987176303455</v>
      </c>
      <c r="Q646">
        <v>350</v>
      </c>
      <c r="R646" s="16">
        <v>47045</v>
      </c>
      <c r="S646">
        <v>36</v>
      </c>
      <c r="T646">
        <v>75</v>
      </c>
      <c r="U646">
        <v>12</v>
      </c>
      <c r="V646">
        <v>266.66000000000003</v>
      </c>
      <c r="W646">
        <v>279.99</v>
      </c>
      <c r="X646">
        <v>291.67</v>
      </c>
      <c r="Y646">
        <v>0</v>
      </c>
      <c r="Z646">
        <v>9</v>
      </c>
      <c r="AA646">
        <v>0</v>
      </c>
      <c r="AB646">
        <v>0</v>
      </c>
      <c r="AC646">
        <v>2519.91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f t="shared" si="49"/>
        <v>9</v>
      </c>
      <c r="AJ646">
        <f t="shared" si="50"/>
        <v>2625.03</v>
      </c>
      <c r="AK646" s="62">
        <f t="shared" si="52"/>
        <v>0.75</v>
      </c>
      <c r="AL646">
        <f t="shared" si="51"/>
        <v>2519.91</v>
      </c>
    </row>
    <row r="647" spans="2:38" ht="14.45" x14ac:dyDescent="0.3">
      <c r="B647" t="s">
        <v>1220</v>
      </c>
      <c r="C647">
        <v>2002344334</v>
      </c>
      <c r="D647" t="s">
        <v>125</v>
      </c>
      <c r="E647" t="s">
        <v>126</v>
      </c>
      <c r="F647" t="s">
        <v>127</v>
      </c>
      <c r="G647" t="s">
        <v>146</v>
      </c>
      <c r="H647" t="s">
        <v>150</v>
      </c>
      <c r="I647" t="s">
        <v>151</v>
      </c>
      <c r="J647" t="s">
        <v>807</v>
      </c>
      <c r="K647" t="s">
        <v>808</v>
      </c>
      <c r="L647">
        <v>80876079</v>
      </c>
      <c r="M647" t="s">
        <v>809</v>
      </c>
      <c r="N647">
        <v>82122011</v>
      </c>
      <c r="O647" t="s">
        <v>810</v>
      </c>
      <c r="P647">
        <v>4987176357922</v>
      </c>
      <c r="Q647">
        <v>649</v>
      </c>
      <c r="R647" s="16">
        <v>47045</v>
      </c>
      <c r="S647">
        <v>60</v>
      </c>
      <c r="T647">
        <v>45</v>
      </c>
      <c r="U647">
        <v>48</v>
      </c>
      <c r="V647">
        <v>471.42</v>
      </c>
      <c r="W647">
        <v>556.27</v>
      </c>
      <c r="X647">
        <v>579.47</v>
      </c>
      <c r="Y647">
        <v>0</v>
      </c>
      <c r="Z647">
        <v>9</v>
      </c>
      <c r="AA647">
        <v>0</v>
      </c>
      <c r="AB647">
        <v>0</v>
      </c>
      <c r="AC647">
        <v>5006.43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f t="shared" si="49"/>
        <v>9</v>
      </c>
      <c r="AJ647">
        <f t="shared" si="50"/>
        <v>5215.2300000000005</v>
      </c>
      <c r="AK647" s="62">
        <f t="shared" si="52"/>
        <v>0.1875</v>
      </c>
      <c r="AL647">
        <f t="shared" si="51"/>
        <v>5006.43</v>
      </c>
    </row>
    <row r="648" spans="2:38" ht="14.45" x14ac:dyDescent="0.3">
      <c r="B648" t="s">
        <v>1220</v>
      </c>
      <c r="C648">
        <v>2002344334</v>
      </c>
      <c r="D648" t="s">
        <v>125</v>
      </c>
      <c r="E648" t="s">
        <v>126</v>
      </c>
      <c r="F648" t="s">
        <v>127</v>
      </c>
      <c r="G648" t="s">
        <v>132</v>
      </c>
      <c r="H648" t="s">
        <v>133</v>
      </c>
      <c r="I648" t="s">
        <v>134</v>
      </c>
      <c r="J648" t="s">
        <v>169</v>
      </c>
      <c r="K648" t="s">
        <v>444</v>
      </c>
      <c r="L648">
        <v>80829942</v>
      </c>
      <c r="M648" t="s">
        <v>445</v>
      </c>
      <c r="N648">
        <v>96190010</v>
      </c>
      <c r="O648" t="s">
        <v>446</v>
      </c>
      <c r="P648">
        <v>4987176293596</v>
      </c>
      <c r="Q648">
        <v>0.01</v>
      </c>
      <c r="R648" s="16">
        <v>46597</v>
      </c>
      <c r="S648">
        <v>24</v>
      </c>
      <c r="T648">
        <v>50</v>
      </c>
      <c r="U648">
        <v>240</v>
      </c>
      <c r="V648">
        <v>0.01</v>
      </c>
      <c r="W648">
        <v>0.01</v>
      </c>
      <c r="X648">
        <v>0.01</v>
      </c>
      <c r="Y648">
        <v>80</v>
      </c>
      <c r="Z648">
        <v>0</v>
      </c>
      <c r="AA648">
        <v>0</v>
      </c>
      <c r="AB648">
        <v>0</v>
      </c>
      <c r="AC648">
        <v>192</v>
      </c>
      <c r="AD648">
        <v>0.16</v>
      </c>
      <c r="AE648">
        <v>0</v>
      </c>
      <c r="AF648">
        <v>0</v>
      </c>
      <c r="AG648">
        <v>0</v>
      </c>
      <c r="AH648">
        <v>0</v>
      </c>
      <c r="AI648">
        <f t="shared" si="49"/>
        <v>19200</v>
      </c>
      <c r="AJ648">
        <f t="shared" si="50"/>
        <v>192</v>
      </c>
      <c r="AK648" s="62">
        <f t="shared" si="52"/>
        <v>80</v>
      </c>
      <c r="AL648">
        <f t="shared" si="51"/>
        <v>192</v>
      </c>
    </row>
    <row r="649" spans="2:38" ht="14.45" x14ac:dyDescent="0.3">
      <c r="B649" t="s">
        <v>1220</v>
      </c>
      <c r="C649">
        <v>2002344334</v>
      </c>
      <c r="D649" t="s">
        <v>125</v>
      </c>
      <c r="E649" t="s">
        <v>126</v>
      </c>
      <c r="F649" t="s">
        <v>127</v>
      </c>
      <c r="G649" t="s">
        <v>128</v>
      </c>
      <c r="H649" t="s">
        <v>139</v>
      </c>
      <c r="I649" t="s">
        <v>140</v>
      </c>
      <c r="J649" t="s">
        <v>236</v>
      </c>
      <c r="K649" t="s">
        <v>361</v>
      </c>
      <c r="L649">
        <v>80895482</v>
      </c>
      <c r="M649" t="s">
        <v>362</v>
      </c>
      <c r="N649">
        <v>96190030</v>
      </c>
      <c r="O649" t="s">
        <v>363</v>
      </c>
      <c r="P649">
        <v>4987176338051</v>
      </c>
      <c r="Q649">
        <v>467</v>
      </c>
      <c r="R649" s="16">
        <v>47045</v>
      </c>
      <c r="S649">
        <v>36</v>
      </c>
      <c r="T649">
        <v>75</v>
      </c>
      <c r="U649">
        <v>18</v>
      </c>
      <c r="V649">
        <v>371.27</v>
      </c>
      <c r="W649">
        <v>389.83</v>
      </c>
      <c r="X649">
        <v>406.09</v>
      </c>
      <c r="Y649">
        <v>6</v>
      </c>
      <c r="Z649">
        <v>5</v>
      </c>
      <c r="AA649">
        <v>0</v>
      </c>
      <c r="AB649">
        <v>0</v>
      </c>
      <c r="AC649">
        <v>44050.79</v>
      </c>
      <c r="AD649">
        <v>0.01</v>
      </c>
      <c r="AE649">
        <v>0</v>
      </c>
      <c r="AF649">
        <v>0</v>
      </c>
      <c r="AG649">
        <v>0</v>
      </c>
      <c r="AH649">
        <v>0</v>
      </c>
      <c r="AI649">
        <f t="shared" si="49"/>
        <v>113</v>
      </c>
      <c r="AJ649">
        <f t="shared" si="50"/>
        <v>45888.17</v>
      </c>
      <c r="AK649" s="62">
        <f t="shared" si="52"/>
        <v>6.2777777777777777</v>
      </c>
      <c r="AL649">
        <f t="shared" si="51"/>
        <v>44050.79</v>
      </c>
    </row>
    <row r="650" spans="2:38" ht="14.45" x14ac:dyDescent="0.3">
      <c r="B650" t="s">
        <v>1220</v>
      </c>
      <c r="C650">
        <v>2002344334</v>
      </c>
      <c r="D650" t="s">
        <v>125</v>
      </c>
      <c r="E650" t="s">
        <v>126</v>
      </c>
      <c r="F650" t="s">
        <v>127</v>
      </c>
      <c r="G650" t="s">
        <v>146</v>
      </c>
      <c r="H650" t="s">
        <v>150</v>
      </c>
      <c r="I650" t="s">
        <v>151</v>
      </c>
      <c r="J650" t="s">
        <v>811</v>
      </c>
      <c r="K650" t="s">
        <v>812</v>
      </c>
      <c r="L650">
        <v>80876084</v>
      </c>
      <c r="M650" t="s">
        <v>813</v>
      </c>
      <c r="N650">
        <v>82122011</v>
      </c>
      <c r="O650" t="s">
        <v>814</v>
      </c>
      <c r="P650">
        <v>4987176357977</v>
      </c>
      <c r="Q650">
        <v>725</v>
      </c>
      <c r="R650" s="16">
        <v>47102</v>
      </c>
      <c r="S650">
        <v>60</v>
      </c>
      <c r="T650">
        <v>48</v>
      </c>
      <c r="U650">
        <v>48</v>
      </c>
      <c r="V650">
        <v>526.62</v>
      </c>
      <c r="W650">
        <v>621.41</v>
      </c>
      <c r="X650">
        <v>647.32000000000005</v>
      </c>
      <c r="Y650">
        <v>0</v>
      </c>
      <c r="Z650">
        <v>16</v>
      </c>
      <c r="AA650">
        <v>0</v>
      </c>
      <c r="AB650">
        <v>0</v>
      </c>
      <c r="AC650">
        <v>9942.56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f t="shared" si="49"/>
        <v>16</v>
      </c>
      <c r="AJ650">
        <f t="shared" si="50"/>
        <v>10357.120000000001</v>
      </c>
      <c r="AK650" s="62">
        <f t="shared" si="52"/>
        <v>0.33333333333333331</v>
      </c>
      <c r="AL650">
        <f t="shared" si="51"/>
        <v>9942.56</v>
      </c>
    </row>
    <row r="651" spans="2:38" ht="14.45" x14ac:dyDescent="0.3">
      <c r="B651" t="s">
        <v>1220</v>
      </c>
      <c r="C651">
        <v>2002344334</v>
      </c>
      <c r="D651" t="s">
        <v>125</v>
      </c>
      <c r="E651" t="s">
        <v>126</v>
      </c>
      <c r="F651" t="s">
        <v>127</v>
      </c>
      <c r="G651" t="s">
        <v>146</v>
      </c>
      <c r="H651" t="s">
        <v>190</v>
      </c>
      <c r="I651" t="s">
        <v>191</v>
      </c>
      <c r="J651" t="s">
        <v>192</v>
      </c>
      <c r="K651" t="s">
        <v>454</v>
      </c>
      <c r="L651">
        <v>80832388</v>
      </c>
      <c r="M651" t="s">
        <v>455</v>
      </c>
      <c r="N651">
        <v>82121010</v>
      </c>
      <c r="O651" t="s">
        <v>456</v>
      </c>
      <c r="P651">
        <v>4987176321091</v>
      </c>
      <c r="Q651">
        <v>165</v>
      </c>
      <c r="R651" s="16">
        <v>47045</v>
      </c>
      <c r="S651">
        <v>60</v>
      </c>
      <c r="T651">
        <v>45</v>
      </c>
      <c r="U651">
        <v>48</v>
      </c>
      <c r="V651">
        <v>117.75</v>
      </c>
      <c r="W651">
        <v>138.94</v>
      </c>
      <c r="X651">
        <v>144.72999999999999</v>
      </c>
      <c r="Y651">
        <v>0</v>
      </c>
      <c r="Z651">
        <v>1</v>
      </c>
      <c r="AA651">
        <v>0</v>
      </c>
      <c r="AB651">
        <v>0</v>
      </c>
      <c r="AC651">
        <v>138.94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f t="shared" si="49"/>
        <v>1</v>
      </c>
      <c r="AJ651">
        <f t="shared" si="50"/>
        <v>144.72999999999999</v>
      </c>
      <c r="AK651" s="62">
        <f t="shared" si="52"/>
        <v>2.0833333333333332E-2</v>
      </c>
      <c r="AL651">
        <f t="shared" si="51"/>
        <v>138.94</v>
      </c>
    </row>
    <row r="652" spans="2:38" ht="14.45" x14ac:dyDescent="0.3">
      <c r="B652" t="s">
        <v>1220</v>
      </c>
      <c r="C652">
        <v>2002344334</v>
      </c>
      <c r="D652" t="s">
        <v>125</v>
      </c>
      <c r="E652" t="s">
        <v>126</v>
      </c>
      <c r="F652" t="s">
        <v>127</v>
      </c>
      <c r="G652" t="s">
        <v>128</v>
      </c>
      <c r="H652" t="s">
        <v>139</v>
      </c>
      <c r="I652" t="s">
        <v>140</v>
      </c>
      <c r="J652" t="s">
        <v>283</v>
      </c>
      <c r="K652" t="s">
        <v>927</v>
      </c>
      <c r="L652">
        <v>83918762</v>
      </c>
      <c r="M652" t="s">
        <v>1078</v>
      </c>
      <c r="N652">
        <v>96190030</v>
      </c>
      <c r="O652" t="s">
        <v>1079</v>
      </c>
      <c r="P652">
        <v>4987176340979</v>
      </c>
      <c r="Q652">
        <v>609</v>
      </c>
      <c r="R652" s="16">
        <v>46807</v>
      </c>
      <c r="S652">
        <v>36</v>
      </c>
      <c r="T652">
        <v>53</v>
      </c>
      <c r="U652">
        <v>6</v>
      </c>
      <c r="V652">
        <v>463.98</v>
      </c>
      <c r="W652">
        <v>487.18</v>
      </c>
      <c r="X652">
        <v>507.5</v>
      </c>
      <c r="Y652">
        <v>139</v>
      </c>
      <c r="Z652">
        <v>0</v>
      </c>
      <c r="AA652">
        <v>0</v>
      </c>
      <c r="AB652">
        <v>0</v>
      </c>
      <c r="AC652">
        <v>406308.12</v>
      </c>
      <c r="AD652">
        <v>0.22</v>
      </c>
      <c r="AE652">
        <v>0</v>
      </c>
      <c r="AF652">
        <v>0</v>
      </c>
      <c r="AG652">
        <v>0</v>
      </c>
      <c r="AH652">
        <v>0</v>
      </c>
      <c r="AI652">
        <f t="shared" si="49"/>
        <v>834</v>
      </c>
      <c r="AJ652">
        <f t="shared" si="50"/>
        <v>423255</v>
      </c>
      <c r="AK652" s="62">
        <f t="shared" si="52"/>
        <v>139</v>
      </c>
      <c r="AL652">
        <f t="shared" si="51"/>
        <v>406308.12</v>
      </c>
    </row>
    <row r="653" spans="2:38" ht="14.45" x14ac:dyDescent="0.3">
      <c r="B653" t="s">
        <v>1220</v>
      </c>
      <c r="C653">
        <v>2002344334</v>
      </c>
      <c r="D653" t="s">
        <v>125</v>
      </c>
      <c r="E653" t="s">
        <v>126</v>
      </c>
      <c r="F653" t="s">
        <v>127</v>
      </c>
      <c r="G653" t="s">
        <v>146</v>
      </c>
      <c r="H653" t="s">
        <v>150</v>
      </c>
      <c r="I653" t="s">
        <v>151</v>
      </c>
      <c r="J653" t="s">
        <v>807</v>
      </c>
      <c r="K653" t="s">
        <v>819</v>
      </c>
      <c r="L653">
        <v>80876087</v>
      </c>
      <c r="M653" t="s">
        <v>820</v>
      </c>
      <c r="N653">
        <v>82122011</v>
      </c>
      <c r="O653" t="s">
        <v>821</v>
      </c>
      <c r="P653">
        <v>4987176358004</v>
      </c>
      <c r="Q653">
        <v>725</v>
      </c>
      <c r="R653" s="16">
        <v>47045</v>
      </c>
      <c r="S653">
        <v>60</v>
      </c>
      <c r="T653">
        <v>45</v>
      </c>
      <c r="U653">
        <v>48</v>
      </c>
      <c r="V653">
        <v>526.62</v>
      </c>
      <c r="W653">
        <v>621.41</v>
      </c>
      <c r="X653">
        <v>647.32000000000005</v>
      </c>
      <c r="Y653">
        <v>0</v>
      </c>
      <c r="Z653">
        <v>6</v>
      </c>
      <c r="AA653">
        <v>0</v>
      </c>
      <c r="AB653">
        <v>0</v>
      </c>
      <c r="AC653">
        <v>3728.46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f t="shared" si="49"/>
        <v>6</v>
      </c>
      <c r="AJ653">
        <f t="shared" si="50"/>
        <v>3883.92</v>
      </c>
      <c r="AK653" s="62">
        <f t="shared" si="52"/>
        <v>0.125</v>
      </c>
      <c r="AL653">
        <f t="shared" si="51"/>
        <v>3728.46</v>
      </c>
    </row>
    <row r="654" spans="2:38" ht="14.45" x14ac:dyDescent="0.3">
      <c r="B654" t="s">
        <v>1220</v>
      </c>
      <c r="C654">
        <v>2002344334</v>
      </c>
      <c r="D654" t="s">
        <v>125</v>
      </c>
      <c r="E654" t="s">
        <v>126</v>
      </c>
      <c r="F654" t="s">
        <v>127</v>
      </c>
      <c r="G654" t="s">
        <v>128</v>
      </c>
      <c r="H654" t="s">
        <v>196</v>
      </c>
      <c r="I654" t="s">
        <v>197</v>
      </c>
      <c r="J654" t="s">
        <v>198</v>
      </c>
      <c r="K654" t="s">
        <v>467</v>
      </c>
      <c r="L654">
        <v>80741181</v>
      </c>
      <c r="M654" t="s">
        <v>468</v>
      </c>
      <c r="N654">
        <v>33049990</v>
      </c>
      <c r="O654" t="s">
        <v>469</v>
      </c>
      <c r="P654">
        <v>4987176179593</v>
      </c>
      <c r="Q654">
        <v>429</v>
      </c>
      <c r="R654" s="16">
        <v>47660</v>
      </c>
      <c r="S654">
        <v>36</v>
      </c>
      <c r="T654">
        <v>100</v>
      </c>
      <c r="U654">
        <v>6</v>
      </c>
      <c r="V654">
        <v>303.48</v>
      </c>
      <c r="W654">
        <v>358.11</v>
      </c>
      <c r="X654">
        <v>373.04</v>
      </c>
      <c r="Y654">
        <v>0</v>
      </c>
      <c r="Z654">
        <v>2</v>
      </c>
      <c r="AA654">
        <v>0</v>
      </c>
      <c r="AB654">
        <v>0</v>
      </c>
      <c r="AC654">
        <v>716.22</v>
      </c>
      <c r="AD654">
        <v>2.5</v>
      </c>
      <c r="AE654">
        <v>0</v>
      </c>
      <c r="AF654">
        <v>0</v>
      </c>
      <c r="AG654">
        <v>0</v>
      </c>
      <c r="AH654">
        <v>0</v>
      </c>
      <c r="AI654">
        <f t="shared" si="49"/>
        <v>2</v>
      </c>
      <c r="AJ654">
        <f t="shared" si="50"/>
        <v>746.08</v>
      </c>
      <c r="AK654" s="62">
        <f t="shared" si="52"/>
        <v>0.33333333333333331</v>
      </c>
      <c r="AL654">
        <f t="shared" si="51"/>
        <v>716.22</v>
      </c>
    </row>
    <row r="655" spans="2:38" ht="14.45" x14ac:dyDescent="0.3">
      <c r="B655" t="s">
        <v>1220</v>
      </c>
      <c r="C655">
        <v>2002344334</v>
      </c>
      <c r="D655" t="s">
        <v>125</v>
      </c>
      <c r="E655" t="s">
        <v>126</v>
      </c>
      <c r="F655" t="s">
        <v>127</v>
      </c>
      <c r="G655" t="s">
        <v>128</v>
      </c>
      <c r="H655" t="s">
        <v>139</v>
      </c>
      <c r="I655" t="s">
        <v>140</v>
      </c>
      <c r="J655" t="s">
        <v>236</v>
      </c>
      <c r="K655" t="s">
        <v>299</v>
      </c>
      <c r="L655">
        <v>80895465</v>
      </c>
      <c r="M655" t="s">
        <v>386</v>
      </c>
      <c r="N655">
        <v>96190030</v>
      </c>
      <c r="O655" t="s">
        <v>387</v>
      </c>
      <c r="P655">
        <v>4987176093257</v>
      </c>
      <c r="Q655">
        <v>374</v>
      </c>
      <c r="R655" s="16">
        <v>47045</v>
      </c>
      <c r="S655">
        <v>36</v>
      </c>
      <c r="T655">
        <v>75</v>
      </c>
      <c r="U655">
        <v>18</v>
      </c>
      <c r="V655">
        <v>297.33</v>
      </c>
      <c r="W655">
        <v>312.2</v>
      </c>
      <c r="X655">
        <v>325.22000000000003</v>
      </c>
      <c r="Y655">
        <v>0</v>
      </c>
      <c r="Z655">
        <v>1</v>
      </c>
      <c r="AA655">
        <v>0</v>
      </c>
      <c r="AB655">
        <v>0</v>
      </c>
      <c r="AC655">
        <v>312.2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f t="shared" si="49"/>
        <v>1</v>
      </c>
      <c r="AJ655">
        <f t="shared" si="50"/>
        <v>325.22000000000003</v>
      </c>
      <c r="AK655" s="62">
        <f t="shared" si="52"/>
        <v>5.5555555555555552E-2</v>
      </c>
      <c r="AL655">
        <f t="shared" si="51"/>
        <v>312.2</v>
      </c>
    </row>
    <row r="656" spans="2:38" ht="14.45" x14ac:dyDescent="0.3">
      <c r="B656" t="s">
        <v>1220</v>
      </c>
      <c r="C656">
        <v>2002344334</v>
      </c>
      <c r="D656" t="s">
        <v>125</v>
      </c>
      <c r="E656" t="s">
        <v>126</v>
      </c>
      <c r="F656" t="s">
        <v>127</v>
      </c>
      <c r="G656" t="s">
        <v>146</v>
      </c>
      <c r="H656" t="s">
        <v>160</v>
      </c>
      <c r="I656" t="s">
        <v>161</v>
      </c>
      <c r="J656" t="s">
        <v>539</v>
      </c>
      <c r="K656" t="s">
        <v>641</v>
      </c>
      <c r="L656">
        <v>83913853</v>
      </c>
      <c r="M656" t="s">
        <v>1030</v>
      </c>
      <c r="N656">
        <v>96032100</v>
      </c>
      <c r="O656" t="s">
        <v>1031</v>
      </c>
      <c r="P656">
        <v>4987176163745</v>
      </c>
      <c r="Q656">
        <v>110</v>
      </c>
      <c r="R656" s="16">
        <v>47045</v>
      </c>
      <c r="S656">
        <v>36</v>
      </c>
      <c r="T656">
        <v>75</v>
      </c>
      <c r="U656">
        <v>48</v>
      </c>
      <c r="V656">
        <v>83.81</v>
      </c>
      <c r="W656">
        <v>88</v>
      </c>
      <c r="X656">
        <v>91.67</v>
      </c>
      <c r="Y656">
        <v>2</v>
      </c>
      <c r="Z656">
        <v>0</v>
      </c>
      <c r="AA656">
        <v>0</v>
      </c>
      <c r="AB656">
        <v>0</v>
      </c>
      <c r="AC656">
        <v>8448</v>
      </c>
      <c r="AD656">
        <v>0.01</v>
      </c>
      <c r="AE656">
        <v>0</v>
      </c>
      <c r="AF656">
        <v>0</v>
      </c>
      <c r="AG656">
        <v>0</v>
      </c>
      <c r="AH656">
        <v>0</v>
      </c>
      <c r="AI656">
        <f t="shared" si="49"/>
        <v>96</v>
      </c>
      <c r="AJ656">
        <f t="shared" si="50"/>
        <v>8800.32</v>
      </c>
      <c r="AK656" s="62">
        <f t="shared" si="52"/>
        <v>2</v>
      </c>
      <c r="AL656">
        <f t="shared" si="51"/>
        <v>8448</v>
      </c>
    </row>
    <row r="657" spans="2:38" ht="14.45" x14ac:dyDescent="0.3">
      <c r="B657" t="s">
        <v>1220</v>
      </c>
      <c r="C657">
        <v>2002344334</v>
      </c>
      <c r="D657" t="s">
        <v>125</v>
      </c>
      <c r="E657" t="s">
        <v>126</v>
      </c>
      <c r="F657" t="s">
        <v>127</v>
      </c>
      <c r="G657" t="s">
        <v>132</v>
      </c>
      <c r="H657" t="s">
        <v>133</v>
      </c>
      <c r="I657" t="s">
        <v>134</v>
      </c>
      <c r="J657" t="s">
        <v>169</v>
      </c>
      <c r="K657" t="s">
        <v>460</v>
      </c>
      <c r="L657">
        <v>80851068</v>
      </c>
      <c r="M657" t="s">
        <v>461</v>
      </c>
      <c r="N657">
        <v>96190010</v>
      </c>
      <c r="O657" t="s">
        <v>462</v>
      </c>
      <c r="P657">
        <v>4987176293527</v>
      </c>
      <c r="Q657">
        <v>95</v>
      </c>
      <c r="R657" s="16">
        <v>46807</v>
      </c>
      <c r="S657">
        <v>24</v>
      </c>
      <c r="T657">
        <v>79</v>
      </c>
      <c r="U657">
        <v>60</v>
      </c>
      <c r="V657">
        <v>82.16</v>
      </c>
      <c r="W657">
        <v>82.16</v>
      </c>
      <c r="X657">
        <v>85.59</v>
      </c>
      <c r="Y657">
        <v>0</v>
      </c>
      <c r="Z657">
        <v>1</v>
      </c>
      <c r="AA657">
        <v>0</v>
      </c>
      <c r="AB657">
        <v>0</v>
      </c>
      <c r="AC657">
        <v>82.16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f t="shared" si="49"/>
        <v>1</v>
      </c>
      <c r="AJ657">
        <f t="shared" si="50"/>
        <v>85.59</v>
      </c>
      <c r="AK657" s="62">
        <f t="shared" si="52"/>
        <v>1.6666666666666666E-2</v>
      </c>
      <c r="AL657">
        <f t="shared" si="51"/>
        <v>82.16</v>
      </c>
    </row>
    <row r="658" spans="2:38" ht="14.45" x14ac:dyDescent="0.3">
      <c r="B658" t="s">
        <v>1220</v>
      </c>
      <c r="C658">
        <v>2002344334</v>
      </c>
      <c r="D658" t="s">
        <v>125</v>
      </c>
      <c r="E658" t="s">
        <v>126</v>
      </c>
      <c r="F658" t="s">
        <v>127</v>
      </c>
      <c r="G658" t="s">
        <v>128</v>
      </c>
      <c r="H658" t="s">
        <v>139</v>
      </c>
      <c r="I658" t="s">
        <v>140</v>
      </c>
      <c r="J658" t="s">
        <v>283</v>
      </c>
      <c r="K658" t="s">
        <v>914</v>
      </c>
      <c r="L658">
        <v>83918765</v>
      </c>
      <c r="M658" t="s">
        <v>1080</v>
      </c>
      <c r="N658">
        <v>96190030</v>
      </c>
      <c r="O658" t="s">
        <v>1081</v>
      </c>
      <c r="P658">
        <v>4987176340962</v>
      </c>
      <c r="Q658">
        <v>609</v>
      </c>
      <c r="R658" s="16">
        <v>46954</v>
      </c>
      <c r="S658">
        <v>36</v>
      </c>
      <c r="T658">
        <v>66</v>
      </c>
      <c r="U658">
        <v>6</v>
      </c>
      <c r="V658">
        <v>463.98</v>
      </c>
      <c r="W658">
        <v>487.18</v>
      </c>
      <c r="X658">
        <v>507.5</v>
      </c>
      <c r="Y658">
        <v>100</v>
      </c>
      <c r="Z658">
        <v>0</v>
      </c>
      <c r="AA658">
        <v>0</v>
      </c>
      <c r="AB658">
        <v>0</v>
      </c>
      <c r="AC658">
        <v>292308</v>
      </c>
      <c r="AD658">
        <v>0.2</v>
      </c>
      <c r="AE658">
        <v>0</v>
      </c>
      <c r="AF658">
        <v>0</v>
      </c>
      <c r="AG658">
        <v>0</v>
      </c>
      <c r="AH658">
        <v>0</v>
      </c>
      <c r="AI658">
        <f t="shared" si="49"/>
        <v>600</v>
      </c>
      <c r="AJ658">
        <f t="shared" si="50"/>
        <v>304500</v>
      </c>
      <c r="AK658" s="62">
        <f t="shared" si="52"/>
        <v>100</v>
      </c>
      <c r="AL658">
        <f t="shared" si="51"/>
        <v>292308</v>
      </c>
    </row>
    <row r="659" spans="2:38" ht="14.45" x14ac:dyDescent="0.3">
      <c r="B659" t="s">
        <v>1220</v>
      </c>
      <c r="C659">
        <v>2002344334</v>
      </c>
      <c r="D659" t="s">
        <v>125</v>
      </c>
      <c r="E659" t="s">
        <v>126</v>
      </c>
      <c r="F659" t="s">
        <v>127</v>
      </c>
      <c r="G659" t="s">
        <v>146</v>
      </c>
      <c r="H659" t="s">
        <v>150</v>
      </c>
      <c r="I659" t="s">
        <v>185</v>
      </c>
      <c r="J659" t="s">
        <v>569</v>
      </c>
      <c r="K659" t="s">
        <v>569</v>
      </c>
      <c r="L659">
        <v>80875507</v>
      </c>
      <c r="M659" t="s">
        <v>824</v>
      </c>
      <c r="N659">
        <v>82121010</v>
      </c>
      <c r="O659" t="s">
        <v>825</v>
      </c>
      <c r="P659">
        <v>4987176278562</v>
      </c>
      <c r="Q659">
        <v>105</v>
      </c>
      <c r="R659" s="16">
        <v>46806</v>
      </c>
      <c r="S659">
        <v>60</v>
      </c>
      <c r="T659">
        <v>32</v>
      </c>
      <c r="U659">
        <v>144</v>
      </c>
      <c r="V659">
        <v>76.260000000000005</v>
      </c>
      <c r="W659">
        <v>89.99</v>
      </c>
      <c r="X659">
        <v>93.74</v>
      </c>
      <c r="Y659">
        <v>0</v>
      </c>
      <c r="Z659">
        <v>57</v>
      </c>
      <c r="AA659">
        <v>0</v>
      </c>
      <c r="AB659">
        <v>0</v>
      </c>
      <c r="AC659">
        <v>5129.43</v>
      </c>
      <c r="AD659">
        <v>0.01</v>
      </c>
      <c r="AE659">
        <v>0</v>
      </c>
      <c r="AF659">
        <v>0</v>
      </c>
      <c r="AG659">
        <v>0</v>
      </c>
      <c r="AH659">
        <v>0</v>
      </c>
      <c r="AI659">
        <f t="shared" si="49"/>
        <v>57</v>
      </c>
      <c r="AJ659">
        <f t="shared" si="50"/>
        <v>5343.1799999999994</v>
      </c>
      <c r="AK659" s="62">
        <f t="shared" si="52"/>
        <v>0.39583333333333331</v>
      </c>
      <c r="AL659">
        <f t="shared" si="51"/>
        <v>5129.4299999999994</v>
      </c>
    </row>
    <row r="660" spans="2:38" ht="14.45" x14ac:dyDescent="0.3">
      <c r="B660" t="s">
        <v>1220</v>
      </c>
      <c r="C660">
        <v>2002344334</v>
      </c>
      <c r="D660" t="s">
        <v>125</v>
      </c>
      <c r="E660" t="s">
        <v>126</v>
      </c>
      <c r="F660" t="s">
        <v>127</v>
      </c>
      <c r="G660" t="s">
        <v>132</v>
      </c>
      <c r="H660" t="s">
        <v>133</v>
      </c>
      <c r="I660" t="s">
        <v>534</v>
      </c>
      <c r="J660" t="s">
        <v>535</v>
      </c>
      <c r="K660" t="s">
        <v>1062</v>
      </c>
      <c r="L660">
        <v>80870505</v>
      </c>
      <c r="M660" t="s">
        <v>1063</v>
      </c>
      <c r="N660">
        <v>96190010</v>
      </c>
      <c r="O660" t="s">
        <v>1064</v>
      </c>
      <c r="P660">
        <v>4987176350961</v>
      </c>
      <c r="Q660">
        <v>260</v>
      </c>
      <c r="R660" s="16">
        <v>47045</v>
      </c>
      <c r="S660">
        <v>24</v>
      </c>
      <c r="T660">
        <v>100</v>
      </c>
      <c r="U660">
        <v>30</v>
      </c>
      <c r="V660">
        <v>218.94</v>
      </c>
      <c r="W660">
        <v>218.94</v>
      </c>
      <c r="X660">
        <v>228.07</v>
      </c>
      <c r="Y660">
        <v>0</v>
      </c>
      <c r="Z660">
        <v>1</v>
      </c>
      <c r="AA660">
        <v>0</v>
      </c>
      <c r="AB660">
        <v>0</v>
      </c>
      <c r="AC660">
        <v>218.94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f t="shared" si="49"/>
        <v>1</v>
      </c>
      <c r="AJ660">
        <f t="shared" si="50"/>
        <v>228.07</v>
      </c>
      <c r="AK660" s="62">
        <f t="shared" si="52"/>
        <v>3.3333333333333333E-2</v>
      </c>
      <c r="AL660">
        <f t="shared" si="51"/>
        <v>218.94</v>
      </c>
    </row>
    <row r="661" spans="2:38" ht="14.45" x14ac:dyDescent="0.3">
      <c r="B661" t="s">
        <v>1220</v>
      </c>
      <c r="C661">
        <v>2002344334</v>
      </c>
      <c r="D661" t="s">
        <v>125</v>
      </c>
      <c r="E661" t="s">
        <v>126</v>
      </c>
      <c r="F661" t="s">
        <v>127</v>
      </c>
      <c r="G661" t="s">
        <v>128</v>
      </c>
      <c r="H661" t="s">
        <v>139</v>
      </c>
      <c r="I661" t="s">
        <v>140</v>
      </c>
      <c r="J661" t="s">
        <v>236</v>
      </c>
      <c r="K661" t="s">
        <v>391</v>
      </c>
      <c r="L661">
        <v>80895466</v>
      </c>
      <c r="M661" t="s">
        <v>392</v>
      </c>
      <c r="N661">
        <v>96190030</v>
      </c>
      <c r="O661" t="s">
        <v>393</v>
      </c>
      <c r="P661">
        <v>4987176093301</v>
      </c>
      <c r="Q661">
        <v>1217</v>
      </c>
      <c r="R661" s="16">
        <v>46807</v>
      </c>
      <c r="S661">
        <v>36</v>
      </c>
      <c r="T661">
        <v>53</v>
      </c>
      <c r="U661">
        <v>6</v>
      </c>
      <c r="V661">
        <v>967.52</v>
      </c>
      <c r="W661">
        <v>1015.9</v>
      </c>
      <c r="X661">
        <v>1058.26</v>
      </c>
      <c r="Y661">
        <v>0</v>
      </c>
      <c r="Z661">
        <v>1</v>
      </c>
      <c r="AA661">
        <v>0</v>
      </c>
      <c r="AB661">
        <v>0</v>
      </c>
      <c r="AC661">
        <v>1015.9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f t="shared" si="49"/>
        <v>1</v>
      </c>
      <c r="AJ661">
        <f t="shared" si="50"/>
        <v>1058.26</v>
      </c>
      <c r="AK661" s="62">
        <f t="shared" si="52"/>
        <v>0.16666666666666666</v>
      </c>
      <c r="AL661">
        <f t="shared" si="51"/>
        <v>1015.9</v>
      </c>
    </row>
    <row r="662" spans="2:38" ht="14.45" x14ac:dyDescent="0.3">
      <c r="B662" t="s">
        <v>1220</v>
      </c>
      <c r="C662">
        <v>2002344334</v>
      </c>
      <c r="D662" t="s">
        <v>125</v>
      </c>
      <c r="E662" t="s">
        <v>126</v>
      </c>
      <c r="F662" t="s">
        <v>127</v>
      </c>
      <c r="G662" t="s">
        <v>132</v>
      </c>
      <c r="H662" t="s">
        <v>290</v>
      </c>
      <c r="I662" t="s">
        <v>828</v>
      </c>
      <c r="J662" t="s">
        <v>828</v>
      </c>
      <c r="K662" t="s">
        <v>829</v>
      </c>
      <c r="L662">
        <v>80895619</v>
      </c>
      <c r="M662" t="s">
        <v>830</v>
      </c>
      <c r="N662">
        <v>30049011</v>
      </c>
      <c r="O662" t="s">
        <v>831</v>
      </c>
      <c r="P662">
        <v>4987176265777</v>
      </c>
      <c r="Q662">
        <v>121</v>
      </c>
      <c r="R662" s="16">
        <v>47045</v>
      </c>
      <c r="S662">
        <v>36</v>
      </c>
      <c r="T662">
        <v>75</v>
      </c>
      <c r="U662">
        <v>48</v>
      </c>
      <c r="V662">
        <v>92.31</v>
      </c>
      <c r="W662">
        <v>96.93</v>
      </c>
      <c r="X662">
        <v>100.97</v>
      </c>
      <c r="Y662">
        <v>0</v>
      </c>
      <c r="Z662">
        <v>5</v>
      </c>
      <c r="AA662">
        <v>0</v>
      </c>
      <c r="AB662">
        <v>0</v>
      </c>
      <c r="AC662">
        <v>484.65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f t="shared" si="49"/>
        <v>5</v>
      </c>
      <c r="AJ662">
        <f t="shared" si="50"/>
        <v>504.85</v>
      </c>
      <c r="AK662" s="62">
        <f t="shared" si="52"/>
        <v>0.10416666666666667</v>
      </c>
      <c r="AL662">
        <f t="shared" si="51"/>
        <v>484.65000000000003</v>
      </c>
    </row>
    <row r="663" spans="2:38" ht="14.45" x14ac:dyDescent="0.3">
      <c r="B663" t="s">
        <v>1220</v>
      </c>
      <c r="C663">
        <v>2002344334</v>
      </c>
      <c r="D663" t="s">
        <v>125</v>
      </c>
      <c r="E663" t="s">
        <v>126</v>
      </c>
      <c r="F663" t="s">
        <v>127</v>
      </c>
      <c r="G663" t="s">
        <v>132</v>
      </c>
      <c r="H663" t="s">
        <v>133</v>
      </c>
      <c r="I663" t="s">
        <v>177</v>
      </c>
      <c r="J663" t="s">
        <v>371</v>
      </c>
      <c r="K663" t="s">
        <v>531</v>
      </c>
      <c r="L663">
        <v>80888577</v>
      </c>
      <c r="M663" t="s">
        <v>532</v>
      </c>
      <c r="N663">
        <v>96190010</v>
      </c>
      <c r="O663" t="s">
        <v>533</v>
      </c>
      <c r="P663">
        <v>4987176319524</v>
      </c>
      <c r="Q663">
        <v>160</v>
      </c>
      <c r="R663" s="16">
        <v>46807</v>
      </c>
      <c r="S663">
        <v>24</v>
      </c>
      <c r="T663">
        <v>79</v>
      </c>
      <c r="U663">
        <v>30</v>
      </c>
      <c r="V663">
        <v>138.37</v>
      </c>
      <c r="W663">
        <v>138.37</v>
      </c>
      <c r="X663">
        <v>144.13999999999999</v>
      </c>
      <c r="Y663">
        <v>0</v>
      </c>
      <c r="Z663">
        <v>3</v>
      </c>
      <c r="AA663">
        <v>0</v>
      </c>
      <c r="AB663">
        <v>0</v>
      </c>
      <c r="AC663">
        <v>415.11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f t="shared" si="49"/>
        <v>3</v>
      </c>
      <c r="AJ663">
        <f t="shared" si="50"/>
        <v>432.41999999999996</v>
      </c>
      <c r="AK663" s="62">
        <f t="shared" si="52"/>
        <v>0.1</v>
      </c>
      <c r="AL663">
        <f t="shared" si="51"/>
        <v>415.11</v>
      </c>
    </row>
    <row r="664" spans="2:38" ht="14.45" x14ac:dyDescent="0.3">
      <c r="B664" t="s">
        <v>1220</v>
      </c>
      <c r="C664">
        <v>2002344334</v>
      </c>
      <c r="D664" t="s">
        <v>125</v>
      </c>
      <c r="E664" t="s">
        <v>126</v>
      </c>
      <c r="F664" t="s">
        <v>127</v>
      </c>
      <c r="G664" t="s">
        <v>128</v>
      </c>
      <c r="H664" t="s">
        <v>139</v>
      </c>
      <c r="I664" t="s">
        <v>140</v>
      </c>
      <c r="J664" t="s">
        <v>141</v>
      </c>
      <c r="K664" t="s">
        <v>1051</v>
      </c>
      <c r="L664">
        <v>80895493</v>
      </c>
      <c r="M664" t="s">
        <v>1052</v>
      </c>
      <c r="N664">
        <v>96190030</v>
      </c>
      <c r="O664" t="s">
        <v>1053</v>
      </c>
      <c r="P664">
        <v>4987176135025</v>
      </c>
      <c r="Q664">
        <v>2771</v>
      </c>
      <c r="R664" s="16">
        <v>46807</v>
      </c>
      <c r="S664">
        <v>36</v>
      </c>
      <c r="T664">
        <v>53</v>
      </c>
      <c r="U664">
        <v>1</v>
      </c>
      <c r="V664">
        <v>1809.57</v>
      </c>
      <c r="W664">
        <v>1900.05</v>
      </c>
      <c r="X664">
        <v>1979.28</v>
      </c>
      <c r="Y664">
        <v>1</v>
      </c>
      <c r="Z664">
        <v>0</v>
      </c>
      <c r="AA664">
        <v>0</v>
      </c>
      <c r="AB664">
        <v>0</v>
      </c>
      <c r="AC664">
        <v>1900.05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f t="shared" si="49"/>
        <v>1</v>
      </c>
      <c r="AJ664">
        <f t="shared" si="50"/>
        <v>1979.28</v>
      </c>
      <c r="AK664" s="62">
        <f t="shared" si="52"/>
        <v>1</v>
      </c>
      <c r="AL664">
        <f t="shared" si="51"/>
        <v>1900.05</v>
      </c>
    </row>
    <row r="665" spans="2:38" ht="14.45" x14ac:dyDescent="0.3">
      <c r="B665" t="s">
        <v>1220</v>
      </c>
      <c r="C665">
        <v>2002344334</v>
      </c>
      <c r="D665" t="s">
        <v>125</v>
      </c>
      <c r="E665" t="s">
        <v>126</v>
      </c>
      <c r="F665" t="s">
        <v>127</v>
      </c>
      <c r="G665" t="s">
        <v>146</v>
      </c>
      <c r="H665" t="s">
        <v>147</v>
      </c>
      <c r="I665" t="s">
        <v>203</v>
      </c>
      <c r="J665" t="s">
        <v>834</v>
      </c>
      <c r="K665" t="s">
        <v>835</v>
      </c>
      <c r="L665">
        <v>80896468</v>
      </c>
      <c r="M665" t="s">
        <v>836</v>
      </c>
      <c r="N665">
        <v>33071010</v>
      </c>
      <c r="O665" t="s">
        <v>837</v>
      </c>
      <c r="P665">
        <v>4987176303356</v>
      </c>
      <c r="Q665">
        <v>62</v>
      </c>
      <c r="R665" s="16">
        <v>47045</v>
      </c>
      <c r="S665">
        <v>18</v>
      </c>
      <c r="T665">
        <v>100</v>
      </c>
      <c r="U665">
        <v>72</v>
      </c>
      <c r="V665">
        <v>45.34</v>
      </c>
      <c r="W665">
        <v>47.61</v>
      </c>
      <c r="X665">
        <v>49.6</v>
      </c>
      <c r="Y665">
        <v>0</v>
      </c>
      <c r="Z665">
        <v>70</v>
      </c>
      <c r="AA665">
        <v>0</v>
      </c>
      <c r="AB665">
        <v>0</v>
      </c>
      <c r="AC665">
        <v>3332.7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f t="shared" si="49"/>
        <v>70</v>
      </c>
      <c r="AJ665">
        <f t="shared" si="50"/>
        <v>3472</v>
      </c>
      <c r="AK665" s="62">
        <f t="shared" si="52"/>
        <v>0.97222222222222221</v>
      </c>
      <c r="AL665">
        <f t="shared" si="51"/>
        <v>3332.7</v>
      </c>
    </row>
    <row r="666" spans="2:38" ht="14.45" x14ac:dyDescent="0.3">
      <c r="B666" t="s">
        <v>1220</v>
      </c>
      <c r="C666">
        <v>2002344334</v>
      </c>
      <c r="D666" t="s">
        <v>125</v>
      </c>
      <c r="E666" t="s">
        <v>126</v>
      </c>
      <c r="F666" t="s">
        <v>127</v>
      </c>
      <c r="G666" t="s">
        <v>132</v>
      </c>
      <c r="H666" t="s">
        <v>133</v>
      </c>
      <c r="I666" t="s">
        <v>134</v>
      </c>
      <c r="J666" t="s">
        <v>155</v>
      </c>
      <c r="K666" t="s">
        <v>934</v>
      </c>
      <c r="L666">
        <v>80870354</v>
      </c>
      <c r="M666" t="s">
        <v>1003</v>
      </c>
      <c r="N666">
        <v>96190010</v>
      </c>
      <c r="O666" t="s">
        <v>1004</v>
      </c>
      <c r="P666">
        <v>4987176350619</v>
      </c>
      <c r="Q666">
        <v>650</v>
      </c>
      <c r="R666" s="16">
        <v>46807</v>
      </c>
      <c r="S666">
        <v>24</v>
      </c>
      <c r="T666">
        <v>79</v>
      </c>
      <c r="U666">
        <v>12</v>
      </c>
      <c r="V666">
        <v>422.18</v>
      </c>
      <c r="W666">
        <v>422.18</v>
      </c>
      <c r="X666">
        <v>439.78</v>
      </c>
      <c r="Y666">
        <v>0</v>
      </c>
      <c r="Z666">
        <v>1</v>
      </c>
      <c r="AA666">
        <v>0</v>
      </c>
      <c r="AB666">
        <v>0</v>
      </c>
      <c r="AC666">
        <v>422.18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f t="shared" si="49"/>
        <v>1</v>
      </c>
      <c r="AJ666">
        <f t="shared" si="50"/>
        <v>439.78</v>
      </c>
      <c r="AK666" s="62">
        <f t="shared" si="52"/>
        <v>8.3333333333333329E-2</v>
      </c>
      <c r="AL666">
        <f t="shared" si="51"/>
        <v>422.18</v>
      </c>
    </row>
    <row r="667" spans="2:38" ht="14.45" x14ac:dyDescent="0.3">
      <c r="B667" t="s">
        <v>1220</v>
      </c>
      <c r="C667">
        <v>2002344334</v>
      </c>
      <c r="D667" t="s">
        <v>125</v>
      </c>
      <c r="E667" t="s">
        <v>126</v>
      </c>
      <c r="F667" t="s">
        <v>127</v>
      </c>
      <c r="G667" t="s">
        <v>128</v>
      </c>
      <c r="H667" t="s">
        <v>139</v>
      </c>
      <c r="I667" t="s">
        <v>140</v>
      </c>
      <c r="J667" t="s">
        <v>236</v>
      </c>
      <c r="K667" t="s">
        <v>398</v>
      </c>
      <c r="L667">
        <v>80895471</v>
      </c>
      <c r="M667" t="s">
        <v>399</v>
      </c>
      <c r="N667">
        <v>96190030</v>
      </c>
      <c r="O667" t="s">
        <v>400</v>
      </c>
      <c r="P667">
        <v>4987176263261</v>
      </c>
      <c r="Q667">
        <v>1125</v>
      </c>
      <c r="R667" s="16">
        <v>46807</v>
      </c>
      <c r="S667">
        <v>36</v>
      </c>
      <c r="T667">
        <v>53</v>
      </c>
      <c r="U667">
        <v>6</v>
      </c>
      <c r="V667">
        <v>894.38</v>
      </c>
      <c r="W667">
        <v>939.1</v>
      </c>
      <c r="X667">
        <v>978.26</v>
      </c>
      <c r="Y667">
        <v>0</v>
      </c>
      <c r="Z667">
        <v>2</v>
      </c>
      <c r="AA667">
        <v>0</v>
      </c>
      <c r="AB667">
        <v>0</v>
      </c>
      <c r="AC667">
        <v>1878.2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f t="shared" si="49"/>
        <v>2</v>
      </c>
      <c r="AJ667">
        <f t="shared" si="50"/>
        <v>1956.52</v>
      </c>
      <c r="AK667" s="62">
        <f t="shared" si="52"/>
        <v>0.33333333333333331</v>
      </c>
      <c r="AL667">
        <f t="shared" si="51"/>
        <v>1878.2</v>
      </c>
    </row>
    <row r="668" spans="2:38" ht="14.45" x14ac:dyDescent="0.3">
      <c r="B668" t="s">
        <v>1220</v>
      </c>
      <c r="C668">
        <v>2002344334</v>
      </c>
      <c r="D668" t="s">
        <v>125</v>
      </c>
      <c r="E668" t="s">
        <v>126</v>
      </c>
      <c r="F668" t="s">
        <v>127</v>
      </c>
      <c r="G668" t="s">
        <v>146</v>
      </c>
      <c r="H668" t="s">
        <v>150</v>
      </c>
      <c r="I668" t="s">
        <v>214</v>
      </c>
      <c r="J668" t="s">
        <v>244</v>
      </c>
      <c r="K668" t="s">
        <v>245</v>
      </c>
      <c r="L668">
        <v>80875790</v>
      </c>
      <c r="M668" t="s">
        <v>1054</v>
      </c>
      <c r="N668">
        <v>82122011</v>
      </c>
      <c r="O668" t="s">
        <v>1055</v>
      </c>
      <c r="P668">
        <v>4987176384843</v>
      </c>
      <c r="Q668">
        <v>950</v>
      </c>
      <c r="R668" s="16">
        <v>47045</v>
      </c>
      <c r="S668">
        <v>60</v>
      </c>
      <c r="T668">
        <v>45</v>
      </c>
      <c r="U668">
        <v>24</v>
      </c>
      <c r="V668">
        <v>690.05</v>
      </c>
      <c r="W668">
        <v>814.26</v>
      </c>
      <c r="X668">
        <v>848.21</v>
      </c>
      <c r="Y668">
        <v>0</v>
      </c>
      <c r="Z668">
        <v>1</v>
      </c>
      <c r="AA668">
        <v>0</v>
      </c>
      <c r="AB668">
        <v>0</v>
      </c>
      <c r="AC668">
        <v>814.26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f t="shared" si="49"/>
        <v>1</v>
      </c>
      <c r="AJ668">
        <f t="shared" si="50"/>
        <v>848.21</v>
      </c>
      <c r="AK668" s="62">
        <f t="shared" si="52"/>
        <v>4.1666666666666664E-2</v>
      </c>
      <c r="AL668">
        <f t="shared" si="51"/>
        <v>814.26</v>
      </c>
    </row>
    <row r="669" spans="2:38" ht="14.45" x14ac:dyDescent="0.3">
      <c r="B669" t="s">
        <v>1220</v>
      </c>
      <c r="C669">
        <v>2002344334</v>
      </c>
      <c r="D669" t="s">
        <v>125</v>
      </c>
      <c r="E669" t="s">
        <v>126</v>
      </c>
      <c r="F669" t="s">
        <v>127</v>
      </c>
      <c r="G669" t="s">
        <v>128</v>
      </c>
      <c r="H669" t="s">
        <v>129</v>
      </c>
      <c r="I669" t="s">
        <v>221</v>
      </c>
      <c r="J669" t="s">
        <v>250</v>
      </c>
      <c r="K669" t="s">
        <v>920</v>
      </c>
      <c r="L669">
        <v>80872419</v>
      </c>
      <c r="M669" t="s">
        <v>983</v>
      </c>
      <c r="N669">
        <v>33051090</v>
      </c>
      <c r="O669" t="s">
        <v>984</v>
      </c>
      <c r="P669">
        <v>4987176358301</v>
      </c>
      <c r="Q669">
        <v>85</v>
      </c>
      <c r="R669" s="16">
        <v>46657</v>
      </c>
      <c r="S669">
        <v>36</v>
      </c>
      <c r="T669">
        <v>39</v>
      </c>
      <c r="U669">
        <v>48</v>
      </c>
      <c r="V669">
        <v>70.650000000000006</v>
      </c>
      <c r="W669">
        <v>74.180000000000007</v>
      </c>
      <c r="X669">
        <v>77.27</v>
      </c>
      <c r="Y669">
        <v>0</v>
      </c>
      <c r="Z669">
        <v>2</v>
      </c>
      <c r="AA669">
        <v>0</v>
      </c>
      <c r="AB669">
        <v>0</v>
      </c>
      <c r="AC669">
        <v>148.36000000000001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f t="shared" si="49"/>
        <v>2</v>
      </c>
      <c r="AJ669">
        <f t="shared" si="50"/>
        <v>154.54</v>
      </c>
      <c r="AK669" s="62">
        <f t="shared" si="52"/>
        <v>4.1666666666666664E-2</v>
      </c>
      <c r="AL669">
        <f t="shared" si="51"/>
        <v>148.36000000000001</v>
      </c>
    </row>
    <row r="670" spans="2:38" ht="14.45" x14ac:dyDescent="0.3">
      <c r="B670" t="s">
        <v>1220</v>
      </c>
      <c r="C670">
        <v>2002344334</v>
      </c>
      <c r="D670" t="s">
        <v>125</v>
      </c>
      <c r="E670" t="s">
        <v>126</v>
      </c>
      <c r="F670" t="s">
        <v>127</v>
      </c>
      <c r="G670" t="s">
        <v>146</v>
      </c>
      <c r="H670" t="s">
        <v>190</v>
      </c>
      <c r="I670" t="s">
        <v>191</v>
      </c>
      <c r="J670" t="s">
        <v>192</v>
      </c>
      <c r="K670" t="s">
        <v>454</v>
      </c>
      <c r="L670">
        <v>80875513</v>
      </c>
      <c r="M670" t="s">
        <v>972</v>
      </c>
      <c r="N670">
        <v>82121010</v>
      </c>
      <c r="O670" t="s">
        <v>973</v>
      </c>
      <c r="P670">
        <v>4987176321091</v>
      </c>
      <c r="Q670">
        <v>175</v>
      </c>
      <c r="R670" s="16">
        <v>47045</v>
      </c>
      <c r="S670">
        <v>60</v>
      </c>
      <c r="T670">
        <v>45</v>
      </c>
      <c r="U670">
        <v>48</v>
      </c>
      <c r="V670">
        <v>124.88</v>
      </c>
      <c r="W670">
        <v>147.36000000000001</v>
      </c>
      <c r="X670">
        <v>153.5</v>
      </c>
      <c r="Y670">
        <v>2</v>
      </c>
      <c r="Z670">
        <v>28</v>
      </c>
      <c r="AA670">
        <v>0</v>
      </c>
      <c r="AB670">
        <v>0</v>
      </c>
      <c r="AC670">
        <v>18272.64</v>
      </c>
      <c r="AD670">
        <v>0.01</v>
      </c>
      <c r="AE670">
        <v>0</v>
      </c>
      <c r="AF670">
        <v>0</v>
      </c>
      <c r="AG670">
        <v>0</v>
      </c>
      <c r="AH670">
        <v>0</v>
      </c>
      <c r="AI670">
        <f t="shared" si="49"/>
        <v>124</v>
      </c>
      <c r="AJ670">
        <f t="shared" si="50"/>
        <v>19034</v>
      </c>
      <c r="AK670" s="62">
        <f t="shared" si="52"/>
        <v>2.5833333333333335</v>
      </c>
      <c r="AL670">
        <f t="shared" si="51"/>
        <v>18272.640000000003</v>
      </c>
    </row>
    <row r="671" spans="2:38" ht="14.45" x14ac:dyDescent="0.3">
      <c r="B671" t="s">
        <v>1220</v>
      </c>
      <c r="C671">
        <v>2002344334</v>
      </c>
      <c r="D671" t="s">
        <v>125</v>
      </c>
      <c r="E671" t="s">
        <v>126</v>
      </c>
      <c r="F671" t="s">
        <v>127</v>
      </c>
      <c r="G671" t="s">
        <v>146</v>
      </c>
      <c r="H671" t="s">
        <v>150</v>
      </c>
      <c r="I671" t="s">
        <v>214</v>
      </c>
      <c r="J671" t="s">
        <v>215</v>
      </c>
      <c r="K671" t="s">
        <v>841</v>
      </c>
      <c r="L671">
        <v>80876082</v>
      </c>
      <c r="M671" t="s">
        <v>842</v>
      </c>
      <c r="N671">
        <v>82122011</v>
      </c>
      <c r="O671" t="s">
        <v>843</v>
      </c>
      <c r="P671">
        <v>4987176300478</v>
      </c>
      <c r="Q671">
        <v>349</v>
      </c>
      <c r="R671" s="16">
        <v>46398</v>
      </c>
      <c r="S671">
        <v>60</v>
      </c>
      <c r="T671">
        <v>9</v>
      </c>
      <c r="U671">
        <v>72</v>
      </c>
      <c r="V671">
        <v>253.5</v>
      </c>
      <c r="W671">
        <v>299.13</v>
      </c>
      <c r="X671">
        <v>311.60000000000002</v>
      </c>
      <c r="Y671">
        <v>0</v>
      </c>
      <c r="Z671">
        <v>37</v>
      </c>
      <c r="AA671">
        <v>0</v>
      </c>
      <c r="AB671">
        <v>0</v>
      </c>
      <c r="AC671">
        <v>11067.81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f t="shared" si="49"/>
        <v>37</v>
      </c>
      <c r="AJ671">
        <f t="shared" si="50"/>
        <v>11529.2</v>
      </c>
      <c r="AK671" s="62">
        <f t="shared" si="52"/>
        <v>0.51388888888888884</v>
      </c>
      <c r="AL671">
        <f t="shared" si="51"/>
        <v>11067.81</v>
      </c>
    </row>
    <row r="672" spans="2:38" ht="14.45" x14ac:dyDescent="0.3">
      <c r="B672" t="s">
        <v>1220</v>
      </c>
      <c r="C672">
        <v>2002344334</v>
      </c>
      <c r="D672" t="s">
        <v>125</v>
      </c>
      <c r="E672" t="s">
        <v>126</v>
      </c>
      <c r="F672" t="s">
        <v>127</v>
      </c>
      <c r="G672" t="s">
        <v>128</v>
      </c>
      <c r="H672" t="s">
        <v>196</v>
      </c>
      <c r="I672" t="s">
        <v>197</v>
      </c>
      <c r="J672" t="s">
        <v>463</v>
      </c>
      <c r="K672" t="s">
        <v>464</v>
      </c>
      <c r="L672">
        <v>80823578</v>
      </c>
      <c r="M672" t="s">
        <v>465</v>
      </c>
      <c r="N672">
        <v>33049990</v>
      </c>
      <c r="O672" t="s">
        <v>466</v>
      </c>
      <c r="P672">
        <v>4987176179456</v>
      </c>
      <c r="Q672">
        <v>625</v>
      </c>
      <c r="R672" s="16">
        <v>46807</v>
      </c>
      <c r="S672">
        <v>36</v>
      </c>
      <c r="T672">
        <v>53</v>
      </c>
      <c r="U672">
        <v>24</v>
      </c>
      <c r="V672">
        <v>442.14</v>
      </c>
      <c r="W672">
        <v>521.72</v>
      </c>
      <c r="X672">
        <v>543.48</v>
      </c>
      <c r="Y672">
        <v>0</v>
      </c>
      <c r="Z672">
        <v>4</v>
      </c>
      <c r="AA672">
        <v>0</v>
      </c>
      <c r="AB672">
        <v>0</v>
      </c>
      <c r="AC672">
        <v>2086.88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f t="shared" si="49"/>
        <v>4</v>
      </c>
      <c r="AJ672">
        <f t="shared" si="50"/>
        <v>2173.92</v>
      </c>
      <c r="AK672" s="62">
        <f t="shared" si="52"/>
        <v>0.16666666666666666</v>
      </c>
      <c r="AL672">
        <f t="shared" si="51"/>
        <v>2086.88</v>
      </c>
    </row>
    <row r="673" spans="2:38" ht="14.45" x14ac:dyDescent="0.3">
      <c r="B673" t="s">
        <v>1220</v>
      </c>
      <c r="C673">
        <v>2002344334</v>
      </c>
      <c r="D673" t="s">
        <v>125</v>
      </c>
      <c r="E673" t="s">
        <v>126</v>
      </c>
      <c r="F673" t="s">
        <v>127</v>
      </c>
      <c r="G673" t="s">
        <v>128</v>
      </c>
      <c r="H673" t="s">
        <v>139</v>
      </c>
      <c r="I673" t="s">
        <v>140</v>
      </c>
      <c r="J673" t="s">
        <v>246</v>
      </c>
      <c r="K673" t="s">
        <v>247</v>
      </c>
      <c r="L673">
        <v>83907878</v>
      </c>
      <c r="M673" t="s">
        <v>248</v>
      </c>
      <c r="N673">
        <v>96190030</v>
      </c>
      <c r="O673" t="s">
        <v>249</v>
      </c>
      <c r="P673">
        <v>4987176346452</v>
      </c>
      <c r="Q673">
        <v>374</v>
      </c>
      <c r="R673" s="16">
        <v>46807</v>
      </c>
      <c r="S673">
        <v>36</v>
      </c>
      <c r="T673">
        <v>53</v>
      </c>
      <c r="U673">
        <v>12</v>
      </c>
      <c r="V673">
        <v>284.94</v>
      </c>
      <c r="W673">
        <v>299.19</v>
      </c>
      <c r="X673">
        <v>311.67</v>
      </c>
      <c r="Y673">
        <v>0</v>
      </c>
      <c r="Z673">
        <v>2</v>
      </c>
      <c r="AA673">
        <v>0</v>
      </c>
      <c r="AB673">
        <v>0</v>
      </c>
      <c r="AC673">
        <v>598.38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f t="shared" si="49"/>
        <v>2</v>
      </c>
      <c r="AJ673">
        <f t="shared" si="50"/>
        <v>623.34</v>
      </c>
      <c r="AK673" s="62">
        <f t="shared" si="52"/>
        <v>0.16666666666666666</v>
      </c>
      <c r="AL673">
        <f t="shared" si="51"/>
        <v>598.38</v>
      </c>
    </row>
    <row r="674" spans="2:38" ht="14.45" x14ac:dyDescent="0.3">
      <c r="B674" t="s">
        <v>1220</v>
      </c>
      <c r="C674">
        <v>2002344334</v>
      </c>
      <c r="D674" t="s">
        <v>125</v>
      </c>
      <c r="E674" t="s">
        <v>126</v>
      </c>
      <c r="F674" t="s">
        <v>127</v>
      </c>
      <c r="G674" t="s">
        <v>146</v>
      </c>
      <c r="H674" t="s">
        <v>147</v>
      </c>
      <c r="I674" t="s">
        <v>148</v>
      </c>
      <c r="J674" t="s">
        <v>149</v>
      </c>
      <c r="K674" t="s">
        <v>1022</v>
      </c>
      <c r="L674">
        <v>80896465</v>
      </c>
      <c r="M674" t="s">
        <v>1023</v>
      </c>
      <c r="N674">
        <v>33071010</v>
      </c>
      <c r="O674" t="s">
        <v>1024</v>
      </c>
      <c r="P674">
        <v>4987176198228</v>
      </c>
      <c r="Q674">
        <v>444</v>
      </c>
      <c r="R674" s="16">
        <v>46807</v>
      </c>
      <c r="S674">
        <v>36</v>
      </c>
      <c r="T674">
        <v>53</v>
      </c>
      <c r="U674">
        <v>12</v>
      </c>
      <c r="V674">
        <v>362.44</v>
      </c>
      <c r="W674">
        <v>380.56</v>
      </c>
      <c r="X674">
        <v>396.43</v>
      </c>
      <c r="Y674">
        <v>0</v>
      </c>
      <c r="Z674">
        <v>1</v>
      </c>
      <c r="AA674">
        <v>0</v>
      </c>
      <c r="AB674">
        <v>0</v>
      </c>
      <c r="AC674">
        <v>380.56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f t="shared" si="49"/>
        <v>1</v>
      </c>
      <c r="AJ674">
        <f t="shared" si="50"/>
        <v>396.43</v>
      </c>
      <c r="AK674" s="62">
        <f t="shared" si="52"/>
        <v>8.3333333333333329E-2</v>
      </c>
      <c r="AL674">
        <f t="shared" si="51"/>
        <v>380.56</v>
      </c>
    </row>
    <row r="675" spans="2:38" ht="14.45" x14ac:dyDescent="0.3">
      <c r="B675" t="s">
        <v>1220</v>
      </c>
      <c r="C675">
        <v>2002344334</v>
      </c>
      <c r="D675" t="s">
        <v>125</v>
      </c>
      <c r="E675" t="s">
        <v>126</v>
      </c>
      <c r="F675" t="s">
        <v>127</v>
      </c>
      <c r="G675" t="s">
        <v>146</v>
      </c>
      <c r="H675" t="s">
        <v>147</v>
      </c>
      <c r="I675" t="s">
        <v>203</v>
      </c>
      <c r="J675" t="s">
        <v>433</v>
      </c>
      <c r="K675" t="s">
        <v>434</v>
      </c>
      <c r="L675">
        <v>80865297</v>
      </c>
      <c r="M675" t="s">
        <v>470</v>
      </c>
      <c r="N675">
        <v>96032900</v>
      </c>
      <c r="O675" t="s">
        <v>471</v>
      </c>
      <c r="P675">
        <v>4987176281227</v>
      </c>
      <c r="Q675">
        <v>85</v>
      </c>
      <c r="R675" s="16">
        <v>47045</v>
      </c>
      <c r="S675">
        <v>48</v>
      </c>
      <c r="T675">
        <v>56</v>
      </c>
      <c r="U675">
        <v>144</v>
      </c>
      <c r="V675">
        <v>60.46</v>
      </c>
      <c r="W675">
        <v>71.34</v>
      </c>
      <c r="X675">
        <v>74.31</v>
      </c>
      <c r="Y675">
        <v>0</v>
      </c>
      <c r="Z675">
        <v>78</v>
      </c>
      <c r="AA675">
        <v>0</v>
      </c>
      <c r="AB675">
        <v>0</v>
      </c>
      <c r="AC675">
        <v>5564.52</v>
      </c>
      <c r="AD675">
        <v>0.01</v>
      </c>
      <c r="AE675">
        <v>0</v>
      </c>
      <c r="AF675">
        <v>0</v>
      </c>
      <c r="AG675">
        <v>0</v>
      </c>
      <c r="AH675">
        <v>0</v>
      </c>
      <c r="AI675">
        <f t="shared" si="49"/>
        <v>78</v>
      </c>
      <c r="AJ675">
        <f t="shared" si="50"/>
        <v>5796.18</v>
      </c>
      <c r="AK675" s="62">
        <f t="shared" si="52"/>
        <v>0.54166666666666663</v>
      </c>
      <c r="AL675">
        <f t="shared" si="51"/>
        <v>5564.52</v>
      </c>
    </row>
    <row r="676" spans="2:38" ht="14.45" x14ac:dyDescent="0.3">
      <c r="B676" t="s">
        <v>1220</v>
      </c>
      <c r="C676">
        <v>2002344334</v>
      </c>
      <c r="D676" t="s">
        <v>125</v>
      </c>
      <c r="E676" t="s">
        <v>126</v>
      </c>
      <c r="F676" t="s">
        <v>127</v>
      </c>
      <c r="G676" t="s">
        <v>128</v>
      </c>
      <c r="H676" t="s">
        <v>139</v>
      </c>
      <c r="I676" t="s">
        <v>140</v>
      </c>
      <c r="J676" t="s">
        <v>266</v>
      </c>
      <c r="K676" t="s">
        <v>951</v>
      </c>
      <c r="L676">
        <v>83907879</v>
      </c>
      <c r="M676" t="s">
        <v>952</v>
      </c>
      <c r="N676">
        <v>96190030</v>
      </c>
      <c r="O676" t="s">
        <v>953</v>
      </c>
      <c r="P676">
        <v>4987176339522</v>
      </c>
      <c r="Q676">
        <v>374</v>
      </c>
      <c r="R676" s="16">
        <v>47045</v>
      </c>
      <c r="S676">
        <v>36</v>
      </c>
      <c r="T676">
        <v>75</v>
      </c>
      <c r="U676">
        <v>12</v>
      </c>
      <c r="V676">
        <v>284.94</v>
      </c>
      <c r="W676">
        <v>299.19</v>
      </c>
      <c r="X676">
        <v>311.67</v>
      </c>
      <c r="Y676">
        <v>0</v>
      </c>
      <c r="Z676">
        <v>3</v>
      </c>
      <c r="AA676">
        <v>0</v>
      </c>
      <c r="AB676">
        <v>0</v>
      </c>
      <c r="AC676">
        <v>897.57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f t="shared" si="49"/>
        <v>3</v>
      </c>
      <c r="AJ676">
        <f t="shared" si="50"/>
        <v>935.01</v>
      </c>
      <c r="AK676" s="62">
        <f t="shared" si="52"/>
        <v>0.25</v>
      </c>
      <c r="AL676">
        <f t="shared" si="51"/>
        <v>897.56999999999994</v>
      </c>
    </row>
    <row r="677" spans="2:38" ht="14.45" x14ac:dyDescent="0.3">
      <c r="B677" t="s">
        <v>1220</v>
      </c>
      <c r="C677">
        <v>2002344334</v>
      </c>
      <c r="D677" t="s">
        <v>125</v>
      </c>
      <c r="E677" t="s">
        <v>126</v>
      </c>
      <c r="F677" t="s">
        <v>127</v>
      </c>
      <c r="G677" t="s">
        <v>132</v>
      </c>
      <c r="H677" t="s">
        <v>133</v>
      </c>
      <c r="I677" t="s">
        <v>134</v>
      </c>
      <c r="J677" t="s">
        <v>169</v>
      </c>
      <c r="K677" t="s">
        <v>460</v>
      </c>
      <c r="L677">
        <v>83904906</v>
      </c>
      <c r="M677" t="s">
        <v>850</v>
      </c>
      <c r="N677">
        <v>96190010</v>
      </c>
      <c r="O677" t="s">
        <v>851</v>
      </c>
      <c r="P677">
        <v>4987176293527</v>
      </c>
      <c r="Q677">
        <v>95</v>
      </c>
      <c r="R677" s="16">
        <v>47045</v>
      </c>
      <c r="S677">
        <v>24</v>
      </c>
      <c r="T677">
        <v>100</v>
      </c>
      <c r="U677">
        <v>64</v>
      </c>
      <c r="V677">
        <v>82.16</v>
      </c>
      <c r="W677">
        <v>82.16</v>
      </c>
      <c r="X677">
        <v>85.59</v>
      </c>
      <c r="Y677">
        <v>0</v>
      </c>
      <c r="Z677">
        <v>4</v>
      </c>
      <c r="AA677">
        <v>0</v>
      </c>
      <c r="AB677">
        <v>0</v>
      </c>
      <c r="AC677">
        <v>328.64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f t="shared" ref="AI677:AI740" si="53">+(Y677+AA677)*U677+(Z677+AB677+AE677+AG677)</f>
        <v>4</v>
      </c>
      <c r="AJ677">
        <f t="shared" ref="AJ677:AJ740" si="54">+AI677*X677</f>
        <v>342.36</v>
      </c>
      <c r="AK677" s="62">
        <f t="shared" si="52"/>
        <v>6.25E-2</v>
      </c>
      <c r="AL677">
        <f t="shared" ref="AL677:AL740" si="55">+AI677*W677</f>
        <v>328.64</v>
      </c>
    </row>
    <row r="678" spans="2:38" ht="14.45" x14ac:dyDescent="0.3">
      <c r="B678" t="s">
        <v>1220</v>
      </c>
      <c r="C678">
        <v>2002344334</v>
      </c>
      <c r="D678" t="s">
        <v>125</v>
      </c>
      <c r="E678" t="s">
        <v>126</v>
      </c>
      <c r="F678" t="s">
        <v>127</v>
      </c>
      <c r="G678" t="s">
        <v>128</v>
      </c>
      <c r="H678" t="s">
        <v>196</v>
      </c>
      <c r="I678" t="s">
        <v>197</v>
      </c>
      <c r="J678" t="s">
        <v>443</v>
      </c>
      <c r="K678" t="s">
        <v>472</v>
      </c>
      <c r="L678">
        <v>80878182</v>
      </c>
      <c r="M678" t="s">
        <v>473</v>
      </c>
      <c r="N678">
        <v>33049990</v>
      </c>
      <c r="O678" t="s">
        <v>474</v>
      </c>
      <c r="P678">
        <v>4987176077721</v>
      </c>
      <c r="Q678">
        <v>109</v>
      </c>
      <c r="R678" s="16">
        <v>46863</v>
      </c>
      <c r="S678">
        <v>36</v>
      </c>
      <c r="T678">
        <v>58</v>
      </c>
      <c r="U678">
        <v>48</v>
      </c>
      <c r="V678">
        <v>77.11</v>
      </c>
      <c r="W678">
        <v>90.99</v>
      </c>
      <c r="X678">
        <v>94.78</v>
      </c>
      <c r="Y678">
        <v>2</v>
      </c>
      <c r="Z678">
        <v>28</v>
      </c>
      <c r="AA678">
        <v>0</v>
      </c>
      <c r="AB678">
        <v>0</v>
      </c>
      <c r="AC678">
        <v>11282.76</v>
      </c>
      <c r="AD678">
        <v>0.01</v>
      </c>
      <c r="AE678">
        <v>0</v>
      </c>
      <c r="AF678">
        <v>0</v>
      </c>
      <c r="AG678">
        <v>0</v>
      </c>
      <c r="AH678">
        <v>0</v>
      </c>
      <c r="AI678">
        <f t="shared" si="53"/>
        <v>124</v>
      </c>
      <c r="AJ678">
        <f t="shared" si="54"/>
        <v>11752.72</v>
      </c>
      <c r="AK678" s="62">
        <f t="shared" si="52"/>
        <v>2.5833333333333335</v>
      </c>
      <c r="AL678">
        <f t="shared" si="55"/>
        <v>11282.76</v>
      </c>
    </row>
    <row r="679" spans="2:38" ht="14.45" x14ac:dyDescent="0.3">
      <c r="B679" t="s">
        <v>1220</v>
      </c>
      <c r="C679">
        <v>2002344334</v>
      </c>
      <c r="D679" t="s">
        <v>125</v>
      </c>
      <c r="E679" t="s">
        <v>126</v>
      </c>
      <c r="F679" t="s">
        <v>127</v>
      </c>
      <c r="G679" t="s">
        <v>128</v>
      </c>
      <c r="H679" t="s">
        <v>139</v>
      </c>
      <c r="I679" t="s">
        <v>140</v>
      </c>
      <c r="J679" t="s">
        <v>266</v>
      </c>
      <c r="K679" t="s">
        <v>267</v>
      </c>
      <c r="L679">
        <v>83907881</v>
      </c>
      <c r="M679" t="s">
        <v>268</v>
      </c>
      <c r="N679">
        <v>96190030</v>
      </c>
      <c r="O679" t="s">
        <v>269</v>
      </c>
      <c r="P679">
        <v>4987176303486</v>
      </c>
      <c r="Q679">
        <v>374</v>
      </c>
      <c r="R679" s="16">
        <v>47052</v>
      </c>
      <c r="S679">
        <v>36</v>
      </c>
      <c r="T679">
        <v>75</v>
      </c>
      <c r="U679">
        <v>12</v>
      </c>
      <c r="V679">
        <v>284.94</v>
      </c>
      <c r="W679">
        <v>299.19</v>
      </c>
      <c r="X679">
        <v>311.67</v>
      </c>
      <c r="Y679">
        <v>0</v>
      </c>
      <c r="Z679">
        <v>3</v>
      </c>
      <c r="AA679">
        <v>0</v>
      </c>
      <c r="AB679">
        <v>0</v>
      </c>
      <c r="AC679">
        <v>897.57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f t="shared" si="53"/>
        <v>3</v>
      </c>
      <c r="AJ679">
        <f t="shared" si="54"/>
        <v>935.01</v>
      </c>
      <c r="AK679" s="62">
        <f t="shared" si="52"/>
        <v>0.25</v>
      </c>
      <c r="AL679">
        <f t="shared" si="55"/>
        <v>897.56999999999994</v>
      </c>
    </row>
    <row r="680" spans="2:38" ht="14.45" x14ac:dyDescent="0.3">
      <c r="B680" t="s">
        <v>1220</v>
      </c>
      <c r="C680">
        <v>2002344334</v>
      </c>
      <c r="D680" t="s">
        <v>125</v>
      </c>
      <c r="E680" t="s">
        <v>126</v>
      </c>
      <c r="F680" t="s">
        <v>127</v>
      </c>
      <c r="G680" t="s">
        <v>132</v>
      </c>
      <c r="H680" t="s">
        <v>133</v>
      </c>
      <c r="I680" t="s">
        <v>177</v>
      </c>
      <c r="J680" t="s">
        <v>375</v>
      </c>
      <c r="K680" t="s">
        <v>854</v>
      </c>
      <c r="L680">
        <v>83911783</v>
      </c>
      <c r="M680" t="s">
        <v>855</v>
      </c>
      <c r="N680">
        <v>96190010</v>
      </c>
      <c r="O680" t="s">
        <v>856</v>
      </c>
      <c r="P680">
        <v>4987176319180</v>
      </c>
      <c r="Q680">
        <v>45</v>
      </c>
      <c r="R680" s="16">
        <v>47045</v>
      </c>
      <c r="S680">
        <v>24</v>
      </c>
      <c r="T680">
        <v>100</v>
      </c>
      <c r="U680">
        <v>120</v>
      </c>
      <c r="V680">
        <v>38.92</v>
      </c>
      <c r="W680">
        <v>38.92</v>
      </c>
      <c r="X680">
        <v>40.54</v>
      </c>
      <c r="Y680">
        <v>23</v>
      </c>
      <c r="Z680">
        <v>74</v>
      </c>
      <c r="AA680">
        <v>0</v>
      </c>
      <c r="AB680">
        <v>0</v>
      </c>
      <c r="AC680">
        <v>110299.28</v>
      </c>
      <c r="AD680">
        <v>6.9999999999999896E-2</v>
      </c>
      <c r="AE680">
        <v>0</v>
      </c>
      <c r="AF680">
        <v>0</v>
      </c>
      <c r="AG680">
        <v>0</v>
      </c>
      <c r="AH680">
        <v>0</v>
      </c>
      <c r="AI680">
        <f t="shared" si="53"/>
        <v>2834</v>
      </c>
      <c r="AJ680">
        <f t="shared" si="54"/>
        <v>114890.36</v>
      </c>
      <c r="AK680" s="62">
        <f t="shared" si="52"/>
        <v>23.616666666666667</v>
      </c>
      <c r="AL680">
        <f t="shared" si="55"/>
        <v>110299.28</v>
      </c>
    </row>
    <row r="681" spans="2:38" ht="14.45" x14ac:dyDescent="0.3">
      <c r="B681" t="s">
        <v>1220</v>
      </c>
      <c r="C681">
        <v>2002344334</v>
      </c>
      <c r="D681" t="s">
        <v>125</v>
      </c>
      <c r="E681" t="s">
        <v>126</v>
      </c>
      <c r="F681" t="s">
        <v>127</v>
      </c>
      <c r="G681" t="s">
        <v>128</v>
      </c>
      <c r="H681" t="s">
        <v>139</v>
      </c>
      <c r="I681" t="s">
        <v>140</v>
      </c>
      <c r="J681" t="s">
        <v>246</v>
      </c>
      <c r="K681" t="s">
        <v>479</v>
      </c>
      <c r="L681">
        <v>80895500</v>
      </c>
      <c r="M681" t="s">
        <v>480</v>
      </c>
      <c r="N681">
        <v>96190030</v>
      </c>
      <c r="O681" t="s">
        <v>481</v>
      </c>
      <c r="P681">
        <v>4987176137500</v>
      </c>
      <c r="Q681">
        <v>93</v>
      </c>
      <c r="R681" s="16">
        <v>47045</v>
      </c>
      <c r="S681">
        <v>36</v>
      </c>
      <c r="T681">
        <v>75</v>
      </c>
      <c r="U681">
        <v>40</v>
      </c>
      <c r="V681">
        <v>70.86</v>
      </c>
      <c r="W681">
        <v>74.400000000000006</v>
      </c>
      <c r="X681">
        <v>77.5</v>
      </c>
      <c r="Y681">
        <v>10</v>
      </c>
      <c r="Z681">
        <v>5</v>
      </c>
      <c r="AA681">
        <v>0</v>
      </c>
      <c r="AB681">
        <v>0</v>
      </c>
      <c r="AC681">
        <v>30132</v>
      </c>
      <c r="AD681">
        <v>0.02</v>
      </c>
      <c r="AE681">
        <v>0</v>
      </c>
      <c r="AF681">
        <v>0</v>
      </c>
      <c r="AG681">
        <v>0</v>
      </c>
      <c r="AH681">
        <v>0</v>
      </c>
      <c r="AI681">
        <f t="shared" si="53"/>
        <v>405</v>
      </c>
      <c r="AJ681">
        <f t="shared" si="54"/>
        <v>31387.5</v>
      </c>
      <c r="AK681" s="62">
        <f t="shared" si="52"/>
        <v>10.125</v>
      </c>
      <c r="AL681">
        <f t="shared" si="55"/>
        <v>30132.000000000004</v>
      </c>
    </row>
    <row r="682" spans="2:38" ht="14.45" x14ac:dyDescent="0.3">
      <c r="B682" t="s">
        <v>1220</v>
      </c>
      <c r="C682">
        <v>2002344334</v>
      </c>
      <c r="D682" t="s">
        <v>125</v>
      </c>
      <c r="E682" t="s">
        <v>126</v>
      </c>
      <c r="F682" t="s">
        <v>127</v>
      </c>
      <c r="G682" t="s">
        <v>128</v>
      </c>
      <c r="H682" t="s">
        <v>139</v>
      </c>
      <c r="I682" t="s">
        <v>140</v>
      </c>
      <c r="J682" t="s">
        <v>266</v>
      </c>
      <c r="K682" t="s">
        <v>355</v>
      </c>
      <c r="L682">
        <v>83907882</v>
      </c>
      <c r="M682" t="s">
        <v>1005</v>
      </c>
      <c r="N682">
        <v>96190030</v>
      </c>
      <c r="O682" t="s">
        <v>1006</v>
      </c>
      <c r="P682">
        <v>4987176303455</v>
      </c>
      <c r="Q682">
        <v>374</v>
      </c>
      <c r="R682" s="16">
        <v>47045</v>
      </c>
      <c r="S682">
        <v>36</v>
      </c>
      <c r="T682">
        <v>75</v>
      </c>
      <c r="U682">
        <v>12</v>
      </c>
      <c r="V682">
        <v>284.94</v>
      </c>
      <c r="W682">
        <v>299.19</v>
      </c>
      <c r="X682">
        <v>311.67</v>
      </c>
      <c r="Y682">
        <v>0</v>
      </c>
      <c r="Z682">
        <v>5</v>
      </c>
      <c r="AA682">
        <v>0</v>
      </c>
      <c r="AB682">
        <v>0</v>
      </c>
      <c r="AC682">
        <v>1495.95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f t="shared" si="53"/>
        <v>5</v>
      </c>
      <c r="AJ682">
        <f t="shared" si="54"/>
        <v>1558.3500000000001</v>
      </c>
      <c r="AK682" s="62">
        <f t="shared" si="52"/>
        <v>0.41666666666666669</v>
      </c>
      <c r="AL682">
        <f t="shared" si="55"/>
        <v>1495.95</v>
      </c>
    </row>
    <row r="683" spans="2:38" ht="14.45" x14ac:dyDescent="0.3">
      <c r="B683" t="s">
        <v>1220</v>
      </c>
      <c r="C683">
        <v>2002344334</v>
      </c>
      <c r="D683" t="s">
        <v>125</v>
      </c>
      <c r="E683" t="s">
        <v>126</v>
      </c>
      <c r="F683" t="s">
        <v>127</v>
      </c>
      <c r="G683" t="s">
        <v>128</v>
      </c>
      <c r="H683" t="s">
        <v>129</v>
      </c>
      <c r="I683" t="s">
        <v>221</v>
      </c>
      <c r="J683" t="s">
        <v>250</v>
      </c>
      <c r="K683" t="s">
        <v>610</v>
      </c>
      <c r="L683">
        <v>83911268</v>
      </c>
      <c r="M683" t="s">
        <v>1082</v>
      </c>
      <c r="N683">
        <v>33051090</v>
      </c>
      <c r="O683" t="s">
        <v>1083</v>
      </c>
      <c r="P683">
        <v>4987176254382</v>
      </c>
      <c r="Q683">
        <v>85</v>
      </c>
      <c r="R683" s="16">
        <v>46807</v>
      </c>
      <c r="S683">
        <v>36</v>
      </c>
      <c r="T683">
        <v>53</v>
      </c>
      <c r="U683">
        <v>48</v>
      </c>
      <c r="V683">
        <v>70.650000000000006</v>
      </c>
      <c r="W683">
        <v>74.180000000000007</v>
      </c>
      <c r="X683">
        <v>77.27</v>
      </c>
      <c r="Y683">
        <v>4</v>
      </c>
      <c r="Z683">
        <v>0</v>
      </c>
      <c r="AA683">
        <v>0</v>
      </c>
      <c r="AB683">
        <v>0</v>
      </c>
      <c r="AC683">
        <v>14242.56</v>
      </c>
      <c r="AD683">
        <v>0.01</v>
      </c>
      <c r="AE683">
        <v>0</v>
      </c>
      <c r="AF683">
        <v>0</v>
      </c>
      <c r="AG683">
        <v>0</v>
      </c>
      <c r="AH683">
        <v>0</v>
      </c>
      <c r="AI683">
        <f t="shared" si="53"/>
        <v>192</v>
      </c>
      <c r="AJ683">
        <f t="shared" si="54"/>
        <v>14835.84</v>
      </c>
      <c r="AK683" s="62">
        <f t="shared" si="52"/>
        <v>4</v>
      </c>
      <c r="AL683">
        <f t="shared" si="55"/>
        <v>14242.560000000001</v>
      </c>
    </row>
    <row r="684" spans="2:38" ht="14.45" x14ac:dyDescent="0.3">
      <c r="B684" t="s">
        <v>1220</v>
      </c>
      <c r="C684">
        <v>2002344334</v>
      </c>
      <c r="D684" t="s">
        <v>125</v>
      </c>
      <c r="E684" t="s">
        <v>126</v>
      </c>
      <c r="F684" t="s">
        <v>127</v>
      </c>
      <c r="G684" t="s">
        <v>128</v>
      </c>
      <c r="H684" t="s">
        <v>139</v>
      </c>
      <c r="I684" t="s">
        <v>140</v>
      </c>
      <c r="J684" t="s">
        <v>266</v>
      </c>
      <c r="K684" t="s">
        <v>482</v>
      </c>
      <c r="L684">
        <v>80895526</v>
      </c>
      <c r="M684" t="s">
        <v>483</v>
      </c>
      <c r="N684">
        <v>96190030</v>
      </c>
      <c r="O684" t="s">
        <v>484</v>
      </c>
      <c r="P684">
        <v>4987176071453</v>
      </c>
      <c r="Q684">
        <v>93</v>
      </c>
      <c r="R684" s="16">
        <v>46807</v>
      </c>
      <c r="S684">
        <v>36</v>
      </c>
      <c r="T684">
        <v>53</v>
      </c>
      <c r="U684">
        <v>40</v>
      </c>
      <c r="V684">
        <v>70.86</v>
      </c>
      <c r="W684">
        <v>74.400000000000006</v>
      </c>
      <c r="X684">
        <v>77.5</v>
      </c>
      <c r="Y684">
        <v>0</v>
      </c>
      <c r="Z684">
        <v>1</v>
      </c>
      <c r="AA684">
        <v>0</v>
      </c>
      <c r="AB684">
        <v>0</v>
      </c>
      <c r="AC684">
        <v>74.400000000000006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f t="shared" si="53"/>
        <v>1</v>
      </c>
      <c r="AJ684">
        <f t="shared" si="54"/>
        <v>77.5</v>
      </c>
      <c r="AK684" s="62">
        <f t="shared" si="52"/>
        <v>2.5000000000000001E-2</v>
      </c>
      <c r="AL684">
        <f t="shared" si="55"/>
        <v>74.400000000000006</v>
      </c>
    </row>
    <row r="685" spans="2:38" ht="14.45" x14ac:dyDescent="0.3">
      <c r="B685" t="s">
        <v>1220</v>
      </c>
      <c r="C685">
        <v>2002344334</v>
      </c>
      <c r="D685" t="s">
        <v>125</v>
      </c>
      <c r="E685" t="s">
        <v>126</v>
      </c>
      <c r="F685" t="s">
        <v>127</v>
      </c>
      <c r="G685" t="s">
        <v>128</v>
      </c>
      <c r="H685" t="s">
        <v>139</v>
      </c>
      <c r="I685" t="s">
        <v>140</v>
      </c>
      <c r="J685" t="s">
        <v>246</v>
      </c>
      <c r="K685" t="s">
        <v>280</v>
      </c>
      <c r="L685">
        <v>83907884</v>
      </c>
      <c r="M685" t="s">
        <v>281</v>
      </c>
      <c r="N685">
        <v>96190030</v>
      </c>
      <c r="O685" t="s">
        <v>282</v>
      </c>
      <c r="P685">
        <v>4987176346278</v>
      </c>
      <c r="Q685">
        <v>374</v>
      </c>
      <c r="R685" s="16">
        <v>46807</v>
      </c>
      <c r="S685">
        <v>36</v>
      </c>
      <c r="T685">
        <v>53</v>
      </c>
      <c r="U685">
        <v>12</v>
      </c>
      <c r="V685">
        <v>284.94</v>
      </c>
      <c r="W685">
        <v>299.19</v>
      </c>
      <c r="X685">
        <v>311.67</v>
      </c>
      <c r="Y685">
        <v>0</v>
      </c>
      <c r="Z685">
        <v>1</v>
      </c>
      <c r="AA685">
        <v>0</v>
      </c>
      <c r="AB685">
        <v>0</v>
      </c>
      <c r="AC685">
        <v>299.19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f t="shared" si="53"/>
        <v>1</v>
      </c>
      <c r="AJ685">
        <f t="shared" si="54"/>
        <v>311.67</v>
      </c>
      <c r="AK685" s="62">
        <f t="shared" si="52"/>
        <v>8.3333333333333329E-2</v>
      </c>
      <c r="AL685">
        <f t="shared" si="55"/>
        <v>299.19</v>
      </c>
    </row>
    <row r="686" spans="2:38" ht="14.45" x14ac:dyDescent="0.3">
      <c r="B686" t="s">
        <v>1220</v>
      </c>
      <c r="C686">
        <v>2002344334</v>
      </c>
      <c r="D686" t="s">
        <v>125</v>
      </c>
      <c r="E686" t="s">
        <v>126</v>
      </c>
      <c r="F686" t="s">
        <v>127</v>
      </c>
      <c r="G686" t="s">
        <v>128</v>
      </c>
      <c r="H686" t="s">
        <v>129</v>
      </c>
      <c r="I686" t="s">
        <v>221</v>
      </c>
      <c r="J686" t="s">
        <v>222</v>
      </c>
      <c r="K686" t="s">
        <v>631</v>
      </c>
      <c r="L686">
        <v>83911269</v>
      </c>
      <c r="M686" t="s">
        <v>860</v>
      </c>
      <c r="N686">
        <v>33051090</v>
      </c>
      <c r="O686" t="s">
        <v>861</v>
      </c>
      <c r="P686">
        <v>4987176074188</v>
      </c>
      <c r="Q686">
        <v>79</v>
      </c>
      <c r="R686" s="16">
        <v>46807</v>
      </c>
      <c r="S686">
        <v>36</v>
      </c>
      <c r="T686">
        <v>53</v>
      </c>
      <c r="U686">
        <v>48</v>
      </c>
      <c r="V686">
        <v>65.66</v>
      </c>
      <c r="W686">
        <v>68.94</v>
      </c>
      <c r="X686">
        <v>71.81</v>
      </c>
      <c r="Y686">
        <v>0</v>
      </c>
      <c r="Z686">
        <v>1</v>
      </c>
      <c r="AA686">
        <v>0</v>
      </c>
      <c r="AB686">
        <v>0</v>
      </c>
      <c r="AC686">
        <v>68.94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f t="shared" si="53"/>
        <v>1</v>
      </c>
      <c r="AJ686">
        <f t="shared" si="54"/>
        <v>71.81</v>
      </c>
      <c r="AK686" s="62">
        <f t="shared" si="52"/>
        <v>2.0833333333333332E-2</v>
      </c>
      <c r="AL686">
        <f t="shared" si="55"/>
        <v>68.94</v>
      </c>
    </row>
    <row r="687" spans="2:38" ht="14.45" x14ac:dyDescent="0.3">
      <c r="B687" t="s">
        <v>1220</v>
      </c>
      <c r="C687">
        <v>2002344334</v>
      </c>
      <c r="D687" t="s">
        <v>125</v>
      </c>
      <c r="E687" t="s">
        <v>126</v>
      </c>
      <c r="F687" t="s">
        <v>127</v>
      </c>
      <c r="G687" t="s">
        <v>128</v>
      </c>
      <c r="H687" t="s">
        <v>139</v>
      </c>
      <c r="I687" t="s">
        <v>140</v>
      </c>
      <c r="J687" t="s">
        <v>246</v>
      </c>
      <c r="K687" t="s">
        <v>488</v>
      </c>
      <c r="L687">
        <v>80895502</v>
      </c>
      <c r="M687" t="s">
        <v>489</v>
      </c>
      <c r="N687">
        <v>96190030</v>
      </c>
      <c r="O687" t="s">
        <v>490</v>
      </c>
      <c r="P687">
        <v>4987176137548</v>
      </c>
      <c r="Q687">
        <v>98</v>
      </c>
      <c r="R687" s="16">
        <v>46807</v>
      </c>
      <c r="S687">
        <v>36</v>
      </c>
      <c r="T687">
        <v>53</v>
      </c>
      <c r="U687">
        <v>40</v>
      </c>
      <c r="V687">
        <v>74.67</v>
      </c>
      <c r="W687">
        <v>78.400000000000006</v>
      </c>
      <c r="X687">
        <v>81.67</v>
      </c>
      <c r="Y687">
        <v>26</v>
      </c>
      <c r="Z687">
        <v>8</v>
      </c>
      <c r="AA687">
        <v>0</v>
      </c>
      <c r="AB687">
        <v>0</v>
      </c>
      <c r="AC687">
        <v>82163.199999999997</v>
      </c>
      <c r="AD687">
        <v>2.9999999999999898E-2</v>
      </c>
      <c r="AE687">
        <v>0</v>
      </c>
      <c r="AF687">
        <v>0</v>
      </c>
      <c r="AG687">
        <v>0</v>
      </c>
      <c r="AH687">
        <v>0</v>
      </c>
      <c r="AI687">
        <f t="shared" si="53"/>
        <v>1048</v>
      </c>
      <c r="AJ687">
        <f t="shared" si="54"/>
        <v>85590.16</v>
      </c>
      <c r="AK687" s="62">
        <f t="shared" si="52"/>
        <v>26.2</v>
      </c>
      <c r="AL687">
        <f t="shared" si="55"/>
        <v>82163.200000000012</v>
      </c>
    </row>
    <row r="688" spans="2:38" ht="14.45" x14ac:dyDescent="0.3">
      <c r="B688" t="s">
        <v>1220</v>
      </c>
      <c r="C688">
        <v>2002344334</v>
      </c>
      <c r="D688" t="s">
        <v>125</v>
      </c>
      <c r="E688" t="s">
        <v>126</v>
      </c>
      <c r="F688" t="s">
        <v>127</v>
      </c>
      <c r="G688" t="s">
        <v>128</v>
      </c>
      <c r="H688" t="s">
        <v>139</v>
      </c>
      <c r="I688" t="s">
        <v>140</v>
      </c>
      <c r="J688" t="s">
        <v>246</v>
      </c>
      <c r="K688" t="s">
        <v>306</v>
      </c>
      <c r="L688">
        <v>83907886</v>
      </c>
      <c r="M688" t="s">
        <v>307</v>
      </c>
      <c r="N688">
        <v>96190030</v>
      </c>
      <c r="O688" t="s">
        <v>308</v>
      </c>
      <c r="P688">
        <v>4987176346315</v>
      </c>
      <c r="Q688">
        <v>374</v>
      </c>
      <c r="R688" s="16">
        <v>46807</v>
      </c>
      <c r="S688">
        <v>36</v>
      </c>
      <c r="T688">
        <v>53</v>
      </c>
      <c r="U688">
        <v>12</v>
      </c>
      <c r="V688">
        <v>284.94</v>
      </c>
      <c r="W688">
        <v>299.19</v>
      </c>
      <c r="X688">
        <v>311.67</v>
      </c>
      <c r="Y688">
        <v>0</v>
      </c>
      <c r="Z688">
        <v>1</v>
      </c>
      <c r="AA688">
        <v>0</v>
      </c>
      <c r="AB688">
        <v>0</v>
      </c>
      <c r="AC688">
        <v>299.19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f t="shared" si="53"/>
        <v>1</v>
      </c>
      <c r="AJ688">
        <f t="shared" si="54"/>
        <v>311.67</v>
      </c>
      <c r="AK688" s="62">
        <f t="shared" si="52"/>
        <v>8.3333333333333329E-2</v>
      </c>
      <c r="AL688">
        <f t="shared" si="55"/>
        <v>299.19</v>
      </c>
    </row>
    <row r="689" spans="2:38" ht="14.45" x14ac:dyDescent="0.3">
      <c r="B689" t="s">
        <v>1220</v>
      </c>
      <c r="C689">
        <v>2002344334</v>
      </c>
      <c r="D689" t="s">
        <v>125</v>
      </c>
      <c r="E689" t="s">
        <v>126</v>
      </c>
      <c r="F689" t="s">
        <v>127</v>
      </c>
      <c r="G689" t="s">
        <v>128</v>
      </c>
      <c r="H689" t="s">
        <v>129</v>
      </c>
      <c r="I689" t="s">
        <v>221</v>
      </c>
      <c r="J689" t="s">
        <v>222</v>
      </c>
      <c r="K689" t="s">
        <v>865</v>
      </c>
      <c r="L689">
        <v>83911270</v>
      </c>
      <c r="M689" t="s">
        <v>866</v>
      </c>
      <c r="N689">
        <v>33051090</v>
      </c>
      <c r="O689" t="s">
        <v>867</v>
      </c>
      <c r="P689">
        <v>4987176074171</v>
      </c>
      <c r="Q689">
        <v>79</v>
      </c>
      <c r="R689" s="16">
        <v>46807</v>
      </c>
      <c r="S689">
        <v>36</v>
      </c>
      <c r="T689">
        <v>53</v>
      </c>
      <c r="U689">
        <v>48</v>
      </c>
      <c r="V689">
        <v>65.66</v>
      </c>
      <c r="W689">
        <v>68.94</v>
      </c>
      <c r="X689">
        <v>71.81</v>
      </c>
      <c r="Y689">
        <v>11</v>
      </c>
      <c r="Z689">
        <v>8</v>
      </c>
      <c r="AA689">
        <v>0</v>
      </c>
      <c r="AB689">
        <v>0</v>
      </c>
      <c r="AC689">
        <v>36951.839999999997</v>
      </c>
      <c r="AD689">
        <v>0.02</v>
      </c>
      <c r="AE689">
        <v>0</v>
      </c>
      <c r="AF689">
        <v>0</v>
      </c>
      <c r="AG689">
        <v>0</v>
      </c>
      <c r="AH689">
        <v>0</v>
      </c>
      <c r="AI689">
        <f t="shared" si="53"/>
        <v>536</v>
      </c>
      <c r="AJ689">
        <f t="shared" si="54"/>
        <v>38490.160000000003</v>
      </c>
      <c r="AK689" s="62">
        <f t="shared" si="52"/>
        <v>11.166666666666666</v>
      </c>
      <c r="AL689">
        <f t="shared" si="55"/>
        <v>36951.839999999997</v>
      </c>
    </row>
    <row r="690" spans="2:38" ht="14.45" x14ac:dyDescent="0.3">
      <c r="B690" t="s">
        <v>1220</v>
      </c>
      <c r="C690">
        <v>2002344334</v>
      </c>
      <c r="D690" t="s">
        <v>125</v>
      </c>
      <c r="E690" t="s">
        <v>126</v>
      </c>
      <c r="F690" t="s">
        <v>127</v>
      </c>
      <c r="G690" t="s">
        <v>128</v>
      </c>
      <c r="H690" t="s">
        <v>139</v>
      </c>
      <c r="I690" t="s">
        <v>140</v>
      </c>
      <c r="J690" t="s">
        <v>246</v>
      </c>
      <c r="K690" t="s">
        <v>495</v>
      </c>
      <c r="L690">
        <v>80895503</v>
      </c>
      <c r="M690" t="s">
        <v>496</v>
      </c>
      <c r="N690">
        <v>96190030</v>
      </c>
      <c r="O690" t="s">
        <v>497</v>
      </c>
      <c r="P690">
        <v>4987176137562</v>
      </c>
      <c r="Q690">
        <v>98</v>
      </c>
      <c r="R690" s="16">
        <v>46807</v>
      </c>
      <c r="S690">
        <v>36</v>
      </c>
      <c r="T690">
        <v>53</v>
      </c>
      <c r="U690">
        <v>40</v>
      </c>
      <c r="V690">
        <v>74.67</v>
      </c>
      <c r="W690">
        <v>78.400000000000006</v>
      </c>
      <c r="X690">
        <v>81.67</v>
      </c>
      <c r="Y690">
        <v>43</v>
      </c>
      <c r="Z690">
        <v>2</v>
      </c>
      <c r="AA690">
        <v>0</v>
      </c>
      <c r="AB690">
        <v>0</v>
      </c>
      <c r="AC690">
        <v>135004.79999999999</v>
      </c>
      <c r="AD690">
        <v>0.05</v>
      </c>
      <c r="AE690">
        <v>0</v>
      </c>
      <c r="AF690">
        <v>0</v>
      </c>
      <c r="AG690">
        <v>0</v>
      </c>
      <c r="AH690">
        <v>0</v>
      </c>
      <c r="AI690">
        <f t="shared" si="53"/>
        <v>1722</v>
      </c>
      <c r="AJ690">
        <f t="shared" si="54"/>
        <v>140635.74</v>
      </c>
      <c r="AK690" s="62">
        <f t="shared" si="52"/>
        <v>43.05</v>
      </c>
      <c r="AL690">
        <f t="shared" si="55"/>
        <v>135004.80000000002</v>
      </c>
    </row>
    <row r="691" spans="2:38" ht="14.45" x14ac:dyDescent="0.3">
      <c r="B691" t="s">
        <v>1220</v>
      </c>
      <c r="C691">
        <v>2002344334</v>
      </c>
      <c r="D691" t="s">
        <v>125</v>
      </c>
      <c r="E691" t="s">
        <v>126</v>
      </c>
      <c r="F691" t="s">
        <v>127</v>
      </c>
      <c r="G691" t="s">
        <v>128</v>
      </c>
      <c r="H691" t="s">
        <v>129</v>
      </c>
      <c r="I691" t="s">
        <v>221</v>
      </c>
      <c r="J691" t="s">
        <v>222</v>
      </c>
      <c r="K691" t="s">
        <v>568</v>
      </c>
      <c r="L691">
        <v>80892903</v>
      </c>
      <c r="M691" t="s">
        <v>639</v>
      </c>
      <c r="N691">
        <v>33051090</v>
      </c>
      <c r="O691" t="s">
        <v>640</v>
      </c>
      <c r="P691">
        <v>4987176073440</v>
      </c>
      <c r="Q691">
        <v>79</v>
      </c>
      <c r="R691" s="16">
        <v>47045</v>
      </c>
      <c r="S691">
        <v>36</v>
      </c>
      <c r="T691">
        <v>75</v>
      </c>
      <c r="U691">
        <v>48</v>
      </c>
      <c r="V691">
        <v>65.66</v>
      </c>
      <c r="W691">
        <v>68.94</v>
      </c>
      <c r="X691">
        <v>71.81</v>
      </c>
      <c r="Y691">
        <v>0</v>
      </c>
      <c r="Z691">
        <v>2</v>
      </c>
      <c r="AA691">
        <v>0</v>
      </c>
      <c r="AB691">
        <v>0</v>
      </c>
      <c r="AC691">
        <v>137.88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f t="shared" si="53"/>
        <v>2</v>
      </c>
      <c r="AJ691">
        <f t="shared" si="54"/>
        <v>143.62</v>
      </c>
      <c r="AK691" s="62">
        <f t="shared" si="52"/>
        <v>4.1666666666666664E-2</v>
      </c>
      <c r="AL691">
        <f t="shared" si="55"/>
        <v>137.88</v>
      </c>
    </row>
    <row r="692" spans="2:38" ht="14.45" x14ac:dyDescent="0.3">
      <c r="B692" t="s">
        <v>1220</v>
      </c>
      <c r="C692">
        <v>2002344334</v>
      </c>
      <c r="D692" t="s">
        <v>125</v>
      </c>
      <c r="E692" t="s">
        <v>126</v>
      </c>
      <c r="F692" t="s">
        <v>127</v>
      </c>
      <c r="G692" t="s">
        <v>128</v>
      </c>
      <c r="H692" t="s">
        <v>139</v>
      </c>
      <c r="I692" t="s">
        <v>140</v>
      </c>
      <c r="J692" t="s">
        <v>246</v>
      </c>
      <c r="K692" t="s">
        <v>498</v>
      </c>
      <c r="L692">
        <v>80895504</v>
      </c>
      <c r="M692" t="s">
        <v>499</v>
      </c>
      <c r="N692">
        <v>96190030</v>
      </c>
      <c r="O692" t="s">
        <v>500</v>
      </c>
      <c r="P692">
        <v>4987176137586</v>
      </c>
      <c r="Q692">
        <v>149</v>
      </c>
      <c r="R692" s="16">
        <v>46807</v>
      </c>
      <c r="S692">
        <v>36</v>
      </c>
      <c r="T692">
        <v>53</v>
      </c>
      <c r="U692">
        <v>40</v>
      </c>
      <c r="V692">
        <v>113.52</v>
      </c>
      <c r="W692">
        <v>119.2</v>
      </c>
      <c r="X692">
        <v>124.17</v>
      </c>
      <c r="Y692">
        <v>27</v>
      </c>
      <c r="Z692">
        <v>1</v>
      </c>
      <c r="AA692">
        <v>0</v>
      </c>
      <c r="AB692">
        <v>0</v>
      </c>
      <c r="AC692">
        <v>128855.2</v>
      </c>
      <c r="AD692">
        <v>0.04</v>
      </c>
      <c r="AE692">
        <v>0</v>
      </c>
      <c r="AF692">
        <v>0</v>
      </c>
      <c r="AG692">
        <v>0</v>
      </c>
      <c r="AH692">
        <v>0</v>
      </c>
      <c r="AI692">
        <f t="shared" si="53"/>
        <v>1081</v>
      </c>
      <c r="AJ692">
        <f t="shared" si="54"/>
        <v>134227.76999999999</v>
      </c>
      <c r="AK692" s="62">
        <f t="shared" si="52"/>
        <v>27.024999999999999</v>
      </c>
      <c r="AL692">
        <f t="shared" si="55"/>
        <v>128855.2</v>
      </c>
    </row>
    <row r="693" spans="2:38" ht="14.45" x14ac:dyDescent="0.3">
      <c r="B693" t="s">
        <v>1220</v>
      </c>
      <c r="C693">
        <v>2002344334</v>
      </c>
      <c r="D693" t="s">
        <v>125</v>
      </c>
      <c r="E693" t="s">
        <v>126</v>
      </c>
      <c r="F693" t="s">
        <v>127</v>
      </c>
      <c r="G693" t="s">
        <v>128</v>
      </c>
      <c r="H693" t="s">
        <v>129</v>
      </c>
      <c r="I693" t="s">
        <v>221</v>
      </c>
      <c r="J693" t="s">
        <v>222</v>
      </c>
      <c r="K693" t="s">
        <v>642</v>
      </c>
      <c r="L693">
        <v>80892904</v>
      </c>
      <c r="M693" t="s">
        <v>643</v>
      </c>
      <c r="N693">
        <v>33051090</v>
      </c>
      <c r="O693" t="s">
        <v>644</v>
      </c>
      <c r="P693">
        <v>4987176073433</v>
      </c>
      <c r="Q693">
        <v>79</v>
      </c>
      <c r="R693" s="16">
        <v>46807</v>
      </c>
      <c r="S693">
        <v>36</v>
      </c>
      <c r="T693">
        <v>53</v>
      </c>
      <c r="U693">
        <v>48</v>
      </c>
      <c r="V693">
        <v>65.66</v>
      </c>
      <c r="W693">
        <v>68.94</v>
      </c>
      <c r="X693">
        <v>71.81</v>
      </c>
      <c r="Y693">
        <v>9</v>
      </c>
      <c r="Z693">
        <v>14</v>
      </c>
      <c r="AA693">
        <v>0</v>
      </c>
      <c r="AB693">
        <v>0</v>
      </c>
      <c r="AC693">
        <v>30747.24</v>
      </c>
      <c r="AD693">
        <v>0.01</v>
      </c>
      <c r="AE693">
        <v>0</v>
      </c>
      <c r="AF693">
        <v>0</v>
      </c>
      <c r="AG693">
        <v>0</v>
      </c>
      <c r="AH693">
        <v>0</v>
      </c>
      <c r="AI693">
        <f t="shared" si="53"/>
        <v>446</v>
      </c>
      <c r="AJ693">
        <f t="shared" si="54"/>
        <v>32027.260000000002</v>
      </c>
      <c r="AK693" s="62">
        <f t="shared" si="52"/>
        <v>9.2916666666666661</v>
      </c>
      <c r="AL693">
        <f t="shared" si="55"/>
        <v>30747.239999999998</v>
      </c>
    </row>
    <row r="694" spans="2:38" ht="14.45" x14ac:dyDescent="0.3">
      <c r="B694" t="s">
        <v>1220</v>
      </c>
      <c r="C694">
        <v>2002344334</v>
      </c>
      <c r="D694" t="s">
        <v>125</v>
      </c>
      <c r="E694" t="s">
        <v>126</v>
      </c>
      <c r="F694" t="s">
        <v>127</v>
      </c>
      <c r="G694" t="s">
        <v>128</v>
      </c>
      <c r="H694" t="s">
        <v>139</v>
      </c>
      <c r="I694" t="s">
        <v>140</v>
      </c>
      <c r="J694" t="s">
        <v>246</v>
      </c>
      <c r="K694" t="s">
        <v>508</v>
      </c>
      <c r="L694">
        <v>80895505</v>
      </c>
      <c r="M694" t="s">
        <v>509</v>
      </c>
      <c r="N694">
        <v>96190030</v>
      </c>
      <c r="O694" t="s">
        <v>510</v>
      </c>
      <c r="P694">
        <v>4987176141743</v>
      </c>
      <c r="Q694">
        <v>196</v>
      </c>
      <c r="R694" s="16">
        <v>46807</v>
      </c>
      <c r="S694">
        <v>36</v>
      </c>
      <c r="T694">
        <v>53</v>
      </c>
      <c r="U694">
        <v>24</v>
      </c>
      <c r="V694">
        <v>149.32</v>
      </c>
      <c r="W694">
        <v>156.79</v>
      </c>
      <c r="X694">
        <v>163.33000000000001</v>
      </c>
      <c r="Y694">
        <v>0</v>
      </c>
      <c r="Z694">
        <v>4</v>
      </c>
      <c r="AA694">
        <v>0</v>
      </c>
      <c r="AB694">
        <v>0</v>
      </c>
      <c r="AC694">
        <v>627.16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f t="shared" si="53"/>
        <v>4</v>
      </c>
      <c r="AJ694">
        <f t="shared" si="54"/>
        <v>653.32000000000005</v>
      </c>
      <c r="AK694" s="62">
        <f t="shared" si="52"/>
        <v>0.16666666666666666</v>
      </c>
      <c r="AL694">
        <f t="shared" si="55"/>
        <v>627.16</v>
      </c>
    </row>
    <row r="695" spans="2:38" ht="14.45" x14ac:dyDescent="0.3">
      <c r="B695" t="s">
        <v>1220</v>
      </c>
      <c r="C695">
        <v>2002344334</v>
      </c>
      <c r="D695" t="s">
        <v>125</v>
      </c>
      <c r="E695" t="s">
        <v>126</v>
      </c>
      <c r="F695" t="s">
        <v>127</v>
      </c>
      <c r="G695" t="s">
        <v>128</v>
      </c>
      <c r="H695" t="s">
        <v>129</v>
      </c>
      <c r="I695" t="s">
        <v>221</v>
      </c>
      <c r="J695" t="s">
        <v>657</v>
      </c>
      <c r="K695" t="s">
        <v>658</v>
      </c>
      <c r="L695">
        <v>83911276</v>
      </c>
      <c r="M695" t="s">
        <v>659</v>
      </c>
      <c r="N695">
        <v>33051090</v>
      </c>
      <c r="O695" t="s">
        <v>660</v>
      </c>
      <c r="P695">
        <v>4987176335623</v>
      </c>
      <c r="Q695">
        <v>79</v>
      </c>
      <c r="R695" s="16">
        <v>47045</v>
      </c>
      <c r="S695">
        <v>36</v>
      </c>
      <c r="T695">
        <v>75</v>
      </c>
      <c r="U695">
        <v>48</v>
      </c>
      <c r="V695">
        <v>65.66</v>
      </c>
      <c r="W695">
        <v>68.94</v>
      </c>
      <c r="X695">
        <v>71.81</v>
      </c>
      <c r="Y695">
        <v>7</v>
      </c>
      <c r="Z695">
        <v>39</v>
      </c>
      <c r="AA695">
        <v>0</v>
      </c>
      <c r="AB695">
        <v>0</v>
      </c>
      <c r="AC695">
        <v>25852.5</v>
      </c>
      <c r="AD695">
        <v>0.01</v>
      </c>
      <c r="AE695">
        <v>0</v>
      </c>
      <c r="AF695">
        <v>0</v>
      </c>
      <c r="AG695">
        <v>0</v>
      </c>
      <c r="AH695">
        <v>0</v>
      </c>
      <c r="AI695">
        <f t="shared" si="53"/>
        <v>375</v>
      </c>
      <c r="AJ695">
        <f t="shared" si="54"/>
        <v>26928.75</v>
      </c>
      <c r="AK695" s="62">
        <f t="shared" si="52"/>
        <v>7.8125</v>
      </c>
      <c r="AL695">
        <f t="shared" si="55"/>
        <v>25852.5</v>
      </c>
    </row>
    <row r="696" spans="2:38" ht="14.45" x14ac:dyDescent="0.3">
      <c r="B696" t="s">
        <v>1220</v>
      </c>
      <c r="C696">
        <v>2002344334</v>
      </c>
      <c r="D696" t="s">
        <v>125</v>
      </c>
      <c r="E696" t="s">
        <v>126</v>
      </c>
      <c r="F696" t="s">
        <v>127</v>
      </c>
      <c r="G696" t="s">
        <v>128</v>
      </c>
      <c r="H696" t="s">
        <v>139</v>
      </c>
      <c r="I696" t="s">
        <v>140</v>
      </c>
      <c r="J696" t="s">
        <v>246</v>
      </c>
      <c r="K696" t="s">
        <v>512</v>
      </c>
      <c r="L696">
        <v>80895507</v>
      </c>
      <c r="M696" t="s">
        <v>513</v>
      </c>
      <c r="N696">
        <v>96190030</v>
      </c>
      <c r="O696" t="s">
        <v>514</v>
      </c>
      <c r="P696">
        <v>4987176141781</v>
      </c>
      <c r="Q696">
        <v>280</v>
      </c>
      <c r="R696" s="16">
        <v>47045</v>
      </c>
      <c r="S696">
        <v>36</v>
      </c>
      <c r="T696">
        <v>75</v>
      </c>
      <c r="U696">
        <v>24</v>
      </c>
      <c r="V696">
        <v>213.32</v>
      </c>
      <c r="W696">
        <v>223.99</v>
      </c>
      <c r="X696">
        <v>233.33</v>
      </c>
      <c r="Y696">
        <v>0</v>
      </c>
      <c r="Z696">
        <v>3</v>
      </c>
      <c r="AA696">
        <v>0</v>
      </c>
      <c r="AB696">
        <v>0</v>
      </c>
      <c r="AC696">
        <v>671.97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f t="shared" si="53"/>
        <v>3</v>
      </c>
      <c r="AJ696">
        <f t="shared" si="54"/>
        <v>699.99</v>
      </c>
      <c r="AK696" s="62">
        <f t="shared" si="52"/>
        <v>0.125</v>
      </c>
      <c r="AL696">
        <f t="shared" si="55"/>
        <v>671.97</v>
      </c>
    </row>
    <row r="697" spans="2:38" ht="14.45" x14ac:dyDescent="0.3">
      <c r="B697" t="s">
        <v>1220</v>
      </c>
      <c r="C697">
        <v>2002344334</v>
      </c>
      <c r="D697" t="s">
        <v>125</v>
      </c>
      <c r="E697" t="s">
        <v>126</v>
      </c>
      <c r="F697" t="s">
        <v>127</v>
      </c>
      <c r="G697" t="s">
        <v>128</v>
      </c>
      <c r="H697" t="s">
        <v>129</v>
      </c>
      <c r="I697" t="s">
        <v>221</v>
      </c>
      <c r="J697" t="s">
        <v>250</v>
      </c>
      <c r="K697" t="s">
        <v>666</v>
      </c>
      <c r="L697">
        <v>80892906</v>
      </c>
      <c r="M697" t="s">
        <v>667</v>
      </c>
      <c r="N697">
        <v>33051090</v>
      </c>
      <c r="O697" t="s">
        <v>668</v>
      </c>
      <c r="P697">
        <v>4987176072948</v>
      </c>
      <c r="Q697">
        <v>235</v>
      </c>
      <c r="R697" s="16">
        <v>46807</v>
      </c>
      <c r="S697">
        <v>36</v>
      </c>
      <c r="T697">
        <v>53</v>
      </c>
      <c r="U697">
        <v>56</v>
      </c>
      <c r="V697">
        <v>195.31</v>
      </c>
      <c r="W697">
        <v>205.08</v>
      </c>
      <c r="X697">
        <v>213.63</v>
      </c>
      <c r="Y697">
        <v>0</v>
      </c>
      <c r="Z697">
        <v>4</v>
      </c>
      <c r="AA697">
        <v>0</v>
      </c>
      <c r="AB697">
        <v>0</v>
      </c>
      <c r="AC697">
        <v>820.32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f t="shared" si="53"/>
        <v>4</v>
      </c>
      <c r="AJ697">
        <f t="shared" si="54"/>
        <v>854.52</v>
      </c>
      <c r="AK697" s="62">
        <f t="shared" si="52"/>
        <v>7.1428571428571425E-2</v>
      </c>
      <c r="AL697">
        <f t="shared" si="55"/>
        <v>820.32</v>
      </c>
    </row>
    <row r="698" spans="2:38" ht="14.45" x14ac:dyDescent="0.3">
      <c r="B698" t="s">
        <v>1220</v>
      </c>
      <c r="C698">
        <v>2002344334</v>
      </c>
      <c r="D698" t="s">
        <v>125</v>
      </c>
      <c r="E698" t="s">
        <v>126</v>
      </c>
      <c r="F698" t="s">
        <v>127</v>
      </c>
      <c r="G698" t="s">
        <v>128</v>
      </c>
      <c r="H698" t="s">
        <v>139</v>
      </c>
      <c r="I698" t="s">
        <v>140</v>
      </c>
      <c r="J698" t="s">
        <v>141</v>
      </c>
      <c r="K698" t="s">
        <v>519</v>
      </c>
      <c r="L698">
        <v>80895511</v>
      </c>
      <c r="M698" t="s">
        <v>520</v>
      </c>
      <c r="N698">
        <v>96190030</v>
      </c>
      <c r="O698" t="s">
        <v>521</v>
      </c>
      <c r="P698">
        <v>4987176181169</v>
      </c>
      <c r="Q698">
        <v>749</v>
      </c>
      <c r="R698" s="16">
        <v>47045</v>
      </c>
      <c r="S698">
        <v>36</v>
      </c>
      <c r="T698">
        <v>75</v>
      </c>
      <c r="U698">
        <v>6</v>
      </c>
      <c r="V698">
        <v>570.65</v>
      </c>
      <c r="W698">
        <v>599.17999999999995</v>
      </c>
      <c r="X698">
        <v>624.16999999999996</v>
      </c>
      <c r="Y698">
        <v>2</v>
      </c>
      <c r="Z698">
        <v>0</v>
      </c>
      <c r="AA698">
        <v>0</v>
      </c>
      <c r="AB698">
        <v>0</v>
      </c>
      <c r="AC698">
        <v>7190.16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f t="shared" si="53"/>
        <v>12</v>
      </c>
      <c r="AJ698">
        <f t="shared" si="54"/>
        <v>7490.0399999999991</v>
      </c>
      <c r="AK698" s="62">
        <f t="shared" si="52"/>
        <v>2</v>
      </c>
      <c r="AL698">
        <f t="shared" si="55"/>
        <v>7190.16</v>
      </c>
    </row>
    <row r="699" spans="2:38" ht="14.45" x14ac:dyDescent="0.3">
      <c r="B699" t="s">
        <v>1220</v>
      </c>
      <c r="C699">
        <v>2002344334</v>
      </c>
      <c r="D699" t="s">
        <v>125</v>
      </c>
      <c r="E699" t="s">
        <v>126</v>
      </c>
      <c r="F699" t="s">
        <v>127</v>
      </c>
      <c r="G699" t="s">
        <v>128</v>
      </c>
      <c r="H699" t="s">
        <v>129</v>
      </c>
      <c r="I699" t="s">
        <v>221</v>
      </c>
      <c r="J699" t="s">
        <v>222</v>
      </c>
      <c r="K699" t="s">
        <v>671</v>
      </c>
      <c r="L699">
        <v>83911280</v>
      </c>
      <c r="M699" t="s">
        <v>672</v>
      </c>
      <c r="N699">
        <v>33051090</v>
      </c>
      <c r="O699" t="s">
        <v>673</v>
      </c>
      <c r="P699">
        <v>4987176074195</v>
      </c>
      <c r="Q699">
        <v>79</v>
      </c>
      <c r="R699" s="16">
        <v>46834</v>
      </c>
      <c r="S699">
        <v>36</v>
      </c>
      <c r="T699">
        <v>55</v>
      </c>
      <c r="U699">
        <v>48</v>
      </c>
      <c r="V699">
        <v>65.66</v>
      </c>
      <c r="W699">
        <v>68.94</v>
      </c>
      <c r="X699">
        <v>71.81</v>
      </c>
      <c r="Y699">
        <v>6</v>
      </c>
      <c r="Z699">
        <v>23</v>
      </c>
      <c r="AA699">
        <v>0</v>
      </c>
      <c r="AB699">
        <v>0</v>
      </c>
      <c r="AC699">
        <v>21440.34</v>
      </c>
      <c r="AD699">
        <v>0.01</v>
      </c>
      <c r="AE699">
        <v>0</v>
      </c>
      <c r="AF699">
        <v>0</v>
      </c>
      <c r="AG699">
        <v>0</v>
      </c>
      <c r="AH699">
        <v>0</v>
      </c>
      <c r="AI699">
        <f t="shared" si="53"/>
        <v>311</v>
      </c>
      <c r="AJ699">
        <f t="shared" si="54"/>
        <v>22332.91</v>
      </c>
      <c r="AK699" s="62">
        <f t="shared" si="52"/>
        <v>6.479166666666667</v>
      </c>
      <c r="AL699">
        <f t="shared" si="55"/>
        <v>21440.34</v>
      </c>
    </row>
    <row r="700" spans="2:38" ht="14.45" x14ac:dyDescent="0.3">
      <c r="B700" t="s">
        <v>1220</v>
      </c>
      <c r="C700">
        <v>2002344334</v>
      </c>
      <c r="D700" t="s">
        <v>125</v>
      </c>
      <c r="E700" t="s">
        <v>126</v>
      </c>
      <c r="F700" t="s">
        <v>127</v>
      </c>
      <c r="G700" t="s">
        <v>146</v>
      </c>
      <c r="H700" t="s">
        <v>160</v>
      </c>
      <c r="I700" t="s">
        <v>161</v>
      </c>
      <c r="J700" t="s">
        <v>539</v>
      </c>
      <c r="K700" t="s">
        <v>540</v>
      </c>
      <c r="L700">
        <v>80895602</v>
      </c>
      <c r="M700" t="s">
        <v>541</v>
      </c>
      <c r="N700">
        <v>96032100</v>
      </c>
      <c r="O700" t="s">
        <v>542</v>
      </c>
      <c r="P700">
        <v>4987176226532</v>
      </c>
      <c r="Q700">
        <v>50</v>
      </c>
      <c r="R700" s="16">
        <v>47045</v>
      </c>
      <c r="S700">
        <v>36</v>
      </c>
      <c r="T700">
        <v>75</v>
      </c>
      <c r="U700">
        <v>48</v>
      </c>
      <c r="V700">
        <v>38.1</v>
      </c>
      <c r="W700">
        <v>40</v>
      </c>
      <c r="X700">
        <v>41.67</v>
      </c>
      <c r="Y700">
        <v>2</v>
      </c>
      <c r="Z700">
        <v>31</v>
      </c>
      <c r="AA700">
        <v>0</v>
      </c>
      <c r="AB700">
        <v>0</v>
      </c>
      <c r="AC700">
        <v>5080</v>
      </c>
      <c r="AD700">
        <v>0.01</v>
      </c>
      <c r="AE700">
        <v>0</v>
      </c>
      <c r="AF700">
        <v>0</v>
      </c>
      <c r="AG700">
        <v>0</v>
      </c>
      <c r="AH700">
        <v>0</v>
      </c>
      <c r="AI700">
        <f t="shared" si="53"/>
        <v>127</v>
      </c>
      <c r="AJ700">
        <f t="shared" si="54"/>
        <v>5292.09</v>
      </c>
      <c r="AK700" s="62">
        <f t="shared" si="52"/>
        <v>2.6458333333333335</v>
      </c>
      <c r="AL700">
        <f t="shared" si="55"/>
        <v>5080</v>
      </c>
    </row>
    <row r="701" spans="2:38" ht="14.45" x14ac:dyDescent="0.3">
      <c r="B701" t="s">
        <v>1220</v>
      </c>
      <c r="C701">
        <v>2002344334</v>
      </c>
      <c r="D701" t="s">
        <v>125</v>
      </c>
      <c r="E701" t="s">
        <v>126</v>
      </c>
      <c r="F701" t="s">
        <v>127</v>
      </c>
      <c r="G701" t="s">
        <v>128</v>
      </c>
      <c r="H701" t="s">
        <v>129</v>
      </c>
      <c r="I701" t="s">
        <v>221</v>
      </c>
      <c r="J701" t="s">
        <v>222</v>
      </c>
      <c r="K701" t="s">
        <v>685</v>
      </c>
      <c r="L701">
        <v>83911281</v>
      </c>
      <c r="M701" t="s">
        <v>686</v>
      </c>
      <c r="N701">
        <v>33051090</v>
      </c>
      <c r="O701" t="s">
        <v>687</v>
      </c>
      <c r="P701">
        <v>4987176290649</v>
      </c>
      <c r="Q701">
        <v>79</v>
      </c>
      <c r="R701" s="16">
        <v>46807</v>
      </c>
      <c r="S701">
        <v>36</v>
      </c>
      <c r="T701">
        <v>53</v>
      </c>
      <c r="U701">
        <v>48</v>
      </c>
      <c r="V701">
        <v>65.66</v>
      </c>
      <c r="W701">
        <v>68.94</v>
      </c>
      <c r="X701">
        <v>71.81</v>
      </c>
      <c r="Y701">
        <v>7</v>
      </c>
      <c r="Z701">
        <v>21</v>
      </c>
      <c r="AA701">
        <v>0</v>
      </c>
      <c r="AB701">
        <v>0</v>
      </c>
      <c r="AC701">
        <v>24611.58</v>
      </c>
      <c r="AD701">
        <v>0.01</v>
      </c>
      <c r="AE701">
        <v>0</v>
      </c>
      <c r="AF701">
        <v>0</v>
      </c>
      <c r="AG701">
        <v>0</v>
      </c>
      <c r="AH701">
        <v>0</v>
      </c>
      <c r="AI701">
        <f t="shared" si="53"/>
        <v>357</v>
      </c>
      <c r="AJ701">
        <f t="shared" si="54"/>
        <v>25636.170000000002</v>
      </c>
      <c r="AK701" s="62">
        <f t="shared" si="52"/>
        <v>7.4375</v>
      </c>
      <c r="AL701">
        <f t="shared" si="55"/>
        <v>24611.579999999998</v>
      </c>
    </row>
    <row r="702" spans="2:38" ht="14.45" x14ac:dyDescent="0.3">
      <c r="B702" t="s">
        <v>1220</v>
      </c>
      <c r="C702">
        <v>2002344334</v>
      </c>
      <c r="D702" t="s">
        <v>125</v>
      </c>
      <c r="E702" t="s">
        <v>126</v>
      </c>
      <c r="F702" t="s">
        <v>127</v>
      </c>
      <c r="G702" t="s">
        <v>128</v>
      </c>
      <c r="H702" t="s">
        <v>139</v>
      </c>
      <c r="I702" t="s">
        <v>140</v>
      </c>
      <c r="J702" t="s">
        <v>266</v>
      </c>
      <c r="K702" t="s">
        <v>546</v>
      </c>
      <c r="L702">
        <v>80895517</v>
      </c>
      <c r="M702" t="s">
        <v>547</v>
      </c>
      <c r="N702">
        <v>96190030</v>
      </c>
      <c r="O702" t="s">
        <v>548</v>
      </c>
      <c r="P702">
        <v>4987176218346</v>
      </c>
      <c r="Q702">
        <v>117</v>
      </c>
      <c r="R702" s="16">
        <v>47045</v>
      </c>
      <c r="S702">
        <v>36</v>
      </c>
      <c r="T702">
        <v>75</v>
      </c>
      <c r="U702">
        <v>40</v>
      </c>
      <c r="V702">
        <v>89.14</v>
      </c>
      <c r="W702">
        <v>93.6</v>
      </c>
      <c r="X702">
        <v>97.5</v>
      </c>
      <c r="Y702">
        <v>10</v>
      </c>
      <c r="Z702">
        <v>38</v>
      </c>
      <c r="AA702">
        <v>0</v>
      </c>
      <c r="AB702">
        <v>0</v>
      </c>
      <c r="AC702">
        <v>40996.800000000003</v>
      </c>
      <c r="AD702">
        <v>0.01</v>
      </c>
      <c r="AE702">
        <v>0</v>
      </c>
      <c r="AF702">
        <v>0</v>
      </c>
      <c r="AG702">
        <v>0</v>
      </c>
      <c r="AH702">
        <v>0</v>
      </c>
      <c r="AI702">
        <f t="shared" si="53"/>
        <v>438</v>
      </c>
      <c r="AJ702">
        <f t="shared" si="54"/>
        <v>42705</v>
      </c>
      <c r="AK702" s="62">
        <f t="shared" si="52"/>
        <v>10.95</v>
      </c>
      <c r="AL702">
        <f t="shared" si="55"/>
        <v>40996.799999999996</v>
      </c>
    </row>
    <row r="703" spans="2:38" ht="14.45" x14ac:dyDescent="0.3">
      <c r="B703" t="s">
        <v>1220</v>
      </c>
      <c r="C703">
        <v>2002344334</v>
      </c>
      <c r="D703" t="s">
        <v>125</v>
      </c>
      <c r="E703" t="s">
        <v>126</v>
      </c>
      <c r="F703" t="s">
        <v>127</v>
      </c>
      <c r="G703" t="s">
        <v>132</v>
      </c>
      <c r="H703" t="s">
        <v>133</v>
      </c>
      <c r="I703" t="s">
        <v>177</v>
      </c>
      <c r="J703" t="s">
        <v>371</v>
      </c>
      <c r="K703" t="s">
        <v>395</v>
      </c>
      <c r="L703">
        <v>80847738</v>
      </c>
      <c r="M703" t="s">
        <v>877</v>
      </c>
      <c r="N703">
        <v>96190010</v>
      </c>
      <c r="O703" t="s">
        <v>878</v>
      </c>
      <c r="P703">
        <v>4987176319555</v>
      </c>
      <c r="Q703">
        <v>320</v>
      </c>
      <c r="R703" s="16">
        <v>46807</v>
      </c>
      <c r="S703">
        <v>24</v>
      </c>
      <c r="T703">
        <v>79</v>
      </c>
      <c r="U703">
        <v>16</v>
      </c>
      <c r="V703">
        <v>246.05</v>
      </c>
      <c r="W703">
        <v>246.05</v>
      </c>
      <c r="X703">
        <v>256.31</v>
      </c>
      <c r="Y703">
        <v>0</v>
      </c>
      <c r="Z703">
        <v>3</v>
      </c>
      <c r="AA703">
        <v>0</v>
      </c>
      <c r="AB703">
        <v>0</v>
      </c>
      <c r="AC703">
        <v>738.15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f t="shared" si="53"/>
        <v>3</v>
      </c>
      <c r="AJ703">
        <f t="shared" si="54"/>
        <v>768.93000000000006</v>
      </c>
      <c r="AK703" s="62">
        <f t="shared" si="52"/>
        <v>0.1875</v>
      </c>
      <c r="AL703">
        <f t="shared" si="55"/>
        <v>738.15000000000009</v>
      </c>
    </row>
    <row r="704" spans="2:38" ht="14.45" x14ac:dyDescent="0.3">
      <c r="B704" t="s">
        <v>1220</v>
      </c>
      <c r="C704">
        <v>2002344334</v>
      </c>
      <c r="D704" t="s">
        <v>125</v>
      </c>
      <c r="E704" t="s">
        <v>126</v>
      </c>
      <c r="F704" t="s">
        <v>127</v>
      </c>
      <c r="G704" t="s">
        <v>146</v>
      </c>
      <c r="H704" t="s">
        <v>160</v>
      </c>
      <c r="I704" t="s">
        <v>161</v>
      </c>
      <c r="J704" t="s">
        <v>525</v>
      </c>
      <c r="K704" t="s">
        <v>549</v>
      </c>
      <c r="L704">
        <v>80895603</v>
      </c>
      <c r="M704" t="s">
        <v>550</v>
      </c>
      <c r="N704">
        <v>96032100</v>
      </c>
      <c r="O704" t="s">
        <v>551</v>
      </c>
      <c r="P704">
        <v>4987176232663</v>
      </c>
      <c r="Q704">
        <v>106</v>
      </c>
      <c r="R704" s="16">
        <v>46807</v>
      </c>
      <c r="S704">
        <v>36</v>
      </c>
      <c r="T704">
        <v>53</v>
      </c>
      <c r="U704">
        <v>48</v>
      </c>
      <c r="V704">
        <v>80.760000000000005</v>
      </c>
      <c r="W704">
        <v>84.8</v>
      </c>
      <c r="X704">
        <v>88.34</v>
      </c>
      <c r="Y704">
        <v>1</v>
      </c>
      <c r="Z704">
        <v>11</v>
      </c>
      <c r="AA704">
        <v>0</v>
      </c>
      <c r="AB704">
        <v>0</v>
      </c>
      <c r="AC704">
        <v>5003.2</v>
      </c>
      <c r="AD704">
        <v>0.01</v>
      </c>
      <c r="AE704">
        <v>0</v>
      </c>
      <c r="AF704">
        <v>0</v>
      </c>
      <c r="AG704">
        <v>0</v>
      </c>
      <c r="AH704">
        <v>0</v>
      </c>
      <c r="AI704">
        <f t="shared" si="53"/>
        <v>59</v>
      </c>
      <c r="AJ704">
        <f t="shared" si="54"/>
        <v>5212.0600000000004</v>
      </c>
      <c r="AK704" s="62">
        <f t="shared" si="52"/>
        <v>1.2291666666666667</v>
      </c>
      <c r="AL704">
        <f t="shared" si="55"/>
        <v>5003.2</v>
      </c>
    </row>
    <row r="705" spans="2:38" ht="14.45" x14ac:dyDescent="0.3">
      <c r="B705" t="s">
        <v>1220</v>
      </c>
      <c r="C705">
        <v>2002344334</v>
      </c>
      <c r="D705" t="s">
        <v>125</v>
      </c>
      <c r="E705" t="s">
        <v>126</v>
      </c>
      <c r="F705" t="s">
        <v>127</v>
      </c>
      <c r="G705" t="s">
        <v>146</v>
      </c>
      <c r="H705" t="s">
        <v>147</v>
      </c>
      <c r="I705" t="s">
        <v>203</v>
      </c>
      <c r="J705" t="s">
        <v>204</v>
      </c>
      <c r="K705" t="s">
        <v>273</v>
      </c>
      <c r="L705">
        <v>80722192</v>
      </c>
      <c r="M705" t="s">
        <v>852</v>
      </c>
      <c r="N705">
        <v>33071010</v>
      </c>
      <c r="O705" t="s">
        <v>853</v>
      </c>
      <c r="P705">
        <v>4987176150585</v>
      </c>
      <c r="Q705">
        <v>66</v>
      </c>
      <c r="R705" s="16">
        <v>47045</v>
      </c>
      <c r="S705">
        <v>36</v>
      </c>
      <c r="T705">
        <v>75</v>
      </c>
      <c r="U705">
        <v>96</v>
      </c>
      <c r="V705">
        <v>53.88</v>
      </c>
      <c r="W705">
        <v>56.57</v>
      </c>
      <c r="X705">
        <v>58.93</v>
      </c>
      <c r="Y705">
        <v>0</v>
      </c>
      <c r="Z705">
        <v>3</v>
      </c>
      <c r="AA705">
        <v>0</v>
      </c>
      <c r="AB705">
        <v>0</v>
      </c>
      <c r="AC705">
        <v>169.71</v>
      </c>
      <c r="AD705">
        <v>1.6699999999999899</v>
      </c>
      <c r="AE705">
        <v>0</v>
      </c>
      <c r="AF705">
        <v>0</v>
      </c>
      <c r="AG705">
        <v>0</v>
      </c>
      <c r="AH705">
        <v>0</v>
      </c>
      <c r="AI705">
        <f t="shared" si="53"/>
        <v>3</v>
      </c>
      <c r="AJ705">
        <f t="shared" si="54"/>
        <v>176.79</v>
      </c>
      <c r="AK705" s="62">
        <f t="shared" si="52"/>
        <v>3.125E-2</v>
      </c>
      <c r="AL705">
        <f t="shared" si="55"/>
        <v>169.71</v>
      </c>
    </row>
    <row r="706" spans="2:38" ht="14.45" x14ac:dyDescent="0.3">
      <c r="B706" t="s">
        <v>1220</v>
      </c>
      <c r="C706">
        <v>2002344334</v>
      </c>
      <c r="D706" t="s">
        <v>125</v>
      </c>
      <c r="E706" t="s">
        <v>126</v>
      </c>
      <c r="F706" t="s">
        <v>127</v>
      </c>
      <c r="G706" t="s">
        <v>132</v>
      </c>
      <c r="H706" t="s">
        <v>133</v>
      </c>
      <c r="I706" t="s">
        <v>134</v>
      </c>
      <c r="J706" t="s">
        <v>408</v>
      </c>
      <c r="K706" t="s">
        <v>931</v>
      </c>
      <c r="L706">
        <v>80887529</v>
      </c>
      <c r="M706" t="s">
        <v>954</v>
      </c>
      <c r="N706">
        <v>96190010</v>
      </c>
      <c r="O706" t="s">
        <v>955</v>
      </c>
      <c r="P706">
        <v>4987176301963</v>
      </c>
      <c r="Q706">
        <v>470</v>
      </c>
      <c r="R706" s="16">
        <v>47102</v>
      </c>
      <c r="S706">
        <v>24</v>
      </c>
      <c r="T706">
        <v>100</v>
      </c>
      <c r="U706">
        <v>18</v>
      </c>
      <c r="V706">
        <v>395.78</v>
      </c>
      <c r="W706">
        <v>395.78</v>
      </c>
      <c r="X706">
        <v>412.28</v>
      </c>
      <c r="Y706">
        <v>0</v>
      </c>
      <c r="Z706">
        <v>2</v>
      </c>
      <c r="AA706">
        <v>0</v>
      </c>
      <c r="AB706">
        <v>0</v>
      </c>
      <c r="AC706">
        <v>791.56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f t="shared" si="53"/>
        <v>2</v>
      </c>
      <c r="AJ706">
        <f t="shared" si="54"/>
        <v>824.56</v>
      </c>
      <c r="AK706" s="62">
        <f t="shared" si="52"/>
        <v>0.1111111111111111</v>
      </c>
      <c r="AL706">
        <f t="shared" si="55"/>
        <v>791.56</v>
      </c>
    </row>
    <row r="707" spans="2:38" ht="14.45" x14ac:dyDescent="0.3">
      <c r="B707" t="s">
        <v>1220</v>
      </c>
      <c r="C707">
        <v>2002344334</v>
      </c>
      <c r="D707" t="s">
        <v>125</v>
      </c>
      <c r="E707" t="s">
        <v>126</v>
      </c>
      <c r="F707" t="s">
        <v>127</v>
      </c>
      <c r="G707" t="s">
        <v>146</v>
      </c>
      <c r="H707" t="s">
        <v>190</v>
      </c>
      <c r="I707" t="s">
        <v>191</v>
      </c>
      <c r="J707" t="s">
        <v>223</v>
      </c>
      <c r="K707" t="s">
        <v>223</v>
      </c>
      <c r="L707">
        <v>80832398</v>
      </c>
      <c r="M707" t="s">
        <v>903</v>
      </c>
      <c r="N707">
        <v>82121010</v>
      </c>
      <c r="O707" t="s">
        <v>904</v>
      </c>
      <c r="P707">
        <v>4987176298201</v>
      </c>
      <c r="Q707">
        <v>325</v>
      </c>
      <c r="R707" s="16">
        <v>47045</v>
      </c>
      <c r="S707">
        <v>24</v>
      </c>
      <c r="T707">
        <v>100</v>
      </c>
      <c r="U707">
        <v>18</v>
      </c>
      <c r="V707">
        <v>231.93</v>
      </c>
      <c r="W707">
        <v>273.68</v>
      </c>
      <c r="X707">
        <v>285.08999999999997</v>
      </c>
      <c r="Y707">
        <v>1</v>
      </c>
      <c r="Z707">
        <v>0</v>
      </c>
      <c r="AA707">
        <v>0</v>
      </c>
      <c r="AB707">
        <v>0</v>
      </c>
      <c r="AC707">
        <v>4926.24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f t="shared" si="53"/>
        <v>18</v>
      </c>
      <c r="AJ707">
        <f t="shared" si="54"/>
        <v>5131.62</v>
      </c>
      <c r="AK707" s="62">
        <f t="shared" ref="AK707:AK770" si="56">+AI707/U707</f>
        <v>1</v>
      </c>
      <c r="AL707">
        <f t="shared" si="55"/>
        <v>4926.24</v>
      </c>
    </row>
    <row r="708" spans="2:38" ht="14.45" x14ac:dyDescent="0.3">
      <c r="B708" t="s">
        <v>1220</v>
      </c>
      <c r="C708">
        <v>2002344334</v>
      </c>
      <c r="D708" t="s">
        <v>125</v>
      </c>
      <c r="E708" t="s">
        <v>126</v>
      </c>
      <c r="F708" t="s">
        <v>127</v>
      </c>
      <c r="G708" t="s">
        <v>132</v>
      </c>
      <c r="H708" t="s">
        <v>133</v>
      </c>
      <c r="I708" t="s">
        <v>134</v>
      </c>
      <c r="J708" t="s">
        <v>135</v>
      </c>
      <c r="K708" t="s">
        <v>552</v>
      </c>
      <c r="L708">
        <v>80887273</v>
      </c>
      <c r="M708" t="s">
        <v>553</v>
      </c>
      <c r="N708">
        <v>96190010</v>
      </c>
      <c r="O708" t="s">
        <v>554</v>
      </c>
      <c r="P708">
        <v>4987176192165</v>
      </c>
      <c r="Q708">
        <v>649</v>
      </c>
      <c r="R708" s="16">
        <v>47095</v>
      </c>
      <c r="S708">
        <v>24</v>
      </c>
      <c r="T708">
        <v>100</v>
      </c>
      <c r="U708">
        <v>12</v>
      </c>
      <c r="V708">
        <v>421.9</v>
      </c>
      <c r="W708">
        <v>421.9</v>
      </c>
      <c r="X708">
        <v>439.49</v>
      </c>
      <c r="Y708">
        <v>0</v>
      </c>
      <c r="Z708">
        <v>1</v>
      </c>
      <c r="AA708">
        <v>0</v>
      </c>
      <c r="AB708">
        <v>0</v>
      </c>
      <c r="AC708">
        <v>421.9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f t="shared" si="53"/>
        <v>1</v>
      </c>
      <c r="AJ708">
        <f t="shared" si="54"/>
        <v>439.49</v>
      </c>
      <c r="AK708" s="62">
        <f t="shared" si="56"/>
        <v>8.3333333333333329E-2</v>
      </c>
      <c r="AL708">
        <f t="shared" si="55"/>
        <v>421.9</v>
      </c>
    </row>
    <row r="709" spans="2:38" ht="14.45" x14ac:dyDescent="0.3">
      <c r="B709" t="s">
        <v>1220</v>
      </c>
      <c r="C709">
        <v>2002344334</v>
      </c>
      <c r="D709" t="s">
        <v>125</v>
      </c>
      <c r="E709" t="s">
        <v>126</v>
      </c>
      <c r="F709" t="s">
        <v>127</v>
      </c>
      <c r="G709" t="s">
        <v>132</v>
      </c>
      <c r="H709" t="s">
        <v>163</v>
      </c>
      <c r="I709" t="s">
        <v>164</v>
      </c>
      <c r="J709" t="s">
        <v>337</v>
      </c>
      <c r="K709" t="s">
        <v>857</v>
      </c>
      <c r="L709">
        <v>80739423</v>
      </c>
      <c r="M709" t="s">
        <v>858</v>
      </c>
      <c r="N709">
        <v>33072000</v>
      </c>
      <c r="O709" t="s">
        <v>859</v>
      </c>
      <c r="P709">
        <v>4987176176356</v>
      </c>
      <c r="Q709">
        <v>299</v>
      </c>
      <c r="R709" s="16">
        <v>47570</v>
      </c>
      <c r="S709">
        <v>18</v>
      </c>
      <c r="T709">
        <v>100</v>
      </c>
      <c r="U709">
        <v>48</v>
      </c>
      <c r="V709">
        <v>211.52</v>
      </c>
      <c r="W709">
        <v>249.59</v>
      </c>
      <c r="X709">
        <v>260</v>
      </c>
      <c r="Y709">
        <v>0</v>
      </c>
      <c r="Z709">
        <v>13</v>
      </c>
      <c r="AA709">
        <v>0</v>
      </c>
      <c r="AB709">
        <v>0</v>
      </c>
      <c r="AC709">
        <v>3244.67</v>
      </c>
      <c r="AD709">
        <v>1.3699999999999899</v>
      </c>
      <c r="AE709">
        <v>0</v>
      </c>
      <c r="AF709">
        <v>0</v>
      </c>
      <c r="AG709">
        <v>0</v>
      </c>
      <c r="AH709">
        <v>0</v>
      </c>
      <c r="AI709">
        <f t="shared" si="53"/>
        <v>13</v>
      </c>
      <c r="AJ709">
        <f t="shared" si="54"/>
        <v>3380</v>
      </c>
      <c r="AK709" s="62">
        <f t="shared" si="56"/>
        <v>0.27083333333333331</v>
      </c>
      <c r="AL709">
        <f t="shared" si="55"/>
        <v>3244.67</v>
      </c>
    </row>
    <row r="710" spans="2:38" ht="14.45" x14ac:dyDescent="0.3">
      <c r="B710" t="s">
        <v>1220</v>
      </c>
      <c r="C710">
        <v>2002344334</v>
      </c>
      <c r="D710" t="s">
        <v>125</v>
      </c>
      <c r="E710" t="s">
        <v>126</v>
      </c>
      <c r="F710" t="s">
        <v>127</v>
      </c>
      <c r="G710" t="s">
        <v>132</v>
      </c>
      <c r="H710" t="s">
        <v>133</v>
      </c>
      <c r="I710" t="s">
        <v>134</v>
      </c>
      <c r="J710" t="s">
        <v>408</v>
      </c>
      <c r="K710" t="s">
        <v>409</v>
      </c>
      <c r="L710">
        <v>80887530</v>
      </c>
      <c r="M710" t="s">
        <v>410</v>
      </c>
      <c r="N710">
        <v>96190010</v>
      </c>
      <c r="O710" t="s">
        <v>411</v>
      </c>
      <c r="P710">
        <v>4987176306746</v>
      </c>
      <c r="Q710">
        <v>649</v>
      </c>
      <c r="R710" s="16">
        <v>47045</v>
      </c>
      <c r="S710">
        <v>24</v>
      </c>
      <c r="T710">
        <v>100</v>
      </c>
      <c r="U710">
        <v>18</v>
      </c>
      <c r="V710">
        <v>484.09</v>
      </c>
      <c r="W710">
        <v>484.09</v>
      </c>
      <c r="X710">
        <v>504.28</v>
      </c>
      <c r="Y710">
        <v>0</v>
      </c>
      <c r="Z710">
        <v>3</v>
      </c>
      <c r="AA710">
        <v>0</v>
      </c>
      <c r="AB710">
        <v>0</v>
      </c>
      <c r="AC710">
        <v>1452.27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f t="shared" si="53"/>
        <v>3</v>
      </c>
      <c r="AJ710">
        <f t="shared" si="54"/>
        <v>1512.84</v>
      </c>
      <c r="AK710" s="62">
        <f t="shared" si="56"/>
        <v>0.16666666666666666</v>
      </c>
      <c r="AL710">
        <f t="shared" si="55"/>
        <v>1452.27</v>
      </c>
    </row>
    <row r="711" spans="2:38" ht="14.45" x14ac:dyDescent="0.3">
      <c r="B711" t="s">
        <v>1220</v>
      </c>
      <c r="C711">
        <v>2002344334</v>
      </c>
      <c r="D711" t="s">
        <v>125</v>
      </c>
      <c r="E711" t="s">
        <v>126</v>
      </c>
      <c r="F711" t="s">
        <v>127</v>
      </c>
      <c r="G711" t="s">
        <v>132</v>
      </c>
      <c r="H711" t="s">
        <v>133</v>
      </c>
      <c r="I711" t="s">
        <v>134</v>
      </c>
      <c r="J711" t="s">
        <v>240</v>
      </c>
      <c r="K711" t="s">
        <v>241</v>
      </c>
      <c r="L711">
        <v>80853665</v>
      </c>
      <c r="M711" t="s">
        <v>879</v>
      </c>
      <c r="N711">
        <v>96190010</v>
      </c>
      <c r="O711" t="s">
        <v>880</v>
      </c>
      <c r="P711">
        <v>4987176331960</v>
      </c>
      <c r="Q711">
        <v>140</v>
      </c>
      <c r="R711" s="16">
        <v>46807</v>
      </c>
      <c r="S711">
        <v>24</v>
      </c>
      <c r="T711">
        <v>79</v>
      </c>
      <c r="U711">
        <v>54</v>
      </c>
      <c r="V711">
        <v>117.89</v>
      </c>
      <c r="W711">
        <v>117.89</v>
      </c>
      <c r="X711">
        <v>122.81</v>
      </c>
      <c r="Y711">
        <v>0</v>
      </c>
      <c r="Z711">
        <v>18</v>
      </c>
      <c r="AA711">
        <v>0</v>
      </c>
      <c r="AB711">
        <v>0</v>
      </c>
      <c r="AC711">
        <v>2122.02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f t="shared" si="53"/>
        <v>18</v>
      </c>
      <c r="AJ711">
        <f t="shared" si="54"/>
        <v>2210.58</v>
      </c>
      <c r="AK711" s="62">
        <f t="shared" si="56"/>
        <v>0.33333333333333331</v>
      </c>
      <c r="AL711">
        <f t="shared" si="55"/>
        <v>2122.02</v>
      </c>
    </row>
    <row r="712" spans="2:38" ht="14.45" x14ac:dyDescent="0.3">
      <c r="B712" t="s">
        <v>1220</v>
      </c>
      <c r="C712">
        <v>2002344334</v>
      </c>
      <c r="D712" t="s">
        <v>125</v>
      </c>
      <c r="E712" t="s">
        <v>126</v>
      </c>
      <c r="F712" t="s">
        <v>127</v>
      </c>
      <c r="G712" t="s">
        <v>132</v>
      </c>
      <c r="H712" t="s">
        <v>133</v>
      </c>
      <c r="I712" t="s">
        <v>134</v>
      </c>
      <c r="J712" t="s">
        <v>408</v>
      </c>
      <c r="K712" t="s">
        <v>415</v>
      </c>
      <c r="L712">
        <v>80887532</v>
      </c>
      <c r="M712" t="s">
        <v>416</v>
      </c>
      <c r="N712">
        <v>96190010</v>
      </c>
      <c r="O712" t="s">
        <v>417</v>
      </c>
      <c r="P712">
        <v>4987176301956</v>
      </c>
      <c r="Q712">
        <v>115</v>
      </c>
      <c r="R712" s="16">
        <v>47097</v>
      </c>
      <c r="S712">
        <v>24</v>
      </c>
      <c r="T712">
        <v>100</v>
      </c>
      <c r="U712">
        <v>48</v>
      </c>
      <c r="V712">
        <v>96.84</v>
      </c>
      <c r="W712">
        <v>96.84</v>
      </c>
      <c r="X712">
        <v>100.88</v>
      </c>
      <c r="Y712">
        <v>5</v>
      </c>
      <c r="Z712">
        <v>45</v>
      </c>
      <c r="AA712">
        <v>0</v>
      </c>
      <c r="AB712">
        <v>0</v>
      </c>
      <c r="AC712">
        <v>27599.4</v>
      </c>
      <c r="AD712">
        <v>0.01</v>
      </c>
      <c r="AE712">
        <v>0</v>
      </c>
      <c r="AF712">
        <v>0</v>
      </c>
      <c r="AG712">
        <v>0</v>
      </c>
      <c r="AH712">
        <v>0</v>
      </c>
      <c r="AI712">
        <f t="shared" si="53"/>
        <v>285</v>
      </c>
      <c r="AJ712">
        <f t="shared" si="54"/>
        <v>28750.799999999999</v>
      </c>
      <c r="AK712" s="62">
        <f t="shared" si="56"/>
        <v>5.9375</v>
      </c>
      <c r="AL712">
        <f t="shared" si="55"/>
        <v>27599.4</v>
      </c>
    </row>
    <row r="713" spans="2:38" ht="14.45" x14ac:dyDescent="0.3">
      <c r="B713" t="s">
        <v>1220</v>
      </c>
      <c r="C713">
        <v>2002344334</v>
      </c>
      <c r="D713" t="s">
        <v>125</v>
      </c>
      <c r="E713" t="s">
        <v>126</v>
      </c>
      <c r="F713" t="s">
        <v>127</v>
      </c>
      <c r="G713" t="s">
        <v>146</v>
      </c>
      <c r="H713" t="s">
        <v>147</v>
      </c>
      <c r="I713" t="s">
        <v>148</v>
      </c>
      <c r="J713" t="s">
        <v>511</v>
      </c>
      <c r="K713" t="s">
        <v>862</v>
      </c>
      <c r="L713">
        <v>80750335</v>
      </c>
      <c r="M713" t="s">
        <v>863</v>
      </c>
      <c r="N713">
        <v>33071090</v>
      </c>
      <c r="O713" t="s">
        <v>864</v>
      </c>
      <c r="P713">
        <v>4987176106049</v>
      </c>
      <c r="Q713">
        <v>325</v>
      </c>
      <c r="R713" s="16">
        <v>46772</v>
      </c>
      <c r="S713">
        <v>36</v>
      </c>
      <c r="T713">
        <v>49</v>
      </c>
      <c r="U713">
        <v>6</v>
      </c>
      <c r="V713">
        <v>236.07</v>
      </c>
      <c r="W713">
        <v>278.56</v>
      </c>
      <c r="X713">
        <v>290.18</v>
      </c>
      <c r="Y713">
        <v>0</v>
      </c>
      <c r="Z713">
        <v>1</v>
      </c>
      <c r="AA713">
        <v>0</v>
      </c>
      <c r="AB713">
        <v>0</v>
      </c>
      <c r="AC713">
        <v>278.56</v>
      </c>
      <c r="AD713">
        <v>3.2</v>
      </c>
      <c r="AE713">
        <v>0</v>
      </c>
      <c r="AF713">
        <v>0</v>
      </c>
      <c r="AG713">
        <v>0</v>
      </c>
      <c r="AH713">
        <v>0</v>
      </c>
      <c r="AI713">
        <f t="shared" si="53"/>
        <v>1</v>
      </c>
      <c r="AJ713">
        <f t="shared" si="54"/>
        <v>290.18</v>
      </c>
      <c r="AK713" s="62">
        <f t="shared" si="56"/>
        <v>0.16666666666666666</v>
      </c>
      <c r="AL713">
        <f t="shared" si="55"/>
        <v>278.56</v>
      </c>
    </row>
    <row r="714" spans="2:38" ht="14.45" x14ac:dyDescent="0.3">
      <c r="B714" t="s">
        <v>1220</v>
      </c>
      <c r="C714">
        <v>2002344334</v>
      </c>
      <c r="D714" t="s">
        <v>125</v>
      </c>
      <c r="E714" t="s">
        <v>126</v>
      </c>
      <c r="F714" t="s">
        <v>127</v>
      </c>
      <c r="G714" t="s">
        <v>128</v>
      </c>
      <c r="H714" t="s">
        <v>139</v>
      </c>
      <c r="I714" t="s">
        <v>140</v>
      </c>
      <c r="J714" t="s">
        <v>236</v>
      </c>
      <c r="K714" t="s">
        <v>797</v>
      </c>
      <c r="L714">
        <v>83933413</v>
      </c>
      <c r="M714" t="s">
        <v>1032</v>
      </c>
      <c r="N714">
        <v>96190030</v>
      </c>
      <c r="O714" t="s">
        <v>1033</v>
      </c>
      <c r="P714">
        <v>4987176307866</v>
      </c>
      <c r="Q714">
        <v>399</v>
      </c>
      <c r="R714" s="16">
        <v>47046</v>
      </c>
      <c r="S714">
        <v>36</v>
      </c>
      <c r="T714">
        <v>75</v>
      </c>
      <c r="U714">
        <v>18</v>
      </c>
      <c r="V714">
        <v>317.20999999999998</v>
      </c>
      <c r="W714">
        <v>333.07</v>
      </c>
      <c r="X714">
        <v>346.96</v>
      </c>
      <c r="Y714">
        <v>21</v>
      </c>
      <c r="Z714">
        <v>16</v>
      </c>
      <c r="AA714">
        <v>0</v>
      </c>
      <c r="AB714">
        <v>0</v>
      </c>
      <c r="AC714">
        <v>131229.57999999999</v>
      </c>
      <c r="AD714">
        <v>0.05</v>
      </c>
      <c r="AE714">
        <v>0</v>
      </c>
      <c r="AF714">
        <v>0</v>
      </c>
      <c r="AG714">
        <v>0</v>
      </c>
      <c r="AH714">
        <v>0</v>
      </c>
      <c r="AI714">
        <f t="shared" si="53"/>
        <v>394</v>
      </c>
      <c r="AJ714">
        <f t="shared" si="54"/>
        <v>136702.24</v>
      </c>
      <c r="AK714" s="62">
        <f t="shared" si="56"/>
        <v>21.888888888888889</v>
      </c>
      <c r="AL714">
        <f t="shared" si="55"/>
        <v>131229.57999999999</v>
      </c>
    </row>
    <row r="715" spans="2:38" ht="14.45" x14ac:dyDescent="0.3">
      <c r="B715" t="s">
        <v>1220</v>
      </c>
      <c r="C715">
        <v>2002344334</v>
      </c>
      <c r="D715" t="s">
        <v>125</v>
      </c>
      <c r="E715" t="s">
        <v>126</v>
      </c>
      <c r="F715" t="s">
        <v>127</v>
      </c>
      <c r="G715" t="s">
        <v>132</v>
      </c>
      <c r="H715" t="s">
        <v>133</v>
      </c>
      <c r="I715" t="s">
        <v>134</v>
      </c>
      <c r="J715" t="s">
        <v>135</v>
      </c>
      <c r="K715" t="s">
        <v>552</v>
      </c>
      <c r="L715">
        <v>80749458</v>
      </c>
      <c r="M715" t="s">
        <v>1067</v>
      </c>
      <c r="N715">
        <v>96190010</v>
      </c>
      <c r="O715" t="s">
        <v>1068</v>
      </c>
      <c r="P715">
        <v>4987176192165</v>
      </c>
      <c r="Q715">
        <v>625</v>
      </c>
      <c r="R715" s="16">
        <v>46674</v>
      </c>
      <c r="S715">
        <v>24</v>
      </c>
      <c r="T715">
        <v>61</v>
      </c>
      <c r="U715">
        <v>12</v>
      </c>
      <c r="V715">
        <v>466.19</v>
      </c>
      <c r="W715">
        <v>466.19</v>
      </c>
      <c r="X715">
        <v>485.63</v>
      </c>
      <c r="Y715">
        <v>0</v>
      </c>
      <c r="Z715">
        <v>2</v>
      </c>
      <c r="AA715">
        <v>0</v>
      </c>
      <c r="AB715">
        <v>0</v>
      </c>
      <c r="AC715">
        <v>932.38</v>
      </c>
      <c r="AD715">
        <v>0.8</v>
      </c>
      <c r="AE715">
        <v>0</v>
      </c>
      <c r="AF715">
        <v>0</v>
      </c>
      <c r="AG715">
        <v>0</v>
      </c>
      <c r="AH715">
        <v>0</v>
      </c>
      <c r="AI715">
        <f t="shared" si="53"/>
        <v>2</v>
      </c>
      <c r="AJ715">
        <f t="shared" si="54"/>
        <v>971.26</v>
      </c>
      <c r="AK715" s="62">
        <f t="shared" si="56"/>
        <v>0.16666666666666666</v>
      </c>
      <c r="AL715">
        <f t="shared" si="55"/>
        <v>932.38</v>
      </c>
    </row>
    <row r="716" spans="2:38" ht="14.45" x14ac:dyDescent="0.3">
      <c r="B716" t="s">
        <v>1220</v>
      </c>
      <c r="C716">
        <v>2002344334</v>
      </c>
      <c r="D716" t="s">
        <v>125</v>
      </c>
      <c r="E716" t="s">
        <v>126</v>
      </c>
      <c r="F716" t="s">
        <v>127</v>
      </c>
      <c r="G716" t="s">
        <v>132</v>
      </c>
      <c r="H716" t="s">
        <v>133</v>
      </c>
      <c r="I716" t="s">
        <v>134</v>
      </c>
      <c r="J716" t="s">
        <v>240</v>
      </c>
      <c r="K716" t="s">
        <v>440</v>
      </c>
      <c r="L716">
        <v>80887674</v>
      </c>
      <c r="M716" t="s">
        <v>441</v>
      </c>
      <c r="N716">
        <v>96190010</v>
      </c>
      <c r="O716" t="s">
        <v>442</v>
      </c>
      <c r="P716">
        <v>4987176369406</v>
      </c>
      <c r="Q716">
        <v>150</v>
      </c>
      <c r="R716" s="16">
        <v>47108</v>
      </c>
      <c r="S716">
        <v>24</v>
      </c>
      <c r="T716">
        <v>100</v>
      </c>
      <c r="U716">
        <v>36</v>
      </c>
      <c r="V716">
        <v>126.31</v>
      </c>
      <c r="W716">
        <v>126.31</v>
      </c>
      <c r="X716">
        <v>131.58000000000001</v>
      </c>
      <c r="Y716">
        <v>8</v>
      </c>
      <c r="Z716">
        <v>34</v>
      </c>
      <c r="AA716">
        <v>0</v>
      </c>
      <c r="AB716">
        <v>0</v>
      </c>
      <c r="AC716">
        <v>40671.82</v>
      </c>
      <c r="AD716">
        <v>0.01</v>
      </c>
      <c r="AE716">
        <v>0</v>
      </c>
      <c r="AF716">
        <v>0</v>
      </c>
      <c r="AG716">
        <v>0</v>
      </c>
      <c r="AH716">
        <v>0</v>
      </c>
      <c r="AI716">
        <f t="shared" si="53"/>
        <v>322</v>
      </c>
      <c r="AJ716">
        <f t="shared" si="54"/>
        <v>42368.76</v>
      </c>
      <c r="AK716" s="62">
        <f t="shared" si="56"/>
        <v>8.9444444444444446</v>
      </c>
      <c r="AL716">
        <f t="shared" si="55"/>
        <v>40671.82</v>
      </c>
    </row>
    <row r="717" spans="2:38" ht="14.45" x14ac:dyDescent="0.3">
      <c r="B717" t="s">
        <v>1220</v>
      </c>
      <c r="C717">
        <v>2002344334</v>
      </c>
      <c r="D717" t="s">
        <v>125</v>
      </c>
      <c r="E717" t="s">
        <v>126</v>
      </c>
      <c r="F717" t="s">
        <v>127</v>
      </c>
      <c r="G717" t="s">
        <v>128</v>
      </c>
      <c r="H717" t="s">
        <v>129</v>
      </c>
      <c r="I717" t="s">
        <v>507</v>
      </c>
      <c r="J717" t="s">
        <v>592</v>
      </c>
      <c r="K717" t="s">
        <v>847</v>
      </c>
      <c r="L717">
        <v>80731208</v>
      </c>
      <c r="M717" t="s">
        <v>848</v>
      </c>
      <c r="N717">
        <v>33051090</v>
      </c>
      <c r="O717" t="s">
        <v>849</v>
      </c>
      <c r="P717">
        <v>4902430517270</v>
      </c>
      <c r="Q717">
        <v>340</v>
      </c>
      <c r="R717" s="16">
        <v>47020</v>
      </c>
      <c r="S717">
        <v>36</v>
      </c>
      <c r="T717">
        <v>72</v>
      </c>
      <c r="U717">
        <v>6</v>
      </c>
      <c r="V717">
        <v>259.04000000000002</v>
      </c>
      <c r="W717">
        <v>271.99</v>
      </c>
      <c r="X717">
        <v>283.33</v>
      </c>
      <c r="Y717">
        <v>0</v>
      </c>
      <c r="Z717">
        <v>3</v>
      </c>
      <c r="AA717">
        <v>0</v>
      </c>
      <c r="AB717">
        <v>0</v>
      </c>
      <c r="AC717">
        <v>815.97</v>
      </c>
      <c r="AD717">
        <v>5.36</v>
      </c>
      <c r="AE717">
        <v>0</v>
      </c>
      <c r="AF717">
        <v>0</v>
      </c>
      <c r="AG717">
        <v>0</v>
      </c>
      <c r="AH717">
        <v>0</v>
      </c>
      <c r="AI717">
        <f t="shared" si="53"/>
        <v>3</v>
      </c>
      <c r="AJ717">
        <f t="shared" si="54"/>
        <v>849.99</v>
      </c>
      <c r="AK717" s="62">
        <f t="shared" si="56"/>
        <v>0.5</v>
      </c>
      <c r="AL717">
        <f t="shared" si="55"/>
        <v>815.97</v>
      </c>
    </row>
    <row r="718" spans="2:38" ht="14.45" x14ac:dyDescent="0.3">
      <c r="B718" t="s">
        <v>1220</v>
      </c>
      <c r="C718">
        <v>2002344334</v>
      </c>
      <c r="D718" t="s">
        <v>125</v>
      </c>
      <c r="E718" t="s">
        <v>126</v>
      </c>
      <c r="F718" t="s">
        <v>127</v>
      </c>
      <c r="G718" t="s">
        <v>132</v>
      </c>
      <c r="H718" t="s">
        <v>133</v>
      </c>
      <c r="I718" t="s">
        <v>447</v>
      </c>
      <c r="J718" t="s">
        <v>448</v>
      </c>
      <c r="K718" t="s">
        <v>449</v>
      </c>
      <c r="L718">
        <v>80870015</v>
      </c>
      <c r="M718" t="s">
        <v>450</v>
      </c>
      <c r="N718">
        <v>96190010</v>
      </c>
      <c r="O718" t="s">
        <v>451</v>
      </c>
      <c r="P718">
        <v>4987176231765</v>
      </c>
      <c r="Q718">
        <v>175</v>
      </c>
      <c r="R718" s="16">
        <v>46807</v>
      </c>
      <c r="S718">
        <v>24</v>
      </c>
      <c r="T718">
        <v>79</v>
      </c>
      <c r="U718">
        <v>18</v>
      </c>
      <c r="V718">
        <v>147.36000000000001</v>
      </c>
      <c r="W718">
        <v>147.36000000000001</v>
      </c>
      <c r="X718">
        <v>153.5</v>
      </c>
      <c r="Y718">
        <v>1</v>
      </c>
      <c r="Z718">
        <v>17</v>
      </c>
      <c r="AA718">
        <v>0</v>
      </c>
      <c r="AB718">
        <v>0</v>
      </c>
      <c r="AC718">
        <v>5157.6000000000004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f t="shared" si="53"/>
        <v>35</v>
      </c>
      <c r="AJ718">
        <f t="shared" si="54"/>
        <v>5372.5</v>
      </c>
      <c r="AK718" s="62">
        <f t="shared" si="56"/>
        <v>1.9444444444444444</v>
      </c>
      <c r="AL718">
        <f t="shared" si="55"/>
        <v>5157.6000000000004</v>
      </c>
    </row>
    <row r="719" spans="2:38" ht="14.45" x14ac:dyDescent="0.3">
      <c r="B719" t="s">
        <v>1220</v>
      </c>
      <c r="C719">
        <v>2002344334</v>
      </c>
      <c r="D719" t="s">
        <v>125</v>
      </c>
      <c r="E719" t="s">
        <v>126</v>
      </c>
      <c r="F719" t="s">
        <v>127</v>
      </c>
      <c r="G719" t="s">
        <v>128</v>
      </c>
      <c r="H719" t="s">
        <v>208</v>
      </c>
      <c r="I719" t="s">
        <v>209</v>
      </c>
      <c r="J719" t="s">
        <v>585</v>
      </c>
      <c r="K719" t="s">
        <v>868</v>
      </c>
      <c r="L719">
        <v>80780340</v>
      </c>
      <c r="M719" t="s">
        <v>869</v>
      </c>
      <c r="N719">
        <v>33074900</v>
      </c>
      <c r="O719" t="s">
        <v>870</v>
      </c>
      <c r="P719">
        <v>4987176236326</v>
      </c>
      <c r="Q719">
        <v>299</v>
      </c>
      <c r="R719" s="16">
        <v>47045</v>
      </c>
      <c r="S719">
        <v>24</v>
      </c>
      <c r="T719">
        <v>100</v>
      </c>
      <c r="U719">
        <v>6</v>
      </c>
      <c r="V719">
        <v>202.7</v>
      </c>
      <c r="W719">
        <v>239.19</v>
      </c>
      <c r="X719">
        <v>249.16</v>
      </c>
      <c r="Y719">
        <v>2</v>
      </c>
      <c r="Z719">
        <v>0</v>
      </c>
      <c r="AA719">
        <v>0</v>
      </c>
      <c r="AB719">
        <v>0</v>
      </c>
      <c r="AC719">
        <v>2870.28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f t="shared" si="53"/>
        <v>12</v>
      </c>
      <c r="AJ719">
        <f t="shared" si="54"/>
        <v>2989.92</v>
      </c>
      <c r="AK719" s="62">
        <f t="shared" si="56"/>
        <v>2</v>
      </c>
      <c r="AL719">
        <f t="shared" si="55"/>
        <v>2870.2799999999997</v>
      </c>
    </row>
    <row r="720" spans="2:38" ht="14.45" x14ac:dyDescent="0.3">
      <c r="B720" t="s">
        <v>1220</v>
      </c>
      <c r="C720">
        <v>2002344334</v>
      </c>
      <c r="D720" t="s">
        <v>125</v>
      </c>
      <c r="E720" t="s">
        <v>126</v>
      </c>
      <c r="F720" t="s">
        <v>127</v>
      </c>
      <c r="G720" t="s">
        <v>146</v>
      </c>
      <c r="H720" t="s">
        <v>150</v>
      </c>
      <c r="I720" t="s">
        <v>151</v>
      </c>
      <c r="J720" t="s">
        <v>152</v>
      </c>
      <c r="K720" t="s">
        <v>611</v>
      </c>
      <c r="L720">
        <v>80797472</v>
      </c>
      <c r="M720" t="s">
        <v>612</v>
      </c>
      <c r="N720">
        <v>82121010</v>
      </c>
      <c r="O720" t="s">
        <v>613</v>
      </c>
      <c r="P720">
        <v>4987176282941</v>
      </c>
      <c r="Q720">
        <v>575</v>
      </c>
      <c r="R720" s="16">
        <v>47051</v>
      </c>
      <c r="S720">
        <v>60</v>
      </c>
      <c r="T720">
        <v>45</v>
      </c>
      <c r="U720">
        <v>36</v>
      </c>
      <c r="V720">
        <v>417.66</v>
      </c>
      <c r="W720">
        <v>492.84</v>
      </c>
      <c r="X720">
        <v>513.39</v>
      </c>
      <c r="Y720">
        <v>0</v>
      </c>
      <c r="Z720">
        <v>13</v>
      </c>
      <c r="AA720">
        <v>0</v>
      </c>
      <c r="AB720">
        <v>0</v>
      </c>
      <c r="AC720">
        <v>6406.92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f t="shared" si="53"/>
        <v>13</v>
      </c>
      <c r="AJ720">
        <f t="shared" si="54"/>
        <v>6674.07</v>
      </c>
      <c r="AK720" s="62">
        <f t="shared" si="56"/>
        <v>0.3611111111111111</v>
      </c>
      <c r="AL720">
        <f t="shared" si="55"/>
        <v>6406.92</v>
      </c>
    </row>
    <row r="721" spans="2:38" ht="14.45" x14ac:dyDescent="0.3">
      <c r="B721" t="s">
        <v>1220</v>
      </c>
      <c r="C721">
        <v>2002344334</v>
      </c>
      <c r="D721" t="s">
        <v>125</v>
      </c>
      <c r="E721" t="s">
        <v>126</v>
      </c>
      <c r="F721" t="s">
        <v>127</v>
      </c>
      <c r="G721" t="s">
        <v>146</v>
      </c>
      <c r="H721" t="s">
        <v>160</v>
      </c>
      <c r="I721" t="s">
        <v>161</v>
      </c>
      <c r="J721" t="s">
        <v>351</v>
      </c>
      <c r="K721" t="s">
        <v>871</v>
      </c>
      <c r="L721">
        <v>80828248</v>
      </c>
      <c r="M721" t="s">
        <v>872</v>
      </c>
      <c r="N721">
        <v>96032100</v>
      </c>
      <c r="O721" t="s">
        <v>873</v>
      </c>
      <c r="P721">
        <v>4987176138859</v>
      </c>
      <c r="Q721">
        <v>150</v>
      </c>
      <c r="R721" s="16">
        <v>47045</v>
      </c>
      <c r="S721">
        <v>36</v>
      </c>
      <c r="T721">
        <v>75</v>
      </c>
      <c r="U721">
        <v>48</v>
      </c>
      <c r="V721">
        <v>114.29</v>
      </c>
      <c r="W721">
        <v>120</v>
      </c>
      <c r="X721">
        <v>125</v>
      </c>
      <c r="Y721">
        <v>0</v>
      </c>
      <c r="Z721">
        <v>3</v>
      </c>
      <c r="AA721">
        <v>0</v>
      </c>
      <c r="AB721">
        <v>0</v>
      </c>
      <c r="AC721">
        <v>360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f t="shared" si="53"/>
        <v>3</v>
      </c>
      <c r="AJ721">
        <f t="shared" si="54"/>
        <v>375</v>
      </c>
      <c r="AK721" s="62">
        <f t="shared" si="56"/>
        <v>6.25E-2</v>
      </c>
      <c r="AL721">
        <f t="shared" si="55"/>
        <v>360</v>
      </c>
    </row>
    <row r="722" spans="2:38" ht="14.45" x14ac:dyDescent="0.3">
      <c r="B722" t="s">
        <v>1220</v>
      </c>
      <c r="C722">
        <v>2002344334</v>
      </c>
      <c r="D722" t="s">
        <v>125</v>
      </c>
      <c r="E722" t="s">
        <v>126</v>
      </c>
      <c r="F722" t="s">
        <v>127</v>
      </c>
      <c r="G722" t="s">
        <v>146</v>
      </c>
      <c r="H722" t="s">
        <v>150</v>
      </c>
      <c r="I722" t="s">
        <v>173</v>
      </c>
      <c r="J722" t="s">
        <v>603</v>
      </c>
      <c r="K722" t="s">
        <v>604</v>
      </c>
      <c r="L722">
        <v>80799271</v>
      </c>
      <c r="M722" t="s">
        <v>605</v>
      </c>
      <c r="N722">
        <v>82121010</v>
      </c>
      <c r="O722" t="s">
        <v>606</v>
      </c>
      <c r="P722">
        <v>4987176102058</v>
      </c>
      <c r="Q722">
        <v>400</v>
      </c>
      <c r="R722" s="16">
        <v>46807</v>
      </c>
      <c r="S722">
        <v>60</v>
      </c>
      <c r="T722">
        <v>32</v>
      </c>
      <c r="U722">
        <v>30</v>
      </c>
      <c r="V722">
        <v>248.41</v>
      </c>
      <c r="W722">
        <v>293.12</v>
      </c>
      <c r="X722">
        <v>305.33999999999997</v>
      </c>
      <c r="Y722">
        <v>0</v>
      </c>
      <c r="Z722">
        <v>2</v>
      </c>
      <c r="AA722">
        <v>0</v>
      </c>
      <c r="AB722">
        <v>0</v>
      </c>
      <c r="AC722">
        <v>586.24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f t="shared" si="53"/>
        <v>2</v>
      </c>
      <c r="AJ722">
        <f t="shared" si="54"/>
        <v>610.67999999999995</v>
      </c>
      <c r="AK722" s="62">
        <f t="shared" si="56"/>
        <v>6.6666666666666666E-2</v>
      </c>
      <c r="AL722">
        <f t="shared" si="55"/>
        <v>586.24</v>
      </c>
    </row>
    <row r="723" spans="2:38" ht="14.45" x14ac:dyDescent="0.3">
      <c r="B723" t="s">
        <v>1220</v>
      </c>
      <c r="C723">
        <v>2002344334</v>
      </c>
      <c r="D723" t="s">
        <v>125</v>
      </c>
      <c r="E723" t="s">
        <v>126</v>
      </c>
      <c r="F723" t="s">
        <v>127</v>
      </c>
      <c r="G723" t="s">
        <v>132</v>
      </c>
      <c r="H723" t="s">
        <v>163</v>
      </c>
      <c r="I723" t="s">
        <v>164</v>
      </c>
      <c r="J723" t="s">
        <v>165</v>
      </c>
      <c r="K723" t="s">
        <v>874</v>
      </c>
      <c r="L723">
        <v>80830411</v>
      </c>
      <c r="M723" t="s">
        <v>875</v>
      </c>
      <c r="N723">
        <v>33071010</v>
      </c>
      <c r="O723" t="s">
        <v>876</v>
      </c>
      <c r="P723">
        <v>4987176176783</v>
      </c>
      <c r="Q723">
        <v>310</v>
      </c>
      <c r="R723" s="16">
        <v>47020</v>
      </c>
      <c r="S723">
        <v>36</v>
      </c>
      <c r="T723">
        <v>72</v>
      </c>
      <c r="U723">
        <v>24</v>
      </c>
      <c r="V723">
        <v>253.06</v>
      </c>
      <c r="W723">
        <v>265.70999999999998</v>
      </c>
      <c r="X723">
        <v>276.79000000000002</v>
      </c>
      <c r="Y723">
        <v>0</v>
      </c>
      <c r="Z723">
        <v>12</v>
      </c>
      <c r="AA723">
        <v>0</v>
      </c>
      <c r="AB723">
        <v>0</v>
      </c>
      <c r="AC723">
        <v>3188.52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f t="shared" si="53"/>
        <v>12</v>
      </c>
      <c r="AJ723">
        <f t="shared" si="54"/>
        <v>3321.4800000000005</v>
      </c>
      <c r="AK723" s="62">
        <f t="shared" si="56"/>
        <v>0.5</v>
      </c>
      <c r="AL723">
        <f t="shared" si="55"/>
        <v>3188.5199999999995</v>
      </c>
    </row>
    <row r="724" spans="2:38" ht="14.45" x14ac:dyDescent="0.3">
      <c r="B724" t="s">
        <v>1220</v>
      </c>
      <c r="C724">
        <v>2002344334</v>
      </c>
      <c r="D724" t="s">
        <v>125</v>
      </c>
      <c r="E724" t="s">
        <v>126</v>
      </c>
      <c r="F724" t="s">
        <v>127</v>
      </c>
      <c r="G724" t="s">
        <v>132</v>
      </c>
      <c r="H724" t="s">
        <v>163</v>
      </c>
      <c r="I724" t="s">
        <v>164</v>
      </c>
      <c r="J724" t="s">
        <v>202</v>
      </c>
      <c r="K724" t="s">
        <v>614</v>
      </c>
      <c r="L724">
        <v>80818351</v>
      </c>
      <c r="M724" t="s">
        <v>615</v>
      </c>
      <c r="N724">
        <v>33071010</v>
      </c>
      <c r="O724" t="s">
        <v>616</v>
      </c>
      <c r="P724">
        <v>4987176037374</v>
      </c>
      <c r="Q724">
        <v>71</v>
      </c>
      <c r="R724" s="16">
        <v>47020</v>
      </c>
      <c r="S724">
        <v>36</v>
      </c>
      <c r="T724">
        <v>72</v>
      </c>
      <c r="U724">
        <v>96</v>
      </c>
      <c r="V724">
        <v>56.94</v>
      </c>
      <c r="W724">
        <v>59.79</v>
      </c>
      <c r="X724">
        <v>62.28</v>
      </c>
      <c r="Y724">
        <v>1</v>
      </c>
      <c r="Z724">
        <v>11</v>
      </c>
      <c r="AA724">
        <v>0</v>
      </c>
      <c r="AB724">
        <v>0</v>
      </c>
      <c r="AC724">
        <v>6397.53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f t="shared" si="53"/>
        <v>107</v>
      </c>
      <c r="AJ724">
        <f t="shared" si="54"/>
        <v>6663.96</v>
      </c>
      <c r="AK724" s="62">
        <f t="shared" si="56"/>
        <v>1.1145833333333333</v>
      </c>
      <c r="AL724">
        <f t="shared" si="55"/>
        <v>6397.53</v>
      </c>
    </row>
    <row r="725" spans="2:38" ht="14.45" x14ac:dyDescent="0.3">
      <c r="B725" t="s">
        <v>1220</v>
      </c>
      <c r="C725">
        <v>2002344334</v>
      </c>
      <c r="D725" t="s">
        <v>125</v>
      </c>
      <c r="E725" t="s">
        <v>126</v>
      </c>
      <c r="F725" t="s">
        <v>127</v>
      </c>
      <c r="G725" t="s">
        <v>146</v>
      </c>
      <c r="H725" t="s">
        <v>147</v>
      </c>
      <c r="I725" t="s">
        <v>148</v>
      </c>
      <c r="J725" t="s">
        <v>429</v>
      </c>
      <c r="K725" t="s">
        <v>430</v>
      </c>
      <c r="L725">
        <v>80753181</v>
      </c>
      <c r="M725" t="s">
        <v>431</v>
      </c>
      <c r="N725">
        <v>33071090</v>
      </c>
      <c r="O725" t="s">
        <v>432</v>
      </c>
      <c r="P725">
        <v>4987176093738</v>
      </c>
      <c r="Q725">
        <v>99</v>
      </c>
      <c r="R725" s="16">
        <v>46611</v>
      </c>
      <c r="S725">
        <v>36</v>
      </c>
      <c r="T725">
        <v>35</v>
      </c>
      <c r="U725">
        <v>144</v>
      </c>
      <c r="V725">
        <v>71.91</v>
      </c>
      <c r="W725">
        <v>84.85</v>
      </c>
      <c r="X725">
        <v>88.39</v>
      </c>
      <c r="Y725">
        <v>0</v>
      </c>
      <c r="Z725">
        <v>129</v>
      </c>
      <c r="AA725">
        <v>0</v>
      </c>
      <c r="AB725">
        <v>0</v>
      </c>
      <c r="AC725">
        <v>10945.65</v>
      </c>
      <c r="AD725">
        <v>55.879999999999903</v>
      </c>
      <c r="AE725">
        <v>0</v>
      </c>
      <c r="AF725">
        <v>0</v>
      </c>
      <c r="AG725">
        <v>0</v>
      </c>
      <c r="AH725">
        <v>0</v>
      </c>
      <c r="AI725">
        <f t="shared" si="53"/>
        <v>129</v>
      </c>
      <c r="AJ725">
        <f t="shared" si="54"/>
        <v>11402.31</v>
      </c>
      <c r="AK725" s="62">
        <f t="shared" si="56"/>
        <v>0.89583333333333337</v>
      </c>
      <c r="AL725">
        <f t="shared" si="55"/>
        <v>10945.65</v>
      </c>
    </row>
    <row r="726" spans="2:38" ht="14.45" x14ac:dyDescent="0.3">
      <c r="B726" t="s">
        <v>1220</v>
      </c>
      <c r="C726">
        <v>2002344334</v>
      </c>
      <c r="D726" t="s">
        <v>125</v>
      </c>
      <c r="E726" t="s">
        <v>126</v>
      </c>
      <c r="F726" t="s">
        <v>127</v>
      </c>
      <c r="G726" t="s">
        <v>128</v>
      </c>
      <c r="H726" t="s">
        <v>139</v>
      </c>
      <c r="I726" t="s">
        <v>140</v>
      </c>
      <c r="J726" t="s">
        <v>236</v>
      </c>
      <c r="K726" t="s">
        <v>361</v>
      </c>
      <c r="L726">
        <v>80853688</v>
      </c>
      <c r="M726" t="s">
        <v>623</v>
      </c>
      <c r="N726">
        <v>96190030</v>
      </c>
      <c r="O726" t="s">
        <v>624</v>
      </c>
      <c r="P726">
        <v>4987176338051</v>
      </c>
      <c r="Q726">
        <v>467</v>
      </c>
      <c r="R726" s="16">
        <v>47020</v>
      </c>
      <c r="S726">
        <v>36</v>
      </c>
      <c r="T726">
        <v>72</v>
      </c>
      <c r="U726">
        <v>18</v>
      </c>
      <c r="V726">
        <v>371.27</v>
      </c>
      <c r="W726">
        <v>389.83</v>
      </c>
      <c r="X726">
        <v>406.09</v>
      </c>
      <c r="Y726">
        <v>0</v>
      </c>
      <c r="Z726">
        <v>1</v>
      </c>
      <c r="AA726">
        <v>0</v>
      </c>
      <c r="AB726">
        <v>0</v>
      </c>
      <c r="AC726">
        <v>389.83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f t="shared" si="53"/>
        <v>1</v>
      </c>
      <c r="AJ726">
        <f t="shared" si="54"/>
        <v>406.09</v>
      </c>
      <c r="AK726" s="62">
        <f t="shared" si="56"/>
        <v>5.5555555555555552E-2</v>
      </c>
      <c r="AL726">
        <f t="shared" si="55"/>
        <v>389.83</v>
      </c>
    </row>
    <row r="727" spans="2:38" ht="14.45" x14ac:dyDescent="0.3">
      <c r="B727" t="s">
        <v>1220</v>
      </c>
      <c r="C727">
        <v>2002344334</v>
      </c>
      <c r="D727" t="s">
        <v>125</v>
      </c>
      <c r="E727" t="s">
        <v>126</v>
      </c>
      <c r="F727" t="s">
        <v>127</v>
      </c>
      <c r="G727" t="s">
        <v>132</v>
      </c>
      <c r="H727" t="s">
        <v>163</v>
      </c>
      <c r="I727" t="s">
        <v>164</v>
      </c>
      <c r="J727" t="s">
        <v>253</v>
      </c>
      <c r="K727" t="s">
        <v>437</v>
      </c>
      <c r="L727">
        <v>80740513</v>
      </c>
      <c r="M727" t="s">
        <v>438</v>
      </c>
      <c r="N727">
        <v>33071010</v>
      </c>
      <c r="O727" t="s">
        <v>439</v>
      </c>
      <c r="P727">
        <v>4987176177780</v>
      </c>
      <c r="Q727">
        <v>221</v>
      </c>
      <c r="R727" s="16">
        <v>47020</v>
      </c>
      <c r="S727">
        <v>36</v>
      </c>
      <c r="T727">
        <v>72</v>
      </c>
      <c r="U727">
        <v>48</v>
      </c>
      <c r="V727">
        <v>180.4</v>
      </c>
      <c r="W727">
        <v>189.42</v>
      </c>
      <c r="X727">
        <v>197.32</v>
      </c>
      <c r="Y727">
        <v>0</v>
      </c>
      <c r="Z727">
        <v>11</v>
      </c>
      <c r="AA727">
        <v>0</v>
      </c>
      <c r="AB727">
        <v>0</v>
      </c>
      <c r="AC727">
        <v>2083.62</v>
      </c>
      <c r="AD727">
        <v>1.1499999999999899</v>
      </c>
      <c r="AE727">
        <v>0</v>
      </c>
      <c r="AF727">
        <v>0</v>
      </c>
      <c r="AG727">
        <v>0</v>
      </c>
      <c r="AH727">
        <v>0</v>
      </c>
      <c r="AI727">
        <f t="shared" si="53"/>
        <v>11</v>
      </c>
      <c r="AJ727">
        <f t="shared" si="54"/>
        <v>2170.52</v>
      </c>
      <c r="AK727" s="62">
        <f t="shared" si="56"/>
        <v>0.22916666666666666</v>
      </c>
      <c r="AL727">
        <f t="shared" si="55"/>
        <v>2083.62</v>
      </c>
    </row>
    <row r="728" spans="2:38" ht="14.45" x14ac:dyDescent="0.3">
      <c r="B728" t="s">
        <v>1220</v>
      </c>
      <c r="C728">
        <v>2002344334</v>
      </c>
      <c r="D728" t="s">
        <v>125</v>
      </c>
      <c r="E728" t="s">
        <v>126</v>
      </c>
      <c r="F728" t="s">
        <v>127</v>
      </c>
      <c r="G728" t="s">
        <v>132</v>
      </c>
      <c r="H728" t="s">
        <v>133</v>
      </c>
      <c r="I728" t="s">
        <v>134</v>
      </c>
      <c r="J728" t="s">
        <v>155</v>
      </c>
      <c r="K728" t="s">
        <v>628</v>
      </c>
      <c r="L728">
        <v>80870357</v>
      </c>
      <c r="M728" t="s">
        <v>629</v>
      </c>
      <c r="N728">
        <v>96190010</v>
      </c>
      <c r="O728" t="s">
        <v>630</v>
      </c>
      <c r="P728">
        <v>4987176350640</v>
      </c>
      <c r="Q728">
        <v>299</v>
      </c>
      <c r="R728" s="16">
        <v>46807</v>
      </c>
      <c r="S728">
        <v>24</v>
      </c>
      <c r="T728">
        <v>79</v>
      </c>
      <c r="U728">
        <v>18</v>
      </c>
      <c r="V728">
        <v>223.02</v>
      </c>
      <c r="W728">
        <v>223.02</v>
      </c>
      <c r="X728">
        <v>232.32</v>
      </c>
      <c r="Y728">
        <v>21</v>
      </c>
      <c r="Z728">
        <v>10</v>
      </c>
      <c r="AA728">
        <v>0</v>
      </c>
      <c r="AB728">
        <v>0</v>
      </c>
      <c r="AC728">
        <v>86531.76</v>
      </c>
      <c r="AD728">
        <v>0.01</v>
      </c>
      <c r="AE728">
        <v>0</v>
      </c>
      <c r="AF728">
        <v>0</v>
      </c>
      <c r="AG728">
        <v>0</v>
      </c>
      <c r="AH728">
        <v>0</v>
      </c>
      <c r="AI728">
        <f t="shared" si="53"/>
        <v>388</v>
      </c>
      <c r="AJ728">
        <f t="shared" si="54"/>
        <v>90140.160000000003</v>
      </c>
      <c r="AK728" s="62">
        <f t="shared" si="56"/>
        <v>21.555555555555557</v>
      </c>
      <c r="AL728">
        <f t="shared" si="55"/>
        <v>86531.760000000009</v>
      </c>
    </row>
    <row r="729" spans="2:38" ht="14.45" x14ac:dyDescent="0.3">
      <c r="B729" t="s">
        <v>1220</v>
      </c>
      <c r="C729">
        <v>2002344334</v>
      </c>
      <c r="D729" t="s">
        <v>125</v>
      </c>
      <c r="E729" t="s">
        <v>126</v>
      </c>
      <c r="F729" t="s">
        <v>127</v>
      </c>
      <c r="G729" t="s">
        <v>128</v>
      </c>
      <c r="H729" t="s">
        <v>139</v>
      </c>
      <c r="I729" t="s">
        <v>140</v>
      </c>
      <c r="J729" t="s">
        <v>159</v>
      </c>
      <c r="K729" t="s">
        <v>305</v>
      </c>
      <c r="L729">
        <v>80774649</v>
      </c>
      <c r="M729" t="s">
        <v>452</v>
      </c>
      <c r="N729">
        <v>96190030</v>
      </c>
      <c r="O729" t="s">
        <v>453</v>
      </c>
      <c r="P729">
        <v>4987176056375</v>
      </c>
      <c r="Q729">
        <v>280</v>
      </c>
      <c r="R729" s="16">
        <v>47020</v>
      </c>
      <c r="S729">
        <v>36</v>
      </c>
      <c r="T729">
        <v>72</v>
      </c>
      <c r="U729">
        <v>12</v>
      </c>
      <c r="V729">
        <v>222.6</v>
      </c>
      <c r="W729">
        <v>233.73</v>
      </c>
      <c r="X729">
        <v>243.48</v>
      </c>
      <c r="Y729">
        <v>3</v>
      </c>
      <c r="Z729">
        <v>5</v>
      </c>
      <c r="AA729">
        <v>0</v>
      </c>
      <c r="AB729">
        <v>0</v>
      </c>
      <c r="AC729">
        <v>9582.93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f t="shared" si="53"/>
        <v>41</v>
      </c>
      <c r="AJ729">
        <f t="shared" si="54"/>
        <v>9982.68</v>
      </c>
      <c r="AK729" s="62">
        <f t="shared" si="56"/>
        <v>3.4166666666666665</v>
      </c>
      <c r="AL729">
        <f t="shared" si="55"/>
        <v>9582.93</v>
      </c>
    </row>
    <row r="730" spans="2:38" ht="14.45" x14ac:dyDescent="0.3">
      <c r="B730" t="s">
        <v>1220</v>
      </c>
      <c r="C730">
        <v>2002344334</v>
      </c>
      <c r="D730" t="s">
        <v>125</v>
      </c>
      <c r="E730" t="s">
        <v>126</v>
      </c>
      <c r="F730" t="s">
        <v>127</v>
      </c>
      <c r="G730" t="s">
        <v>146</v>
      </c>
      <c r="H730" t="s">
        <v>190</v>
      </c>
      <c r="I730" t="s">
        <v>191</v>
      </c>
      <c r="J730" t="s">
        <v>192</v>
      </c>
      <c r="K730" t="s">
        <v>632</v>
      </c>
      <c r="L730">
        <v>80864297</v>
      </c>
      <c r="M730" t="s">
        <v>633</v>
      </c>
      <c r="N730">
        <v>82121010</v>
      </c>
      <c r="O730" t="s">
        <v>634</v>
      </c>
      <c r="P730">
        <v>4987176273352</v>
      </c>
      <c r="Q730">
        <v>175</v>
      </c>
      <c r="R730" s="16">
        <v>46807</v>
      </c>
      <c r="S730">
        <v>60</v>
      </c>
      <c r="T730">
        <v>32</v>
      </c>
      <c r="U730">
        <v>72</v>
      </c>
      <c r="V730">
        <v>124.88</v>
      </c>
      <c r="W730">
        <v>147.36000000000001</v>
      </c>
      <c r="X730">
        <v>153.5</v>
      </c>
      <c r="Y730">
        <v>9</v>
      </c>
      <c r="Z730">
        <v>53</v>
      </c>
      <c r="AA730">
        <v>0</v>
      </c>
      <c r="AB730">
        <v>0</v>
      </c>
      <c r="AC730">
        <v>103299.36</v>
      </c>
      <c r="AD730">
        <v>0.04</v>
      </c>
      <c r="AE730">
        <v>0</v>
      </c>
      <c r="AF730">
        <v>0</v>
      </c>
      <c r="AG730">
        <v>0</v>
      </c>
      <c r="AH730">
        <v>0</v>
      </c>
      <c r="AI730">
        <f t="shared" si="53"/>
        <v>701</v>
      </c>
      <c r="AJ730">
        <f t="shared" si="54"/>
        <v>107603.5</v>
      </c>
      <c r="AK730" s="62">
        <f t="shared" si="56"/>
        <v>9.7361111111111107</v>
      </c>
      <c r="AL730">
        <f t="shared" si="55"/>
        <v>103299.36000000002</v>
      </c>
    </row>
    <row r="731" spans="2:38" ht="14.45" x14ac:dyDescent="0.3">
      <c r="B731" t="s">
        <v>1220</v>
      </c>
      <c r="C731">
        <v>2002344334</v>
      </c>
      <c r="D731" t="s">
        <v>125</v>
      </c>
      <c r="E731" t="s">
        <v>126</v>
      </c>
      <c r="F731" t="s">
        <v>127</v>
      </c>
      <c r="G731" t="s">
        <v>128</v>
      </c>
      <c r="H731" t="s">
        <v>208</v>
      </c>
      <c r="I731" t="s">
        <v>209</v>
      </c>
      <c r="J731" t="s">
        <v>252</v>
      </c>
      <c r="K731" t="s">
        <v>457</v>
      </c>
      <c r="L731">
        <v>80786348</v>
      </c>
      <c r="M731" t="s">
        <v>458</v>
      </c>
      <c r="N731">
        <v>33074900</v>
      </c>
      <c r="O731" t="s">
        <v>459</v>
      </c>
      <c r="P731">
        <v>4987176244420</v>
      </c>
      <c r="Q731">
        <v>349</v>
      </c>
      <c r="R731" s="16">
        <v>47052</v>
      </c>
      <c r="S731">
        <v>24</v>
      </c>
      <c r="T731">
        <v>100</v>
      </c>
      <c r="U731">
        <v>24</v>
      </c>
      <c r="V731">
        <v>236.6</v>
      </c>
      <c r="W731">
        <v>279.19</v>
      </c>
      <c r="X731">
        <v>290.83</v>
      </c>
      <c r="Y731">
        <v>0</v>
      </c>
      <c r="Z731">
        <v>13</v>
      </c>
      <c r="AA731">
        <v>0</v>
      </c>
      <c r="AB731">
        <v>0</v>
      </c>
      <c r="AC731">
        <v>3629.47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f t="shared" si="53"/>
        <v>13</v>
      </c>
      <c r="AJ731">
        <f t="shared" si="54"/>
        <v>3780.79</v>
      </c>
      <c r="AK731" s="62">
        <f t="shared" si="56"/>
        <v>0.54166666666666663</v>
      </c>
      <c r="AL731">
        <f t="shared" si="55"/>
        <v>3629.47</v>
      </c>
    </row>
    <row r="732" spans="2:38" ht="14.45" x14ac:dyDescent="0.3">
      <c r="B732" t="s">
        <v>1220</v>
      </c>
      <c r="C732">
        <v>2002344334</v>
      </c>
      <c r="D732" t="s">
        <v>125</v>
      </c>
      <c r="E732" t="s">
        <v>126</v>
      </c>
      <c r="F732" t="s">
        <v>127</v>
      </c>
      <c r="G732" t="s">
        <v>146</v>
      </c>
      <c r="H732" t="s">
        <v>190</v>
      </c>
      <c r="I732" t="s">
        <v>191</v>
      </c>
      <c r="J732" t="s">
        <v>596</v>
      </c>
      <c r="K732" t="s">
        <v>597</v>
      </c>
      <c r="L732">
        <v>80784058</v>
      </c>
      <c r="M732" t="s">
        <v>598</v>
      </c>
      <c r="N732">
        <v>82121010</v>
      </c>
      <c r="O732" t="s">
        <v>599</v>
      </c>
      <c r="P732">
        <v>4987176241474</v>
      </c>
      <c r="Q732">
        <v>425</v>
      </c>
      <c r="R732" s="16">
        <v>47045</v>
      </c>
      <c r="S732">
        <v>60</v>
      </c>
      <c r="T732">
        <v>45</v>
      </c>
      <c r="U732">
        <v>24</v>
      </c>
      <c r="V732">
        <v>303.29000000000002</v>
      </c>
      <c r="W732">
        <v>357.88</v>
      </c>
      <c r="X732">
        <v>372.8</v>
      </c>
      <c r="Y732">
        <v>0</v>
      </c>
      <c r="Z732">
        <v>1</v>
      </c>
      <c r="AA732">
        <v>0</v>
      </c>
      <c r="AB732">
        <v>0</v>
      </c>
      <c r="AC732">
        <v>357.88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f t="shared" si="53"/>
        <v>1</v>
      </c>
      <c r="AJ732">
        <f t="shared" si="54"/>
        <v>372.8</v>
      </c>
      <c r="AK732" s="62">
        <f t="shared" si="56"/>
        <v>4.1666666666666664E-2</v>
      </c>
      <c r="AL732">
        <f t="shared" si="55"/>
        <v>357.88</v>
      </c>
    </row>
    <row r="733" spans="2:38" ht="14.45" x14ac:dyDescent="0.3">
      <c r="B733" t="s">
        <v>1220</v>
      </c>
      <c r="C733">
        <v>2002344334</v>
      </c>
      <c r="D733" t="s">
        <v>125</v>
      </c>
      <c r="E733" t="s">
        <v>126</v>
      </c>
      <c r="F733" t="s">
        <v>127</v>
      </c>
      <c r="G733" t="s">
        <v>146</v>
      </c>
      <c r="H733" t="s">
        <v>150</v>
      </c>
      <c r="I733" t="s">
        <v>214</v>
      </c>
      <c r="J733" t="s">
        <v>1019</v>
      </c>
      <c r="K733" t="s">
        <v>1019</v>
      </c>
      <c r="L733">
        <v>80803714</v>
      </c>
      <c r="M733" t="s">
        <v>1020</v>
      </c>
      <c r="N733">
        <v>82121010</v>
      </c>
      <c r="O733" t="s">
        <v>1021</v>
      </c>
      <c r="P733">
        <v>4987176286826</v>
      </c>
      <c r="Q733">
        <v>437</v>
      </c>
      <c r="R733" s="16">
        <v>47045</v>
      </c>
      <c r="S733">
        <v>60</v>
      </c>
      <c r="T733">
        <v>45</v>
      </c>
      <c r="U733">
        <v>24</v>
      </c>
      <c r="V733">
        <v>317.42</v>
      </c>
      <c r="W733">
        <v>374.56</v>
      </c>
      <c r="X733">
        <v>390.18</v>
      </c>
      <c r="Y733">
        <v>0</v>
      </c>
      <c r="Z733">
        <v>1</v>
      </c>
      <c r="AA733">
        <v>0</v>
      </c>
      <c r="AB733">
        <v>0</v>
      </c>
      <c r="AC733">
        <v>374.56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f t="shared" si="53"/>
        <v>1</v>
      </c>
      <c r="AJ733">
        <f t="shared" si="54"/>
        <v>390.18</v>
      </c>
      <c r="AK733" s="62">
        <f t="shared" si="56"/>
        <v>4.1666666666666664E-2</v>
      </c>
      <c r="AL733">
        <f t="shared" si="55"/>
        <v>374.56</v>
      </c>
    </row>
    <row r="734" spans="2:38" ht="14.45" x14ac:dyDescent="0.3">
      <c r="B734" t="s">
        <v>1220</v>
      </c>
      <c r="C734">
        <v>2002344334</v>
      </c>
      <c r="D734" t="s">
        <v>125</v>
      </c>
      <c r="E734" t="s">
        <v>126</v>
      </c>
      <c r="F734" t="s">
        <v>127</v>
      </c>
      <c r="G734" t="s">
        <v>128</v>
      </c>
      <c r="H734" t="s">
        <v>139</v>
      </c>
      <c r="I734" t="s">
        <v>285</v>
      </c>
      <c r="J734" t="s">
        <v>286</v>
      </c>
      <c r="K734" t="s">
        <v>287</v>
      </c>
      <c r="L734">
        <v>80756049</v>
      </c>
      <c r="M734" t="s">
        <v>288</v>
      </c>
      <c r="N734">
        <v>34011190</v>
      </c>
      <c r="O734" t="s">
        <v>289</v>
      </c>
      <c r="P734">
        <v>4987176204325</v>
      </c>
      <c r="Q734">
        <v>299</v>
      </c>
      <c r="R734" s="16">
        <v>46604</v>
      </c>
      <c r="S734">
        <v>36</v>
      </c>
      <c r="T734">
        <v>34</v>
      </c>
      <c r="U734">
        <v>24</v>
      </c>
      <c r="V734">
        <v>202.7</v>
      </c>
      <c r="W734">
        <v>239.19</v>
      </c>
      <c r="X734">
        <v>249.16</v>
      </c>
      <c r="Y734">
        <v>0</v>
      </c>
      <c r="Z734">
        <v>20</v>
      </c>
      <c r="AA734">
        <v>0</v>
      </c>
      <c r="AB734">
        <v>0</v>
      </c>
      <c r="AC734">
        <v>4783.8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f t="shared" si="53"/>
        <v>20</v>
      </c>
      <c r="AJ734">
        <f t="shared" si="54"/>
        <v>4983.2</v>
      </c>
      <c r="AK734" s="62">
        <f t="shared" si="56"/>
        <v>0.83333333333333337</v>
      </c>
      <c r="AL734">
        <f t="shared" si="55"/>
        <v>4783.8</v>
      </c>
    </row>
    <row r="735" spans="2:38" ht="14.45" x14ac:dyDescent="0.3">
      <c r="B735" t="s">
        <v>1220</v>
      </c>
      <c r="C735">
        <v>2002344334</v>
      </c>
      <c r="D735" t="s">
        <v>125</v>
      </c>
      <c r="E735" t="s">
        <v>126</v>
      </c>
      <c r="F735" t="s">
        <v>127</v>
      </c>
      <c r="G735" t="s">
        <v>132</v>
      </c>
      <c r="H735" t="s">
        <v>163</v>
      </c>
      <c r="I735" t="s">
        <v>164</v>
      </c>
      <c r="J735" t="s">
        <v>337</v>
      </c>
      <c r="K735" t="s">
        <v>475</v>
      </c>
      <c r="L735">
        <v>80739413</v>
      </c>
      <c r="M735" t="s">
        <v>476</v>
      </c>
      <c r="N735">
        <v>33072000</v>
      </c>
      <c r="O735" t="s">
        <v>477</v>
      </c>
      <c r="P735">
        <v>4987176176257</v>
      </c>
      <c r="Q735">
        <v>299</v>
      </c>
      <c r="R735" s="16">
        <v>47632</v>
      </c>
      <c r="S735">
        <v>18</v>
      </c>
      <c r="T735">
        <v>100</v>
      </c>
      <c r="U735">
        <v>48</v>
      </c>
      <c r="V735">
        <v>211.52</v>
      </c>
      <c r="W735">
        <v>249.59</v>
      </c>
      <c r="X735">
        <v>260</v>
      </c>
      <c r="Y735">
        <v>0</v>
      </c>
      <c r="Z735">
        <v>9</v>
      </c>
      <c r="AA735">
        <v>0</v>
      </c>
      <c r="AB735">
        <v>0</v>
      </c>
      <c r="AC735">
        <v>2246.31</v>
      </c>
      <c r="AD735">
        <v>0.94999999999999896</v>
      </c>
      <c r="AE735">
        <v>0</v>
      </c>
      <c r="AF735">
        <v>0</v>
      </c>
      <c r="AG735">
        <v>0</v>
      </c>
      <c r="AH735">
        <v>0</v>
      </c>
      <c r="AI735">
        <f t="shared" si="53"/>
        <v>9</v>
      </c>
      <c r="AJ735">
        <f t="shared" si="54"/>
        <v>2340</v>
      </c>
      <c r="AK735" s="62">
        <f t="shared" si="56"/>
        <v>0.1875</v>
      </c>
      <c r="AL735">
        <f t="shared" si="55"/>
        <v>2246.31</v>
      </c>
    </row>
    <row r="736" spans="2:38" ht="14.45" x14ac:dyDescent="0.3">
      <c r="B736" t="s">
        <v>1220</v>
      </c>
      <c r="C736">
        <v>2002344334</v>
      </c>
      <c r="D736" t="s">
        <v>125</v>
      </c>
      <c r="E736" t="s">
        <v>126</v>
      </c>
      <c r="F736" t="s">
        <v>127</v>
      </c>
      <c r="G736" t="s">
        <v>146</v>
      </c>
      <c r="H736" t="s">
        <v>150</v>
      </c>
      <c r="I736" t="s">
        <v>326</v>
      </c>
      <c r="J736" t="s">
        <v>394</v>
      </c>
      <c r="K736" t="s">
        <v>394</v>
      </c>
      <c r="L736">
        <v>80867315</v>
      </c>
      <c r="M736" t="s">
        <v>881</v>
      </c>
      <c r="N736">
        <v>82121010</v>
      </c>
      <c r="O736" t="s">
        <v>882</v>
      </c>
      <c r="P736">
        <v>4987176355751</v>
      </c>
      <c r="Q736">
        <v>125</v>
      </c>
      <c r="R736" s="16">
        <v>46807</v>
      </c>
      <c r="S736">
        <v>60</v>
      </c>
      <c r="T736">
        <v>32</v>
      </c>
      <c r="U736">
        <v>48</v>
      </c>
      <c r="V736">
        <v>90.8</v>
      </c>
      <c r="W736">
        <v>107.14</v>
      </c>
      <c r="X736">
        <v>111.61</v>
      </c>
      <c r="Y736">
        <v>1</v>
      </c>
      <c r="Z736">
        <v>42</v>
      </c>
      <c r="AA736">
        <v>0</v>
      </c>
      <c r="AB736">
        <v>0</v>
      </c>
      <c r="AC736">
        <v>9642.6</v>
      </c>
      <c r="AD736">
        <v>0.02</v>
      </c>
      <c r="AE736">
        <v>0</v>
      </c>
      <c r="AF736">
        <v>0</v>
      </c>
      <c r="AG736">
        <v>0</v>
      </c>
      <c r="AH736">
        <v>0</v>
      </c>
      <c r="AI736">
        <f t="shared" si="53"/>
        <v>90</v>
      </c>
      <c r="AJ736">
        <f t="shared" si="54"/>
        <v>10044.9</v>
      </c>
      <c r="AK736" s="62">
        <f t="shared" si="56"/>
        <v>1.875</v>
      </c>
      <c r="AL736">
        <f t="shared" si="55"/>
        <v>9642.6</v>
      </c>
    </row>
    <row r="737" spans="2:38" ht="14.45" x14ac:dyDescent="0.3">
      <c r="B737" t="s">
        <v>1220</v>
      </c>
      <c r="C737">
        <v>2002344334</v>
      </c>
      <c r="D737" t="s">
        <v>125</v>
      </c>
      <c r="E737" t="s">
        <v>126</v>
      </c>
      <c r="F737" t="s">
        <v>127</v>
      </c>
      <c r="G737" t="s">
        <v>146</v>
      </c>
      <c r="H737" t="s">
        <v>190</v>
      </c>
      <c r="I737" t="s">
        <v>191</v>
      </c>
      <c r="J737" t="s">
        <v>223</v>
      </c>
      <c r="K737" t="s">
        <v>485</v>
      </c>
      <c r="L737">
        <v>80840354</v>
      </c>
      <c r="M737" t="s">
        <v>486</v>
      </c>
      <c r="N737">
        <v>82121010</v>
      </c>
      <c r="O737" t="s">
        <v>487</v>
      </c>
      <c r="P737">
        <v>4987176311405</v>
      </c>
      <c r="Q737">
        <v>375</v>
      </c>
      <c r="R737" s="16">
        <v>46434</v>
      </c>
      <c r="S737">
        <v>24</v>
      </c>
      <c r="T737">
        <v>27</v>
      </c>
      <c r="U737">
        <v>18</v>
      </c>
      <c r="V737">
        <v>267.61</v>
      </c>
      <c r="W737">
        <v>315.77999999999997</v>
      </c>
      <c r="X737">
        <v>328.95</v>
      </c>
      <c r="Y737">
        <v>2</v>
      </c>
      <c r="Z737">
        <v>10</v>
      </c>
      <c r="AA737">
        <v>0</v>
      </c>
      <c r="AB737">
        <v>0</v>
      </c>
      <c r="AC737">
        <v>14525.88</v>
      </c>
      <c r="AD737">
        <v>0.01</v>
      </c>
      <c r="AE737">
        <v>0</v>
      </c>
      <c r="AF737">
        <v>0</v>
      </c>
      <c r="AG737">
        <v>0</v>
      </c>
      <c r="AH737">
        <v>0</v>
      </c>
      <c r="AI737">
        <f t="shared" si="53"/>
        <v>46</v>
      </c>
      <c r="AJ737">
        <f t="shared" si="54"/>
        <v>15131.699999999999</v>
      </c>
      <c r="AK737" s="62">
        <f t="shared" si="56"/>
        <v>2.5555555555555554</v>
      </c>
      <c r="AL737">
        <f t="shared" si="55"/>
        <v>14525.88</v>
      </c>
    </row>
    <row r="738" spans="2:38" ht="14.45" x14ac:dyDescent="0.3">
      <c r="B738" t="s">
        <v>1220</v>
      </c>
      <c r="C738">
        <v>2002344334</v>
      </c>
      <c r="D738" t="s">
        <v>125</v>
      </c>
      <c r="E738" t="s">
        <v>126</v>
      </c>
      <c r="F738" t="s">
        <v>127</v>
      </c>
      <c r="G738" t="s">
        <v>132</v>
      </c>
      <c r="H738" t="s">
        <v>290</v>
      </c>
      <c r="I738" t="s">
        <v>291</v>
      </c>
      <c r="J738" t="s">
        <v>291</v>
      </c>
      <c r="K738" t="s">
        <v>292</v>
      </c>
      <c r="L738">
        <v>80812661</v>
      </c>
      <c r="M738" t="s">
        <v>293</v>
      </c>
      <c r="N738">
        <v>30049011</v>
      </c>
      <c r="O738" t="s">
        <v>294</v>
      </c>
      <c r="P738">
        <v>4987176147349</v>
      </c>
      <c r="Q738">
        <v>201</v>
      </c>
      <c r="R738" s="16">
        <v>46654</v>
      </c>
      <c r="S738">
        <v>24</v>
      </c>
      <c r="T738">
        <v>58</v>
      </c>
      <c r="U738">
        <v>140</v>
      </c>
      <c r="V738">
        <v>153.34</v>
      </c>
      <c r="W738">
        <v>161.01</v>
      </c>
      <c r="X738">
        <v>167.72</v>
      </c>
      <c r="Y738">
        <v>0</v>
      </c>
      <c r="Z738">
        <v>1</v>
      </c>
      <c r="AA738">
        <v>0</v>
      </c>
      <c r="AB738">
        <v>0</v>
      </c>
      <c r="AC738">
        <v>161.01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f t="shared" si="53"/>
        <v>1</v>
      </c>
      <c r="AJ738">
        <f t="shared" si="54"/>
        <v>167.72</v>
      </c>
      <c r="AK738" s="62">
        <f t="shared" si="56"/>
        <v>7.1428571428571426E-3</v>
      </c>
      <c r="AL738">
        <f t="shared" si="55"/>
        <v>161.01</v>
      </c>
    </row>
    <row r="739" spans="2:38" ht="14.45" x14ac:dyDescent="0.3">
      <c r="B739" t="s">
        <v>1220</v>
      </c>
      <c r="C739">
        <v>2002344334</v>
      </c>
      <c r="D739" t="s">
        <v>125</v>
      </c>
      <c r="E739" t="s">
        <v>126</v>
      </c>
      <c r="F739" t="s">
        <v>127</v>
      </c>
      <c r="G739" t="s">
        <v>128</v>
      </c>
      <c r="H739" t="s">
        <v>139</v>
      </c>
      <c r="I739" t="s">
        <v>140</v>
      </c>
      <c r="J739" t="s">
        <v>491</v>
      </c>
      <c r="K739" t="s">
        <v>492</v>
      </c>
      <c r="L739">
        <v>80858792</v>
      </c>
      <c r="M739" t="s">
        <v>493</v>
      </c>
      <c r="N739">
        <v>96190030</v>
      </c>
      <c r="O739" t="s">
        <v>494</v>
      </c>
      <c r="P739">
        <v>4987176306371</v>
      </c>
      <c r="Q739">
        <v>374</v>
      </c>
      <c r="R739" s="16">
        <v>46657</v>
      </c>
      <c r="S739">
        <v>36</v>
      </c>
      <c r="T739">
        <v>39</v>
      </c>
      <c r="U739">
        <v>18</v>
      </c>
      <c r="V739">
        <v>297.33</v>
      </c>
      <c r="W739">
        <v>312.2</v>
      </c>
      <c r="X739">
        <v>325.22000000000003</v>
      </c>
      <c r="Y739">
        <v>0</v>
      </c>
      <c r="Z739">
        <v>6</v>
      </c>
      <c r="AA739">
        <v>0</v>
      </c>
      <c r="AB739">
        <v>0</v>
      </c>
      <c r="AC739">
        <v>1873.2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f t="shared" si="53"/>
        <v>6</v>
      </c>
      <c r="AJ739">
        <f t="shared" si="54"/>
        <v>1951.3200000000002</v>
      </c>
      <c r="AK739" s="62">
        <f t="shared" si="56"/>
        <v>0.33333333333333331</v>
      </c>
      <c r="AL739">
        <f t="shared" si="55"/>
        <v>1873.1999999999998</v>
      </c>
    </row>
    <row r="740" spans="2:38" ht="14.45" x14ac:dyDescent="0.3">
      <c r="B740" t="s">
        <v>1220</v>
      </c>
      <c r="C740">
        <v>2002344334</v>
      </c>
      <c r="D740" t="s">
        <v>125</v>
      </c>
      <c r="E740" t="s">
        <v>126</v>
      </c>
      <c r="F740" t="s">
        <v>127</v>
      </c>
      <c r="G740" t="s">
        <v>128</v>
      </c>
      <c r="H740" t="s">
        <v>139</v>
      </c>
      <c r="I740" t="s">
        <v>140</v>
      </c>
      <c r="J740" t="s">
        <v>236</v>
      </c>
      <c r="K740" t="s">
        <v>299</v>
      </c>
      <c r="L740">
        <v>80830001</v>
      </c>
      <c r="M740" t="s">
        <v>300</v>
      </c>
      <c r="N740">
        <v>96190030</v>
      </c>
      <c r="O740" t="s">
        <v>301</v>
      </c>
      <c r="P740">
        <v>4987176093257</v>
      </c>
      <c r="Q740">
        <v>374</v>
      </c>
      <c r="R740" s="16">
        <v>47020</v>
      </c>
      <c r="S740">
        <v>36</v>
      </c>
      <c r="T740">
        <v>72</v>
      </c>
      <c r="U740">
        <v>18</v>
      </c>
      <c r="V740">
        <v>297.33</v>
      </c>
      <c r="W740">
        <v>312.2</v>
      </c>
      <c r="X740">
        <v>325.22000000000003</v>
      </c>
      <c r="Y740">
        <v>0</v>
      </c>
      <c r="Z740">
        <v>1</v>
      </c>
      <c r="AA740">
        <v>0</v>
      </c>
      <c r="AB740">
        <v>0</v>
      </c>
      <c r="AC740">
        <v>312.2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f t="shared" si="53"/>
        <v>1</v>
      </c>
      <c r="AJ740">
        <f t="shared" si="54"/>
        <v>325.22000000000003</v>
      </c>
      <c r="AK740" s="62">
        <f t="shared" si="56"/>
        <v>5.5555555555555552E-2</v>
      </c>
      <c r="AL740">
        <f t="shared" si="55"/>
        <v>312.2</v>
      </c>
    </row>
    <row r="741" spans="2:38" ht="14.45" x14ac:dyDescent="0.3">
      <c r="B741" t="s">
        <v>1220</v>
      </c>
      <c r="C741">
        <v>2002344334</v>
      </c>
      <c r="D741" t="s">
        <v>125</v>
      </c>
      <c r="E741" t="s">
        <v>126</v>
      </c>
      <c r="F741" t="s">
        <v>127</v>
      </c>
      <c r="G741" t="s">
        <v>128</v>
      </c>
      <c r="H741" t="s">
        <v>129</v>
      </c>
      <c r="I741" t="s">
        <v>130</v>
      </c>
      <c r="J741" t="s">
        <v>295</v>
      </c>
      <c r="K741" t="s">
        <v>501</v>
      </c>
      <c r="L741">
        <v>80876990</v>
      </c>
      <c r="M741" t="s">
        <v>502</v>
      </c>
      <c r="N741">
        <v>33059090</v>
      </c>
      <c r="O741" t="s">
        <v>503</v>
      </c>
      <c r="P741">
        <v>4987176358592</v>
      </c>
      <c r="Q741">
        <v>375</v>
      </c>
      <c r="R741" s="16">
        <v>47045</v>
      </c>
      <c r="S741">
        <v>36</v>
      </c>
      <c r="T741">
        <v>75</v>
      </c>
      <c r="U741">
        <v>24</v>
      </c>
      <c r="V741">
        <v>254.23</v>
      </c>
      <c r="W741">
        <v>299.99</v>
      </c>
      <c r="X741">
        <v>312.5</v>
      </c>
      <c r="Y741">
        <v>9</v>
      </c>
      <c r="Z741">
        <v>10</v>
      </c>
      <c r="AA741">
        <v>0</v>
      </c>
      <c r="AB741">
        <v>0</v>
      </c>
      <c r="AC741">
        <v>67797.740000000005</v>
      </c>
      <c r="AD741">
        <v>0.02</v>
      </c>
      <c r="AE741">
        <v>0</v>
      </c>
      <c r="AF741">
        <v>0</v>
      </c>
      <c r="AG741">
        <v>0</v>
      </c>
      <c r="AH741">
        <v>0</v>
      </c>
      <c r="AI741">
        <f t="shared" ref="AI741:AI804" si="57">+(Y741+AA741)*U741+(Z741+AB741+AE741+AG741)</f>
        <v>226</v>
      </c>
      <c r="AJ741">
        <f t="shared" ref="AJ741:AJ804" si="58">+AI741*X741</f>
        <v>70625</v>
      </c>
      <c r="AK741" s="62">
        <f t="shared" si="56"/>
        <v>9.4166666666666661</v>
      </c>
      <c r="AL741">
        <f t="shared" ref="AL741:AL804" si="59">+AI741*W741</f>
        <v>67797.740000000005</v>
      </c>
    </row>
    <row r="742" spans="2:38" ht="14.45" x14ac:dyDescent="0.3">
      <c r="B742" t="s">
        <v>1220</v>
      </c>
      <c r="C742">
        <v>2002344334</v>
      </c>
      <c r="D742" t="s">
        <v>125</v>
      </c>
      <c r="E742" t="s">
        <v>126</v>
      </c>
      <c r="F742" t="s">
        <v>127</v>
      </c>
      <c r="G742" t="s">
        <v>146</v>
      </c>
      <c r="H742" t="s">
        <v>147</v>
      </c>
      <c r="I742" t="s">
        <v>203</v>
      </c>
      <c r="J742" t="s">
        <v>367</v>
      </c>
      <c r="K742" t="s">
        <v>772</v>
      </c>
      <c r="L742">
        <v>80818342</v>
      </c>
      <c r="M742" t="s">
        <v>1025</v>
      </c>
      <c r="N742">
        <v>33071090</v>
      </c>
      <c r="O742" t="s">
        <v>1026</v>
      </c>
      <c r="P742">
        <v>4987176278586</v>
      </c>
      <c r="Q742">
        <v>275</v>
      </c>
      <c r="R742" s="16">
        <v>46807</v>
      </c>
      <c r="S742">
        <v>36</v>
      </c>
      <c r="T742">
        <v>53</v>
      </c>
      <c r="U742">
        <v>12</v>
      </c>
      <c r="V742">
        <v>199.75</v>
      </c>
      <c r="W742">
        <v>235.71</v>
      </c>
      <c r="X742">
        <v>245.54</v>
      </c>
      <c r="Y742">
        <v>0</v>
      </c>
      <c r="Z742">
        <v>1</v>
      </c>
      <c r="AA742">
        <v>0</v>
      </c>
      <c r="AB742">
        <v>0</v>
      </c>
      <c r="AC742">
        <v>235.71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f t="shared" si="57"/>
        <v>1</v>
      </c>
      <c r="AJ742">
        <f t="shared" si="58"/>
        <v>245.54</v>
      </c>
      <c r="AK742" s="62">
        <f t="shared" si="56"/>
        <v>8.3333333333333329E-2</v>
      </c>
      <c r="AL742">
        <f t="shared" si="59"/>
        <v>235.71</v>
      </c>
    </row>
    <row r="743" spans="2:38" ht="14.45" x14ac:dyDescent="0.3">
      <c r="B743" t="s">
        <v>1220</v>
      </c>
      <c r="C743">
        <v>2002344334</v>
      </c>
      <c r="D743" t="s">
        <v>125</v>
      </c>
      <c r="E743" t="s">
        <v>126</v>
      </c>
      <c r="F743" t="s">
        <v>127</v>
      </c>
      <c r="G743" t="s">
        <v>146</v>
      </c>
      <c r="H743" t="s">
        <v>147</v>
      </c>
      <c r="I743" t="s">
        <v>203</v>
      </c>
      <c r="J743" t="s">
        <v>367</v>
      </c>
      <c r="K743" t="s">
        <v>1071</v>
      </c>
      <c r="L743">
        <v>80740360</v>
      </c>
      <c r="M743" t="s">
        <v>1072</v>
      </c>
      <c r="N743">
        <v>33071090</v>
      </c>
      <c r="O743" t="s">
        <v>1073</v>
      </c>
      <c r="P743">
        <v>4987176177681</v>
      </c>
      <c r="Q743">
        <v>249</v>
      </c>
      <c r="R743" s="16">
        <v>47569</v>
      </c>
      <c r="S743">
        <v>36</v>
      </c>
      <c r="T743">
        <v>100</v>
      </c>
      <c r="U743">
        <v>24</v>
      </c>
      <c r="V743">
        <v>180.86</v>
      </c>
      <c r="W743">
        <v>213.42</v>
      </c>
      <c r="X743">
        <v>222.32</v>
      </c>
      <c r="Y743">
        <v>0</v>
      </c>
      <c r="Z743">
        <v>1</v>
      </c>
      <c r="AA743">
        <v>0</v>
      </c>
      <c r="AB743">
        <v>0</v>
      </c>
      <c r="AC743">
        <v>213.42</v>
      </c>
      <c r="AD743">
        <v>0.8</v>
      </c>
      <c r="AE743">
        <v>0</v>
      </c>
      <c r="AF743">
        <v>0</v>
      </c>
      <c r="AG743">
        <v>0</v>
      </c>
      <c r="AH743">
        <v>0</v>
      </c>
      <c r="AI743">
        <f t="shared" si="57"/>
        <v>1</v>
      </c>
      <c r="AJ743">
        <f t="shared" si="58"/>
        <v>222.32</v>
      </c>
      <c r="AK743" s="62">
        <f t="shared" si="56"/>
        <v>4.1666666666666664E-2</v>
      </c>
      <c r="AL743">
        <f t="shared" si="59"/>
        <v>213.42</v>
      </c>
    </row>
    <row r="744" spans="2:38" ht="14.45" x14ac:dyDescent="0.3">
      <c r="B744" t="s">
        <v>1220</v>
      </c>
      <c r="C744">
        <v>2002344334</v>
      </c>
      <c r="D744" t="s">
        <v>125</v>
      </c>
      <c r="E744" t="s">
        <v>126</v>
      </c>
      <c r="F744" t="s">
        <v>127</v>
      </c>
      <c r="G744" t="s">
        <v>146</v>
      </c>
      <c r="H744" t="s">
        <v>150</v>
      </c>
      <c r="I744" t="s">
        <v>478</v>
      </c>
      <c r="J744" t="s">
        <v>1059</v>
      </c>
      <c r="K744" t="s">
        <v>1015</v>
      </c>
      <c r="L744">
        <v>80831126</v>
      </c>
      <c r="M744" t="s">
        <v>1060</v>
      </c>
      <c r="N744">
        <v>82122011</v>
      </c>
      <c r="O744" t="s">
        <v>1061</v>
      </c>
      <c r="P744">
        <v>4987176296184</v>
      </c>
      <c r="Q744">
        <v>1200</v>
      </c>
      <c r="R744" s="16">
        <v>47045</v>
      </c>
      <c r="S744">
        <v>60</v>
      </c>
      <c r="T744">
        <v>45</v>
      </c>
      <c r="U744">
        <v>24</v>
      </c>
      <c r="V744">
        <v>871.64</v>
      </c>
      <c r="W744">
        <v>1028.54</v>
      </c>
      <c r="X744">
        <v>1071.43</v>
      </c>
      <c r="Y744">
        <v>0</v>
      </c>
      <c r="Z744">
        <v>1</v>
      </c>
      <c r="AA744">
        <v>0</v>
      </c>
      <c r="AB744">
        <v>0</v>
      </c>
      <c r="AC744">
        <v>1028.54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f t="shared" si="57"/>
        <v>1</v>
      </c>
      <c r="AJ744">
        <f t="shared" si="58"/>
        <v>1071.43</v>
      </c>
      <c r="AK744" s="62">
        <f t="shared" si="56"/>
        <v>4.1666666666666664E-2</v>
      </c>
      <c r="AL744">
        <f t="shared" si="59"/>
        <v>1028.54</v>
      </c>
    </row>
    <row r="745" spans="2:38" ht="14.45" x14ac:dyDescent="0.3">
      <c r="B745" t="s">
        <v>1220</v>
      </c>
      <c r="C745">
        <v>2002344334</v>
      </c>
      <c r="D745" t="s">
        <v>125</v>
      </c>
      <c r="E745" t="s">
        <v>126</v>
      </c>
      <c r="F745" t="s">
        <v>127</v>
      </c>
      <c r="G745" t="s">
        <v>146</v>
      </c>
      <c r="H745" t="s">
        <v>160</v>
      </c>
      <c r="I745" t="s">
        <v>161</v>
      </c>
      <c r="J745" t="s">
        <v>525</v>
      </c>
      <c r="K745" t="s">
        <v>526</v>
      </c>
      <c r="L745">
        <v>83913849</v>
      </c>
      <c r="M745" t="s">
        <v>978</v>
      </c>
      <c r="N745">
        <v>96032100</v>
      </c>
      <c r="O745" t="s">
        <v>979</v>
      </c>
      <c r="P745">
        <v>4987176202437</v>
      </c>
      <c r="Q745">
        <v>115</v>
      </c>
      <c r="R745" s="16">
        <v>47045</v>
      </c>
      <c r="S745">
        <v>36</v>
      </c>
      <c r="T745">
        <v>75</v>
      </c>
      <c r="U745">
        <v>72</v>
      </c>
      <c r="V745">
        <v>87.62</v>
      </c>
      <c r="W745">
        <v>92</v>
      </c>
      <c r="X745">
        <v>95.84</v>
      </c>
      <c r="Y745">
        <v>0</v>
      </c>
      <c r="Z745">
        <v>52</v>
      </c>
      <c r="AA745">
        <v>0</v>
      </c>
      <c r="AB745">
        <v>0</v>
      </c>
      <c r="AC745">
        <v>4784</v>
      </c>
      <c r="AD745">
        <v>0.01</v>
      </c>
      <c r="AE745">
        <v>0</v>
      </c>
      <c r="AF745">
        <v>0</v>
      </c>
      <c r="AG745">
        <v>0</v>
      </c>
      <c r="AH745">
        <v>0</v>
      </c>
      <c r="AI745">
        <f t="shared" si="57"/>
        <v>52</v>
      </c>
      <c r="AJ745">
        <f t="shared" si="58"/>
        <v>4983.68</v>
      </c>
      <c r="AK745" s="62">
        <f t="shared" si="56"/>
        <v>0.72222222222222221</v>
      </c>
      <c r="AL745">
        <f t="shared" si="59"/>
        <v>4784</v>
      </c>
    </row>
    <row r="746" spans="2:38" ht="14.45" x14ac:dyDescent="0.3">
      <c r="B746" t="s">
        <v>1220</v>
      </c>
      <c r="C746">
        <v>2002344334</v>
      </c>
      <c r="D746" t="s">
        <v>125</v>
      </c>
      <c r="E746" t="s">
        <v>126</v>
      </c>
      <c r="F746" t="s">
        <v>127</v>
      </c>
      <c r="G746" t="s">
        <v>146</v>
      </c>
      <c r="H746" t="s">
        <v>150</v>
      </c>
      <c r="I746" t="s">
        <v>257</v>
      </c>
      <c r="J746" t="s">
        <v>309</v>
      </c>
      <c r="K746" t="s">
        <v>310</v>
      </c>
      <c r="L746">
        <v>80818346</v>
      </c>
      <c r="M746" t="s">
        <v>311</v>
      </c>
      <c r="N746">
        <v>82122011</v>
      </c>
      <c r="O746" t="s">
        <v>312</v>
      </c>
      <c r="P746">
        <v>4987176278623</v>
      </c>
      <c r="Q746">
        <v>275</v>
      </c>
      <c r="R746" s="16">
        <v>47530</v>
      </c>
      <c r="S746">
        <v>60</v>
      </c>
      <c r="T746">
        <v>72</v>
      </c>
      <c r="U746">
        <v>72</v>
      </c>
      <c r="V746">
        <v>199.75</v>
      </c>
      <c r="W746">
        <v>235.71</v>
      </c>
      <c r="X746">
        <v>245.54</v>
      </c>
      <c r="Y746">
        <v>0</v>
      </c>
      <c r="Z746">
        <v>12</v>
      </c>
      <c r="AA746">
        <v>0</v>
      </c>
      <c r="AB746">
        <v>0</v>
      </c>
      <c r="AC746">
        <v>2828.52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f t="shared" si="57"/>
        <v>12</v>
      </c>
      <c r="AJ746">
        <f t="shared" si="58"/>
        <v>2946.48</v>
      </c>
      <c r="AK746" s="62">
        <f t="shared" si="56"/>
        <v>0.16666666666666666</v>
      </c>
      <c r="AL746">
        <f t="shared" si="59"/>
        <v>2828.52</v>
      </c>
    </row>
    <row r="747" spans="2:38" ht="14.45" x14ac:dyDescent="0.3">
      <c r="B747" t="s">
        <v>1220</v>
      </c>
      <c r="C747">
        <v>2002344334</v>
      </c>
      <c r="D747" t="s">
        <v>125</v>
      </c>
      <c r="E747" t="s">
        <v>126</v>
      </c>
      <c r="F747" t="s">
        <v>127</v>
      </c>
      <c r="G747" t="s">
        <v>146</v>
      </c>
      <c r="H747" t="s">
        <v>160</v>
      </c>
      <c r="I747" t="s">
        <v>161</v>
      </c>
      <c r="J747" t="s">
        <v>162</v>
      </c>
      <c r="K747" t="s">
        <v>334</v>
      </c>
      <c r="L747">
        <v>80894402</v>
      </c>
      <c r="M747" t="s">
        <v>958</v>
      </c>
      <c r="N747">
        <v>96032100</v>
      </c>
      <c r="O747" t="s">
        <v>959</v>
      </c>
      <c r="P747">
        <v>4987176239976</v>
      </c>
      <c r="Q747">
        <v>150</v>
      </c>
      <c r="R747" s="16">
        <v>47045</v>
      </c>
      <c r="S747">
        <v>36</v>
      </c>
      <c r="T747">
        <v>75</v>
      </c>
      <c r="U747">
        <v>36</v>
      </c>
      <c r="V747">
        <v>114.29</v>
      </c>
      <c r="W747">
        <v>120</v>
      </c>
      <c r="X747">
        <v>125</v>
      </c>
      <c r="Y747">
        <v>0</v>
      </c>
      <c r="Z747">
        <v>12</v>
      </c>
      <c r="AA747">
        <v>0</v>
      </c>
      <c r="AB747">
        <v>0</v>
      </c>
      <c r="AC747">
        <v>1440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f t="shared" si="57"/>
        <v>12</v>
      </c>
      <c r="AJ747">
        <f t="shared" si="58"/>
        <v>1500</v>
      </c>
      <c r="AK747" s="62">
        <f t="shared" si="56"/>
        <v>0.33333333333333331</v>
      </c>
      <c r="AL747">
        <f t="shared" si="59"/>
        <v>1440</v>
      </c>
    </row>
    <row r="748" spans="2:38" ht="14.45" x14ac:dyDescent="0.3">
      <c r="B748" t="s">
        <v>1220</v>
      </c>
      <c r="C748">
        <v>2002344334</v>
      </c>
      <c r="D748" t="s">
        <v>125</v>
      </c>
      <c r="E748" t="s">
        <v>126</v>
      </c>
      <c r="F748" t="s">
        <v>127</v>
      </c>
      <c r="G748" t="s">
        <v>146</v>
      </c>
      <c r="H748" t="s">
        <v>150</v>
      </c>
      <c r="I748" t="s">
        <v>326</v>
      </c>
      <c r="J748" t="s">
        <v>327</v>
      </c>
      <c r="K748" t="s">
        <v>328</v>
      </c>
      <c r="L748">
        <v>80867316</v>
      </c>
      <c r="M748" t="s">
        <v>329</v>
      </c>
      <c r="N748">
        <v>82122011</v>
      </c>
      <c r="O748" t="s">
        <v>330</v>
      </c>
      <c r="P748">
        <v>4987176355799</v>
      </c>
      <c r="Q748">
        <v>99</v>
      </c>
      <c r="R748" s="16">
        <v>46807</v>
      </c>
      <c r="S748">
        <v>60</v>
      </c>
      <c r="T748">
        <v>32</v>
      </c>
      <c r="U748">
        <v>72</v>
      </c>
      <c r="V748">
        <v>71.91</v>
      </c>
      <c r="W748">
        <v>84.85</v>
      </c>
      <c r="X748">
        <v>88.39</v>
      </c>
      <c r="Y748">
        <v>0</v>
      </c>
      <c r="Z748">
        <v>42</v>
      </c>
      <c r="AA748">
        <v>0</v>
      </c>
      <c r="AB748">
        <v>0</v>
      </c>
      <c r="AC748">
        <v>3563.7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f t="shared" si="57"/>
        <v>42</v>
      </c>
      <c r="AJ748">
        <f t="shared" si="58"/>
        <v>3712.38</v>
      </c>
      <c r="AK748" s="62">
        <f t="shared" si="56"/>
        <v>0.58333333333333337</v>
      </c>
      <c r="AL748">
        <f t="shared" si="59"/>
        <v>3563.7</v>
      </c>
    </row>
    <row r="749" spans="2:38" ht="14.45" x14ac:dyDescent="0.3">
      <c r="B749" t="s">
        <v>1220</v>
      </c>
      <c r="C749">
        <v>2002344334</v>
      </c>
      <c r="D749" t="s">
        <v>125</v>
      </c>
      <c r="E749" t="s">
        <v>126</v>
      </c>
      <c r="F749" t="s">
        <v>127</v>
      </c>
      <c r="G749" t="s">
        <v>132</v>
      </c>
      <c r="H749" t="s">
        <v>163</v>
      </c>
      <c r="I749" t="s">
        <v>164</v>
      </c>
      <c r="J749" t="s">
        <v>337</v>
      </c>
      <c r="K749" t="s">
        <v>699</v>
      </c>
      <c r="L749">
        <v>80739419</v>
      </c>
      <c r="M749" t="s">
        <v>700</v>
      </c>
      <c r="N749">
        <v>33072000</v>
      </c>
      <c r="O749" t="s">
        <v>701</v>
      </c>
      <c r="P749">
        <v>4987176176318</v>
      </c>
      <c r="Q749">
        <v>299</v>
      </c>
      <c r="R749" s="16">
        <v>46317</v>
      </c>
      <c r="S749">
        <v>18</v>
      </c>
      <c r="T749">
        <v>15</v>
      </c>
      <c r="U749">
        <v>48</v>
      </c>
      <c r="V749">
        <v>211.52</v>
      </c>
      <c r="W749">
        <v>249.59</v>
      </c>
      <c r="X749">
        <v>260</v>
      </c>
      <c r="Y749">
        <v>0</v>
      </c>
      <c r="Z749">
        <v>5</v>
      </c>
      <c r="AA749">
        <v>0</v>
      </c>
      <c r="AB749">
        <v>0</v>
      </c>
      <c r="AC749">
        <v>1247.95</v>
      </c>
      <c r="AD749">
        <v>0.53</v>
      </c>
      <c r="AE749">
        <v>0</v>
      </c>
      <c r="AF749">
        <v>0</v>
      </c>
      <c r="AG749">
        <v>0</v>
      </c>
      <c r="AH749">
        <v>0</v>
      </c>
      <c r="AI749">
        <f t="shared" si="57"/>
        <v>5</v>
      </c>
      <c r="AJ749">
        <f t="shared" si="58"/>
        <v>1300</v>
      </c>
      <c r="AK749" s="62">
        <f t="shared" si="56"/>
        <v>0.10416666666666667</v>
      </c>
      <c r="AL749">
        <f t="shared" si="59"/>
        <v>1247.95</v>
      </c>
    </row>
    <row r="750" spans="2:38" ht="14.45" x14ac:dyDescent="0.3">
      <c r="B750" t="s">
        <v>1220</v>
      </c>
      <c r="C750">
        <v>2002344334</v>
      </c>
      <c r="D750" t="s">
        <v>125</v>
      </c>
      <c r="E750" t="s">
        <v>126</v>
      </c>
      <c r="F750" t="s">
        <v>127</v>
      </c>
      <c r="G750" t="s">
        <v>146</v>
      </c>
      <c r="H750" t="s">
        <v>190</v>
      </c>
      <c r="I750" t="s">
        <v>317</v>
      </c>
      <c r="J750" t="s">
        <v>318</v>
      </c>
      <c r="K750" t="s">
        <v>319</v>
      </c>
      <c r="L750">
        <v>80864296</v>
      </c>
      <c r="M750" t="s">
        <v>320</v>
      </c>
      <c r="N750">
        <v>82121010</v>
      </c>
      <c r="O750" t="s">
        <v>321</v>
      </c>
      <c r="P750">
        <v>4987176342645</v>
      </c>
      <c r="Q750">
        <v>99</v>
      </c>
      <c r="R750" s="16">
        <v>47045</v>
      </c>
      <c r="S750">
        <v>60</v>
      </c>
      <c r="T750">
        <v>45</v>
      </c>
      <c r="U750">
        <v>192</v>
      </c>
      <c r="V750">
        <v>70.650000000000006</v>
      </c>
      <c r="W750">
        <v>83.37</v>
      </c>
      <c r="X750">
        <v>86.85</v>
      </c>
      <c r="Y750">
        <v>8</v>
      </c>
      <c r="Z750">
        <v>88</v>
      </c>
      <c r="AA750">
        <v>0</v>
      </c>
      <c r="AB750">
        <v>0</v>
      </c>
      <c r="AC750">
        <v>135392.88</v>
      </c>
      <c r="AD750">
        <v>8.99999999999999E-2</v>
      </c>
      <c r="AE750">
        <v>0</v>
      </c>
      <c r="AF750">
        <v>0</v>
      </c>
      <c r="AG750">
        <v>0</v>
      </c>
      <c r="AH750">
        <v>0</v>
      </c>
      <c r="AI750">
        <f t="shared" si="57"/>
        <v>1624</v>
      </c>
      <c r="AJ750">
        <f t="shared" si="58"/>
        <v>141044.4</v>
      </c>
      <c r="AK750" s="62">
        <f t="shared" si="56"/>
        <v>8.4583333333333339</v>
      </c>
      <c r="AL750">
        <f t="shared" si="59"/>
        <v>135392.88</v>
      </c>
    </row>
    <row r="751" spans="2:38" ht="14.45" x14ac:dyDescent="0.3">
      <c r="B751" t="s">
        <v>1220</v>
      </c>
      <c r="C751">
        <v>2002344334</v>
      </c>
      <c r="D751" t="s">
        <v>125</v>
      </c>
      <c r="E751" t="s">
        <v>126</v>
      </c>
      <c r="F751" t="s">
        <v>127</v>
      </c>
      <c r="G751" t="s">
        <v>146</v>
      </c>
      <c r="H751" t="s">
        <v>150</v>
      </c>
      <c r="I751" t="s">
        <v>214</v>
      </c>
      <c r="J751" t="s">
        <v>276</v>
      </c>
      <c r="K751" t="s">
        <v>651</v>
      </c>
      <c r="L751">
        <v>80803710</v>
      </c>
      <c r="M751" t="s">
        <v>652</v>
      </c>
      <c r="N751">
        <v>82121010</v>
      </c>
      <c r="O751" t="s">
        <v>653</v>
      </c>
      <c r="P751">
        <v>4987176286840</v>
      </c>
      <c r="Q751">
        <v>349</v>
      </c>
      <c r="R751" s="16">
        <v>46807</v>
      </c>
      <c r="S751">
        <v>60</v>
      </c>
      <c r="T751">
        <v>32</v>
      </c>
      <c r="U751">
        <v>36</v>
      </c>
      <c r="V751">
        <v>253.5</v>
      </c>
      <c r="W751">
        <v>299.13</v>
      </c>
      <c r="X751">
        <v>311.60000000000002</v>
      </c>
      <c r="Y751">
        <v>0</v>
      </c>
      <c r="Z751">
        <v>5</v>
      </c>
      <c r="AA751">
        <v>0</v>
      </c>
      <c r="AB751">
        <v>0</v>
      </c>
      <c r="AC751">
        <v>1495.65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f t="shared" si="57"/>
        <v>5</v>
      </c>
      <c r="AJ751">
        <f t="shared" si="58"/>
        <v>1558</v>
      </c>
      <c r="AK751" s="62">
        <f t="shared" si="56"/>
        <v>0.1388888888888889</v>
      </c>
      <c r="AL751">
        <f t="shared" si="59"/>
        <v>1495.65</v>
      </c>
    </row>
    <row r="752" spans="2:38" ht="14.45" x14ac:dyDescent="0.3">
      <c r="B752" t="s">
        <v>1220</v>
      </c>
      <c r="C752">
        <v>2002344334</v>
      </c>
      <c r="D752" t="s">
        <v>125</v>
      </c>
      <c r="E752" t="s">
        <v>126</v>
      </c>
      <c r="F752" t="s">
        <v>127</v>
      </c>
      <c r="G752" t="s">
        <v>146</v>
      </c>
      <c r="H752" t="s">
        <v>160</v>
      </c>
      <c r="I752" t="s">
        <v>161</v>
      </c>
      <c r="J752" t="s">
        <v>162</v>
      </c>
      <c r="K752" t="s">
        <v>331</v>
      </c>
      <c r="L752">
        <v>80895783</v>
      </c>
      <c r="M752" t="s">
        <v>332</v>
      </c>
      <c r="N752">
        <v>96032100</v>
      </c>
      <c r="O752" t="s">
        <v>333</v>
      </c>
      <c r="P752">
        <v>4987176240002</v>
      </c>
      <c r="Q752">
        <v>140</v>
      </c>
      <c r="R752" s="16">
        <v>46807</v>
      </c>
      <c r="S752">
        <v>36</v>
      </c>
      <c r="T752">
        <v>53</v>
      </c>
      <c r="U752">
        <v>36</v>
      </c>
      <c r="V752">
        <v>106.67</v>
      </c>
      <c r="W752">
        <v>112</v>
      </c>
      <c r="X752">
        <v>116.67</v>
      </c>
      <c r="Y752">
        <v>0</v>
      </c>
      <c r="Z752">
        <v>18</v>
      </c>
      <c r="AA752">
        <v>0</v>
      </c>
      <c r="AB752">
        <v>0</v>
      </c>
      <c r="AC752">
        <v>2016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f t="shared" si="57"/>
        <v>18</v>
      </c>
      <c r="AJ752">
        <f t="shared" si="58"/>
        <v>2100.06</v>
      </c>
      <c r="AK752" s="62">
        <f t="shared" si="56"/>
        <v>0.5</v>
      </c>
      <c r="AL752">
        <f t="shared" si="59"/>
        <v>2016</v>
      </c>
    </row>
    <row r="753" spans="2:38" ht="14.45" x14ac:dyDescent="0.3">
      <c r="B753" t="s">
        <v>1220</v>
      </c>
      <c r="C753">
        <v>2002344334</v>
      </c>
      <c r="D753" t="s">
        <v>125</v>
      </c>
      <c r="E753" t="s">
        <v>126</v>
      </c>
      <c r="F753" t="s">
        <v>127</v>
      </c>
      <c r="G753" t="s">
        <v>146</v>
      </c>
      <c r="H753" t="s">
        <v>160</v>
      </c>
      <c r="I753" t="s">
        <v>161</v>
      </c>
      <c r="J753" t="s">
        <v>162</v>
      </c>
      <c r="K753" t="s">
        <v>582</v>
      </c>
      <c r="L753">
        <v>80894404</v>
      </c>
      <c r="M753" t="s">
        <v>710</v>
      </c>
      <c r="N753">
        <v>96032100</v>
      </c>
      <c r="O753" t="s">
        <v>711</v>
      </c>
      <c r="P753">
        <v>4987176278838</v>
      </c>
      <c r="Q753">
        <v>108</v>
      </c>
      <c r="R753" s="16">
        <v>47045</v>
      </c>
      <c r="S753">
        <v>36</v>
      </c>
      <c r="T753">
        <v>75</v>
      </c>
      <c r="U753">
        <v>48</v>
      </c>
      <c r="V753">
        <v>82.29</v>
      </c>
      <c r="W753">
        <v>86.4</v>
      </c>
      <c r="X753">
        <v>90</v>
      </c>
      <c r="Y753">
        <v>0</v>
      </c>
      <c r="Z753">
        <v>22</v>
      </c>
      <c r="AA753">
        <v>0</v>
      </c>
      <c r="AB753">
        <v>0</v>
      </c>
      <c r="AC753">
        <v>1900.8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f t="shared" si="57"/>
        <v>22</v>
      </c>
      <c r="AJ753">
        <f t="shared" si="58"/>
        <v>1980</v>
      </c>
      <c r="AK753" s="62">
        <f t="shared" si="56"/>
        <v>0.45833333333333331</v>
      </c>
      <c r="AL753">
        <f t="shared" si="59"/>
        <v>1900.8000000000002</v>
      </c>
    </row>
    <row r="754" spans="2:38" ht="14.45" x14ac:dyDescent="0.3">
      <c r="B754" t="s">
        <v>1220</v>
      </c>
      <c r="C754">
        <v>2002344334</v>
      </c>
      <c r="D754" t="s">
        <v>125</v>
      </c>
      <c r="E754" t="s">
        <v>126</v>
      </c>
      <c r="F754" t="s">
        <v>127</v>
      </c>
      <c r="G754" t="s">
        <v>146</v>
      </c>
      <c r="H754" t="s">
        <v>160</v>
      </c>
      <c r="I754" t="s">
        <v>161</v>
      </c>
      <c r="J754" t="s">
        <v>162</v>
      </c>
      <c r="K754" t="s">
        <v>334</v>
      </c>
      <c r="L754">
        <v>80895785</v>
      </c>
      <c r="M754" t="s">
        <v>335</v>
      </c>
      <c r="N754">
        <v>96032100</v>
      </c>
      <c r="O754" t="s">
        <v>336</v>
      </c>
      <c r="P754">
        <v>4987176239976</v>
      </c>
      <c r="Q754">
        <v>140</v>
      </c>
      <c r="R754" s="16">
        <v>47045</v>
      </c>
      <c r="S754">
        <v>36</v>
      </c>
      <c r="T754">
        <v>75</v>
      </c>
      <c r="U754">
        <v>36</v>
      </c>
      <c r="V754">
        <v>106.67</v>
      </c>
      <c r="W754">
        <v>112</v>
      </c>
      <c r="X754">
        <v>116.67</v>
      </c>
      <c r="Y754">
        <v>0</v>
      </c>
      <c r="Z754">
        <v>6</v>
      </c>
      <c r="AA754">
        <v>0</v>
      </c>
      <c r="AB754">
        <v>0</v>
      </c>
      <c r="AC754">
        <v>672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f t="shared" si="57"/>
        <v>6</v>
      </c>
      <c r="AJ754">
        <f t="shared" si="58"/>
        <v>700.02</v>
      </c>
      <c r="AK754" s="62">
        <f t="shared" si="56"/>
        <v>0.16666666666666666</v>
      </c>
      <c r="AL754">
        <f t="shared" si="59"/>
        <v>672</v>
      </c>
    </row>
    <row r="755" spans="2:38" ht="14.45" x14ac:dyDescent="0.3">
      <c r="B755" t="s">
        <v>1220</v>
      </c>
      <c r="C755">
        <v>2002344334</v>
      </c>
      <c r="D755" t="s">
        <v>125</v>
      </c>
      <c r="E755" t="s">
        <v>126</v>
      </c>
      <c r="F755" t="s">
        <v>127</v>
      </c>
      <c r="G755" t="s">
        <v>128</v>
      </c>
      <c r="H755" t="s">
        <v>129</v>
      </c>
      <c r="I755" t="s">
        <v>130</v>
      </c>
      <c r="J755" t="s">
        <v>295</v>
      </c>
      <c r="K755" t="s">
        <v>654</v>
      </c>
      <c r="L755">
        <v>80830098</v>
      </c>
      <c r="M755" t="s">
        <v>655</v>
      </c>
      <c r="N755">
        <v>33059090</v>
      </c>
      <c r="O755" t="s">
        <v>656</v>
      </c>
      <c r="P755">
        <v>4987176294104</v>
      </c>
      <c r="Q755">
        <v>290</v>
      </c>
      <c r="R755" s="16">
        <v>46807</v>
      </c>
      <c r="S755">
        <v>36</v>
      </c>
      <c r="T755">
        <v>53</v>
      </c>
      <c r="U755">
        <v>24</v>
      </c>
      <c r="V755">
        <v>205.15</v>
      </c>
      <c r="W755">
        <v>242.08</v>
      </c>
      <c r="X755">
        <v>252.17</v>
      </c>
      <c r="Y755">
        <v>1</v>
      </c>
      <c r="Z755">
        <v>23</v>
      </c>
      <c r="AA755">
        <v>0</v>
      </c>
      <c r="AB755">
        <v>0</v>
      </c>
      <c r="AC755">
        <v>11377.76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f t="shared" si="57"/>
        <v>47</v>
      </c>
      <c r="AJ755">
        <f t="shared" si="58"/>
        <v>11851.99</v>
      </c>
      <c r="AK755" s="62">
        <f t="shared" si="56"/>
        <v>1.9583333333333333</v>
      </c>
      <c r="AL755">
        <f t="shared" si="59"/>
        <v>11377.76</v>
      </c>
    </row>
    <row r="756" spans="2:38" ht="14.45" x14ac:dyDescent="0.3">
      <c r="B756" t="s">
        <v>1220</v>
      </c>
      <c r="C756">
        <v>2002344334</v>
      </c>
      <c r="D756" t="s">
        <v>125</v>
      </c>
      <c r="E756" t="s">
        <v>126</v>
      </c>
      <c r="F756" t="s">
        <v>127</v>
      </c>
      <c r="G756" t="s">
        <v>146</v>
      </c>
      <c r="H756" t="s">
        <v>160</v>
      </c>
      <c r="I756" t="s">
        <v>161</v>
      </c>
      <c r="J756" t="s">
        <v>344</v>
      </c>
      <c r="K756" t="s">
        <v>345</v>
      </c>
      <c r="L756">
        <v>80895789</v>
      </c>
      <c r="M756" t="s">
        <v>346</v>
      </c>
      <c r="N756">
        <v>96032100</v>
      </c>
      <c r="O756" t="s">
        <v>347</v>
      </c>
      <c r="P756">
        <v>4987176279156</v>
      </c>
      <c r="Q756">
        <v>120</v>
      </c>
      <c r="R756" s="16">
        <v>47102</v>
      </c>
      <c r="S756">
        <v>36</v>
      </c>
      <c r="T756">
        <v>80</v>
      </c>
      <c r="U756">
        <v>48</v>
      </c>
      <c r="V756">
        <v>91.43</v>
      </c>
      <c r="W756">
        <v>96</v>
      </c>
      <c r="X756">
        <v>100</v>
      </c>
      <c r="Y756">
        <v>0</v>
      </c>
      <c r="Z756">
        <v>11</v>
      </c>
      <c r="AA756">
        <v>0</v>
      </c>
      <c r="AB756">
        <v>0</v>
      </c>
      <c r="AC756">
        <v>1056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f t="shared" si="57"/>
        <v>11</v>
      </c>
      <c r="AJ756">
        <f t="shared" si="58"/>
        <v>1100</v>
      </c>
      <c r="AK756" s="62">
        <f t="shared" si="56"/>
        <v>0.22916666666666666</v>
      </c>
      <c r="AL756">
        <f t="shared" si="59"/>
        <v>1056</v>
      </c>
    </row>
    <row r="757" spans="2:38" ht="14.45" x14ac:dyDescent="0.3">
      <c r="B757" t="s">
        <v>1220</v>
      </c>
      <c r="C757">
        <v>2002344334</v>
      </c>
      <c r="D757" t="s">
        <v>125</v>
      </c>
      <c r="E757" t="s">
        <v>126</v>
      </c>
      <c r="F757" t="s">
        <v>127</v>
      </c>
      <c r="G757" t="s">
        <v>132</v>
      </c>
      <c r="H757" t="s">
        <v>163</v>
      </c>
      <c r="I757" t="s">
        <v>164</v>
      </c>
      <c r="J757" t="s">
        <v>253</v>
      </c>
      <c r="K757" t="s">
        <v>661</v>
      </c>
      <c r="L757">
        <v>80830424</v>
      </c>
      <c r="M757" t="s">
        <v>662</v>
      </c>
      <c r="N757">
        <v>33071010</v>
      </c>
      <c r="O757" t="s">
        <v>663</v>
      </c>
      <c r="P757">
        <v>4987176176769</v>
      </c>
      <c r="Q757">
        <v>235</v>
      </c>
      <c r="R757" s="16">
        <v>46807</v>
      </c>
      <c r="S757">
        <v>36</v>
      </c>
      <c r="T757">
        <v>53</v>
      </c>
      <c r="U757">
        <v>96</v>
      </c>
      <c r="V757">
        <v>191.83</v>
      </c>
      <c r="W757">
        <v>201.42</v>
      </c>
      <c r="X757">
        <v>209.82</v>
      </c>
      <c r="Y757">
        <v>0</v>
      </c>
      <c r="Z757">
        <v>18</v>
      </c>
      <c r="AA757">
        <v>0</v>
      </c>
      <c r="AB757">
        <v>0</v>
      </c>
      <c r="AC757">
        <v>3625.56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f t="shared" si="57"/>
        <v>18</v>
      </c>
      <c r="AJ757">
        <f t="shared" si="58"/>
        <v>3776.7599999999998</v>
      </c>
      <c r="AK757" s="62">
        <f t="shared" si="56"/>
        <v>0.1875</v>
      </c>
      <c r="AL757">
        <f t="shared" si="59"/>
        <v>3625.56</v>
      </c>
    </row>
    <row r="758" spans="2:38" ht="14.45" x14ac:dyDescent="0.3">
      <c r="B758" t="s">
        <v>1220</v>
      </c>
      <c r="C758">
        <v>2002344334</v>
      </c>
      <c r="D758" t="s">
        <v>125</v>
      </c>
      <c r="E758" t="s">
        <v>126</v>
      </c>
      <c r="F758" t="s">
        <v>127</v>
      </c>
      <c r="G758" t="s">
        <v>146</v>
      </c>
      <c r="H758" t="s">
        <v>160</v>
      </c>
      <c r="I758" t="s">
        <v>161</v>
      </c>
      <c r="J758" t="s">
        <v>351</v>
      </c>
      <c r="K758" t="s">
        <v>352</v>
      </c>
      <c r="L758">
        <v>80895791</v>
      </c>
      <c r="M758" t="s">
        <v>353</v>
      </c>
      <c r="N758">
        <v>96032100</v>
      </c>
      <c r="O758" t="s">
        <v>354</v>
      </c>
      <c r="P758">
        <v>4987176270337</v>
      </c>
      <c r="Q758">
        <v>120</v>
      </c>
      <c r="R758" s="16">
        <v>47045</v>
      </c>
      <c r="S758">
        <v>36</v>
      </c>
      <c r="T758">
        <v>75</v>
      </c>
      <c r="U758">
        <v>36</v>
      </c>
      <c r="V758">
        <v>91.43</v>
      </c>
      <c r="W758">
        <v>96</v>
      </c>
      <c r="X758">
        <v>100</v>
      </c>
      <c r="Y758">
        <v>0</v>
      </c>
      <c r="Z758">
        <v>4</v>
      </c>
      <c r="AA758">
        <v>0</v>
      </c>
      <c r="AB758">
        <v>0</v>
      </c>
      <c r="AC758">
        <v>384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f t="shared" si="57"/>
        <v>4</v>
      </c>
      <c r="AJ758">
        <f t="shared" si="58"/>
        <v>400</v>
      </c>
      <c r="AK758" s="62">
        <f t="shared" si="56"/>
        <v>0.1111111111111111</v>
      </c>
      <c r="AL758">
        <f t="shared" si="59"/>
        <v>384</v>
      </c>
    </row>
    <row r="759" spans="2:38" ht="14.45" x14ac:dyDescent="0.3">
      <c r="B759" t="s">
        <v>1220</v>
      </c>
      <c r="C759">
        <v>2002344334</v>
      </c>
      <c r="D759" t="s">
        <v>125</v>
      </c>
      <c r="E759" t="s">
        <v>126</v>
      </c>
      <c r="F759" t="s">
        <v>127</v>
      </c>
      <c r="G759" t="s">
        <v>146</v>
      </c>
      <c r="H759" t="s">
        <v>190</v>
      </c>
      <c r="I759" t="s">
        <v>191</v>
      </c>
      <c r="J759" t="s">
        <v>596</v>
      </c>
      <c r="K759" t="s">
        <v>597</v>
      </c>
      <c r="L759">
        <v>80832394</v>
      </c>
      <c r="M759" t="s">
        <v>664</v>
      </c>
      <c r="N759">
        <v>82121010</v>
      </c>
      <c r="O759" t="s">
        <v>665</v>
      </c>
      <c r="P759">
        <v>4987176241474</v>
      </c>
      <c r="Q759">
        <v>425</v>
      </c>
      <c r="R759" s="16">
        <v>47037</v>
      </c>
      <c r="S759">
        <v>60</v>
      </c>
      <c r="T759">
        <v>44</v>
      </c>
      <c r="U759">
        <v>24</v>
      </c>
      <c r="V759">
        <v>303.29000000000002</v>
      </c>
      <c r="W759">
        <v>357.88</v>
      </c>
      <c r="X759">
        <v>372.8</v>
      </c>
      <c r="Y759">
        <v>0</v>
      </c>
      <c r="Z759">
        <v>16</v>
      </c>
      <c r="AA759">
        <v>0</v>
      </c>
      <c r="AB759">
        <v>0</v>
      </c>
      <c r="AC759">
        <v>5726.08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f t="shared" si="57"/>
        <v>16</v>
      </c>
      <c r="AJ759">
        <f t="shared" si="58"/>
        <v>5964.8</v>
      </c>
      <c r="AK759" s="62">
        <f t="shared" si="56"/>
        <v>0.66666666666666663</v>
      </c>
      <c r="AL759">
        <f t="shared" si="59"/>
        <v>5726.08</v>
      </c>
    </row>
    <row r="760" spans="2:38" ht="14.45" x14ac:dyDescent="0.3">
      <c r="B760" t="s">
        <v>1220</v>
      </c>
      <c r="C760">
        <v>2002344334</v>
      </c>
      <c r="D760" t="s">
        <v>125</v>
      </c>
      <c r="E760" t="s">
        <v>126</v>
      </c>
      <c r="F760" t="s">
        <v>127</v>
      </c>
      <c r="G760" t="s">
        <v>146</v>
      </c>
      <c r="H760" t="s">
        <v>160</v>
      </c>
      <c r="I760" t="s">
        <v>161</v>
      </c>
      <c r="J760" t="s">
        <v>351</v>
      </c>
      <c r="K760" t="s">
        <v>1027</v>
      </c>
      <c r="L760">
        <v>80895793</v>
      </c>
      <c r="M760" t="s">
        <v>1028</v>
      </c>
      <c r="N760">
        <v>96032100</v>
      </c>
      <c r="O760" t="s">
        <v>1029</v>
      </c>
      <c r="P760">
        <v>4987176232632</v>
      </c>
      <c r="Q760">
        <v>50</v>
      </c>
      <c r="R760" s="16">
        <v>46807</v>
      </c>
      <c r="S760">
        <v>36</v>
      </c>
      <c r="T760">
        <v>53</v>
      </c>
      <c r="U760">
        <v>120</v>
      </c>
      <c r="V760">
        <v>38.1</v>
      </c>
      <c r="W760">
        <v>40</v>
      </c>
      <c r="X760">
        <v>41.67</v>
      </c>
      <c r="Y760">
        <v>0</v>
      </c>
      <c r="Z760">
        <v>1</v>
      </c>
      <c r="AA760">
        <v>0</v>
      </c>
      <c r="AB760">
        <v>0</v>
      </c>
      <c r="AC760">
        <v>40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f t="shared" si="57"/>
        <v>1</v>
      </c>
      <c r="AJ760">
        <f t="shared" si="58"/>
        <v>41.67</v>
      </c>
      <c r="AK760" s="62">
        <f t="shared" si="56"/>
        <v>8.3333333333333332E-3</v>
      </c>
      <c r="AL760">
        <f t="shared" si="59"/>
        <v>40</v>
      </c>
    </row>
    <row r="761" spans="2:38" ht="14.45" x14ac:dyDescent="0.3">
      <c r="B761" t="s">
        <v>1220</v>
      </c>
      <c r="C761">
        <v>2002344334</v>
      </c>
      <c r="D761" t="s">
        <v>125</v>
      </c>
      <c r="E761" t="s">
        <v>126</v>
      </c>
      <c r="F761" t="s">
        <v>127</v>
      </c>
      <c r="G761" t="s">
        <v>128</v>
      </c>
      <c r="H761" t="s">
        <v>129</v>
      </c>
      <c r="I761" t="s">
        <v>221</v>
      </c>
      <c r="J761" t="s">
        <v>250</v>
      </c>
      <c r="K761" t="s">
        <v>610</v>
      </c>
      <c r="L761">
        <v>80880909</v>
      </c>
      <c r="M761" t="s">
        <v>974</v>
      </c>
      <c r="N761">
        <v>33051090</v>
      </c>
      <c r="O761" t="s">
        <v>975</v>
      </c>
      <c r="P761">
        <v>4987176254382</v>
      </c>
      <c r="Q761">
        <v>85</v>
      </c>
      <c r="R761" s="16">
        <v>46807</v>
      </c>
      <c r="S761">
        <v>36</v>
      </c>
      <c r="T761">
        <v>53</v>
      </c>
      <c r="U761">
        <v>48</v>
      </c>
      <c r="V761">
        <v>70.650000000000006</v>
      </c>
      <c r="W761">
        <v>74.180000000000007</v>
      </c>
      <c r="X761">
        <v>77.27</v>
      </c>
      <c r="Y761">
        <v>0</v>
      </c>
      <c r="Z761">
        <v>37</v>
      </c>
      <c r="AA761">
        <v>0</v>
      </c>
      <c r="AB761">
        <v>0</v>
      </c>
      <c r="AC761">
        <v>2744.66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f t="shared" si="57"/>
        <v>37</v>
      </c>
      <c r="AJ761">
        <f t="shared" si="58"/>
        <v>2858.99</v>
      </c>
      <c r="AK761" s="62">
        <f t="shared" si="56"/>
        <v>0.77083333333333337</v>
      </c>
      <c r="AL761">
        <f t="shared" si="59"/>
        <v>2744.6600000000003</v>
      </c>
    </row>
    <row r="762" spans="2:38" ht="14.45" x14ac:dyDescent="0.3">
      <c r="B762" t="s">
        <v>1220</v>
      </c>
      <c r="C762">
        <v>2002344334</v>
      </c>
      <c r="D762" t="s">
        <v>125</v>
      </c>
      <c r="E762" t="s">
        <v>126</v>
      </c>
      <c r="F762" t="s">
        <v>127</v>
      </c>
      <c r="G762" t="s">
        <v>146</v>
      </c>
      <c r="H762" t="s">
        <v>160</v>
      </c>
      <c r="I762" t="s">
        <v>161</v>
      </c>
      <c r="J762" t="s">
        <v>162</v>
      </c>
      <c r="K762" t="s">
        <v>358</v>
      </c>
      <c r="L762">
        <v>80895795</v>
      </c>
      <c r="M762" t="s">
        <v>359</v>
      </c>
      <c r="N762">
        <v>96032100</v>
      </c>
      <c r="O762" t="s">
        <v>360</v>
      </c>
      <c r="P762">
        <v>4987176239952</v>
      </c>
      <c r="Q762">
        <v>160</v>
      </c>
      <c r="R762" s="16">
        <v>46807</v>
      </c>
      <c r="S762">
        <v>36</v>
      </c>
      <c r="T762">
        <v>53</v>
      </c>
      <c r="U762">
        <v>36</v>
      </c>
      <c r="V762">
        <v>121.9</v>
      </c>
      <c r="W762">
        <v>128</v>
      </c>
      <c r="X762">
        <v>133.34</v>
      </c>
      <c r="Y762">
        <v>0</v>
      </c>
      <c r="Z762">
        <v>5</v>
      </c>
      <c r="AA762">
        <v>0</v>
      </c>
      <c r="AB762">
        <v>0</v>
      </c>
      <c r="AC762">
        <v>640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f t="shared" si="57"/>
        <v>5</v>
      </c>
      <c r="AJ762">
        <f t="shared" si="58"/>
        <v>666.7</v>
      </c>
      <c r="AK762" s="62">
        <f t="shared" si="56"/>
        <v>0.1388888888888889</v>
      </c>
      <c r="AL762">
        <f t="shared" si="59"/>
        <v>640</v>
      </c>
    </row>
    <row r="763" spans="2:38" ht="14.45" x14ac:dyDescent="0.3">
      <c r="B763" t="s">
        <v>1220</v>
      </c>
      <c r="C763">
        <v>2002344334</v>
      </c>
      <c r="D763" t="s">
        <v>125</v>
      </c>
      <c r="E763" t="s">
        <v>126</v>
      </c>
      <c r="F763" t="s">
        <v>127</v>
      </c>
      <c r="G763" t="s">
        <v>128</v>
      </c>
      <c r="H763" t="s">
        <v>129</v>
      </c>
      <c r="I763" t="s">
        <v>221</v>
      </c>
      <c r="J763" t="s">
        <v>250</v>
      </c>
      <c r="K763" t="s">
        <v>251</v>
      </c>
      <c r="L763">
        <v>80880918</v>
      </c>
      <c r="M763" t="s">
        <v>669</v>
      </c>
      <c r="N763">
        <v>33051090</v>
      </c>
      <c r="O763" t="s">
        <v>670</v>
      </c>
      <c r="P763">
        <v>4987176254375</v>
      </c>
      <c r="Q763">
        <v>235</v>
      </c>
      <c r="R763" s="16">
        <v>47045</v>
      </c>
      <c r="S763">
        <v>36</v>
      </c>
      <c r="T763">
        <v>75</v>
      </c>
      <c r="U763">
        <v>56</v>
      </c>
      <c r="V763">
        <v>195.31</v>
      </c>
      <c r="W763">
        <v>205.08</v>
      </c>
      <c r="X763">
        <v>213.63</v>
      </c>
      <c r="Y763">
        <v>0</v>
      </c>
      <c r="Z763">
        <v>9</v>
      </c>
      <c r="AA763">
        <v>0</v>
      </c>
      <c r="AB763">
        <v>0</v>
      </c>
      <c r="AC763">
        <v>1845.72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f t="shared" si="57"/>
        <v>9</v>
      </c>
      <c r="AJ763">
        <f t="shared" si="58"/>
        <v>1922.67</v>
      </c>
      <c r="AK763" s="62">
        <f t="shared" si="56"/>
        <v>0.16071428571428573</v>
      </c>
      <c r="AL763">
        <f t="shared" si="59"/>
        <v>1845.72</v>
      </c>
    </row>
    <row r="764" spans="2:38" ht="14.45" x14ac:dyDescent="0.3">
      <c r="B764" t="s">
        <v>1220</v>
      </c>
      <c r="C764">
        <v>2002344334</v>
      </c>
      <c r="D764" t="s">
        <v>125</v>
      </c>
      <c r="E764" t="s">
        <v>126</v>
      </c>
      <c r="F764" t="s">
        <v>127</v>
      </c>
      <c r="G764" t="s">
        <v>146</v>
      </c>
      <c r="H764" t="s">
        <v>160</v>
      </c>
      <c r="I764" t="s">
        <v>161</v>
      </c>
      <c r="J764" t="s">
        <v>162</v>
      </c>
      <c r="K764" t="s">
        <v>364</v>
      </c>
      <c r="L764">
        <v>80895800</v>
      </c>
      <c r="M764" t="s">
        <v>365</v>
      </c>
      <c r="N764">
        <v>96032100</v>
      </c>
      <c r="O764" t="s">
        <v>366</v>
      </c>
      <c r="P764">
        <v>4987176239969</v>
      </c>
      <c r="Q764">
        <v>158</v>
      </c>
      <c r="R764" s="16">
        <v>47045</v>
      </c>
      <c r="S764">
        <v>36</v>
      </c>
      <c r="T764">
        <v>75</v>
      </c>
      <c r="U764">
        <v>48</v>
      </c>
      <c r="V764">
        <v>120.38</v>
      </c>
      <c r="W764">
        <v>126.4</v>
      </c>
      <c r="X764">
        <v>131.66999999999999</v>
      </c>
      <c r="Y764">
        <v>0</v>
      </c>
      <c r="Z764">
        <v>9</v>
      </c>
      <c r="AA764">
        <v>0</v>
      </c>
      <c r="AB764">
        <v>0</v>
      </c>
      <c r="AC764">
        <v>1137.5999999999999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f t="shared" si="57"/>
        <v>9</v>
      </c>
      <c r="AJ764">
        <f t="shared" si="58"/>
        <v>1185.03</v>
      </c>
      <c r="AK764" s="62">
        <f t="shared" si="56"/>
        <v>0.1875</v>
      </c>
      <c r="AL764">
        <f t="shared" si="59"/>
        <v>1137.6000000000001</v>
      </c>
    </row>
    <row r="765" spans="2:38" ht="14.45" x14ac:dyDescent="0.3">
      <c r="B765" t="s">
        <v>1220</v>
      </c>
      <c r="C765">
        <v>2002344334</v>
      </c>
      <c r="D765" t="s">
        <v>125</v>
      </c>
      <c r="E765" t="s">
        <v>126</v>
      </c>
      <c r="F765" t="s">
        <v>127</v>
      </c>
      <c r="G765" t="s">
        <v>132</v>
      </c>
      <c r="H765" t="s">
        <v>290</v>
      </c>
      <c r="I765" t="s">
        <v>645</v>
      </c>
      <c r="J765" t="s">
        <v>646</v>
      </c>
      <c r="K765" t="s">
        <v>677</v>
      </c>
      <c r="L765">
        <v>80870946</v>
      </c>
      <c r="M765" t="s">
        <v>678</v>
      </c>
      <c r="N765">
        <v>21069099</v>
      </c>
      <c r="O765" t="s">
        <v>679</v>
      </c>
      <c r="P765">
        <v>4987176351357</v>
      </c>
      <c r="Q765">
        <v>225</v>
      </c>
      <c r="R765" s="16">
        <v>47045</v>
      </c>
      <c r="S765">
        <v>17</v>
      </c>
      <c r="T765">
        <v>100</v>
      </c>
      <c r="U765">
        <v>120</v>
      </c>
      <c r="V765">
        <v>171.65</v>
      </c>
      <c r="W765">
        <v>180.23</v>
      </c>
      <c r="X765">
        <v>187.75</v>
      </c>
      <c r="Y765">
        <v>0</v>
      </c>
      <c r="Z765">
        <v>7</v>
      </c>
      <c r="AA765">
        <v>0</v>
      </c>
      <c r="AB765">
        <v>0</v>
      </c>
      <c r="AC765">
        <v>1261.6099999999999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f t="shared" si="57"/>
        <v>7</v>
      </c>
      <c r="AJ765">
        <f t="shared" si="58"/>
        <v>1314.25</v>
      </c>
      <c r="AK765" s="62">
        <f t="shared" si="56"/>
        <v>5.8333333333333334E-2</v>
      </c>
      <c r="AL765">
        <f t="shared" si="59"/>
        <v>1261.6099999999999</v>
      </c>
    </row>
    <row r="766" spans="2:38" ht="14.45" x14ac:dyDescent="0.3">
      <c r="B766" t="s">
        <v>1220</v>
      </c>
      <c r="C766">
        <v>2002344334</v>
      </c>
      <c r="D766" t="s">
        <v>125</v>
      </c>
      <c r="E766" t="s">
        <v>126</v>
      </c>
      <c r="F766" t="s">
        <v>127</v>
      </c>
      <c r="G766" t="s">
        <v>132</v>
      </c>
      <c r="H766" t="s">
        <v>133</v>
      </c>
      <c r="I766" t="s">
        <v>134</v>
      </c>
      <c r="J766" t="s">
        <v>169</v>
      </c>
      <c r="K766" t="s">
        <v>460</v>
      </c>
      <c r="L766">
        <v>80893410</v>
      </c>
      <c r="M766" t="s">
        <v>1065</v>
      </c>
      <c r="N766">
        <v>96190010</v>
      </c>
      <c r="O766" t="s">
        <v>1066</v>
      </c>
      <c r="P766">
        <v>4987176293527</v>
      </c>
      <c r="Q766">
        <v>99</v>
      </c>
      <c r="R766" s="16">
        <v>47045</v>
      </c>
      <c r="S766">
        <v>24</v>
      </c>
      <c r="T766">
        <v>100</v>
      </c>
      <c r="U766">
        <v>64</v>
      </c>
      <c r="V766">
        <v>85.62</v>
      </c>
      <c r="W766">
        <v>85.62</v>
      </c>
      <c r="X766">
        <v>89.19</v>
      </c>
      <c r="Y766">
        <v>8</v>
      </c>
      <c r="Z766">
        <v>7</v>
      </c>
      <c r="AA766">
        <v>0</v>
      </c>
      <c r="AB766">
        <v>0</v>
      </c>
      <c r="AC766">
        <v>44436.78</v>
      </c>
      <c r="AD766">
        <v>0.02</v>
      </c>
      <c r="AE766">
        <v>0</v>
      </c>
      <c r="AF766">
        <v>0</v>
      </c>
      <c r="AG766">
        <v>0</v>
      </c>
      <c r="AH766">
        <v>0</v>
      </c>
      <c r="AI766">
        <f t="shared" si="57"/>
        <v>519</v>
      </c>
      <c r="AJ766">
        <f t="shared" si="58"/>
        <v>46289.61</v>
      </c>
      <c r="AK766" s="62">
        <f t="shared" si="56"/>
        <v>8.109375</v>
      </c>
      <c r="AL766">
        <f t="shared" si="59"/>
        <v>44436.78</v>
      </c>
    </row>
    <row r="767" spans="2:38" ht="14.45" x14ac:dyDescent="0.3">
      <c r="B767" t="s">
        <v>1220</v>
      </c>
      <c r="C767">
        <v>2002344334</v>
      </c>
      <c r="D767" t="s">
        <v>125</v>
      </c>
      <c r="E767" t="s">
        <v>126</v>
      </c>
      <c r="F767" t="s">
        <v>127</v>
      </c>
      <c r="G767" t="s">
        <v>132</v>
      </c>
      <c r="H767" t="s">
        <v>133</v>
      </c>
      <c r="I767" t="s">
        <v>134</v>
      </c>
      <c r="J767" t="s">
        <v>240</v>
      </c>
      <c r="K767" t="s">
        <v>682</v>
      </c>
      <c r="L767">
        <v>80883941</v>
      </c>
      <c r="M767" t="s">
        <v>683</v>
      </c>
      <c r="N767">
        <v>96190010</v>
      </c>
      <c r="O767" t="s">
        <v>684</v>
      </c>
      <c r="P767">
        <v>4987176374554</v>
      </c>
      <c r="Q767">
        <v>800</v>
      </c>
      <c r="R767" s="16">
        <v>47045</v>
      </c>
      <c r="S767">
        <v>24</v>
      </c>
      <c r="T767">
        <v>100</v>
      </c>
      <c r="U767">
        <v>12</v>
      </c>
      <c r="V767">
        <v>519.96</v>
      </c>
      <c r="W767">
        <v>519.96</v>
      </c>
      <c r="X767">
        <v>541.64</v>
      </c>
      <c r="Y767">
        <v>0</v>
      </c>
      <c r="Z767">
        <v>2</v>
      </c>
      <c r="AA767">
        <v>0</v>
      </c>
      <c r="AB767">
        <v>0</v>
      </c>
      <c r="AC767">
        <v>1039.92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f t="shared" si="57"/>
        <v>2</v>
      </c>
      <c r="AJ767">
        <f t="shared" si="58"/>
        <v>1083.28</v>
      </c>
      <c r="AK767" s="62">
        <f t="shared" si="56"/>
        <v>0.16666666666666666</v>
      </c>
      <c r="AL767">
        <f t="shared" si="59"/>
        <v>1039.92</v>
      </c>
    </row>
    <row r="768" spans="2:38" ht="14.45" x14ac:dyDescent="0.3">
      <c r="B768" t="s">
        <v>1220</v>
      </c>
      <c r="C768">
        <v>2002344334</v>
      </c>
      <c r="D768" t="s">
        <v>125</v>
      </c>
      <c r="E768" t="s">
        <v>126</v>
      </c>
      <c r="F768" t="s">
        <v>127</v>
      </c>
      <c r="G768" t="s">
        <v>146</v>
      </c>
      <c r="H768" t="s">
        <v>147</v>
      </c>
      <c r="I768" t="s">
        <v>203</v>
      </c>
      <c r="J768" t="s">
        <v>367</v>
      </c>
      <c r="K768" t="s">
        <v>368</v>
      </c>
      <c r="L768">
        <v>80866729</v>
      </c>
      <c r="M768" t="s">
        <v>369</v>
      </c>
      <c r="N768">
        <v>33071090</v>
      </c>
      <c r="O768" t="s">
        <v>370</v>
      </c>
      <c r="P768">
        <v>4987176278647</v>
      </c>
      <c r="Q768">
        <v>290</v>
      </c>
      <c r="R768" s="16">
        <v>47045</v>
      </c>
      <c r="S768">
        <v>36</v>
      </c>
      <c r="T768">
        <v>75</v>
      </c>
      <c r="U768">
        <v>12</v>
      </c>
      <c r="V768">
        <v>210.64</v>
      </c>
      <c r="W768">
        <v>248.56</v>
      </c>
      <c r="X768">
        <v>258.92</v>
      </c>
      <c r="Y768">
        <v>16</v>
      </c>
      <c r="Z768">
        <v>10</v>
      </c>
      <c r="AA768">
        <v>0</v>
      </c>
      <c r="AB768">
        <v>0</v>
      </c>
      <c r="AC768">
        <v>50209.120000000003</v>
      </c>
      <c r="AD768">
        <v>0.02</v>
      </c>
      <c r="AE768">
        <v>0</v>
      </c>
      <c r="AF768">
        <v>0</v>
      </c>
      <c r="AG768">
        <v>0</v>
      </c>
      <c r="AH768">
        <v>0</v>
      </c>
      <c r="AI768">
        <f t="shared" si="57"/>
        <v>202</v>
      </c>
      <c r="AJ768">
        <f t="shared" si="58"/>
        <v>52301.840000000004</v>
      </c>
      <c r="AK768" s="62">
        <f t="shared" si="56"/>
        <v>16.833333333333332</v>
      </c>
      <c r="AL768">
        <f t="shared" si="59"/>
        <v>50209.120000000003</v>
      </c>
    </row>
    <row r="769" spans="2:38" ht="14.45" x14ac:dyDescent="0.3">
      <c r="B769" t="s">
        <v>1220</v>
      </c>
      <c r="C769">
        <v>2002344334</v>
      </c>
      <c r="D769" t="s">
        <v>125</v>
      </c>
      <c r="E769" t="s">
        <v>126</v>
      </c>
      <c r="F769" t="s">
        <v>127</v>
      </c>
      <c r="G769" t="s">
        <v>146</v>
      </c>
      <c r="H769" t="s">
        <v>160</v>
      </c>
      <c r="I769" t="s">
        <v>161</v>
      </c>
      <c r="J769" t="s">
        <v>539</v>
      </c>
      <c r="K769" t="s">
        <v>674</v>
      </c>
      <c r="L769">
        <v>83913861</v>
      </c>
      <c r="M769" t="s">
        <v>976</v>
      </c>
      <c r="N769">
        <v>96032100</v>
      </c>
      <c r="O769" t="s">
        <v>977</v>
      </c>
      <c r="P769">
        <v>4987176306685</v>
      </c>
      <c r="Q769">
        <v>190</v>
      </c>
      <c r="R769" s="16">
        <v>47045</v>
      </c>
      <c r="S769">
        <v>36</v>
      </c>
      <c r="T769">
        <v>75</v>
      </c>
      <c r="U769">
        <v>48</v>
      </c>
      <c r="V769">
        <v>144.76</v>
      </c>
      <c r="W769">
        <v>152</v>
      </c>
      <c r="X769">
        <v>158.34</v>
      </c>
      <c r="Y769">
        <v>1</v>
      </c>
      <c r="Z769">
        <v>0</v>
      </c>
      <c r="AA769">
        <v>0</v>
      </c>
      <c r="AB769">
        <v>0</v>
      </c>
      <c r="AC769">
        <v>7296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f t="shared" si="57"/>
        <v>48</v>
      </c>
      <c r="AJ769">
        <f t="shared" si="58"/>
        <v>7600.32</v>
      </c>
      <c r="AK769" s="62">
        <f t="shared" si="56"/>
        <v>1</v>
      </c>
      <c r="AL769">
        <f t="shared" si="59"/>
        <v>7296</v>
      </c>
    </row>
    <row r="770" spans="2:38" ht="14.45" x14ac:dyDescent="0.3">
      <c r="B770" t="s">
        <v>1220</v>
      </c>
      <c r="C770">
        <v>2002344334</v>
      </c>
      <c r="D770" t="s">
        <v>125</v>
      </c>
      <c r="E770" t="s">
        <v>126</v>
      </c>
      <c r="F770" t="s">
        <v>127</v>
      </c>
      <c r="G770" t="s">
        <v>132</v>
      </c>
      <c r="H770" t="s">
        <v>133</v>
      </c>
      <c r="I770" t="s">
        <v>177</v>
      </c>
      <c r="J770" t="s">
        <v>375</v>
      </c>
      <c r="K770" t="s">
        <v>376</v>
      </c>
      <c r="L770">
        <v>80887328</v>
      </c>
      <c r="M770" t="s">
        <v>377</v>
      </c>
      <c r="N770">
        <v>96190010</v>
      </c>
      <c r="O770" t="s">
        <v>378</v>
      </c>
      <c r="P770">
        <v>4987176371485</v>
      </c>
      <c r="Q770">
        <v>240</v>
      </c>
      <c r="R770" s="16">
        <v>47045</v>
      </c>
      <c r="S770">
        <v>24</v>
      </c>
      <c r="T770">
        <v>100</v>
      </c>
      <c r="U770">
        <v>20</v>
      </c>
      <c r="V770">
        <v>207.56</v>
      </c>
      <c r="W770">
        <v>207.56</v>
      </c>
      <c r="X770">
        <v>216.22</v>
      </c>
      <c r="Y770">
        <v>0</v>
      </c>
      <c r="Z770">
        <v>4</v>
      </c>
      <c r="AA770">
        <v>0</v>
      </c>
      <c r="AB770">
        <v>0</v>
      </c>
      <c r="AC770">
        <v>830.24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f t="shared" si="57"/>
        <v>4</v>
      </c>
      <c r="AJ770">
        <f t="shared" si="58"/>
        <v>864.88</v>
      </c>
      <c r="AK770" s="62">
        <f t="shared" si="56"/>
        <v>0.2</v>
      </c>
      <c r="AL770">
        <f t="shared" si="59"/>
        <v>830.24</v>
      </c>
    </row>
    <row r="771" spans="2:38" ht="14.45" x14ac:dyDescent="0.3">
      <c r="B771" t="s">
        <v>1220</v>
      </c>
      <c r="C771">
        <v>2002344334</v>
      </c>
      <c r="D771" t="s">
        <v>125</v>
      </c>
      <c r="E771" t="s">
        <v>126</v>
      </c>
      <c r="F771" t="s">
        <v>127</v>
      </c>
      <c r="G771" t="s">
        <v>132</v>
      </c>
      <c r="H771" t="s">
        <v>133</v>
      </c>
      <c r="I771" t="s">
        <v>177</v>
      </c>
      <c r="J771" t="s">
        <v>178</v>
      </c>
      <c r="K771" t="s">
        <v>230</v>
      </c>
      <c r="L771">
        <v>80888567</v>
      </c>
      <c r="M771" t="s">
        <v>688</v>
      </c>
      <c r="N771">
        <v>96190010</v>
      </c>
      <c r="O771" t="s">
        <v>689</v>
      </c>
      <c r="P771">
        <v>4987176319449</v>
      </c>
      <c r="Q771">
        <v>399</v>
      </c>
      <c r="R771" s="16">
        <v>46807</v>
      </c>
      <c r="S771">
        <v>24</v>
      </c>
      <c r="T771">
        <v>79</v>
      </c>
      <c r="U771">
        <v>16</v>
      </c>
      <c r="V771">
        <v>306.79000000000002</v>
      </c>
      <c r="W771">
        <v>306.79000000000002</v>
      </c>
      <c r="X771">
        <v>319.58</v>
      </c>
      <c r="Y771">
        <v>1</v>
      </c>
      <c r="Z771">
        <v>0</v>
      </c>
      <c r="AA771">
        <v>0</v>
      </c>
      <c r="AB771">
        <v>0</v>
      </c>
      <c r="AC771">
        <v>4908.6400000000003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f t="shared" si="57"/>
        <v>16</v>
      </c>
      <c r="AJ771">
        <f t="shared" si="58"/>
        <v>5113.28</v>
      </c>
      <c r="AK771" s="62">
        <f t="shared" ref="AK771:AK834" si="60">+AI771/U771</f>
        <v>1</v>
      </c>
      <c r="AL771">
        <f t="shared" si="59"/>
        <v>4908.6400000000003</v>
      </c>
    </row>
    <row r="772" spans="2:38" ht="14.45" x14ac:dyDescent="0.3">
      <c r="B772" t="s">
        <v>1220</v>
      </c>
      <c r="C772">
        <v>2002344334</v>
      </c>
      <c r="D772" t="s">
        <v>125</v>
      </c>
      <c r="E772" t="s">
        <v>126</v>
      </c>
      <c r="F772" t="s">
        <v>127</v>
      </c>
      <c r="G772" t="s">
        <v>146</v>
      </c>
      <c r="H772" t="s">
        <v>150</v>
      </c>
      <c r="I772" t="s">
        <v>326</v>
      </c>
      <c r="J772" t="s">
        <v>327</v>
      </c>
      <c r="K772" t="s">
        <v>388</v>
      </c>
      <c r="L772">
        <v>80867317</v>
      </c>
      <c r="M772" t="s">
        <v>389</v>
      </c>
      <c r="N772">
        <v>82122011</v>
      </c>
      <c r="O772" t="s">
        <v>390</v>
      </c>
      <c r="P772">
        <v>4987176355782</v>
      </c>
      <c r="Q772">
        <v>179</v>
      </c>
      <c r="R772" s="16">
        <v>47045</v>
      </c>
      <c r="S772">
        <v>60</v>
      </c>
      <c r="T772">
        <v>45</v>
      </c>
      <c r="U772">
        <v>48</v>
      </c>
      <c r="V772">
        <v>130.02000000000001</v>
      </c>
      <c r="W772">
        <v>153.41999999999999</v>
      </c>
      <c r="X772">
        <v>159.82</v>
      </c>
      <c r="Y772">
        <v>0</v>
      </c>
      <c r="Z772">
        <v>22</v>
      </c>
      <c r="AA772">
        <v>0</v>
      </c>
      <c r="AB772">
        <v>0</v>
      </c>
      <c r="AC772">
        <v>3375.24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f t="shared" si="57"/>
        <v>22</v>
      </c>
      <c r="AJ772">
        <f t="shared" si="58"/>
        <v>3516.04</v>
      </c>
      <c r="AK772" s="62">
        <f t="shared" si="60"/>
        <v>0.45833333333333331</v>
      </c>
      <c r="AL772">
        <f t="shared" si="59"/>
        <v>3375.24</v>
      </c>
    </row>
    <row r="773" spans="2:38" ht="14.45" x14ac:dyDescent="0.3">
      <c r="B773" t="s">
        <v>1220</v>
      </c>
      <c r="C773">
        <v>2002344334</v>
      </c>
      <c r="D773" t="s">
        <v>125</v>
      </c>
      <c r="E773" t="s">
        <v>126</v>
      </c>
      <c r="F773" t="s">
        <v>127</v>
      </c>
      <c r="G773" t="s">
        <v>132</v>
      </c>
      <c r="H773" t="s">
        <v>290</v>
      </c>
      <c r="I773" t="s">
        <v>692</v>
      </c>
      <c r="J773" t="s">
        <v>692</v>
      </c>
      <c r="K773" t="s">
        <v>693</v>
      </c>
      <c r="L773">
        <v>80895628</v>
      </c>
      <c r="M773" t="s">
        <v>694</v>
      </c>
      <c r="N773">
        <v>30049011</v>
      </c>
      <c r="O773" t="s">
        <v>695</v>
      </c>
      <c r="P773">
        <v>4987176385567</v>
      </c>
      <c r="Q773">
        <v>50</v>
      </c>
      <c r="R773" s="16">
        <v>46807</v>
      </c>
      <c r="S773">
        <v>18</v>
      </c>
      <c r="T773">
        <v>100</v>
      </c>
      <c r="U773">
        <v>60</v>
      </c>
      <c r="V773">
        <v>38.14</v>
      </c>
      <c r="W773">
        <v>40.049999999999997</v>
      </c>
      <c r="X773">
        <v>41.72</v>
      </c>
      <c r="Y773">
        <v>1</v>
      </c>
      <c r="Z773">
        <v>6</v>
      </c>
      <c r="AA773">
        <v>0</v>
      </c>
      <c r="AB773">
        <v>0</v>
      </c>
      <c r="AC773">
        <v>2643.3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f t="shared" si="57"/>
        <v>66</v>
      </c>
      <c r="AJ773">
        <f t="shared" si="58"/>
        <v>2753.52</v>
      </c>
      <c r="AK773" s="62">
        <f t="shared" si="60"/>
        <v>1.1000000000000001</v>
      </c>
      <c r="AL773">
        <f t="shared" si="59"/>
        <v>2643.2999999999997</v>
      </c>
    </row>
    <row r="774" spans="2:38" ht="14.45" x14ac:dyDescent="0.3">
      <c r="B774" t="s">
        <v>1220</v>
      </c>
      <c r="C774">
        <v>2002344334</v>
      </c>
      <c r="D774" t="s">
        <v>125</v>
      </c>
      <c r="E774" t="s">
        <v>126</v>
      </c>
      <c r="F774" t="s">
        <v>127</v>
      </c>
      <c r="G774" t="s">
        <v>132</v>
      </c>
      <c r="H774" t="s">
        <v>133</v>
      </c>
      <c r="I774" t="s">
        <v>177</v>
      </c>
      <c r="J774" t="s">
        <v>371</v>
      </c>
      <c r="K774" t="s">
        <v>395</v>
      </c>
      <c r="L774">
        <v>83911638</v>
      </c>
      <c r="M774" t="s">
        <v>396</v>
      </c>
      <c r="N774">
        <v>96190010</v>
      </c>
      <c r="O774" t="s">
        <v>397</v>
      </c>
      <c r="P774">
        <v>4987176319555</v>
      </c>
      <c r="Q774">
        <v>320</v>
      </c>
      <c r="R774" s="16">
        <v>46807</v>
      </c>
      <c r="S774">
        <v>24</v>
      </c>
      <c r="T774">
        <v>79</v>
      </c>
      <c r="U774">
        <v>24</v>
      </c>
      <c r="V774">
        <v>246.05</v>
      </c>
      <c r="W774">
        <v>246.05</v>
      </c>
      <c r="X774">
        <v>256.31</v>
      </c>
      <c r="Y774">
        <v>0</v>
      </c>
      <c r="Z774">
        <v>1</v>
      </c>
      <c r="AA774">
        <v>0</v>
      </c>
      <c r="AB774">
        <v>0</v>
      </c>
      <c r="AC774">
        <v>246.05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f t="shared" si="57"/>
        <v>1</v>
      </c>
      <c r="AJ774">
        <f t="shared" si="58"/>
        <v>256.31</v>
      </c>
      <c r="AK774" s="62">
        <f t="shared" si="60"/>
        <v>4.1666666666666664E-2</v>
      </c>
      <c r="AL774">
        <f t="shared" si="59"/>
        <v>246.05</v>
      </c>
    </row>
    <row r="775" spans="2:38" ht="14.45" x14ac:dyDescent="0.3">
      <c r="B775" t="s">
        <v>1220</v>
      </c>
      <c r="C775">
        <v>2002344334</v>
      </c>
      <c r="D775" t="s">
        <v>125</v>
      </c>
      <c r="E775" t="s">
        <v>126</v>
      </c>
      <c r="F775" t="s">
        <v>127</v>
      </c>
      <c r="G775" t="s">
        <v>132</v>
      </c>
      <c r="H775" t="s">
        <v>290</v>
      </c>
      <c r="I775" t="s">
        <v>692</v>
      </c>
      <c r="J775" t="s">
        <v>692</v>
      </c>
      <c r="K775" t="s">
        <v>696</v>
      </c>
      <c r="L775">
        <v>80895630</v>
      </c>
      <c r="M775" t="s">
        <v>697</v>
      </c>
      <c r="N775">
        <v>30049011</v>
      </c>
      <c r="O775" t="s">
        <v>698</v>
      </c>
      <c r="P775">
        <v>4987176385536</v>
      </c>
      <c r="Q775">
        <v>50</v>
      </c>
      <c r="R775" s="16">
        <v>46807</v>
      </c>
      <c r="S775">
        <v>18</v>
      </c>
      <c r="T775">
        <v>100</v>
      </c>
      <c r="U775">
        <v>60</v>
      </c>
      <c r="V775">
        <v>38.14</v>
      </c>
      <c r="W775">
        <v>40.049999999999997</v>
      </c>
      <c r="X775">
        <v>41.72</v>
      </c>
      <c r="Y775">
        <v>0</v>
      </c>
      <c r="Z775">
        <v>16</v>
      </c>
      <c r="AA775">
        <v>0</v>
      </c>
      <c r="AB775">
        <v>0</v>
      </c>
      <c r="AC775">
        <v>640.79999999999995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f t="shared" si="57"/>
        <v>16</v>
      </c>
      <c r="AJ775">
        <f t="shared" si="58"/>
        <v>667.52</v>
      </c>
      <c r="AK775" s="62">
        <f t="shared" si="60"/>
        <v>0.26666666666666666</v>
      </c>
      <c r="AL775">
        <f t="shared" si="59"/>
        <v>640.79999999999995</v>
      </c>
    </row>
    <row r="776" spans="2:38" ht="14.45" x14ac:dyDescent="0.3">
      <c r="B776" t="s">
        <v>1220</v>
      </c>
      <c r="C776">
        <v>2002344334</v>
      </c>
      <c r="D776" t="s">
        <v>125</v>
      </c>
      <c r="E776" t="s">
        <v>126</v>
      </c>
      <c r="F776" t="s">
        <v>127</v>
      </c>
      <c r="G776" t="s">
        <v>128</v>
      </c>
      <c r="H776" t="s">
        <v>139</v>
      </c>
      <c r="I776" t="s">
        <v>140</v>
      </c>
      <c r="J776" t="s">
        <v>266</v>
      </c>
      <c r="K776" t="s">
        <v>402</v>
      </c>
      <c r="L776">
        <v>83912164</v>
      </c>
      <c r="M776" t="s">
        <v>403</v>
      </c>
      <c r="N776">
        <v>96190030</v>
      </c>
      <c r="O776" t="s">
        <v>404</v>
      </c>
      <c r="P776">
        <v>4987176218322</v>
      </c>
      <c r="Q776">
        <v>98</v>
      </c>
      <c r="R776" s="16">
        <v>46807</v>
      </c>
      <c r="S776">
        <v>36</v>
      </c>
      <c r="T776">
        <v>53</v>
      </c>
      <c r="U776">
        <v>40</v>
      </c>
      <c r="V776">
        <v>74.67</v>
      </c>
      <c r="W776">
        <v>78.400000000000006</v>
      </c>
      <c r="X776">
        <v>81.67</v>
      </c>
      <c r="Y776">
        <v>22</v>
      </c>
      <c r="Z776">
        <v>6</v>
      </c>
      <c r="AA776">
        <v>0</v>
      </c>
      <c r="AB776">
        <v>0</v>
      </c>
      <c r="AC776">
        <v>69462.399999999994</v>
      </c>
      <c r="AD776">
        <v>2.9999999999999898E-2</v>
      </c>
      <c r="AE776">
        <v>0</v>
      </c>
      <c r="AF776">
        <v>0</v>
      </c>
      <c r="AG776">
        <v>0</v>
      </c>
      <c r="AH776">
        <v>0</v>
      </c>
      <c r="AI776">
        <f t="shared" si="57"/>
        <v>886</v>
      </c>
      <c r="AJ776">
        <f t="shared" si="58"/>
        <v>72359.62</v>
      </c>
      <c r="AK776" s="62">
        <f t="shared" si="60"/>
        <v>22.15</v>
      </c>
      <c r="AL776">
        <f t="shared" si="59"/>
        <v>69462.400000000009</v>
      </c>
    </row>
    <row r="777" spans="2:38" ht="14.45" x14ac:dyDescent="0.3">
      <c r="B777" t="s">
        <v>1220</v>
      </c>
      <c r="C777">
        <v>2002344334</v>
      </c>
      <c r="D777" t="s">
        <v>125</v>
      </c>
      <c r="E777" t="s">
        <v>126</v>
      </c>
      <c r="F777" t="s">
        <v>127</v>
      </c>
      <c r="G777" t="s">
        <v>132</v>
      </c>
      <c r="H777" t="s">
        <v>133</v>
      </c>
      <c r="I777" t="s">
        <v>177</v>
      </c>
      <c r="J777" t="s">
        <v>375</v>
      </c>
      <c r="K777" t="s">
        <v>385</v>
      </c>
      <c r="L777">
        <v>83902634</v>
      </c>
      <c r="M777" t="s">
        <v>1040</v>
      </c>
      <c r="N777">
        <v>96190010</v>
      </c>
      <c r="O777" t="s">
        <v>1041</v>
      </c>
      <c r="P777">
        <v>4987176319319</v>
      </c>
      <c r="Q777">
        <v>125</v>
      </c>
      <c r="R777" s="16">
        <v>46807</v>
      </c>
      <c r="S777">
        <v>24</v>
      </c>
      <c r="T777">
        <v>79</v>
      </c>
      <c r="U777">
        <v>40</v>
      </c>
      <c r="V777">
        <v>108.1</v>
      </c>
      <c r="W777">
        <v>108.1</v>
      </c>
      <c r="X777">
        <v>112.61</v>
      </c>
      <c r="Y777">
        <v>0</v>
      </c>
      <c r="Z777">
        <v>1</v>
      </c>
      <c r="AA777">
        <v>0</v>
      </c>
      <c r="AB777">
        <v>0</v>
      </c>
      <c r="AC777">
        <v>108.1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f t="shared" si="57"/>
        <v>1</v>
      </c>
      <c r="AJ777">
        <f t="shared" si="58"/>
        <v>112.61</v>
      </c>
      <c r="AK777" s="62">
        <f t="shared" si="60"/>
        <v>2.5000000000000001E-2</v>
      </c>
      <c r="AL777">
        <f t="shared" si="59"/>
        <v>108.1</v>
      </c>
    </row>
    <row r="778" spans="2:38" ht="14.45" x14ac:dyDescent="0.3">
      <c r="B778" t="s">
        <v>1220</v>
      </c>
      <c r="C778">
        <v>2002344334</v>
      </c>
      <c r="D778" t="s">
        <v>125</v>
      </c>
      <c r="E778" t="s">
        <v>126</v>
      </c>
      <c r="F778" t="s">
        <v>127</v>
      </c>
      <c r="G778" t="s">
        <v>128</v>
      </c>
      <c r="H778" t="s">
        <v>139</v>
      </c>
      <c r="I778" t="s">
        <v>140</v>
      </c>
      <c r="J778" t="s">
        <v>266</v>
      </c>
      <c r="K778" t="s">
        <v>405</v>
      </c>
      <c r="L778">
        <v>83912166</v>
      </c>
      <c r="M778" t="s">
        <v>406</v>
      </c>
      <c r="N778">
        <v>96190030</v>
      </c>
      <c r="O778" t="s">
        <v>407</v>
      </c>
      <c r="P778">
        <v>4987176071460</v>
      </c>
      <c r="Q778">
        <v>98</v>
      </c>
      <c r="R778" s="16">
        <v>47045</v>
      </c>
      <c r="S778">
        <v>36</v>
      </c>
      <c r="T778">
        <v>75</v>
      </c>
      <c r="U778">
        <v>40</v>
      </c>
      <c r="V778">
        <v>74.67</v>
      </c>
      <c r="W778">
        <v>78.400000000000006</v>
      </c>
      <c r="X778">
        <v>81.67</v>
      </c>
      <c r="Y778">
        <v>17</v>
      </c>
      <c r="Z778">
        <v>4</v>
      </c>
      <c r="AA778">
        <v>0</v>
      </c>
      <c r="AB778">
        <v>0</v>
      </c>
      <c r="AC778">
        <v>53625.599999999999</v>
      </c>
      <c r="AD778">
        <v>2.9999999999999898E-2</v>
      </c>
      <c r="AE778">
        <v>0</v>
      </c>
      <c r="AF778">
        <v>0</v>
      </c>
      <c r="AG778">
        <v>0</v>
      </c>
      <c r="AH778">
        <v>0</v>
      </c>
      <c r="AI778">
        <f t="shared" si="57"/>
        <v>684</v>
      </c>
      <c r="AJ778">
        <f t="shared" si="58"/>
        <v>55862.28</v>
      </c>
      <c r="AK778" s="62">
        <f t="shared" si="60"/>
        <v>17.100000000000001</v>
      </c>
      <c r="AL778">
        <f t="shared" si="59"/>
        <v>53625.600000000006</v>
      </c>
    </row>
    <row r="779" spans="2:38" ht="14.45" x14ac:dyDescent="0.3">
      <c r="B779" t="s">
        <v>1220</v>
      </c>
      <c r="C779">
        <v>2002344334</v>
      </c>
      <c r="D779" t="s">
        <v>125</v>
      </c>
      <c r="E779" t="s">
        <v>126</v>
      </c>
      <c r="F779" t="s">
        <v>127</v>
      </c>
      <c r="G779" t="s">
        <v>132</v>
      </c>
      <c r="H779" t="s">
        <v>290</v>
      </c>
      <c r="I779" t="s">
        <v>645</v>
      </c>
      <c r="J779" t="s">
        <v>646</v>
      </c>
      <c r="K779" t="s">
        <v>647</v>
      </c>
      <c r="L779">
        <v>80757319</v>
      </c>
      <c r="M779" t="s">
        <v>648</v>
      </c>
      <c r="N779">
        <v>21069099</v>
      </c>
      <c r="O779" t="s">
        <v>649</v>
      </c>
      <c r="P779">
        <v>4987176070579</v>
      </c>
      <c r="Q779">
        <v>399</v>
      </c>
      <c r="R779" s="16">
        <v>46442</v>
      </c>
      <c r="S779">
        <v>17</v>
      </c>
      <c r="T779">
        <v>40</v>
      </c>
      <c r="U779">
        <v>48</v>
      </c>
      <c r="V779">
        <v>303.99</v>
      </c>
      <c r="W779">
        <v>319.19</v>
      </c>
      <c r="X779">
        <v>332.5</v>
      </c>
      <c r="Y779">
        <v>0</v>
      </c>
      <c r="Z779">
        <v>3</v>
      </c>
      <c r="AA779">
        <v>0</v>
      </c>
      <c r="AB779">
        <v>0</v>
      </c>
      <c r="AC779">
        <v>957.57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f t="shared" si="57"/>
        <v>3</v>
      </c>
      <c r="AJ779">
        <f t="shared" si="58"/>
        <v>997.5</v>
      </c>
      <c r="AK779" s="62">
        <f t="shared" si="60"/>
        <v>6.25E-2</v>
      </c>
      <c r="AL779">
        <f t="shared" si="59"/>
        <v>957.56999999999994</v>
      </c>
    </row>
    <row r="780" spans="2:38" ht="14.45" x14ac:dyDescent="0.3">
      <c r="B780" t="s">
        <v>1220</v>
      </c>
      <c r="C780">
        <v>2002344334</v>
      </c>
      <c r="D780" t="s">
        <v>125</v>
      </c>
      <c r="E780" t="s">
        <v>126</v>
      </c>
      <c r="F780" t="s">
        <v>127</v>
      </c>
      <c r="G780" t="s">
        <v>128</v>
      </c>
      <c r="H780" t="s">
        <v>139</v>
      </c>
      <c r="I780" t="s">
        <v>140</v>
      </c>
      <c r="J780" t="s">
        <v>266</v>
      </c>
      <c r="K780" t="s">
        <v>412</v>
      </c>
      <c r="L780">
        <v>83912169</v>
      </c>
      <c r="M780" t="s">
        <v>413</v>
      </c>
      <c r="N780">
        <v>96190030</v>
      </c>
      <c r="O780" t="s">
        <v>414</v>
      </c>
      <c r="P780">
        <v>4987176071446</v>
      </c>
      <c r="Q780">
        <v>93</v>
      </c>
      <c r="R780" s="16">
        <v>47045</v>
      </c>
      <c r="S780">
        <v>36</v>
      </c>
      <c r="T780">
        <v>75</v>
      </c>
      <c r="U780">
        <v>40</v>
      </c>
      <c r="V780">
        <v>70.86</v>
      </c>
      <c r="W780">
        <v>74.400000000000006</v>
      </c>
      <c r="X780">
        <v>77.5</v>
      </c>
      <c r="Y780">
        <v>0</v>
      </c>
      <c r="Z780">
        <v>1</v>
      </c>
      <c r="AA780">
        <v>0</v>
      </c>
      <c r="AB780">
        <v>0</v>
      </c>
      <c r="AC780">
        <v>74.400000000000006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f t="shared" si="57"/>
        <v>1</v>
      </c>
      <c r="AJ780">
        <f t="shared" si="58"/>
        <v>77.5</v>
      </c>
      <c r="AK780" s="62">
        <f t="shared" si="60"/>
        <v>2.5000000000000001E-2</v>
      </c>
      <c r="AL780">
        <f t="shared" si="59"/>
        <v>74.400000000000006</v>
      </c>
    </row>
    <row r="781" spans="2:38" ht="14.45" x14ac:dyDescent="0.3">
      <c r="B781" t="s">
        <v>1220</v>
      </c>
      <c r="C781">
        <v>2002344334</v>
      </c>
      <c r="D781" t="s">
        <v>125</v>
      </c>
      <c r="E781" t="s">
        <v>126</v>
      </c>
      <c r="F781" t="s">
        <v>127</v>
      </c>
      <c r="G781" t="s">
        <v>146</v>
      </c>
      <c r="H781" t="s">
        <v>160</v>
      </c>
      <c r="I781" t="s">
        <v>161</v>
      </c>
      <c r="J781" t="s">
        <v>162</v>
      </c>
      <c r="K781" t="s">
        <v>364</v>
      </c>
      <c r="L781">
        <v>80894418</v>
      </c>
      <c r="M781" t="s">
        <v>705</v>
      </c>
      <c r="N781">
        <v>96032100</v>
      </c>
      <c r="O781" t="s">
        <v>706</v>
      </c>
      <c r="P781">
        <v>4987176239969</v>
      </c>
      <c r="Q781">
        <v>170</v>
      </c>
      <c r="R781" s="16">
        <v>46807</v>
      </c>
      <c r="S781">
        <v>36</v>
      </c>
      <c r="T781">
        <v>53</v>
      </c>
      <c r="U781">
        <v>48</v>
      </c>
      <c r="V781">
        <v>129.52000000000001</v>
      </c>
      <c r="W781">
        <v>136</v>
      </c>
      <c r="X781">
        <v>141.66999999999999</v>
      </c>
      <c r="Y781">
        <v>0</v>
      </c>
      <c r="Z781">
        <v>24</v>
      </c>
      <c r="AA781">
        <v>0</v>
      </c>
      <c r="AB781">
        <v>0</v>
      </c>
      <c r="AC781">
        <v>3264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f t="shared" si="57"/>
        <v>24</v>
      </c>
      <c r="AJ781">
        <f t="shared" si="58"/>
        <v>3400.08</v>
      </c>
      <c r="AK781" s="62">
        <f t="shared" si="60"/>
        <v>0.5</v>
      </c>
      <c r="AL781">
        <f t="shared" si="59"/>
        <v>3264</v>
      </c>
    </row>
    <row r="782" spans="2:38" ht="14.45" x14ac:dyDescent="0.3">
      <c r="B782" t="s">
        <v>1220</v>
      </c>
      <c r="C782">
        <v>2002344334</v>
      </c>
      <c r="D782" t="s">
        <v>125</v>
      </c>
      <c r="E782" t="s">
        <v>126</v>
      </c>
      <c r="F782" t="s">
        <v>127</v>
      </c>
      <c r="G782" t="s">
        <v>128</v>
      </c>
      <c r="H782" t="s">
        <v>139</v>
      </c>
      <c r="I782" t="s">
        <v>140</v>
      </c>
      <c r="J782" t="s">
        <v>246</v>
      </c>
      <c r="K782" t="s">
        <v>418</v>
      </c>
      <c r="L782">
        <v>83912172</v>
      </c>
      <c r="M782" t="s">
        <v>419</v>
      </c>
      <c r="N782">
        <v>96190030</v>
      </c>
      <c r="O782" t="s">
        <v>420</v>
      </c>
      <c r="P782">
        <v>4987176137524</v>
      </c>
      <c r="Q782">
        <v>93</v>
      </c>
      <c r="R782" s="16">
        <v>47045</v>
      </c>
      <c r="S782">
        <v>36</v>
      </c>
      <c r="T782">
        <v>75</v>
      </c>
      <c r="U782">
        <v>40</v>
      </c>
      <c r="V782">
        <v>70.86</v>
      </c>
      <c r="W782">
        <v>74.400000000000006</v>
      </c>
      <c r="X782">
        <v>77.5</v>
      </c>
      <c r="Y782">
        <v>36</v>
      </c>
      <c r="Z782">
        <v>39</v>
      </c>
      <c r="AA782">
        <v>0</v>
      </c>
      <c r="AB782">
        <v>0</v>
      </c>
      <c r="AC782">
        <v>110037.6</v>
      </c>
      <c r="AD782">
        <v>5.9999999999999901E-2</v>
      </c>
      <c r="AE782">
        <v>0</v>
      </c>
      <c r="AF782">
        <v>0</v>
      </c>
      <c r="AG782">
        <v>0</v>
      </c>
      <c r="AH782">
        <v>0</v>
      </c>
      <c r="AI782">
        <f t="shared" si="57"/>
        <v>1479</v>
      </c>
      <c r="AJ782">
        <f t="shared" si="58"/>
        <v>114622.5</v>
      </c>
      <c r="AK782" s="62">
        <f t="shared" si="60"/>
        <v>36.975000000000001</v>
      </c>
      <c r="AL782">
        <f t="shared" si="59"/>
        <v>110037.6</v>
      </c>
    </row>
    <row r="783" spans="2:38" ht="14.45" x14ac:dyDescent="0.3">
      <c r="B783" t="s">
        <v>1220</v>
      </c>
      <c r="C783">
        <v>2002344334</v>
      </c>
      <c r="D783" t="s">
        <v>125</v>
      </c>
      <c r="E783" t="s">
        <v>126</v>
      </c>
      <c r="F783" t="s">
        <v>127</v>
      </c>
      <c r="G783" t="s">
        <v>146</v>
      </c>
      <c r="H783" t="s">
        <v>160</v>
      </c>
      <c r="I783" t="s">
        <v>161</v>
      </c>
      <c r="J783" t="s">
        <v>344</v>
      </c>
      <c r="K783" t="s">
        <v>345</v>
      </c>
      <c r="L783">
        <v>80894424</v>
      </c>
      <c r="M783" t="s">
        <v>956</v>
      </c>
      <c r="N783">
        <v>96032100</v>
      </c>
      <c r="O783" t="s">
        <v>957</v>
      </c>
      <c r="P783">
        <v>4987176279156</v>
      </c>
      <c r="Q783">
        <v>130</v>
      </c>
      <c r="R783" s="16">
        <v>46806</v>
      </c>
      <c r="S783">
        <v>36</v>
      </c>
      <c r="T783">
        <v>53</v>
      </c>
      <c r="U783">
        <v>48</v>
      </c>
      <c r="V783">
        <v>99.05</v>
      </c>
      <c r="W783">
        <v>104</v>
      </c>
      <c r="X783">
        <v>108.34</v>
      </c>
      <c r="Y783">
        <v>1</v>
      </c>
      <c r="Z783">
        <v>0</v>
      </c>
      <c r="AA783">
        <v>0</v>
      </c>
      <c r="AB783">
        <v>0</v>
      </c>
      <c r="AC783">
        <v>4992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f t="shared" si="57"/>
        <v>48</v>
      </c>
      <c r="AJ783">
        <f t="shared" si="58"/>
        <v>5200.32</v>
      </c>
      <c r="AK783" s="62">
        <f t="shared" si="60"/>
        <v>1</v>
      </c>
      <c r="AL783">
        <f t="shared" si="59"/>
        <v>4992</v>
      </c>
    </row>
    <row r="784" spans="2:38" ht="14.45" x14ac:dyDescent="0.3">
      <c r="B784" t="s">
        <v>1220</v>
      </c>
      <c r="C784">
        <v>2002344334</v>
      </c>
      <c r="D784" t="s">
        <v>125</v>
      </c>
      <c r="E784" t="s">
        <v>126</v>
      </c>
      <c r="F784" t="s">
        <v>127</v>
      </c>
      <c r="G784" t="s">
        <v>132</v>
      </c>
      <c r="H784" t="s">
        <v>133</v>
      </c>
      <c r="I784" t="s">
        <v>177</v>
      </c>
      <c r="J784" t="s">
        <v>262</v>
      </c>
      <c r="K784" t="s">
        <v>263</v>
      </c>
      <c r="L784">
        <v>83911772</v>
      </c>
      <c r="M784" t="s">
        <v>424</v>
      </c>
      <c r="N784">
        <v>96190010</v>
      </c>
      <c r="O784" t="s">
        <v>425</v>
      </c>
      <c r="P784">
        <v>4987176321220</v>
      </c>
      <c r="Q784">
        <v>115</v>
      </c>
      <c r="R784" s="16">
        <v>46807</v>
      </c>
      <c r="S784">
        <v>24</v>
      </c>
      <c r="T784">
        <v>79</v>
      </c>
      <c r="U784">
        <v>32</v>
      </c>
      <c r="V784">
        <v>99.46</v>
      </c>
      <c r="W784">
        <v>99.46</v>
      </c>
      <c r="X784">
        <v>103.61</v>
      </c>
      <c r="Y784">
        <v>0</v>
      </c>
      <c r="Z784">
        <v>2</v>
      </c>
      <c r="AA784">
        <v>0</v>
      </c>
      <c r="AB784">
        <v>0</v>
      </c>
      <c r="AC784">
        <v>198.92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f t="shared" si="57"/>
        <v>2</v>
      </c>
      <c r="AJ784">
        <f t="shared" si="58"/>
        <v>207.22</v>
      </c>
      <c r="AK784" s="62">
        <f t="shared" si="60"/>
        <v>6.25E-2</v>
      </c>
      <c r="AL784">
        <f t="shared" si="59"/>
        <v>198.92</v>
      </c>
    </row>
    <row r="785" spans="2:38" ht="14.45" x14ac:dyDescent="0.3">
      <c r="B785" t="s">
        <v>1220</v>
      </c>
      <c r="C785">
        <v>2002344334</v>
      </c>
      <c r="D785" t="s">
        <v>125</v>
      </c>
      <c r="E785" t="s">
        <v>126</v>
      </c>
      <c r="F785" t="s">
        <v>127</v>
      </c>
      <c r="G785" t="s">
        <v>146</v>
      </c>
      <c r="H785" t="s">
        <v>160</v>
      </c>
      <c r="I785" t="s">
        <v>161</v>
      </c>
      <c r="J785" t="s">
        <v>162</v>
      </c>
      <c r="K785" t="s">
        <v>358</v>
      </c>
      <c r="L785">
        <v>80894388</v>
      </c>
      <c r="M785" t="s">
        <v>1069</v>
      </c>
      <c r="N785">
        <v>96032100</v>
      </c>
      <c r="O785" t="s">
        <v>1070</v>
      </c>
      <c r="P785">
        <v>4987176239952</v>
      </c>
      <c r="Q785">
        <v>170</v>
      </c>
      <c r="R785" s="16">
        <v>47044</v>
      </c>
      <c r="S785">
        <v>36</v>
      </c>
      <c r="T785">
        <v>75</v>
      </c>
      <c r="U785">
        <v>36</v>
      </c>
      <c r="V785">
        <v>129.52000000000001</v>
      </c>
      <c r="W785">
        <v>136</v>
      </c>
      <c r="X785">
        <v>141.66999999999999</v>
      </c>
      <c r="Y785">
        <v>1</v>
      </c>
      <c r="Z785">
        <v>0</v>
      </c>
      <c r="AA785">
        <v>0</v>
      </c>
      <c r="AB785">
        <v>0</v>
      </c>
      <c r="AC785">
        <v>4896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f t="shared" si="57"/>
        <v>36</v>
      </c>
      <c r="AJ785">
        <f t="shared" si="58"/>
        <v>5100.12</v>
      </c>
      <c r="AK785" s="62">
        <f t="shared" si="60"/>
        <v>1</v>
      </c>
      <c r="AL785">
        <f t="shared" si="59"/>
        <v>4896</v>
      </c>
    </row>
    <row r="786" spans="2:38" ht="14.45" x14ac:dyDescent="0.3">
      <c r="B786" t="s">
        <v>1220</v>
      </c>
      <c r="C786">
        <v>2002344334</v>
      </c>
      <c r="D786" t="s">
        <v>125</v>
      </c>
      <c r="E786" t="s">
        <v>126</v>
      </c>
      <c r="F786" t="s">
        <v>127</v>
      </c>
      <c r="G786" t="s">
        <v>132</v>
      </c>
      <c r="H786" t="s">
        <v>133</v>
      </c>
      <c r="I786" t="s">
        <v>177</v>
      </c>
      <c r="J786" t="s">
        <v>262</v>
      </c>
      <c r="K786" t="s">
        <v>426</v>
      </c>
      <c r="L786">
        <v>83911777</v>
      </c>
      <c r="M786" t="s">
        <v>427</v>
      </c>
      <c r="N786">
        <v>96190010</v>
      </c>
      <c r="O786" t="s">
        <v>428</v>
      </c>
      <c r="P786">
        <v>4987176321152</v>
      </c>
      <c r="Q786">
        <v>40</v>
      </c>
      <c r="R786" s="16">
        <v>46863</v>
      </c>
      <c r="S786">
        <v>24</v>
      </c>
      <c r="T786">
        <v>87</v>
      </c>
      <c r="U786">
        <v>126</v>
      </c>
      <c r="V786">
        <v>34.590000000000003</v>
      </c>
      <c r="W786">
        <v>34.590000000000003</v>
      </c>
      <c r="X786">
        <v>36.03</v>
      </c>
      <c r="Y786">
        <v>3</v>
      </c>
      <c r="Z786">
        <v>30</v>
      </c>
      <c r="AA786">
        <v>0</v>
      </c>
      <c r="AB786">
        <v>0</v>
      </c>
      <c r="AC786">
        <v>14112.72</v>
      </c>
      <c r="AD786">
        <v>0.01</v>
      </c>
      <c r="AE786">
        <v>0</v>
      </c>
      <c r="AF786">
        <v>0</v>
      </c>
      <c r="AG786">
        <v>0</v>
      </c>
      <c r="AH786">
        <v>0</v>
      </c>
      <c r="AI786">
        <f t="shared" si="57"/>
        <v>408</v>
      </c>
      <c r="AJ786">
        <f t="shared" si="58"/>
        <v>14700.24</v>
      </c>
      <c r="AK786" s="62">
        <f t="shared" si="60"/>
        <v>3.2380952380952381</v>
      </c>
      <c r="AL786">
        <f t="shared" si="59"/>
        <v>14112.720000000001</v>
      </c>
    </row>
    <row r="787" spans="2:38" ht="14.45" x14ac:dyDescent="0.3">
      <c r="B787" t="s">
        <v>1220</v>
      </c>
      <c r="C787">
        <v>2002344334</v>
      </c>
      <c r="D787" t="s">
        <v>125</v>
      </c>
      <c r="E787" t="s">
        <v>126</v>
      </c>
      <c r="F787" t="s">
        <v>127</v>
      </c>
      <c r="G787" t="s">
        <v>146</v>
      </c>
      <c r="H787" t="s">
        <v>160</v>
      </c>
      <c r="I787" t="s">
        <v>161</v>
      </c>
      <c r="J787" t="s">
        <v>351</v>
      </c>
      <c r="K787" t="s">
        <v>891</v>
      </c>
      <c r="L787">
        <v>80894430</v>
      </c>
      <c r="M787" t="s">
        <v>892</v>
      </c>
      <c r="N787">
        <v>96032100</v>
      </c>
      <c r="O787" t="s">
        <v>893</v>
      </c>
      <c r="P787">
        <v>4987176402912</v>
      </c>
      <c r="Q787">
        <v>150</v>
      </c>
      <c r="R787" s="16">
        <v>47045</v>
      </c>
      <c r="S787">
        <v>36</v>
      </c>
      <c r="T787">
        <v>75</v>
      </c>
      <c r="U787">
        <v>36</v>
      </c>
      <c r="V787">
        <v>114.29</v>
      </c>
      <c r="W787">
        <v>120</v>
      </c>
      <c r="X787">
        <v>125</v>
      </c>
      <c r="Y787">
        <v>1</v>
      </c>
      <c r="Z787">
        <v>0</v>
      </c>
      <c r="AA787">
        <v>0</v>
      </c>
      <c r="AB787">
        <v>0</v>
      </c>
      <c r="AC787">
        <v>4320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f t="shared" si="57"/>
        <v>36</v>
      </c>
      <c r="AJ787">
        <f t="shared" si="58"/>
        <v>4500</v>
      </c>
      <c r="AK787" s="62">
        <f t="shared" si="60"/>
        <v>1</v>
      </c>
      <c r="AL787">
        <f t="shared" si="59"/>
        <v>4320</v>
      </c>
    </row>
    <row r="788" spans="2:38" ht="14.45" x14ac:dyDescent="0.3">
      <c r="B788" t="s">
        <v>1220</v>
      </c>
      <c r="C788">
        <v>2002344334</v>
      </c>
      <c r="D788" t="s">
        <v>125</v>
      </c>
      <c r="E788" t="s">
        <v>126</v>
      </c>
      <c r="F788" t="s">
        <v>127</v>
      </c>
      <c r="G788" t="s">
        <v>128</v>
      </c>
      <c r="H788" t="s">
        <v>139</v>
      </c>
      <c r="I788" t="s">
        <v>140</v>
      </c>
      <c r="J788" t="s">
        <v>236</v>
      </c>
      <c r="K788" t="s">
        <v>237</v>
      </c>
      <c r="L788">
        <v>80837085</v>
      </c>
      <c r="M788" t="s">
        <v>238</v>
      </c>
      <c r="N788">
        <v>96190030</v>
      </c>
      <c r="O788" t="s">
        <v>239</v>
      </c>
      <c r="P788">
        <v>4987176093295</v>
      </c>
      <c r="Q788">
        <v>1217</v>
      </c>
      <c r="R788" s="16">
        <v>47020</v>
      </c>
      <c r="S788">
        <v>36</v>
      </c>
      <c r="T788">
        <v>72</v>
      </c>
      <c r="U788">
        <v>6</v>
      </c>
      <c r="V788">
        <v>967.52</v>
      </c>
      <c r="W788">
        <v>1015.9</v>
      </c>
      <c r="X788">
        <v>1058.26</v>
      </c>
      <c r="Y788">
        <v>0</v>
      </c>
      <c r="Z788">
        <v>3</v>
      </c>
      <c r="AA788">
        <v>0</v>
      </c>
      <c r="AB788">
        <v>0</v>
      </c>
      <c r="AC788">
        <v>3047.7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f t="shared" si="57"/>
        <v>3</v>
      </c>
      <c r="AJ788">
        <f t="shared" si="58"/>
        <v>3174.7799999999997</v>
      </c>
      <c r="AK788" s="62">
        <f t="shared" si="60"/>
        <v>0.5</v>
      </c>
      <c r="AL788">
        <f t="shared" si="59"/>
        <v>3047.7</v>
      </c>
    </row>
    <row r="789" spans="2:38" ht="14.45" x14ac:dyDescent="0.3">
      <c r="B789" t="s">
        <v>1220</v>
      </c>
      <c r="C789">
        <v>2002344334</v>
      </c>
      <c r="D789" t="s">
        <v>125</v>
      </c>
      <c r="E789" t="s">
        <v>126</v>
      </c>
      <c r="F789" t="s">
        <v>127</v>
      </c>
      <c r="G789" t="s">
        <v>132</v>
      </c>
      <c r="H789" t="s">
        <v>133</v>
      </c>
      <c r="I789" t="s">
        <v>134</v>
      </c>
      <c r="J789" t="s">
        <v>408</v>
      </c>
      <c r="K789" t="s">
        <v>415</v>
      </c>
      <c r="L789">
        <v>83916746</v>
      </c>
      <c r="M789" t="s">
        <v>896</v>
      </c>
      <c r="N789">
        <v>96190010</v>
      </c>
      <c r="O789" t="s">
        <v>897</v>
      </c>
      <c r="P789">
        <v>4987176301956</v>
      </c>
      <c r="Q789">
        <v>115</v>
      </c>
      <c r="R789" s="16">
        <v>47045</v>
      </c>
      <c r="S789">
        <v>24</v>
      </c>
      <c r="T789">
        <v>100</v>
      </c>
      <c r="U789">
        <v>48</v>
      </c>
      <c r="V789">
        <v>96.84</v>
      </c>
      <c r="W789">
        <v>96.84</v>
      </c>
      <c r="X789">
        <v>100.88</v>
      </c>
      <c r="Y789">
        <v>4</v>
      </c>
      <c r="Z789">
        <v>0</v>
      </c>
      <c r="AA789">
        <v>0</v>
      </c>
      <c r="AB789">
        <v>0</v>
      </c>
      <c r="AC789">
        <v>18593.28</v>
      </c>
      <c r="AD789">
        <v>0.01</v>
      </c>
      <c r="AE789">
        <v>0</v>
      </c>
      <c r="AF789">
        <v>0</v>
      </c>
      <c r="AG789">
        <v>0</v>
      </c>
      <c r="AH789">
        <v>0</v>
      </c>
      <c r="AI789">
        <f t="shared" si="57"/>
        <v>192</v>
      </c>
      <c r="AJ789">
        <f t="shared" si="58"/>
        <v>19368.96</v>
      </c>
      <c r="AK789" s="62">
        <f t="shared" si="60"/>
        <v>4</v>
      </c>
      <c r="AL789">
        <f t="shared" si="59"/>
        <v>18593.28</v>
      </c>
    </row>
    <row r="790" spans="2:38" ht="14.45" x14ac:dyDescent="0.3">
      <c r="B790" t="s">
        <v>1220</v>
      </c>
      <c r="C790">
        <v>2002344334</v>
      </c>
      <c r="D790" t="s">
        <v>125</v>
      </c>
      <c r="E790" t="s">
        <v>126</v>
      </c>
      <c r="F790" t="s">
        <v>127</v>
      </c>
      <c r="G790" t="s">
        <v>132</v>
      </c>
      <c r="H790" t="s">
        <v>163</v>
      </c>
      <c r="I790" t="s">
        <v>164</v>
      </c>
      <c r="J790" t="s">
        <v>253</v>
      </c>
      <c r="K790" t="s">
        <v>254</v>
      </c>
      <c r="L790">
        <v>80830409</v>
      </c>
      <c r="M790" t="s">
        <v>255</v>
      </c>
      <c r="N790">
        <v>33071010</v>
      </c>
      <c r="O790" t="s">
        <v>256</v>
      </c>
      <c r="P790">
        <v>4987176177810</v>
      </c>
      <c r="Q790">
        <v>284</v>
      </c>
      <c r="R790" s="16">
        <v>46807</v>
      </c>
      <c r="S790">
        <v>36</v>
      </c>
      <c r="T790">
        <v>53</v>
      </c>
      <c r="U790">
        <v>24</v>
      </c>
      <c r="V790">
        <v>231.83</v>
      </c>
      <c r="W790">
        <v>243.42</v>
      </c>
      <c r="X790">
        <v>253.57</v>
      </c>
      <c r="Y790">
        <v>0</v>
      </c>
      <c r="Z790">
        <v>1</v>
      </c>
      <c r="AA790">
        <v>0</v>
      </c>
      <c r="AB790">
        <v>0</v>
      </c>
      <c r="AC790">
        <v>243.42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f t="shared" si="57"/>
        <v>1</v>
      </c>
      <c r="AJ790">
        <f t="shared" si="58"/>
        <v>253.57</v>
      </c>
      <c r="AK790" s="62">
        <f t="shared" si="60"/>
        <v>4.1666666666666664E-2</v>
      </c>
      <c r="AL790">
        <f t="shared" si="59"/>
        <v>243.42</v>
      </c>
    </row>
    <row r="791" spans="2:38" ht="14.45" x14ac:dyDescent="0.3">
      <c r="B791" t="s">
        <v>1220</v>
      </c>
      <c r="C791">
        <v>2002344334</v>
      </c>
      <c r="D791" t="s">
        <v>125</v>
      </c>
      <c r="E791" t="s">
        <v>126</v>
      </c>
      <c r="F791" t="s">
        <v>127</v>
      </c>
      <c r="G791" t="s">
        <v>132</v>
      </c>
      <c r="H791" t="s">
        <v>133</v>
      </c>
      <c r="I791" t="s">
        <v>134</v>
      </c>
      <c r="J791" t="s">
        <v>135</v>
      </c>
      <c r="K791" t="s">
        <v>552</v>
      </c>
      <c r="L791">
        <v>83914224</v>
      </c>
      <c r="M791" t="s">
        <v>767</v>
      </c>
      <c r="N791">
        <v>96190010</v>
      </c>
      <c r="O791" t="s">
        <v>768</v>
      </c>
      <c r="P791">
        <v>4987176192165</v>
      </c>
      <c r="Q791">
        <v>699</v>
      </c>
      <c r="R791" s="16">
        <v>46807</v>
      </c>
      <c r="S791">
        <v>24</v>
      </c>
      <c r="T791">
        <v>79</v>
      </c>
      <c r="U791">
        <v>12</v>
      </c>
      <c r="V791">
        <v>454.4</v>
      </c>
      <c r="W791">
        <v>454.4</v>
      </c>
      <c r="X791">
        <v>473.35</v>
      </c>
      <c r="Y791">
        <v>0</v>
      </c>
      <c r="Z791">
        <v>6</v>
      </c>
      <c r="AA791">
        <v>0</v>
      </c>
      <c r="AB791">
        <v>0</v>
      </c>
      <c r="AC791">
        <v>2726.4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f t="shared" si="57"/>
        <v>6</v>
      </c>
      <c r="AJ791">
        <f t="shared" si="58"/>
        <v>2840.1000000000004</v>
      </c>
      <c r="AK791" s="62">
        <f t="shared" si="60"/>
        <v>0.5</v>
      </c>
      <c r="AL791">
        <f t="shared" si="59"/>
        <v>2726.3999999999996</v>
      </c>
    </row>
    <row r="792" spans="2:38" ht="14.45" x14ac:dyDescent="0.3">
      <c r="B792" t="s">
        <v>1220</v>
      </c>
      <c r="C792">
        <v>2002344334</v>
      </c>
      <c r="D792" t="s">
        <v>125</v>
      </c>
      <c r="E792" t="s">
        <v>126</v>
      </c>
      <c r="F792" t="s">
        <v>127</v>
      </c>
      <c r="G792" t="s">
        <v>132</v>
      </c>
      <c r="H792" t="s">
        <v>133</v>
      </c>
      <c r="I792" t="s">
        <v>177</v>
      </c>
      <c r="J792" t="s">
        <v>262</v>
      </c>
      <c r="K792" t="s">
        <v>263</v>
      </c>
      <c r="L792">
        <v>80845910</v>
      </c>
      <c r="M792" t="s">
        <v>264</v>
      </c>
      <c r="N792">
        <v>96190010</v>
      </c>
      <c r="O792" t="s">
        <v>265</v>
      </c>
      <c r="P792">
        <v>4987176321220</v>
      </c>
      <c r="Q792">
        <v>115</v>
      </c>
      <c r="R792" s="16">
        <v>47045</v>
      </c>
      <c r="S792">
        <v>24</v>
      </c>
      <c r="T792">
        <v>100</v>
      </c>
      <c r="U792">
        <v>30</v>
      </c>
      <c r="V792">
        <v>99.46</v>
      </c>
      <c r="W792">
        <v>99.46</v>
      </c>
      <c r="X792">
        <v>103.61</v>
      </c>
      <c r="Y792">
        <v>0</v>
      </c>
      <c r="Z792">
        <v>1</v>
      </c>
      <c r="AA792">
        <v>0</v>
      </c>
      <c r="AB792">
        <v>0</v>
      </c>
      <c r="AC792">
        <v>99.46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f t="shared" si="57"/>
        <v>1</v>
      </c>
      <c r="AJ792">
        <f t="shared" si="58"/>
        <v>103.61</v>
      </c>
      <c r="AK792" s="62">
        <f t="shared" si="60"/>
        <v>3.3333333333333333E-2</v>
      </c>
      <c r="AL792">
        <f t="shared" si="59"/>
        <v>99.46</v>
      </c>
    </row>
    <row r="793" spans="2:38" ht="14.45" x14ac:dyDescent="0.3">
      <c r="B793" t="s">
        <v>1220</v>
      </c>
      <c r="C793">
        <v>2002344334</v>
      </c>
      <c r="D793" t="s">
        <v>125</v>
      </c>
      <c r="E793" t="s">
        <v>126</v>
      </c>
      <c r="F793" t="s">
        <v>127</v>
      </c>
      <c r="G793" t="s">
        <v>128</v>
      </c>
      <c r="H793" t="s">
        <v>196</v>
      </c>
      <c r="I793" t="s">
        <v>197</v>
      </c>
      <c r="J793" t="s">
        <v>742</v>
      </c>
      <c r="K793" t="s">
        <v>743</v>
      </c>
      <c r="L793">
        <v>80795451</v>
      </c>
      <c r="M793" t="s">
        <v>744</v>
      </c>
      <c r="N793">
        <v>33049990</v>
      </c>
      <c r="O793" t="s">
        <v>745</v>
      </c>
      <c r="P793">
        <v>4902430917933</v>
      </c>
      <c r="Q793">
        <v>399</v>
      </c>
      <c r="R793" s="16">
        <v>46807</v>
      </c>
      <c r="S793">
        <v>36</v>
      </c>
      <c r="T793">
        <v>53</v>
      </c>
      <c r="U793">
        <v>12</v>
      </c>
      <c r="V793">
        <v>282.26</v>
      </c>
      <c r="W793">
        <v>333.07</v>
      </c>
      <c r="X793">
        <v>346.96</v>
      </c>
      <c r="Y793">
        <v>0</v>
      </c>
      <c r="Z793">
        <v>3</v>
      </c>
      <c r="AA793">
        <v>0</v>
      </c>
      <c r="AB793">
        <v>0</v>
      </c>
      <c r="AC793">
        <v>999.21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f t="shared" si="57"/>
        <v>3</v>
      </c>
      <c r="AJ793">
        <f t="shared" si="58"/>
        <v>1040.8799999999999</v>
      </c>
      <c r="AK793" s="62">
        <f t="shared" si="60"/>
        <v>0.25</v>
      </c>
      <c r="AL793">
        <f t="shared" si="59"/>
        <v>999.21</v>
      </c>
    </row>
    <row r="794" spans="2:38" ht="14.45" x14ac:dyDescent="0.3">
      <c r="B794" t="s">
        <v>1220</v>
      </c>
      <c r="C794">
        <v>2002344334</v>
      </c>
      <c r="D794" t="s">
        <v>125</v>
      </c>
      <c r="E794" t="s">
        <v>126</v>
      </c>
      <c r="F794" t="s">
        <v>127</v>
      </c>
      <c r="G794" t="s">
        <v>132</v>
      </c>
      <c r="H794" t="s">
        <v>133</v>
      </c>
      <c r="I794" t="s">
        <v>177</v>
      </c>
      <c r="J794" t="s">
        <v>178</v>
      </c>
      <c r="K794" t="s">
        <v>230</v>
      </c>
      <c r="L794">
        <v>80869897</v>
      </c>
      <c r="M794" t="s">
        <v>231</v>
      </c>
      <c r="N794">
        <v>96190010</v>
      </c>
      <c r="O794" t="s">
        <v>232</v>
      </c>
      <c r="P794">
        <v>4987176319449</v>
      </c>
      <c r="Q794">
        <v>370</v>
      </c>
      <c r="R794" s="16">
        <v>47045</v>
      </c>
      <c r="S794">
        <v>24</v>
      </c>
      <c r="T794">
        <v>100</v>
      </c>
      <c r="U794">
        <v>16</v>
      </c>
      <c r="V794">
        <v>284.45</v>
      </c>
      <c r="W794">
        <v>284.45</v>
      </c>
      <c r="X794">
        <v>296.31</v>
      </c>
      <c r="Y794">
        <v>0</v>
      </c>
      <c r="Z794">
        <v>1</v>
      </c>
      <c r="AA794">
        <v>0</v>
      </c>
      <c r="AB794">
        <v>0</v>
      </c>
      <c r="AC794">
        <v>284.45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f t="shared" si="57"/>
        <v>1</v>
      </c>
      <c r="AJ794">
        <f t="shared" si="58"/>
        <v>296.31</v>
      </c>
      <c r="AK794" s="62">
        <f t="shared" si="60"/>
        <v>6.25E-2</v>
      </c>
      <c r="AL794">
        <f t="shared" si="59"/>
        <v>284.45</v>
      </c>
    </row>
    <row r="795" spans="2:38" ht="14.45" x14ac:dyDescent="0.3">
      <c r="B795" t="s">
        <v>1220</v>
      </c>
      <c r="C795">
        <v>2002344334</v>
      </c>
      <c r="D795" t="s">
        <v>125</v>
      </c>
      <c r="E795" t="s">
        <v>126</v>
      </c>
      <c r="F795" t="s">
        <v>127</v>
      </c>
      <c r="G795" t="s">
        <v>146</v>
      </c>
      <c r="H795" t="s">
        <v>160</v>
      </c>
      <c r="I795" t="s">
        <v>161</v>
      </c>
      <c r="J795" t="s">
        <v>738</v>
      </c>
      <c r="K795" t="s">
        <v>739</v>
      </c>
      <c r="L795">
        <v>80777363</v>
      </c>
      <c r="M795" t="s">
        <v>740</v>
      </c>
      <c r="N795">
        <v>96032100</v>
      </c>
      <c r="O795" t="s">
        <v>741</v>
      </c>
      <c r="P795">
        <v>4987176231543</v>
      </c>
      <c r="Q795">
        <v>120</v>
      </c>
      <c r="R795" s="16">
        <v>47020</v>
      </c>
      <c r="S795">
        <v>36</v>
      </c>
      <c r="T795">
        <v>72</v>
      </c>
      <c r="U795">
        <v>36</v>
      </c>
      <c r="V795">
        <v>91.43</v>
      </c>
      <c r="W795">
        <v>96</v>
      </c>
      <c r="X795">
        <v>100</v>
      </c>
      <c r="Y795">
        <v>0</v>
      </c>
      <c r="Z795">
        <v>2</v>
      </c>
      <c r="AA795">
        <v>0</v>
      </c>
      <c r="AB795">
        <v>0</v>
      </c>
      <c r="AC795">
        <v>192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f t="shared" si="57"/>
        <v>2</v>
      </c>
      <c r="AJ795">
        <f t="shared" si="58"/>
        <v>200</v>
      </c>
      <c r="AK795" s="62">
        <f t="shared" si="60"/>
        <v>5.5555555555555552E-2</v>
      </c>
      <c r="AL795">
        <f t="shared" si="59"/>
        <v>192</v>
      </c>
    </row>
    <row r="796" spans="2:38" ht="14.45" x14ac:dyDescent="0.3">
      <c r="B796" t="s">
        <v>1220</v>
      </c>
      <c r="C796">
        <v>2002344334</v>
      </c>
      <c r="D796" t="s">
        <v>125</v>
      </c>
      <c r="E796" t="s">
        <v>126</v>
      </c>
      <c r="F796" t="s">
        <v>127</v>
      </c>
      <c r="G796" t="s">
        <v>146</v>
      </c>
      <c r="H796" t="s">
        <v>160</v>
      </c>
      <c r="I796" t="s">
        <v>161</v>
      </c>
      <c r="J796" t="s">
        <v>217</v>
      </c>
      <c r="K796" t="s">
        <v>218</v>
      </c>
      <c r="L796">
        <v>80707385</v>
      </c>
      <c r="M796" t="s">
        <v>219</v>
      </c>
      <c r="N796">
        <v>96032100</v>
      </c>
      <c r="O796" t="s">
        <v>220</v>
      </c>
      <c r="P796">
        <v>4210201316817</v>
      </c>
      <c r="Q796">
        <v>529</v>
      </c>
      <c r="R796" s="16">
        <v>47020</v>
      </c>
      <c r="S796">
        <v>36</v>
      </c>
      <c r="T796">
        <v>72</v>
      </c>
      <c r="U796">
        <v>12</v>
      </c>
      <c r="V796">
        <v>416.93</v>
      </c>
      <c r="W796">
        <v>437.78</v>
      </c>
      <c r="X796">
        <v>456.04</v>
      </c>
      <c r="Y796">
        <v>0</v>
      </c>
      <c r="Z796">
        <v>3</v>
      </c>
      <c r="AA796">
        <v>0</v>
      </c>
      <c r="AB796">
        <v>0</v>
      </c>
      <c r="AC796">
        <v>1313.34</v>
      </c>
      <c r="AD796">
        <v>2.5</v>
      </c>
      <c r="AE796">
        <v>0</v>
      </c>
      <c r="AF796">
        <v>0</v>
      </c>
      <c r="AG796">
        <v>0</v>
      </c>
      <c r="AH796">
        <v>0</v>
      </c>
      <c r="AI796">
        <f t="shared" si="57"/>
        <v>3</v>
      </c>
      <c r="AJ796">
        <f t="shared" si="58"/>
        <v>1368.1200000000001</v>
      </c>
      <c r="AK796" s="62">
        <f t="shared" si="60"/>
        <v>0.25</v>
      </c>
      <c r="AL796">
        <f t="shared" si="59"/>
        <v>1313.34</v>
      </c>
    </row>
    <row r="797" spans="2:38" ht="14.45" x14ac:dyDescent="0.3">
      <c r="B797" t="s">
        <v>1220</v>
      </c>
      <c r="C797">
        <v>2002344334</v>
      </c>
      <c r="D797" t="s">
        <v>125</v>
      </c>
      <c r="E797" t="s">
        <v>126</v>
      </c>
      <c r="F797" t="s">
        <v>127</v>
      </c>
      <c r="G797" t="s">
        <v>128</v>
      </c>
      <c r="H797" t="s">
        <v>139</v>
      </c>
      <c r="I797" t="s">
        <v>140</v>
      </c>
      <c r="J797" t="s">
        <v>159</v>
      </c>
      <c r="K797" t="s">
        <v>570</v>
      </c>
      <c r="L797">
        <v>83921920</v>
      </c>
      <c r="M797" t="s">
        <v>949</v>
      </c>
      <c r="N797">
        <v>96190030</v>
      </c>
      <c r="O797" t="s">
        <v>950</v>
      </c>
      <c r="P797">
        <v>4987176303844</v>
      </c>
      <c r="Q797">
        <v>350</v>
      </c>
      <c r="R797" s="16">
        <v>46807</v>
      </c>
      <c r="S797">
        <v>36</v>
      </c>
      <c r="T797">
        <v>53</v>
      </c>
      <c r="U797">
        <v>18</v>
      </c>
      <c r="V797">
        <v>266.66000000000003</v>
      </c>
      <c r="W797">
        <v>279.99</v>
      </c>
      <c r="X797">
        <v>291.67</v>
      </c>
      <c r="Y797">
        <v>5</v>
      </c>
      <c r="Z797">
        <v>12</v>
      </c>
      <c r="AA797">
        <v>0</v>
      </c>
      <c r="AB797">
        <v>0</v>
      </c>
      <c r="AC797">
        <v>28558.98</v>
      </c>
      <c r="AD797">
        <v>0.01</v>
      </c>
      <c r="AE797">
        <v>0</v>
      </c>
      <c r="AF797">
        <v>0</v>
      </c>
      <c r="AG797">
        <v>0</v>
      </c>
      <c r="AH797">
        <v>0</v>
      </c>
      <c r="AI797">
        <f t="shared" si="57"/>
        <v>102</v>
      </c>
      <c r="AJ797">
        <f t="shared" si="58"/>
        <v>29750.34</v>
      </c>
      <c r="AK797" s="62">
        <f t="shared" si="60"/>
        <v>5.666666666666667</v>
      </c>
      <c r="AL797">
        <f t="shared" si="59"/>
        <v>28558.98</v>
      </c>
    </row>
    <row r="798" spans="2:38" ht="14.45" x14ac:dyDescent="0.3">
      <c r="B798" t="s">
        <v>1220</v>
      </c>
      <c r="C798">
        <v>2002344334</v>
      </c>
      <c r="D798" t="s">
        <v>125</v>
      </c>
      <c r="E798" t="s">
        <v>126</v>
      </c>
      <c r="F798" t="s">
        <v>127</v>
      </c>
      <c r="G798" t="s">
        <v>146</v>
      </c>
      <c r="H798" t="s">
        <v>147</v>
      </c>
      <c r="I798" t="s">
        <v>203</v>
      </c>
      <c r="J798" t="s">
        <v>204</v>
      </c>
      <c r="K798" t="s">
        <v>273</v>
      </c>
      <c r="L798">
        <v>80862826</v>
      </c>
      <c r="M798" t="s">
        <v>274</v>
      </c>
      <c r="N798">
        <v>33071010</v>
      </c>
      <c r="O798" t="s">
        <v>275</v>
      </c>
      <c r="P798">
        <v>4987176150585</v>
      </c>
      <c r="Q798">
        <v>71</v>
      </c>
      <c r="R798" s="16">
        <v>46657</v>
      </c>
      <c r="S798">
        <v>36</v>
      </c>
      <c r="T798">
        <v>39</v>
      </c>
      <c r="U798">
        <v>96</v>
      </c>
      <c r="V798">
        <v>57.96</v>
      </c>
      <c r="W798">
        <v>60.86</v>
      </c>
      <c r="X798">
        <v>63.4</v>
      </c>
      <c r="Y798">
        <v>0</v>
      </c>
      <c r="Z798">
        <v>67</v>
      </c>
      <c r="AA798">
        <v>0</v>
      </c>
      <c r="AB798">
        <v>0</v>
      </c>
      <c r="AC798">
        <v>4077.62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f t="shared" si="57"/>
        <v>67</v>
      </c>
      <c r="AJ798">
        <f t="shared" si="58"/>
        <v>4247.8</v>
      </c>
      <c r="AK798" s="62">
        <f t="shared" si="60"/>
        <v>0.69791666666666663</v>
      </c>
      <c r="AL798">
        <f t="shared" si="59"/>
        <v>4077.62</v>
      </c>
    </row>
    <row r="799" spans="2:38" ht="14.45" x14ac:dyDescent="0.3">
      <c r="B799" t="s">
        <v>1220</v>
      </c>
      <c r="C799">
        <v>2002344334</v>
      </c>
      <c r="D799" t="s">
        <v>125</v>
      </c>
      <c r="E799" t="s">
        <v>126</v>
      </c>
      <c r="F799" t="s">
        <v>127</v>
      </c>
      <c r="G799" t="s">
        <v>132</v>
      </c>
      <c r="H799" t="s">
        <v>163</v>
      </c>
      <c r="I799" t="s">
        <v>164</v>
      </c>
      <c r="J799" t="s">
        <v>202</v>
      </c>
      <c r="K799" t="s">
        <v>746</v>
      </c>
      <c r="L799">
        <v>80818354</v>
      </c>
      <c r="M799" t="s">
        <v>747</v>
      </c>
      <c r="N799">
        <v>33071010</v>
      </c>
      <c r="O799" t="s">
        <v>748</v>
      </c>
      <c r="P799">
        <v>4987176029966</v>
      </c>
      <c r="Q799">
        <v>71</v>
      </c>
      <c r="R799" s="16">
        <v>47045</v>
      </c>
      <c r="S799">
        <v>36</v>
      </c>
      <c r="T799">
        <v>75</v>
      </c>
      <c r="U799">
        <v>96</v>
      </c>
      <c r="V799">
        <v>57.96</v>
      </c>
      <c r="W799">
        <v>60.86</v>
      </c>
      <c r="X799">
        <v>63.4</v>
      </c>
      <c r="Y799">
        <v>0</v>
      </c>
      <c r="Z799">
        <v>4</v>
      </c>
      <c r="AA799">
        <v>0</v>
      </c>
      <c r="AB799">
        <v>0</v>
      </c>
      <c r="AC799">
        <v>243.44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f t="shared" si="57"/>
        <v>4</v>
      </c>
      <c r="AJ799">
        <f t="shared" si="58"/>
        <v>253.6</v>
      </c>
      <c r="AK799" s="62">
        <f t="shared" si="60"/>
        <v>4.1666666666666664E-2</v>
      </c>
      <c r="AL799">
        <f t="shared" si="59"/>
        <v>243.44</v>
      </c>
    </row>
    <row r="800" spans="2:38" ht="14.45" x14ac:dyDescent="0.3">
      <c r="B800" t="s">
        <v>1220</v>
      </c>
      <c r="C800">
        <v>2002344334</v>
      </c>
      <c r="D800" t="s">
        <v>125</v>
      </c>
      <c r="E800" t="s">
        <v>126</v>
      </c>
      <c r="F800" t="s">
        <v>127</v>
      </c>
      <c r="G800" t="s">
        <v>132</v>
      </c>
      <c r="H800" t="s">
        <v>133</v>
      </c>
      <c r="I800" t="s">
        <v>134</v>
      </c>
      <c r="J800" t="s">
        <v>169</v>
      </c>
      <c r="K800" t="s">
        <v>270</v>
      </c>
      <c r="L800">
        <v>80851072</v>
      </c>
      <c r="M800" t="s">
        <v>271</v>
      </c>
      <c r="N800">
        <v>96190010</v>
      </c>
      <c r="O800" t="s">
        <v>272</v>
      </c>
      <c r="P800">
        <v>4987176293664</v>
      </c>
      <c r="Q800">
        <v>699</v>
      </c>
      <c r="R800" s="16">
        <v>47045</v>
      </c>
      <c r="S800">
        <v>24</v>
      </c>
      <c r="T800">
        <v>100</v>
      </c>
      <c r="U800">
        <v>20</v>
      </c>
      <c r="V800">
        <v>454.4</v>
      </c>
      <c r="W800">
        <v>454.4</v>
      </c>
      <c r="X800">
        <v>473.35</v>
      </c>
      <c r="Y800">
        <v>0</v>
      </c>
      <c r="Z800">
        <v>2</v>
      </c>
      <c r="AA800">
        <v>0</v>
      </c>
      <c r="AB800">
        <v>0</v>
      </c>
      <c r="AC800">
        <v>908.8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f t="shared" si="57"/>
        <v>2</v>
      </c>
      <c r="AJ800">
        <f t="shared" si="58"/>
        <v>946.7</v>
      </c>
      <c r="AK800" s="62">
        <f t="shared" si="60"/>
        <v>0.1</v>
      </c>
      <c r="AL800">
        <f t="shared" si="59"/>
        <v>908.8</v>
      </c>
    </row>
    <row r="801" spans="2:38" ht="14.45" x14ac:dyDescent="0.3">
      <c r="B801" t="s">
        <v>1220</v>
      </c>
      <c r="C801">
        <v>2002344334</v>
      </c>
      <c r="D801" t="s">
        <v>125</v>
      </c>
      <c r="E801" t="s">
        <v>126</v>
      </c>
      <c r="F801" t="s">
        <v>127</v>
      </c>
      <c r="G801" t="s">
        <v>132</v>
      </c>
      <c r="H801" t="s">
        <v>133</v>
      </c>
      <c r="I801" t="s">
        <v>134</v>
      </c>
      <c r="J801" t="s">
        <v>155</v>
      </c>
      <c r="K801" t="s">
        <v>755</v>
      </c>
      <c r="L801">
        <v>80870359</v>
      </c>
      <c r="M801" t="s">
        <v>756</v>
      </c>
      <c r="N801">
        <v>96190010</v>
      </c>
      <c r="O801" t="s">
        <v>757</v>
      </c>
      <c r="P801">
        <v>4987176350664</v>
      </c>
      <c r="Q801">
        <v>599</v>
      </c>
      <c r="R801" s="16">
        <v>46981</v>
      </c>
      <c r="S801">
        <v>24</v>
      </c>
      <c r="T801">
        <v>100</v>
      </c>
      <c r="U801">
        <v>12</v>
      </c>
      <c r="V801">
        <v>389.05</v>
      </c>
      <c r="W801">
        <v>389.05</v>
      </c>
      <c r="X801">
        <v>405.27</v>
      </c>
      <c r="Y801">
        <v>0</v>
      </c>
      <c r="Z801">
        <v>11</v>
      </c>
      <c r="AA801">
        <v>0</v>
      </c>
      <c r="AB801">
        <v>0</v>
      </c>
      <c r="AC801">
        <v>4279.55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f t="shared" si="57"/>
        <v>11</v>
      </c>
      <c r="AJ801">
        <f t="shared" si="58"/>
        <v>4457.9699999999993</v>
      </c>
      <c r="AK801" s="62">
        <f t="shared" si="60"/>
        <v>0.91666666666666663</v>
      </c>
      <c r="AL801">
        <f t="shared" si="59"/>
        <v>4279.55</v>
      </c>
    </row>
    <row r="802" spans="2:38" ht="14.45" x14ac:dyDescent="0.3">
      <c r="B802" t="s">
        <v>1220</v>
      </c>
      <c r="C802">
        <v>2002344334</v>
      </c>
      <c r="D802" t="s">
        <v>125</v>
      </c>
      <c r="E802" t="s">
        <v>126</v>
      </c>
      <c r="F802" t="s">
        <v>127</v>
      </c>
      <c r="G802" t="s">
        <v>132</v>
      </c>
      <c r="H802" t="s">
        <v>133</v>
      </c>
      <c r="I802" t="s">
        <v>134</v>
      </c>
      <c r="J802" t="s">
        <v>169</v>
      </c>
      <c r="K802" t="s">
        <v>270</v>
      </c>
      <c r="L802">
        <v>80851072</v>
      </c>
      <c r="M802" t="s">
        <v>271</v>
      </c>
      <c r="N802">
        <v>96190010</v>
      </c>
      <c r="O802" t="s">
        <v>279</v>
      </c>
      <c r="P802">
        <v>4987176293664</v>
      </c>
      <c r="Q802">
        <v>699</v>
      </c>
      <c r="R802" s="16">
        <v>47046</v>
      </c>
      <c r="S802">
        <v>24</v>
      </c>
      <c r="T802">
        <v>100</v>
      </c>
      <c r="U802">
        <v>20</v>
      </c>
      <c r="V802">
        <v>521.05999999999995</v>
      </c>
      <c r="W802">
        <v>521.05999999999995</v>
      </c>
      <c r="X802">
        <v>542.79</v>
      </c>
      <c r="Y802">
        <v>0</v>
      </c>
      <c r="Z802">
        <v>1</v>
      </c>
      <c r="AA802">
        <v>0</v>
      </c>
      <c r="AB802">
        <v>0</v>
      </c>
      <c r="AC802">
        <v>521.05999999999995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f t="shared" si="57"/>
        <v>1</v>
      </c>
      <c r="AJ802">
        <f t="shared" si="58"/>
        <v>542.79</v>
      </c>
      <c r="AK802" s="62">
        <f t="shared" si="60"/>
        <v>0.05</v>
      </c>
      <c r="AL802">
        <f t="shared" si="59"/>
        <v>521.05999999999995</v>
      </c>
    </row>
    <row r="803" spans="2:38" ht="14.45" x14ac:dyDescent="0.3">
      <c r="B803" t="s">
        <v>1220</v>
      </c>
      <c r="C803">
        <v>2002344334</v>
      </c>
      <c r="D803" t="s">
        <v>125</v>
      </c>
      <c r="E803" t="s">
        <v>126</v>
      </c>
      <c r="F803" t="s">
        <v>127</v>
      </c>
      <c r="G803" t="s">
        <v>128</v>
      </c>
      <c r="H803" t="s">
        <v>139</v>
      </c>
      <c r="I803" t="s">
        <v>140</v>
      </c>
      <c r="J803" t="s">
        <v>159</v>
      </c>
      <c r="K803" t="s">
        <v>898</v>
      </c>
      <c r="L803">
        <v>83921921</v>
      </c>
      <c r="M803" t="s">
        <v>899</v>
      </c>
      <c r="N803">
        <v>96190030</v>
      </c>
      <c r="O803" t="s">
        <v>900</v>
      </c>
      <c r="P803">
        <v>4987176303790</v>
      </c>
      <c r="Q803">
        <v>350</v>
      </c>
      <c r="R803" s="16">
        <v>47045</v>
      </c>
      <c r="S803">
        <v>36</v>
      </c>
      <c r="T803">
        <v>75</v>
      </c>
      <c r="U803">
        <v>18</v>
      </c>
      <c r="V803">
        <v>266.66000000000003</v>
      </c>
      <c r="W803">
        <v>279.99</v>
      </c>
      <c r="X803">
        <v>291.67</v>
      </c>
      <c r="Y803">
        <v>6</v>
      </c>
      <c r="Z803">
        <v>8</v>
      </c>
      <c r="AA803">
        <v>0</v>
      </c>
      <c r="AB803">
        <v>0</v>
      </c>
      <c r="AC803">
        <v>32478.84</v>
      </c>
      <c r="AD803">
        <v>0.01</v>
      </c>
      <c r="AE803">
        <v>0</v>
      </c>
      <c r="AF803">
        <v>0</v>
      </c>
      <c r="AG803">
        <v>0</v>
      </c>
      <c r="AH803">
        <v>0</v>
      </c>
      <c r="AI803">
        <f t="shared" si="57"/>
        <v>116</v>
      </c>
      <c r="AJ803">
        <f t="shared" si="58"/>
        <v>33833.72</v>
      </c>
      <c r="AK803" s="62">
        <f t="shared" si="60"/>
        <v>6.4444444444444446</v>
      </c>
      <c r="AL803">
        <f t="shared" si="59"/>
        <v>32478.84</v>
      </c>
    </row>
    <row r="804" spans="2:38" ht="14.45" x14ac:dyDescent="0.3">
      <c r="B804" t="s">
        <v>1220</v>
      </c>
      <c r="C804">
        <v>2002344334</v>
      </c>
      <c r="D804" t="s">
        <v>125</v>
      </c>
      <c r="E804" t="s">
        <v>126</v>
      </c>
      <c r="F804" t="s">
        <v>127</v>
      </c>
      <c r="G804" t="s">
        <v>128</v>
      </c>
      <c r="H804" t="s">
        <v>208</v>
      </c>
      <c r="I804" t="s">
        <v>209</v>
      </c>
      <c r="J804" t="s">
        <v>815</v>
      </c>
      <c r="K804" t="s">
        <v>816</v>
      </c>
      <c r="L804">
        <v>80753886</v>
      </c>
      <c r="M804" t="s">
        <v>817</v>
      </c>
      <c r="N804">
        <v>33074900</v>
      </c>
      <c r="O804" t="s">
        <v>818</v>
      </c>
      <c r="P804">
        <v>4987176198723</v>
      </c>
      <c r="Q804">
        <v>249</v>
      </c>
      <c r="R804" s="16">
        <v>47688</v>
      </c>
      <c r="S804">
        <v>24</v>
      </c>
      <c r="T804">
        <v>100</v>
      </c>
      <c r="U804">
        <v>12</v>
      </c>
      <c r="V804">
        <v>168.81</v>
      </c>
      <c r="W804">
        <v>199.19</v>
      </c>
      <c r="X804">
        <v>207.5</v>
      </c>
      <c r="Y804">
        <v>1</v>
      </c>
      <c r="Z804">
        <v>0</v>
      </c>
      <c r="AA804">
        <v>0</v>
      </c>
      <c r="AB804">
        <v>0</v>
      </c>
      <c r="AC804">
        <v>2390.2800000000002</v>
      </c>
      <c r="AD804">
        <v>16</v>
      </c>
      <c r="AE804">
        <v>0</v>
      </c>
      <c r="AF804">
        <v>0</v>
      </c>
      <c r="AG804">
        <v>0</v>
      </c>
      <c r="AH804">
        <v>0</v>
      </c>
      <c r="AI804">
        <f t="shared" si="57"/>
        <v>12</v>
      </c>
      <c r="AJ804">
        <f t="shared" si="58"/>
        <v>2490</v>
      </c>
      <c r="AK804" s="62">
        <f t="shared" si="60"/>
        <v>1</v>
      </c>
      <c r="AL804">
        <f t="shared" si="59"/>
        <v>2390.2799999999997</v>
      </c>
    </row>
    <row r="805" spans="2:38" ht="14.45" x14ac:dyDescent="0.3">
      <c r="B805" t="s">
        <v>1220</v>
      </c>
      <c r="C805">
        <v>2002344334</v>
      </c>
      <c r="D805" t="s">
        <v>125</v>
      </c>
      <c r="E805" t="s">
        <v>126</v>
      </c>
      <c r="F805" t="s">
        <v>127</v>
      </c>
      <c r="G805" t="s">
        <v>146</v>
      </c>
      <c r="H805" t="s">
        <v>160</v>
      </c>
      <c r="I805" t="s">
        <v>161</v>
      </c>
      <c r="J805" t="s">
        <v>738</v>
      </c>
      <c r="K805" t="s">
        <v>739</v>
      </c>
      <c r="L805">
        <v>80894428</v>
      </c>
      <c r="M805" t="s">
        <v>832</v>
      </c>
      <c r="N805">
        <v>96032100</v>
      </c>
      <c r="O805" t="s">
        <v>833</v>
      </c>
      <c r="P805">
        <v>4987176231543</v>
      </c>
      <c r="Q805">
        <v>130</v>
      </c>
      <c r="R805" s="16">
        <v>46807</v>
      </c>
      <c r="S805">
        <v>36</v>
      </c>
      <c r="T805">
        <v>53</v>
      </c>
      <c r="U805">
        <v>36</v>
      </c>
      <c r="V805">
        <v>99.05</v>
      </c>
      <c r="W805">
        <v>104</v>
      </c>
      <c r="X805">
        <v>108.34</v>
      </c>
      <c r="Y805">
        <v>2</v>
      </c>
      <c r="Z805">
        <v>22</v>
      </c>
      <c r="AA805">
        <v>0</v>
      </c>
      <c r="AB805">
        <v>0</v>
      </c>
      <c r="AC805">
        <v>9776</v>
      </c>
      <c r="AD805">
        <v>0.02</v>
      </c>
      <c r="AE805">
        <v>0</v>
      </c>
      <c r="AF805">
        <v>0</v>
      </c>
      <c r="AG805">
        <v>0</v>
      </c>
      <c r="AH805">
        <v>0</v>
      </c>
      <c r="AI805">
        <f t="shared" ref="AI805:AI824" si="61">+(Y805+AA805)*U805+(Z805+AB805+AE805+AG805)</f>
        <v>94</v>
      </c>
      <c r="AJ805">
        <f t="shared" ref="AJ805:AJ824" si="62">+AI805*X805</f>
        <v>10183.960000000001</v>
      </c>
      <c r="AK805" s="62">
        <f t="shared" si="60"/>
        <v>2.6111111111111112</v>
      </c>
      <c r="AL805">
        <f t="shared" ref="AL805:AL824" si="63">+AI805*W805</f>
        <v>9776</v>
      </c>
    </row>
    <row r="806" spans="2:38" ht="14.45" x14ac:dyDescent="0.3">
      <c r="B806" t="s">
        <v>1220</v>
      </c>
      <c r="C806">
        <v>2002344334</v>
      </c>
      <c r="D806" t="s">
        <v>125</v>
      </c>
      <c r="E806" t="s">
        <v>126</v>
      </c>
      <c r="F806" t="s">
        <v>127</v>
      </c>
      <c r="G806" t="s">
        <v>128</v>
      </c>
      <c r="H806" t="s">
        <v>139</v>
      </c>
      <c r="I806" t="s">
        <v>140</v>
      </c>
      <c r="J806" t="s">
        <v>283</v>
      </c>
      <c r="K806" t="s">
        <v>769</v>
      </c>
      <c r="L806">
        <v>80887983</v>
      </c>
      <c r="M806" t="s">
        <v>770</v>
      </c>
      <c r="N806">
        <v>96190030</v>
      </c>
      <c r="O806" t="s">
        <v>771</v>
      </c>
      <c r="P806">
        <v>4987176278777</v>
      </c>
      <c r="Q806">
        <v>560</v>
      </c>
      <c r="R806" s="16">
        <v>47045</v>
      </c>
      <c r="S806">
        <v>36</v>
      </c>
      <c r="T806">
        <v>75</v>
      </c>
      <c r="U806">
        <v>6</v>
      </c>
      <c r="V806">
        <v>426.66</v>
      </c>
      <c r="W806">
        <v>447.99</v>
      </c>
      <c r="X806">
        <v>466.67</v>
      </c>
      <c r="Y806">
        <v>59</v>
      </c>
      <c r="Z806">
        <v>4</v>
      </c>
      <c r="AA806">
        <v>0</v>
      </c>
      <c r="AB806">
        <v>0</v>
      </c>
      <c r="AC806">
        <v>160380.42000000001</v>
      </c>
      <c r="AD806">
        <v>0.08</v>
      </c>
      <c r="AE806">
        <v>0</v>
      </c>
      <c r="AF806">
        <v>0</v>
      </c>
      <c r="AG806">
        <v>0</v>
      </c>
      <c r="AH806">
        <v>0</v>
      </c>
      <c r="AI806">
        <f t="shared" si="61"/>
        <v>358</v>
      </c>
      <c r="AJ806">
        <f t="shared" si="62"/>
        <v>167067.86000000002</v>
      </c>
      <c r="AK806" s="62">
        <f t="shared" si="60"/>
        <v>59.666666666666664</v>
      </c>
      <c r="AL806">
        <f t="shared" si="63"/>
        <v>160380.42000000001</v>
      </c>
    </row>
    <row r="807" spans="2:38" ht="14.45" x14ac:dyDescent="0.3">
      <c r="B807" t="s">
        <v>1220</v>
      </c>
      <c r="C807">
        <v>2002344334</v>
      </c>
      <c r="D807" t="s">
        <v>125</v>
      </c>
      <c r="E807" t="s">
        <v>126</v>
      </c>
      <c r="F807" t="s">
        <v>127</v>
      </c>
      <c r="G807" t="s">
        <v>128</v>
      </c>
      <c r="H807" t="s">
        <v>139</v>
      </c>
      <c r="I807" t="s">
        <v>140</v>
      </c>
      <c r="J807" t="s">
        <v>283</v>
      </c>
      <c r="K807" t="s">
        <v>927</v>
      </c>
      <c r="L807">
        <v>80887985</v>
      </c>
      <c r="M807" t="s">
        <v>943</v>
      </c>
      <c r="N807">
        <v>96190030</v>
      </c>
      <c r="O807" t="s">
        <v>944</v>
      </c>
      <c r="P807">
        <v>4987176340979</v>
      </c>
      <c r="Q807">
        <v>560</v>
      </c>
      <c r="R807" s="16">
        <v>47045</v>
      </c>
      <c r="S807">
        <v>36</v>
      </c>
      <c r="T807">
        <v>75</v>
      </c>
      <c r="U807">
        <v>6</v>
      </c>
      <c r="V807">
        <v>426.66</v>
      </c>
      <c r="W807">
        <v>447.99</v>
      </c>
      <c r="X807">
        <v>466.67</v>
      </c>
      <c r="Y807">
        <v>0</v>
      </c>
      <c r="Z807">
        <v>1</v>
      </c>
      <c r="AA807">
        <v>0</v>
      </c>
      <c r="AB807">
        <v>0</v>
      </c>
      <c r="AC807">
        <v>447.99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f t="shared" si="61"/>
        <v>1</v>
      </c>
      <c r="AJ807">
        <f t="shared" si="62"/>
        <v>466.67</v>
      </c>
      <c r="AK807" s="62">
        <f t="shared" si="60"/>
        <v>0.16666666666666666</v>
      </c>
      <c r="AL807">
        <f t="shared" si="63"/>
        <v>447.99</v>
      </c>
    </row>
    <row r="808" spans="2:38" ht="14.45" x14ac:dyDescent="0.3">
      <c r="B808" t="s">
        <v>1220</v>
      </c>
      <c r="C808">
        <v>2002344334</v>
      </c>
      <c r="D808" t="s">
        <v>125</v>
      </c>
      <c r="E808" t="s">
        <v>126</v>
      </c>
      <c r="F808" t="s">
        <v>127</v>
      </c>
      <c r="G808" t="s">
        <v>128</v>
      </c>
      <c r="H808" t="s">
        <v>139</v>
      </c>
      <c r="I808" t="s">
        <v>140</v>
      </c>
      <c r="J808" t="s">
        <v>159</v>
      </c>
      <c r="K808" t="s">
        <v>305</v>
      </c>
      <c r="L808">
        <v>83921923</v>
      </c>
      <c r="M808" t="s">
        <v>901</v>
      </c>
      <c r="N808">
        <v>96190030</v>
      </c>
      <c r="O808" t="s">
        <v>902</v>
      </c>
      <c r="P808">
        <v>4987176303769</v>
      </c>
      <c r="Q808">
        <v>350</v>
      </c>
      <c r="R808" s="16">
        <v>47045</v>
      </c>
      <c r="S808">
        <v>36</v>
      </c>
      <c r="T808">
        <v>75</v>
      </c>
      <c r="U808">
        <v>18</v>
      </c>
      <c r="V808">
        <v>266.66000000000003</v>
      </c>
      <c r="W808">
        <v>279.99</v>
      </c>
      <c r="X808">
        <v>291.67</v>
      </c>
      <c r="Y808">
        <v>8</v>
      </c>
      <c r="Z808">
        <v>8</v>
      </c>
      <c r="AA808">
        <v>0</v>
      </c>
      <c r="AB808">
        <v>0</v>
      </c>
      <c r="AC808">
        <v>42558.48</v>
      </c>
      <c r="AD808">
        <v>0.02</v>
      </c>
      <c r="AE808">
        <v>0</v>
      </c>
      <c r="AF808">
        <v>0</v>
      </c>
      <c r="AG808">
        <v>0</v>
      </c>
      <c r="AH808">
        <v>0</v>
      </c>
      <c r="AI808">
        <f t="shared" si="61"/>
        <v>152</v>
      </c>
      <c r="AJ808">
        <f t="shared" si="62"/>
        <v>44333.840000000004</v>
      </c>
      <c r="AK808" s="62">
        <f t="shared" si="60"/>
        <v>8.4444444444444446</v>
      </c>
      <c r="AL808">
        <f t="shared" si="63"/>
        <v>42558.48</v>
      </c>
    </row>
    <row r="809" spans="2:38" ht="14.45" x14ac:dyDescent="0.3">
      <c r="B809" t="s">
        <v>1220</v>
      </c>
      <c r="C809">
        <v>2002344334</v>
      </c>
      <c r="D809" t="s">
        <v>125</v>
      </c>
      <c r="E809" t="s">
        <v>126</v>
      </c>
      <c r="F809" t="s">
        <v>127</v>
      </c>
      <c r="G809" t="s">
        <v>128</v>
      </c>
      <c r="H809" t="s">
        <v>139</v>
      </c>
      <c r="I809" t="s">
        <v>140</v>
      </c>
      <c r="J809" t="s">
        <v>283</v>
      </c>
      <c r="K809" t="s">
        <v>914</v>
      </c>
      <c r="L809">
        <v>80887987</v>
      </c>
      <c r="M809" t="s">
        <v>945</v>
      </c>
      <c r="N809">
        <v>96190030</v>
      </c>
      <c r="O809" t="s">
        <v>946</v>
      </c>
      <c r="P809">
        <v>4987176340962</v>
      </c>
      <c r="Q809">
        <v>560</v>
      </c>
      <c r="R809" s="16">
        <v>47044</v>
      </c>
      <c r="S809">
        <v>36</v>
      </c>
      <c r="T809">
        <v>75</v>
      </c>
      <c r="U809">
        <v>6</v>
      </c>
      <c r="V809">
        <v>426.66</v>
      </c>
      <c r="W809">
        <v>447.99</v>
      </c>
      <c r="X809">
        <v>466.67</v>
      </c>
      <c r="Y809">
        <v>134</v>
      </c>
      <c r="Z809">
        <v>3</v>
      </c>
      <c r="AA809">
        <v>0</v>
      </c>
      <c r="AB809">
        <v>0</v>
      </c>
      <c r="AC809">
        <v>361527.93</v>
      </c>
      <c r="AD809">
        <v>0.27</v>
      </c>
      <c r="AE809">
        <v>0</v>
      </c>
      <c r="AF809">
        <v>0</v>
      </c>
      <c r="AG809">
        <v>0</v>
      </c>
      <c r="AH809">
        <v>0</v>
      </c>
      <c r="AI809">
        <f t="shared" si="61"/>
        <v>807</v>
      </c>
      <c r="AJ809">
        <f t="shared" si="62"/>
        <v>376602.69</v>
      </c>
      <c r="AK809" s="62">
        <f t="shared" si="60"/>
        <v>134.5</v>
      </c>
      <c r="AL809">
        <f t="shared" si="63"/>
        <v>361527.93</v>
      </c>
    </row>
    <row r="810" spans="2:38" ht="14.45" x14ac:dyDescent="0.3">
      <c r="B810" t="s">
        <v>1220</v>
      </c>
      <c r="C810">
        <v>2002344334</v>
      </c>
      <c r="D810" t="s">
        <v>125</v>
      </c>
      <c r="E810" t="s">
        <v>126</v>
      </c>
      <c r="F810" t="s">
        <v>127</v>
      </c>
      <c r="G810" t="s">
        <v>128</v>
      </c>
      <c r="H810" t="s">
        <v>139</v>
      </c>
      <c r="I810" t="s">
        <v>140</v>
      </c>
      <c r="J810" t="s">
        <v>283</v>
      </c>
      <c r="K810" t="s">
        <v>284</v>
      </c>
      <c r="L810">
        <v>80887989</v>
      </c>
      <c r="M810" t="s">
        <v>775</v>
      </c>
      <c r="N810">
        <v>96190030</v>
      </c>
      <c r="O810" t="s">
        <v>776</v>
      </c>
      <c r="P810">
        <v>4987176341006</v>
      </c>
      <c r="Q810">
        <v>585</v>
      </c>
      <c r="R810" s="16">
        <v>47046</v>
      </c>
      <c r="S810">
        <v>36</v>
      </c>
      <c r="T810">
        <v>75</v>
      </c>
      <c r="U810">
        <v>6</v>
      </c>
      <c r="V810">
        <v>445.7</v>
      </c>
      <c r="W810">
        <v>467.99</v>
      </c>
      <c r="X810">
        <v>487.51</v>
      </c>
      <c r="Y810">
        <v>0</v>
      </c>
      <c r="Z810">
        <v>1</v>
      </c>
      <c r="AA810">
        <v>0</v>
      </c>
      <c r="AB810">
        <v>0</v>
      </c>
      <c r="AC810">
        <v>467.99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f t="shared" si="61"/>
        <v>1</v>
      </c>
      <c r="AJ810">
        <f t="shared" si="62"/>
        <v>487.51</v>
      </c>
      <c r="AK810" s="62">
        <f t="shared" si="60"/>
        <v>0.16666666666666666</v>
      </c>
      <c r="AL810">
        <f t="shared" si="63"/>
        <v>467.99</v>
      </c>
    </row>
    <row r="811" spans="2:38" ht="14.45" x14ac:dyDescent="0.3">
      <c r="B811" t="s">
        <v>1220</v>
      </c>
      <c r="C811">
        <v>2002344334</v>
      </c>
      <c r="D811" t="s">
        <v>125</v>
      </c>
      <c r="E811" t="s">
        <v>126</v>
      </c>
      <c r="F811" t="s">
        <v>127</v>
      </c>
      <c r="G811" t="s">
        <v>128</v>
      </c>
      <c r="H811" t="s">
        <v>139</v>
      </c>
      <c r="I811" t="s">
        <v>140</v>
      </c>
      <c r="J811" t="s">
        <v>159</v>
      </c>
      <c r="K811" t="s">
        <v>562</v>
      </c>
      <c r="L811">
        <v>83921924</v>
      </c>
      <c r="M811" t="s">
        <v>785</v>
      </c>
      <c r="N811">
        <v>96190030</v>
      </c>
      <c r="O811" t="s">
        <v>786</v>
      </c>
      <c r="P811">
        <v>4987176303882</v>
      </c>
      <c r="Q811">
        <v>350</v>
      </c>
      <c r="R811" s="16">
        <v>47045</v>
      </c>
      <c r="S811">
        <v>36</v>
      </c>
      <c r="T811">
        <v>75</v>
      </c>
      <c r="U811">
        <v>18</v>
      </c>
      <c r="V811">
        <v>266.66000000000003</v>
      </c>
      <c r="W811">
        <v>279.99</v>
      </c>
      <c r="X811">
        <v>291.67</v>
      </c>
      <c r="Y811">
        <v>17</v>
      </c>
      <c r="Z811">
        <v>15</v>
      </c>
      <c r="AA811">
        <v>0</v>
      </c>
      <c r="AB811">
        <v>0</v>
      </c>
      <c r="AC811">
        <v>89876.79</v>
      </c>
      <c r="AD811">
        <v>0.05</v>
      </c>
      <c r="AE811">
        <v>0</v>
      </c>
      <c r="AF811">
        <v>0</v>
      </c>
      <c r="AG811">
        <v>0</v>
      </c>
      <c r="AH811">
        <v>0</v>
      </c>
      <c r="AI811">
        <f t="shared" si="61"/>
        <v>321</v>
      </c>
      <c r="AJ811">
        <f t="shared" si="62"/>
        <v>93626.07</v>
      </c>
      <c r="AK811" s="62">
        <f t="shared" si="60"/>
        <v>17.833333333333332</v>
      </c>
      <c r="AL811">
        <f t="shared" si="63"/>
        <v>89876.790000000008</v>
      </c>
    </row>
    <row r="812" spans="2:38" ht="14.45" x14ac:dyDescent="0.3">
      <c r="B812" t="s">
        <v>1220</v>
      </c>
      <c r="C812">
        <v>2002344334</v>
      </c>
      <c r="D812" t="s">
        <v>125</v>
      </c>
      <c r="E812" t="s">
        <v>126</v>
      </c>
      <c r="F812" t="s">
        <v>127</v>
      </c>
      <c r="G812" t="s">
        <v>128</v>
      </c>
      <c r="H812" t="s">
        <v>139</v>
      </c>
      <c r="I812" t="s">
        <v>140</v>
      </c>
      <c r="J812" t="s">
        <v>236</v>
      </c>
      <c r="K812" t="s">
        <v>971</v>
      </c>
      <c r="L812">
        <v>80895440</v>
      </c>
      <c r="M812" t="s">
        <v>1009</v>
      </c>
      <c r="N812">
        <v>96190030</v>
      </c>
      <c r="O812" t="s">
        <v>1010</v>
      </c>
      <c r="P812">
        <v>4987176093349</v>
      </c>
      <c r="Q812">
        <v>1730</v>
      </c>
      <c r="R812" s="16">
        <v>47045</v>
      </c>
      <c r="S812">
        <v>36</v>
      </c>
      <c r="T812">
        <v>75</v>
      </c>
      <c r="U812">
        <v>4</v>
      </c>
      <c r="V812">
        <v>1375.36</v>
      </c>
      <c r="W812">
        <v>1444.13</v>
      </c>
      <c r="X812">
        <v>1504.35</v>
      </c>
      <c r="Y812">
        <v>0</v>
      </c>
      <c r="Z812">
        <v>1</v>
      </c>
      <c r="AA812">
        <v>0</v>
      </c>
      <c r="AB812">
        <v>0</v>
      </c>
      <c r="AC812">
        <v>1444.13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f t="shared" si="61"/>
        <v>1</v>
      </c>
      <c r="AJ812">
        <f t="shared" si="62"/>
        <v>1504.35</v>
      </c>
      <c r="AK812" s="62">
        <f t="shared" si="60"/>
        <v>0.25</v>
      </c>
      <c r="AL812">
        <f t="shared" si="63"/>
        <v>1444.13</v>
      </c>
    </row>
    <row r="813" spans="2:38" ht="14.45" x14ac:dyDescent="0.3">
      <c r="B813" t="s">
        <v>1220</v>
      </c>
      <c r="C813">
        <v>2002344334</v>
      </c>
      <c r="D813" t="s">
        <v>125</v>
      </c>
      <c r="E813" t="s">
        <v>126</v>
      </c>
      <c r="F813" t="s">
        <v>127</v>
      </c>
      <c r="G813" t="s">
        <v>128</v>
      </c>
      <c r="H813" t="s">
        <v>139</v>
      </c>
      <c r="I813" t="s">
        <v>140</v>
      </c>
      <c r="J813" t="s">
        <v>141</v>
      </c>
      <c r="K813" t="s">
        <v>941</v>
      </c>
      <c r="L813">
        <v>80895443</v>
      </c>
      <c r="M813" t="s">
        <v>981</v>
      </c>
      <c r="N813">
        <v>96190030</v>
      </c>
      <c r="O813" t="s">
        <v>982</v>
      </c>
      <c r="P813">
        <v>4987176135285</v>
      </c>
      <c r="Q813">
        <v>1399</v>
      </c>
      <c r="R813" s="16">
        <v>47045</v>
      </c>
      <c r="S813">
        <v>36</v>
      </c>
      <c r="T813">
        <v>75</v>
      </c>
      <c r="U813">
        <v>4</v>
      </c>
      <c r="V813">
        <v>1023.24</v>
      </c>
      <c r="W813">
        <v>1074.4000000000001</v>
      </c>
      <c r="X813">
        <v>1119.2</v>
      </c>
      <c r="Y813">
        <v>0</v>
      </c>
      <c r="Z813">
        <v>2</v>
      </c>
      <c r="AA813">
        <v>0</v>
      </c>
      <c r="AB813">
        <v>0</v>
      </c>
      <c r="AC813">
        <v>2148.8000000000002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f t="shared" si="61"/>
        <v>2</v>
      </c>
      <c r="AJ813">
        <f t="shared" si="62"/>
        <v>2238.4</v>
      </c>
      <c r="AK813" s="62">
        <f t="shared" si="60"/>
        <v>0.5</v>
      </c>
      <c r="AL813">
        <f t="shared" si="63"/>
        <v>2148.8000000000002</v>
      </c>
    </row>
    <row r="814" spans="2:38" ht="14.45" x14ac:dyDescent="0.3">
      <c r="B814" t="s">
        <v>1220</v>
      </c>
      <c r="C814">
        <v>2002344334</v>
      </c>
      <c r="D814" t="s">
        <v>125</v>
      </c>
      <c r="E814" t="s">
        <v>126</v>
      </c>
      <c r="F814" t="s">
        <v>127</v>
      </c>
      <c r="G814" t="s">
        <v>128</v>
      </c>
      <c r="H814" t="s">
        <v>139</v>
      </c>
      <c r="I814" t="s">
        <v>140</v>
      </c>
      <c r="J814" t="s">
        <v>141</v>
      </c>
      <c r="K814" t="s">
        <v>942</v>
      </c>
      <c r="L814">
        <v>80895444</v>
      </c>
      <c r="M814" t="s">
        <v>947</v>
      </c>
      <c r="N814">
        <v>96190030</v>
      </c>
      <c r="O814" t="s">
        <v>948</v>
      </c>
      <c r="P814">
        <v>4987176135384</v>
      </c>
      <c r="Q814">
        <v>1399</v>
      </c>
      <c r="R814" s="16">
        <v>47045</v>
      </c>
      <c r="S814">
        <v>36</v>
      </c>
      <c r="T814">
        <v>75</v>
      </c>
      <c r="U814">
        <v>4</v>
      </c>
      <c r="V814">
        <v>1023.24</v>
      </c>
      <c r="W814">
        <v>1074.4000000000001</v>
      </c>
      <c r="X814">
        <v>1119.2</v>
      </c>
      <c r="Y814">
        <v>0</v>
      </c>
      <c r="Z814">
        <v>1</v>
      </c>
      <c r="AA814">
        <v>0</v>
      </c>
      <c r="AB814">
        <v>0</v>
      </c>
      <c r="AC814">
        <v>1074.4000000000001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f t="shared" si="61"/>
        <v>1</v>
      </c>
      <c r="AJ814">
        <f t="shared" si="62"/>
        <v>1119.2</v>
      </c>
      <c r="AK814" s="62">
        <f t="shared" si="60"/>
        <v>0.25</v>
      </c>
      <c r="AL814">
        <f t="shared" si="63"/>
        <v>1074.4000000000001</v>
      </c>
    </row>
    <row r="815" spans="2:38" ht="14.45" x14ac:dyDescent="0.3">
      <c r="B815" t="s">
        <v>1220</v>
      </c>
      <c r="C815">
        <v>2002344334</v>
      </c>
      <c r="D815" t="s">
        <v>125</v>
      </c>
      <c r="E815" t="s">
        <v>126</v>
      </c>
      <c r="F815" t="s">
        <v>127</v>
      </c>
      <c r="G815" t="s">
        <v>128</v>
      </c>
      <c r="H815" t="s">
        <v>139</v>
      </c>
      <c r="I815" t="s">
        <v>140</v>
      </c>
      <c r="J815" t="s">
        <v>141</v>
      </c>
      <c r="K815" t="s">
        <v>940</v>
      </c>
      <c r="L815">
        <v>80895445</v>
      </c>
      <c r="M815" t="s">
        <v>1011</v>
      </c>
      <c r="N815">
        <v>96190030</v>
      </c>
      <c r="O815" t="s">
        <v>1012</v>
      </c>
      <c r="P815">
        <v>4987176135407</v>
      </c>
      <c r="Q815">
        <v>1399</v>
      </c>
      <c r="R815" s="16">
        <v>46808</v>
      </c>
      <c r="S815">
        <v>36</v>
      </c>
      <c r="T815">
        <v>53</v>
      </c>
      <c r="U815">
        <v>4</v>
      </c>
      <c r="V815">
        <v>1023.24</v>
      </c>
      <c r="W815">
        <v>1074.4000000000001</v>
      </c>
      <c r="X815">
        <v>1119.2</v>
      </c>
      <c r="Y815">
        <v>0</v>
      </c>
      <c r="Z815">
        <v>2</v>
      </c>
      <c r="AA815">
        <v>0</v>
      </c>
      <c r="AB815">
        <v>0</v>
      </c>
      <c r="AC815">
        <v>2148.8000000000002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f t="shared" si="61"/>
        <v>2</v>
      </c>
      <c r="AJ815">
        <f t="shared" si="62"/>
        <v>2238.4</v>
      </c>
      <c r="AK815" s="62">
        <f t="shared" si="60"/>
        <v>0.5</v>
      </c>
      <c r="AL815">
        <f t="shared" si="63"/>
        <v>2148.8000000000002</v>
      </c>
    </row>
    <row r="816" spans="2:38" ht="14.45" x14ac:dyDescent="0.3">
      <c r="B816" t="s">
        <v>1220</v>
      </c>
      <c r="C816">
        <v>2002344334</v>
      </c>
      <c r="D816" t="s">
        <v>125</v>
      </c>
      <c r="E816" t="s">
        <v>126</v>
      </c>
      <c r="F816" t="s">
        <v>127</v>
      </c>
      <c r="G816" t="s">
        <v>128</v>
      </c>
      <c r="H816" t="s">
        <v>139</v>
      </c>
      <c r="I816" t="s">
        <v>140</v>
      </c>
      <c r="J816" t="s">
        <v>159</v>
      </c>
      <c r="K816" t="s">
        <v>573</v>
      </c>
      <c r="L816">
        <v>83921927</v>
      </c>
      <c r="M816" t="s">
        <v>1038</v>
      </c>
      <c r="N816">
        <v>96190030</v>
      </c>
      <c r="O816" t="s">
        <v>1039</v>
      </c>
      <c r="P816">
        <v>4987176303721</v>
      </c>
      <c r="Q816">
        <v>350</v>
      </c>
      <c r="R816" s="16">
        <v>47052</v>
      </c>
      <c r="S816">
        <v>36</v>
      </c>
      <c r="T816">
        <v>75</v>
      </c>
      <c r="U816">
        <v>18</v>
      </c>
      <c r="V816">
        <v>266.66000000000003</v>
      </c>
      <c r="W816">
        <v>279.99</v>
      </c>
      <c r="X816">
        <v>291.67</v>
      </c>
      <c r="Y816">
        <v>3</v>
      </c>
      <c r="Z816">
        <v>0</v>
      </c>
      <c r="AA816">
        <v>0</v>
      </c>
      <c r="AB816">
        <v>0</v>
      </c>
      <c r="AC816">
        <v>15119.46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f t="shared" si="61"/>
        <v>54</v>
      </c>
      <c r="AJ816">
        <f t="shared" si="62"/>
        <v>15750.18</v>
      </c>
      <c r="AK816" s="62">
        <f t="shared" si="60"/>
        <v>3</v>
      </c>
      <c r="AL816">
        <f t="shared" si="63"/>
        <v>15119.460000000001</v>
      </c>
    </row>
    <row r="817" spans="2:38" ht="14.45" x14ac:dyDescent="0.3">
      <c r="B817" t="s">
        <v>1220</v>
      </c>
      <c r="C817">
        <v>2002344334</v>
      </c>
      <c r="D817" t="s">
        <v>125</v>
      </c>
      <c r="E817" t="s">
        <v>126</v>
      </c>
      <c r="F817" t="s">
        <v>127</v>
      </c>
      <c r="G817" t="s">
        <v>128</v>
      </c>
      <c r="H817" t="s">
        <v>139</v>
      </c>
      <c r="I817" t="s">
        <v>140</v>
      </c>
      <c r="J817" t="s">
        <v>236</v>
      </c>
      <c r="K817" t="s">
        <v>797</v>
      </c>
      <c r="L817">
        <v>80895446</v>
      </c>
      <c r="M817" t="s">
        <v>798</v>
      </c>
      <c r="N817">
        <v>96190030</v>
      </c>
      <c r="O817" t="s">
        <v>799</v>
      </c>
      <c r="P817">
        <v>4987176307866</v>
      </c>
      <c r="Q817">
        <v>374</v>
      </c>
      <c r="R817" s="16">
        <v>46807</v>
      </c>
      <c r="S817">
        <v>36</v>
      </c>
      <c r="T817">
        <v>53</v>
      </c>
      <c r="U817">
        <v>18</v>
      </c>
      <c r="V817">
        <v>297.33</v>
      </c>
      <c r="W817">
        <v>312.2</v>
      </c>
      <c r="X817">
        <v>325.22000000000003</v>
      </c>
      <c r="Y817">
        <v>0</v>
      </c>
      <c r="Z817">
        <v>17</v>
      </c>
      <c r="AA817">
        <v>0</v>
      </c>
      <c r="AB817">
        <v>0</v>
      </c>
      <c r="AC817">
        <v>5307.4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f t="shared" si="61"/>
        <v>17</v>
      </c>
      <c r="AJ817">
        <f t="shared" si="62"/>
        <v>5528.7400000000007</v>
      </c>
      <c r="AK817" s="62">
        <f t="shared" si="60"/>
        <v>0.94444444444444442</v>
      </c>
      <c r="AL817">
        <f t="shared" si="63"/>
        <v>5307.4</v>
      </c>
    </row>
    <row r="818" spans="2:38" ht="14.45" x14ac:dyDescent="0.3">
      <c r="B818" t="s">
        <v>1220</v>
      </c>
      <c r="C818">
        <v>2002344334</v>
      </c>
      <c r="D818" t="s">
        <v>125</v>
      </c>
      <c r="E818" t="s">
        <v>126</v>
      </c>
      <c r="F818" t="s">
        <v>127</v>
      </c>
      <c r="G818" t="s">
        <v>128</v>
      </c>
      <c r="H818" t="s">
        <v>129</v>
      </c>
      <c r="I818" t="s">
        <v>130</v>
      </c>
      <c r="J818" t="s">
        <v>216</v>
      </c>
      <c r="K818" t="s">
        <v>556</v>
      </c>
      <c r="L818">
        <v>80889635</v>
      </c>
      <c r="M818" t="s">
        <v>800</v>
      </c>
      <c r="N818">
        <v>33051090</v>
      </c>
      <c r="O818" t="s">
        <v>801</v>
      </c>
      <c r="P818">
        <v>4987176272164</v>
      </c>
      <c r="Q818">
        <v>210</v>
      </c>
      <c r="R818" s="16">
        <v>47105</v>
      </c>
      <c r="S818">
        <v>36</v>
      </c>
      <c r="T818">
        <v>80</v>
      </c>
      <c r="U818">
        <v>56</v>
      </c>
      <c r="V818">
        <v>174.54</v>
      </c>
      <c r="W818">
        <v>183.27</v>
      </c>
      <c r="X818">
        <v>190.91</v>
      </c>
      <c r="Y818">
        <v>0</v>
      </c>
      <c r="Z818">
        <v>1</v>
      </c>
      <c r="AA818">
        <v>0</v>
      </c>
      <c r="AB818">
        <v>0</v>
      </c>
      <c r="AC818">
        <v>183.27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f t="shared" si="61"/>
        <v>1</v>
      </c>
      <c r="AJ818">
        <f t="shared" si="62"/>
        <v>190.91</v>
      </c>
      <c r="AK818" s="62">
        <f t="shared" si="60"/>
        <v>1.7857142857142856E-2</v>
      </c>
      <c r="AL818">
        <f t="shared" si="63"/>
        <v>183.27</v>
      </c>
    </row>
    <row r="819" spans="2:38" ht="14.45" x14ac:dyDescent="0.3">
      <c r="B819" t="s">
        <v>1220</v>
      </c>
      <c r="C819">
        <v>2002344334</v>
      </c>
      <c r="D819" t="s">
        <v>125</v>
      </c>
      <c r="E819" t="s">
        <v>126</v>
      </c>
      <c r="F819" t="s">
        <v>127</v>
      </c>
      <c r="G819" t="s">
        <v>128</v>
      </c>
      <c r="H819" t="s">
        <v>139</v>
      </c>
      <c r="I819" t="s">
        <v>140</v>
      </c>
      <c r="J819" t="s">
        <v>141</v>
      </c>
      <c r="K819" t="s">
        <v>142</v>
      </c>
      <c r="L819">
        <v>80895447</v>
      </c>
      <c r="M819" t="s">
        <v>805</v>
      </c>
      <c r="N819">
        <v>96190030</v>
      </c>
      <c r="O819" t="s">
        <v>806</v>
      </c>
      <c r="P819">
        <v>4987176135506</v>
      </c>
      <c r="Q819">
        <v>1399</v>
      </c>
      <c r="R819" s="16">
        <v>47045</v>
      </c>
      <c r="S819">
        <v>36</v>
      </c>
      <c r="T819">
        <v>75</v>
      </c>
      <c r="U819">
        <v>4</v>
      </c>
      <c r="V819">
        <v>1023.24</v>
      </c>
      <c r="W819">
        <v>1074.4000000000001</v>
      </c>
      <c r="X819">
        <v>1119.2</v>
      </c>
      <c r="Y819">
        <v>2</v>
      </c>
      <c r="Z819">
        <v>0</v>
      </c>
      <c r="AA819">
        <v>0</v>
      </c>
      <c r="AB819">
        <v>0</v>
      </c>
      <c r="AC819">
        <v>8595.2000000000007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f t="shared" si="61"/>
        <v>8</v>
      </c>
      <c r="AJ819">
        <f t="shared" si="62"/>
        <v>8953.6</v>
      </c>
      <c r="AK819" s="62">
        <f t="shared" si="60"/>
        <v>2</v>
      </c>
      <c r="AL819">
        <f t="shared" si="63"/>
        <v>8595.2000000000007</v>
      </c>
    </row>
    <row r="820" spans="2:38" ht="14.45" x14ac:dyDescent="0.3">
      <c r="B820" t="s">
        <v>1220</v>
      </c>
      <c r="C820">
        <v>2002344334</v>
      </c>
      <c r="D820" t="s">
        <v>125</v>
      </c>
      <c r="E820" t="s">
        <v>126</v>
      </c>
      <c r="F820" t="s">
        <v>127</v>
      </c>
      <c r="G820" t="s">
        <v>146</v>
      </c>
      <c r="H820" t="s">
        <v>150</v>
      </c>
      <c r="I820" t="s">
        <v>173</v>
      </c>
      <c r="J820" t="s">
        <v>174</v>
      </c>
      <c r="K820" t="s">
        <v>764</v>
      </c>
      <c r="L820">
        <v>83904003</v>
      </c>
      <c r="M820" t="s">
        <v>822</v>
      </c>
      <c r="N820">
        <v>82121010</v>
      </c>
      <c r="O820" t="s">
        <v>823</v>
      </c>
      <c r="P820">
        <v>4987176352002</v>
      </c>
      <c r="Q820">
        <v>133</v>
      </c>
      <c r="R820" s="16">
        <v>47045</v>
      </c>
      <c r="S820">
        <v>60</v>
      </c>
      <c r="T820">
        <v>45</v>
      </c>
      <c r="U820">
        <v>120</v>
      </c>
      <c r="V820">
        <v>89.65</v>
      </c>
      <c r="W820">
        <v>105.79</v>
      </c>
      <c r="X820">
        <v>110.2</v>
      </c>
      <c r="Y820">
        <v>3</v>
      </c>
      <c r="Z820">
        <v>7</v>
      </c>
      <c r="AA820">
        <v>0</v>
      </c>
      <c r="AB820">
        <v>0</v>
      </c>
      <c r="AC820">
        <v>38824.93</v>
      </c>
      <c r="AD820">
        <v>0.05</v>
      </c>
      <c r="AE820">
        <v>0</v>
      </c>
      <c r="AF820">
        <v>0</v>
      </c>
      <c r="AG820">
        <v>0</v>
      </c>
      <c r="AH820">
        <v>0</v>
      </c>
      <c r="AI820">
        <f t="shared" si="61"/>
        <v>367</v>
      </c>
      <c r="AJ820">
        <f t="shared" si="62"/>
        <v>40443.4</v>
      </c>
      <c r="AK820" s="62">
        <f t="shared" si="60"/>
        <v>3.0583333333333331</v>
      </c>
      <c r="AL820">
        <f t="shared" si="63"/>
        <v>38824.93</v>
      </c>
    </row>
    <row r="821" spans="2:38" ht="14.45" x14ac:dyDescent="0.3">
      <c r="B821" t="s">
        <v>1220</v>
      </c>
      <c r="C821">
        <v>2002344334</v>
      </c>
      <c r="D821" t="s">
        <v>125</v>
      </c>
      <c r="E821" t="s">
        <v>126</v>
      </c>
      <c r="F821" t="s">
        <v>127</v>
      </c>
      <c r="G821" t="s">
        <v>146</v>
      </c>
      <c r="H821" t="s">
        <v>150</v>
      </c>
      <c r="I821" t="s">
        <v>173</v>
      </c>
      <c r="J821" t="s">
        <v>174</v>
      </c>
      <c r="K821" t="s">
        <v>175</v>
      </c>
      <c r="L821">
        <v>83904005</v>
      </c>
      <c r="M821" t="s">
        <v>826</v>
      </c>
      <c r="N821">
        <v>82121010</v>
      </c>
      <c r="O821" t="s">
        <v>827</v>
      </c>
      <c r="P821">
        <v>4987176351999</v>
      </c>
      <c r="Q821">
        <v>178</v>
      </c>
      <c r="R821" s="16">
        <v>47045</v>
      </c>
      <c r="S821">
        <v>60</v>
      </c>
      <c r="T821">
        <v>45</v>
      </c>
      <c r="U821">
        <v>144</v>
      </c>
      <c r="V821">
        <v>119.98</v>
      </c>
      <c r="W821">
        <v>141.58000000000001</v>
      </c>
      <c r="X821">
        <v>147.47999999999999</v>
      </c>
      <c r="Y821">
        <v>0</v>
      </c>
      <c r="Z821">
        <v>2</v>
      </c>
      <c r="AA821">
        <v>0</v>
      </c>
      <c r="AB821">
        <v>0</v>
      </c>
      <c r="AC821">
        <v>283.16000000000003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f t="shared" si="61"/>
        <v>2</v>
      </c>
      <c r="AJ821">
        <f t="shared" si="62"/>
        <v>294.95999999999998</v>
      </c>
      <c r="AK821" s="62">
        <f t="shared" si="60"/>
        <v>1.3888888888888888E-2</v>
      </c>
      <c r="AL821">
        <f t="shared" si="63"/>
        <v>283.16000000000003</v>
      </c>
    </row>
    <row r="822" spans="2:38" ht="14.45" x14ac:dyDescent="0.3">
      <c r="B822" t="s">
        <v>1220</v>
      </c>
      <c r="C822">
        <v>2002344334</v>
      </c>
      <c r="D822" t="s">
        <v>125</v>
      </c>
      <c r="E822" t="s">
        <v>126</v>
      </c>
      <c r="F822" t="s">
        <v>127</v>
      </c>
      <c r="G822" t="s">
        <v>128</v>
      </c>
      <c r="H822" t="s">
        <v>129</v>
      </c>
      <c r="I822" t="s">
        <v>130</v>
      </c>
      <c r="J822" t="s">
        <v>295</v>
      </c>
      <c r="K822" t="s">
        <v>838</v>
      </c>
      <c r="L822">
        <v>80877222</v>
      </c>
      <c r="M822" t="s">
        <v>839</v>
      </c>
      <c r="N822">
        <v>33059090</v>
      </c>
      <c r="O822" t="s">
        <v>840</v>
      </c>
      <c r="P822">
        <v>4987176257390</v>
      </c>
      <c r="Q822">
        <v>269</v>
      </c>
      <c r="R822" s="16">
        <v>47046</v>
      </c>
      <c r="S822">
        <v>36</v>
      </c>
      <c r="T822">
        <v>75</v>
      </c>
      <c r="U822">
        <v>24</v>
      </c>
      <c r="V822">
        <v>190.3</v>
      </c>
      <c r="W822">
        <v>224.55</v>
      </c>
      <c r="X822">
        <v>233.91</v>
      </c>
      <c r="Y822">
        <v>0</v>
      </c>
      <c r="Z822">
        <v>17</v>
      </c>
      <c r="AA822">
        <v>0</v>
      </c>
      <c r="AB822">
        <v>0</v>
      </c>
      <c r="AC822">
        <v>3817.35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f t="shared" si="61"/>
        <v>17</v>
      </c>
      <c r="AJ822">
        <f t="shared" si="62"/>
        <v>3976.47</v>
      </c>
      <c r="AK822" s="62">
        <f t="shared" si="60"/>
        <v>0.70833333333333337</v>
      </c>
      <c r="AL822">
        <f t="shared" si="63"/>
        <v>3817.3500000000004</v>
      </c>
    </row>
    <row r="823" spans="2:38" ht="14.45" x14ac:dyDescent="0.3">
      <c r="B823" t="s">
        <v>1220</v>
      </c>
      <c r="C823">
        <v>2002344334</v>
      </c>
      <c r="D823" t="s">
        <v>125</v>
      </c>
      <c r="E823" t="s">
        <v>126</v>
      </c>
      <c r="F823" t="s">
        <v>127</v>
      </c>
      <c r="G823" t="s">
        <v>128</v>
      </c>
      <c r="H823" t="s">
        <v>129</v>
      </c>
      <c r="I823" t="s">
        <v>130</v>
      </c>
      <c r="J823" t="s">
        <v>295</v>
      </c>
      <c r="K823" t="s">
        <v>844</v>
      </c>
      <c r="L823">
        <v>80877223</v>
      </c>
      <c r="M823" t="s">
        <v>845</v>
      </c>
      <c r="N823">
        <v>33059090</v>
      </c>
      <c r="O823" t="s">
        <v>846</v>
      </c>
      <c r="P823">
        <v>4987176257376</v>
      </c>
      <c r="Q823">
        <v>269</v>
      </c>
      <c r="R823" s="16">
        <v>46898</v>
      </c>
      <c r="S823">
        <v>36</v>
      </c>
      <c r="T823">
        <v>61</v>
      </c>
      <c r="U823">
        <v>24</v>
      </c>
      <c r="V823">
        <v>190.3</v>
      </c>
      <c r="W823">
        <v>224.55</v>
      </c>
      <c r="X823">
        <v>233.91</v>
      </c>
      <c r="Y823">
        <v>1</v>
      </c>
      <c r="Z823">
        <v>1</v>
      </c>
      <c r="AA823">
        <v>0</v>
      </c>
      <c r="AB823">
        <v>0</v>
      </c>
      <c r="AC823">
        <v>5613.75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f t="shared" si="61"/>
        <v>25</v>
      </c>
      <c r="AJ823">
        <f t="shared" si="62"/>
        <v>5847.75</v>
      </c>
      <c r="AK823" s="62">
        <f t="shared" si="60"/>
        <v>1.0416666666666667</v>
      </c>
      <c r="AL823">
        <f t="shared" si="63"/>
        <v>5613.75</v>
      </c>
    </row>
    <row r="824" spans="2:38" ht="14.45" x14ac:dyDescent="0.3">
      <c r="B824" t="s">
        <v>1220</v>
      </c>
      <c r="C824">
        <v>2002344334</v>
      </c>
      <c r="D824" t="s">
        <v>125</v>
      </c>
      <c r="E824" t="s">
        <v>126</v>
      </c>
      <c r="F824" t="s">
        <v>127</v>
      </c>
      <c r="G824" t="s">
        <v>146</v>
      </c>
      <c r="H824" t="s">
        <v>160</v>
      </c>
      <c r="I824" t="s">
        <v>161</v>
      </c>
      <c r="J824" t="s">
        <v>525</v>
      </c>
      <c r="K824" t="s">
        <v>735</v>
      </c>
      <c r="L824">
        <v>80756893</v>
      </c>
      <c r="M824" t="s">
        <v>736</v>
      </c>
      <c r="N824">
        <v>96032100</v>
      </c>
      <c r="O824" t="s">
        <v>737</v>
      </c>
      <c r="P824">
        <v>4987176202420</v>
      </c>
      <c r="Q824">
        <v>105</v>
      </c>
      <c r="R824" s="16">
        <v>47020</v>
      </c>
      <c r="S824">
        <v>36</v>
      </c>
      <c r="T824">
        <v>72</v>
      </c>
      <c r="U824">
        <v>72</v>
      </c>
      <c r="V824">
        <v>80</v>
      </c>
      <c r="W824">
        <v>84</v>
      </c>
      <c r="X824">
        <v>87.5</v>
      </c>
      <c r="Y824">
        <v>0</v>
      </c>
      <c r="Z824">
        <v>3</v>
      </c>
      <c r="AA824">
        <v>0</v>
      </c>
      <c r="AB824">
        <v>0</v>
      </c>
      <c r="AC824">
        <v>252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f t="shared" si="61"/>
        <v>3</v>
      </c>
      <c r="AJ824">
        <f t="shared" si="62"/>
        <v>262.5</v>
      </c>
      <c r="AK824" s="62">
        <f t="shared" si="60"/>
        <v>4.1666666666666664E-2</v>
      </c>
      <c r="AL824">
        <f t="shared" si="63"/>
        <v>252</v>
      </c>
    </row>
    <row r="825" spans="2:38" ht="14.45" x14ac:dyDescent="0.3">
      <c r="B825" t="s">
        <v>1333</v>
      </c>
      <c r="C825">
        <v>2002344334</v>
      </c>
      <c r="D825" t="s">
        <v>125</v>
      </c>
      <c r="E825" t="s">
        <v>126</v>
      </c>
      <c r="F825" t="s">
        <v>127</v>
      </c>
      <c r="G825" t="s">
        <v>132</v>
      </c>
      <c r="H825" t="s">
        <v>133</v>
      </c>
      <c r="I825" t="s">
        <v>134</v>
      </c>
      <c r="J825" t="s">
        <v>155</v>
      </c>
      <c r="K825" t="s">
        <v>156</v>
      </c>
      <c r="L825">
        <v>80870358</v>
      </c>
      <c r="M825" t="s">
        <v>157</v>
      </c>
      <c r="N825">
        <v>96190010</v>
      </c>
      <c r="O825" t="s">
        <v>158</v>
      </c>
      <c r="P825">
        <v>4987176350657</v>
      </c>
      <c r="Q825">
        <v>325</v>
      </c>
      <c r="R825" s="16">
        <v>47052</v>
      </c>
      <c r="S825">
        <v>24</v>
      </c>
      <c r="T825">
        <v>100</v>
      </c>
      <c r="U825">
        <v>18</v>
      </c>
      <c r="V825">
        <v>242.42</v>
      </c>
      <c r="W825">
        <v>242.42</v>
      </c>
      <c r="X825">
        <v>252.53</v>
      </c>
      <c r="Y825">
        <v>42</v>
      </c>
      <c r="Z825">
        <v>7</v>
      </c>
      <c r="AA825">
        <v>0</v>
      </c>
      <c r="AB825">
        <v>0</v>
      </c>
      <c r="AC825">
        <v>184966.46</v>
      </c>
      <c r="AD825">
        <v>0.02</v>
      </c>
      <c r="AE825">
        <v>0</v>
      </c>
      <c r="AF825">
        <v>0</v>
      </c>
      <c r="AG825">
        <v>0</v>
      </c>
      <c r="AH825">
        <v>0</v>
      </c>
      <c r="AI825">
        <f t="shared" ref="AI825:AI888" si="64">+(Y825+AA825)*U825+(Z825+AB825+AE825+AG825)</f>
        <v>763</v>
      </c>
      <c r="AJ825">
        <f t="shared" ref="AJ825:AJ888" si="65">+AI825*X825</f>
        <v>192680.39</v>
      </c>
      <c r="AK825" s="62">
        <f t="shared" si="60"/>
        <v>42.388888888888886</v>
      </c>
      <c r="AL825">
        <f t="shared" ref="AL825:AL888" si="66">+AI825*W825</f>
        <v>184966.46</v>
      </c>
    </row>
    <row r="826" spans="2:38" ht="14.45" x14ac:dyDescent="0.3">
      <c r="B826" t="s">
        <v>1333</v>
      </c>
      <c r="C826">
        <v>2002344334</v>
      </c>
      <c r="D826" t="s">
        <v>125</v>
      </c>
      <c r="E826" t="s">
        <v>126</v>
      </c>
      <c r="F826" t="s">
        <v>127</v>
      </c>
      <c r="G826" t="s">
        <v>128</v>
      </c>
      <c r="H826" t="s">
        <v>129</v>
      </c>
      <c r="I826" t="s">
        <v>130</v>
      </c>
      <c r="J826" t="s">
        <v>295</v>
      </c>
      <c r="K826" t="s">
        <v>589</v>
      </c>
      <c r="L826">
        <v>80851521</v>
      </c>
      <c r="M826" t="s">
        <v>590</v>
      </c>
      <c r="N826">
        <v>33059090</v>
      </c>
      <c r="O826" t="s">
        <v>591</v>
      </c>
      <c r="P826">
        <v>4987176257369</v>
      </c>
      <c r="Q826">
        <v>105</v>
      </c>
      <c r="R826" s="16">
        <v>46961</v>
      </c>
      <c r="S826">
        <v>36</v>
      </c>
      <c r="T826">
        <v>67</v>
      </c>
      <c r="U826">
        <v>24</v>
      </c>
      <c r="V826">
        <v>74.28</v>
      </c>
      <c r="W826">
        <v>87.65</v>
      </c>
      <c r="X826">
        <v>91.31</v>
      </c>
      <c r="Y826">
        <v>0</v>
      </c>
      <c r="Z826">
        <v>16</v>
      </c>
      <c r="AA826">
        <v>0</v>
      </c>
      <c r="AB826">
        <v>0</v>
      </c>
      <c r="AC826">
        <v>1402.4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f t="shared" si="64"/>
        <v>16</v>
      </c>
      <c r="AJ826">
        <f t="shared" si="65"/>
        <v>1460.96</v>
      </c>
      <c r="AK826" s="62">
        <f t="shared" si="60"/>
        <v>0.66666666666666663</v>
      </c>
      <c r="AL826">
        <f t="shared" si="66"/>
        <v>1402.4</v>
      </c>
    </row>
    <row r="827" spans="2:38" ht="14.45" x14ac:dyDescent="0.3">
      <c r="B827" t="s">
        <v>1333</v>
      </c>
      <c r="C827">
        <v>2002344334</v>
      </c>
      <c r="D827" t="s">
        <v>125</v>
      </c>
      <c r="E827" t="s">
        <v>126</v>
      </c>
      <c r="F827" t="s">
        <v>127</v>
      </c>
      <c r="G827" t="s">
        <v>146</v>
      </c>
      <c r="H827" t="s">
        <v>150</v>
      </c>
      <c r="I827" t="s">
        <v>151</v>
      </c>
      <c r="J827" t="s">
        <v>182</v>
      </c>
      <c r="K827" t="s">
        <v>182</v>
      </c>
      <c r="L827">
        <v>80797473</v>
      </c>
      <c r="M827" t="s">
        <v>183</v>
      </c>
      <c r="N827">
        <v>82121010</v>
      </c>
      <c r="O827" t="s">
        <v>184</v>
      </c>
      <c r="P827">
        <v>4987176282934</v>
      </c>
      <c r="Q827">
        <v>575</v>
      </c>
      <c r="R827" s="16">
        <v>47045</v>
      </c>
      <c r="S827">
        <v>60</v>
      </c>
      <c r="T827">
        <v>45</v>
      </c>
      <c r="U827">
        <v>36</v>
      </c>
      <c r="V827">
        <v>417.66</v>
      </c>
      <c r="W827">
        <v>492.84</v>
      </c>
      <c r="X827">
        <v>513.39</v>
      </c>
      <c r="Y827">
        <v>0</v>
      </c>
      <c r="Z827">
        <v>14</v>
      </c>
      <c r="AA827">
        <v>0</v>
      </c>
      <c r="AB827">
        <v>0</v>
      </c>
      <c r="AC827">
        <v>6899.76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f t="shared" si="64"/>
        <v>14</v>
      </c>
      <c r="AJ827">
        <f t="shared" si="65"/>
        <v>7187.46</v>
      </c>
      <c r="AK827" s="62">
        <f t="shared" si="60"/>
        <v>0.3888888888888889</v>
      </c>
      <c r="AL827">
        <f t="shared" si="66"/>
        <v>6899.7599999999993</v>
      </c>
    </row>
    <row r="828" spans="2:38" ht="14.45" x14ac:dyDescent="0.3">
      <c r="B828" t="s">
        <v>1333</v>
      </c>
      <c r="C828">
        <v>2002344334</v>
      </c>
      <c r="D828" t="s">
        <v>125</v>
      </c>
      <c r="E828" t="s">
        <v>126</v>
      </c>
      <c r="F828" t="s">
        <v>127</v>
      </c>
      <c r="G828" t="s">
        <v>132</v>
      </c>
      <c r="H828" t="s">
        <v>163</v>
      </c>
      <c r="I828" t="s">
        <v>164</v>
      </c>
      <c r="J828" t="s">
        <v>337</v>
      </c>
      <c r="K828" t="s">
        <v>559</v>
      </c>
      <c r="L828">
        <v>80759507</v>
      </c>
      <c r="M828" t="s">
        <v>560</v>
      </c>
      <c r="N828">
        <v>33072000</v>
      </c>
      <c r="O828" t="s">
        <v>561</v>
      </c>
      <c r="P828">
        <v>4987176188601</v>
      </c>
      <c r="Q828">
        <v>225</v>
      </c>
      <c r="R828" s="16">
        <v>46807</v>
      </c>
      <c r="S828">
        <v>18</v>
      </c>
      <c r="T828">
        <v>100</v>
      </c>
      <c r="U828">
        <v>36</v>
      </c>
      <c r="V828">
        <v>159.16999999999999</v>
      </c>
      <c r="W828">
        <v>187.82</v>
      </c>
      <c r="X828">
        <v>195.65</v>
      </c>
      <c r="Y828">
        <v>0</v>
      </c>
      <c r="Z828">
        <v>3</v>
      </c>
      <c r="AA828">
        <v>0</v>
      </c>
      <c r="AB828">
        <v>0</v>
      </c>
      <c r="AC828">
        <v>563.46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f t="shared" si="64"/>
        <v>3</v>
      </c>
      <c r="AJ828">
        <f t="shared" si="65"/>
        <v>586.95000000000005</v>
      </c>
      <c r="AK828" s="62">
        <f t="shared" si="60"/>
        <v>8.3333333333333329E-2</v>
      </c>
      <c r="AL828">
        <f t="shared" si="66"/>
        <v>563.46</v>
      </c>
    </row>
    <row r="829" spans="2:38" ht="14.45" x14ac:dyDescent="0.3">
      <c r="B829" t="s">
        <v>1333</v>
      </c>
      <c r="C829">
        <v>2002344334</v>
      </c>
      <c r="D829" t="s">
        <v>125</v>
      </c>
      <c r="E829" t="s">
        <v>126</v>
      </c>
      <c r="F829" t="s">
        <v>127</v>
      </c>
      <c r="G829" t="s">
        <v>128</v>
      </c>
      <c r="H829" t="s">
        <v>139</v>
      </c>
      <c r="I829" t="s">
        <v>140</v>
      </c>
      <c r="J829" t="s">
        <v>246</v>
      </c>
      <c r="K829" t="s">
        <v>512</v>
      </c>
      <c r="L829">
        <v>80866560</v>
      </c>
      <c r="M829" t="s">
        <v>1042</v>
      </c>
      <c r="N829">
        <v>96190030</v>
      </c>
      <c r="O829" t="s">
        <v>1043</v>
      </c>
      <c r="P829">
        <v>4987176141781</v>
      </c>
      <c r="Q829">
        <v>280</v>
      </c>
      <c r="R829" s="16">
        <v>47020</v>
      </c>
      <c r="S829">
        <v>36</v>
      </c>
      <c r="T829">
        <v>72</v>
      </c>
      <c r="U829">
        <v>24</v>
      </c>
      <c r="V829">
        <v>213.32</v>
      </c>
      <c r="W829">
        <v>223.99</v>
      </c>
      <c r="X829">
        <v>233.33</v>
      </c>
      <c r="Y829">
        <v>0</v>
      </c>
      <c r="Z829">
        <v>4</v>
      </c>
      <c r="AA829">
        <v>0</v>
      </c>
      <c r="AB829">
        <v>0</v>
      </c>
      <c r="AC829">
        <v>895.96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f t="shared" si="64"/>
        <v>4</v>
      </c>
      <c r="AJ829">
        <f t="shared" si="65"/>
        <v>933.32</v>
      </c>
      <c r="AK829" s="62">
        <f t="shared" si="60"/>
        <v>0.16666666666666666</v>
      </c>
      <c r="AL829">
        <f t="shared" si="66"/>
        <v>895.96</v>
      </c>
    </row>
    <row r="830" spans="2:38" ht="14.45" x14ac:dyDescent="0.3">
      <c r="B830" t="s">
        <v>1333</v>
      </c>
      <c r="C830">
        <v>2002344334</v>
      </c>
      <c r="D830" t="s">
        <v>125</v>
      </c>
      <c r="E830" t="s">
        <v>126</v>
      </c>
      <c r="F830" t="s">
        <v>127</v>
      </c>
      <c r="G830" t="s">
        <v>128</v>
      </c>
      <c r="H830" t="s">
        <v>208</v>
      </c>
      <c r="I830" t="s">
        <v>209</v>
      </c>
      <c r="J830" t="s">
        <v>252</v>
      </c>
      <c r="K830" t="s">
        <v>565</v>
      </c>
      <c r="L830">
        <v>80786349</v>
      </c>
      <c r="M830" t="s">
        <v>566</v>
      </c>
      <c r="N830">
        <v>33074900</v>
      </c>
      <c r="O830" t="s">
        <v>567</v>
      </c>
      <c r="P830">
        <v>4987176244437</v>
      </c>
      <c r="Q830">
        <v>349</v>
      </c>
      <c r="R830" s="16">
        <v>46807</v>
      </c>
      <c r="S830">
        <v>24</v>
      </c>
      <c r="T830">
        <v>79</v>
      </c>
      <c r="U830">
        <v>24</v>
      </c>
      <c r="V830">
        <v>236.6</v>
      </c>
      <c r="W830">
        <v>279.19</v>
      </c>
      <c r="X830">
        <v>290.83</v>
      </c>
      <c r="Y830">
        <v>0</v>
      </c>
      <c r="Z830">
        <v>5</v>
      </c>
      <c r="AA830">
        <v>0</v>
      </c>
      <c r="AB830">
        <v>0</v>
      </c>
      <c r="AC830">
        <v>1395.95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f t="shared" si="64"/>
        <v>5</v>
      </c>
      <c r="AJ830">
        <f t="shared" si="65"/>
        <v>1454.1499999999999</v>
      </c>
      <c r="AK830" s="62">
        <f t="shared" si="60"/>
        <v>0.20833333333333334</v>
      </c>
      <c r="AL830">
        <f t="shared" si="66"/>
        <v>1395.95</v>
      </c>
    </row>
    <row r="831" spans="2:38" ht="14.45" x14ac:dyDescent="0.3">
      <c r="B831" t="s">
        <v>1333</v>
      </c>
      <c r="C831">
        <v>2002344334</v>
      </c>
      <c r="D831" t="s">
        <v>125</v>
      </c>
      <c r="E831" t="s">
        <v>126</v>
      </c>
      <c r="F831" t="s">
        <v>127</v>
      </c>
      <c r="G831" t="s">
        <v>146</v>
      </c>
      <c r="H831" t="s">
        <v>190</v>
      </c>
      <c r="I831" t="s">
        <v>191</v>
      </c>
      <c r="J831" t="s">
        <v>192</v>
      </c>
      <c r="K831" t="s">
        <v>193</v>
      </c>
      <c r="L831">
        <v>80832391</v>
      </c>
      <c r="M831" t="s">
        <v>194</v>
      </c>
      <c r="N831">
        <v>82121010</v>
      </c>
      <c r="O831" t="s">
        <v>195</v>
      </c>
      <c r="P831">
        <v>4987176298188</v>
      </c>
      <c r="Q831">
        <v>325</v>
      </c>
      <c r="R831" s="16">
        <v>46807</v>
      </c>
      <c r="S831">
        <v>60</v>
      </c>
      <c r="T831">
        <v>32</v>
      </c>
      <c r="U831">
        <v>48</v>
      </c>
      <c r="V831">
        <v>231.93</v>
      </c>
      <c r="W831">
        <v>273.68</v>
      </c>
      <c r="X831">
        <v>285.08999999999997</v>
      </c>
      <c r="Y831">
        <v>0</v>
      </c>
      <c r="Z831">
        <v>47</v>
      </c>
      <c r="AA831">
        <v>0</v>
      </c>
      <c r="AB831">
        <v>0</v>
      </c>
      <c r="AC831">
        <v>12862.96</v>
      </c>
      <c r="AD831">
        <v>0.01</v>
      </c>
      <c r="AE831">
        <v>0</v>
      </c>
      <c r="AF831">
        <v>0</v>
      </c>
      <c r="AG831">
        <v>0</v>
      </c>
      <c r="AH831">
        <v>0</v>
      </c>
      <c r="AI831">
        <f t="shared" si="64"/>
        <v>47</v>
      </c>
      <c r="AJ831">
        <f t="shared" si="65"/>
        <v>13399.23</v>
      </c>
      <c r="AK831" s="62">
        <f t="shared" si="60"/>
        <v>0.97916666666666663</v>
      </c>
      <c r="AL831">
        <f t="shared" si="66"/>
        <v>12862.960000000001</v>
      </c>
    </row>
    <row r="832" spans="2:38" ht="14.45" x14ac:dyDescent="0.3">
      <c r="B832" t="s">
        <v>1333</v>
      </c>
      <c r="C832">
        <v>2002344334</v>
      </c>
      <c r="D832" t="s">
        <v>125</v>
      </c>
      <c r="E832" t="s">
        <v>126</v>
      </c>
      <c r="F832" t="s">
        <v>127</v>
      </c>
      <c r="G832" t="s">
        <v>128</v>
      </c>
      <c r="H832" t="s">
        <v>196</v>
      </c>
      <c r="I832" t="s">
        <v>197</v>
      </c>
      <c r="J832" t="s">
        <v>443</v>
      </c>
      <c r="K832" t="s">
        <v>593</v>
      </c>
      <c r="L832">
        <v>80823581</v>
      </c>
      <c r="M832" t="s">
        <v>594</v>
      </c>
      <c r="N832">
        <v>33049990</v>
      </c>
      <c r="O832" t="s">
        <v>595</v>
      </c>
      <c r="P832">
        <v>4987176263827</v>
      </c>
      <c r="Q832">
        <v>449</v>
      </c>
      <c r="R832" s="16">
        <v>47045</v>
      </c>
      <c r="S832">
        <v>36</v>
      </c>
      <c r="T832">
        <v>75</v>
      </c>
      <c r="U832">
        <v>24</v>
      </c>
      <c r="V832">
        <v>317.64</v>
      </c>
      <c r="W832">
        <v>374.81</v>
      </c>
      <c r="X832">
        <v>390.44</v>
      </c>
      <c r="Y832">
        <v>0</v>
      </c>
      <c r="Z832">
        <v>1</v>
      </c>
      <c r="AA832">
        <v>0</v>
      </c>
      <c r="AB832">
        <v>0</v>
      </c>
      <c r="AC832">
        <v>374.81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f t="shared" si="64"/>
        <v>1</v>
      </c>
      <c r="AJ832">
        <f t="shared" si="65"/>
        <v>390.44</v>
      </c>
      <c r="AK832" s="62">
        <f t="shared" si="60"/>
        <v>4.1666666666666664E-2</v>
      </c>
      <c r="AL832">
        <f t="shared" si="66"/>
        <v>374.81</v>
      </c>
    </row>
    <row r="833" spans="2:38" ht="14.45" x14ac:dyDescent="0.3">
      <c r="B833" t="s">
        <v>1333</v>
      </c>
      <c r="C833">
        <v>2002344334</v>
      </c>
      <c r="D833" t="s">
        <v>125</v>
      </c>
      <c r="E833" t="s">
        <v>126</v>
      </c>
      <c r="F833" t="s">
        <v>127</v>
      </c>
      <c r="G833" t="s">
        <v>128</v>
      </c>
      <c r="H833" t="s">
        <v>208</v>
      </c>
      <c r="I833" t="s">
        <v>209</v>
      </c>
      <c r="J833" t="s">
        <v>210</v>
      </c>
      <c r="K833" t="s">
        <v>211</v>
      </c>
      <c r="L833">
        <v>80836250</v>
      </c>
      <c r="M833" t="s">
        <v>212</v>
      </c>
      <c r="N833">
        <v>33074900</v>
      </c>
      <c r="O833" t="s">
        <v>213</v>
      </c>
      <c r="P833">
        <v>4987176304650</v>
      </c>
      <c r="Q833">
        <v>349</v>
      </c>
      <c r="R833" s="16">
        <v>47045</v>
      </c>
      <c r="S833">
        <v>24</v>
      </c>
      <c r="T833">
        <v>100</v>
      </c>
      <c r="U833">
        <v>12</v>
      </c>
      <c r="V833">
        <v>236.6</v>
      </c>
      <c r="W833">
        <v>279.19</v>
      </c>
      <c r="X833">
        <v>290.83</v>
      </c>
      <c r="Y833">
        <v>0</v>
      </c>
      <c r="Z833">
        <v>6</v>
      </c>
      <c r="AA833">
        <v>0</v>
      </c>
      <c r="AB833">
        <v>0</v>
      </c>
      <c r="AC833">
        <v>1675.14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f t="shared" si="64"/>
        <v>6</v>
      </c>
      <c r="AJ833">
        <f t="shared" si="65"/>
        <v>1744.98</v>
      </c>
      <c r="AK833" s="62">
        <f t="shared" si="60"/>
        <v>0.5</v>
      </c>
      <c r="AL833">
        <f t="shared" si="66"/>
        <v>1675.1399999999999</v>
      </c>
    </row>
    <row r="834" spans="2:38" ht="14.45" x14ac:dyDescent="0.3">
      <c r="B834" t="s">
        <v>1333</v>
      </c>
      <c r="C834">
        <v>2002344334</v>
      </c>
      <c r="D834" t="s">
        <v>125</v>
      </c>
      <c r="E834" t="s">
        <v>126</v>
      </c>
      <c r="F834" t="s">
        <v>127</v>
      </c>
      <c r="G834" t="s">
        <v>132</v>
      </c>
      <c r="H834" t="s">
        <v>163</v>
      </c>
      <c r="I834" t="s">
        <v>164</v>
      </c>
      <c r="J834" t="s">
        <v>337</v>
      </c>
      <c r="K834" t="s">
        <v>576</v>
      </c>
      <c r="L834">
        <v>80739415</v>
      </c>
      <c r="M834" t="s">
        <v>577</v>
      </c>
      <c r="N834">
        <v>33072000</v>
      </c>
      <c r="O834" t="s">
        <v>578</v>
      </c>
      <c r="P834">
        <v>4987176176271</v>
      </c>
      <c r="Q834">
        <v>299</v>
      </c>
      <c r="R834" s="16">
        <v>46317</v>
      </c>
      <c r="S834">
        <v>18</v>
      </c>
      <c r="T834">
        <v>14</v>
      </c>
      <c r="U834">
        <v>48</v>
      </c>
      <c r="V834">
        <v>211.52</v>
      </c>
      <c r="W834">
        <v>249.59</v>
      </c>
      <c r="X834">
        <v>260</v>
      </c>
      <c r="Y834">
        <v>0</v>
      </c>
      <c r="Z834">
        <v>1</v>
      </c>
      <c r="AA834">
        <v>0</v>
      </c>
      <c r="AB834">
        <v>0</v>
      </c>
      <c r="AC834">
        <v>249.59</v>
      </c>
      <c r="AD834">
        <v>0.11</v>
      </c>
      <c r="AE834">
        <v>0</v>
      </c>
      <c r="AF834">
        <v>0</v>
      </c>
      <c r="AG834">
        <v>0</v>
      </c>
      <c r="AH834">
        <v>0</v>
      </c>
      <c r="AI834">
        <f t="shared" si="64"/>
        <v>1</v>
      </c>
      <c r="AJ834">
        <f t="shared" si="65"/>
        <v>260</v>
      </c>
      <c r="AK834" s="62">
        <f t="shared" si="60"/>
        <v>2.0833333333333332E-2</v>
      </c>
      <c r="AL834">
        <f t="shared" si="66"/>
        <v>249.59</v>
      </c>
    </row>
    <row r="835" spans="2:38" ht="14.45" x14ac:dyDescent="0.3">
      <c r="B835" t="s">
        <v>1333</v>
      </c>
      <c r="C835">
        <v>2002344334</v>
      </c>
      <c r="D835" t="s">
        <v>125</v>
      </c>
      <c r="E835" t="s">
        <v>126</v>
      </c>
      <c r="F835" t="s">
        <v>127</v>
      </c>
      <c r="G835" t="s">
        <v>132</v>
      </c>
      <c r="H835" t="s">
        <v>163</v>
      </c>
      <c r="I835" t="s">
        <v>164</v>
      </c>
      <c r="J835" t="s">
        <v>337</v>
      </c>
      <c r="K835" t="s">
        <v>714</v>
      </c>
      <c r="L835">
        <v>80739421</v>
      </c>
      <c r="M835" t="s">
        <v>715</v>
      </c>
      <c r="N835">
        <v>33072000</v>
      </c>
      <c r="O835" t="s">
        <v>716</v>
      </c>
      <c r="P835">
        <v>4987176176332</v>
      </c>
      <c r="Q835">
        <v>299</v>
      </c>
      <c r="R835" s="16">
        <v>47206</v>
      </c>
      <c r="S835">
        <v>18</v>
      </c>
      <c r="T835">
        <v>100</v>
      </c>
      <c r="U835">
        <v>48</v>
      </c>
      <c r="V835">
        <v>211.52</v>
      </c>
      <c r="W835">
        <v>249.59</v>
      </c>
      <c r="X835">
        <v>260</v>
      </c>
      <c r="Y835">
        <v>0</v>
      </c>
      <c r="Z835">
        <v>9</v>
      </c>
      <c r="AA835">
        <v>0</v>
      </c>
      <c r="AB835">
        <v>0</v>
      </c>
      <c r="AC835">
        <v>2246.31</v>
      </c>
      <c r="AD835">
        <v>0.94999999999999896</v>
      </c>
      <c r="AE835">
        <v>0</v>
      </c>
      <c r="AF835">
        <v>0</v>
      </c>
      <c r="AG835">
        <v>0</v>
      </c>
      <c r="AH835">
        <v>0</v>
      </c>
      <c r="AI835">
        <f t="shared" si="64"/>
        <v>9</v>
      </c>
      <c r="AJ835">
        <f t="shared" si="65"/>
        <v>2340</v>
      </c>
      <c r="AK835" s="62">
        <f t="shared" ref="AK835:AK898" si="67">+AI835/U835</f>
        <v>0.1875</v>
      </c>
      <c r="AL835">
        <f t="shared" si="66"/>
        <v>2246.31</v>
      </c>
    </row>
    <row r="836" spans="2:38" ht="14.45" x14ac:dyDescent="0.3">
      <c r="B836" t="s">
        <v>1333</v>
      </c>
      <c r="C836">
        <v>2002344334</v>
      </c>
      <c r="D836" t="s">
        <v>125</v>
      </c>
      <c r="E836" t="s">
        <v>126</v>
      </c>
      <c r="F836" t="s">
        <v>127</v>
      </c>
      <c r="G836" t="s">
        <v>128</v>
      </c>
      <c r="H836" t="s">
        <v>139</v>
      </c>
      <c r="I836" t="s">
        <v>140</v>
      </c>
      <c r="J836" t="s">
        <v>141</v>
      </c>
      <c r="K836" t="s">
        <v>143</v>
      </c>
      <c r="L836">
        <v>80815779</v>
      </c>
      <c r="M836" t="s">
        <v>144</v>
      </c>
      <c r="N836">
        <v>96190030</v>
      </c>
      <c r="O836" t="s">
        <v>145</v>
      </c>
      <c r="P836">
        <v>4987176210791</v>
      </c>
      <c r="Q836">
        <v>842</v>
      </c>
      <c r="R836" s="16">
        <v>47020</v>
      </c>
      <c r="S836">
        <v>36</v>
      </c>
      <c r="T836">
        <v>72</v>
      </c>
      <c r="U836">
        <v>6</v>
      </c>
      <c r="V836">
        <v>641.5</v>
      </c>
      <c r="W836">
        <v>673.58</v>
      </c>
      <c r="X836">
        <v>701.67</v>
      </c>
      <c r="Y836">
        <v>0</v>
      </c>
      <c r="Z836">
        <v>1</v>
      </c>
      <c r="AA836">
        <v>0</v>
      </c>
      <c r="AB836">
        <v>0</v>
      </c>
      <c r="AC836">
        <v>673.58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f t="shared" si="64"/>
        <v>1</v>
      </c>
      <c r="AJ836">
        <f t="shared" si="65"/>
        <v>701.67</v>
      </c>
      <c r="AK836" s="62">
        <f t="shared" si="67"/>
        <v>0.16666666666666666</v>
      </c>
      <c r="AL836">
        <f t="shared" si="66"/>
        <v>673.58</v>
      </c>
    </row>
    <row r="837" spans="2:38" ht="14.45" x14ac:dyDescent="0.3">
      <c r="B837" t="s">
        <v>1333</v>
      </c>
      <c r="C837">
        <v>2002344334</v>
      </c>
      <c r="D837" t="s">
        <v>125</v>
      </c>
      <c r="E837" t="s">
        <v>126</v>
      </c>
      <c r="F837" t="s">
        <v>127</v>
      </c>
      <c r="G837" t="s">
        <v>146</v>
      </c>
      <c r="H837" t="s">
        <v>150</v>
      </c>
      <c r="I837" t="s">
        <v>257</v>
      </c>
      <c r="J837" t="s">
        <v>258</v>
      </c>
      <c r="K837" t="s">
        <v>259</v>
      </c>
      <c r="L837">
        <v>80818341</v>
      </c>
      <c r="M837" t="s">
        <v>260</v>
      </c>
      <c r="N837">
        <v>82121010</v>
      </c>
      <c r="O837" t="s">
        <v>261</v>
      </c>
      <c r="P837">
        <v>4987176288264</v>
      </c>
      <c r="Q837">
        <v>175</v>
      </c>
      <c r="R837" s="16">
        <v>46807</v>
      </c>
      <c r="S837">
        <v>60</v>
      </c>
      <c r="T837">
        <v>32</v>
      </c>
      <c r="U837">
        <v>30</v>
      </c>
      <c r="V837">
        <v>127.12</v>
      </c>
      <c r="W837">
        <v>150</v>
      </c>
      <c r="X837">
        <v>156.26</v>
      </c>
      <c r="Y837">
        <v>0</v>
      </c>
      <c r="Z837">
        <v>19</v>
      </c>
      <c r="AA837">
        <v>0</v>
      </c>
      <c r="AB837">
        <v>0</v>
      </c>
      <c r="AC837">
        <v>2850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f t="shared" si="64"/>
        <v>19</v>
      </c>
      <c r="AJ837">
        <f t="shared" si="65"/>
        <v>2968.9399999999996</v>
      </c>
      <c r="AK837" s="62">
        <f t="shared" si="67"/>
        <v>0.6333333333333333</v>
      </c>
      <c r="AL837">
        <f t="shared" si="66"/>
        <v>2850</v>
      </c>
    </row>
    <row r="838" spans="2:38" ht="14.45" x14ac:dyDescent="0.3">
      <c r="B838" t="s">
        <v>1333</v>
      </c>
      <c r="C838">
        <v>2002344334</v>
      </c>
      <c r="D838" t="s">
        <v>125</v>
      </c>
      <c r="E838" t="s">
        <v>126</v>
      </c>
      <c r="F838" t="s">
        <v>127</v>
      </c>
      <c r="G838" t="s">
        <v>146</v>
      </c>
      <c r="H838" t="s">
        <v>190</v>
      </c>
      <c r="I838" t="s">
        <v>191</v>
      </c>
      <c r="J838" t="s">
        <v>192</v>
      </c>
      <c r="K838" t="s">
        <v>193</v>
      </c>
      <c r="L838">
        <v>80817960</v>
      </c>
      <c r="M838" t="s">
        <v>1017</v>
      </c>
      <c r="N838">
        <v>82121010</v>
      </c>
      <c r="O838" t="s">
        <v>1018</v>
      </c>
      <c r="P838">
        <v>4987176278173</v>
      </c>
      <c r="Q838">
        <v>299</v>
      </c>
      <c r="R838" s="16">
        <v>47045</v>
      </c>
      <c r="S838">
        <v>60</v>
      </c>
      <c r="T838">
        <v>45</v>
      </c>
      <c r="U838">
        <v>48</v>
      </c>
      <c r="V838">
        <v>213.37</v>
      </c>
      <c r="W838">
        <v>251.78</v>
      </c>
      <c r="X838">
        <v>262.27999999999997</v>
      </c>
      <c r="Y838">
        <v>0</v>
      </c>
      <c r="Z838">
        <v>5</v>
      </c>
      <c r="AA838">
        <v>0</v>
      </c>
      <c r="AB838">
        <v>0</v>
      </c>
      <c r="AC838">
        <v>1258.9000000000001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f t="shared" si="64"/>
        <v>5</v>
      </c>
      <c r="AJ838">
        <f t="shared" si="65"/>
        <v>1311.3999999999999</v>
      </c>
      <c r="AK838" s="62">
        <f t="shared" si="67"/>
        <v>0.10416666666666667</v>
      </c>
      <c r="AL838">
        <f t="shared" si="66"/>
        <v>1258.9000000000001</v>
      </c>
    </row>
    <row r="839" spans="2:38" ht="14.45" x14ac:dyDescent="0.3">
      <c r="B839" t="s">
        <v>1333</v>
      </c>
      <c r="C839">
        <v>2002344334</v>
      </c>
      <c r="D839" t="s">
        <v>125</v>
      </c>
      <c r="E839" t="s">
        <v>126</v>
      </c>
      <c r="F839" t="s">
        <v>127</v>
      </c>
      <c r="G839" t="s">
        <v>128</v>
      </c>
      <c r="H839" t="s">
        <v>129</v>
      </c>
      <c r="I839" t="s">
        <v>130</v>
      </c>
      <c r="J839" t="s">
        <v>131</v>
      </c>
      <c r="K839" t="s">
        <v>980</v>
      </c>
      <c r="L839">
        <v>80778993</v>
      </c>
      <c r="M839" t="s">
        <v>1044</v>
      </c>
      <c r="N839">
        <v>33051090</v>
      </c>
      <c r="O839" t="s">
        <v>1045</v>
      </c>
      <c r="P839">
        <v>4987176234322</v>
      </c>
      <c r="Q839">
        <v>710</v>
      </c>
      <c r="R839" s="16">
        <v>47020</v>
      </c>
      <c r="S839">
        <v>36</v>
      </c>
      <c r="T839">
        <v>72</v>
      </c>
      <c r="U839">
        <v>12</v>
      </c>
      <c r="V839">
        <v>579.57000000000005</v>
      </c>
      <c r="W839">
        <v>608.54999999999995</v>
      </c>
      <c r="X839">
        <v>633.92999999999995</v>
      </c>
      <c r="Y839">
        <v>0</v>
      </c>
      <c r="Z839">
        <v>2</v>
      </c>
      <c r="AA839">
        <v>0</v>
      </c>
      <c r="AB839">
        <v>0</v>
      </c>
      <c r="AC839">
        <v>1217.0999999999999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f t="shared" si="64"/>
        <v>2</v>
      </c>
      <c r="AJ839">
        <f t="shared" si="65"/>
        <v>1267.8599999999999</v>
      </c>
      <c r="AK839" s="62">
        <f t="shared" si="67"/>
        <v>0.16666666666666666</v>
      </c>
      <c r="AL839">
        <f t="shared" si="66"/>
        <v>1217.0999999999999</v>
      </c>
    </row>
    <row r="840" spans="2:38" ht="14.45" x14ac:dyDescent="0.3">
      <c r="B840" t="s">
        <v>1333</v>
      </c>
      <c r="C840">
        <v>2002344334</v>
      </c>
      <c r="D840" t="s">
        <v>125</v>
      </c>
      <c r="E840" t="s">
        <v>126</v>
      </c>
      <c r="F840" t="s">
        <v>127</v>
      </c>
      <c r="G840" t="s">
        <v>146</v>
      </c>
      <c r="H840" t="s">
        <v>150</v>
      </c>
      <c r="I840" t="s">
        <v>151</v>
      </c>
      <c r="J840" t="s">
        <v>152</v>
      </c>
      <c r="K840" t="s">
        <v>152</v>
      </c>
      <c r="L840">
        <v>80797470</v>
      </c>
      <c r="M840" t="s">
        <v>153</v>
      </c>
      <c r="N840">
        <v>82121010</v>
      </c>
      <c r="O840" t="s">
        <v>154</v>
      </c>
      <c r="P840">
        <v>4987176282927</v>
      </c>
      <c r="Q840">
        <v>425</v>
      </c>
      <c r="R840" s="16">
        <v>46807</v>
      </c>
      <c r="S840">
        <v>60</v>
      </c>
      <c r="T840">
        <v>32</v>
      </c>
      <c r="U840">
        <v>36</v>
      </c>
      <c r="V840">
        <v>308.7</v>
      </c>
      <c r="W840">
        <v>364.27</v>
      </c>
      <c r="X840">
        <v>379.46</v>
      </c>
      <c r="Y840">
        <v>0</v>
      </c>
      <c r="Z840">
        <v>6</v>
      </c>
      <c r="AA840">
        <v>0</v>
      </c>
      <c r="AB840">
        <v>0</v>
      </c>
      <c r="AC840">
        <v>2185.62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f t="shared" si="64"/>
        <v>6</v>
      </c>
      <c r="AJ840">
        <f t="shared" si="65"/>
        <v>2276.7599999999998</v>
      </c>
      <c r="AK840" s="62">
        <f t="shared" si="67"/>
        <v>0.16666666666666666</v>
      </c>
      <c r="AL840">
        <f t="shared" si="66"/>
        <v>2185.62</v>
      </c>
    </row>
    <row r="841" spans="2:38" ht="14.45" x14ac:dyDescent="0.3">
      <c r="B841" t="s">
        <v>1333</v>
      </c>
      <c r="C841">
        <v>2002344334</v>
      </c>
      <c r="D841" t="s">
        <v>125</v>
      </c>
      <c r="E841" t="s">
        <v>126</v>
      </c>
      <c r="F841" t="s">
        <v>127</v>
      </c>
      <c r="G841" t="s">
        <v>146</v>
      </c>
      <c r="H841" t="s">
        <v>150</v>
      </c>
      <c r="I841" t="s">
        <v>214</v>
      </c>
      <c r="J841" t="s">
        <v>276</v>
      </c>
      <c r="K841" t="s">
        <v>276</v>
      </c>
      <c r="L841">
        <v>80803704</v>
      </c>
      <c r="M841" t="s">
        <v>277</v>
      </c>
      <c r="N841">
        <v>82121010</v>
      </c>
      <c r="O841" t="s">
        <v>278</v>
      </c>
      <c r="P841">
        <v>4987176286833</v>
      </c>
      <c r="Q841">
        <v>275</v>
      </c>
      <c r="R841" s="16">
        <v>46800</v>
      </c>
      <c r="S841">
        <v>60</v>
      </c>
      <c r="T841">
        <v>31</v>
      </c>
      <c r="U841">
        <v>36</v>
      </c>
      <c r="V841">
        <v>199.75</v>
      </c>
      <c r="W841">
        <v>235.71</v>
      </c>
      <c r="X841">
        <v>245.54</v>
      </c>
      <c r="Y841">
        <v>0</v>
      </c>
      <c r="Z841">
        <v>20</v>
      </c>
      <c r="AA841">
        <v>0</v>
      </c>
      <c r="AB841">
        <v>0</v>
      </c>
      <c r="AC841">
        <v>4714.2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f t="shared" si="64"/>
        <v>20</v>
      </c>
      <c r="AJ841">
        <f t="shared" si="65"/>
        <v>4910.8</v>
      </c>
      <c r="AK841" s="62">
        <f t="shared" si="67"/>
        <v>0.55555555555555558</v>
      </c>
      <c r="AL841">
        <f t="shared" si="66"/>
        <v>4714.2</v>
      </c>
    </row>
    <row r="842" spans="2:38" ht="14.45" x14ac:dyDescent="0.3">
      <c r="B842" t="s">
        <v>1333</v>
      </c>
      <c r="C842">
        <v>2002344334</v>
      </c>
      <c r="D842" t="s">
        <v>125</v>
      </c>
      <c r="E842" t="s">
        <v>126</v>
      </c>
      <c r="F842" t="s">
        <v>127</v>
      </c>
      <c r="G842" t="s">
        <v>146</v>
      </c>
      <c r="H842" t="s">
        <v>160</v>
      </c>
      <c r="I842" t="s">
        <v>161</v>
      </c>
      <c r="J842" t="s">
        <v>162</v>
      </c>
      <c r="K842" t="s">
        <v>582</v>
      </c>
      <c r="L842">
        <v>80895779</v>
      </c>
      <c r="M842" t="s">
        <v>583</v>
      </c>
      <c r="N842">
        <v>96032100</v>
      </c>
      <c r="O842" t="s">
        <v>584</v>
      </c>
      <c r="P842">
        <v>4987176278838</v>
      </c>
      <c r="Q842">
        <v>99</v>
      </c>
      <c r="R842" s="16">
        <v>47045</v>
      </c>
      <c r="S842">
        <v>36</v>
      </c>
      <c r="T842">
        <v>75</v>
      </c>
      <c r="U842">
        <v>48</v>
      </c>
      <c r="V842">
        <v>75.430000000000007</v>
      </c>
      <c r="W842">
        <v>79.2</v>
      </c>
      <c r="X842">
        <v>82.5</v>
      </c>
      <c r="Y842">
        <v>0</v>
      </c>
      <c r="Z842">
        <v>8</v>
      </c>
      <c r="AA842">
        <v>0</v>
      </c>
      <c r="AB842">
        <v>0</v>
      </c>
      <c r="AC842">
        <v>633.6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f t="shared" si="64"/>
        <v>8</v>
      </c>
      <c r="AJ842">
        <f t="shared" si="65"/>
        <v>660</v>
      </c>
      <c r="AK842" s="62">
        <f t="shared" si="67"/>
        <v>0.16666666666666666</v>
      </c>
      <c r="AL842">
        <f t="shared" si="66"/>
        <v>633.6</v>
      </c>
    </row>
    <row r="843" spans="2:38" ht="14.45" x14ac:dyDescent="0.3">
      <c r="B843" t="s">
        <v>1333</v>
      </c>
      <c r="C843">
        <v>2002344334</v>
      </c>
      <c r="D843" t="s">
        <v>125</v>
      </c>
      <c r="E843" t="s">
        <v>126</v>
      </c>
      <c r="F843" t="s">
        <v>127</v>
      </c>
      <c r="G843" t="s">
        <v>146</v>
      </c>
      <c r="H843" t="s">
        <v>147</v>
      </c>
      <c r="I843" t="s">
        <v>203</v>
      </c>
      <c r="J843" t="s">
        <v>204</v>
      </c>
      <c r="K843" t="s">
        <v>205</v>
      </c>
      <c r="L843">
        <v>80722191</v>
      </c>
      <c r="M843" t="s">
        <v>712</v>
      </c>
      <c r="N843">
        <v>33071010</v>
      </c>
      <c r="O843" t="s">
        <v>713</v>
      </c>
      <c r="P843">
        <v>4987176150578</v>
      </c>
      <c r="Q843">
        <v>66</v>
      </c>
      <c r="R843" s="16">
        <v>46807</v>
      </c>
      <c r="S843">
        <v>36</v>
      </c>
      <c r="T843">
        <v>53</v>
      </c>
      <c r="U843">
        <v>96</v>
      </c>
      <c r="V843">
        <v>53.88</v>
      </c>
      <c r="W843">
        <v>56.57</v>
      </c>
      <c r="X843">
        <v>58.93</v>
      </c>
      <c r="Y843">
        <v>0</v>
      </c>
      <c r="Z843">
        <v>2</v>
      </c>
      <c r="AA843">
        <v>0</v>
      </c>
      <c r="AB843">
        <v>0</v>
      </c>
      <c r="AC843">
        <v>113.14</v>
      </c>
      <c r="AD843">
        <v>1.1099999999999901</v>
      </c>
      <c r="AE843">
        <v>0</v>
      </c>
      <c r="AF843">
        <v>0</v>
      </c>
      <c r="AG843">
        <v>0</v>
      </c>
      <c r="AH843">
        <v>0</v>
      </c>
      <c r="AI843">
        <f t="shared" si="64"/>
        <v>2</v>
      </c>
      <c r="AJ843">
        <f t="shared" si="65"/>
        <v>117.86</v>
      </c>
      <c r="AK843" s="62">
        <f t="shared" si="67"/>
        <v>2.0833333333333332E-2</v>
      </c>
      <c r="AL843">
        <f t="shared" si="66"/>
        <v>113.14</v>
      </c>
    </row>
    <row r="844" spans="2:38" ht="14.45" x14ac:dyDescent="0.3">
      <c r="B844" t="s">
        <v>1333</v>
      </c>
      <c r="C844">
        <v>2002344334</v>
      </c>
      <c r="D844" t="s">
        <v>125</v>
      </c>
      <c r="E844" t="s">
        <v>126</v>
      </c>
      <c r="F844" t="s">
        <v>127</v>
      </c>
      <c r="G844" t="s">
        <v>128</v>
      </c>
      <c r="H844" t="s">
        <v>196</v>
      </c>
      <c r="I844" t="s">
        <v>197</v>
      </c>
      <c r="J844" t="s">
        <v>198</v>
      </c>
      <c r="K844" t="s">
        <v>199</v>
      </c>
      <c r="L844">
        <v>80741185</v>
      </c>
      <c r="M844" t="s">
        <v>200</v>
      </c>
      <c r="N844">
        <v>33049990</v>
      </c>
      <c r="O844" t="s">
        <v>201</v>
      </c>
      <c r="P844">
        <v>4987176179630</v>
      </c>
      <c r="Q844">
        <v>429</v>
      </c>
      <c r="R844" s="16">
        <v>47689</v>
      </c>
      <c r="S844">
        <v>36</v>
      </c>
      <c r="T844">
        <v>100</v>
      </c>
      <c r="U844">
        <v>6</v>
      </c>
      <c r="V844">
        <v>303.48</v>
      </c>
      <c r="W844">
        <v>358.11</v>
      </c>
      <c r="X844">
        <v>373.04</v>
      </c>
      <c r="Y844">
        <v>0</v>
      </c>
      <c r="Z844">
        <v>3</v>
      </c>
      <c r="AA844">
        <v>0</v>
      </c>
      <c r="AB844">
        <v>0</v>
      </c>
      <c r="AC844">
        <v>1074.33</v>
      </c>
      <c r="AD844">
        <v>3.75</v>
      </c>
      <c r="AE844">
        <v>0</v>
      </c>
      <c r="AF844">
        <v>0</v>
      </c>
      <c r="AG844">
        <v>0</v>
      </c>
      <c r="AH844">
        <v>0</v>
      </c>
      <c r="AI844">
        <f t="shared" si="64"/>
        <v>3</v>
      </c>
      <c r="AJ844">
        <f t="shared" si="65"/>
        <v>1119.1200000000001</v>
      </c>
      <c r="AK844" s="62">
        <f t="shared" si="67"/>
        <v>0.5</v>
      </c>
      <c r="AL844">
        <f t="shared" si="66"/>
        <v>1074.33</v>
      </c>
    </row>
    <row r="845" spans="2:38" ht="14.45" x14ac:dyDescent="0.3">
      <c r="B845" t="s">
        <v>1333</v>
      </c>
      <c r="C845">
        <v>2002344334</v>
      </c>
      <c r="D845" t="s">
        <v>125</v>
      </c>
      <c r="E845" t="s">
        <v>126</v>
      </c>
      <c r="F845" t="s">
        <v>127</v>
      </c>
      <c r="G845" t="s">
        <v>128</v>
      </c>
      <c r="H845" t="s">
        <v>129</v>
      </c>
      <c r="I845" t="s">
        <v>130</v>
      </c>
      <c r="J845" t="s">
        <v>295</v>
      </c>
      <c r="K845" t="s">
        <v>296</v>
      </c>
      <c r="L845">
        <v>80830097</v>
      </c>
      <c r="M845" t="s">
        <v>297</v>
      </c>
      <c r="N845">
        <v>33059090</v>
      </c>
      <c r="O845" t="s">
        <v>298</v>
      </c>
      <c r="P845">
        <v>4987176294098</v>
      </c>
      <c r="Q845">
        <v>290</v>
      </c>
      <c r="R845" s="16">
        <v>47115</v>
      </c>
      <c r="S845">
        <v>36</v>
      </c>
      <c r="T845">
        <v>81</v>
      </c>
      <c r="U845">
        <v>24</v>
      </c>
      <c r="V845">
        <v>205.15</v>
      </c>
      <c r="W845">
        <v>242.08</v>
      </c>
      <c r="X845">
        <v>252.17</v>
      </c>
      <c r="Y845">
        <v>1</v>
      </c>
      <c r="Z845">
        <v>16</v>
      </c>
      <c r="AA845">
        <v>0</v>
      </c>
      <c r="AB845">
        <v>0</v>
      </c>
      <c r="AC845">
        <v>9683.2000000000007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f t="shared" si="64"/>
        <v>40</v>
      </c>
      <c r="AJ845">
        <f t="shared" si="65"/>
        <v>10086.799999999999</v>
      </c>
      <c r="AK845" s="62">
        <f t="shared" si="67"/>
        <v>1.6666666666666667</v>
      </c>
      <c r="AL845">
        <f t="shared" si="66"/>
        <v>9683.2000000000007</v>
      </c>
    </row>
    <row r="846" spans="2:38" ht="14.45" x14ac:dyDescent="0.3">
      <c r="B846" t="s">
        <v>1333</v>
      </c>
      <c r="C846">
        <v>2002344334</v>
      </c>
      <c r="D846" t="s">
        <v>125</v>
      </c>
      <c r="E846" t="s">
        <v>126</v>
      </c>
      <c r="F846" t="s">
        <v>127</v>
      </c>
      <c r="G846" t="s">
        <v>146</v>
      </c>
      <c r="H846" t="s">
        <v>150</v>
      </c>
      <c r="I846" t="s">
        <v>151</v>
      </c>
      <c r="J846" t="s">
        <v>152</v>
      </c>
      <c r="K846" t="s">
        <v>611</v>
      </c>
      <c r="L846">
        <v>80797472</v>
      </c>
      <c r="M846" t="s">
        <v>612</v>
      </c>
      <c r="N846">
        <v>82121010</v>
      </c>
      <c r="O846" t="s">
        <v>613</v>
      </c>
      <c r="P846">
        <v>4987176282941</v>
      </c>
      <c r="Q846">
        <v>575</v>
      </c>
      <c r="R846" s="16">
        <v>47051</v>
      </c>
      <c r="S846">
        <v>60</v>
      </c>
      <c r="T846">
        <v>45</v>
      </c>
      <c r="U846">
        <v>36</v>
      </c>
      <c r="V846">
        <v>417.66</v>
      </c>
      <c r="W846">
        <v>492.84</v>
      </c>
      <c r="X846">
        <v>513.39</v>
      </c>
      <c r="Y846">
        <v>0</v>
      </c>
      <c r="Z846">
        <v>13</v>
      </c>
      <c r="AA846">
        <v>0</v>
      </c>
      <c r="AB846">
        <v>0</v>
      </c>
      <c r="AC846">
        <v>6406.92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f t="shared" si="64"/>
        <v>13</v>
      </c>
      <c r="AJ846">
        <f t="shared" si="65"/>
        <v>6674.07</v>
      </c>
      <c r="AK846" s="62">
        <f t="shared" si="67"/>
        <v>0.3611111111111111</v>
      </c>
      <c r="AL846">
        <f t="shared" si="66"/>
        <v>6406.92</v>
      </c>
    </row>
    <row r="847" spans="2:38" ht="14.45" x14ac:dyDescent="0.3">
      <c r="B847" t="s">
        <v>1333</v>
      </c>
      <c r="C847">
        <v>2002344334</v>
      </c>
      <c r="D847" t="s">
        <v>125</v>
      </c>
      <c r="E847" t="s">
        <v>126</v>
      </c>
      <c r="F847" t="s">
        <v>127</v>
      </c>
      <c r="G847" t="s">
        <v>132</v>
      </c>
      <c r="H847" t="s">
        <v>133</v>
      </c>
      <c r="I847" t="s">
        <v>134</v>
      </c>
      <c r="J847" t="s">
        <v>135</v>
      </c>
      <c r="K847" t="s">
        <v>717</v>
      </c>
      <c r="L847">
        <v>80832379</v>
      </c>
      <c r="M847" t="s">
        <v>718</v>
      </c>
      <c r="N847">
        <v>96190010</v>
      </c>
      <c r="O847" t="s">
        <v>719</v>
      </c>
      <c r="P847">
        <v>4987176192219</v>
      </c>
      <c r="Q847">
        <v>195</v>
      </c>
      <c r="R847" s="16">
        <v>47045</v>
      </c>
      <c r="S847">
        <v>24</v>
      </c>
      <c r="T847">
        <v>100</v>
      </c>
      <c r="U847">
        <v>36</v>
      </c>
      <c r="V847">
        <v>168.64</v>
      </c>
      <c r="W847">
        <v>168.64</v>
      </c>
      <c r="X847">
        <v>175.67</v>
      </c>
      <c r="Y847">
        <v>0</v>
      </c>
      <c r="Z847">
        <v>23</v>
      </c>
      <c r="AA847">
        <v>0</v>
      </c>
      <c r="AB847">
        <v>0</v>
      </c>
      <c r="AC847">
        <v>3878.72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f t="shared" si="64"/>
        <v>23</v>
      </c>
      <c r="AJ847">
        <f t="shared" si="65"/>
        <v>4040.41</v>
      </c>
      <c r="AK847" s="62">
        <f t="shared" si="67"/>
        <v>0.63888888888888884</v>
      </c>
      <c r="AL847">
        <f t="shared" si="66"/>
        <v>3878.72</v>
      </c>
    </row>
    <row r="848" spans="2:38" ht="14.45" x14ac:dyDescent="0.3">
      <c r="B848" t="s">
        <v>1333</v>
      </c>
      <c r="C848">
        <v>2002344334</v>
      </c>
      <c r="D848" t="s">
        <v>125</v>
      </c>
      <c r="E848" t="s">
        <v>126</v>
      </c>
      <c r="F848" t="s">
        <v>127</v>
      </c>
      <c r="G848" t="s">
        <v>132</v>
      </c>
      <c r="H848" t="s">
        <v>163</v>
      </c>
      <c r="I848" t="s">
        <v>164</v>
      </c>
      <c r="J848" t="s">
        <v>165</v>
      </c>
      <c r="K848" t="s">
        <v>166</v>
      </c>
      <c r="L848">
        <v>80830410</v>
      </c>
      <c r="M848" t="s">
        <v>167</v>
      </c>
      <c r="N848">
        <v>33071010</v>
      </c>
      <c r="O848" t="s">
        <v>168</v>
      </c>
      <c r="P848">
        <v>4987176176790</v>
      </c>
      <c r="Q848">
        <v>310</v>
      </c>
      <c r="R848" s="16">
        <v>47020</v>
      </c>
      <c r="S848">
        <v>36</v>
      </c>
      <c r="T848">
        <v>72</v>
      </c>
      <c r="U848">
        <v>24</v>
      </c>
      <c r="V848">
        <v>253.06</v>
      </c>
      <c r="W848">
        <v>265.70999999999998</v>
      </c>
      <c r="X848">
        <v>276.79000000000002</v>
      </c>
      <c r="Y848">
        <v>0</v>
      </c>
      <c r="Z848">
        <v>1</v>
      </c>
      <c r="AA848">
        <v>0</v>
      </c>
      <c r="AB848">
        <v>0</v>
      </c>
      <c r="AC848">
        <v>265.70999999999998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f t="shared" si="64"/>
        <v>1</v>
      </c>
      <c r="AJ848">
        <f t="shared" si="65"/>
        <v>276.79000000000002</v>
      </c>
      <c r="AK848" s="62">
        <f t="shared" si="67"/>
        <v>4.1666666666666664E-2</v>
      </c>
      <c r="AL848">
        <f t="shared" si="66"/>
        <v>265.70999999999998</v>
      </c>
    </row>
    <row r="849" spans="2:38" ht="14.45" x14ac:dyDescent="0.3">
      <c r="B849" t="s">
        <v>1333</v>
      </c>
      <c r="C849">
        <v>2002344334</v>
      </c>
      <c r="D849" t="s">
        <v>125</v>
      </c>
      <c r="E849" t="s">
        <v>126</v>
      </c>
      <c r="F849" t="s">
        <v>127</v>
      </c>
      <c r="G849" t="s">
        <v>132</v>
      </c>
      <c r="H849" t="s">
        <v>133</v>
      </c>
      <c r="I849" t="s">
        <v>177</v>
      </c>
      <c r="J849" t="s">
        <v>371</v>
      </c>
      <c r="K849" t="s">
        <v>372</v>
      </c>
      <c r="L849">
        <v>83911635</v>
      </c>
      <c r="M849" t="s">
        <v>373</v>
      </c>
      <c r="N849">
        <v>96190010</v>
      </c>
      <c r="O849" t="s">
        <v>374</v>
      </c>
      <c r="P849">
        <v>4987176319517</v>
      </c>
      <c r="Q849">
        <v>50</v>
      </c>
      <c r="R849" s="16">
        <v>47045</v>
      </c>
      <c r="S849">
        <v>24</v>
      </c>
      <c r="T849">
        <v>100</v>
      </c>
      <c r="U849">
        <v>112</v>
      </c>
      <c r="V849">
        <v>43.24</v>
      </c>
      <c r="W849">
        <v>43.24</v>
      </c>
      <c r="X849">
        <v>45.04</v>
      </c>
      <c r="Y849">
        <v>14</v>
      </c>
      <c r="Z849">
        <v>110</v>
      </c>
      <c r="AA849">
        <v>0</v>
      </c>
      <c r="AB849">
        <v>0</v>
      </c>
      <c r="AC849">
        <v>72556.72</v>
      </c>
      <c r="AD849">
        <v>0.04</v>
      </c>
      <c r="AE849">
        <v>0</v>
      </c>
      <c r="AF849">
        <v>0</v>
      </c>
      <c r="AG849">
        <v>0</v>
      </c>
      <c r="AH849">
        <v>0</v>
      </c>
      <c r="AI849">
        <f t="shared" si="64"/>
        <v>1678</v>
      </c>
      <c r="AJ849">
        <f t="shared" si="65"/>
        <v>75577.119999999995</v>
      </c>
      <c r="AK849" s="62">
        <f t="shared" si="67"/>
        <v>14.982142857142858</v>
      </c>
      <c r="AL849">
        <f t="shared" si="66"/>
        <v>72556.72</v>
      </c>
    </row>
    <row r="850" spans="2:38" ht="14.45" x14ac:dyDescent="0.3">
      <c r="B850" t="s">
        <v>1333</v>
      </c>
      <c r="C850">
        <v>2002344334</v>
      </c>
      <c r="D850" t="s">
        <v>125</v>
      </c>
      <c r="E850" t="s">
        <v>126</v>
      </c>
      <c r="F850" t="s">
        <v>127</v>
      </c>
      <c r="G850" t="s">
        <v>146</v>
      </c>
      <c r="H850" t="s">
        <v>150</v>
      </c>
      <c r="I850" t="s">
        <v>173</v>
      </c>
      <c r="J850" t="s">
        <v>603</v>
      </c>
      <c r="K850" t="s">
        <v>604</v>
      </c>
      <c r="L850">
        <v>80799271</v>
      </c>
      <c r="M850" t="s">
        <v>605</v>
      </c>
      <c r="N850">
        <v>82121010</v>
      </c>
      <c r="O850" t="s">
        <v>606</v>
      </c>
      <c r="P850">
        <v>4987176102058</v>
      </c>
      <c r="Q850">
        <v>400</v>
      </c>
      <c r="R850" s="16">
        <v>46807</v>
      </c>
      <c r="S850">
        <v>60</v>
      </c>
      <c r="T850">
        <v>32</v>
      </c>
      <c r="U850">
        <v>30</v>
      </c>
      <c r="V850">
        <v>248.41</v>
      </c>
      <c r="W850">
        <v>293.12</v>
      </c>
      <c r="X850">
        <v>305.33999999999997</v>
      </c>
      <c r="Y850">
        <v>0</v>
      </c>
      <c r="Z850">
        <v>2</v>
      </c>
      <c r="AA850">
        <v>0</v>
      </c>
      <c r="AB850">
        <v>0</v>
      </c>
      <c r="AC850">
        <v>586.24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f t="shared" si="64"/>
        <v>2</v>
      </c>
      <c r="AJ850">
        <f t="shared" si="65"/>
        <v>610.67999999999995</v>
      </c>
      <c r="AK850" s="62">
        <f t="shared" si="67"/>
        <v>6.6666666666666666E-2</v>
      </c>
      <c r="AL850">
        <f t="shared" si="66"/>
        <v>586.24</v>
      </c>
    </row>
    <row r="851" spans="2:38" ht="14.45" x14ac:dyDescent="0.3">
      <c r="B851" t="s">
        <v>1333</v>
      </c>
      <c r="C851">
        <v>2002344334</v>
      </c>
      <c r="D851" t="s">
        <v>125</v>
      </c>
      <c r="E851" t="s">
        <v>126</v>
      </c>
      <c r="F851" t="s">
        <v>127</v>
      </c>
      <c r="G851" t="s">
        <v>146</v>
      </c>
      <c r="H851" t="s">
        <v>150</v>
      </c>
      <c r="I851" t="s">
        <v>478</v>
      </c>
      <c r="J851" t="s">
        <v>720</v>
      </c>
      <c r="K851" t="s">
        <v>721</v>
      </c>
      <c r="L851">
        <v>80803712</v>
      </c>
      <c r="M851" t="s">
        <v>722</v>
      </c>
      <c r="N851">
        <v>82121010</v>
      </c>
      <c r="O851" t="s">
        <v>723</v>
      </c>
      <c r="P851">
        <v>4987176286871</v>
      </c>
      <c r="Q851">
        <v>399</v>
      </c>
      <c r="R851" s="16">
        <v>46807</v>
      </c>
      <c r="S851">
        <v>60</v>
      </c>
      <c r="T851">
        <v>32</v>
      </c>
      <c r="U851">
        <v>36</v>
      </c>
      <c r="V851">
        <v>283.79000000000002</v>
      </c>
      <c r="W851">
        <v>334.87</v>
      </c>
      <c r="X851">
        <v>348.83</v>
      </c>
      <c r="Y851">
        <v>0</v>
      </c>
      <c r="Z851">
        <v>32</v>
      </c>
      <c r="AA851">
        <v>0</v>
      </c>
      <c r="AB851">
        <v>0</v>
      </c>
      <c r="AC851">
        <v>10715.84</v>
      </c>
      <c r="AD851">
        <v>0.01</v>
      </c>
      <c r="AE851">
        <v>0</v>
      </c>
      <c r="AF851">
        <v>0</v>
      </c>
      <c r="AG851">
        <v>0</v>
      </c>
      <c r="AH851">
        <v>0</v>
      </c>
      <c r="AI851">
        <f t="shared" si="64"/>
        <v>32</v>
      </c>
      <c r="AJ851">
        <f t="shared" si="65"/>
        <v>11162.56</v>
      </c>
      <c r="AK851" s="62">
        <f t="shared" si="67"/>
        <v>0.88888888888888884</v>
      </c>
      <c r="AL851">
        <f t="shared" si="66"/>
        <v>10715.84</v>
      </c>
    </row>
    <row r="852" spans="2:38" ht="14.45" x14ac:dyDescent="0.3">
      <c r="B852" t="s">
        <v>1333</v>
      </c>
      <c r="C852">
        <v>2002344334</v>
      </c>
      <c r="D852" t="s">
        <v>125</v>
      </c>
      <c r="E852" t="s">
        <v>126</v>
      </c>
      <c r="F852" t="s">
        <v>127</v>
      </c>
      <c r="G852" t="s">
        <v>132</v>
      </c>
      <c r="H852" t="s">
        <v>133</v>
      </c>
      <c r="I852" t="s">
        <v>177</v>
      </c>
      <c r="J852" t="s">
        <v>262</v>
      </c>
      <c r="K852" t="s">
        <v>426</v>
      </c>
      <c r="L852">
        <v>83925440</v>
      </c>
      <c r="M852" t="s">
        <v>1036</v>
      </c>
      <c r="N852">
        <v>96190010</v>
      </c>
      <c r="O852" t="s">
        <v>1037</v>
      </c>
      <c r="P852">
        <v>4987176414427</v>
      </c>
      <c r="Q852">
        <v>40</v>
      </c>
      <c r="R852" s="16">
        <v>46807</v>
      </c>
      <c r="S852">
        <v>24</v>
      </c>
      <c r="T852">
        <v>79</v>
      </c>
      <c r="U852">
        <v>120</v>
      </c>
      <c r="V852">
        <v>34.590000000000003</v>
      </c>
      <c r="W852">
        <v>34.590000000000003</v>
      </c>
      <c r="X852">
        <v>36.03</v>
      </c>
      <c r="Y852">
        <v>5</v>
      </c>
      <c r="Z852">
        <v>0</v>
      </c>
      <c r="AA852">
        <v>0</v>
      </c>
      <c r="AB852">
        <v>0</v>
      </c>
      <c r="AC852">
        <v>20754</v>
      </c>
      <c r="AD852">
        <v>0.02</v>
      </c>
      <c r="AE852">
        <v>0</v>
      </c>
      <c r="AF852">
        <v>0</v>
      </c>
      <c r="AG852">
        <v>0</v>
      </c>
      <c r="AH852">
        <v>0</v>
      </c>
      <c r="AI852">
        <f t="shared" si="64"/>
        <v>600</v>
      </c>
      <c r="AJ852">
        <f t="shared" si="65"/>
        <v>21618</v>
      </c>
      <c r="AK852" s="62">
        <f t="shared" si="67"/>
        <v>5</v>
      </c>
      <c r="AL852">
        <f t="shared" si="66"/>
        <v>20754.000000000004</v>
      </c>
    </row>
    <row r="853" spans="2:38" ht="14.45" x14ac:dyDescent="0.3">
      <c r="B853" t="s">
        <v>1333</v>
      </c>
      <c r="C853">
        <v>2002344334</v>
      </c>
      <c r="D853" t="s">
        <v>125</v>
      </c>
      <c r="E853" t="s">
        <v>126</v>
      </c>
      <c r="F853" t="s">
        <v>127</v>
      </c>
      <c r="G853" t="s">
        <v>132</v>
      </c>
      <c r="H853" t="s">
        <v>163</v>
      </c>
      <c r="I853" t="s">
        <v>164</v>
      </c>
      <c r="J853" t="s">
        <v>253</v>
      </c>
      <c r="K853" t="s">
        <v>302</v>
      </c>
      <c r="L853">
        <v>80830420</v>
      </c>
      <c r="M853" t="s">
        <v>303</v>
      </c>
      <c r="N853">
        <v>33071010</v>
      </c>
      <c r="O853" t="s">
        <v>304</v>
      </c>
      <c r="P853">
        <v>4987176176844</v>
      </c>
      <c r="Q853">
        <v>235</v>
      </c>
      <c r="R853" s="16">
        <v>47020</v>
      </c>
      <c r="S853">
        <v>36</v>
      </c>
      <c r="T853">
        <v>72</v>
      </c>
      <c r="U853">
        <v>48</v>
      </c>
      <c r="V853">
        <v>191.83</v>
      </c>
      <c r="W853">
        <v>201.42</v>
      </c>
      <c r="X853">
        <v>209.82</v>
      </c>
      <c r="Y853">
        <v>0</v>
      </c>
      <c r="Z853">
        <v>6</v>
      </c>
      <c r="AA853">
        <v>0</v>
      </c>
      <c r="AB853">
        <v>0</v>
      </c>
      <c r="AC853">
        <v>1208.52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f t="shared" si="64"/>
        <v>6</v>
      </c>
      <c r="AJ853">
        <f t="shared" si="65"/>
        <v>1258.92</v>
      </c>
      <c r="AK853" s="62">
        <f t="shared" si="67"/>
        <v>0.125</v>
      </c>
      <c r="AL853">
        <f t="shared" si="66"/>
        <v>1208.52</v>
      </c>
    </row>
    <row r="854" spans="2:38" ht="14.45" x14ac:dyDescent="0.3">
      <c r="B854" t="s">
        <v>1333</v>
      </c>
      <c r="C854">
        <v>2002344334</v>
      </c>
      <c r="D854" t="s">
        <v>125</v>
      </c>
      <c r="E854" t="s">
        <v>126</v>
      </c>
      <c r="F854" t="s">
        <v>127</v>
      </c>
      <c r="G854" t="s">
        <v>132</v>
      </c>
      <c r="H854" t="s">
        <v>163</v>
      </c>
      <c r="I854" t="s">
        <v>164</v>
      </c>
      <c r="J854" t="s">
        <v>202</v>
      </c>
      <c r="K854" t="s">
        <v>614</v>
      </c>
      <c r="L854">
        <v>80818351</v>
      </c>
      <c r="M854" t="s">
        <v>615</v>
      </c>
      <c r="N854">
        <v>33071010</v>
      </c>
      <c r="O854" t="s">
        <v>616</v>
      </c>
      <c r="P854">
        <v>4987176037374</v>
      </c>
      <c r="Q854">
        <v>71</v>
      </c>
      <c r="R854" s="16">
        <v>47020</v>
      </c>
      <c r="S854">
        <v>36</v>
      </c>
      <c r="T854">
        <v>72</v>
      </c>
      <c r="U854">
        <v>96</v>
      </c>
      <c r="V854">
        <v>56.94</v>
      </c>
      <c r="W854">
        <v>59.79</v>
      </c>
      <c r="X854">
        <v>62.28</v>
      </c>
      <c r="Y854">
        <v>1</v>
      </c>
      <c r="Z854">
        <v>11</v>
      </c>
      <c r="AA854">
        <v>0</v>
      </c>
      <c r="AB854">
        <v>0</v>
      </c>
      <c r="AC854">
        <v>6397.53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f t="shared" si="64"/>
        <v>107</v>
      </c>
      <c r="AJ854">
        <f t="shared" si="65"/>
        <v>6663.96</v>
      </c>
      <c r="AK854" s="62">
        <f t="shared" si="67"/>
        <v>1.1145833333333333</v>
      </c>
      <c r="AL854">
        <f t="shared" si="66"/>
        <v>6397.53</v>
      </c>
    </row>
    <row r="855" spans="2:38" ht="14.45" x14ac:dyDescent="0.3">
      <c r="B855" t="s">
        <v>1333</v>
      </c>
      <c r="C855">
        <v>2002344334</v>
      </c>
      <c r="D855" t="s">
        <v>125</v>
      </c>
      <c r="E855" t="s">
        <v>126</v>
      </c>
      <c r="F855" t="s">
        <v>127</v>
      </c>
      <c r="G855" t="s">
        <v>132</v>
      </c>
      <c r="H855" t="s">
        <v>290</v>
      </c>
      <c r="I855" t="s">
        <v>692</v>
      </c>
      <c r="J855" t="s">
        <v>692</v>
      </c>
      <c r="K855" t="s">
        <v>693</v>
      </c>
      <c r="L855">
        <v>80833457</v>
      </c>
      <c r="M855" t="s">
        <v>724</v>
      </c>
      <c r="N855">
        <v>30049011</v>
      </c>
      <c r="O855" t="s">
        <v>725</v>
      </c>
      <c r="P855">
        <v>4987176273338</v>
      </c>
      <c r="Q855">
        <v>46.75</v>
      </c>
      <c r="R855" s="16">
        <v>46807</v>
      </c>
      <c r="S855">
        <v>18</v>
      </c>
      <c r="T855">
        <v>100</v>
      </c>
      <c r="U855">
        <v>60</v>
      </c>
      <c r="V855">
        <v>35.67</v>
      </c>
      <c r="W855">
        <v>37.450000000000003</v>
      </c>
      <c r="X855">
        <v>39.01</v>
      </c>
      <c r="Y855">
        <v>0</v>
      </c>
      <c r="Z855">
        <v>1</v>
      </c>
      <c r="AA855">
        <v>0</v>
      </c>
      <c r="AB855">
        <v>0</v>
      </c>
      <c r="AC855">
        <v>37.450000000000003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f t="shared" si="64"/>
        <v>1</v>
      </c>
      <c r="AJ855">
        <f t="shared" si="65"/>
        <v>39.01</v>
      </c>
      <c r="AK855" s="62">
        <f t="shared" si="67"/>
        <v>1.6666666666666666E-2</v>
      </c>
      <c r="AL855">
        <f t="shared" si="66"/>
        <v>37.450000000000003</v>
      </c>
    </row>
    <row r="856" spans="2:38" ht="14.45" x14ac:dyDescent="0.3">
      <c r="B856" t="s">
        <v>1333</v>
      </c>
      <c r="C856">
        <v>2002344334</v>
      </c>
      <c r="D856" t="s">
        <v>125</v>
      </c>
      <c r="E856" t="s">
        <v>126</v>
      </c>
      <c r="F856" t="s">
        <v>127</v>
      </c>
      <c r="G856" t="s">
        <v>132</v>
      </c>
      <c r="H856" t="s">
        <v>133</v>
      </c>
      <c r="I856" t="s">
        <v>134</v>
      </c>
      <c r="J856" t="s">
        <v>169</v>
      </c>
      <c r="K856" t="s">
        <v>170</v>
      </c>
      <c r="L856">
        <v>80851074</v>
      </c>
      <c r="M856" t="s">
        <v>171</v>
      </c>
      <c r="N856">
        <v>96190010</v>
      </c>
      <c r="O856" t="s">
        <v>172</v>
      </c>
      <c r="P856">
        <v>4987176293619</v>
      </c>
      <c r="Q856">
        <v>699</v>
      </c>
      <c r="R856" s="16">
        <v>47045</v>
      </c>
      <c r="S856">
        <v>24</v>
      </c>
      <c r="T856">
        <v>100</v>
      </c>
      <c r="U856">
        <v>12</v>
      </c>
      <c r="V856">
        <v>521.38</v>
      </c>
      <c r="W856">
        <v>521.38</v>
      </c>
      <c r="X856">
        <v>543.12</v>
      </c>
      <c r="Y856">
        <v>0</v>
      </c>
      <c r="Z856">
        <v>3</v>
      </c>
      <c r="AA856">
        <v>0</v>
      </c>
      <c r="AB856">
        <v>0</v>
      </c>
      <c r="AC856">
        <v>1564.14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f t="shared" si="64"/>
        <v>3</v>
      </c>
      <c r="AJ856">
        <f t="shared" si="65"/>
        <v>1629.3600000000001</v>
      </c>
      <c r="AK856" s="62">
        <f t="shared" si="67"/>
        <v>0.25</v>
      </c>
      <c r="AL856">
        <f t="shared" si="66"/>
        <v>1564.1399999999999</v>
      </c>
    </row>
    <row r="857" spans="2:38" ht="14.45" x14ac:dyDescent="0.3">
      <c r="B857" t="s">
        <v>1333</v>
      </c>
      <c r="C857">
        <v>2002344334</v>
      </c>
      <c r="D857" t="s">
        <v>125</v>
      </c>
      <c r="E857" t="s">
        <v>126</v>
      </c>
      <c r="F857" t="s">
        <v>127</v>
      </c>
      <c r="G857" t="s">
        <v>146</v>
      </c>
      <c r="H857" t="s">
        <v>160</v>
      </c>
      <c r="I857" t="s">
        <v>161</v>
      </c>
      <c r="J857" t="s">
        <v>381</v>
      </c>
      <c r="K857" t="s">
        <v>382</v>
      </c>
      <c r="L857">
        <v>83913496</v>
      </c>
      <c r="M857" t="s">
        <v>383</v>
      </c>
      <c r="N857">
        <v>33062000</v>
      </c>
      <c r="O857" t="s">
        <v>384</v>
      </c>
      <c r="P857">
        <v>4987176238795</v>
      </c>
      <c r="Q857">
        <v>140</v>
      </c>
      <c r="R857" s="16">
        <v>47045</v>
      </c>
      <c r="S857">
        <v>24</v>
      </c>
      <c r="T857">
        <v>100</v>
      </c>
      <c r="U857">
        <v>48</v>
      </c>
      <c r="V857">
        <v>106.67</v>
      </c>
      <c r="W857">
        <v>112</v>
      </c>
      <c r="X857">
        <v>116.67</v>
      </c>
      <c r="Y857">
        <v>0</v>
      </c>
      <c r="Z857">
        <v>38</v>
      </c>
      <c r="AA857">
        <v>0</v>
      </c>
      <c r="AB857">
        <v>0</v>
      </c>
      <c r="AC857">
        <v>4256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f t="shared" si="64"/>
        <v>38</v>
      </c>
      <c r="AJ857">
        <f t="shared" si="65"/>
        <v>4433.46</v>
      </c>
      <c r="AK857" s="62">
        <f t="shared" si="67"/>
        <v>0.79166666666666663</v>
      </c>
      <c r="AL857">
        <f t="shared" si="66"/>
        <v>4256</v>
      </c>
    </row>
    <row r="858" spans="2:38" ht="14.45" x14ac:dyDescent="0.3">
      <c r="B858" t="s">
        <v>1333</v>
      </c>
      <c r="C858">
        <v>2002344334</v>
      </c>
      <c r="D858" t="s">
        <v>125</v>
      </c>
      <c r="E858" t="s">
        <v>126</v>
      </c>
      <c r="F858" t="s">
        <v>127</v>
      </c>
      <c r="G858" t="s">
        <v>128</v>
      </c>
      <c r="H858" t="s">
        <v>139</v>
      </c>
      <c r="I858" t="s">
        <v>140</v>
      </c>
      <c r="J858" t="s">
        <v>236</v>
      </c>
      <c r="K858" t="s">
        <v>361</v>
      </c>
      <c r="L858">
        <v>80853688</v>
      </c>
      <c r="M858" t="s">
        <v>623</v>
      </c>
      <c r="N858">
        <v>96190030</v>
      </c>
      <c r="O858" t="s">
        <v>624</v>
      </c>
      <c r="P858">
        <v>4987176338051</v>
      </c>
      <c r="Q858">
        <v>467</v>
      </c>
      <c r="R858" s="16">
        <v>47020</v>
      </c>
      <c r="S858">
        <v>36</v>
      </c>
      <c r="T858">
        <v>72</v>
      </c>
      <c r="U858">
        <v>18</v>
      </c>
      <c r="V858">
        <v>371.27</v>
      </c>
      <c r="W858">
        <v>389.83</v>
      </c>
      <c r="X858">
        <v>406.09</v>
      </c>
      <c r="Y858">
        <v>0</v>
      </c>
      <c r="Z858">
        <v>1</v>
      </c>
      <c r="AA858">
        <v>0</v>
      </c>
      <c r="AB858">
        <v>0</v>
      </c>
      <c r="AC858">
        <v>389.83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f t="shared" si="64"/>
        <v>1</v>
      </c>
      <c r="AJ858">
        <f t="shared" si="65"/>
        <v>406.09</v>
      </c>
      <c r="AK858" s="62">
        <f t="shared" si="67"/>
        <v>5.5555555555555552E-2</v>
      </c>
      <c r="AL858">
        <f t="shared" si="66"/>
        <v>389.83</v>
      </c>
    </row>
    <row r="859" spans="2:38" ht="14.45" x14ac:dyDescent="0.3">
      <c r="B859" t="s">
        <v>1333</v>
      </c>
      <c r="C859">
        <v>2002344334</v>
      </c>
      <c r="D859" t="s">
        <v>125</v>
      </c>
      <c r="E859" t="s">
        <v>126</v>
      </c>
      <c r="F859" t="s">
        <v>127</v>
      </c>
      <c r="G859" t="s">
        <v>132</v>
      </c>
      <c r="H859" t="s">
        <v>133</v>
      </c>
      <c r="I859" t="s">
        <v>134</v>
      </c>
      <c r="J859" t="s">
        <v>408</v>
      </c>
      <c r="K859" t="s">
        <v>1056</v>
      </c>
      <c r="L859">
        <v>80876958</v>
      </c>
      <c r="M859" t="s">
        <v>1057</v>
      </c>
      <c r="N859">
        <v>96190010</v>
      </c>
      <c r="O859" t="s">
        <v>1058</v>
      </c>
      <c r="P859">
        <v>4987176301901</v>
      </c>
      <c r="Q859">
        <v>225</v>
      </c>
      <c r="R859" s="16">
        <v>46996</v>
      </c>
      <c r="S859">
        <v>24</v>
      </c>
      <c r="T859">
        <v>100</v>
      </c>
      <c r="U859">
        <v>24</v>
      </c>
      <c r="V859">
        <v>189.47</v>
      </c>
      <c r="W859">
        <v>189.47</v>
      </c>
      <c r="X859">
        <v>197.37</v>
      </c>
      <c r="Y859">
        <v>0</v>
      </c>
      <c r="Z859">
        <v>2</v>
      </c>
      <c r="AA859">
        <v>0</v>
      </c>
      <c r="AB859">
        <v>0</v>
      </c>
      <c r="AC859">
        <v>378.94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f t="shared" si="64"/>
        <v>2</v>
      </c>
      <c r="AJ859">
        <f t="shared" si="65"/>
        <v>394.74</v>
      </c>
      <c r="AK859" s="62">
        <f t="shared" si="67"/>
        <v>8.3333333333333329E-2</v>
      </c>
      <c r="AL859">
        <f t="shared" si="66"/>
        <v>378.94</v>
      </c>
    </row>
    <row r="860" spans="2:38" ht="14.45" x14ac:dyDescent="0.3">
      <c r="B860" t="s">
        <v>1333</v>
      </c>
      <c r="C860">
        <v>2002344334</v>
      </c>
      <c r="D860" t="s">
        <v>125</v>
      </c>
      <c r="E860" t="s">
        <v>126</v>
      </c>
      <c r="F860" t="s">
        <v>127</v>
      </c>
      <c r="G860" t="s">
        <v>146</v>
      </c>
      <c r="H860" t="s">
        <v>190</v>
      </c>
      <c r="I860" t="s">
        <v>191</v>
      </c>
      <c r="J860" t="s">
        <v>313</v>
      </c>
      <c r="K860" t="s">
        <v>314</v>
      </c>
      <c r="L860">
        <v>80832389</v>
      </c>
      <c r="M860" t="s">
        <v>315</v>
      </c>
      <c r="N860">
        <v>82122011</v>
      </c>
      <c r="O860" t="s">
        <v>316</v>
      </c>
      <c r="P860">
        <v>4987176179180</v>
      </c>
      <c r="Q860">
        <v>375</v>
      </c>
      <c r="R860" s="16">
        <v>46807</v>
      </c>
      <c r="S860">
        <v>60</v>
      </c>
      <c r="T860">
        <v>32</v>
      </c>
      <c r="U860">
        <v>24</v>
      </c>
      <c r="V860">
        <v>267.61</v>
      </c>
      <c r="W860">
        <v>315.77999999999997</v>
      </c>
      <c r="X860">
        <v>328.95</v>
      </c>
      <c r="Y860">
        <v>0</v>
      </c>
      <c r="Z860">
        <v>13</v>
      </c>
      <c r="AA860">
        <v>0</v>
      </c>
      <c r="AB860">
        <v>0</v>
      </c>
      <c r="AC860">
        <v>4105.1400000000003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f t="shared" si="64"/>
        <v>13</v>
      </c>
      <c r="AJ860">
        <f t="shared" si="65"/>
        <v>4276.3499999999995</v>
      </c>
      <c r="AK860" s="62">
        <f t="shared" si="67"/>
        <v>0.54166666666666663</v>
      </c>
      <c r="AL860">
        <f t="shared" si="66"/>
        <v>4105.1399999999994</v>
      </c>
    </row>
    <row r="861" spans="2:38" ht="14.45" x14ac:dyDescent="0.3">
      <c r="B861" t="s">
        <v>1333</v>
      </c>
      <c r="C861">
        <v>2002344334</v>
      </c>
      <c r="D861" t="s">
        <v>125</v>
      </c>
      <c r="E861" t="s">
        <v>126</v>
      </c>
      <c r="F861" t="s">
        <v>127</v>
      </c>
      <c r="G861" t="s">
        <v>132</v>
      </c>
      <c r="H861" t="s">
        <v>133</v>
      </c>
      <c r="I861" t="s">
        <v>134</v>
      </c>
      <c r="J861" t="s">
        <v>155</v>
      </c>
      <c r="K861" t="s">
        <v>628</v>
      </c>
      <c r="L861">
        <v>80870357</v>
      </c>
      <c r="M861" t="s">
        <v>629</v>
      </c>
      <c r="N861">
        <v>96190010</v>
      </c>
      <c r="O861" t="s">
        <v>630</v>
      </c>
      <c r="P861">
        <v>4987176350640</v>
      </c>
      <c r="Q861">
        <v>299</v>
      </c>
      <c r="R861" s="16">
        <v>46807</v>
      </c>
      <c r="S861">
        <v>24</v>
      </c>
      <c r="T861">
        <v>79</v>
      </c>
      <c r="U861">
        <v>18</v>
      </c>
      <c r="V861">
        <v>223.02</v>
      </c>
      <c r="W861">
        <v>223.02</v>
      </c>
      <c r="X861">
        <v>232.32</v>
      </c>
      <c r="Y861">
        <v>17</v>
      </c>
      <c r="Z861">
        <v>7</v>
      </c>
      <c r="AA861">
        <v>0</v>
      </c>
      <c r="AB861">
        <v>0</v>
      </c>
      <c r="AC861">
        <v>69805.259999999995</v>
      </c>
      <c r="AD861">
        <v>0.01</v>
      </c>
      <c r="AE861">
        <v>0</v>
      </c>
      <c r="AF861">
        <v>0</v>
      </c>
      <c r="AG861">
        <v>0</v>
      </c>
      <c r="AH861">
        <v>0</v>
      </c>
      <c r="AI861">
        <f t="shared" si="64"/>
        <v>313</v>
      </c>
      <c r="AJ861">
        <f t="shared" si="65"/>
        <v>72716.160000000003</v>
      </c>
      <c r="AK861" s="62">
        <f t="shared" si="67"/>
        <v>17.388888888888889</v>
      </c>
      <c r="AL861">
        <f t="shared" si="66"/>
        <v>69805.260000000009</v>
      </c>
    </row>
    <row r="862" spans="2:38" ht="14.45" x14ac:dyDescent="0.3">
      <c r="B862" t="s">
        <v>1333</v>
      </c>
      <c r="C862">
        <v>2002344334</v>
      </c>
      <c r="D862" t="s">
        <v>125</v>
      </c>
      <c r="E862" t="s">
        <v>126</v>
      </c>
      <c r="F862" t="s">
        <v>127</v>
      </c>
      <c r="G862" t="s">
        <v>132</v>
      </c>
      <c r="H862" t="s">
        <v>133</v>
      </c>
      <c r="I862" t="s">
        <v>177</v>
      </c>
      <c r="J862" t="s">
        <v>178</v>
      </c>
      <c r="K862" t="s">
        <v>179</v>
      </c>
      <c r="L862">
        <v>80869894</v>
      </c>
      <c r="M862" t="s">
        <v>180</v>
      </c>
      <c r="N862">
        <v>96190010</v>
      </c>
      <c r="O862" t="s">
        <v>181</v>
      </c>
      <c r="P862">
        <v>4987176349620</v>
      </c>
      <c r="Q862">
        <v>150</v>
      </c>
      <c r="R862" s="16">
        <v>46807</v>
      </c>
      <c r="S862">
        <v>24</v>
      </c>
      <c r="T862">
        <v>79</v>
      </c>
      <c r="U862">
        <v>30</v>
      </c>
      <c r="V862">
        <v>115.33</v>
      </c>
      <c r="W862">
        <v>115.33</v>
      </c>
      <c r="X862">
        <v>120.14</v>
      </c>
      <c r="Y862">
        <v>0</v>
      </c>
      <c r="Z862">
        <v>19</v>
      </c>
      <c r="AA862">
        <v>0</v>
      </c>
      <c r="AB862">
        <v>0</v>
      </c>
      <c r="AC862">
        <v>2191.27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f t="shared" si="64"/>
        <v>19</v>
      </c>
      <c r="AJ862">
        <f t="shared" si="65"/>
        <v>2282.66</v>
      </c>
      <c r="AK862" s="62">
        <f t="shared" si="67"/>
        <v>0.6333333333333333</v>
      </c>
      <c r="AL862">
        <f t="shared" si="66"/>
        <v>2191.27</v>
      </c>
    </row>
    <row r="863" spans="2:38" ht="14.45" x14ac:dyDescent="0.3">
      <c r="B863" t="s">
        <v>1333</v>
      </c>
      <c r="C863">
        <v>2002344334</v>
      </c>
      <c r="D863" t="s">
        <v>125</v>
      </c>
      <c r="E863" t="s">
        <v>126</v>
      </c>
      <c r="F863" t="s">
        <v>127</v>
      </c>
      <c r="G863" t="s">
        <v>128</v>
      </c>
      <c r="H863" t="s">
        <v>139</v>
      </c>
      <c r="I863" t="s">
        <v>140</v>
      </c>
      <c r="J863" t="s">
        <v>266</v>
      </c>
      <c r="K863" t="s">
        <v>412</v>
      </c>
      <c r="L863">
        <v>83918758</v>
      </c>
      <c r="M863" t="s">
        <v>997</v>
      </c>
      <c r="N863">
        <v>96190030</v>
      </c>
      <c r="O863" t="s">
        <v>998</v>
      </c>
      <c r="P863">
        <v>4987176071446</v>
      </c>
      <c r="Q863">
        <v>95</v>
      </c>
      <c r="R863" s="16">
        <v>46807</v>
      </c>
      <c r="S863">
        <v>36</v>
      </c>
      <c r="T863">
        <v>53</v>
      </c>
      <c r="U863">
        <v>40</v>
      </c>
      <c r="V863">
        <v>72.38</v>
      </c>
      <c r="W863">
        <v>76</v>
      </c>
      <c r="X863">
        <v>79.17</v>
      </c>
      <c r="Y863">
        <v>77</v>
      </c>
      <c r="Z863">
        <v>24</v>
      </c>
      <c r="AA863">
        <v>0</v>
      </c>
      <c r="AB863">
        <v>0</v>
      </c>
      <c r="AC863">
        <v>235904</v>
      </c>
      <c r="AD863">
        <v>0.16999999999999901</v>
      </c>
      <c r="AE863">
        <v>0</v>
      </c>
      <c r="AF863">
        <v>0</v>
      </c>
      <c r="AG863">
        <v>0</v>
      </c>
      <c r="AH863">
        <v>0</v>
      </c>
      <c r="AI863">
        <f t="shared" si="64"/>
        <v>3104</v>
      </c>
      <c r="AJ863">
        <f t="shared" si="65"/>
        <v>245743.68</v>
      </c>
      <c r="AK863" s="62">
        <f t="shared" si="67"/>
        <v>77.599999999999994</v>
      </c>
      <c r="AL863">
        <f t="shared" si="66"/>
        <v>235904</v>
      </c>
    </row>
    <row r="864" spans="2:38" ht="14.45" x14ac:dyDescent="0.3">
      <c r="B864" t="s">
        <v>1333</v>
      </c>
      <c r="C864">
        <v>2002344334</v>
      </c>
      <c r="D864" t="s">
        <v>125</v>
      </c>
      <c r="E864" t="s">
        <v>126</v>
      </c>
      <c r="F864" t="s">
        <v>127</v>
      </c>
      <c r="G864" t="s">
        <v>146</v>
      </c>
      <c r="H864" t="s">
        <v>190</v>
      </c>
      <c r="I864" t="s">
        <v>191</v>
      </c>
      <c r="J864" t="s">
        <v>192</v>
      </c>
      <c r="K864" t="s">
        <v>632</v>
      </c>
      <c r="L864">
        <v>80864297</v>
      </c>
      <c r="M864" t="s">
        <v>633</v>
      </c>
      <c r="N864">
        <v>82121010</v>
      </c>
      <c r="O864" t="s">
        <v>634</v>
      </c>
      <c r="P864">
        <v>4987176273352</v>
      </c>
      <c r="Q864">
        <v>175</v>
      </c>
      <c r="R864" s="16">
        <v>46807</v>
      </c>
      <c r="S864">
        <v>60</v>
      </c>
      <c r="T864">
        <v>32</v>
      </c>
      <c r="U864">
        <v>72</v>
      </c>
      <c r="V864">
        <v>124.88</v>
      </c>
      <c r="W864">
        <v>147.36000000000001</v>
      </c>
      <c r="X864">
        <v>153.5</v>
      </c>
      <c r="Y864">
        <v>5</v>
      </c>
      <c r="Z864">
        <v>56</v>
      </c>
      <c r="AA864">
        <v>0</v>
      </c>
      <c r="AB864">
        <v>0</v>
      </c>
      <c r="AC864">
        <v>61301.760000000002</v>
      </c>
      <c r="AD864">
        <v>0.02</v>
      </c>
      <c r="AE864">
        <v>0</v>
      </c>
      <c r="AF864">
        <v>0</v>
      </c>
      <c r="AG864">
        <v>0</v>
      </c>
      <c r="AH864">
        <v>0</v>
      </c>
      <c r="AI864">
        <f t="shared" si="64"/>
        <v>416</v>
      </c>
      <c r="AJ864">
        <f t="shared" si="65"/>
        <v>63856</v>
      </c>
      <c r="AK864" s="62">
        <f t="shared" si="67"/>
        <v>5.7777777777777777</v>
      </c>
      <c r="AL864">
        <f t="shared" si="66"/>
        <v>61301.760000000009</v>
      </c>
    </row>
    <row r="865" spans="2:38" ht="14.45" x14ac:dyDescent="0.3">
      <c r="B865" t="s">
        <v>1333</v>
      </c>
      <c r="C865">
        <v>2002344334</v>
      </c>
      <c r="D865" t="s">
        <v>125</v>
      </c>
      <c r="E865" t="s">
        <v>126</v>
      </c>
      <c r="F865" t="s">
        <v>127</v>
      </c>
      <c r="G865" t="s">
        <v>146</v>
      </c>
      <c r="H865" t="s">
        <v>150</v>
      </c>
      <c r="I865" t="s">
        <v>185</v>
      </c>
      <c r="J865" t="s">
        <v>186</v>
      </c>
      <c r="K865" t="s">
        <v>187</v>
      </c>
      <c r="L865">
        <v>80864300</v>
      </c>
      <c r="M865" t="s">
        <v>188</v>
      </c>
      <c r="N865">
        <v>82122011</v>
      </c>
      <c r="O865" t="s">
        <v>189</v>
      </c>
      <c r="P865">
        <v>4987176278579</v>
      </c>
      <c r="Q865">
        <v>99</v>
      </c>
      <c r="R865" s="16">
        <v>46808</v>
      </c>
      <c r="S865">
        <v>60</v>
      </c>
      <c r="T865">
        <v>32</v>
      </c>
      <c r="U865">
        <v>600</v>
      </c>
      <c r="V865">
        <v>70.42</v>
      </c>
      <c r="W865">
        <v>83.09</v>
      </c>
      <c r="X865">
        <v>86.55</v>
      </c>
      <c r="Y865">
        <v>0</v>
      </c>
      <c r="Z865">
        <v>88</v>
      </c>
      <c r="AA865">
        <v>0</v>
      </c>
      <c r="AB865">
        <v>0</v>
      </c>
      <c r="AC865">
        <v>7311.92</v>
      </c>
      <c r="AD865">
        <v>0.01</v>
      </c>
      <c r="AE865">
        <v>0</v>
      </c>
      <c r="AF865">
        <v>0</v>
      </c>
      <c r="AG865">
        <v>0</v>
      </c>
      <c r="AH865">
        <v>0</v>
      </c>
      <c r="AI865">
        <f t="shared" si="64"/>
        <v>88</v>
      </c>
      <c r="AJ865">
        <f t="shared" si="65"/>
        <v>7616.4</v>
      </c>
      <c r="AK865" s="62">
        <f t="shared" si="67"/>
        <v>0.14666666666666667</v>
      </c>
      <c r="AL865">
        <f t="shared" si="66"/>
        <v>7311.92</v>
      </c>
    </row>
    <row r="866" spans="2:38" ht="14.45" x14ac:dyDescent="0.3">
      <c r="B866" t="s">
        <v>1333</v>
      </c>
      <c r="C866">
        <v>2002344334</v>
      </c>
      <c r="D866" t="s">
        <v>125</v>
      </c>
      <c r="E866" t="s">
        <v>126</v>
      </c>
      <c r="F866" t="s">
        <v>127</v>
      </c>
      <c r="G866" t="s">
        <v>146</v>
      </c>
      <c r="H866" t="s">
        <v>160</v>
      </c>
      <c r="I866" t="s">
        <v>161</v>
      </c>
      <c r="J866" t="s">
        <v>322</v>
      </c>
      <c r="K866" t="s">
        <v>323</v>
      </c>
      <c r="L866">
        <v>80843635</v>
      </c>
      <c r="M866" t="s">
        <v>324</v>
      </c>
      <c r="N866">
        <v>85098000</v>
      </c>
      <c r="O866" t="s">
        <v>325</v>
      </c>
      <c r="P866">
        <v>4987176024831</v>
      </c>
      <c r="Q866">
        <v>649</v>
      </c>
      <c r="R866" s="16">
        <v>46807</v>
      </c>
      <c r="S866">
        <v>79</v>
      </c>
      <c r="T866">
        <v>24</v>
      </c>
      <c r="U866">
        <v>48</v>
      </c>
      <c r="V866">
        <v>439.98</v>
      </c>
      <c r="W866">
        <v>519.17999999999995</v>
      </c>
      <c r="X866">
        <v>540.83000000000004</v>
      </c>
      <c r="Y866">
        <v>0</v>
      </c>
      <c r="Z866">
        <v>5</v>
      </c>
      <c r="AA866">
        <v>0</v>
      </c>
      <c r="AB866">
        <v>0</v>
      </c>
      <c r="AC866">
        <v>2595.9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f t="shared" si="64"/>
        <v>5</v>
      </c>
      <c r="AJ866">
        <f t="shared" si="65"/>
        <v>2704.15</v>
      </c>
      <c r="AK866" s="62">
        <f t="shared" si="67"/>
        <v>0.10416666666666667</v>
      </c>
      <c r="AL866">
        <f t="shared" si="66"/>
        <v>2595.8999999999996</v>
      </c>
    </row>
    <row r="867" spans="2:38" ht="14.45" x14ac:dyDescent="0.3">
      <c r="B867" t="s">
        <v>1333</v>
      </c>
      <c r="C867">
        <v>2002344334</v>
      </c>
      <c r="D867" t="s">
        <v>125</v>
      </c>
      <c r="E867" t="s">
        <v>126</v>
      </c>
      <c r="F867" t="s">
        <v>127</v>
      </c>
      <c r="G867" t="s">
        <v>146</v>
      </c>
      <c r="H867" t="s">
        <v>190</v>
      </c>
      <c r="I867" t="s">
        <v>191</v>
      </c>
      <c r="J867" t="s">
        <v>596</v>
      </c>
      <c r="K867" t="s">
        <v>597</v>
      </c>
      <c r="L867">
        <v>80784058</v>
      </c>
      <c r="M867" t="s">
        <v>598</v>
      </c>
      <c r="N867">
        <v>82121010</v>
      </c>
      <c r="O867" t="s">
        <v>599</v>
      </c>
      <c r="P867">
        <v>4987176241474</v>
      </c>
      <c r="Q867">
        <v>425</v>
      </c>
      <c r="R867" s="16">
        <v>47045</v>
      </c>
      <c r="S867">
        <v>60</v>
      </c>
      <c r="T867">
        <v>45</v>
      </c>
      <c r="U867">
        <v>24</v>
      </c>
      <c r="V867">
        <v>303.29000000000002</v>
      </c>
      <c r="W867">
        <v>357.88</v>
      </c>
      <c r="X867">
        <v>372.8</v>
      </c>
      <c r="Y867">
        <v>0</v>
      </c>
      <c r="Z867">
        <v>1</v>
      </c>
      <c r="AA867">
        <v>0</v>
      </c>
      <c r="AB867">
        <v>0</v>
      </c>
      <c r="AC867">
        <v>357.88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f t="shared" si="64"/>
        <v>1</v>
      </c>
      <c r="AJ867">
        <f t="shared" si="65"/>
        <v>372.8</v>
      </c>
      <c r="AK867" s="62">
        <f t="shared" si="67"/>
        <v>4.1666666666666664E-2</v>
      </c>
      <c r="AL867">
        <f t="shared" si="66"/>
        <v>357.88</v>
      </c>
    </row>
    <row r="868" spans="2:38" ht="14.45" x14ac:dyDescent="0.3">
      <c r="B868" t="s">
        <v>1333</v>
      </c>
      <c r="C868">
        <v>2002344334</v>
      </c>
      <c r="D868" t="s">
        <v>125</v>
      </c>
      <c r="E868" t="s">
        <v>126</v>
      </c>
      <c r="F868" t="s">
        <v>127</v>
      </c>
      <c r="G868" t="s">
        <v>146</v>
      </c>
      <c r="H868" t="s">
        <v>147</v>
      </c>
      <c r="I868" t="s">
        <v>203</v>
      </c>
      <c r="J868" t="s">
        <v>204</v>
      </c>
      <c r="K868" t="s">
        <v>205</v>
      </c>
      <c r="L868">
        <v>80862828</v>
      </c>
      <c r="M868" t="s">
        <v>206</v>
      </c>
      <c r="N868">
        <v>33071010</v>
      </c>
      <c r="O868" t="s">
        <v>207</v>
      </c>
      <c r="P868">
        <v>4987176150578</v>
      </c>
      <c r="Q868">
        <v>71</v>
      </c>
      <c r="R868" s="16">
        <v>46657</v>
      </c>
      <c r="S868">
        <v>36</v>
      </c>
      <c r="T868">
        <v>39</v>
      </c>
      <c r="U868">
        <v>96</v>
      </c>
      <c r="V868">
        <v>57.96</v>
      </c>
      <c r="W868">
        <v>60.86</v>
      </c>
      <c r="X868">
        <v>63.4</v>
      </c>
      <c r="Y868">
        <v>0</v>
      </c>
      <c r="Z868">
        <v>48</v>
      </c>
      <c r="AA868">
        <v>0</v>
      </c>
      <c r="AB868">
        <v>0</v>
      </c>
      <c r="AC868">
        <v>2921.28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f t="shared" si="64"/>
        <v>48</v>
      </c>
      <c r="AJ868">
        <f t="shared" si="65"/>
        <v>3043.2</v>
      </c>
      <c r="AK868" s="62">
        <f t="shared" si="67"/>
        <v>0.5</v>
      </c>
      <c r="AL868">
        <f t="shared" si="66"/>
        <v>2921.2799999999997</v>
      </c>
    </row>
    <row r="869" spans="2:38" ht="14.45" x14ac:dyDescent="0.3">
      <c r="B869" t="s">
        <v>1333</v>
      </c>
      <c r="C869">
        <v>2002344334</v>
      </c>
      <c r="D869" t="s">
        <v>125</v>
      </c>
      <c r="E869" t="s">
        <v>126</v>
      </c>
      <c r="F869" t="s">
        <v>127</v>
      </c>
      <c r="G869" t="s">
        <v>128</v>
      </c>
      <c r="H869" t="s">
        <v>139</v>
      </c>
      <c r="I869" t="s">
        <v>140</v>
      </c>
      <c r="J869" t="s">
        <v>266</v>
      </c>
      <c r="K869" t="s">
        <v>482</v>
      </c>
      <c r="L869">
        <v>83918759</v>
      </c>
      <c r="M869" t="s">
        <v>883</v>
      </c>
      <c r="N869">
        <v>96190030</v>
      </c>
      <c r="O869" t="s">
        <v>884</v>
      </c>
      <c r="P869">
        <v>4987176071453</v>
      </c>
      <c r="Q869">
        <v>95</v>
      </c>
      <c r="R869" s="16">
        <v>46807</v>
      </c>
      <c r="S869">
        <v>36</v>
      </c>
      <c r="T869">
        <v>53</v>
      </c>
      <c r="U869">
        <v>40</v>
      </c>
      <c r="V869">
        <v>72.38</v>
      </c>
      <c r="W869">
        <v>76</v>
      </c>
      <c r="X869">
        <v>79.17</v>
      </c>
      <c r="Y869">
        <v>0</v>
      </c>
      <c r="Z869">
        <v>28</v>
      </c>
      <c r="AA869">
        <v>0</v>
      </c>
      <c r="AB869">
        <v>0</v>
      </c>
      <c r="AC869">
        <v>2128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f t="shared" si="64"/>
        <v>28</v>
      </c>
      <c r="AJ869">
        <f t="shared" si="65"/>
        <v>2216.7600000000002</v>
      </c>
      <c r="AK869" s="62">
        <f t="shared" si="67"/>
        <v>0.7</v>
      </c>
      <c r="AL869">
        <f t="shared" si="66"/>
        <v>2128</v>
      </c>
    </row>
    <row r="870" spans="2:38" ht="14.45" x14ac:dyDescent="0.3">
      <c r="B870" t="s">
        <v>1333</v>
      </c>
      <c r="C870">
        <v>2002344334</v>
      </c>
      <c r="D870" t="s">
        <v>125</v>
      </c>
      <c r="E870" t="s">
        <v>126</v>
      </c>
      <c r="F870" t="s">
        <v>127</v>
      </c>
      <c r="G870" t="s">
        <v>128</v>
      </c>
      <c r="H870" t="s">
        <v>139</v>
      </c>
      <c r="I870" t="s">
        <v>140</v>
      </c>
      <c r="J870" t="s">
        <v>159</v>
      </c>
      <c r="K870" t="s">
        <v>305</v>
      </c>
      <c r="L870">
        <v>80887686</v>
      </c>
      <c r="M870" t="s">
        <v>1334</v>
      </c>
      <c r="N870">
        <v>96190030</v>
      </c>
      <c r="O870" t="s">
        <v>1335</v>
      </c>
      <c r="P870">
        <v>4987176303769</v>
      </c>
      <c r="Q870">
        <v>350</v>
      </c>
      <c r="R870" s="16">
        <v>46807</v>
      </c>
      <c r="S870">
        <v>36</v>
      </c>
      <c r="T870">
        <v>53</v>
      </c>
      <c r="U870">
        <v>18</v>
      </c>
      <c r="V870">
        <v>278.25</v>
      </c>
      <c r="W870">
        <v>292.16000000000003</v>
      </c>
      <c r="X870">
        <v>304.33999999999997</v>
      </c>
      <c r="Y870">
        <v>0</v>
      </c>
      <c r="Z870">
        <v>1</v>
      </c>
      <c r="AA870">
        <v>0</v>
      </c>
      <c r="AB870">
        <v>0</v>
      </c>
      <c r="AC870">
        <v>292.16000000000003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f t="shared" si="64"/>
        <v>1</v>
      </c>
      <c r="AJ870">
        <f t="shared" si="65"/>
        <v>304.33999999999997</v>
      </c>
      <c r="AK870" s="62">
        <f t="shared" si="67"/>
        <v>5.5555555555555552E-2</v>
      </c>
      <c r="AL870">
        <f t="shared" si="66"/>
        <v>292.16000000000003</v>
      </c>
    </row>
    <row r="871" spans="2:38" ht="14.45" x14ac:dyDescent="0.3">
      <c r="B871" t="s">
        <v>1333</v>
      </c>
      <c r="C871">
        <v>2002344334</v>
      </c>
      <c r="D871" t="s">
        <v>125</v>
      </c>
      <c r="E871" t="s">
        <v>126</v>
      </c>
      <c r="F871" t="s">
        <v>127</v>
      </c>
      <c r="G871" t="s">
        <v>128</v>
      </c>
      <c r="H871" t="s">
        <v>129</v>
      </c>
      <c r="I871" t="s">
        <v>221</v>
      </c>
      <c r="J871" t="s">
        <v>222</v>
      </c>
      <c r="K871" t="s">
        <v>224</v>
      </c>
      <c r="L871">
        <v>83924013</v>
      </c>
      <c r="M871" t="s">
        <v>225</v>
      </c>
      <c r="N871">
        <v>33051090</v>
      </c>
      <c r="O871" t="s">
        <v>226</v>
      </c>
      <c r="P871">
        <v>4987176073020</v>
      </c>
      <c r="Q871">
        <v>218</v>
      </c>
      <c r="R871" s="16">
        <v>47045</v>
      </c>
      <c r="S871">
        <v>36</v>
      </c>
      <c r="T871">
        <v>75</v>
      </c>
      <c r="U871">
        <v>56</v>
      </c>
      <c r="V871">
        <v>181.19</v>
      </c>
      <c r="W871">
        <v>190.25</v>
      </c>
      <c r="X871">
        <v>198.18</v>
      </c>
      <c r="Y871">
        <v>0</v>
      </c>
      <c r="Z871">
        <v>1</v>
      </c>
      <c r="AA871">
        <v>0</v>
      </c>
      <c r="AB871">
        <v>0</v>
      </c>
      <c r="AC871">
        <v>190.25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f t="shared" si="64"/>
        <v>1</v>
      </c>
      <c r="AJ871">
        <f t="shared" si="65"/>
        <v>198.18</v>
      </c>
      <c r="AK871" s="62">
        <f t="shared" si="67"/>
        <v>1.7857142857142856E-2</v>
      </c>
      <c r="AL871">
        <f t="shared" si="66"/>
        <v>190.25</v>
      </c>
    </row>
    <row r="872" spans="2:38" ht="14.45" x14ac:dyDescent="0.3">
      <c r="B872" t="s">
        <v>1333</v>
      </c>
      <c r="C872">
        <v>2002344334</v>
      </c>
      <c r="D872" t="s">
        <v>125</v>
      </c>
      <c r="E872" t="s">
        <v>126</v>
      </c>
      <c r="F872" t="s">
        <v>127</v>
      </c>
      <c r="G872" t="s">
        <v>132</v>
      </c>
      <c r="H872" t="s">
        <v>133</v>
      </c>
      <c r="I872" t="s">
        <v>134</v>
      </c>
      <c r="J872" t="s">
        <v>240</v>
      </c>
      <c r="K872" t="s">
        <v>963</v>
      </c>
      <c r="L872">
        <v>80838649</v>
      </c>
      <c r="M872" t="s">
        <v>1007</v>
      </c>
      <c r="N872">
        <v>96190010</v>
      </c>
      <c r="O872" t="s">
        <v>1008</v>
      </c>
      <c r="P872">
        <v>4987176307828</v>
      </c>
      <c r="Q872">
        <v>370</v>
      </c>
      <c r="R872" s="16">
        <v>46807</v>
      </c>
      <c r="S872">
        <v>24</v>
      </c>
      <c r="T872">
        <v>79</v>
      </c>
      <c r="U872">
        <v>8</v>
      </c>
      <c r="V872">
        <v>311.57</v>
      </c>
      <c r="W872">
        <v>311.57</v>
      </c>
      <c r="X872">
        <v>324.56</v>
      </c>
      <c r="Y872">
        <v>0</v>
      </c>
      <c r="Z872">
        <v>1</v>
      </c>
      <c r="AA872">
        <v>0</v>
      </c>
      <c r="AB872">
        <v>0</v>
      </c>
      <c r="AC872">
        <v>311.57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f t="shared" si="64"/>
        <v>1</v>
      </c>
      <c r="AJ872">
        <f t="shared" si="65"/>
        <v>324.56</v>
      </c>
      <c r="AK872" s="62">
        <f t="shared" si="67"/>
        <v>0.125</v>
      </c>
      <c r="AL872">
        <f t="shared" si="66"/>
        <v>311.57</v>
      </c>
    </row>
    <row r="873" spans="2:38" ht="14.45" x14ac:dyDescent="0.3">
      <c r="B873" t="s">
        <v>1333</v>
      </c>
      <c r="C873">
        <v>2002344334</v>
      </c>
      <c r="D873" t="s">
        <v>125</v>
      </c>
      <c r="E873" t="s">
        <v>126</v>
      </c>
      <c r="F873" t="s">
        <v>127</v>
      </c>
      <c r="G873" t="s">
        <v>128</v>
      </c>
      <c r="H873" t="s">
        <v>139</v>
      </c>
      <c r="I873" t="s">
        <v>140</v>
      </c>
      <c r="J873" t="s">
        <v>159</v>
      </c>
      <c r="K873" t="s">
        <v>898</v>
      </c>
      <c r="L873">
        <v>80887688</v>
      </c>
      <c r="M873" t="s">
        <v>1074</v>
      </c>
      <c r="N873">
        <v>96190030</v>
      </c>
      <c r="O873" t="s">
        <v>1075</v>
      </c>
      <c r="P873">
        <v>4987176303790</v>
      </c>
      <c r="Q873">
        <v>350</v>
      </c>
      <c r="R873" s="16">
        <v>47045</v>
      </c>
      <c r="S873">
        <v>36</v>
      </c>
      <c r="T873">
        <v>75</v>
      </c>
      <c r="U873">
        <v>18</v>
      </c>
      <c r="V873">
        <v>278.25</v>
      </c>
      <c r="W873">
        <v>292.16000000000003</v>
      </c>
      <c r="X873">
        <v>304.33999999999997</v>
      </c>
      <c r="Y873">
        <v>0</v>
      </c>
      <c r="Z873">
        <v>5</v>
      </c>
      <c r="AA873">
        <v>0</v>
      </c>
      <c r="AB873">
        <v>0</v>
      </c>
      <c r="AC873">
        <v>1460.8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f t="shared" si="64"/>
        <v>5</v>
      </c>
      <c r="AJ873">
        <f t="shared" si="65"/>
        <v>1521.6999999999998</v>
      </c>
      <c r="AK873" s="62">
        <f t="shared" si="67"/>
        <v>0.27777777777777779</v>
      </c>
      <c r="AL873">
        <f t="shared" si="66"/>
        <v>1460.8000000000002</v>
      </c>
    </row>
    <row r="874" spans="2:38" ht="14.45" x14ac:dyDescent="0.3">
      <c r="B874" t="s">
        <v>1333</v>
      </c>
      <c r="C874">
        <v>2002344334</v>
      </c>
      <c r="D874" t="s">
        <v>125</v>
      </c>
      <c r="E874" t="s">
        <v>126</v>
      </c>
      <c r="F874" t="s">
        <v>127</v>
      </c>
      <c r="G874" t="s">
        <v>128</v>
      </c>
      <c r="H874" t="s">
        <v>129</v>
      </c>
      <c r="I874" t="s">
        <v>221</v>
      </c>
      <c r="J874" t="s">
        <v>222</v>
      </c>
      <c r="K874" t="s">
        <v>1336</v>
      </c>
      <c r="L874">
        <v>83924049</v>
      </c>
      <c r="M874" t="s">
        <v>1337</v>
      </c>
      <c r="N874">
        <v>33051090</v>
      </c>
      <c r="O874" t="s">
        <v>1338</v>
      </c>
      <c r="P874">
        <v>4987176072931</v>
      </c>
      <c r="Q874">
        <v>1098</v>
      </c>
      <c r="R874" s="16">
        <v>47045</v>
      </c>
      <c r="S874">
        <v>36</v>
      </c>
      <c r="T874">
        <v>75</v>
      </c>
      <c r="U874">
        <v>12</v>
      </c>
      <c r="V874">
        <v>896.3</v>
      </c>
      <c r="W874">
        <v>941.11</v>
      </c>
      <c r="X874">
        <v>980.35</v>
      </c>
      <c r="Y874">
        <v>0</v>
      </c>
      <c r="Z874">
        <v>8</v>
      </c>
      <c r="AA874">
        <v>0</v>
      </c>
      <c r="AB874">
        <v>0</v>
      </c>
      <c r="AC874">
        <v>7528.88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f t="shared" si="64"/>
        <v>8</v>
      </c>
      <c r="AJ874">
        <f t="shared" si="65"/>
        <v>7842.8</v>
      </c>
      <c r="AK874" s="62">
        <f t="shared" si="67"/>
        <v>0.66666666666666663</v>
      </c>
      <c r="AL874">
        <f t="shared" si="66"/>
        <v>7528.88</v>
      </c>
    </row>
    <row r="875" spans="2:38" ht="14.45" x14ac:dyDescent="0.3">
      <c r="B875" t="s">
        <v>1333</v>
      </c>
      <c r="C875">
        <v>2002344334</v>
      </c>
      <c r="D875" t="s">
        <v>125</v>
      </c>
      <c r="E875" t="s">
        <v>126</v>
      </c>
      <c r="F875" t="s">
        <v>127</v>
      </c>
      <c r="G875" t="s">
        <v>128</v>
      </c>
      <c r="H875" t="s">
        <v>139</v>
      </c>
      <c r="I875" t="s">
        <v>140</v>
      </c>
      <c r="J875" t="s">
        <v>141</v>
      </c>
      <c r="K875" t="s">
        <v>341</v>
      </c>
      <c r="L875">
        <v>80895450</v>
      </c>
      <c r="M875" t="s">
        <v>342</v>
      </c>
      <c r="N875">
        <v>96190030</v>
      </c>
      <c r="O875" t="s">
        <v>343</v>
      </c>
      <c r="P875">
        <v>4987176135346</v>
      </c>
      <c r="Q875">
        <v>1159</v>
      </c>
      <c r="R875" s="16">
        <v>47097</v>
      </c>
      <c r="S875">
        <v>36</v>
      </c>
      <c r="T875">
        <v>79</v>
      </c>
      <c r="U875">
        <v>4</v>
      </c>
      <c r="V875">
        <v>847.7</v>
      </c>
      <c r="W875">
        <v>890.08</v>
      </c>
      <c r="X875">
        <v>927.2</v>
      </c>
      <c r="Y875">
        <v>1</v>
      </c>
      <c r="Z875">
        <v>0</v>
      </c>
      <c r="AA875">
        <v>0</v>
      </c>
      <c r="AB875">
        <v>0</v>
      </c>
      <c r="AC875">
        <v>3560.32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f t="shared" si="64"/>
        <v>4</v>
      </c>
      <c r="AJ875">
        <f t="shared" si="65"/>
        <v>3708.8</v>
      </c>
      <c r="AK875" s="62">
        <f t="shared" si="67"/>
        <v>1</v>
      </c>
      <c r="AL875">
        <f t="shared" si="66"/>
        <v>3560.32</v>
      </c>
    </row>
    <row r="876" spans="2:38" ht="14.45" x14ac:dyDescent="0.3">
      <c r="B876" t="s">
        <v>1333</v>
      </c>
      <c r="C876">
        <v>2002344334</v>
      </c>
      <c r="D876" t="s">
        <v>125</v>
      </c>
      <c r="E876" t="s">
        <v>126</v>
      </c>
      <c r="F876" t="s">
        <v>127</v>
      </c>
      <c r="G876" t="s">
        <v>128</v>
      </c>
      <c r="H876" t="s">
        <v>139</v>
      </c>
      <c r="I876" t="s">
        <v>140</v>
      </c>
      <c r="J876" t="s">
        <v>159</v>
      </c>
      <c r="K876" t="s">
        <v>570</v>
      </c>
      <c r="L876">
        <v>80887690</v>
      </c>
      <c r="M876" t="s">
        <v>571</v>
      </c>
      <c r="N876">
        <v>96190030</v>
      </c>
      <c r="O876" t="s">
        <v>572</v>
      </c>
      <c r="P876">
        <v>4987176303844</v>
      </c>
      <c r="Q876">
        <v>350</v>
      </c>
      <c r="R876" s="16">
        <v>47045</v>
      </c>
      <c r="S876">
        <v>36</v>
      </c>
      <c r="T876">
        <v>75</v>
      </c>
      <c r="U876">
        <v>18</v>
      </c>
      <c r="V876">
        <v>278.25</v>
      </c>
      <c r="W876">
        <v>292.16000000000003</v>
      </c>
      <c r="X876">
        <v>304.33999999999997</v>
      </c>
      <c r="Y876">
        <v>0</v>
      </c>
      <c r="Z876">
        <v>1</v>
      </c>
      <c r="AA876">
        <v>0</v>
      </c>
      <c r="AB876">
        <v>0</v>
      </c>
      <c r="AC876">
        <v>292.16000000000003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f t="shared" si="64"/>
        <v>1</v>
      </c>
      <c r="AJ876">
        <f t="shared" si="65"/>
        <v>304.33999999999997</v>
      </c>
      <c r="AK876" s="62">
        <f t="shared" si="67"/>
        <v>5.5555555555555552E-2</v>
      </c>
      <c r="AL876">
        <f t="shared" si="66"/>
        <v>292.16000000000003</v>
      </c>
    </row>
    <row r="877" spans="2:38" ht="14.45" x14ac:dyDescent="0.3">
      <c r="B877" t="s">
        <v>1333</v>
      </c>
      <c r="C877">
        <v>2002344334</v>
      </c>
      <c r="D877" t="s">
        <v>125</v>
      </c>
      <c r="E877" t="s">
        <v>126</v>
      </c>
      <c r="F877" t="s">
        <v>127</v>
      </c>
      <c r="G877" t="s">
        <v>128</v>
      </c>
      <c r="H877" t="s">
        <v>129</v>
      </c>
      <c r="I877" t="s">
        <v>221</v>
      </c>
      <c r="J877" t="s">
        <v>222</v>
      </c>
      <c r="K877" t="s">
        <v>227</v>
      </c>
      <c r="L877">
        <v>83924017</v>
      </c>
      <c r="M877" t="s">
        <v>228</v>
      </c>
      <c r="N877">
        <v>33051090</v>
      </c>
      <c r="O877" t="s">
        <v>229</v>
      </c>
      <c r="P877">
        <v>4987176073006</v>
      </c>
      <c r="Q877">
        <v>218</v>
      </c>
      <c r="R877" s="16">
        <v>47045</v>
      </c>
      <c r="S877">
        <v>36</v>
      </c>
      <c r="T877">
        <v>75</v>
      </c>
      <c r="U877">
        <v>56</v>
      </c>
      <c r="V877">
        <v>181.19</v>
      </c>
      <c r="W877">
        <v>190.25</v>
      </c>
      <c r="X877">
        <v>198.18</v>
      </c>
      <c r="Y877">
        <v>0</v>
      </c>
      <c r="Z877">
        <v>2</v>
      </c>
      <c r="AA877">
        <v>0</v>
      </c>
      <c r="AB877">
        <v>0</v>
      </c>
      <c r="AC877">
        <v>380.5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f t="shared" si="64"/>
        <v>2</v>
      </c>
      <c r="AJ877">
        <f t="shared" si="65"/>
        <v>396.36</v>
      </c>
      <c r="AK877" s="62">
        <f t="shared" si="67"/>
        <v>3.5714285714285712E-2</v>
      </c>
      <c r="AL877">
        <f t="shared" si="66"/>
        <v>380.5</v>
      </c>
    </row>
    <row r="878" spans="2:38" ht="14.45" x14ac:dyDescent="0.3">
      <c r="B878" t="s">
        <v>1333</v>
      </c>
      <c r="C878">
        <v>2002344334</v>
      </c>
      <c r="D878" t="s">
        <v>125</v>
      </c>
      <c r="E878" t="s">
        <v>126</v>
      </c>
      <c r="F878" t="s">
        <v>127</v>
      </c>
      <c r="G878" t="s">
        <v>128</v>
      </c>
      <c r="H878" t="s">
        <v>139</v>
      </c>
      <c r="I878" t="s">
        <v>140</v>
      </c>
      <c r="J878" t="s">
        <v>141</v>
      </c>
      <c r="K878" t="s">
        <v>348</v>
      </c>
      <c r="L878">
        <v>80895451</v>
      </c>
      <c r="M878" t="s">
        <v>349</v>
      </c>
      <c r="N878">
        <v>96190030</v>
      </c>
      <c r="O878" t="s">
        <v>350</v>
      </c>
      <c r="P878">
        <v>4987176135360</v>
      </c>
      <c r="Q878">
        <v>1249</v>
      </c>
      <c r="R878" s="16">
        <v>47115</v>
      </c>
      <c r="S878">
        <v>36</v>
      </c>
      <c r="T878">
        <v>81</v>
      </c>
      <c r="U878">
        <v>4</v>
      </c>
      <c r="V878">
        <v>913.52</v>
      </c>
      <c r="W878">
        <v>959.2</v>
      </c>
      <c r="X878">
        <v>999.2</v>
      </c>
      <c r="Y878">
        <v>0</v>
      </c>
      <c r="Z878">
        <v>1</v>
      </c>
      <c r="AA878">
        <v>0</v>
      </c>
      <c r="AB878">
        <v>0</v>
      </c>
      <c r="AC878">
        <v>959.2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f t="shared" si="64"/>
        <v>1</v>
      </c>
      <c r="AJ878">
        <f t="shared" si="65"/>
        <v>999.2</v>
      </c>
      <c r="AK878" s="62">
        <f t="shared" si="67"/>
        <v>0.25</v>
      </c>
      <c r="AL878">
        <f t="shared" si="66"/>
        <v>959.2</v>
      </c>
    </row>
    <row r="879" spans="2:38" ht="14.45" x14ac:dyDescent="0.3">
      <c r="B879" t="s">
        <v>1333</v>
      </c>
      <c r="C879">
        <v>2002344334</v>
      </c>
      <c r="D879" t="s">
        <v>125</v>
      </c>
      <c r="E879" t="s">
        <v>126</v>
      </c>
      <c r="F879" t="s">
        <v>127</v>
      </c>
      <c r="G879" t="s">
        <v>128</v>
      </c>
      <c r="H879" t="s">
        <v>139</v>
      </c>
      <c r="I879" t="s">
        <v>140</v>
      </c>
      <c r="J879" t="s">
        <v>159</v>
      </c>
      <c r="K879" t="s">
        <v>573</v>
      </c>
      <c r="L879">
        <v>80887692</v>
      </c>
      <c r="M879" t="s">
        <v>574</v>
      </c>
      <c r="N879">
        <v>96190030</v>
      </c>
      <c r="O879" t="s">
        <v>575</v>
      </c>
      <c r="P879">
        <v>4987176303721</v>
      </c>
      <c r="Q879">
        <v>350</v>
      </c>
      <c r="R879" s="16">
        <v>47089</v>
      </c>
      <c r="S879">
        <v>36</v>
      </c>
      <c r="T879">
        <v>79</v>
      </c>
      <c r="U879">
        <v>18</v>
      </c>
      <c r="V879">
        <v>278.25</v>
      </c>
      <c r="W879">
        <v>292.16000000000003</v>
      </c>
      <c r="X879">
        <v>304.33999999999997</v>
      </c>
      <c r="Y879">
        <v>2</v>
      </c>
      <c r="Z879">
        <v>15</v>
      </c>
      <c r="AA879">
        <v>0</v>
      </c>
      <c r="AB879">
        <v>0</v>
      </c>
      <c r="AC879">
        <v>14900.16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f t="shared" si="64"/>
        <v>51</v>
      </c>
      <c r="AJ879">
        <f t="shared" si="65"/>
        <v>15521.339999999998</v>
      </c>
      <c r="AK879" s="62">
        <f t="shared" si="67"/>
        <v>2.8333333333333335</v>
      </c>
      <c r="AL879">
        <f t="shared" si="66"/>
        <v>14900.160000000002</v>
      </c>
    </row>
    <row r="880" spans="2:38" ht="14.45" x14ac:dyDescent="0.3">
      <c r="B880" t="s">
        <v>1333</v>
      </c>
      <c r="C880">
        <v>2002344334</v>
      </c>
      <c r="D880" t="s">
        <v>125</v>
      </c>
      <c r="E880" t="s">
        <v>126</v>
      </c>
      <c r="F880" t="s">
        <v>127</v>
      </c>
      <c r="G880" t="s">
        <v>128</v>
      </c>
      <c r="H880" t="s">
        <v>129</v>
      </c>
      <c r="I880" t="s">
        <v>130</v>
      </c>
      <c r="J880" t="s">
        <v>131</v>
      </c>
      <c r="K880" t="s">
        <v>233</v>
      </c>
      <c r="L880">
        <v>83924019</v>
      </c>
      <c r="M880" t="s">
        <v>234</v>
      </c>
      <c r="N880">
        <v>33051090</v>
      </c>
      <c r="O880" t="s">
        <v>235</v>
      </c>
      <c r="P880">
        <v>4987176234223</v>
      </c>
      <c r="Q880">
        <v>192</v>
      </c>
      <c r="R880" s="16">
        <v>47045</v>
      </c>
      <c r="S880">
        <v>36</v>
      </c>
      <c r="T880">
        <v>75</v>
      </c>
      <c r="U880">
        <v>56</v>
      </c>
      <c r="V880">
        <v>159.58000000000001</v>
      </c>
      <c r="W880">
        <v>167.56</v>
      </c>
      <c r="X880">
        <v>174.55</v>
      </c>
      <c r="Y880">
        <v>0</v>
      </c>
      <c r="Z880">
        <v>1</v>
      </c>
      <c r="AA880">
        <v>0</v>
      </c>
      <c r="AB880">
        <v>0</v>
      </c>
      <c r="AC880">
        <v>167.56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f t="shared" si="64"/>
        <v>1</v>
      </c>
      <c r="AJ880">
        <f t="shared" si="65"/>
        <v>174.55</v>
      </c>
      <c r="AK880" s="62">
        <f t="shared" si="67"/>
        <v>1.7857142857142856E-2</v>
      </c>
      <c r="AL880">
        <f t="shared" si="66"/>
        <v>167.56</v>
      </c>
    </row>
    <row r="881" spans="2:38" ht="14.45" x14ac:dyDescent="0.3">
      <c r="B881" t="s">
        <v>1333</v>
      </c>
      <c r="C881">
        <v>2002344334</v>
      </c>
      <c r="D881" t="s">
        <v>125</v>
      </c>
      <c r="E881" t="s">
        <v>126</v>
      </c>
      <c r="F881" t="s">
        <v>127</v>
      </c>
      <c r="G881" t="s">
        <v>128</v>
      </c>
      <c r="H881" t="s">
        <v>139</v>
      </c>
      <c r="I881" t="s">
        <v>140</v>
      </c>
      <c r="J881" t="s">
        <v>283</v>
      </c>
      <c r="K881" t="s">
        <v>927</v>
      </c>
      <c r="L881">
        <v>83918762</v>
      </c>
      <c r="M881" t="s">
        <v>1078</v>
      </c>
      <c r="N881">
        <v>96190030</v>
      </c>
      <c r="O881" t="s">
        <v>1079</v>
      </c>
      <c r="P881">
        <v>4987176340979</v>
      </c>
      <c r="Q881">
        <v>609</v>
      </c>
      <c r="R881" s="16">
        <v>46807</v>
      </c>
      <c r="S881">
        <v>36</v>
      </c>
      <c r="T881">
        <v>53</v>
      </c>
      <c r="U881">
        <v>6</v>
      </c>
      <c r="V881">
        <v>463.98</v>
      </c>
      <c r="W881">
        <v>487.18</v>
      </c>
      <c r="X881">
        <v>507.5</v>
      </c>
      <c r="Y881">
        <v>66</v>
      </c>
      <c r="Z881">
        <v>1</v>
      </c>
      <c r="AA881">
        <v>0</v>
      </c>
      <c r="AB881">
        <v>0</v>
      </c>
      <c r="AC881">
        <v>193410.46</v>
      </c>
      <c r="AD881">
        <v>0.11</v>
      </c>
      <c r="AE881">
        <v>0</v>
      </c>
      <c r="AF881">
        <v>0</v>
      </c>
      <c r="AG881">
        <v>0</v>
      </c>
      <c r="AH881">
        <v>0</v>
      </c>
      <c r="AI881">
        <f t="shared" si="64"/>
        <v>397</v>
      </c>
      <c r="AJ881">
        <f t="shared" si="65"/>
        <v>201477.5</v>
      </c>
      <c r="AK881" s="62">
        <f t="shared" si="67"/>
        <v>66.166666666666671</v>
      </c>
      <c r="AL881">
        <f t="shared" si="66"/>
        <v>193410.46</v>
      </c>
    </row>
    <row r="882" spans="2:38" ht="14.45" x14ac:dyDescent="0.3">
      <c r="B882" t="s">
        <v>1333</v>
      </c>
      <c r="C882">
        <v>2002344334</v>
      </c>
      <c r="D882" t="s">
        <v>125</v>
      </c>
      <c r="E882" t="s">
        <v>126</v>
      </c>
      <c r="F882" t="s">
        <v>127</v>
      </c>
      <c r="G882" t="s">
        <v>128</v>
      </c>
      <c r="H882" t="s">
        <v>139</v>
      </c>
      <c r="I882" t="s">
        <v>140</v>
      </c>
      <c r="J882" t="s">
        <v>159</v>
      </c>
      <c r="K882" t="s">
        <v>562</v>
      </c>
      <c r="L882">
        <v>80887684</v>
      </c>
      <c r="M882" t="s">
        <v>563</v>
      </c>
      <c r="N882">
        <v>96190030</v>
      </c>
      <c r="O882" t="s">
        <v>564</v>
      </c>
      <c r="P882">
        <v>4987176303882</v>
      </c>
      <c r="Q882">
        <v>350</v>
      </c>
      <c r="R882" s="16">
        <v>46807</v>
      </c>
      <c r="S882">
        <v>36</v>
      </c>
      <c r="T882">
        <v>53</v>
      </c>
      <c r="U882">
        <v>18</v>
      </c>
      <c r="V882">
        <v>278.25</v>
      </c>
      <c r="W882">
        <v>292.16000000000003</v>
      </c>
      <c r="X882">
        <v>304.33999999999997</v>
      </c>
      <c r="Y882">
        <v>0</v>
      </c>
      <c r="Z882">
        <v>10</v>
      </c>
      <c r="AA882">
        <v>0</v>
      </c>
      <c r="AB882">
        <v>0</v>
      </c>
      <c r="AC882">
        <v>2921.6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f t="shared" si="64"/>
        <v>10</v>
      </c>
      <c r="AJ882">
        <f t="shared" si="65"/>
        <v>3043.3999999999996</v>
      </c>
      <c r="AK882" s="62">
        <f t="shared" si="67"/>
        <v>0.55555555555555558</v>
      </c>
      <c r="AL882">
        <f t="shared" si="66"/>
        <v>2921.6000000000004</v>
      </c>
    </row>
    <row r="883" spans="2:38" ht="14.45" x14ac:dyDescent="0.3">
      <c r="B883" t="s">
        <v>1333</v>
      </c>
      <c r="C883">
        <v>2002344334</v>
      </c>
      <c r="D883" t="s">
        <v>125</v>
      </c>
      <c r="E883" t="s">
        <v>126</v>
      </c>
      <c r="F883" t="s">
        <v>127</v>
      </c>
      <c r="G883" t="s">
        <v>132</v>
      </c>
      <c r="H883" t="s">
        <v>133</v>
      </c>
      <c r="I883" t="s">
        <v>134</v>
      </c>
      <c r="J883" t="s">
        <v>240</v>
      </c>
      <c r="K883" t="s">
        <v>241</v>
      </c>
      <c r="L883">
        <v>83908992</v>
      </c>
      <c r="M883" t="s">
        <v>242</v>
      </c>
      <c r="N883">
        <v>96190010</v>
      </c>
      <c r="O883" t="s">
        <v>243</v>
      </c>
      <c r="P883">
        <v>4987176331960</v>
      </c>
      <c r="Q883">
        <v>150</v>
      </c>
      <c r="R883" s="16">
        <v>47045</v>
      </c>
      <c r="S883">
        <v>24</v>
      </c>
      <c r="T883">
        <v>100</v>
      </c>
      <c r="U883">
        <v>54</v>
      </c>
      <c r="V883">
        <v>126.31</v>
      </c>
      <c r="W883">
        <v>126.31</v>
      </c>
      <c r="X883">
        <v>131.58000000000001</v>
      </c>
      <c r="Y883">
        <v>8</v>
      </c>
      <c r="Z883">
        <v>46</v>
      </c>
      <c r="AA883">
        <v>0</v>
      </c>
      <c r="AB883">
        <v>0</v>
      </c>
      <c r="AC883">
        <v>60376.18</v>
      </c>
      <c r="AD883">
        <v>0.01</v>
      </c>
      <c r="AE883">
        <v>0</v>
      </c>
      <c r="AF883">
        <v>0</v>
      </c>
      <c r="AG883">
        <v>0</v>
      </c>
      <c r="AH883">
        <v>0</v>
      </c>
      <c r="AI883">
        <f t="shared" si="64"/>
        <v>478</v>
      </c>
      <c r="AJ883">
        <f t="shared" si="65"/>
        <v>62895.240000000005</v>
      </c>
      <c r="AK883" s="62">
        <f t="shared" si="67"/>
        <v>8.8518518518518512</v>
      </c>
      <c r="AL883">
        <f t="shared" si="66"/>
        <v>60376.18</v>
      </c>
    </row>
    <row r="884" spans="2:38" ht="14.45" x14ac:dyDescent="0.3">
      <c r="B884" t="s">
        <v>1333</v>
      </c>
      <c r="C884">
        <v>2002344334</v>
      </c>
      <c r="D884" t="s">
        <v>125</v>
      </c>
      <c r="E884" t="s">
        <v>126</v>
      </c>
      <c r="F884" t="s">
        <v>127</v>
      </c>
      <c r="G884" t="s">
        <v>128</v>
      </c>
      <c r="H884" t="s">
        <v>139</v>
      </c>
      <c r="I884" t="s">
        <v>140</v>
      </c>
      <c r="J884" t="s">
        <v>266</v>
      </c>
      <c r="K884" t="s">
        <v>355</v>
      </c>
      <c r="L884">
        <v>80895453</v>
      </c>
      <c r="M884" t="s">
        <v>356</v>
      </c>
      <c r="N884">
        <v>96190030</v>
      </c>
      <c r="O884" t="s">
        <v>357</v>
      </c>
      <c r="P884">
        <v>4987176303455</v>
      </c>
      <c r="Q884">
        <v>350</v>
      </c>
      <c r="R884" s="16">
        <v>47045</v>
      </c>
      <c r="S884">
        <v>36</v>
      </c>
      <c r="T884">
        <v>75</v>
      </c>
      <c r="U884">
        <v>12</v>
      </c>
      <c r="V884">
        <v>266.66000000000003</v>
      </c>
      <c r="W884">
        <v>279.99</v>
      </c>
      <c r="X884">
        <v>291.67</v>
      </c>
      <c r="Y884">
        <v>0</v>
      </c>
      <c r="Z884">
        <v>9</v>
      </c>
      <c r="AA884">
        <v>0</v>
      </c>
      <c r="AB884">
        <v>0</v>
      </c>
      <c r="AC884">
        <v>2519.91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f t="shared" si="64"/>
        <v>9</v>
      </c>
      <c r="AJ884">
        <f t="shared" si="65"/>
        <v>2625.03</v>
      </c>
      <c r="AK884" s="62">
        <f t="shared" si="67"/>
        <v>0.75</v>
      </c>
      <c r="AL884">
        <f t="shared" si="66"/>
        <v>2519.91</v>
      </c>
    </row>
    <row r="885" spans="2:38" ht="14.45" x14ac:dyDescent="0.3">
      <c r="B885" t="s">
        <v>1333</v>
      </c>
      <c r="C885">
        <v>2002344334</v>
      </c>
      <c r="D885" t="s">
        <v>125</v>
      </c>
      <c r="E885" t="s">
        <v>126</v>
      </c>
      <c r="F885" t="s">
        <v>127</v>
      </c>
      <c r="G885" t="s">
        <v>132</v>
      </c>
      <c r="H885" t="s">
        <v>163</v>
      </c>
      <c r="I885" t="s">
        <v>164</v>
      </c>
      <c r="J885" t="s">
        <v>337</v>
      </c>
      <c r="K885" t="s">
        <v>579</v>
      </c>
      <c r="L885">
        <v>80759503</v>
      </c>
      <c r="M885" t="s">
        <v>580</v>
      </c>
      <c r="N885">
        <v>33072000</v>
      </c>
      <c r="O885" t="s">
        <v>581</v>
      </c>
      <c r="P885">
        <v>4987176177186</v>
      </c>
      <c r="Q885">
        <v>225</v>
      </c>
      <c r="R885" s="16">
        <v>46856</v>
      </c>
      <c r="S885">
        <v>18</v>
      </c>
      <c r="T885">
        <v>100</v>
      </c>
      <c r="U885">
        <v>36</v>
      </c>
      <c r="V885">
        <v>159.16999999999999</v>
      </c>
      <c r="W885">
        <v>187.82</v>
      </c>
      <c r="X885">
        <v>195.65</v>
      </c>
      <c r="Y885">
        <v>0</v>
      </c>
      <c r="Z885">
        <v>12</v>
      </c>
      <c r="AA885">
        <v>0</v>
      </c>
      <c r="AB885">
        <v>0</v>
      </c>
      <c r="AC885">
        <v>2253.84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f t="shared" si="64"/>
        <v>12</v>
      </c>
      <c r="AJ885">
        <f t="shared" si="65"/>
        <v>2347.8000000000002</v>
      </c>
      <c r="AK885" s="62">
        <f t="shared" si="67"/>
        <v>0.33333333333333331</v>
      </c>
      <c r="AL885">
        <f t="shared" si="66"/>
        <v>2253.84</v>
      </c>
    </row>
    <row r="886" spans="2:38" ht="14.45" x14ac:dyDescent="0.3">
      <c r="B886" t="s">
        <v>1333</v>
      </c>
      <c r="C886">
        <v>2002344334</v>
      </c>
      <c r="D886" t="s">
        <v>125</v>
      </c>
      <c r="E886" t="s">
        <v>126</v>
      </c>
      <c r="F886" t="s">
        <v>127</v>
      </c>
      <c r="G886" t="s">
        <v>132</v>
      </c>
      <c r="H886" t="s">
        <v>133</v>
      </c>
      <c r="I886" t="s">
        <v>134</v>
      </c>
      <c r="J886" t="s">
        <v>135</v>
      </c>
      <c r="K886" t="s">
        <v>136</v>
      </c>
      <c r="L886">
        <v>83914233</v>
      </c>
      <c r="M886" t="s">
        <v>137</v>
      </c>
      <c r="N886">
        <v>96190010</v>
      </c>
      <c r="O886" t="s">
        <v>138</v>
      </c>
      <c r="P886">
        <v>4987176202208</v>
      </c>
      <c r="Q886">
        <v>80</v>
      </c>
      <c r="R886" s="16">
        <v>46807</v>
      </c>
      <c r="S886">
        <v>24</v>
      </c>
      <c r="T886">
        <v>79</v>
      </c>
      <c r="U886">
        <v>72</v>
      </c>
      <c r="V886">
        <v>69.19</v>
      </c>
      <c r="W886">
        <v>69.19</v>
      </c>
      <c r="X886">
        <v>72.08</v>
      </c>
      <c r="Y886">
        <v>4</v>
      </c>
      <c r="Z886">
        <v>60</v>
      </c>
      <c r="AA886">
        <v>0</v>
      </c>
      <c r="AB886">
        <v>0</v>
      </c>
      <c r="AC886">
        <v>24078.12</v>
      </c>
      <c r="AD886">
        <v>0.01</v>
      </c>
      <c r="AE886">
        <v>0</v>
      </c>
      <c r="AF886">
        <v>0</v>
      </c>
      <c r="AG886">
        <v>0</v>
      </c>
      <c r="AH886">
        <v>0</v>
      </c>
      <c r="AI886">
        <f t="shared" si="64"/>
        <v>348</v>
      </c>
      <c r="AJ886">
        <f t="shared" si="65"/>
        <v>25083.84</v>
      </c>
      <c r="AK886" s="62">
        <f t="shared" si="67"/>
        <v>4.833333333333333</v>
      </c>
      <c r="AL886">
        <f t="shared" si="66"/>
        <v>24078.12</v>
      </c>
    </row>
    <row r="887" spans="2:38" ht="14.45" x14ac:dyDescent="0.3">
      <c r="B887" t="s">
        <v>1333</v>
      </c>
      <c r="C887">
        <v>2002344334</v>
      </c>
      <c r="D887" t="s">
        <v>125</v>
      </c>
      <c r="E887" t="s">
        <v>126</v>
      </c>
      <c r="F887" t="s">
        <v>127</v>
      </c>
      <c r="G887" t="s">
        <v>128</v>
      </c>
      <c r="H887" t="s">
        <v>139</v>
      </c>
      <c r="I887" t="s">
        <v>140</v>
      </c>
      <c r="J887" t="s">
        <v>283</v>
      </c>
      <c r="K887" t="s">
        <v>914</v>
      </c>
      <c r="L887">
        <v>83918765</v>
      </c>
      <c r="M887" t="s">
        <v>1080</v>
      </c>
      <c r="N887">
        <v>96190030</v>
      </c>
      <c r="O887" t="s">
        <v>1081</v>
      </c>
      <c r="P887">
        <v>4987176340962</v>
      </c>
      <c r="Q887">
        <v>609</v>
      </c>
      <c r="R887" s="16">
        <v>46954</v>
      </c>
      <c r="S887">
        <v>36</v>
      </c>
      <c r="T887">
        <v>66</v>
      </c>
      <c r="U887">
        <v>6</v>
      </c>
      <c r="V887">
        <v>463.98</v>
      </c>
      <c r="W887">
        <v>487.18</v>
      </c>
      <c r="X887">
        <v>507.5</v>
      </c>
      <c r="Y887">
        <v>100</v>
      </c>
      <c r="Z887">
        <v>0</v>
      </c>
      <c r="AA887">
        <v>0</v>
      </c>
      <c r="AB887">
        <v>0</v>
      </c>
      <c r="AC887">
        <v>292308</v>
      </c>
      <c r="AD887">
        <v>0.2</v>
      </c>
      <c r="AE887">
        <v>0</v>
      </c>
      <c r="AF887">
        <v>0</v>
      </c>
      <c r="AG887">
        <v>0</v>
      </c>
      <c r="AH887">
        <v>0</v>
      </c>
      <c r="AI887">
        <f t="shared" si="64"/>
        <v>600</v>
      </c>
      <c r="AJ887">
        <f t="shared" si="65"/>
        <v>304500</v>
      </c>
      <c r="AK887" s="62">
        <f t="shared" si="67"/>
        <v>100</v>
      </c>
      <c r="AL887">
        <f t="shared" si="66"/>
        <v>292308</v>
      </c>
    </row>
    <row r="888" spans="2:38" ht="14.45" x14ac:dyDescent="0.3">
      <c r="B888" t="s">
        <v>1333</v>
      </c>
      <c r="C888">
        <v>2002344334</v>
      </c>
      <c r="D888" t="s">
        <v>125</v>
      </c>
      <c r="E888" t="s">
        <v>126</v>
      </c>
      <c r="F888" t="s">
        <v>127</v>
      </c>
      <c r="G888" t="s">
        <v>128</v>
      </c>
      <c r="H888" t="s">
        <v>139</v>
      </c>
      <c r="I888" t="s">
        <v>140</v>
      </c>
      <c r="J888" t="s">
        <v>159</v>
      </c>
      <c r="K888" t="s">
        <v>793</v>
      </c>
      <c r="L888">
        <v>80887704</v>
      </c>
      <c r="M888" t="s">
        <v>989</v>
      </c>
      <c r="N888">
        <v>96190030</v>
      </c>
      <c r="O888" t="s">
        <v>990</v>
      </c>
      <c r="P888">
        <v>4987176056276</v>
      </c>
      <c r="Q888">
        <v>1299</v>
      </c>
      <c r="R888" s="16">
        <v>46807</v>
      </c>
      <c r="S888">
        <v>36</v>
      </c>
      <c r="T888">
        <v>53</v>
      </c>
      <c r="U888">
        <v>4</v>
      </c>
      <c r="V888">
        <v>989.69</v>
      </c>
      <c r="W888">
        <v>1039.17</v>
      </c>
      <c r="X888">
        <v>1082.5</v>
      </c>
      <c r="Y888">
        <v>0</v>
      </c>
      <c r="Z888">
        <v>3</v>
      </c>
      <c r="AA888">
        <v>0</v>
      </c>
      <c r="AB888">
        <v>0</v>
      </c>
      <c r="AC888">
        <v>3117.51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f t="shared" si="64"/>
        <v>3</v>
      </c>
      <c r="AJ888">
        <f t="shared" si="65"/>
        <v>3247.5</v>
      </c>
      <c r="AK888" s="62">
        <f t="shared" si="67"/>
        <v>0.75</v>
      </c>
      <c r="AL888">
        <f t="shared" si="66"/>
        <v>3117.51</v>
      </c>
    </row>
    <row r="889" spans="2:38" ht="14.45" x14ac:dyDescent="0.3">
      <c r="B889" t="s">
        <v>1333</v>
      </c>
      <c r="C889">
        <v>2002344334</v>
      </c>
      <c r="D889" t="s">
        <v>125</v>
      </c>
      <c r="E889" t="s">
        <v>126</v>
      </c>
      <c r="F889" t="s">
        <v>127</v>
      </c>
      <c r="G889" t="s">
        <v>146</v>
      </c>
      <c r="H889" t="s">
        <v>190</v>
      </c>
      <c r="I889" t="s">
        <v>191</v>
      </c>
      <c r="J889" t="s">
        <v>313</v>
      </c>
      <c r="K889" t="s">
        <v>888</v>
      </c>
      <c r="L889">
        <v>80840352</v>
      </c>
      <c r="M889" t="s">
        <v>889</v>
      </c>
      <c r="N889">
        <v>82121010</v>
      </c>
      <c r="O889" t="s">
        <v>890</v>
      </c>
      <c r="P889">
        <v>4987176124616</v>
      </c>
      <c r="Q889">
        <v>475</v>
      </c>
      <c r="R889" s="16">
        <v>47045</v>
      </c>
      <c r="S889">
        <v>60</v>
      </c>
      <c r="T889">
        <v>45</v>
      </c>
      <c r="U889">
        <v>40</v>
      </c>
      <c r="V889">
        <v>338.97</v>
      </c>
      <c r="W889">
        <v>399.99</v>
      </c>
      <c r="X889">
        <v>416.67</v>
      </c>
      <c r="Y889">
        <v>0</v>
      </c>
      <c r="Z889">
        <v>13</v>
      </c>
      <c r="AA889">
        <v>0</v>
      </c>
      <c r="AB889">
        <v>0</v>
      </c>
      <c r="AC889">
        <v>5199.87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f t="shared" ref="AI889:AI952" si="68">+(Y889+AA889)*U889+(Z889+AB889+AE889+AG889)</f>
        <v>13</v>
      </c>
      <c r="AJ889">
        <f t="shared" ref="AJ889:AJ952" si="69">+AI889*X889</f>
        <v>5416.71</v>
      </c>
      <c r="AK889" s="62">
        <f t="shared" si="67"/>
        <v>0.32500000000000001</v>
      </c>
      <c r="AL889">
        <f t="shared" ref="AL889:AL952" si="70">+AI889*W889</f>
        <v>5199.87</v>
      </c>
    </row>
    <row r="890" spans="2:38" ht="14.45" x14ac:dyDescent="0.3">
      <c r="B890" t="s">
        <v>1333</v>
      </c>
      <c r="C890">
        <v>2002344334</v>
      </c>
      <c r="D890" t="s">
        <v>125</v>
      </c>
      <c r="E890" t="s">
        <v>126</v>
      </c>
      <c r="F890" t="s">
        <v>127</v>
      </c>
      <c r="G890" t="s">
        <v>128</v>
      </c>
      <c r="H890" t="s">
        <v>139</v>
      </c>
      <c r="I890" t="s">
        <v>140</v>
      </c>
      <c r="J890" t="s">
        <v>236</v>
      </c>
      <c r="K890" t="s">
        <v>361</v>
      </c>
      <c r="L890">
        <v>80895482</v>
      </c>
      <c r="M890" t="s">
        <v>362</v>
      </c>
      <c r="N890">
        <v>96190030</v>
      </c>
      <c r="O890" t="s">
        <v>363</v>
      </c>
      <c r="P890">
        <v>4987176338051</v>
      </c>
      <c r="Q890">
        <v>467</v>
      </c>
      <c r="R890" s="16">
        <v>47045</v>
      </c>
      <c r="S890">
        <v>36</v>
      </c>
      <c r="T890">
        <v>75</v>
      </c>
      <c r="U890">
        <v>18</v>
      </c>
      <c r="V890">
        <v>371.27</v>
      </c>
      <c r="W890">
        <v>389.83</v>
      </c>
      <c r="X890">
        <v>406.09</v>
      </c>
      <c r="Y890">
        <v>5</v>
      </c>
      <c r="Z890">
        <v>16</v>
      </c>
      <c r="AA890">
        <v>0</v>
      </c>
      <c r="AB890">
        <v>0</v>
      </c>
      <c r="AC890">
        <v>41321.980000000003</v>
      </c>
      <c r="AD890">
        <v>0.01</v>
      </c>
      <c r="AE890">
        <v>0</v>
      </c>
      <c r="AF890">
        <v>0</v>
      </c>
      <c r="AG890">
        <v>0</v>
      </c>
      <c r="AH890">
        <v>0</v>
      </c>
      <c r="AI890">
        <f t="shared" si="68"/>
        <v>106</v>
      </c>
      <c r="AJ890">
        <f t="shared" si="69"/>
        <v>43045.54</v>
      </c>
      <c r="AK890" s="62">
        <f t="shared" si="67"/>
        <v>5.8888888888888893</v>
      </c>
      <c r="AL890">
        <f t="shared" si="70"/>
        <v>41321.979999999996</v>
      </c>
    </row>
    <row r="891" spans="2:38" ht="14.45" x14ac:dyDescent="0.3">
      <c r="B891" t="s">
        <v>1333</v>
      </c>
      <c r="C891">
        <v>2002344334</v>
      </c>
      <c r="D891" t="s">
        <v>125</v>
      </c>
      <c r="E891" t="s">
        <v>126</v>
      </c>
      <c r="F891" t="s">
        <v>127</v>
      </c>
      <c r="G891" t="s">
        <v>128</v>
      </c>
      <c r="H891" t="s">
        <v>208</v>
      </c>
      <c r="I891" t="s">
        <v>209</v>
      </c>
      <c r="J891" t="s">
        <v>585</v>
      </c>
      <c r="K891" t="s">
        <v>586</v>
      </c>
      <c r="L891">
        <v>80780342</v>
      </c>
      <c r="M891" t="s">
        <v>587</v>
      </c>
      <c r="N891">
        <v>33074900</v>
      </c>
      <c r="O891" t="s">
        <v>588</v>
      </c>
      <c r="P891">
        <v>4987176236340</v>
      </c>
      <c r="Q891">
        <v>299</v>
      </c>
      <c r="R891" s="16">
        <v>47045</v>
      </c>
      <c r="S891">
        <v>24</v>
      </c>
      <c r="T891">
        <v>100</v>
      </c>
      <c r="U891">
        <v>6</v>
      </c>
      <c r="V891">
        <v>202.7</v>
      </c>
      <c r="W891">
        <v>239.19</v>
      </c>
      <c r="X891">
        <v>249.16</v>
      </c>
      <c r="Y891">
        <v>1</v>
      </c>
      <c r="Z891">
        <v>5</v>
      </c>
      <c r="AA891">
        <v>0</v>
      </c>
      <c r="AB891">
        <v>0</v>
      </c>
      <c r="AC891">
        <v>2631.09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f t="shared" si="68"/>
        <v>11</v>
      </c>
      <c r="AJ891">
        <f t="shared" si="69"/>
        <v>2740.7599999999998</v>
      </c>
      <c r="AK891" s="62">
        <f t="shared" si="67"/>
        <v>1.8333333333333333</v>
      </c>
      <c r="AL891">
        <f t="shared" si="70"/>
        <v>2631.09</v>
      </c>
    </row>
    <row r="892" spans="2:38" ht="14.45" x14ac:dyDescent="0.3">
      <c r="B892" t="s">
        <v>1333</v>
      </c>
      <c r="C892">
        <v>2002344334</v>
      </c>
      <c r="D892" t="s">
        <v>125</v>
      </c>
      <c r="E892" t="s">
        <v>126</v>
      </c>
      <c r="F892" t="s">
        <v>127</v>
      </c>
      <c r="G892" t="s">
        <v>128</v>
      </c>
      <c r="H892" t="s">
        <v>129</v>
      </c>
      <c r="I892" t="s">
        <v>130</v>
      </c>
      <c r="J892" t="s">
        <v>216</v>
      </c>
      <c r="K892" t="s">
        <v>556</v>
      </c>
      <c r="L892">
        <v>80851940</v>
      </c>
      <c r="M892" t="s">
        <v>557</v>
      </c>
      <c r="N892">
        <v>33051090</v>
      </c>
      <c r="O892" t="s">
        <v>558</v>
      </c>
      <c r="P892">
        <v>4987176272164</v>
      </c>
      <c r="Q892">
        <v>210</v>
      </c>
      <c r="R892" s="16">
        <v>47020</v>
      </c>
      <c r="S892">
        <v>36</v>
      </c>
      <c r="T892">
        <v>72</v>
      </c>
      <c r="U892">
        <v>56</v>
      </c>
      <c r="V892">
        <v>174.54</v>
      </c>
      <c r="W892">
        <v>183.27</v>
      </c>
      <c r="X892">
        <v>190.91</v>
      </c>
      <c r="Y892">
        <v>0</v>
      </c>
      <c r="Z892">
        <v>2</v>
      </c>
      <c r="AA892">
        <v>0</v>
      </c>
      <c r="AB892">
        <v>0</v>
      </c>
      <c r="AC892">
        <v>366.54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f t="shared" si="68"/>
        <v>2</v>
      </c>
      <c r="AJ892">
        <f t="shared" si="69"/>
        <v>381.82</v>
      </c>
      <c r="AK892" s="62">
        <f t="shared" si="67"/>
        <v>3.5714285714285712E-2</v>
      </c>
      <c r="AL892">
        <f t="shared" si="70"/>
        <v>366.54</v>
      </c>
    </row>
    <row r="893" spans="2:38" ht="14.45" x14ac:dyDescent="0.3">
      <c r="B893" t="s">
        <v>1333</v>
      </c>
      <c r="C893">
        <v>2002344334</v>
      </c>
      <c r="D893" t="s">
        <v>125</v>
      </c>
      <c r="E893" t="s">
        <v>126</v>
      </c>
      <c r="F893" t="s">
        <v>127</v>
      </c>
      <c r="G893" t="s">
        <v>128</v>
      </c>
      <c r="H893" t="s">
        <v>139</v>
      </c>
      <c r="I893" t="s">
        <v>140</v>
      </c>
      <c r="J893" t="s">
        <v>236</v>
      </c>
      <c r="K893" t="s">
        <v>299</v>
      </c>
      <c r="L893">
        <v>80895465</v>
      </c>
      <c r="M893" t="s">
        <v>386</v>
      </c>
      <c r="N893">
        <v>96190030</v>
      </c>
      <c r="O893" t="s">
        <v>387</v>
      </c>
      <c r="P893">
        <v>4987176093257</v>
      </c>
      <c r="Q893">
        <v>374</v>
      </c>
      <c r="R893" s="16">
        <v>47045</v>
      </c>
      <c r="S893">
        <v>36</v>
      </c>
      <c r="T893">
        <v>75</v>
      </c>
      <c r="U893">
        <v>18</v>
      </c>
      <c r="V893">
        <v>297.33</v>
      </c>
      <c r="W893">
        <v>312.2</v>
      </c>
      <c r="X893">
        <v>325.22000000000003</v>
      </c>
      <c r="Y893">
        <v>3</v>
      </c>
      <c r="Z893">
        <v>2</v>
      </c>
      <c r="AA893">
        <v>0</v>
      </c>
      <c r="AB893">
        <v>0</v>
      </c>
      <c r="AC893">
        <v>17483.2</v>
      </c>
      <c r="AD893">
        <v>0.01</v>
      </c>
      <c r="AE893">
        <v>0</v>
      </c>
      <c r="AF893">
        <v>0</v>
      </c>
      <c r="AG893">
        <v>0</v>
      </c>
      <c r="AH893">
        <v>0</v>
      </c>
      <c r="AI893">
        <f t="shared" si="68"/>
        <v>56</v>
      </c>
      <c r="AJ893">
        <f t="shared" si="69"/>
        <v>18212.32</v>
      </c>
      <c r="AK893" s="62">
        <f t="shared" si="67"/>
        <v>3.1111111111111112</v>
      </c>
      <c r="AL893">
        <f t="shared" si="70"/>
        <v>17483.2</v>
      </c>
    </row>
    <row r="894" spans="2:38" ht="14.45" x14ac:dyDescent="0.3">
      <c r="B894" t="s">
        <v>1333</v>
      </c>
      <c r="C894">
        <v>2002344334</v>
      </c>
      <c r="D894" t="s">
        <v>125</v>
      </c>
      <c r="E894" t="s">
        <v>126</v>
      </c>
      <c r="F894" t="s">
        <v>127</v>
      </c>
      <c r="G894" t="s">
        <v>128</v>
      </c>
      <c r="H894" t="s">
        <v>139</v>
      </c>
      <c r="I894" t="s">
        <v>140</v>
      </c>
      <c r="J894" t="s">
        <v>159</v>
      </c>
      <c r="K894" t="s">
        <v>926</v>
      </c>
      <c r="L894">
        <v>80887706</v>
      </c>
      <c r="M894" t="s">
        <v>1339</v>
      </c>
      <c r="N894">
        <v>96190030</v>
      </c>
      <c r="O894" t="s">
        <v>1340</v>
      </c>
      <c r="P894">
        <v>4987176056283</v>
      </c>
      <c r="Q894">
        <v>1299</v>
      </c>
      <c r="R894" s="16">
        <v>47045</v>
      </c>
      <c r="S894">
        <v>36</v>
      </c>
      <c r="T894">
        <v>75</v>
      </c>
      <c r="U894">
        <v>4</v>
      </c>
      <c r="V894">
        <v>989.69</v>
      </c>
      <c r="W894">
        <v>1039.17</v>
      </c>
      <c r="X894">
        <v>1082.5</v>
      </c>
      <c r="Y894">
        <v>0</v>
      </c>
      <c r="Z894">
        <v>1</v>
      </c>
      <c r="AA894">
        <v>0</v>
      </c>
      <c r="AB894">
        <v>0</v>
      </c>
      <c r="AC894">
        <v>1039.17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f t="shared" si="68"/>
        <v>1</v>
      </c>
      <c r="AJ894">
        <f t="shared" si="69"/>
        <v>1082.5</v>
      </c>
      <c r="AK894" s="62">
        <f t="shared" si="67"/>
        <v>0.25</v>
      </c>
      <c r="AL894">
        <f t="shared" si="70"/>
        <v>1039.17</v>
      </c>
    </row>
    <row r="895" spans="2:38" ht="14.45" x14ac:dyDescent="0.3">
      <c r="B895" t="s">
        <v>1333</v>
      </c>
      <c r="C895">
        <v>2002344334</v>
      </c>
      <c r="D895" t="s">
        <v>125</v>
      </c>
      <c r="E895" t="s">
        <v>126</v>
      </c>
      <c r="F895" t="s">
        <v>127</v>
      </c>
      <c r="G895" t="s">
        <v>128</v>
      </c>
      <c r="H895" t="s">
        <v>196</v>
      </c>
      <c r="I895" t="s">
        <v>197</v>
      </c>
      <c r="J895" t="s">
        <v>198</v>
      </c>
      <c r="K895" t="s">
        <v>522</v>
      </c>
      <c r="L895">
        <v>80741189</v>
      </c>
      <c r="M895" t="s">
        <v>523</v>
      </c>
      <c r="N895">
        <v>33049990</v>
      </c>
      <c r="O895" t="s">
        <v>524</v>
      </c>
      <c r="P895">
        <v>4987176179678</v>
      </c>
      <c r="Q895">
        <v>429</v>
      </c>
      <c r="R895" s="16">
        <v>47688</v>
      </c>
      <c r="S895">
        <v>36</v>
      </c>
      <c r="T895">
        <v>100</v>
      </c>
      <c r="U895">
        <v>6</v>
      </c>
      <c r="V895">
        <v>303.48</v>
      </c>
      <c r="W895">
        <v>358.11</v>
      </c>
      <c r="X895">
        <v>373.04</v>
      </c>
      <c r="Y895">
        <v>0</v>
      </c>
      <c r="Z895">
        <v>3</v>
      </c>
      <c r="AA895">
        <v>0</v>
      </c>
      <c r="AB895">
        <v>0</v>
      </c>
      <c r="AC895">
        <v>1074.33</v>
      </c>
      <c r="AD895">
        <v>3.75</v>
      </c>
      <c r="AE895">
        <v>0</v>
      </c>
      <c r="AF895">
        <v>0</v>
      </c>
      <c r="AG895">
        <v>0</v>
      </c>
      <c r="AH895">
        <v>0</v>
      </c>
      <c r="AI895">
        <f t="shared" si="68"/>
        <v>3</v>
      </c>
      <c r="AJ895">
        <f t="shared" si="69"/>
        <v>1119.1200000000001</v>
      </c>
      <c r="AK895" s="62">
        <f t="shared" si="67"/>
        <v>0.5</v>
      </c>
      <c r="AL895">
        <f t="shared" si="70"/>
        <v>1074.33</v>
      </c>
    </row>
    <row r="896" spans="2:38" ht="14.45" x14ac:dyDescent="0.3">
      <c r="B896" t="s">
        <v>1333</v>
      </c>
      <c r="C896">
        <v>2002344334</v>
      </c>
      <c r="D896" t="s">
        <v>125</v>
      </c>
      <c r="E896" t="s">
        <v>126</v>
      </c>
      <c r="F896" t="s">
        <v>127</v>
      </c>
      <c r="G896" t="s">
        <v>128</v>
      </c>
      <c r="H896" t="s">
        <v>139</v>
      </c>
      <c r="I896" t="s">
        <v>140</v>
      </c>
      <c r="J896" t="s">
        <v>236</v>
      </c>
      <c r="K896" t="s">
        <v>391</v>
      </c>
      <c r="L896">
        <v>80895466</v>
      </c>
      <c r="M896" t="s">
        <v>392</v>
      </c>
      <c r="N896">
        <v>96190030</v>
      </c>
      <c r="O896" t="s">
        <v>393</v>
      </c>
      <c r="P896">
        <v>4987176093301</v>
      </c>
      <c r="Q896">
        <v>1217</v>
      </c>
      <c r="R896" s="16">
        <v>46807</v>
      </c>
      <c r="S896">
        <v>36</v>
      </c>
      <c r="T896">
        <v>53</v>
      </c>
      <c r="U896">
        <v>6</v>
      </c>
      <c r="V896">
        <v>967.52</v>
      </c>
      <c r="W896">
        <v>1015.9</v>
      </c>
      <c r="X896">
        <v>1058.26</v>
      </c>
      <c r="Y896">
        <v>0</v>
      </c>
      <c r="Z896">
        <v>1</v>
      </c>
      <c r="AA896">
        <v>0</v>
      </c>
      <c r="AB896">
        <v>0</v>
      </c>
      <c r="AC896">
        <v>1015.9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f t="shared" si="68"/>
        <v>1</v>
      </c>
      <c r="AJ896">
        <f t="shared" si="69"/>
        <v>1058.26</v>
      </c>
      <c r="AK896" s="62">
        <f t="shared" si="67"/>
        <v>0.16666666666666666</v>
      </c>
      <c r="AL896">
        <f t="shared" si="70"/>
        <v>1015.9</v>
      </c>
    </row>
    <row r="897" spans="2:38" ht="14.45" x14ac:dyDescent="0.3">
      <c r="B897" t="s">
        <v>1333</v>
      </c>
      <c r="C897">
        <v>2002344334</v>
      </c>
      <c r="D897" t="s">
        <v>125</v>
      </c>
      <c r="E897" t="s">
        <v>126</v>
      </c>
      <c r="F897" t="s">
        <v>127</v>
      </c>
      <c r="G897" t="s">
        <v>128</v>
      </c>
      <c r="H897" t="s">
        <v>139</v>
      </c>
      <c r="I897" t="s">
        <v>140</v>
      </c>
      <c r="J897" t="s">
        <v>159</v>
      </c>
      <c r="K897" t="s">
        <v>570</v>
      </c>
      <c r="L897">
        <v>80829185</v>
      </c>
      <c r="M897" t="s">
        <v>1115</v>
      </c>
      <c r="N897">
        <v>96190030</v>
      </c>
      <c r="O897" t="s">
        <v>1116</v>
      </c>
      <c r="P897">
        <v>4987176303844</v>
      </c>
      <c r="Q897">
        <v>350</v>
      </c>
      <c r="R897" s="16">
        <v>47020</v>
      </c>
      <c r="S897">
        <v>36</v>
      </c>
      <c r="T897">
        <v>72</v>
      </c>
      <c r="U897">
        <v>18</v>
      </c>
      <c r="V897">
        <v>278.25</v>
      </c>
      <c r="W897">
        <v>292.16000000000003</v>
      </c>
      <c r="X897">
        <v>304.33999999999997</v>
      </c>
      <c r="Y897">
        <v>0</v>
      </c>
      <c r="Z897">
        <v>1</v>
      </c>
      <c r="AA897">
        <v>0</v>
      </c>
      <c r="AB897">
        <v>0</v>
      </c>
      <c r="AC897">
        <v>292.16000000000003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f t="shared" si="68"/>
        <v>1</v>
      </c>
      <c r="AJ897">
        <f t="shared" si="69"/>
        <v>304.33999999999997</v>
      </c>
      <c r="AK897" s="62">
        <f t="shared" si="67"/>
        <v>5.5555555555555552E-2</v>
      </c>
      <c r="AL897">
        <f t="shared" si="70"/>
        <v>292.16000000000003</v>
      </c>
    </row>
    <row r="898" spans="2:38" ht="14.45" x14ac:dyDescent="0.3">
      <c r="B898" t="s">
        <v>1333</v>
      </c>
      <c r="C898">
        <v>2002344334</v>
      </c>
      <c r="D898" t="s">
        <v>125</v>
      </c>
      <c r="E898" t="s">
        <v>126</v>
      </c>
      <c r="F898" t="s">
        <v>127</v>
      </c>
      <c r="G898" t="s">
        <v>132</v>
      </c>
      <c r="H898" t="s">
        <v>163</v>
      </c>
      <c r="I898" t="s">
        <v>164</v>
      </c>
      <c r="J898" t="s">
        <v>337</v>
      </c>
      <c r="K898" t="s">
        <v>885</v>
      </c>
      <c r="L898">
        <v>80762958</v>
      </c>
      <c r="M898" t="s">
        <v>886</v>
      </c>
      <c r="N898">
        <v>33072000</v>
      </c>
      <c r="O898" t="s">
        <v>887</v>
      </c>
      <c r="P898">
        <v>4987176177186</v>
      </c>
      <c r="Q898">
        <v>150</v>
      </c>
      <c r="R898" s="16">
        <v>46611</v>
      </c>
      <c r="S898">
        <v>18</v>
      </c>
      <c r="T898">
        <v>69</v>
      </c>
      <c r="U898">
        <v>72</v>
      </c>
      <c r="V898">
        <v>87.16</v>
      </c>
      <c r="W898">
        <v>102.85</v>
      </c>
      <c r="X898">
        <v>107.14</v>
      </c>
      <c r="Y898">
        <v>0</v>
      </c>
      <c r="Z898">
        <v>4</v>
      </c>
      <c r="AA898">
        <v>0</v>
      </c>
      <c r="AB898">
        <v>0</v>
      </c>
      <c r="AC898">
        <v>411.4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f t="shared" si="68"/>
        <v>4</v>
      </c>
      <c r="AJ898">
        <f t="shared" si="69"/>
        <v>428.56</v>
      </c>
      <c r="AK898" s="62">
        <f t="shared" si="67"/>
        <v>5.5555555555555552E-2</v>
      </c>
      <c r="AL898">
        <f t="shared" si="70"/>
        <v>411.4</v>
      </c>
    </row>
    <row r="899" spans="2:38" ht="14.45" x14ac:dyDescent="0.3">
      <c r="B899" t="s">
        <v>1333</v>
      </c>
      <c r="C899">
        <v>2002344334</v>
      </c>
      <c r="D899" t="s">
        <v>125</v>
      </c>
      <c r="E899" t="s">
        <v>126</v>
      </c>
      <c r="F899" t="s">
        <v>127</v>
      </c>
      <c r="G899" t="s">
        <v>128</v>
      </c>
      <c r="H899" t="s">
        <v>139</v>
      </c>
      <c r="I899" t="s">
        <v>140</v>
      </c>
      <c r="J899" t="s">
        <v>141</v>
      </c>
      <c r="K899" t="s">
        <v>1051</v>
      </c>
      <c r="L899">
        <v>80895493</v>
      </c>
      <c r="M899" t="s">
        <v>1052</v>
      </c>
      <c r="N899">
        <v>96190030</v>
      </c>
      <c r="O899" t="s">
        <v>1053</v>
      </c>
      <c r="P899">
        <v>4987176135025</v>
      </c>
      <c r="Q899">
        <v>2771</v>
      </c>
      <c r="R899" s="16">
        <v>46807</v>
      </c>
      <c r="S899">
        <v>36</v>
      </c>
      <c r="T899">
        <v>53</v>
      </c>
      <c r="U899">
        <v>1</v>
      </c>
      <c r="V899">
        <v>1809.57</v>
      </c>
      <c r="W899">
        <v>1900.05</v>
      </c>
      <c r="X899">
        <v>1979.28</v>
      </c>
      <c r="Y899">
        <v>1</v>
      </c>
      <c r="Z899">
        <v>0</v>
      </c>
      <c r="AA899">
        <v>0</v>
      </c>
      <c r="AB899">
        <v>0</v>
      </c>
      <c r="AC899">
        <v>1900.05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f t="shared" si="68"/>
        <v>1</v>
      </c>
      <c r="AJ899">
        <f t="shared" si="69"/>
        <v>1979.28</v>
      </c>
      <c r="AK899" s="62">
        <f t="shared" ref="AK899:AK962" si="71">+AI899/U899</f>
        <v>1</v>
      </c>
      <c r="AL899">
        <f t="shared" si="70"/>
        <v>1900.05</v>
      </c>
    </row>
    <row r="900" spans="2:38" ht="14.45" x14ac:dyDescent="0.3">
      <c r="B900" t="s">
        <v>1333</v>
      </c>
      <c r="C900">
        <v>2002344334</v>
      </c>
      <c r="D900" t="s">
        <v>125</v>
      </c>
      <c r="E900" t="s">
        <v>126</v>
      </c>
      <c r="F900" t="s">
        <v>127</v>
      </c>
      <c r="G900" t="s">
        <v>128</v>
      </c>
      <c r="H900" t="s">
        <v>208</v>
      </c>
      <c r="I900" t="s">
        <v>209</v>
      </c>
      <c r="J900" t="s">
        <v>210</v>
      </c>
      <c r="K900" t="s">
        <v>607</v>
      </c>
      <c r="L900">
        <v>80836247</v>
      </c>
      <c r="M900" t="s">
        <v>608</v>
      </c>
      <c r="N900">
        <v>33074900</v>
      </c>
      <c r="O900" t="s">
        <v>609</v>
      </c>
      <c r="P900">
        <v>4987176304629</v>
      </c>
      <c r="Q900">
        <v>349</v>
      </c>
      <c r="R900" s="16">
        <v>47052</v>
      </c>
      <c r="S900">
        <v>24</v>
      </c>
      <c r="T900">
        <v>100</v>
      </c>
      <c r="U900">
        <v>12</v>
      </c>
      <c r="V900">
        <v>236.6</v>
      </c>
      <c r="W900">
        <v>279.19</v>
      </c>
      <c r="X900">
        <v>290.83</v>
      </c>
      <c r="Y900">
        <v>0</v>
      </c>
      <c r="Z900">
        <v>6</v>
      </c>
      <c r="AA900">
        <v>0</v>
      </c>
      <c r="AB900">
        <v>0</v>
      </c>
      <c r="AC900">
        <v>1675.14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f t="shared" si="68"/>
        <v>6</v>
      </c>
      <c r="AJ900">
        <f t="shared" si="69"/>
        <v>1744.98</v>
      </c>
      <c r="AK900" s="62">
        <f t="shared" si="71"/>
        <v>0.5</v>
      </c>
      <c r="AL900">
        <f t="shared" si="70"/>
        <v>1675.1399999999999</v>
      </c>
    </row>
    <row r="901" spans="2:38" ht="14.45" x14ac:dyDescent="0.3">
      <c r="B901" t="s">
        <v>1333</v>
      </c>
      <c r="C901">
        <v>2002344334</v>
      </c>
      <c r="D901" t="s">
        <v>125</v>
      </c>
      <c r="E901" t="s">
        <v>126</v>
      </c>
      <c r="F901" t="s">
        <v>127</v>
      </c>
      <c r="G901" t="s">
        <v>128</v>
      </c>
      <c r="H901" t="s">
        <v>196</v>
      </c>
      <c r="I901" t="s">
        <v>197</v>
      </c>
      <c r="J901" t="s">
        <v>527</v>
      </c>
      <c r="K901" t="s">
        <v>528</v>
      </c>
      <c r="L901">
        <v>80795452</v>
      </c>
      <c r="M901" t="s">
        <v>529</v>
      </c>
      <c r="N901">
        <v>33049990</v>
      </c>
      <c r="O901" t="s">
        <v>530</v>
      </c>
      <c r="P901">
        <v>4902430893961</v>
      </c>
      <c r="Q901">
        <v>399</v>
      </c>
      <c r="R901" s="16">
        <v>47052</v>
      </c>
      <c r="S901">
        <v>36</v>
      </c>
      <c r="T901">
        <v>75</v>
      </c>
      <c r="U901">
        <v>12</v>
      </c>
      <c r="V901">
        <v>282.26</v>
      </c>
      <c r="W901">
        <v>333.07</v>
      </c>
      <c r="X901">
        <v>346.96</v>
      </c>
      <c r="Y901">
        <v>0</v>
      </c>
      <c r="Z901">
        <v>1</v>
      </c>
      <c r="AA901">
        <v>0</v>
      </c>
      <c r="AB901">
        <v>0</v>
      </c>
      <c r="AC901">
        <v>333.07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f t="shared" si="68"/>
        <v>1</v>
      </c>
      <c r="AJ901">
        <f t="shared" si="69"/>
        <v>346.96</v>
      </c>
      <c r="AK901" s="62">
        <f t="shared" si="71"/>
        <v>8.3333333333333329E-2</v>
      </c>
      <c r="AL901">
        <f t="shared" si="70"/>
        <v>333.07</v>
      </c>
    </row>
    <row r="902" spans="2:38" ht="14.45" x14ac:dyDescent="0.3">
      <c r="B902" t="s">
        <v>1333</v>
      </c>
      <c r="C902">
        <v>2002344334</v>
      </c>
      <c r="D902" t="s">
        <v>125</v>
      </c>
      <c r="E902" t="s">
        <v>126</v>
      </c>
      <c r="F902" t="s">
        <v>127</v>
      </c>
      <c r="G902" t="s">
        <v>128</v>
      </c>
      <c r="H902" t="s">
        <v>139</v>
      </c>
      <c r="I902" t="s">
        <v>140</v>
      </c>
      <c r="J902" t="s">
        <v>236</v>
      </c>
      <c r="K902" t="s">
        <v>398</v>
      </c>
      <c r="L902">
        <v>80895471</v>
      </c>
      <c r="M902" t="s">
        <v>399</v>
      </c>
      <c r="N902">
        <v>96190030</v>
      </c>
      <c r="O902" t="s">
        <v>400</v>
      </c>
      <c r="P902">
        <v>4987176263261</v>
      </c>
      <c r="Q902">
        <v>1125</v>
      </c>
      <c r="R902" s="16">
        <v>46807</v>
      </c>
      <c r="S902">
        <v>36</v>
      </c>
      <c r="T902">
        <v>53</v>
      </c>
      <c r="U902">
        <v>6</v>
      </c>
      <c r="V902">
        <v>894.38</v>
      </c>
      <c r="W902">
        <v>939.1</v>
      </c>
      <c r="X902">
        <v>978.26</v>
      </c>
      <c r="Y902">
        <v>0</v>
      </c>
      <c r="Z902">
        <v>2</v>
      </c>
      <c r="AA902">
        <v>0</v>
      </c>
      <c r="AB902">
        <v>0</v>
      </c>
      <c r="AC902">
        <v>1878.2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f t="shared" si="68"/>
        <v>2</v>
      </c>
      <c r="AJ902">
        <f t="shared" si="69"/>
        <v>1956.52</v>
      </c>
      <c r="AK902" s="62">
        <f t="shared" si="71"/>
        <v>0.33333333333333331</v>
      </c>
      <c r="AL902">
        <f t="shared" si="70"/>
        <v>1878.2</v>
      </c>
    </row>
    <row r="903" spans="2:38" ht="14.45" x14ac:dyDescent="0.3">
      <c r="B903" t="s">
        <v>1333</v>
      </c>
      <c r="C903">
        <v>2002344334</v>
      </c>
      <c r="D903" t="s">
        <v>125</v>
      </c>
      <c r="E903" t="s">
        <v>126</v>
      </c>
      <c r="F903" t="s">
        <v>127</v>
      </c>
      <c r="G903" t="s">
        <v>132</v>
      </c>
      <c r="H903" t="s">
        <v>133</v>
      </c>
      <c r="I903" t="s">
        <v>177</v>
      </c>
      <c r="J903" t="s">
        <v>178</v>
      </c>
      <c r="K903" t="s">
        <v>620</v>
      </c>
      <c r="L903">
        <v>80869896</v>
      </c>
      <c r="M903" t="s">
        <v>621</v>
      </c>
      <c r="N903">
        <v>96190010</v>
      </c>
      <c r="O903" t="s">
        <v>622</v>
      </c>
      <c r="P903">
        <v>4987176319432</v>
      </c>
      <c r="Q903">
        <v>55</v>
      </c>
      <c r="R903" s="16">
        <v>47045</v>
      </c>
      <c r="S903">
        <v>24</v>
      </c>
      <c r="T903">
        <v>100</v>
      </c>
      <c r="U903">
        <v>64</v>
      </c>
      <c r="V903">
        <v>47.57</v>
      </c>
      <c r="W903">
        <v>47.57</v>
      </c>
      <c r="X903">
        <v>49.55</v>
      </c>
      <c r="Y903">
        <v>14</v>
      </c>
      <c r="Z903">
        <v>38</v>
      </c>
      <c r="AA903">
        <v>0</v>
      </c>
      <c r="AB903">
        <v>0</v>
      </c>
      <c r="AC903">
        <v>44430.38</v>
      </c>
      <c r="AD903">
        <v>0.02</v>
      </c>
      <c r="AE903">
        <v>0</v>
      </c>
      <c r="AF903">
        <v>0</v>
      </c>
      <c r="AG903">
        <v>0</v>
      </c>
      <c r="AH903">
        <v>0</v>
      </c>
      <c r="AI903">
        <f t="shared" si="68"/>
        <v>934</v>
      </c>
      <c r="AJ903">
        <f t="shared" si="69"/>
        <v>46279.7</v>
      </c>
      <c r="AK903" s="62">
        <f t="shared" si="71"/>
        <v>14.59375</v>
      </c>
      <c r="AL903">
        <f t="shared" si="70"/>
        <v>44430.38</v>
      </c>
    </row>
    <row r="904" spans="2:38" ht="14.45" x14ac:dyDescent="0.3">
      <c r="B904" t="s">
        <v>1333</v>
      </c>
      <c r="C904">
        <v>2002344334</v>
      </c>
      <c r="D904" t="s">
        <v>125</v>
      </c>
      <c r="E904" t="s">
        <v>126</v>
      </c>
      <c r="F904" t="s">
        <v>127</v>
      </c>
      <c r="G904" t="s">
        <v>146</v>
      </c>
      <c r="H904" t="s">
        <v>160</v>
      </c>
      <c r="I904" t="s">
        <v>161</v>
      </c>
      <c r="J904" t="s">
        <v>344</v>
      </c>
      <c r="K904" t="s">
        <v>1048</v>
      </c>
      <c r="L904">
        <v>80818682</v>
      </c>
      <c r="M904" t="s">
        <v>1049</v>
      </c>
      <c r="N904">
        <v>96032100</v>
      </c>
      <c r="O904" t="s">
        <v>1050</v>
      </c>
      <c r="P904">
        <v>4987176239945</v>
      </c>
      <c r="Q904">
        <v>110</v>
      </c>
      <c r="R904" s="16">
        <v>47020</v>
      </c>
      <c r="S904">
        <v>36</v>
      </c>
      <c r="T904">
        <v>72</v>
      </c>
      <c r="U904">
        <v>48</v>
      </c>
      <c r="V904">
        <v>83.81</v>
      </c>
      <c r="W904">
        <v>88</v>
      </c>
      <c r="X904">
        <v>91.67</v>
      </c>
      <c r="Y904">
        <v>0</v>
      </c>
      <c r="Z904">
        <v>1</v>
      </c>
      <c r="AA904">
        <v>0</v>
      </c>
      <c r="AB904">
        <v>0</v>
      </c>
      <c r="AC904">
        <v>88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f t="shared" si="68"/>
        <v>1</v>
      </c>
      <c r="AJ904">
        <f t="shared" si="69"/>
        <v>91.67</v>
      </c>
      <c r="AK904" s="62">
        <f t="shared" si="71"/>
        <v>2.0833333333333332E-2</v>
      </c>
      <c r="AL904">
        <f t="shared" si="70"/>
        <v>88</v>
      </c>
    </row>
    <row r="905" spans="2:38" ht="14.45" x14ac:dyDescent="0.3">
      <c r="B905" t="s">
        <v>1333</v>
      </c>
      <c r="C905">
        <v>2002344334</v>
      </c>
      <c r="D905" t="s">
        <v>125</v>
      </c>
      <c r="E905" t="s">
        <v>126</v>
      </c>
      <c r="F905" t="s">
        <v>127</v>
      </c>
      <c r="G905" t="s">
        <v>146</v>
      </c>
      <c r="H905" t="s">
        <v>190</v>
      </c>
      <c r="I905" t="s">
        <v>191</v>
      </c>
      <c r="J905" t="s">
        <v>192</v>
      </c>
      <c r="K905" t="s">
        <v>454</v>
      </c>
      <c r="L905">
        <v>80875513</v>
      </c>
      <c r="M905" t="s">
        <v>972</v>
      </c>
      <c r="N905">
        <v>82121010</v>
      </c>
      <c r="O905" t="s">
        <v>973</v>
      </c>
      <c r="P905">
        <v>4987176321091</v>
      </c>
      <c r="Q905">
        <v>175</v>
      </c>
      <c r="R905" s="16">
        <v>47045</v>
      </c>
      <c r="S905">
        <v>60</v>
      </c>
      <c r="T905">
        <v>45</v>
      </c>
      <c r="U905">
        <v>48</v>
      </c>
      <c r="V905">
        <v>124.88</v>
      </c>
      <c r="W905">
        <v>147.36000000000001</v>
      </c>
      <c r="X905">
        <v>153.5</v>
      </c>
      <c r="Y905">
        <v>2</v>
      </c>
      <c r="Z905">
        <v>19</v>
      </c>
      <c r="AA905">
        <v>0</v>
      </c>
      <c r="AB905">
        <v>0</v>
      </c>
      <c r="AC905">
        <v>16946.400000000001</v>
      </c>
      <c r="AD905">
        <v>0.01</v>
      </c>
      <c r="AE905">
        <v>0</v>
      </c>
      <c r="AF905">
        <v>0</v>
      </c>
      <c r="AG905">
        <v>0</v>
      </c>
      <c r="AH905">
        <v>0</v>
      </c>
      <c r="AI905">
        <f t="shared" si="68"/>
        <v>115</v>
      </c>
      <c r="AJ905">
        <f t="shared" si="69"/>
        <v>17652.5</v>
      </c>
      <c r="AK905" s="62">
        <f t="shared" si="71"/>
        <v>2.3958333333333335</v>
      </c>
      <c r="AL905">
        <f t="shared" si="70"/>
        <v>16946.400000000001</v>
      </c>
    </row>
    <row r="906" spans="2:38" ht="14.45" x14ac:dyDescent="0.3">
      <c r="B906" t="s">
        <v>1333</v>
      </c>
      <c r="C906">
        <v>2002344334</v>
      </c>
      <c r="D906" t="s">
        <v>125</v>
      </c>
      <c r="E906" t="s">
        <v>126</v>
      </c>
      <c r="F906" t="s">
        <v>127</v>
      </c>
      <c r="G906" t="s">
        <v>128</v>
      </c>
      <c r="H906" t="s">
        <v>139</v>
      </c>
      <c r="I906" t="s">
        <v>140</v>
      </c>
      <c r="J906" t="s">
        <v>159</v>
      </c>
      <c r="K906" t="s">
        <v>600</v>
      </c>
      <c r="L906">
        <v>80887712</v>
      </c>
      <c r="M906" t="s">
        <v>601</v>
      </c>
      <c r="N906">
        <v>96190030</v>
      </c>
      <c r="O906" t="s">
        <v>602</v>
      </c>
      <c r="P906">
        <v>4987176056337</v>
      </c>
      <c r="Q906">
        <v>1399</v>
      </c>
      <c r="R906" s="16">
        <v>46807</v>
      </c>
      <c r="S906">
        <v>36</v>
      </c>
      <c r="T906">
        <v>53</v>
      </c>
      <c r="U906">
        <v>4</v>
      </c>
      <c r="V906">
        <v>1065.8699999999999</v>
      </c>
      <c r="W906">
        <v>1119.1600000000001</v>
      </c>
      <c r="X906">
        <v>1165.83</v>
      </c>
      <c r="Y906">
        <v>0</v>
      </c>
      <c r="Z906">
        <v>1</v>
      </c>
      <c r="AA906">
        <v>0</v>
      </c>
      <c r="AB906">
        <v>0</v>
      </c>
      <c r="AC906">
        <v>1119.1600000000001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f t="shared" si="68"/>
        <v>1</v>
      </c>
      <c r="AJ906">
        <f t="shared" si="69"/>
        <v>1165.83</v>
      </c>
      <c r="AK906" s="62">
        <f t="shared" si="71"/>
        <v>0.25</v>
      </c>
      <c r="AL906">
        <f t="shared" si="70"/>
        <v>1119.1600000000001</v>
      </c>
    </row>
    <row r="907" spans="2:38" ht="14.45" x14ac:dyDescent="0.3">
      <c r="B907" t="s">
        <v>1333</v>
      </c>
      <c r="C907">
        <v>2002344334</v>
      </c>
      <c r="D907" t="s">
        <v>125</v>
      </c>
      <c r="E907" t="s">
        <v>126</v>
      </c>
      <c r="F907" t="s">
        <v>127</v>
      </c>
      <c r="G907" t="s">
        <v>128</v>
      </c>
      <c r="H907" t="s">
        <v>139</v>
      </c>
      <c r="I907" t="s">
        <v>140</v>
      </c>
      <c r="J907" t="s">
        <v>515</v>
      </c>
      <c r="K907" t="s">
        <v>516</v>
      </c>
      <c r="L907">
        <v>80866583</v>
      </c>
      <c r="M907" t="s">
        <v>517</v>
      </c>
      <c r="N907">
        <v>96190030</v>
      </c>
      <c r="O907" t="s">
        <v>518</v>
      </c>
      <c r="P907">
        <v>4987176164162</v>
      </c>
      <c r="Q907">
        <v>33</v>
      </c>
      <c r="R907" s="16">
        <v>47020</v>
      </c>
      <c r="S907">
        <v>36</v>
      </c>
      <c r="T907">
        <v>72</v>
      </c>
      <c r="U907">
        <v>192</v>
      </c>
      <c r="V907">
        <v>25.14</v>
      </c>
      <c r="W907">
        <v>26.4</v>
      </c>
      <c r="X907">
        <v>27.5</v>
      </c>
      <c r="Y907">
        <v>0</v>
      </c>
      <c r="Z907">
        <v>2</v>
      </c>
      <c r="AA907">
        <v>0</v>
      </c>
      <c r="AB907">
        <v>0</v>
      </c>
      <c r="AC907">
        <v>52.8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f t="shared" si="68"/>
        <v>2</v>
      </c>
      <c r="AJ907">
        <f t="shared" si="69"/>
        <v>55</v>
      </c>
      <c r="AK907" s="62">
        <f t="shared" si="71"/>
        <v>1.0416666666666666E-2</v>
      </c>
      <c r="AL907">
        <f t="shared" si="70"/>
        <v>52.8</v>
      </c>
    </row>
    <row r="908" spans="2:38" ht="14.45" x14ac:dyDescent="0.3">
      <c r="B908" t="s">
        <v>1333</v>
      </c>
      <c r="C908">
        <v>2002344334</v>
      </c>
      <c r="D908" t="s">
        <v>125</v>
      </c>
      <c r="E908" t="s">
        <v>126</v>
      </c>
      <c r="F908" t="s">
        <v>127</v>
      </c>
      <c r="G908" t="s">
        <v>128</v>
      </c>
      <c r="H908" t="s">
        <v>139</v>
      </c>
      <c r="I908" t="s">
        <v>140</v>
      </c>
      <c r="J908" t="s">
        <v>246</v>
      </c>
      <c r="K908" t="s">
        <v>247</v>
      </c>
      <c r="L908">
        <v>83907878</v>
      </c>
      <c r="M908" t="s">
        <v>248</v>
      </c>
      <c r="N908">
        <v>96190030</v>
      </c>
      <c r="O908" t="s">
        <v>249</v>
      </c>
      <c r="P908">
        <v>4987176346452</v>
      </c>
      <c r="Q908">
        <v>374</v>
      </c>
      <c r="R908" s="16">
        <v>46807</v>
      </c>
      <c r="S908">
        <v>36</v>
      </c>
      <c r="T908">
        <v>53</v>
      </c>
      <c r="U908">
        <v>12</v>
      </c>
      <c r="V908">
        <v>284.94</v>
      </c>
      <c r="W908">
        <v>299.19</v>
      </c>
      <c r="X908">
        <v>311.67</v>
      </c>
      <c r="Y908">
        <v>0</v>
      </c>
      <c r="Z908">
        <v>2</v>
      </c>
      <c r="AA908">
        <v>0</v>
      </c>
      <c r="AB908">
        <v>0</v>
      </c>
      <c r="AC908">
        <v>598.38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f t="shared" si="68"/>
        <v>2</v>
      </c>
      <c r="AJ908">
        <f t="shared" si="69"/>
        <v>623.34</v>
      </c>
      <c r="AK908" s="62">
        <f t="shared" si="71"/>
        <v>0.16666666666666666</v>
      </c>
      <c r="AL908">
        <f t="shared" si="70"/>
        <v>598.38</v>
      </c>
    </row>
    <row r="909" spans="2:38" ht="14.45" x14ac:dyDescent="0.3">
      <c r="B909" t="s">
        <v>1333</v>
      </c>
      <c r="C909">
        <v>2002344334</v>
      </c>
      <c r="D909" t="s">
        <v>125</v>
      </c>
      <c r="E909" t="s">
        <v>126</v>
      </c>
      <c r="F909" t="s">
        <v>127</v>
      </c>
      <c r="G909" t="s">
        <v>146</v>
      </c>
      <c r="H909" t="s">
        <v>147</v>
      </c>
      <c r="I909" t="s">
        <v>148</v>
      </c>
      <c r="J909" t="s">
        <v>429</v>
      </c>
      <c r="K909" t="s">
        <v>617</v>
      </c>
      <c r="L909">
        <v>80753180</v>
      </c>
      <c r="M909" t="s">
        <v>618</v>
      </c>
      <c r="N909">
        <v>33071090</v>
      </c>
      <c r="O909" t="s">
        <v>619</v>
      </c>
      <c r="P909">
        <v>4987176093714</v>
      </c>
      <c r="Q909">
        <v>99</v>
      </c>
      <c r="R909" s="16">
        <v>46246</v>
      </c>
      <c r="S909">
        <v>36</v>
      </c>
      <c r="T909">
        <v>1</v>
      </c>
      <c r="U909">
        <v>144</v>
      </c>
      <c r="V909">
        <v>71.91</v>
      </c>
      <c r="W909">
        <v>84.85</v>
      </c>
      <c r="X909">
        <v>88.39</v>
      </c>
      <c r="Y909">
        <v>1</v>
      </c>
      <c r="Z909">
        <v>5</v>
      </c>
      <c r="AA909">
        <v>0</v>
      </c>
      <c r="AB909">
        <v>0</v>
      </c>
      <c r="AC909">
        <v>12642.65</v>
      </c>
      <c r="AD909">
        <v>64.549999999999898</v>
      </c>
      <c r="AE909">
        <v>0</v>
      </c>
      <c r="AF909">
        <v>0</v>
      </c>
      <c r="AG909">
        <v>0</v>
      </c>
      <c r="AH909">
        <v>0</v>
      </c>
      <c r="AI909">
        <f t="shared" si="68"/>
        <v>149</v>
      </c>
      <c r="AJ909">
        <f t="shared" si="69"/>
        <v>13170.11</v>
      </c>
      <c r="AK909" s="62">
        <f t="shared" si="71"/>
        <v>1.0347222222222223</v>
      </c>
      <c r="AL909">
        <f t="shared" si="70"/>
        <v>12642.65</v>
      </c>
    </row>
    <row r="910" spans="2:38" ht="14.45" x14ac:dyDescent="0.3">
      <c r="B910" t="s">
        <v>1333</v>
      </c>
      <c r="C910">
        <v>2002344334</v>
      </c>
      <c r="D910" t="s">
        <v>125</v>
      </c>
      <c r="E910" t="s">
        <v>126</v>
      </c>
      <c r="F910" t="s">
        <v>127</v>
      </c>
      <c r="G910" t="s">
        <v>132</v>
      </c>
      <c r="H910" t="s">
        <v>133</v>
      </c>
      <c r="I910" t="s">
        <v>534</v>
      </c>
      <c r="J910" t="s">
        <v>535</v>
      </c>
      <c r="K910" t="s">
        <v>536</v>
      </c>
      <c r="L910">
        <v>80869511</v>
      </c>
      <c r="M910" t="s">
        <v>537</v>
      </c>
      <c r="N910">
        <v>96190010</v>
      </c>
      <c r="O910" t="s">
        <v>538</v>
      </c>
      <c r="P910">
        <v>4987176252685</v>
      </c>
      <c r="Q910">
        <v>220</v>
      </c>
      <c r="R910" s="16">
        <v>47045</v>
      </c>
      <c r="S910">
        <v>24</v>
      </c>
      <c r="T910">
        <v>100</v>
      </c>
      <c r="U910">
        <v>45</v>
      </c>
      <c r="V910">
        <v>190.26</v>
      </c>
      <c r="W910">
        <v>190.26</v>
      </c>
      <c r="X910">
        <v>198.19</v>
      </c>
      <c r="Y910">
        <v>1</v>
      </c>
      <c r="Z910">
        <v>1</v>
      </c>
      <c r="AA910">
        <v>0</v>
      </c>
      <c r="AB910">
        <v>0</v>
      </c>
      <c r="AC910">
        <v>8751.9599999999991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f t="shared" si="68"/>
        <v>46</v>
      </c>
      <c r="AJ910">
        <f t="shared" si="69"/>
        <v>9116.74</v>
      </c>
      <c r="AK910" s="62">
        <f t="shared" si="71"/>
        <v>1.0222222222222221</v>
      </c>
      <c r="AL910">
        <f t="shared" si="70"/>
        <v>8751.9599999999991</v>
      </c>
    </row>
    <row r="911" spans="2:38" ht="14.45" x14ac:dyDescent="0.3">
      <c r="B911" t="s">
        <v>1333</v>
      </c>
      <c r="C911">
        <v>2002344334</v>
      </c>
      <c r="D911" t="s">
        <v>125</v>
      </c>
      <c r="E911" t="s">
        <v>126</v>
      </c>
      <c r="F911" t="s">
        <v>127</v>
      </c>
      <c r="G911" t="s">
        <v>128</v>
      </c>
      <c r="H911" t="s">
        <v>139</v>
      </c>
      <c r="I911" t="s">
        <v>140</v>
      </c>
      <c r="J911" t="s">
        <v>266</v>
      </c>
      <c r="K911" t="s">
        <v>951</v>
      </c>
      <c r="L911">
        <v>83907879</v>
      </c>
      <c r="M911" t="s">
        <v>952</v>
      </c>
      <c r="N911">
        <v>96190030</v>
      </c>
      <c r="O911" t="s">
        <v>953</v>
      </c>
      <c r="P911">
        <v>4987176339522</v>
      </c>
      <c r="Q911">
        <v>374</v>
      </c>
      <c r="R911" s="16">
        <v>47045</v>
      </c>
      <c r="S911">
        <v>36</v>
      </c>
      <c r="T911">
        <v>75</v>
      </c>
      <c r="U911">
        <v>12</v>
      </c>
      <c r="V911">
        <v>284.94</v>
      </c>
      <c r="W911">
        <v>299.19</v>
      </c>
      <c r="X911">
        <v>311.67</v>
      </c>
      <c r="Y911">
        <v>0</v>
      </c>
      <c r="Z911">
        <v>3</v>
      </c>
      <c r="AA911">
        <v>0</v>
      </c>
      <c r="AB911">
        <v>0</v>
      </c>
      <c r="AC911">
        <v>897.57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f t="shared" si="68"/>
        <v>3</v>
      </c>
      <c r="AJ911">
        <f t="shared" si="69"/>
        <v>935.01</v>
      </c>
      <c r="AK911" s="62">
        <f t="shared" si="71"/>
        <v>0.25</v>
      </c>
      <c r="AL911">
        <f t="shared" si="70"/>
        <v>897.56999999999994</v>
      </c>
    </row>
    <row r="912" spans="2:38" ht="14.45" x14ac:dyDescent="0.3">
      <c r="B912" t="s">
        <v>1333</v>
      </c>
      <c r="C912">
        <v>2002344334</v>
      </c>
      <c r="D912" t="s">
        <v>125</v>
      </c>
      <c r="E912" t="s">
        <v>126</v>
      </c>
      <c r="F912" t="s">
        <v>127</v>
      </c>
      <c r="G912" t="s">
        <v>132</v>
      </c>
      <c r="H912" t="s">
        <v>163</v>
      </c>
      <c r="I912" t="s">
        <v>164</v>
      </c>
      <c r="J912" t="s">
        <v>337</v>
      </c>
      <c r="K912" t="s">
        <v>625</v>
      </c>
      <c r="L912">
        <v>80740511</v>
      </c>
      <c r="M912" t="s">
        <v>626</v>
      </c>
      <c r="N912">
        <v>33072000</v>
      </c>
      <c r="O912" t="s">
        <v>627</v>
      </c>
      <c r="P912">
        <v>4987176177773</v>
      </c>
      <c r="Q912">
        <v>299</v>
      </c>
      <c r="R912" s="16">
        <v>47661</v>
      </c>
      <c r="S912">
        <v>18</v>
      </c>
      <c r="T912">
        <v>100</v>
      </c>
      <c r="U912">
        <v>48</v>
      </c>
      <c r="V912">
        <v>211.52</v>
      </c>
      <c r="W912">
        <v>249.59</v>
      </c>
      <c r="X912">
        <v>260</v>
      </c>
      <c r="Y912">
        <v>0</v>
      </c>
      <c r="Z912">
        <v>7</v>
      </c>
      <c r="AA912">
        <v>0</v>
      </c>
      <c r="AB912">
        <v>0</v>
      </c>
      <c r="AC912">
        <v>1747.13</v>
      </c>
      <c r="AD912">
        <v>0.73999999999999899</v>
      </c>
      <c r="AE912">
        <v>0</v>
      </c>
      <c r="AF912">
        <v>0</v>
      </c>
      <c r="AG912">
        <v>0</v>
      </c>
      <c r="AH912">
        <v>0</v>
      </c>
      <c r="AI912">
        <f t="shared" si="68"/>
        <v>7</v>
      </c>
      <c r="AJ912">
        <f t="shared" si="69"/>
        <v>1820</v>
      </c>
      <c r="AK912" s="62">
        <f t="shared" si="71"/>
        <v>0.14583333333333334</v>
      </c>
      <c r="AL912">
        <f t="shared" si="70"/>
        <v>1747.13</v>
      </c>
    </row>
    <row r="913" spans="2:38" ht="14.45" x14ac:dyDescent="0.3">
      <c r="B913" t="s">
        <v>1333</v>
      </c>
      <c r="C913">
        <v>2002344334</v>
      </c>
      <c r="D913" t="s">
        <v>125</v>
      </c>
      <c r="E913" t="s">
        <v>126</v>
      </c>
      <c r="F913" t="s">
        <v>127</v>
      </c>
      <c r="G913" t="s">
        <v>132</v>
      </c>
      <c r="H913" t="s">
        <v>133</v>
      </c>
      <c r="I913" t="s">
        <v>134</v>
      </c>
      <c r="J913" t="s">
        <v>169</v>
      </c>
      <c r="K913" t="s">
        <v>543</v>
      </c>
      <c r="L913">
        <v>80830251</v>
      </c>
      <c r="M913" t="s">
        <v>544</v>
      </c>
      <c r="N913">
        <v>96190010</v>
      </c>
      <c r="O913" t="s">
        <v>545</v>
      </c>
      <c r="P913">
        <v>4987176294623</v>
      </c>
      <c r="Q913">
        <v>475</v>
      </c>
      <c r="R913" s="16">
        <v>46807</v>
      </c>
      <c r="S913">
        <v>24</v>
      </c>
      <c r="T913">
        <v>79</v>
      </c>
      <c r="U913">
        <v>16</v>
      </c>
      <c r="V913">
        <v>354.08</v>
      </c>
      <c r="W913">
        <v>354.08</v>
      </c>
      <c r="X913">
        <v>368.85</v>
      </c>
      <c r="Y913">
        <v>1</v>
      </c>
      <c r="Z913">
        <v>2</v>
      </c>
      <c r="AA913">
        <v>0</v>
      </c>
      <c r="AB913">
        <v>0</v>
      </c>
      <c r="AC913">
        <v>6373.44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f t="shared" si="68"/>
        <v>18</v>
      </c>
      <c r="AJ913">
        <f t="shared" si="69"/>
        <v>6639.3</v>
      </c>
      <c r="AK913" s="62">
        <f t="shared" si="71"/>
        <v>1.125</v>
      </c>
      <c r="AL913">
        <f t="shared" si="70"/>
        <v>6373.44</v>
      </c>
    </row>
    <row r="914" spans="2:38" ht="14.45" x14ac:dyDescent="0.3">
      <c r="B914" t="s">
        <v>1333</v>
      </c>
      <c r="C914">
        <v>2002344334</v>
      </c>
      <c r="D914" t="s">
        <v>125</v>
      </c>
      <c r="E914" t="s">
        <v>126</v>
      </c>
      <c r="F914" t="s">
        <v>127</v>
      </c>
      <c r="G914" t="s">
        <v>128</v>
      </c>
      <c r="H914" t="s">
        <v>139</v>
      </c>
      <c r="I914" t="s">
        <v>140</v>
      </c>
      <c r="J914" t="s">
        <v>266</v>
      </c>
      <c r="K914" t="s">
        <v>267</v>
      </c>
      <c r="L914">
        <v>83907881</v>
      </c>
      <c r="M914" t="s">
        <v>268</v>
      </c>
      <c r="N914">
        <v>96190030</v>
      </c>
      <c r="O914" t="s">
        <v>269</v>
      </c>
      <c r="P914">
        <v>4987176303486</v>
      </c>
      <c r="Q914">
        <v>374</v>
      </c>
      <c r="R914" s="16">
        <v>47052</v>
      </c>
      <c r="S914">
        <v>36</v>
      </c>
      <c r="T914">
        <v>75</v>
      </c>
      <c r="U914">
        <v>12</v>
      </c>
      <c r="V914">
        <v>284.94</v>
      </c>
      <c r="W914">
        <v>299.19</v>
      </c>
      <c r="X914">
        <v>311.67</v>
      </c>
      <c r="Y914">
        <v>0</v>
      </c>
      <c r="Z914">
        <v>4</v>
      </c>
      <c r="AA914">
        <v>0</v>
      </c>
      <c r="AB914">
        <v>0</v>
      </c>
      <c r="AC914">
        <v>1196.76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f t="shared" si="68"/>
        <v>4</v>
      </c>
      <c r="AJ914">
        <f t="shared" si="69"/>
        <v>1246.68</v>
      </c>
      <c r="AK914" s="62">
        <f t="shared" si="71"/>
        <v>0.33333333333333331</v>
      </c>
      <c r="AL914">
        <f t="shared" si="70"/>
        <v>1196.76</v>
      </c>
    </row>
    <row r="915" spans="2:38" ht="14.45" x14ac:dyDescent="0.3">
      <c r="B915" t="s">
        <v>1333</v>
      </c>
      <c r="C915">
        <v>2002344334</v>
      </c>
      <c r="D915" t="s">
        <v>125</v>
      </c>
      <c r="E915" t="s">
        <v>126</v>
      </c>
      <c r="F915" t="s">
        <v>127</v>
      </c>
      <c r="G915" t="s">
        <v>132</v>
      </c>
      <c r="H915" t="s">
        <v>290</v>
      </c>
      <c r="I915" t="s">
        <v>635</v>
      </c>
      <c r="J915" t="s">
        <v>635</v>
      </c>
      <c r="K915" t="s">
        <v>636</v>
      </c>
      <c r="L915">
        <v>80885888</v>
      </c>
      <c r="M915" t="s">
        <v>637</v>
      </c>
      <c r="N915">
        <v>30049011</v>
      </c>
      <c r="O915" t="s">
        <v>638</v>
      </c>
      <c r="P915">
        <v>4987176191359</v>
      </c>
      <c r="Q915">
        <v>64</v>
      </c>
      <c r="R915" s="16">
        <v>47045</v>
      </c>
      <c r="S915">
        <v>24</v>
      </c>
      <c r="T915">
        <v>100</v>
      </c>
      <c r="U915">
        <v>720</v>
      </c>
      <c r="V915">
        <v>48.83</v>
      </c>
      <c r="W915">
        <v>51.27</v>
      </c>
      <c r="X915">
        <v>53.41</v>
      </c>
      <c r="Y915">
        <v>0</v>
      </c>
      <c r="Z915">
        <v>36</v>
      </c>
      <c r="AA915">
        <v>0</v>
      </c>
      <c r="AB915">
        <v>0</v>
      </c>
      <c r="AC915">
        <v>1845.72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f t="shared" si="68"/>
        <v>36</v>
      </c>
      <c r="AJ915">
        <f t="shared" si="69"/>
        <v>1922.7599999999998</v>
      </c>
      <c r="AK915" s="62">
        <f t="shared" si="71"/>
        <v>0.05</v>
      </c>
      <c r="AL915">
        <f t="shared" si="70"/>
        <v>1845.72</v>
      </c>
    </row>
    <row r="916" spans="2:38" ht="14.45" x14ac:dyDescent="0.3">
      <c r="B916" t="s">
        <v>1333</v>
      </c>
      <c r="C916">
        <v>2002344334</v>
      </c>
      <c r="D916" t="s">
        <v>125</v>
      </c>
      <c r="E916" t="s">
        <v>126</v>
      </c>
      <c r="F916" t="s">
        <v>127</v>
      </c>
      <c r="G916" t="s">
        <v>146</v>
      </c>
      <c r="H916" t="s">
        <v>147</v>
      </c>
      <c r="I916" t="s">
        <v>203</v>
      </c>
      <c r="J916" t="s">
        <v>367</v>
      </c>
      <c r="K916" t="s">
        <v>1071</v>
      </c>
      <c r="L916">
        <v>80740360</v>
      </c>
      <c r="M916" t="s">
        <v>1072</v>
      </c>
      <c r="N916">
        <v>33071090</v>
      </c>
      <c r="O916" t="s">
        <v>1073</v>
      </c>
      <c r="P916">
        <v>4987176177681</v>
      </c>
      <c r="Q916">
        <v>249</v>
      </c>
      <c r="R916" s="16">
        <v>47569</v>
      </c>
      <c r="S916">
        <v>36</v>
      </c>
      <c r="T916">
        <v>100</v>
      </c>
      <c r="U916">
        <v>24</v>
      </c>
      <c r="V916">
        <v>180.86</v>
      </c>
      <c r="W916">
        <v>213.42</v>
      </c>
      <c r="X916">
        <v>222.32</v>
      </c>
      <c r="Y916">
        <v>0</v>
      </c>
      <c r="Z916">
        <v>1</v>
      </c>
      <c r="AA916">
        <v>0</v>
      </c>
      <c r="AB916">
        <v>0</v>
      </c>
      <c r="AC916">
        <v>213.42</v>
      </c>
      <c r="AD916">
        <v>0.8</v>
      </c>
      <c r="AE916">
        <v>0</v>
      </c>
      <c r="AF916">
        <v>0</v>
      </c>
      <c r="AG916">
        <v>0</v>
      </c>
      <c r="AH916">
        <v>0</v>
      </c>
      <c r="AI916">
        <f t="shared" si="68"/>
        <v>1</v>
      </c>
      <c r="AJ916">
        <f t="shared" si="69"/>
        <v>222.32</v>
      </c>
      <c r="AK916" s="62">
        <f t="shared" si="71"/>
        <v>4.1666666666666664E-2</v>
      </c>
      <c r="AL916">
        <f t="shared" si="70"/>
        <v>213.42</v>
      </c>
    </row>
    <row r="917" spans="2:38" ht="14.45" x14ac:dyDescent="0.3">
      <c r="B917" t="s">
        <v>1333</v>
      </c>
      <c r="C917">
        <v>2002344334</v>
      </c>
      <c r="D917" t="s">
        <v>125</v>
      </c>
      <c r="E917" t="s">
        <v>126</v>
      </c>
      <c r="F917" t="s">
        <v>127</v>
      </c>
      <c r="G917" t="s">
        <v>132</v>
      </c>
      <c r="H917" t="s">
        <v>163</v>
      </c>
      <c r="I917" t="s">
        <v>164</v>
      </c>
      <c r="J917" t="s">
        <v>337</v>
      </c>
      <c r="K917" t="s">
        <v>338</v>
      </c>
      <c r="L917">
        <v>80739417</v>
      </c>
      <c r="M917" t="s">
        <v>339</v>
      </c>
      <c r="N917">
        <v>33072000</v>
      </c>
      <c r="O917" t="s">
        <v>340</v>
      </c>
      <c r="P917">
        <v>4987176176295</v>
      </c>
      <c r="Q917">
        <v>299</v>
      </c>
      <c r="R917" s="16">
        <v>47570</v>
      </c>
      <c r="S917">
        <v>18</v>
      </c>
      <c r="T917">
        <v>100</v>
      </c>
      <c r="U917">
        <v>48</v>
      </c>
      <c r="V917">
        <v>211.52</v>
      </c>
      <c r="W917">
        <v>249.59</v>
      </c>
      <c r="X917">
        <v>260</v>
      </c>
      <c r="Y917">
        <v>0</v>
      </c>
      <c r="Z917">
        <v>4</v>
      </c>
      <c r="AA917">
        <v>0</v>
      </c>
      <c r="AB917">
        <v>0</v>
      </c>
      <c r="AC917">
        <v>998.36</v>
      </c>
      <c r="AD917">
        <v>0.42</v>
      </c>
      <c r="AE917">
        <v>0</v>
      </c>
      <c r="AF917">
        <v>0</v>
      </c>
      <c r="AG917">
        <v>0</v>
      </c>
      <c r="AH917">
        <v>0</v>
      </c>
      <c r="AI917">
        <f t="shared" si="68"/>
        <v>4</v>
      </c>
      <c r="AJ917">
        <f t="shared" si="69"/>
        <v>1040</v>
      </c>
      <c r="AK917" s="62">
        <f t="shared" si="71"/>
        <v>8.3333333333333329E-2</v>
      </c>
      <c r="AL917">
        <f t="shared" si="70"/>
        <v>998.36</v>
      </c>
    </row>
    <row r="918" spans="2:38" ht="14.45" x14ac:dyDescent="0.3">
      <c r="B918" t="s">
        <v>1333</v>
      </c>
      <c r="C918">
        <v>2002344334</v>
      </c>
      <c r="D918" t="s">
        <v>125</v>
      </c>
      <c r="E918" t="s">
        <v>126</v>
      </c>
      <c r="F918" t="s">
        <v>127</v>
      </c>
      <c r="G918" t="s">
        <v>146</v>
      </c>
      <c r="H918" t="s">
        <v>147</v>
      </c>
      <c r="I918" t="s">
        <v>148</v>
      </c>
      <c r="J918" t="s">
        <v>429</v>
      </c>
      <c r="K918" t="s">
        <v>430</v>
      </c>
      <c r="L918">
        <v>80753181</v>
      </c>
      <c r="M918" t="s">
        <v>431</v>
      </c>
      <c r="N918">
        <v>33071090</v>
      </c>
      <c r="O918" t="s">
        <v>432</v>
      </c>
      <c r="P918">
        <v>4987176093738</v>
      </c>
      <c r="Q918">
        <v>99</v>
      </c>
      <c r="R918" s="16">
        <v>46611</v>
      </c>
      <c r="S918">
        <v>36</v>
      </c>
      <c r="T918">
        <v>34</v>
      </c>
      <c r="U918">
        <v>144</v>
      </c>
      <c r="V918">
        <v>71.91</v>
      </c>
      <c r="W918">
        <v>84.85</v>
      </c>
      <c r="X918">
        <v>88.39</v>
      </c>
      <c r="Y918">
        <v>0</v>
      </c>
      <c r="Z918">
        <v>129</v>
      </c>
      <c r="AA918">
        <v>0</v>
      </c>
      <c r="AB918">
        <v>0</v>
      </c>
      <c r="AC918">
        <v>10945.65</v>
      </c>
      <c r="AD918">
        <v>55.879999999999903</v>
      </c>
      <c r="AE918">
        <v>0</v>
      </c>
      <c r="AF918">
        <v>0</v>
      </c>
      <c r="AG918">
        <v>0</v>
      </c>
      <c r="AH918">
        <v>0</v>
      </c>
      <c r="AI918">
        <f t="shared" si="68"/>
        <v>129</v>
      </c>
      <c r="AJ918">
        <f t="shared" si="69"/>
        <v>11402.31</v>
      </c>
      <c r="AK918" s="62">
        <f t="shared" si="71"/>
        <v>0.89583333333333337</v>
      </c>
      <c r="AL918">
        <f t="shared" si="70"/>
        <v>10945.65</v>
      </c>
    </row>
    <row r="919" spans="2:38" ht="14.45" x14ac:dyDescent="0.3">
      <c r="B919" t="s">
        <v>1333</v>
      </c>
      <c r="C919">
        <v>2002344334</v>
      </c>
      <c r="D919" t="s">
        <v>125</v>
      </c>
      <c r="E919" t="s">
        <v>126</v>
      </c>
      <c r="F919" t="s">
        <v>127</v>
      </c>
      <c r="G919" t="s">
        <v>128</v>
      </c>
      <c r="H919" t="s">
        <v>139</v>
      </c>
      <c r="I919" t="s">
        <v>140</v>
      </c>
      <c r="J919" t="s">
        <v>266</v>
      </c>
      <c r="K919" t="s">
        <v>355</v>
      </c>
      <c r="L919">
        <v>83907882</v>
      </c>
      <c r="M919" t="s">
        <v>1005</v>
      </c>
      <c r="N919">
        <v>96190030</v>
      </c>
      <c r="O919" t="s">
        <v>1006</v>
      </c>
      <c r="P919">
        <v>4987176303455</v>
      </c>
      <c r="Q919">
        <v>374</v>
      </c>
      <c r="R919" s="16">
        <v>47045</v>
      </c>
      <c r="S919">
        <v>36</v>
      </c>
      <c r="T919">
        <v>75</v>
      </c>
      <c r="U919">
        <v>12</v>
      </c>
      <c r="V919">
        <v>284.94</v>
      </c>
      <c r="W919">
        <v>299.19</v>
      </c>
      <c r="X919">
        <v>311.67</v>
      </c>
      <c r="Y919">
        <v>0</v>
      </c>
      <c r="Z919">
        <v>5</v>
      </c>
      <c r="AA919">
        <v>0</v>
      </c>
      <c r="AB919">
        <v>0</v>
      </c>
      <c r="AC919">
        <v>1495.95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f t="shared" si="68"/>
        <v>5</v>
      </c>
      <c r="AJ919">
        <f t="shared" si="69"/>
        <v>1558.3500000000001</v>
      </c>
      <c r="AK919" s="62">
        <f t="shared" si="71"/>
        <v>0.41666666666666669</v>
      </c>
      <c r="AL919">
        <f t="shared" si="70"/>
        <v>1495.95</v>
      </c>
    </row>
    <row r="920" spans="2:38" ht="14.45" x14ac:dyDescent="0.3">
      <c r="B920" t="s">
        <v>1333</v>
      </c>
      <c r="C920">
        <v>2002344334</v>
      </c>
      <c r="D920" t="s">
        <v>125</v>
      </c>
      <c r="E920" t="s">
        <v>126</v>
      </c>
      <c r="F920" t="s">
        <v>127</v>
      </c>
      <c r="G920" t="s">
        <v>132</v>
      </c>
      <c r="H920" t="s">
        <v>163</v>
      </c>
      <c r="I920" t="s">
        <v>164</v>
      </c>
      <c r="J920" t="s">
        <v>253</v>
      </c>
      <c r="K920" t="s">
        <v>437</v>
      </c>
      <c r="L920">
        <v>80740513</v>
      </c>
      <c r="M920" t="s">
        <v>438</v>
      </c>
      <c r="N920">
        <v>33071010</v>
      </c>
      <c r="O920" t="s">
        <v>439</v>
      </c>
      <c r="P920">
        <v>4987176177780</v>
      </c>
      <c r="Q920">
        <v>221</v>
      </c>
      <c r="R920" s="16">
        <v>47020</v>
      </c>
      <c r="S920">
        <v>36</v>
      </c>
      <c r="T920">
        <v>72</v>
      </c>
      <c r="U920">
        <v>48</v>
      </c>
      <c r="V920">
        <v>180.4</v>
      </c>
      <c r="W920">
        <v>189.42</v>
      </c>
      <c r="X920">
        <v>197.32</v>
      </c>
      <c r="Y920">
        <v>0</v>
      </c>
      <c r="Z920">
        <v>11</v>
      </c>
      <c r="AA920">
        <v>0</v>
      </c>
      <c r="AB920">
        <v>0</v>
      </c>
      <c r="AC920">
        <v>2083.62</v>
      </c>
      <c r="AD920">
        <v>1.1499999999999899</v>
      </c>
      <c r="AE920">
        <v>0</v>
      </c>
      <c r="AF920">
        <v>0</v>
      </c>
      <c r="AG920">
        <v>0</v>
      </c>
      <c r="AH920">
        <v>0</v>
      </c>
      <c r="AI920">
        <f t="shared" si="68"/>
        <v>11</v>
      </c>
      <c r="AJ920">
        <f t="shared" si="69"/>
        <v>2170.52</v>
      </c>
      <c r="AK920" s="62">
        <f t="shared" si="71"/>
        <v>0.22916666666666666</v>
      </c>
      <c r="AL920">
        <f t="shared" si="70"/>
        <v>2083.62</v>
      </c>
    </row>
    <row r="921" spans="2:38" ht="14.45" x14ac:dyDescent="0.3">
      <c r="B921" t="s">
        <v>1333</v>
      </c>
      <c r="C921">
        <v>2002344334</v>
      </c>
      <c r="D921" t="s">
        <v>125</v>
      </c>
      <c r="E921" t="s">
        <v>126</v>
      </c>
      <c r="F921" t="s">
        <v>127</v>
      </c>
      <c r="G921" t="s">
        <v>128</v>
      </c>
      <c r="H921" t="s">
        <v>139</v>
      </c>
      <c r="I921" t="s">
        <v>140</v>
      </c>
      <c r="J921" t="s">
        <v>246</v>
      </c>
      <c r="K921" t="s">
        <v>280</v>
      </c>
      <c r="L921">
        <v>83907884</v>
      </c>
      <c r="M921" t="s">
        <v>281</v>
      </c>
      <c r="N921">
        <v>96190030</v>
      </c>
      <c r="O921" t="s">
        <v>282</v>
      </c>
      <c r="P921">
        <v>4987176346278</v>
      </c>
      <c r="Q921">
        <v>374</v>
      </c>
      <c r="R921" s="16">
        <v>46807</v>
      </c>
      <c r="S921">
        <v>36</v>
      </c>
      <c r="T921">
        <v>53</v>
      </c>
      <c r="U921">
        <v>12</v>
      </c>
      <c r="V921">
        <v>284.94</v>
      </c>
      <c r="W921">
        <v>299.19</v>
      </c>
      <c r="X921">
        <v>311.67</v>
      </c>
      <c r="Y921">
        <v>0</v>
      </c>
      <c r="Z921">
        <v>1</v>
      </c>
      <c r="AA921">
        <v>0</v>
      </c>
      <c r="AB921">
        <v>0</v>
      </c>
      <c r="AC921">
        <v>299.19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f t="shared" si="68"/>
        <v>1</v>
      </c>
      <c r="AJ921">
        <f t="shared" si="69"/>
        <v>311.67</v>
      </c>
      <c r="AK921" s="62">
        <f t="shared" si="71"/>
        <v>8.3333333333333329E-2</v>
      </c>
      <c r="AL921">
        <f t="shared" si="70"/>
        <v>299.19</v>
      </c>
    </row>
    <row r="922" spans="2:38" ht="14.45" x14ac:dyDescent="0.3">
      <c r="B922" t="s">
        <v>1333</v>
      </c>
      <c r="C922">
        <v>2002344334</v>
      </c>
      <c r="D922" t="s">
        <v>125</v>
      </c>
      <c r="E922" t="s">
        <v>126</v>
      </c>
      <c r="F922" t="s">
        <v>127</v>
      </c>
      <c r="G922" t="s">
        <v>128</v>
      </c>
      <c r="H922" t="s">
        <v>139</v>
      </c>
      <c r="I922" t="s">
        <v>140</v>
      </c>
      <c r="J922" t="s">
        <v>159</v>
      </c>
      <c r="K922" t="s">
        <v>305</v>
      </c>
      <c r="L922">
        <v>80774649</v>
      </c>
      <c r="M922" t="s">
        <v>452</v>
      </c>
      <c r="N922">
        <v>96190030</v>
      </c>
      <c r="O922" t="s">
        <v>453</v>
      </c>
      <c r="P922">
        <v>4987176056375</v>
      </c>
      <c r="Q922">
        <v>280</v>
      </c>
      <c r="R922" s="16">
        <v>47020</v>
      </c>
      <c r="S922">
        <v>36</v>
      </c>
      <c r="T922">
        <v>72</v>
      </c>
      <c r="U922">
        <v>12</v>
      </c>
      <c r="V922">
        <v>222.6</v>
      </c>
      <c r="W922">
        <v>233.73</v>
      </c>
      <c r="X922">
        <v>243.48</v>
      </c>
      <c r="Y922">
        <v>3</v>
      </c>
      <c r="Z922">
        <v>5</v>
      </c>
      <c r="AA922">
        <v>0</v>
      </c>
      <c r="AB922">
        <v>0</v>
      </c>
      <c r="AC922">
        <v>9582.93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f t="shared" si="68"/>
        <v>41</v>
      </c>
      <c r="AJ922">
        <f t="shared" si="69"/>
        <v>9982.68</v>
      </c>
      <c r="AK922" s="62">
        <f t="shared" si="71"/>
        <v>3.4166666666666665</v>
      </c>
      <c r="AL922">
        <f t="shared" si="70"/>
        <v>9582.93</v>
      </c>
    </row>
    <row r="923" spans="2:38" ht="14.45" x14ac:dyDescent="0.3">
      <c r="B923" t="s">
        <v>1333</v>
      </c>
      <c r="C923">
        <v>2002344334</v>
      </c>
      <c r="D923" t="s">
        <v>125</v>
      </c>
      <c r="E923" t="s">
        <v>126</v>
      </c>
      <c r="F923" t="s">
        <v>127</v>
      </c>
      <c r="G923" t="s">
        <v>128</v>
      </c>
      <c r="H923" t="s">
        <v>139</v>
      </c>
      <c r="I923" t="s">
        <v>140</v>
      </c>
      <c r="J923" t="s">
        <v>246</v>
      </c>
      <c r="K923" t="s">
        <v>306</v>
      </c>
      <c r="L923">
        <v>83907886</v>
      </c>
      <c r="M923" t="s">
        <v>307</v>
      </c>
      <c r="N923">
        <v>96190030</v>
      </c>
      <c r="O923" t="s">
        <v>308</v>
      </c>
      <c r="P923">
        <v>4987176346315</v>
      </c>
      <c r="Q923">
        <v>374</v>
      </c>
      <c r="R923" s="16">
        <v>46807</v>
      </c>
      <c r="S923">
        <v>36</v>
      </c>
      <c r="T923">
        <v>53</v>
      </c>
      <c r="U923">
        <v>12</v>
      </c>
      <c r="V923">
        <v>284.94</v>
      </c>
      <c r="W923">
        <v>299.19</v>
      </c>
      <c r="X923">
        <v>311.67</v>
      </c>
      <c r="Y923">
        <v>0</v>
      </c>
      <c r="Z923">
        <v>1</v>
      </c>
      <c r="AA923">
        <v>0</v>
      </c>
      <c r="AB923">
        <v>0</v>
      </c>
      <c r="AC923">
        <v>299.19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f t="shared" si="68"/>
        <v>1</v>
      </c>
      <c r="AJ923">
        <f t="shared" si="69"/>
        <v>311.67</v>
      </c>
      <c r="AK923" s="62">
        <f t="shared" si="71"/>
        <v>8.3333333333333329E-2</v>
      </c>
      <c r="AL923">
        <f t="shared" si="70"/>
        <v>299.19</v>
      </c>
    </row>
    <row r="924" spans="2:38" ht="14.45" x14ac:dyDescent="0.3">
      <c r="B924" t="s">
        <v>1333</v>
      </c>
      <c r="C924">
        <v>2002344334</v>
      </c>
      <c r="D924" t="s">
        <v>125</v>
      </c>
      <c r="E924" t="s">
        <v>126</v>
      </c>
      <c r="F924" t="s">
        <v>127</v>
      </c>
      <c r="G924" t="s">
        <v>128</v>
      </c>
      <c r="H924" t="s">
        <v>208</v>
      </c>
      <c r="I924" t="s">
        <v>209</v>
      </c>
      <c r="J924" t="s">
        <v>252</v>
      </c>
      <c r="K924" t="s">
        <v>457</v>
      </c>
      <c r="L924">
        <v>80786348</v>
      </c>
      <c r="M924" t="s">
        <v>458</v>
      </c>
      <c r="N924">
        <v>33074900</v>
      </c>
      <c r="O924" t="s">
        <v>459</v>
      </c>
      <c r="P924">
        <v>4987176244420</v>
      </c>
      <c r="Q924">
        <v>349</v>
      </c>
      <c r="R924" s="16">
        <v>47052</v>
      </c>
      <c r="S924">
        <v>24</v>
      </c>
      <c r="T924">
        <v>100</v>
      </c>
      <c r="U924">
        <v>24</v>
      </c>
      <c r="V924">
        <v>236.6</v>
      </c>
      <c r="W924">
        <v>279.19</v>
      </c>
      <c r="X924">
        <v>290.83</v>
      </c>
      <c r="Y924">
        <v>0</v>
      </c>
      <c r="Z924">
        <v>13</v>
      </c>
      <c r="AA924">
        <v>0</v>
      </c>
      <c r="AB924">
        <v>0</v>
      </c>
      <c r="AC924">
        <v>3629.47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f t="shared" si="68"/>
        <v>13</v>
      </c>
      <c r="AJ924">
        <f t="shared" si="69"/>
        <v>3780.79</v>
      </c>
      <c r="AK924" s="62">
        <f t="shared" si="71"/>
        <v>0.54166666666666663</v>
      </c>
      <c r="AL924">
        <f t="shared" si="70"/>
        <v>3629.47</v>
      </c>
    </row>
    <row r="925" spans="2:38" ht="14.45" x14ac:dyDescent="0.3">
      <c r="B925" t="s">
        <v>1333</v>
      </c>
      <c r="C925">
        <v>2002344334</v>
      </c>
      <c r="D925" t="s">
        <v>125</v>
      </c>
      <c r="E925" t="s">
        <v>126</v>
      </c>
      <c r="F925" t="s">
        <v>127</v>
      </c>
      <c r="G925" t="s">
        <v>132</v>
      </c>
      <c r="H925" t="s">
        <v>133</v>
      </c>
      <c r="I925" t="s">
        <v>177</v>
      </c>
      <c r="J925" t="s">
        <v>371</v>
      </c>
      <c r="K925" t="s">
        <v>395</v>
      </c>
      <c r="L925">
        <v>80847738</v>
      </c>
      <c r="M925" t="s">
        <v>877</v>
      </c>
      <c r="N925">
        <v>96190010</v>
      </c>
      <c r="O925" t="s">
        <v>878</v>
      </c>
      <c r="P925">
        <v>4987176319555</v>
      </c>
      <c r="Q925">
        <v>320</v>
      </c>
      <c r="R925" s="16">
        <v>46807</v>
      </c>
      <c r="S925">
        <v>24</v>
      </c>
      <c r="T925">
        <v>79</v>
      </c>
      <c r="U925">
        <v>16</v>
      </c>
      <c r="V925">
        <v>246.05</v>
      </c>
      <c r="W925">
        <v>246.05</v>
      </c>
      <c r="X925">
        <v>256.31</v>
      </c>
      <c r="Y925">
        <v>0</v>
      </c>
      <c r="Z925">
        <v>3</v>
      </c>
      <c r="AA925">
        <v>0</v>
      </c>
      <c r="AB925">
        <v>0</v>
      </c>
      <c r="AC925">
        <v>738.15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f t="shared" si="68"/>
        <v>3</v>
      </c>
      <c r="AJ925">
        <f t="shared" si="69"/>
        <v>768.93000000000006</v>
      </c>
      <c r="AK925" s="62">
        <f t="shared" si="71"/>
        <v>0.1875</v>
      </c>
      <c r="AL925">
        <f t="shared" si="70"/>
        <v>738.15000000000009</v>
      </c>
    </row>
    <row r="926" spans="2:38" ht="14.45" x14ac:dyDescent="0.3">
      <c r="B926" t="s">
        <v>1333</v>
      </c>
      <c r="C926">
        <v>2002344334</v>
      </c>
      <c r="D926" t="s">
        <v>125</v>
      </c>
      <c r="E926" t="s">
        <v>126</v>
      </c>
      <c r="F926" t="s">
        <v>127</v>
      </c>
      <c r="G926" t="s">
        <v>146</v>
      </c>
      <c r="H926" t="s">
        <v>150</v>
      </c>
      <c r="I926" t="s">
        <v>214</v>
      </c>
      <c r="J926" t="s">
        <v>1019</v>
      </c>
      <c r="K926" t="s">
        <v>1019</v>
      </c>
      <c r="L926">
        <v>80803714</v>
      </c>
      <c r="M926" t="s">
        <v>1020</v>
      </c>
      <c r="N926">
        <v>82121010</v>
      </c>
      <c r="O926" t="s">
        <v>1021</v>
      </c>
      <c r="P926">
        <v>4987176286826</v>
      </c>
      <c r="Q926">
        <v>437</v>
      </c>
      <c r="R926" s="16">
        <v>47045</v>
      </c>
      <c r="S926">
        <v>60</v>
      </c>
      <c r="T926">
        <v>45</v>
      </c>
      <c r="U926">
        <v>24</v>
      </c>
      <c r="V926">
        <v>317.42</v>
      </c>
      <c r="W926">
        <v>374.56</v>
      </c>
      <c r="X926">
        <v>390.18</v>
      </c>
      <c r="Y926">
        <v>0</v>
      </c>
      <c r="Z926">
        <v>1</v>
      </c>
      <c r="AA926">
        <v>0</v>
      </c>
      <c r="AB926">
        <v>0</v>
      </c>
      <c r="AC926">
        <v>374.56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f t="shared" si="68"/>
        <v>1</v>
      </c>
      <c r="AJ926">
        <f t="shared" si="69"/>
        <v>390.18</v>
      </c>
      <c r="AK926" s="62">
        <f t="shared" si="71"/>
        <v>4.1666666666666664E-2</v>
      </c>
      <c r="AL926">
        <f t="shared" si="70"/>
        <v>374.56</v>
      </c>
    </row>
    <row r="927" spans="2:38" ht="14.45" x14ac:dyDescent="0.3">
      <c r="B927" t="s">
        <v>1333</v>
      </c>
      <c r="C927">
        <v>2002344334</v>
      </c>
      <c r="D927" t="s">
        <v>125</v>
      </c>
      <c r="E927" t="s">
        <v>126</v>
      </c>
      <c r="F927" t="s">
        <v>127</v>
      </c>
      <c r="G927" t="s">
        <v>146</v>
      </c>
      <c r="H927" t="s">
        <v>147</v>
      </c>
      <c r="I927" t="s">
        <v>203</v>
      </c>
      <c r="J927" t="s">
        <v>204</v>
      </c>
      <c r="K927" t="s">
        <v>273</v>
      </c>
      <c r="L927">
        <v>80722192</v>
      </c>
      <c r="M927" t="s">
        <v>852</v>
      </c>
      <c r="N927">
        <v>33071010</v>
      </c>
      <c r="O927" t="s">
        <v>853</v>
      </c>
      <c r="P927">
        <v>4987176150585</v>
      </c>
      <c r="Q927">
        <v>66</v>
      </c>
      <c r="R927" s="16">
        <v>47045</v>
      </c>
      <c r="S927">
        <v>36</v>
      </c>
      <c r="T927">
        <v>75</v>
      </c>
      <c r="U927">
        <v>96</v>
      </c>
      <c r="V927">
        <v>53.88</v>
      </c>
      <c r="W927">
        <v>56.57</v>
      </c>
      <c r="X927">
        <v>58.93</v>
      </c>
      <c r="Y927">
        <v>0</v>
      </c>
      <c r="Z927">
        <v>3</v>
      </c>
      <c r="AA927">
        <v>0</v>
      </c>
      <c r="AB927">
        <v>0</v>
      </c>
      <c r="AC927">
        <v>169.71</v>
      </c>
      <c r="AD927">
        <v>1.6699999999999899</v>
      </c>
      <c r="AE927">
        <v>0</v>
      </c>
      <c r="AF927">
        <v>0</v>
      </c>
      <c r="AG927">
        <v>0</v>
      </c>
      <c r="AH927">
        <v>0</v>
      </c>
      <c r="AI927">
        <f t="shared" si="68"/>
        <v>3</v>
      </c>
      <c r="AJ927">
        <f t="shared" si="69"/>
        <v>176.79</v>
      </c>
      <c r="AK927" s="62">
        <f t="shared" si="71"/>
        <v>3.125E-2</v>
      </c>
      <c r="AL927">
        <f t="shared" si="70"/>
        <v>169.71</v>
      </c>
    </row>
    <row r="928" spans="2:38" ht="14.45" x14ac:dyDescent="0.3">
      <c r="B928" t="s">
        <v>1333</v>
      </c>
      <c r="C928">
        <v>2002344334</v>
      </c>
      <c r="D928" t="s">
        <v>125</v>
      </c>
      <c r="E928" t="s">
        <v>126</v>
      </c>
      <c r="F928" t="s">
        <v>127</v>
      </c>
      <c r="G928" t="s">
        <v>132</v>
      </c>
      <c r="H928" t="s">
        <v>163</v>
      </c>
      <c r="I928" t="s">
        <v>164</v>
      </c>
      <c r="J928" t="s">
        <v>337</v>
      </c>
      <c r="K928" t="s">
        <v>475</v>
      </c>
      <c r="L928">
        <v>80739413</v>
      </c>
      <c r="M928" t="s">
        <v>476</v>
      </c>
      <c r="N928">
        <v>33072000</v>
      </c>
      <c r="O928" t="s">
        <v>477</v>
      </c>
      <c r="P928">
        <v>4987176176257</v>
      </c>
      <c r="Q928">
        <v>299</v>
      </c>
      <c r="R928" s="16">
        <v>47632</v>
      </c>
      <c r="S928">
        <v>18</v>
      </c>
      <c r="T928">
        <v>100</v>
      </c>
      <c r="U928">
        <v>48</v>
      </c>
      <c r="V928">
        <v>211.52</v>
      </c>
      <c r="W928">
        <v>249.59</v>
      </c>
      <c r="X928">
        <v>260</v>
      </c>
      <c r="Y928">
        <v>0</v>
      </c>
      <c r="Z928">
        <v>9</v>
      </c>
      <c r="AA928">
        <v>0</v>
      </c>
      <c r="AB928">
        <v>0</v>
      </c>
      <c r="AC928">
        <v>2246.31</v>
      </c>
      <c r="AD928">
        <v>0.94999999999999896</v>
      </c>
      <c r="AE928">
        <v>0</v>
      </c>
      <c r="AF928">
        <v>0</v>
      </c>
      <c r="AG928">
        <v>0</v>
      </c>
      <c r="AH928">
        <v>0</v>
      </c>
      <c r="AI928">
        <f t="shared" si="68"/>
        <v>9</v>
      </c>
      <c r="AJ928">
        <f t="shared" si="69"/>
        <v>2340</v>
      </c>
      <c r="AK928" s="62">
        <f t="shared" si="71"/>
        <v>0.1875</v>
      </c>
      <c r="AL928">
        <f t="shared" si="70"/>
        <v>2246.31</v>
      </c>
    </row>
    <row r="929" spans="2:38" ht="14.45" x14ac:dyDescent="0.3">
      <c r="B929" t="s">
        <v>1333</v>
      </c>
      <c r="C929">
        <v>2002344334</v>
      </c>
      <c r="D929" t="s">
        <v>125</v>
      </c>
      <c r="E929" t="s">
        <v>126</v>
      </c>
      <c r="F929" t="s">
        <v>127</v>
      </c>
      <c r="G929" t="s">
        <v>146</v>
      </c>
      <c r="H929" t="s">
        <v>190</v>
      </c>
      <c r="I929" t="s">
        <v>191</v>
      </c>
      <c r="J929" t="s">
        <v>223</v>
      </c>
      <c r="K929" t="s">
        <v>223</v>
      </c>
      <c r="L929">
        <v>80832398</v>
      </c>
      <c r="M929" t="s">
        <v>903</v>
      </c>
      <c r="N929">
        <v>82121010</v>
      </c>
      <c r="O929" t="s">
        <v>904</v>
      </c>
      <c r="P929">
        <v>4987176298201</v>
      </c>
      <c r="Q929">
        <v>325</v>
      </c>
      <c r="R929" s="16">
        <v>47045</v>
      </c>
      <c r="S929">
        <v>24</v>
      </c>
      <c r="T929">
        <v>100</v>
      </c>
      <c r="U929">
        <v>18</v>
      </c>
      <c r="V929">
        <v>231.93</v>
      </c>
      <c r="W929">
        <v>273.68</v>
      </c>
      <c r="X929">
        <v>285.08999999999997</v>
      </c>
      <c r="Y929">
        <v>1</v>
      </c>
      <c r="Z929">
        <v>0</v>
      </c>
      <c r="AA929">
        <v>0</v>
      </c>
      <c r="AB929">
        <v>0</v>
      </c>
      <c r="AC929">
        <v>4926.24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f t="shared" si="68"/>
        <v>18</v>
      </c>
      <c r="AJ929">
        <f t="shared" si="69"/>
        <v>5131.62</v>
      </c>
      <c r="AK929" s="62">
        <f t="shared" si="71"/>
        <v>1</v>
      </c>
      <c r="AL929">
        <f t="shared" si="70"/>
        <v>4926.24</v>
      </c>
    </row>
    <row r="930" spans="2:38" ht="14.45" x14ac:dyDescent="0.3">
      <c r="B930" t="s">
        <v>1333</v>
      </c>
      <c r="C930">
        <v>2002344334</v>
      </c>
      <c r="D930" t="s">
        <v>125</v>
      </c>
      <c r="E930" t="s">
        <v>126</v>
      </c>
      <c r="F930" t="s">
        <v>127</v>
      </c>
      <c r="G930" t="s">
        <v>146</v>
      </c>
      <c r="H930" t="s">
        <v>190</v>
      </c>
      <c r="I930" t="s">
        <v>191</v>
      </c>
      <c r="J930" t="s">
        <v>223</v>
      </c>
      <c r="K930" t="s">
        <v>485</v>
      </c>
      <c r="L930">
        <v>80840354</v>
      </c>
      <c r="M930" t="s">
        <v>486</v>
      </c>
      <c r="N930">
        <v>82121010</v>
      </c>
      <c r="O930" t="s">
        <v>487</v>
      </c>
      <c r="P930">
        <v>4987176311405</v>
      </c>
      <c r="Q930">
        <v>375</v>
      </c>
      <c r="R930" s="16">
        <v>46434</v>
      </c>
      <c r="S930">
        <v>24</v>
      </c>
      <c r="T930">
        <v>27</v>
      </c>
      <c r="U930">
        <v>18</v>
      </c>
      <c r="V930">
        <v>267.61</v>
      </c>
      <c r="W930">
        <v>315.77999999999997</v>
      </c>
      <c r="X930">
        <v>328.95</v>
      </c>
      <c r="Y930">
        <v>4</v>
      </c>
      <c r="Z930">
        <v>16</v>
      </c>
      <c r="AA930">
        <v>0</v>
      </c>
      <c r="AB930">
        <v>0</v>
      </c>
      <c r="AC930">
        <v>27788.639999999999</v>
      </c>
      <c r="AD930">
        <v>0.02</v>
      </c>
      <c r="AE930">
        <v>0</v>
      </c>
      <c r="AF930">
        <v>0</v>
      </c>
      <c r="AG930">
        <v>0</v>
      </c>
      <c r="AH930">
        <v>0</v>
      </c>
      <c r="AI930">
        <f t="shared" si="68"/>
        <v>88</v>
      </c>
      <c r="AJ930">
        <f t="shared" si="69"/>
        <v>28947.599999999999</v>
      </c>
      <c r="AK930" s="62">
        <f t="shared" si="71"/>
        <v>4.8888888888888893</v>
      </c>
      <c r="AL930">
        <f t="shared" si="70"/>
        <v>27788.639999999999</v>
      </c>
    </row>
    <row r="931" spans="2:38" ht="14.45" x14ac:dyDescent="0.3">
      <c r="B931" t="s">
        <v>1333</v>
      </c>
      <c r="C931">
        <v>2002344334</v>
      </c>
      <c r="D931" t="s">
        <v>125</v>
      </c>
      <c r="E931" t="s">
        <v>126</v>
      </c>
      <c r="F931" t="s">
        <v>127</v>
      </c>
      <c r="G931" t="s">
        <v>132</v>
      </c>
      <c r="H931" t="s">
        <v>163</v>
      </c>
      <c r="I931" t="s">
        <v>164</v>
      </c>
      <c r="J931" t="s">
        <v>337</v>
      </c>
      <c r="K931" t="s">
        <v>857</v>
      </c>
      <c r="L931">
        <v>80739423</v>
      </c>
      <c r="M931" t="s">
        <v>858</v>
      </c>
      <c r="N931">
        <v>33072000</v>
      </c>
      <c r="O931" t="s">
        <v>859</v>
      </c>
      <c r="P931">
        <v>4987176176356</v>
      </c>
      <c r="Q931">
        <v>299</v>
      </c>
      <c r="R931" s="16">
        <v>47570</v>
      </c>
      <c r="S931">
        <v>18</v>
      </c>
      <c r="T931">
        <v>100</v>
      </c>
      <c r="U931">
        <v>48</v>
      </c>
      <c r="V931">
        <v>211.52</v>
      </c>
      <c r="W931">
        <v>249.59</v>
      </c>
      <c r="X931">
        <v>260</v>
      </c>
      <c r="Y931">
        <v>0</v>
      </c>
      <c r="Z931">
        <v>12</v>
      </c>
      <c r="AA931">
        <v>0</v>
      </c>
      <c r="AB931">
        <v>0</v>
      </c>
      <c r="AC931">
        <v>2995.08</v>
      </c>
      <c r="AD931">
        <v>1.27</v>
      </c>
      <c r="AE931">
        <v>0</v>
      </c>
      <c r="AF931">
        <v>0</v>
      </c>
      <c r="AG931">
        <v>0</v>
      </c>
      <c r="AH931">
        <v>0</v>
      </c>
      <c r="AI931">
        <f t="shared" si="68"/>
        <v>12</v>
      </c>
      <c r="AJ931">
        <f t="shared" si="69"/>
        <v>3120</v>
      </c>
      <c r="AK931" s="62">
        <f t="shared" si="71"/>
        <v>0.25</v>
      </c>
      <c r="AL931">
        <f t="shared" si="70"/>
        <v>2995.08</v>
      </c>
    </row>
    <row r="932" spans="2:38" ht="14.45" x14ac:dyDescent="0.3">
      <c r="B932" t="s">
        <v>1333</v>
      </c>
      <c r="C932">
        <v>2002344334</v>
      </c>
      <c r="D932" t="s">
        <v>125</v>
      </c>
      <c r="E932" t="s">
        <v>126</v>
      </c>
      <c r="F932" t="s">
        <v>127</v>
      </c>
      <c r="G932" t="s">
        <v>128</v>
      </c>
      <c r="H932" t="s">
        <v>139</v>
      </c>
      <c r="I932" t="s">
        <v>140</v>
      </c>
      <c r="J932" t="s">
        <v>491</v>
      </c>
      <c r="K932" t="s">
        <v>492</v>
      </c>
      <c r="L932">
        <v>80858792</v>
      </c>
      <c r="M932" t="s">
        <v>493</v>
      </c>
      <c r="N932">
        <v>96190030</v>
      </c>
      <c r="O932" t="s">
        <v>494</v>
      </c>
      <c r="P932">
        <v>4987176306371</v>
      </c>
      <c r="Q932">
        <v>374</v>
      </c>
      <c r="R932" s="16">
        <v>46657</v>
      </c>
      <c r="S932">
        <v>36</v>
      </c>
      <c r="T932">
        <v>39</v>
      </c>
      <c r="U932">
        <v>18</v>
      </c>
      <c r="V932">
        <v>297.33</v>
      </c>
      <c r="W932">
        <v>312.2</v>
      </c>
      <c r="X932">
        <v>325.22000000000003</v>
      </c>
      <c r="Y932">
        <v>0</v>
      </c>
      <c r="Z932">
        <v>6</v>
      </c>
      <c r="AA932">
        <v>0</v>
      </c>
      <c r="AB932">
        <v>0</v>
      </c>
      <c r="AC932">
        <v>1873.2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f t="shared" si="68"/>
        <v>6</v>
      </c>
      <c r="AJ932">
        <f t="shared" si="69"/>
        <v>1951.3200000000002</v>
      </c>
      <c r="AK932" s="62">
        <f t="shared" si="71"/>
        <v>0.33333333333333331</v>
      </c>
      <c r="AL932">
        <f t="shared" si="70"/>
        <v>1873.1999999999998</v>
      </c>
    </row>
    <row r="933" spans="2:38" ht="14.45" x14ac:dyDescent="0.3">
      <c r="B933" t="s">
        <v>1333</v>
      </c>
      <c r="C933">
        <v>2002344334</v>
      </c>
      <c r="D933" t="s">
        <v>125</v>
      </c>
      <c r="E933" t="s">
        <v>126</v>
      </c>
      <c r="F933" t="s">
        <v>127</v>
      </c>
      <c r="G933" t="s">
        <v>132</v>
      </c>
      <c r="H933" t="s">
        <v>133</v>
      </c>
      <c r="I933" t="s">
        <v>134</v>
      </c>
      <c r="J933" t="s">
        <v>240</v>
      </c>
      <c r="K933" t="s">
        <v>241</v>
      </c>
      <c r="L933">
        <v>80853665</v>
      </c>
      <c r="M933" t="s">
        <v>879</v>
      </c>
      <c r="N933">
        <v>96190010</v>
      </c>
      <c r="O933" t="s">
        <v>880</v>
      </c>
      <c r="P933">
        <v>4987176331960</v>
      </c>
      <c r="Q933">
        <v>140</v>
      </c>
      <c r="R933" s="16">
        <v>46807</v>
      </c>
      <c r="S933">
        <v>24</v>
      </c>
      <c r="T933">
        <v>79</v>
      </c>
      <c r="U933">
        <v>54</v>
      </c>
      <c r="V933">
        <v>117.89</v>
      </c>
      <c r="W933">
        <v>117.89</v>
      </c>
      <c r="X933">
        <v>122.81</v>
      </c>
      <c r="Y933">
        <v>0</v>
      </c>
      <c r="Z933">
        <v>18</v>
      </c>
      <c r="AA933">
        <v>0</v>
      </c>
      <c r="AB933">
        <v>0</v>
      </c>
      <c r="AC933">
        <v>2122.02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f t="shared" si="68"/>
        <v>18</v>
      </c>
      <c r="AJ933">
        <f t="shared" si="69"/>
        <v>2210.58</v>
      </c>
      <c r="AK933" s="62">
        <f t="shared" si="71"/>
        <v>0.33333333333333331</v>
      </c>
      <c r="AL933">
        <f t="shared" si="70"/>
        <v>2122.02</v>
      </c>
    </row>
    <row r="934" spans="2:38" ht="14.45" x14ac:dyDescent="0.3">
      <c r="B934" t="s">
        <v>1333</v>
      </c>
      <c r="C934">
        <v>2002344334</v>
      </c>
      <c r="D934" t="s">
        <v>125</v>
      </c>
      <c r="E934" t="s">
        <v>126</v>
      </c>
      <c r="F934" t="s">
        <v>127</v>
      </c>
      <c r="G934" t="s">
        <v>128</v>
      </c>
      <c r="H934" t="s">
        <v>129</v>
      </c>
      <c r="I934" t="s">
        <v>130</v>
      </c>
      <c r="J934" t="s">
        <v>295</v>
      </c>
      <c r="K934" t="s">
        <v>501</v>
      </c>
      <c r="L934">
        <v>80876990</v>
      </c>
      <c r="M934" t="s">
        <v>502</v>
      </c>
      <c r="N934">
        <v>33059090</v>
      </c>
      <c r="O934" t="s">
        <v>503</v>
      </c>
      <c r="P934">
        <v>4987176358592</v>
      </c>
      <c r="Q934">
        <v>375</v>
      </c>
      <c r="R934" s="16">
        <v>47045</v>
      </c>
      <c r="S934">
        <v>36</v>
      </c>
      <c r="T934">
        <v>75</v>
      </c>
      <c r="U934">
        <v>24</v>
      </c>
      <c r="V934">
        <v>254.23</v>
      </c>
      <c r="W934">
        <v>299.99</v>
      </c>
      <c r="X934">
        <v>312.5</v>
      </c>
      <c r="Y934">
        <v>9</v>
      </c>
      <c r="Z934">
        <v>11</v>
      </c>
      <c r="AA934">
        <v>0</v>
      </c>
      <c r="AB934">
        <v>0</v>
      </c>
      <c r="AC934">
        <v>68097.73</v>
      </c>
      <c r="AD934">
        <v>0.02</v>
      </c>
      <c r="AE934">
        <v>0</v>
      </c>
      <c r="AF934">
        <v>0</v>
      </c>
      <c r="AG934">
        <v>0</v>
      </c>
      <c r="AH934">
        <v>0</v>
      </c>
      <c r="AI934">
        <f t="shared" si="68"/>
        <v>227</v>
      </c>
      <c r="AJ934">
        <f t="shared" si="69"/>
        <v>70937.5</v>
      </c>
      <c r="AK934" s="62">
        <f t="shared" si="71"/>
        <v>9.4583333333333339</v>
      </c>
      <c r="AL934">
        <f t="shared" si="70"/>
        <v>68097.73</v>
      </c>
    </row>
    <row r="935" spans="2:38" ht="14.45" x14ac:dyDescent="0.3">
      <c r="B935" t="s">
        <v>1333</v>
      </c>
      <c r="C935">
        <v>2002344334</v>
      </c>
      <c r="D935" t="s">
        <v>125</v>
      </c>
      <c r="E935" t="s">
        <v>126</v>
      </c>
      <c r="F935" t="s">
        <v>127</v>
      </c>
      <c r="G935" t="s">
        <v>146</v>
      </c>
      <c r="H935" t="s">
        <v>147</v>
      </c>
      <c r="I935" t="s">
        <v>148</v>
      </c>
      <c r="J935" t="s">
        <v>511</v>
      </c>
      <c r="K935" t="s">
        <v>862</v>
      </c>
      <c r="L935">
        <v>80750335</v>
      </c>
      <c r="M935" t="s">
        <v>863</v>
      </c>
      <c r="N935">
        <v>33071090</v>
      </c>
      <c r="O935" t="s">
        <v>864</v>
      </c>
      <c r="P935">
        <v>4987176106049</v>
      </c>
      <c r="Q935">
        <v>325</v>
      </c>
      <c r="R935" s="16">
        <v>46772</v>
      </c>
      <c r="S935">
        <v>36</v>
      </c>
      <c r="T935">
        <v>49</v>
      </c>
      <c r="U935">
        <v>6</v>
      </c>
      <c r="V935">
        <v>236.07</v>
      </c>
      <c r="W935">
        <v>278.56</v>
      </c>
      <c r="X935">
        <v>290.18</v>
      </c>
      <c r="Y935">
        <v>0</v>
      </c>
      <c r="Z935">
        <v>1</v>
      </c>
      <c r="AA935">
        <v>0</v>
      </c>
      <c r="AB935">
        <v>0</v>
      </c>
      <c r="AC935">
        <v>278.56</v>
      </c>
      <c r="AD935">
        <v>3.2</v>
      </c>
      <c r="AE935">
        <v>0</v>
      </c>
      <c r="AF935">
        <v>0</v>
      </c>
      <c r="AG935">
        <v>0</v>
      </c>
      <c r="AH935">
        <v>0</v>
      </c>
      <c r="AI935">
        <f t="shared" si="68"/>
        <v>1</v>
      </c>
      <c r="AJ935">
        <f t="shared" si="69"/>
        <v>290.18</v>
      </c>
      <c r="AK935" s="62">
        <f t="shared" si="71"/>
        <v>0.16666666666666666</v>
      </c>
      <c r="AL935">
        <f t="shared" si="70"/>
        <v>278.56</v>
      </c>
    </row>
    <row r="936" spans="2:38" ht="14.45" x14ac:dyDescent="0.3">
      <c r="B936" t="s">
        <v>1333</v>
      </c>
      <c r="C936">
        <v>2002344334</v>
      </c>
      <c r="D936" t="s">
        <v>125</v>
      </c>
      <c r="E936" t="s">
        <v>126</v>
      </c>
      <c r="F936" t="s">
        <v>127</v>
      </c>
      <c r="G936" t="s">
        <v>146</v>
      </c>
      <c r="H936" t="s">
        <v>160</v>
      </c>
      <c r="I936" t="s">
        <v>161</v>
      </c>
      <c r="J936" t="s">
        <v>162</v>
      </c>
      <c r="K936" t="s">
        <v>582</v>
      </c>
      <c r="L936">
        <v>80894404</v>
      </c>
      <c r="M936" t="s">
        <v>710</v>
      </c>
      <c r="N936">
        <v>96032100</v>
      </c>
      <c r="O936" t="s">
        <v>711</v>
      </c>
      <c r="P936">
        <v>4987176278838</v>
      </c>
      <c r="Q936">
        <v>108</v>
      </c>
      <c r="R936" s="16">
        <v>47045</v>
      </c>
      <c r="S936">
        <v>36</v>
      </c>
      <c r="T936">
        <v>75</v>
      </c>
      <c r="U936">
        <v>48</v>
      </c>
      <c r="V936">
        <v>82.29</v>
      </c>
      <c r="W936">
        <v>86.4</v>
      </c>
      <c r="X936">
        <v>90</v>
      </c>
      <c r="Y936">
        <v>0</v>
      </c>
      <c r="Z936">
        <v>22</v>
      </c>
      <c r="AA936">
        <v>0</v>
      </c>
      <c r="AB936">
        <v>0</v>
      </c>
      <c r="AC936">
        <v>1900.8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f t="shared" si="68"/>
        <v>22</v>
      </c>
      <c r="AJ936">
        <f t="shared" si="69"/>
        <v>1980</v>
      </c>
      <c r="AK936" s="62">
        <f t="shared" si="71"/>
        <v>0.45833333333333331</v>
      </c>
      <c r="AL936">
        <f t="shared" si="70"/>
        <v>1900.8000000000002</v>
      </c>
    </row>
    <row r="937" spans="2:38" ht="14.45" x14ac:dyDescent="0.3">
      <c r="B937" t="s">
        <v>1333</v>
      </c>
      <c r="C937">
        <v>2002344334</v>
      </c>
      <c r="D937" t="s">
        <v>125</v>
      </c>
      <c r="E937" t="s">
        <v>126</v>
      </c>
      <c r="F937" t="s">
        <v>127</v>
      </c>
      <c r="G937" t="s">
        <v>132</v>
      </c>
      <c r="H937" t="s">
        <v>133</v>
      </c>
      <c r="I937" t="s">
        <v>134</v>
      </c>
      <c r="J937" t="s">
        <v>135</v>
      </c>
      <c r="K937" t="s">
        <v>552</v>
      </c>
      <c r="L937">
        <v>80749458</v>
      </c>
      <c r="M937" t="s">
        <v>1067</v>
      </c>
      <c r="N937">
        <v>96190010</v>
      </c>
      <c r="O937" t="s">
        <v>1068</v>
      </c>
      <c r="P937">
        <v>4987176192165</v>
      </c>
      <c r="Q937">
        <v>625</v>
      </c>
      <c r="R937" s="16">
        <v>46674</v>
      </c>
      <c r="S937">
        <v>24</v>
      </c>
      <c r="T937">
        <v>60</v>
      </c>
      <c r="U937">
        <v>12</v>
      </c>
      <c r="V937">
        <v>466.19</v>
      </c>
      <c r="W937">
        <v>466.19</v>
      </c>
      <c r="X937">
        <v>485.63</v>
      </c>
      <c r="Y937">
        <v>0</v>
      </c>
      <c r="Z937">
        <v>2</v>
      </c>
      <c r="AA937">
        <v>0</v>
      </c>
      <c r="AB937">
        <v>0</v>
      </c>
      <c r="AC937">
        <v>932.38</v>
      </c>
      <c r="AD937">
        <v>0.8</v>
      </c>
      <c r="AE937">
        <v>0</v>
      </c>
      <c r="AF937">
        <v>0</v>
      </c>
      <c r="AG937">
        <v>0</v>
      </c>
      <c r="AH937">
        <v>0</v>
      </c>
      <c r="AI937">
        <f t="shared" si="68"/>
        <v>2</v>
      </c>
      <c r="AJ937">
        <f t="shared" si="69"/>
        <v>971.26</v>
      </c>
      <c r="AK937" s="62">
        <f t="shared" si="71"/>
        <v>0.16666666666666666</v>
      </c>
      <c r="AL937">
        <f t="shared" si="70"/>
        <v>932.38</v>
      </c>
    </row>
    <row r="938" spans="2:38" ht="14.45" x14ac:dyDescent="0.3">
      <c r="B938" t="s">
        <v>1333</v>
      </c>
      <c r="C938">
        <v>2002344334</v>
      </c>
      <c r="D938" t="s">
        <v>125</v>
      </c>
      <c r="E938" t="s">
        <v>126</v>
      </c>
      <c r="F938" t="s">
        <v>127</v>
      </c>
      <c r="G938" t="s">
        <v>146</v>
      </c>
      <c r="H938" t="s">
        <v>150</v>
      </c>
      <c r="I938" t="s">
        <v>214</v>
      </c>
      <c r="J938" t="s">
        <v>276</v>
      </c>
      <c r="K938" t="s">
        <v>651</v>
      </c>
      <c r="L938">
        <v>80803710</v>
      </c>
      <c r="M938" t="s">
        <v>652</v>
      </c>
      <c r="N938">
        <v>82121010</v>
      </c>
      <c r="O938" t="s">
        <v>653</v>
      </c>
      <c r="P938">
        <v>4987176286840</v>
      </c>
      <c r="Q938">
        <v>349</v>
      </c>
      <c r="R938" s="16">
        <v>46807</v>
      </c>
      <c r="S938">
        <v>60</v>
      </c>
      <c r="T938">
        <v>32</v>
      </c>
      <c r="U938">
        <v>36</v>
      </c>
      <c r="V938">
        <v>253.5</v>
      </c>
      <c r="W938">
        <v>299.13</v>
      </c>
      <c r="X938">
        <v>311.60000000000002</v>
      </c>
      <c r="Y938">
        <v>0</v>
      </c>
      <c r="Z938">
        <v>4</v>
      </c>
      <c r="AA938">
        <v>0</v>
      </c>
      <c r="AB938">
        <v>0</v>
      </c>
      <c r="AC938">
        <v>1196.52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f t="shared" si="68"/>
        <v>4</v>
      </c>
      <c r="AJ938">
        <f t="shared" si="69"/>
        <v>1246.4000000000001</v>
      </c>
      <c r="AK938" s="62">
        <f t="shared" si="71"/>
        <v>0.1111111111111111</v>
      </c>
      <c r="AL938">
        <f t="shared" si="70"/>
        <v>1196.52</v>
      </c>
    </row>
    <row r="939" spans="2:38" ht="14.45" x14ac:dyDescent="0.3">
      <c r="B939" t="s">
        <v>1333</v>
      </c>
      <c r="C939">
        <v>2002344334</v>
      </c>
      <c r="D939" t="s">
        <v>125</v>
      </c>
      <c r="E939" t="s">
        <v>126</v>
      </c>
      <c r="F939" t="s">
        <v>127</v>
      </c>
      <c r="G939" t="s">
        <v>128</v>
      </c>
      <c r="H939" t="s">
        <v>208</v>
      </c>
      <c r="I939" t="s">
        <v>209</v>
      </c>
      <c r="J939" t="s">
        <v>585</v>
      </c>
      <c r="K939" t="s">
        <v>868</v>
      </c>
      <c r="L939">
        <v>80780340</v>
      </c>
      <c r="M939" t="s">
        <v>869</v>
      </c>
      <c r="N939">
        <v>33074900</v>
      </c>
      <c r="O939" t="s">
        <v>870</v>
      </c>
      <c r="P939">
        <v>4987176236326</v>
      </c>
      <c r="Q939">
        <v>299</v>
      </c>
      <c r="R939" s="16">
        <v>47045</v>
      </c>
      <c r="S939">
        <v>24</v>
      </c>
      <c r="T939">
        <v>100</v>
      </c>
      <c r="U939">
        <v>6</v>
      </c>
      <c r="V939">
        <v>202.7</v>
      </c>
      <c r="W939">
        <v>239.19</v>
      </c>
      <c r="X939">
        <v>249.16</v>
      </c>
      <c r="Y939">
        <v>2</v>
      </c>
      <c r="Z939">
        <v>0</v>
      </c>
      <c r="AA939">
        <v>0</v>
      </c>
      <c r="AB939">
        <v>0</v>
      </c>
      <c r="AC939">
        <v>2870.28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f t="shared" si="68"/>
        <v>12</v>
      </c>
      <c r="AJ939">
        <f t="shared" si="69"/>
        <v>2989.92</v>
      </c>
      <c r="AK939" s="62">
        <f t="shared" si="71"/>
        <v>2</v>
      </c>
      <c r="AL939">
        <f t="shared" si="70"/>
        <v>2870.2799999999997</v>
      </c>
    </row>
    <row r="940" spans="2:38" ht="14.45" x14ac:dyDescent="0.3">
      <c r="B940" t="s">
        <v>1333</v>
      </c>
      <c r="C940">
        <v>2002344334</v>
      </c>
      <c r="D940" t="s">
        <v>125</v>
      </c>
      <c r="E940" t="s">
        <v>126</v>
      </c>
      <c r="F940" t="s">
        <v>127</v>
      </c>
      <c r="G940" t="s">
        <v>128</v>
      </c>
      <c r="H940" t="s">
        <v>129</v>
      </c>
      <c r="I940" t="s">
        <v>130</v>
      </c>
      <c r="J940" t="s">
        <v>295</v>
      </c>
      <c r="K940" t="s">
        <v>654</v>
      </c>
      <c r="L940">
        <v>80830098</v>
      </c>
      <c r="M940" t="s">
        <v>655</v>
      </c>
      <c r="N940">
        <v>33059090</v>
      </c>
      <c r="O940" t="s">
        <v>656</v>
      </c>
      <c r="P940">
        <v>4987176294104</v>
      </c>
      <c r="Q940">
        <v>290</v>
      </c>
      <c r="R940" s="16">
        <v>46807</v>
      </c>
      <c r="S940">
        <v>36</v>
      </c>
      <c r="T940">
        <v>53</v>
      </c>
      <c r="U940">
        <v>24</v>
      </c>
      <c r="V940">
        <v>205.15</v>
      </c>
      <c r="W940">
        <v>242.08</v>
      </c>
      <c r="X940">
        <v>252.17</v>
      </c>
      <c r="Y940">
        <v>1</v>
      </c>
      <c r="Z940">
        <v>23</v>
      </c>
      <c r="AA940">
        <v>0</v>
      </c>
      <c r="AB940">
        <v>0</v>
      </c>
      <c r="AC940">
        <v>11377.76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f t="shared" si="68"/>
        <v>47</v>
      </c>
      <c r="AJ940">
        <f t="shared" si="69"/>
        <v>11851.99</v>
      </c>
      <c r="AK940" s="62">
        <f t="shared" si="71"/>
        <v>1.9583333333333333</v>
      </c>
      <c r="AL940">
        <f t="shared" si="70"/>
        <v>11377.76</v>
      </c>
    </row>
    <row r="941" spans="2:38" ht="14.45" x14ac:dyDescent="0.3">
      <c r="B941" t="s">
        <v>1333</v>
      </c>
      <c r="C941">
        <v>2002344334</v>
      </c>
      <c r="D941" t="s">
        <v>125</v>
      </c>
      <c r="E941" t="s">
        <v>126</v>
      </c>
      <c r="F941" t="s">
        <v>127</v>
      </c>
      <c r="G941" t="s">
        <v>146</v>
      </c>
      <c r="H941" t="s">
        <v>160</v>
      </c>
      <c r="I941" t="s">
        <v>161</v>
      </c>
      <c r="J941" t="s">
        <v>351</v>
      </c>
      <c r="K941" t="s">
        <v>871</v>
      </c>
      <c r="L941">
        <v>80828248</v>
      </c>
      <c r="M941" t="s">
        <v>872</v>
      </c>
      <c r="N941">
        <v>96032100</v>
      </c>
      <c r="O941" t="s">
        <v>873</v>
      </c>
      <c r="P941">
        <v>4987176138859</v>
      </c>
      <c r="Q941">
        <v>150</v>
      </c>
      <c r="R941" s="16">
        <v>47045</v>
      </c>
      <c r="S941">
        <v>36</v>
      </c>
      <c r="T941">
        <v>75</v>
      </c>
      <c r="U941">
        <v>48</v>
      </c>
      <c r="V941">
        <v>114.29</v>
      </c>
      <c r="W941">
        <v>120</v>
      </c>
      <c r="X941">
        <v>125</v>
      </c>
      <c r="Y941">
        <v>0</v>
      </c>
      <c r="Z941">
        <v>3</v>
      </c>
      <c r="AA941">
        <v>0</v>
      </c>
      <c r="AB941">
        <v>0</v>
      </c>
      <c r="AC941">
        <v>360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f t="shared" si="68"/>
        <v>3</v>
      </c>
      <c r="AJ941">
        <f t="shared" si="69"/>
        <v>375</v>
      </c>
      <c r="AK941" s="62">
        <f t="shared" si="71"/>
        <v>6.25E-2</v>
      </c>
      <c r="AL941">
        <f t="shared" si="70"/>
        <v>360</v>
      </c>
    </row>
    <row r="942" spans="2:38" ht="14.45" x14ac:dyDescent="0.3">
      <c r="B942" t="s">
        <v>1333</v>
      </c>
      <c r="C942">
        <v>2002344334</v>
      </c>
      <c r="D942" t="s">
        <v>125</v>
      </c>
      <c r="E942" t="s">
        <v>126</v>
      </c>
      <c r="F942" t="s">
        <v>127</v>
      </c>
      <c r="G942" t="s">
        <v>132</v>
      </c>
      <c r="H942" t="s">
        <v>163</v>
      </c>
      <c r="I942" t="s">
        <v>164</v>
      </c>
      <c r="J942" t="s">
        <v>253</v>
      </c>
      <c r="K942" t="s">
        <v>661</v>
      </c>
      <c r="L942">
        <v>80830424</v>
      </c>
      <c r="M942" t="s">
        <v>662</v>
      </c>
      <c r="N942">
        <v>33071010</v>
      </c>
      <c r="O942" t="s">
        <v>663</v>
      </c>
      <c r="P942">
        <v>4987176176769</v>
      </c>
      <c r="Q942">
        <v>235</v>
      </c>
      <c r="R942" s="16">
        <v>46807</v>
      </c>
      <c r="S942">
        <v>36</v>
      </c>
      <c r="T942">
        <v>53</v>
      </c>
      <c r="U942">
        <v>96</v>
      </c>
      <c r="V942">
        <v>191.83</v>
      </c>
      <c r="W942">
        <v>201.42</v>
      </c>
      <c r="X942">
        <v>209.82</v>
      </c>
      <c r="Y942">
        <v>0</v>
      </c>
      <c r="Z942">
        <v>18</v>
      </c>
      <c r="AA942">
        <v>0</v>
      </c>
      <c r="AB942">
        <v>0</v>
      </c>
      <c r="AC942">
        <v>3625.56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f t="shared" si="68"/>
        <v>18</v>
      </c>
      <c r="AJ942">
        <f t="shared" si="69"/>
        <v>3776.7599999999998</v>
      </c>
      <c r="AK942" s="62">
        <f t="shared" si="71"/>
        <v>0.1875</v>
      </c>
      <c r="AL942">
        <f t="shared" si="70"/>
        <v>3625.56</v>
      </c>
    </row>
    <row r="943" spans="2:38" ht="14.45" x14ac:dyDescent="0.3">
      <c r="B943" t="s">
        <v>1333</v>
      </c>
      <c r="C943">
        <v>2002344334</v>
      </c>
      <c r="D943" t="s">
        <v>125</v>
      </c>
      <c r="E943" t="s">
        <v>126</v>
      </c>
      <c r="F943" t="s">
        <v>127</v>
      </c>
      <c r="G943" t="s">
        <v>132</v>
      </c>
      <c r="H943" t="s">
        <v>163</v>
      </c>
      <c r="I943" t="s">
        <v>164</v>
      </c>
      <c r="J943" t="s">
        <v>165</v>
      </c>
      <c r="K943" t="s">
        <v>874</v>
      </c>
      <c r="L943">
        <v>80830411</v>
      </c>
      <c r="M943" t="s">
        <v>875</v>
      </c>
      <c r="N943">
        <v>33071010</v>
      </c>
      <c r="O943" t="s">
        <v>876</v>
      </c>
      <c r="P943">
        <v>4987176176783</v>
      </c>
      <c r="Q943">
        <v>310</v>
      </c>
      <c r="R943" s="16">
        <v>47020</v>
      </c>
      <c r="S943">
        <v>36</v>
      </c>
      <c r="T943">
        <v>72</v>
      </c>
      <c r="U943">
        <v>24</v>
      </c>
      <c r="V943">
        <v>253.06</v>
      </c>
      <c r="W943">
        <v>265.70999999999998</v>
      </c>
      <c r="X943">
        <v>276.79000000000002</v>
      </c>
      <c r="Y943">
        <v>0</v>
      </c>
      <c r="Z943">
        <v>11</v>
      </c>
      <c r="AA943">
        <v>0</v>
      </c>
      <c r="AB943">
        <v>0</v>
      </c>
      <c r="AC943">
        <v>2922.81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f t="shared" si="68"/>
        <v>11</v>
      </c>
      <c r="AJ943">
        <f t="shared" si="69"/>
        <v>3044.69</v>
      </c>
      <c r="AK943" s="62">
        <f t="shared" si="71"/>
        <v>0.45833333333333331</v>
      </c>
      <c r="AL943">
        <f t="shared" si="70"/>
        <v>2922.81</v>
      </c>
    </row>
    <row r="944" spans="2:38" ht="14.45" x14ac:dyDescent="0.3">
      <c r="B944" t="s">
        <v>1333</v>
      </c>
      <c r="C944">
        <v>2002344334</v>
      </c>
      <c r="D944" t="s">
        <v>125</v>
      </c>
      <c r="E944" t="s">
        <v>126</v>
      </c>
      <c r="F944" t="s">
        <v>127</v>
      </c>
      <c r="G944" t="s">
        <v>146</v>
      </c>
      <c r="H944" t="s">
        <v>190</v>
      </c>
      <c r="I944" t="s">
        <v>191</v>
      </c>
      <c r="J944" t="s">
        <v>596</v>
      </c>
      <c r="K944" t="s">
        <v>597</v>
      </c>
      <c r="L944">
        <v>80832394</v>
      </c>
      <c r="M944" t="s">
        <v>664</v>
      </c>
      <c r="N944">
        <v>82121010</v>
      </c>
      <c r="O944" t="s">
        <v>665</v>
      </c>
      <c r="P944">
        <v>4987176241474</v>
      </c>
      <c r="Q944">
        <v>425</v>
      </c>
      <c r="R944" s="16">
        <v>47037</v>
      </c>
      <c r="S944">
        <v>60</v>
      </c>
      <c r="T944">
        <v>44</v>
      </c>
      <c r="U944">
        <v>24</v>
      </c>
      <c r="V944">
        <v>303.29000000000002</v>
      </c>
      <c r="W944">
        <v>357.88</v>
      </c>
      <c r="X944">
        <v>372.8</v>
      </c>
      <c r="Y944">
        <v>0</v>
      </c>
      <c r="Z944">
        <v>9</v>
      </c>
      <c r="AA944">
        <v>0</v>
      </c>
      <c r="AB944">
        <v>0</v>
      </c>
      <c r="AC944">
        <v>3220.92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f t="shared" si="68"/>
        <v>9</v>
      </c>
      <c r="AJ944">
        <f t="shared" si="69"/>
        <v>3355.2000000000003</v>
      </c>
      <c r="AK944" s="62">
        <f t="shared" si="71"/>
        <v>0.375</v>
      </c>
      <c r="AL944">
        <f t="shared" si="70"/>
        <v>3220.92</v>
      </c>
    </row>
    <row r="945" spans="2:38" ht="14.45" x14ac:dyDescent="0.3">
      <c r="B945" t="s">
        <v>1333</v>
      </c>
      <c r="C945">
        <v>2002344334</v>
      </c>
      <c r="D945" t="s">
        <v>125</v>
      </c>
      <c r="E945" t="s">
        <v>126</v>
      </c>
      <c r="F945" t="s">
        <v>127</v>
      </c>
      <c r="G945" t="s">
        <v>128</v>
      </c>
      <c r="H945" t="s">
        <v>129</v>
      </c>
      <c r="I945" t="s">
        <v>507</v>
      </c>
      <c r="J945" t="s">
        <v>592</v>
      </c>
      <c r="K945" t="s">
        <v>847</v>
      </c>
      <c r="L945">
        <v>80731208</v>
      </c>
      <c r="M945" t="s">
        <v>848</v>
      </c>
      <c r="N945">
        <v>33051090</v>
      </c>
      <c r="O945" t="s">
        <v>849</v>
      </c>
      <c r="P945">
        <v>4902430517270</v>
      </c>
      <c r="Q945">
        <v>340</v>
      </c>
      <c r="R945" s="16">
        <v>47020</v>
      </c>
      <c r="S945">
        <v>36</v>
      </c>
      <c r="T945">
        <v>72</v>
      </c>
      <c r="U945">
        <v>6</v>
      </c>
      <c r="V945">
        <v>259.04000000000002</v>
      </c>
      <c r="W945">
        <v>271.99</v>
      </c>
      <c r="X945">
        <v>283.33</v>
      </c>
      <c r="Y945">
        <v>0</v>
      </c>
      <c r="Z945">
        <v>3</v>
      </c>
      <c r="AA945">
        <v>0</v>
      </c>
      <c r="AB945">
        <v>0</v>
      </c>
      <c r="AC945">
        <v>815.97</v>
      </c>
      <c r="AD945">
        <v>5.36</v>
      </c>
      <c r="AE945">
        <v>0</v>
      </c>
      <c r="AF945">
        <v>0</v>
      </c>
      <c r="AG945">
        <v>0</v>
      </c>
      <c r="AH945">
        <v>0</v>
      </c>
      <c r="AI945">
        <f t="shared" si="68"/>
        <v>3</v>
      </c>
      <c r="AJ945">
        <f t="shared" si="69"/>
        <v>849.99</v>
      </c>
      <c r="AK945" s="62">
        <f t="shared" si="71"/>
        <v>0.5</v>
      </c>
      <c r="AL945">
        <f t="shared" si="70"/>
        <v>815.97</v>
      </c>
    </row>
    <row r="946" spans="2:38" ht="14.45" x14ac:dyDescent="0.3">
      <c r="B946" t="s">
        <v>1333</v>
      </c>
      <c r="C946">
        <v>2002344334</v>
      </c>
      <c r="D946" t="s">
        <v>125</v>
      </c>
      <c r="E946" t="s">
        <v>126</v>
      </c>
      <c r="F946" t="s">
        <v>127</v>
      </c>
      <c r="G946" t="s">
        <v>128</v>
      </c>
      <c r="H946" t="s">
        <v>129</v>
      </c>
      <c r="I946" t="s">
        <v>221</v>
      </c>
      <c r="J946" t="s">
        <v>250</v>
      </c>
      <c r="K946" t="s">
        <v>610</v>
      </c>
      <c r="L946">
        <v>80880909</v>
      </c>
      <c r="M946" t="s">
        <v>974</v>
      </c>
      <c r="N946">
        <v>33051090</v>
      </c>
      <c r="O946" t="s">
        <v>975</v>
      </c>
      <c r="P946">
        <v>4987176254382</v>
      </c>
      <c r="Q946">
        <v>85</v>
      </c>
      <c r="R946" s="16">
        <v>46807</v>
      </c>
      <c r="S946">
        <v>36</v>
      </c>
      <c r="T946">
        <v>53</v>
      </c>
      <c r="U946">
        <v>48</v>
      </c>
      <c r="V946">
        <v>70.650000000000006</v>
      </c>
      <c r="W946">
        <v>74.180000000000007</v>
      </c>
      <c r="X946">
        <v>77.27</v>
      </c>
      <c r="Y946">
        <v>0</v>
      </c>
      <c r="Z946">
        <v>7</v>
      </c>
      <c r="AA946">
        <v>0</v>
      </c>
      <c r="AB946">
        <v>0</v>
      </c>
      <c r="AC946">
        <v>519.26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f t="shared" si="68"/>
        <v>7</v>
      </c>
      <c r="AJ946">
        <f t="shared" si="69"/>
        <v>540.89</v>
      </c>
      <c r="AK946" s="62">
        <f t="shared" si="71"/>
        <v>0.14583333333333334</v>
      </c>
      <c r="AL946">
        <f t="shared" si="70"/>
        <v>519.26</v>
      </c>
    </row>
    <row r="947" spans="2:38" ht="14.45" x14ac:dyDescent="0.3">
      <c r="B947" t="s">
        <v>1333</v>
      </c>
      <c r="C947">
        <v>2002344334</v>
      </c>
      <c r="D947" t="s">
        <v>125</v>
      </c>
      <c r="E947" t="s">
        <v>126</v>
      </c>
      <c r="F947" t="s">
        <v>127</v>
      </c>
      <c r="G947" t="s">
        <v>128</v>
      </c>
      <c r="H947" t="s">
        <v>139</v>
      </c>
      <c r="I947" t="s">
        <v>140</v>
      </c>
      <c r="J947" t="s">
        <v>236</v>
      </c>
      <c r="K947" t="s">
        <v>421</v>
      </c>
      <c r="L947">
        <v>80830003</v>
      </c>
      <c r="M947" t="s">
        <v>422</v>
      </c>
      <c r="N947">
        <v>96190030</v>
      </c>
      <c r="O947" t="s">
        <v>423</v>
      </c>
      <c r="P947">
        <v>4987176093332</v>
      </c>
      <c r="Q947">
        <v>1555</v>
      </c>
      <c r="R947" s="16">
        <v>47020</v>
      </c>
      <c r="S947">
        <v>36</v>
      </c>
      <c r="T947">
        <v>72</v>
      </c>
      <c r="U947">
        <v>4</v>
      </c>
      <c r="V947">
        <v>1236.24</v>
      </c>
      <c r="W947">
        <v>1298.05</v>
      </c>
      <c r="X947">
        <v>1352.18</v>
      </c>
      <c r="Y947">
        <v>0</v>
      </c>
      <c r="Z947">
        <v>1</v>
      </c>
      <c r="AA947">
        <v>0</v>
      </c>
      <c r="AB947">
        <v>0</v>
      </c>
      <c r="AC947">
        <v>1298.05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f t="shared" si="68"/>
        <v>1</v>
      </c>
      <c r="AJ947">
        <f t="shared" si="69"/>
        <v>1352.18</v>
      </c>
      <c r="AK947" s="62">
        <f t="shared" si="71"/>
        <v>0.25</v>
      </c>
      <c r="AL947">
        <f t="shared" si="70"/>
        <v>1298.05</v>
      </c>
    </row>
    <row r="948" spans="2:38" ht="14.45" x14ac:dyDescent="0.3">
      <c r="B948" t="s">
        <v>1333</v>
      </c>
      <c r="C948">
        <v>2002344334</v>
      </c>
      <c r="D948" t="s">
        <v>125</v>
      </c>
      <c r="E948" t="s">
        <v>126</v>
      </c>
      <c r="F948" t="s">
        <v>127</v>
      </c>
      <c r="G948" t="s">
        <v>128</v>
      </c>
      <c r="H948" t="s">
        <v>129</v>
      </c>
      <c r="I948" t="s">
        <v>221</v>
      </c>
      <c r="J948" t="s">
        <v>250</v>
      </c>
      <c r="K948" t="s">
        <v>251</v>
      </c>
      <c r="L948">
        <v>80880918</v>
      </c>
      <c r="M948" t="s">
        <v>669</v>
      </c>
      <c r="N948">
        <v>33051090</v>
      </c>
      <c r="O948" t="s">
        <v>670</v>
      </c>
      <c r="P948">
        <v>4987176254375</v>
      </c>
      <c r="Q948">
        <v>235</v>
      </c>
      <c r="R948" s="16">
        <v>47045</v>
      </c>
      <c r="S948">
        <v>36</v>
      </c>
      <c r="T948">
        <v>75</v>
      </c>
      <c r="U948">
        <v>56</v>
      </c>
      <c r="V948">
        <v>195.31</v>
      </c>
      <c r="W948">
        <v>205.08</v>
      </c>
      <c r="X948">
        <v>213.63</v>
      </c>
      <c r="Y948">
        <v>0</v>
      </c>
      <c r="Z948">
        <v>9</v>
      </c>
      <c r="AA948">
        <v>0</v>
      </c>
      <c r="AB948">
        <v>0</v>
      </c>
      <c r="AC948">
        <v>1845.72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f t="shared" si="68"/>
        <v>9</v>
      </c>
      <c r="AJ948">
        <f t="shared" si="69"/>
        <v>1922.67</v>
      </c>
      <c r="AK948" s="62">
        <f t="shared" si="71"/>
        <v>0.16071428571428573</v>
      </c>
      <c r="AL948">
        <f t="shared" si="70"/>
        <v>1845.72</v>
      </c>
    </row>
    <row r="949" spans="2:38" ht="14.45" x14ac:dyDescent="0.3">
      <c r="B949" t="s">
        <v>1333</v>
      </c>
      <c r="C949">
        <v>2002344334</v>
      </c>
      <c r="D949" t="s">
        <v>125</v>
      </c>
      <c r="E949" t="s">
        <v>126</v>
      </c>
      <c r="F949" t="s">
        <v>127</v>
      </c>
      <c r="G949" t="s">
        <v>146</v>
      </c>
      <c r="H949" t="s">
        <v>147</v>
      </c>
      <c r="I949" t="s">
        <v>203</v>
      </c>
      <c r="J949" t="s">
        <v>433</v>
      </c>
      <c r="K949" t="s">
        <v>434</v>
      </c>
      <c r="L949">
        <v>80820838</v>
      </c>
      <c r="M949" t="s">
        <v>435</v>
      </c>
      <c r="N949">
        <v>96032900</v>
      </c>
      <c r="O949" t="s">
        <v>436</v>
      </c>
      <c r="P949">
        <v>4987176281227</v>
      </c>
      <c r="Q949">
        <v>80</v>
      </c>
      <c r="R949" s="16">
        <v>46807</v>
      </c>
      <c r="S949">
        <v>48</v>
      </c>
      <c r="T949">
        <v>39</v>
      </c>
      <c r="U949">
        <v>144</v>
      </c>
      <c r="V949">
        <v>57.08</v>
      </c>
      <c r="W949">
        <v>67.36</v>
      </c>
      <c r="X949">
        <v>70.17</v>
      </c>
      <c r="Y949">
        <v>0</v>
      </c>
      <c r="Z949">
        <v>6</v>
      </c>
      <c r="AA949">
        <v>0</v>
      </c>
      <c r="AB949">
        <v>0</v>
      </c>
      <c r="AC949">
        <v>404.16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f t="shared" si="68"/>
        <v>6</v>
      </c>
      <c r="AJ949">
        <f t="shared" si="69"/>
        <v>421.02</v>
      </c>
      <c r="AK949" s="62">
        <f t="shared" si="71"/>
        <v>4.1666666666666664E-2</v>
      </c>
      <c r="AL949">
        <f t="shared" si="70"/>
        <v>404.15999999999997</v>
      </c>
    </row>
    <row r="950" spans="2:38" ht="14.45" x14ac:dyDescent="0.3">
      <c r="B950" t="s">
        <v>1333</v>
      </c>
      <c r="C950">
        <v>2002344334</v>
      </c>
      <c r="D950" t="s">
        <v>125</v>
      </c>
      <c r="E950" t="s">
        <v>126</v>
      </c>
      <c r="F950" t="s">
        <v>127</v>
      </c>
      <c r="G950" t="s">
        <v>132</v>
      </c>
      <c r="H950" t="s">
        <v>163</v>
      </c>
      <c r="I950" t="s">
        <v>164</v>
      </c>
      <c r="J950" t="s">
        <v>337</v>
      </c>
      <c r="K950" t="s">
        <v>699</v>
      </c>
      <c r="L950">
        <v>80739419</v>
      </c>
      <c r="M950" t="s">
        <v>700</v>
      </c>
      <c r="N950">
        <v>33072000</v>
      </c>
      <c r="O950" t="s">
        <v>701</v>
      </c>
      <c r="P950">
        <v>4987176176318</v>
      </c>
      <c r="Q950">
        <v>299</v>
      </c>
      <c r="R950" s="16">
        <v>46317</v>
      </c>
      <c r="S950">
        <v>18</v>
      </c>
      <c r="T950">
        <v>14</v>
      </c>
      <c r="U950">
        <v>48</v>
      </c>
      <c r="V950">
        <v>211.52</v>
      </c>
      <c r="W950">
        <v>249.59</v>
      </c>
      <c r="X950">
        <v>260</v>
      </c>
      <c r="Y950">
        <v>0</v>
      </c>
      <c r="Z950">
        <v>5</v>
      </c>
      <c r="AA950">
        <v>0</v>
      </c>
      <c r="AB950">
        <v>0</v>
      </c>
      <c r="AC950">
        <v>1247.95</v>
      </c>
      <c r="AD950">
        <v>0.53</v>
      </c>
      <c r="AE950">
        <v>0</v>
      </c>
      <c r="AF950">
        <v>0</v>
      </c>
      <c r="AG950">
        <v>0</v>
      </c>
      <c r="AH950">
        <v>0</v>
      </c>
      <c r="AI950">
        <f t="shared" si="68"/>
        <v>5</v>
      </c>
      <c r="AJ950">
        <f t="shared" si="69"/>
        <v>1300</v>
      </c>
      <c r="AK950" s="62">
        <f t="shared" si="71"/>
        <v>0.10416666666666667</v>
      </c>
      <c r="AL950">
        <f t="shared" si="70"/>
        <v>1247.95</v>
      </c>
    </row>
    <row r="951" spans="2:38" ht="14.45" x14ac:dyDescent="0.3">
      <c r="B951" t="s">
        <v>1333</v>
      </c>
      <c r="C951">
        <v>2002344334</v>
      </c>
      <c r="D951" t="s">
        <v>125</v>
      </c>
      <c r="E951" t="s">
        <v>126</v>
      </c>
      <c r="F951" t="s">
        <v>127</v>
      </c>
      <c r="G951" t="s">
        <v>132</v>
      </c>
      <c r="H951" t="s">
        <v>133</v>
      </c>
      <c r="I951" t="s">
        <v>134</v>
      </c>
      <c r="J951" t="s">
        <v>169</v>
      </c>
      <c r="K951" t="s">
        <v>444</v>
      </c>
      <c r="L951">
        <v>80829942</v>
      </c>
      <c r="M951" t="s">
        <v>445</v>
      </c>
      <c r="N951">
        <v>96190010</v>
      </c>
      <c r="O951" t="s">
        <v>446</v>
      </c>
      <c r="P951">
        <v>4987176293596</v>
      </c>
      <c r="Q951">
        <v>0.01</v>
      </c>
      <c r="R951" s="16">
        <v>46597</v>
      </c>
      <c r="S951">
        <v>24</v>
      </c>
      <c r="T951">
        <v>50</v>
      </c>
      <c r="U951">
        <v>240</v>
      </c>
      <c r="V951">
        <v>0.01</v>
      </c>
      <c r="W951">
        <v>0.01</v>
      </c>
      <c r="X951">
        <v>0.01</v>
      </c>
      <c r="Y951">
        <v>80</v>
      </c>
      <c r="Z951">
        <v>0</v>
      </c>
      <c r="AA951">
        <v>0</v>
      </c>
      <c r="AB951">
        <v>0</v>
      </c>
      <c r="AC951">
        <v>192</v>
      </c>
      <c r="AD951">
        <v>0.16</v>
      </c>
      <c r="AE951">
        <v>0</v>
      </c>
      <c r="AF951">
        <v>0</v>
      </c>
      <c r="AG951">
        <v>0</v>
      </c>
      <c r="AH951">
        <v>0</v>
      </c>
      <c r="AI951">
        <f t="shared" si="68"/>
        <v>19200</v>
      </c>
      <c r="AJ951">
        <f t="shared" si="69"/>
        <v>192</v>
      </c>
      <c r="AK951" s="62">
        <f t="shared" si="71"/>
        <v>80</v>
      </c>
      <c r="AL951">
        <f t="shared" si="70"/>
        <v>192</v>
      </c>
    </row>
    <row r="952" spans="2:38" ht="14.45" x14ac:dyDescent="0.3">
      <c r="B952" t="s">
        <v>1333</v>
      </c>
      <c r="C952">
        <v>2002344334</v>
      </c>
      <c r="D952" t="s">
        <v>125</v>
      </c>
      <c r="E952" t="s">
        <v>126</v>
      </c>
      <c r="F952" t="s">
        <v>127</v>
      </c>
      <c r="G952" t="s">
        <v>146</v>
      </c>
      <c r="H952" t="s">
        <v>160</v>
      </c>
      <c r="I952" t="s">
        <v>161</v>
      </c>
      <c r="J952" t="s">
        <v>539</v>
      </c>
      <c r="K952" t="s">
        <v>674</v>
      </c>
      <c r="L952">
        <v>83913861</v>
      </c>
      <c r="M952" t="s">
        <v>976</v>
      </c>
      <c r="N952">
        <v>96032100</v>
      </c>
      <c r="O952" t="s">
        <v>977</v>
      </c>
      <c r="P952">
        <v>4987176306685</v>
      </c>
      <c r="Q952">
        <v>190</v>
      </c>
      <c r="R952" s="16">
        <v>47045</v>
      </c>
      <c r="S952">
        <v>36</v>
      </c>
      <c r="T952">
        <v>75</v>
      </c>
      <c r="U952">
        <v>48</v>
      </c>
      <c r="V952">
        <v>144.76</v>
      </c>
      <c r="W952">
        <v>152</v>
      </c>
      <c r="X952">
        <v>158.34</v>
      </c>
      <c r="Y952">
        <v>1</v>
      </c>
      <c r="Z952">
        <v>0</v>
      </c>
      <c r="AA952">
        <v>0</v>
      </c>
      <c r="AB952">
        <v>0</v>
      </c>
      <c r="AC952">
        <v>7296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f t="shared" si="68"/>
        <v>48</v>
      </c>
      <c r="AJ952">
        <f t="shared" si="69"/>
        <v>7600.32</v>
      </c>
      <c r="AK952" s="62">
        <f t="shared" si="71"/>
        <v>1</v>
      </c>
      <c r="AL952">
        <f t="shared" si="70"/>
        <v>7296</v>
      </c>
    </row>
    <row r="953" spans="2:38" ht="14.45" x14ac:dyDescent="0.3">
      <c r="B953" t="s">
        <v>1333</v>
      </c>
      <c r="C953">
        <v>2002344334</v>
      </c>
      <c r="D953" t="s">
        <v>125</v>
      </c>
      <c r="E953" t="s">
        <v>126</v>
      </c>
      <c r="F953" t="s">
        <v>127</v>
      </c>
      <c r="G953" t="s">
        <v>132</v>
      </c>
      <c r="H953" t="s">
        <v>133</v>
      </c>
      <c r="I953" t="s">
        <v>177</v>
      </c>
      <c r="J953" t="s">
        <v>371</v>
      </c>
      <c r="K953" t="s">
        <v>531</v>
      </c>
      <c r="L953">
        <v>80888577</v>
      </c>
      <c r="M953" t="s">
        <v>532</v>
      </c>
      <c r="N953">
        <v>96190010</v>
      </c>
      <c r="O953" t="s">
        <v>533</v>
      </c>
      <c r="P953">
        <v>4987176319524</v>
      </c>
      <c r="Q953">
        <v>160</v>
      </c>
      <c r="R953" s="16">
        <v>46807</v>
      </c>
      <c r="S953">
        <v>24</v>
      </c>
      <c r="T953">
        <v>79</v>
      </c>
      <c r="U953">
        <v>30</v>
      </c>
      <c r="V953">
        <v>138.37</v>
      </c>
      <c r="W953">
        <v>138.37</v>
      </c>
      <c r="X953">
        <v>144.13999999999999</v>
      </c>
      <c r="Y953">
        <v>0</v>
      </c>
      <c r="Z953">
        <v>3</v>
      </c>
      <c r="AA953">
        <v>0</v>
      </c>
      <c r="AB953">
        <v>0</v>
      </c>
      <c r="AC953">
        <v>415.11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f t="shared" ref="AI953:AI1016" si="72">+(Y953+AA953)*U953+(Z953+AB953+AE953+AG953)</f>
        <v>3</v>
      </c>
      <c r="AJ953">
        <f t="shared" ref="AJ953:AJ1016" si="73">+AI953*X953</f>
        <v>432.41999999999996</v>
      </c>
      <c r="AK953" s="62">
        <f t="shared" si="71"/>
        <v>0.1</v>
      </c>
      <c r="AL953">
        <f t="shared" ref="AL953:AL1016" si="74">+AI953*W953</f>
        <v>415.11</v>
      </c>
    </row>
    <row r="954" spans="2:38" ht="14.45" x14ac:dyDescent="0.3">
      <c r="B954" t="s">
        <v>1333</v>
      </c>
      <c r="C954">
        <v>2002344334</v>
      </c>
      <c r="D954" t="s">
        <v>125</v>
      </c>
      <c r="E954" t="s">
        <v>126</v>
      </c>
      <c r="F954" t="s">
        <v>127</v>
      </c>
      <c r="G954" t="s">
        <v>132</v>
      </c>
      <c r="H954" t="s">
        <v>290</v>
      </c>
      <c r="I954" t="s">
        <v>645</v>
      </c>
      <c r="J954" t="s">
        <v>646</v>
      </c>
      <c r="K954" t="s">
        <v>677</v>
      </c>
      <c r="L954">
        <v>80870946</v>
      </c>
      <c r="M954" t="s">
        <v>678</v>
      </c>
      <c r="N954">
        <v>21069099</v>
      </c>
      <c r="O954" t="s">
        <v>679</v>
      </c>
      <c r="P954">
        <v>4987176351357</v>
      </c>
      <c r="Q954">
        <v>225</v>
      </c>
      <c r="R954" s="16">
        <v>47045</v>
      </c>
      <c r="S954">
        <v>17</v>
      </c>
      <c r="T954">
        <v>100</v>
      </c>
      <c r="U954">
        <v>120</v>
      </c>
      <c r="V954">
        <v>171.65</v>
      </c>
      <c r="W954">
        <v>180.23</v>
      </c>
      <c r="X954">
        <v>187.75</v>
      </c>
      <c r="Y954">
        <v>0</v>
      </c>
      <c r="Z954">
        <v>6</v>
      </c>
      <c r="AA954">
        <v>0</v>
      </c>
      <c r="AB954">
        <v>0</v>
      </c>
      <c r="AC954">
        <v>1081.3800000000001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f t="shared" si="72"/>
        <v>6</v>
      </c>
      <c r="AJ954">
        <f t="shared" si="73"/>
        <v>1126.5</v>
      </c>
      <c r="AK954" s="62">
        <f t="shared" si="71"/>
        <v>0.05</v>
      </c>
      <c r="AL954">
        <f t="shared" si="74"/>
        <v>1081.3799999999999</v>
      </c>
    </row>
    <row r="955" spans="2:38" ht="14.45" x14ac:dyDescent="0.3">
      <c r="B955" t="s">
        <v>1333</v>
      </c>
      <c r="C955">
        <v>2002344334</v>
      </c>
      <c r="D955" t="s">
        <v>125</v>
      </c>
      <c r="E955" t="s">
        <v>126</v>
      </c>
      <c r="F955" t="s">
        <v>127</v>
      </c>
      <c r="G955" t="s">
        <v>128</v>
      </c>
      <c r="H955" t="s">
        <v>196</v>
      </c>
      <c r="I955" t="s">
        <v>197</v>
      </c>
      <c r="J955" t="s">
        <v>198</v>
      </c>
      <c r="K955" t="s">
        <v>467</v>
      </c>
      <c r="L955">
        <v>80741181</v>
      </c>
      <c r="M955" t="s">
        <v>468</v>
      </c>
      <c r="N955">
        <v>33049990</v>
      </c>
      <c r="O955" t="s">
        <v>469</v>
      </c>
      <c r="P955">
        <v>4987176179593</v>
      </c>
      <c r="Q955">
        <v>429</v>
      </c>
      <c r="R955" s="16">
        <v>47660</v>
      </c>
      <c r="S955">
        <v>36</v>
      </c>
      <c r="T955">
        <v>100</v>
      </c>
      <c r="U955">
        <v>6</v>
      </c>
      <c r="V955">
        <v>303.48</v>
      </c>
      <c r="W955">
        <v>358.11</v>
      </c>
      <c r="X955">
        <v>373.04</v>
      </c>
      <c r="Y955">
        <v>0</v>
      </c>
      <c r="Z955">
        <v>2</v>
      </c>
      <c r="AA955">
        <v>0</v>
      </c>
      <c r="AB955">
        <v>0</v>
      </c>
      <c r="AC955">
        <v>716.22</v>
      </c>
      <c r="AD955">
        <v>2.5</v>
      </c>
      <c r="AE955">
        <v>0</v>
      </c>
      <c r="AF955">
        <v>0</v>
      </c>
      <c r="AG955">
        <v>0</v>
      </c>
      <c r="AH955">
        <v>0</v>
      </c>
      <c r="AI955">
        <f t="shared" si="72"/>
        <v>2</v>
      </c>
      <c r="AJ955">
        <f t="shared" si="73"/>
        <v>746.08</v>
      </c>
      <c r="AK955" s="62">
        <f t="shared" si="71"/>
        <v>0.33333333333333331</v>
      </c>
      <c r="AL955">
        <f t="shared" si="74"/>
        <v>716.22</v>
      </c>
    </row>
    <row r="956" spans="2:38" ht="14.45" x14ac:dyDescent="0.3">
      <c r="B956" t="s">
        <v>1333</v>
      </c>
      <c r="C956">
        <v>2002344334</v>
      </c>
      <c r="D956" t="s">
        <v>125</v>
      </c>
      <c r="E956" t="s">
        <v>126</v>
      </c>
      <c r="F956" t="s">
        <v>127</v>
      </c>
      <c r="G956" t="s">
        <v>132</v>
      </c>
      <c r="H956" t="s">
        <v>133</v>
      </c>
      <c r="I956" t="s">
        <v>134</v>
      </c>
      <c r="J956" t="s">
        <v>240</v>
      </c>
      <c r="K956" t="s">
        <v>682</v>
      </c>
      <c r="L956">
        <v>80883941</v>
      </c>
      <c r="M956" t="s">
        <v>683</v>
      </c>
      <c r="N956">
        <v>96190010</v>
      </c>
      <c r="O956" t="s">
        <v>684</v>
      </c>
      <c r="P956">
        <v>4987176374554</v>
      </c>
      <c r="Q956">
        <v>800</v>
      </c>
      <c r="R956" s="16">
        <v>47045</v>
      </c>
      <c r="S956">
        <v>24</v>
      </c>
      <c r="T956">
        <v>100</v>
      </c>
      <c r="U956">
        <v>12</v>
      </c>
      <c r="V956">
        <v>519.96</v>
      </c>
      <c r="W956">
        <v>519.96</v>
      </c>
      <c r="X956">
        <v>541.64</v>
      </c>
      <c r="Y956">
        <v>0</v>
      </c>
      <c r="Z956">
        <v>2</v>
      </c>
      <c r="AA956">
        <v>0</v>
      </c>
      <c r="AB956">
        <v>0</v>
      </c>
      <c r="AC956">
        <v>1039.92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f t="shared" si="72"/>
        <v>2</v>
      </c>
      <c r="AJ956">
        <f t="shared" si="73"/>
        <v>1083.28</v>
      </c>
      <c r="AK956" s="62">
        <f t="shared" si="71"/>
        <v>0.16666666666666666</v>
      </c>
      <c r="AL956">
        <f t="shared" si="74"/>
        <v>1039.92</v>
      </c>
    </row>
    <row r="957" spans="2:38" ht="14.45" x14ac:dyDescent="0.3">
      <c r="B957" t="s">
        <v>1333</v>
      </c>
      <c r="C957">
        <v>2002344334</v>
      </c>
      <c r="D957" t="s">
        <v>125</v>
      </c>
      <c r="E957" t="s">
        <v>126</v>
      </c>
      <c r="F957" t="s">
        <v>127</v>
      </c>
      <c r="G957" t="s">
        <v>146</v>
      </c>
      <c r="H957" t="s">
        <v>190</v>
      </c>
      <c r="I957" t="s">
        <v>191</v>
      </c>
      <c r="J957" t="s">
        <v>192</v>
      </c>
      <c r="K957" t="s">
        <v>454</v>
      </c>
      <c r="L957">
        <v>80832388</v>
      </c>
      <c r="M957" t="s">
        <v>455</v>
      </c>
      <c r="N957">
        <v>82121010</v>
      </c>
      <c r="O957" t="s">
        <v>456</v>
      </c>
      <c r="P957">
        <v>4987176321091</v>
      </c>
      <c r="Q957">
        <v>165</v>
      </c>
      <c r="R957" s="16">
        <v>47045</v>
      </c>
      <c r="S957">
        <v>60</v>
      </c>
      <c r="T957">
        <v>45</v>
      </c>
      <c r="U957">
        <v>48</v>
      </c>
      <c r="V957">
        <v>117.75</v>
      </c>
      <c r="W957">
        <v>138.94</v>
      </c>
      <c r="X957">
        <v>144.72999999999999</v>
      </c>
      <c r="Y957">
        <v>0</v>
      </c>
      <c r="Z957">
        <v>1</v>
      </c>
      <c r="AA957">
        <v>0</v>
      </c>
      <c r="AB957">
        <v>0</v>
      </c>
      <c r="AC957">
        <v>138.94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f t="shared" si="72"/>
        <v>1</v>
      </c>
      <c r="AJ957">
        <f t="shared" si="73"/>
        <v>144.72999999999999</v>
      </c>
      <c r="AK957" s="62">
        <f t="shared" si="71"/>
        <v>2.0833333333333332E-2</v>
      </c>
      <c r="AL957">
        <f t="shared" si="74"/>
        <v>138.94</v>
      </c>
    </row>
    <row r="958" spans="2:38" ht="14.45" x14ac:dyDescent="0.3">
      <c r="B958" t="s">
        <v>1333</v>
      </c>
      <c r="C958">
        <v>2002344334</v>
      </c>
      <c r="D958" t="s">
        <v>125</v>
      </c>
      <c r="E958" t="s">
        <v>126</v>
      </c>
      <c r="F958" t="s">
        <v>127</v>
      </c>
      <c r="G958" t="s">
        <v>132</v>
      </c>
      <c r="H958" t="s">
        <v>133</v>
      </c>
      <c r="I958" t="s">
        <v>177</v>
      </c>
      <c r="J958" t="s">
        <v>178</v>
      </c>
      <c r="K958" t="s">
        <v>230</v>
      </c>
      <c r="L958">
        <v>80888567</v>
      </c>
      <c r="M958" t="s">
        <v>688</v>
      </c>
      <c r="N958">
        <v>96190010</v>
      </c>
      <c r="O958" t="s">
        <v>689</v>
      </c>
      <c r="P958">
        <v>4987176319449</v>
      </c>
      <c r="Q958">
        <v>399</v>
      </c>
      <c r="R958" s="16">
        <v>46807</v>
      </c>
      <c r="S958">
        <v>24</v>
      </c>
      <c r="T958">
        <v>79</v>
      </c>
      <c r="U958">
        <v>16</v>
      </c>
      <c r="V958">
        <v>306.79000000000002</v>
      </c>
      <c r="W958">
        <v>306.79000000000002</v>
      </c>
      <c r="X958">
        <v>319.58</v>
      </c>
      <c r="Y958">
        <v>1</v>
      </c>
      <c r="Z958">
        <v>2</v>
      </c>
      <c r="AA958">
        <v>0</v>
      </c>
      <c r="AB958">
        <v>0</v>
      </c>
      <c r="AC958">
        <v>5522.22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f t="shared" si="72"/>
        <v>18</v>
      </c>
      <c r="AJ958">
        <f t="shared" si="73"/>
        <v>5752.44</v>
      </c>
      <c r="AK958" s="62">
        <f t="shared" si="71"/>
        <v>1.125</v>
      </c>
      <c r="AL958">
        <f t="shared" si="74"/>
        <v>5522.22</v>
      </c>
    </row>
    <row r="959" spans="2:38" ht="14.45" x14ac:dyDescent="0.3">
      <c r="B959" t="s">
        <v>1333</v>
      </c>
      <c r="C959">
        <v>2002344334</v>
      </c>
      <c r="D959" t="s">
        <v>125</v>
      </c>
      <c r="E959" t="s">
        <v>126</v>
      </c>
      <c r="F959" t="s">
        <v>127</v>
      </c>
      <c r="G959" t="s">
        <v>132</v>
      </c>
      <c r="H959" t="s">
        <v>133</v>
      </c>
      <c r="I959" t="s">
        <v>134</v>
      </c>
      <c r="J959" t="s">
        <v>169</v>
      </c>
      <c r="K959" t="s">
        <v>460</v>
      </c>
      <c r="L959">
        <v>80851068</v>
      </c>
      <c r="M959" t="s">
        <v>461</v>
      </c>
      <c r="N959">
        <v>96190010</v>
      </c>
      <c r="O959" t="s">
        <v>462</v>
      </c>
      <c r="P959">
        <v>4987176293527</v>
      </c>
      <c r="Q959">
        <v>95</v>
      </c>
      <c r="R959" s="16">
        <v>46807</v>
      </c>
      <c r="S959">
        <v>24</v>
      </c>
      <c r="T959">
        <v>79</v>
      </c>
      <c r="U959">
        <v>60</v>
      </c>
      <c r="V959">
        <v>82.16</v>
      </c>
      <c r="W959">
        <v>82.16</v>
      </c>
      <c r="X959">
        <v>85.59</v>
      </c>
      <c r="Y959">
        <v>0</v>
      </c>
      <c r="Z959">
        <v>1</v>
      </c>
      <c r="AA959">
        <v>0</v>
      </c>
      <c r="AB959">
        <v>0</v>
      </c>
      <c r="AC959">
        <v>82.16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f t="shared" si="72"/>
        <v>1</v>
      </c>
      <c r="AJ959">
        <f t="shared" si="73"/>
        <v>85.59</v>
      </c>
      <c r="AK959" s="62">
        <f t="shared" si="71"/>
        <v>1.6666666666666666E-2</v>
      </c>
      <c r="AL959">
        <f t="shared" si="74"/>
        <v>82.16</v>
      </c>
    </row>
    <row r="960" spans="2:38" ht="14.45" x14ac:dyDescent="0.3">
      <c r="B960" t="s">
        <v>1333</v>
      </c>
      <c r="C960">
        <v>2002344334</v>
      </c>
      <c r="D960" t="s">
        <v>125</v>
      </c>
      <c r="E960" t="s">
        <v>126</v>
      </c>
      <c r="F960" t="s">
        <v>127</v>
      </c>
      <c r="G960" t="s">
        <v>132</v>
      </c>
      <c r="H960" t="s">
        <v>290</v>
      </c>
      <c r="I960" t="s">
        <v>692</v>
      </c>
      <c r="J960" t="s">
        <v>692</v>
      </c>
      <c r="K960" t="s">
        <v>693</v>
      </c>
      <c r="L960">
        <v>80895628</v>
      </c>
      <c r="M960" t="s">
        <v>694</v>
      </c>
      <c r="N960">
        <v>30049011</v>
      </c>
      <c r="O960" t="s">
        <v>695</v>
      </c>
      <c r="P960">
        <v>4987176385567</v>
      </c>
      <c r="Q960">
        <v>50</v>
      </c>
      <c r="R960" s="16">
        <v>46807</v>
      </c>
      <c r="S960">
        <v>18</v>
      </c>
      <c r="T960">
        <v>100</v>
      </c>
      <c r="U960">
        <v>60</v>
      </c>
      <c r="V960">
        <v>38.14</v>
      </c>
      <c r="W960">
        <v>40.049999999999997</v>
      </c>
      <c r="X960">
        <v>41.72</v>
      </c>
      <c r="Y960">
        <v>1</v>
      </c>
      <c r="Z960">
        <v>6</v>
      </c>
      <c r="AA960">
        <v>0</v>
      </c>
      <c r="AB960">
        <v>0</v>
      </c>
      <c r="AC960">
        <v>2643.3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f t="shared" si="72"/>
        <v>66</v>
      </c>
      <c r="AJ960">
        <f t="shared" si="73"/>
        <v>2753.52</v>
      </c>
      <c r="AK960" s="62">
        <f t="shared" si="71"/>
        <v>1.1000000000000001</v>
      </c>
      <c r="AL960">
        <f t="shared" si="74"/>
        <v>2643.2999999999997</v>
      </c>
    </row>
    <row r="961" spans="2:38" ht="14.45" x14ac:dyDescent="0.3">
      <c r="B961" t="s">
        <v>1333</v>
      </c>
      <c r="C961">
        <v>2002344334</v>
      </c>
      <c r="D961" t="s">
        <v>125</v>
      </c>
      <c r="E961" t="s">
        <v>126</v>
      </c>
      <c r="F961" t="s">
        <v>127</v>
      </c>
      <c r="G961" t="s">
        <v>132</v>
      </c>
      <c r="H961" t="s">
        <v>133</v>
      </c>
      <c r="I961" t="s">
        <v>534</v>
      </c>
      <c r="J961" t="s">
        <v>535</v>
      </c>
      <c r="K961" t="s">
        <v>1062</v>
      </c>
      <c r="L961">
        <v>80870505</v>
      </c>
      <c r="M961" t="s">
        <v>1063</v>
      </c>
      <c r="N961">
        <v>96190010</v>
      </c>
      <c r="O961" t="s">
        <v>1064</v>
      </c>
      <c r="P961">
        <v>4987176350961</v>
      </c>
      <c r="Q961">
        <v>260</v>
      </c>
      <c r="R961" s="16">
        <v>47045</v>
      </c>
      <c r="S961">
        <v>24</v>
      </c>
      <c r="T961">
        <v>100</v>
      </c>
      <c r="U961">
        <v>30</v>
      </c>
      <c r="V961">
        <v>218.94</v>
      </c>
      <c r="W961">
        <v>218.94</v>
      </c>
      <c r="X961">
        <v>228.07</v>
      </c>
      <c r="Y961">
        <v>0</v>
      </c>
      <c r="Z961">
        <v>1</v>
      </c>
      <c r="AA961">
        <v>0</v>
      </c>
      <c r="AB961">
        <v>0</v>
      </c>
      <c r="AC961">
        <v>218.94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f t="shared" si="72"/>
        <v>1</v>
      </c>
      <c r="AJ961">
        <f t="shared" si="73"/>
        <v>228.07</v>
      </c>
      <c r="AK961" s="62">
        <f t="shared" si="71"/>
        <v>3.3333333333333333E-2</v>
      </c>
      <c r="AL961">
        <f t="shared" si="74"/>
        <v>218.94</v>
      </c>
    </row>
    <row r="962" spans="2:38" ht="14.45" x14ac:dyDescent="0.3">
      <c r="B962" t="s">
        <v>1333</v>
      </c>
      <c r="C962">
        <v>2002344334</v>
      </c>
      <c r="D962" t="s">
        <v>125</v>
      </c>
      <c r="E962" t="s">
        <v>126</v>
      </c>
      <c r="F962" t="s">
        <v>127</v>
      </c>
      <c r="G962" t="s">
        <v>132</v>
      </c>
      <c r="H962" t="s">
        <v>290</v>
      </c>
      <c r="I962" t="s">
        <v>692</v>
      </c>
      <c r="J962" t="s">
        <v>692</v>
      </c>
      <c r="K962" t="s">
        <v>696</v>
      </c>
      <c r="L962">
        <v>80895630</v>
      </c>
      <c r="M962" t="s">
        <v>697</v>
      </c>
      <c r="N962">
        <v>30049011</v>
      </c>
      <c r="O962" t="s">
        <v>698</v>
      </c>
      <c r="P962">
        <v>4987176385536</v>
      </c>
      <c r="Q962">
        <v>50</v>
      </c>
      <c r="R962" s="16">
        <v>46807</v>
      </c>
      <c r="S962">
        <v>18</v>
      </c>
      <c r="T962">
        <v>100</v>
      </c>
      <c r="U962">
        <v>60</v>
      </c>
      <c r="V962">
        <v>38.14</v>
      </c>
      <c r="W962">
        <v>40.049999999999997</v>
      </c>
      <c r="X962">
        <v>41.72</v>
      </c>
      <c r="Y962">
        <v>0</v>
      </c>
      <c r="Z962">
        <v>13</v>
      </c>
      <c r="AA962">
        <v>0</v>
      </c>
      <c r="AB962">
        <v>0</v>
      </c>
      <c r="AC962">
        <v>520.65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f t="shared" si="72"/>
        <v>13</v>
      </c>
      <c r="AJ962">
        <f t="shared" si="73"/>
        <v>542.36</v>
      </c>
      <c r="AK962" s="62">
        <f t="shared" si="71"/>
        <v>0.21666666666666667</v>
      </c>
      <c r="AL962">
        <f t="shared" si="74"/>
        <v>520.65</v>
      </c>
    </row>
    <row r="963" spans="2:38" ht="14.45" x14ac:dyDescent="0.3">
      <c r="B963" t="s">
        <v>1333</v>
      </c>
      <c r="C963">
        <v>2002344334</v>
      </c>
      <c r="D963" t="s">
        <v>125</v>
      </c>
      <c r="E963" t="s">
        <v>126</v>
      </c>
      <c r="F963" t="s">
        <v>127</v>
      </c>
      <c r="G963" t="s">
        <v>132</v>
      </c>
      <c r="H963" t="s">
        <v>133</v>
      </c>
      <c r="I963" t="s">
        <v>134</v>
      </c>
      <c r="J963" t="s">
        <v>155</v>
      </c>
      <c r="K963" t="s">
        <v>934</v>
      </c>
      <c r="L963">
        <v>80870354</v>
      </c>
      <c r="M963" t="s">
        <v>1003</v>
      </c>
      <c r="N963">
        <v>96190010</v>
      </c>
      <c r="O963" t="s">
        <v>1004</v>
      </c>
      <c r="P963">
        <v>4987176350619</v>
      </c>
      <c r="Q963">
        <v>650</v>
      </c>
      <c r="R963" s="16">
        <v>46807</v>
      </c>
      <c r="S963">
        <v>24</v>
      </c>
      <c r="T963">
        <v>79</v>
      </c>
      <c r="U963">
        <v>12</v>
      </c>
      <c r="V963">
        <v>422.18</v>
      </c>
      <c r="W963">
        <v>422.18</v>
      </c>
      <c r="X963">
        <v>439.78</v>
      </c>
      <c r="Y963">
        <v>0</v>
      </c>
      <c r="Z963">
        <v>1</v>
      </c>
      <c r="AA963">
        <v>0</v>
      </c>
      <c r="AB963">
        <v>0</v>
      </c>
      <c r="AC963">
        <v>422.18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f t="shared" si="72"/>
        <v>1</v>
      </c>
      <c r="AJ963">
        <f t="shared" si="73"/>
        <v>439.78</v>
      </c>
      <c r="AK963" s="62">
        <f t="shared" ref="AK963:AK1026" si="75">+AI963/U963</f>
        <v>8.3333333333333329E-2</v>
      </c>
      <c r="AL963">
        <f t="shared" si="74"/>
        <v>422.18</v>
      </c>
    </row>
    <row r="964" spans="2:38" ht="14.45" x14ac:dyDescent="0.3">
      <c r="B964" t="s">
        <v>1333</v>
      </c>
      <c r="C964">
        <v>2002344334</v>
      </c>
      <c r="D964" t="s">
        <v>125</v>
      </c>
      <c r="E964" t="s">
        <v>126</v>
      </c>
      <c r="F964" t="s">
        <v>127</v>
      </c>
      <c r="G964" t="s">
        <v>132</v>
      </c>
      <c r="H964" t="s">
        <v>133</v>
      </c>
      <c r="I964" t="s">
        <v>177</v>
      </c>
      <c r="J964" t="s">
        <v>375</v>
      </c>
      <c r="K964" t="s">
        <v>385</v>
      </c>
      <c r="L964">
        <v>83902634</v>
      </c>
      <c r="M964" t="s">
        <v>1040</v>
      </c>
      <c r="N964">
        <v>96190010</v>
      </c>
      <c r="O964" t="s">
        <v>1041</v>
      </c>
      <c r="P964">
        <v>4987176319319</v>
      </c>
      <c r="Q964">
        <v>125</v>
      </c>
      <c r="R964" s="16">
        <v>46807</v>
      </c>
      <c r="S964">
        <v>24</v>
      </c>
      <c r="T964">
        <v>79</v>
      </c>
      <c r="U964">
        <v>40</v>
      </c>
      <c r="V964">
        <v>108.1</v>
      </c>
      <c r="W964">
        <v>108.1</v>
      </c>
      <c r="X964">
        <v>112.61</v>
      </c>
      <c r="Y964">
        <v>0</v>
      </c>
      <c r="Z964">
        <v>1</v>
      </c>
      <c r="AA964">
        <v>0</v>
      </c>
      <c r="AB964">
        <v>0</v>
      </c>
      <c r="AC964">
        <v>108.1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f t="shared" si="72"/>
        <v>1</v>
      </c>
      <c r="AJ964">
        <f t="shared" si="73"/>
        <v>112.61</v>
      </c>
      <c r="AK964" s="62">
        <f t="shared" si="75"/>
        <v>2.5000000000000001E-2</v>
      </c>
      <c r="AL964">
        <f t="shared" si="74"/>
        <v>108.1</v>
      </c>
    </row>
    <row r="965" spans="2:38" ht="14.45" x14ac:dyDescent="0.3">
      <c r="B965" t="s">
        <v>1333</v>
      </c>
      <c r="C965">
        <v>2002344334</v>
      </c>
      <c r="D965" t="s">
        <v>125</v>
      </c>
      <c r="E965" t="s">
        <v>126</v>
      </c>
      <c r="F965" t="s">
        <v>127</v>
      </c>
      <c r="G965" t="s">
        <v>128</v>
      </c>
      <c r="H965" t="s">
        <v>129</v>
      </c>
      <c r="I965" t="s">
        <v>221</v>
      </c>
      <c r="J965" t="s">
        <v>250</v>
      </c>
      <c r="K965" t="s">
        <v>920</v>
      </c>
      <c r="L965">
        <v>80872419</v>
      </c>
      <c r="M965" t="s">
        <v>983</v>
      </c>
      <c r="N965">
        <v>33051090</v>
      </c>
      <c r="O965" t="s">
        <v>984</v>
      </c>
      <c r="P965">
        <v>4987176358301</v>
      </c>
      <c r="Q965">
        <v>85</v>
      </c>
      <c r="R965" s="16">
        <v>46657</v>
      </c>
      <c r="S965">
        <v>36</v>
      </c>
      <c r="T965">
        <v>39</v>
      </c>
      <c r="U965">
        <v>48</v>
      </c>
      <c r="V965">
        <v>70.650000000000006</v>
      </c>
      <c r="W965">
        <v>74.180000000000007</v>
      </c>
      <c r="X965">
        <v>77.27</v>
      </c>
      <c r="Y965">
        <v>0</v>
      </c>
      <c r="Z965">
        <v>2</v>
      </c>
      <c r="AA965">
        <v>0</v>
      </c>
      <c r="AB965">
        <v>0</v>
      </c>
      <c r="AC965">
        <v>148.36000000000001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f t="shared" si="72"/>
        <v>2</v>
      </c>
      <c r="AJ965">
        <f t="shared" si="73"/>
        <v>154.54</v>
      </c>
      <c r="AK965" s="62">
        <f t="shared" si="75"/>
        <v>4.1666666666666664E-2</v>
      </c>
      <c r="AL965">
        <f t="shared" si="74"/>
        <v>148.36000000000001</v>
      </c>
    </row>
    <row r="966" spans="2:38" ht="14.45" x14ac:dyDescent="0.3">
      <c r="B966" t="s">
        <v>1333</v>
      </c>
      <c r="C966">
        <v>2002344334</v>
      </c>
      <c r="D966" t="s">
        <v>125</v>
      </c>
      <c r="E966" t="s">
        <v>126</v>
      </c>
      <c r="F966" t="s">
        <v>127</v>
      </c>
      <c r="G966" t="s">
        <v>146</v>
      </c>
      <c r="H966" t="s">
        <v>160</v>
      </c>
      <c r="I966" t="s">
        <v>161</v>
      </c>
      <c r="J966" t="s">
        <v>162</v>
      </c>
      <c r="K966" t="s">
        <v>364</v>
      </c>
      <c r="L966">
        <v>80894418</v>
      </c>
      <c r="M966" t="s">
        <v>705</v>
      </c>
      <c r="N966">
        <v>96032100</v>
      </c>
      <c r="O966" t="s">
        <v>706</v>
      </c>
      <c r="P966">
        <v>4987176239969</v>
      </c>
      <c r="Q966">
        <v>170</v>
      </c>
      <c r="R966" s="16">
        <v>46807</v>
      </c>
      <c r="S966">
        <v>36</v>
      </c>
      <c r="T966">
        <v>53</v>
      </c>
      <c r="U966">
        <v>48</v>
      </c>
      <c r="V966">
        <v>129.52000000000001</v>
      </c>
      <c r="W966">
        <v>136</v>
      </c>
      <c r="X966">
        <v>141.66999999999999</v>
      </c>
      <c r="Y966">
        <v>0</v>
      </c>
      <c r="Z966">
        <v>24</v>
      </c>
      <c r="AA966">
        <v>0</v>
      </c>
      <c r="AB966">
        <v>0</v>
      </c>
      <c r="AC966">
        <v>3264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f t="shared" si="72"/>
        <v>24</v>
      </c>
      <c r="AJ966">
        <f t="shared" si="73"/>
        <v>3400.08</v>
      </c>
      <c r="AK966" s="62">
        <f t="shared" si="75"/>
        <v>0.5</v>
      </c>
      <c r="AL966">
        <f t="shared" si="74"/>
        <v>3264</v>
      </c>
    </row>
    <row r="967" spans="2:38" ht="14.45" x14ac:dyDescent="0.3">
      <c r="B967" t="s">
        <v>1333</v>
      </c>
      <c r="C967">
        <v>2002344334</v>
      </c>
      <c r="D967" t="s">
        <v>125</v>
      </c>
      <c r="E967" t="s">
        <v>126</v>
      </c>
      <c r="F967" t="s">
        <v>127</v>
      </c>
      <c r="G967" t="s">
        <v>128</v>
      </c>
      <c r="H967" t="s">
        <v>196</v>
      </c>
      <c r="I967" t="s">
        <v>197</v>
      </c>
      <c r="J967" t="s">
        <v>463</v>
      </c>
      <c r="K967" t="s">
        <v>464</v>
      </c>
      <c r="L967">
        <v>80823578</v>
      </c>
      <c r="M967" t="s">
        <v>465</v>
      </c>
      <c r="N967">
        <v>33049990</v>
      </c>
      <c r="O967" t="s">
        <v>466</v>
      </c>
      <c r="P967">
        <v>4987176179456</v>
      </c>
      <c r="Q967">
        <v>625</v>
      </c>
      <c r="R967" s="16">
        <v>46807</v>
      </c>
      <c r="S967">
        <v>36</v>
      </c>
      <c r="T967">
        <v>53</v>
      </c>
      <c r="U967">
        <v>24</v>
      </c>
      <c r="V967">
        <v>442.14</v>
      </c>
      <c r="W967">
        <v>521.72</v>
      </c>
      <c r="X967">
        <v>543.48</v>
      </c>
      <c r="Y967">
        <v>0</v>
      </c>
      <c r="Z967">
        <v>4</v>
      </c>
      <c r="AA967">
        <v>0</v>
      </c>
      <c r="AB967">
        <v>0</v>
      </c>
      <c r="AC967">
        <v>2086.88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f t="shared" si="72"/>
        <v>4</v>
      </c>
      <c r="AJ967">
        <f t="shared" si="73"/>
        <v>2173.92</v>
      </c>
      <c r="AK967" s="62">
        <f t="shared" si="75"/>
        <v>0.16666666666666666</v>
      </c>
      <c r="AL967">
        <f t="shared" si="74"/>
        <v>2086.88</v>
      </c>
    </row>
    <row r="968" spans="2:38" ht="14.45" x14ac:dyDescent="0.3">
      <c r="B968" t="s">
        <v>1333</v>
      </c>
      <c r="C968">
        <v>2002344334</v>
      </c>
      <c r="D968" t="s">
        <v>125</v>
      </c>
      <c r="E968" t="s">
        <v>126</v>
      </c>
      <c r="F968" t="s">
        <v>127</v>
      </c>
      <c r="G968" t="s">
        <v>146</v>
      </c>
      <c r="H968" t="s">
        <v>160</v>
      </c>
      <c r="I968" t="s">
        <v>161</v>
      </c>
      <c r="J968" t="s">
        <v>344</v>
      </c>
      <c r="K968" t="s">
        <v>345</v>
      </c>
      <c r="L968">
        <v>80894424</v>
      </c>
      <c r="M968" t="s">
        <v>956</v>
      </c>
      <c r="N968">
        <v>96032100</v>
      </c>
      <c r="O968" t="s">
        <v>957</v>
      </c>
      <c r="P968">
        <v>4987176279156</v>
      </c>
      <c r="Q968">
        <v>130</v>
      </c>
      <c r="R968" s="16">
        <v>46806</v>
      </c>
      <c r="S968">
        <v>36</v>
      </c>
      <c r="T968">
        <v>53</v>
      </c>
      <c r="U968">
        <v>48</v>
      </c>
      <c r="V968">
        <v>99.05</v>
      </c>
      <c r="W968">
        <v>104</v>
      </c>
      <c r="X968">
        <v>108.34</v>
      </c>
      <c r="Y968">
        <v>1</v>
      </c>
      <c r="Z968">
        <v>0</v>
      </c>
      <c r="AA968">
        <v>0</v>
      </c>
      <c r="AB968">
        <v>0</v>
      </c>
      <c r="AC968">
        <v>4992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f t="shared" si="72"/>
        <v>48</v>
      </c>
      <c r="AJ968">
        <f t="shared" si="73"/>
        <v>5200.32</v>
      </c>
      <c r="AK968" s="62">
        <f t="shared" si="75"/>
        <v>1</v>
      </c>
      <c r="AL968">
        <f t="shared" si="74"/>
        <v>4992</v>
      </c>
    </row>
    <row r="969" spans="2:38" ht="14.45" x14ac:dyDescent="0.3">
      <c r="B969" t="s">
        <v>1333</v>
      </c>
      <c r="C969">
        <v>2002344334</v>
      </c>
      <c r="D969" t="s">
        <v>125</v>
      </c>
      <c r="E969" t="s">
        <v>126</v>
      </c>
      <c r="F969" t="s">
        <v>127</v>
      </c>
      <c r="G969" t="s">
        <v>146</v>
      </c>
      <c r="H969" t="s">
        <v>147</v>
      </c>
      <c r="I969" t="s">
        <v>203</v>
      </c>
      <c r="J969" t="s">
        <v>433</v>
      </c>
      <c r="K969" t="s">
        <v>434</v>
      </c>
      <c r="L969">
        <v>80865297</v>
      </c>
      <c r="M969" t="s">
        <v>470</v>
      </c>
      <c r="N969">
        <v>96032900</v>
      </c>
      <c r="O969" t="s">
        <v>471</v>
      </c>
      <c r="P969">
        <v>4987176281227</v>
      </c>
      <c r="Q969">
        <v>85</v>
      </c>
      <c r="R969" s="16">
        <v>47045</v>
      </c>
      <c r="S969">
        <v>48</v>
      </c>
      <c r="T969">
        <v>56</v>
      </c>
      <c r="U969">
        <v>144</v>
      </c>
      <c r="V969">
        <v>60.46</v>
      </c>
      <c r="W969">
        <v>71.34</v>
      </c>
      <c r="X969">
        <v>74.31</v>
      </c>
      <c r="Y969">
        <v>0</v>
      </c>
      <c r="Z969">
        <v>78</v>
      </c>
      <c r="AA969">
        <v>0</v>
      </c>
      <c r="AB969">
        <v>0</v>
      </c>
      <c r="AC969">
        <v>5564.52</v>
      </c>
      <c r="AD969">
        <v>0.01</v>
      </c>
      <c r="AE969">
        <v>0</v>
      </c>
      <c r="AF969">
        <v>0</v>
      </c>
      <c r="AG969">
        <v>0</v>
      </c>
      <c r="AH969">
        <v>0</v>
      </c>
      <c r="AI969">
        <f t="shared" si="72"/>
        <v>78</v>
      </c>
      <c r="AJ969">
        <f t="shared" si="73"/>
        <v>5796.18</v>
      </c>
      <c r="AK969" s="62">
        <f t="shared" si="75"/>
        <v>0.54166666666666663</v>
      </c>
      <c r="AL969">
        <f t="shared" si="74"/>
        <v>5564.52</v>
      </c>
    </row>
    <row r="970" spans="2:38" ht="14.45" x14ac:dyDescent="0.3">
      <c r="B970" t="s">
        <v>1333</v>
      </c>
      <c r="C970">
        <v>2002344334</v>
      </c>
      <c r="D970" t="s">
        <v>125</v>
      </c>
      <c r="E970" t="s">
        <v>126</v>
      </c>
      <c r="F970" t="s">
        <v>127</v>
      </c>
      <c r="G970" t="s">
        <v>132</v>
      </c>
      <c r="H970" t="s">
        <v>290</v>
      </c>
      <c r="I970" t="s">
        <v>645</v>
      </c>
      <c r="J970" t="s">
        <v>646</v>
      </c>
      <c r="K970" t="s">
        <v>647</v>
      </c>
      <c r="L970">
        <v>80757319</v>
      </c>
      <c r="M970" t="s">
        <v>648</v>
      </c>
      <c r="N970">
        <v>21069099</v>
      </c>
      <c r="O970" t="s">
        <v>649</v>
      </c>
      <c r="P970">
        <v>4987176070579</v>
      </c>
      <c r="Q970">
        <v>399</v>
      </c>
      <c r="R970" s="16">
        <v>46442</v>
      </c>
      <c r="S970">
        <v>17</v>
      </c>
      <c r="T970">
        <v>40</v>
      </c>
      <c r="U970">
        <v>48</v>
      </c>
      <c r="V970">
        <v>303.99</v>
      </c>
      <c r="W970">
        <v>319.19</v>
      </c>
      <c r="X970">
        <v>332.5</v>
      </c>
      <c r="Y970">
        <v>0</v>
      </c>
      <c r="Z970">
        <v>3</v>
      </c>
      <c r="AA970">
        <v>0</v>
      </c>
      <c r="AB970">
        <v>0</v>
      </c>
      <c r="AC970">
        <v>957.57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f t="shared" si="72"/>
        <v>3</v>
      </c>
      <c r="AJ970">
        <f t="shared" si="73"/>
        <v>997.5</v>
      </c>
      <c r="AK970" s="62">
        <f t="shared" si="75"/>
        <v>6.25E-2</v>
      </c>
      <c r="AL970">
        <f t="shared" si="74"/>
        <v>957.56999999999994</v>
      </c>
    </row>
    <row r="971" spans="2:38" ht="14.45" x14ac:dyDescent="0.3">
      <c r="B971" t="s">
        <v>1333</v>
      </c>
      <c r="C971">
        <v>2002344334</v>
      </c>
      <c r="D971" t="s">
        <v>125</v>
      </c>
      <c r="E971" t="s">
        <v>126</v>
      </c>
      <c r="F971" t="s">
        <v>127</v>
      </c>
      <c r="G971" t="s">
        <v>128</v>
      </c>
      <c r="H971" t="s">
        <v>196</v>
      </c>
      <c r="I971" t="s">
        <v>197</v>
      </c>
      <c r="J971" t="s">
        <v>443</v>
      </c>
      <c r="K971" t="s">
        <v>472</v>
      </c>
      <c r="L971">
        <v>80878182</v>
      </c>
      <c r="M971" t="s">
        <v>473</v>
      </c>
      <c r="N971">
        <v>33049990</v>
      </c>
      <c r="O971" t="s">
        <v>474</v>
      </c>
      <c r="P971">
        <v>4987176077721</v>
      </c>
      <c r="Q971">
        <v>109</v>
      </c>
      <c r="R971" s="16">
        <v>46863</v>
      </c>
      <c r="S971">
        <v>36</v>
      </c>
      <c r="T971">
        <v>58</v>
      </c>
      <c r="U971">
        <v>48</v>
      </c>
      <c r="V971">
        <v>77.11</v>
      </c>
      <c r="W971">
        <v>90.99</v>
      </c>
      <c r="X971">
        <v>94.78</v>
      </c>
      <c r="Y971">
        <v>1</v>
      </c>
      <c r="Z971">
        <v>42</v>
      </c>
      <c r="AA971">
        <v>0</v>
      </c>
      <c r="AB971">
        <v>0</v>
      </c>
      <c r="AC971">
        <v>8189.1</v>
      </c>
      <c r="AD971">
        <v>0.01</v>
      </c>
      <c r="AE971">
        <v>0</v>
      </c>
      <c r="AF971">
        <v>0</v>
      </c>
      <c r="AG971">
        <v>0</v>
      </c>
      <c r="AH971">
        <v>0</v>
      </c>
      <c r="AI971">
        <f t="shared" si="72"/>
        <v>90</v>
      </c>
      <c r="AJ971">
        <f t="shared" si="73"/>
        <v>8530.2000000000007</v>
      </c>
      <c r="AK971" s="62">
        <f t="shared" si="75"/>
        <v>1.875</v>
      </c>
      <c r="AL971">
        <f t="shared" si="74"/>
        <v>8189.0999999999995</v>
      </c>
    </row>
    <row r="972" spans="2:38" ht="14.45" x14ac:dyDescent="0.3">
      <c r="B972" t="s">
        <v>1333</v>
      </c>
      <c r="C972">
        <v>2002344334</v>
      </c>
      <c r="D972" t="s">
        <v>125</v>
      </c>
      <c r="E972" t="s">
        <v>126</v>
      </c>
      <c r="F972" t="s">
        <v>127</v>
      </c>
      <c r="G972" t="s">
        <v>146</v>
      </c>
      <c r="H972" t="s">
        <v>160</v>
      </c>
      <c r="I972" t="s">
        <v>161</v>
      </c>
      <c r="J972" t="s">
        <v>162</v>
      </c>
      <c r="K972" t="s">
        <v>358</v>
      </c>
      <c r="L972">
        <v>80894388</v>
      </c>
      <c r="M972" t="s">
        <v>1069</v>
      </c>
      <c r="N972">
        <v>96032100</v>
      </c>
      <c r="O972" t="s">
        <v>1070</v>
      </c>
      <c r="P972">
        <v>4987176239952</v>
      </c>
      <c r="Q972">
        <v>170</v>
      </c>
      <c r="R972" s="16">
        <v>47044</v>
      </c>
      <c r="S972">
        <v>36</v>
      </c>
      <c r="T972">
        <v>75</v>
      </c>
      <c r="U972">
        <v>36</v>
      </c>
      <c r="V972">
        <v>129.52000000000001</v>
      </c>
      <c r="W972">
        <v>136</v>
      </c>
      <c r="X972">
        <v>141.66999999999999</v>
      </c>
      <c r="Y972">
        <v>1</v>
      </c>
      <c r="Z972">
        <v>0</v>
      </c>
      <c r="AA972">
        <v>0</v>
      </c>
      <c r="AB972">
        <v>0</v>
      </c>
      <c r="AC972">
        <v>4896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f t="shared" si="72"/>
        <v>36</v>
      </c>
      <c r="AJ972">
        <f t="shared" si="73"/>
        <v>5100.12</v>
      </c>
      <c r="AK972" s="62">
        <f t="shared" si="75"/>
        <v>1</v>
      </c>
      <c r="AL972">
        <f t="shared" si="74"/>
        <v>4896</v>
      </c>
    </row>
    <row r="973" spans="2:38" ht="14.45" x14ac:dyDescent="0.3">
      <c r="B973" t="s">
        <v>1333</v>
      </c>
      <c r="C973">
        <v>2002344334</v>
      </c>
      <c r="D973" t="s">
        <v>125</v>
      </c>
      <c r="E973" t="s">
        <v>126</v>
      </c>
      <c r="F973" t="s">
        <v>127</v>
      </c>
      <c r="G973" t="s">
        <v>128</v>
      </c>
      <c r="H973" t="s">
        <v>139</v>
      </c>
      <c r="I973" t="s">
        <v>140</v>
      </c>
      <c r="J973" t="s">
        <v>246</v>
      </c>
      <c r="K973" t="s">
        <v>479</v>
      </c>
      <c r="L973">
        <v>80895500</v>
      </c>
      <c r="M973" t="s">
        <v>480</v>
      </c>
      <c r="N973">
        <v>96190030</v>
      </c>
      <c r="O973" t="s">
        <v>481</v>
      </c>
      <c r="P973">
        <v>4987176137500</v>
      </c>
      <c r="Q973">
        <v>93</v>
      </c>
      <c r="R973" s="16">
        <v>47045</v>
      </c>
      <c r="S973">
        <v>36</v>
      </c>
      <c r="T973">
        <v>75</v>
      </c>
      <c r="U973">
        <v>40</v>
      </c>
      <c r="V973">
        <v>70.86</v>
      </c>
      <c r="W973">
        <v>74.400000000000006</v>
      </c>
      <c r="X973">
        <v>77.5</v>
      </c>
      <c r="Y973">
        <v>9</v>
      </c>
      <c r="Z973">
        <v>21</v>
      </c>
      <c r="AA973">
        <v>0</v>
      </c>
      <c r="AB973">
        <v>0</v>
      </c>
      <c r="AC973">
        <v>28346.400000000001</v>
      </c>
      <c r="AD973">
        <v>0.02</v>
      </c>
      <c r="AE973">
        <v>0</v>
      </c>
      <c r="AF973">
        <v>0</v>
      </c>
      <c r="AG973">
        <v>0</v>
      </c>
      <c r="AH973">
        <v>0</v>
      </c>
      <c r="AI973">
        <f t="shared" si="72"/>
        <v>381</v>
      </c>
      <c r="AJ973">
        <f t="shared" si="73"/>
        <v>29527.5</v>
      </c>
      <c r="AK973" s="62">
        <f t="shared" si="75"/>
        <v>9.5250000000000004</v>
      </c>
      <c r="AL973">
        <f t="shared" si="74"/>
        <v>28346.400000000001</v>
      </c>
    </row>
    <row r="974" spans="2:38" ht="14.45" x14ac:dyDescent="0.3">
      <c r="B974" t="s">
        <v>1333</v>
      </c>
      <c r="C974">
        <v>2002344334</v>
      </c>
      <c r="D974" t="s">
        <v>125</v>
      </c>
      <c r="E974" t="s">
        <v>126</v>
      </c>
      <c r="F974" t="s">
        <v>127</v>
      </c>
      <c r="G974" t="s">
        <v>146</v>
      </c>
      <c r="H974" t="s">
        <v>160</v>
      </c>
      <c r="I974" t="s">
        <v>161</v>
      </c>
      <c r="J974" t="s">
        <v>351</v>
      </c>
      <c r="K974" t="s">
        <v>891</v>
      </c>
      <c r="L974">
        <v>80894430</v>
      </c>
      <c r="M974" t="s">
        <v>892</v>
      </c>
      <c r="N974">
        <v>96032100</v>
      </c>
      <c r="O974" t="s">
        <v>893</v>
      </c>
      <c r="P974">
        <v>4987176402912</v>
      </c>
      <c r="Q974">
        <v>150</v>
      </c>
      <c r="R974" s="16">
        <v>47045</v>
      </c>
      <c r="S974">
        <v>36</v>
      </c>
      <c r="T974">
        <v>75</v>
      </c>
      <c r="U974">
        <v>36</v>
      </c>
      <c r="V974">
        <v>114.29</v>
      </c>
      <c r="W974">
        <v>120</v>
      </c>
      <c r="X974">
        <v>125</v>
      </c>
      <c r="Y974">
        <v>1</v>
      </c>
      <c r="Z974">
        <v>0</v>
      </c>
      <c r="AA974">
        <v>0</v>
      </c>
      <c r="AB974">
        <v>0</v>
      </c>
      <c r="AC974">
        <v>4320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f t="shared" si="72"/>
        <v>36</v>
      </c>
      <c r="AJ974">
        <f t="shared" si="73"/>
        <v>4500</v>
      </c>
      <c r="AK974" s="62">
        <f t="shared" si="75"/>
        <v>1</v>
      </c>
      <c r="AL974">
        <f t="shared" si="74"/>
        <v>4320</v>
      </c>
    </row>
    <row r="975" spans="2:38" ht="14.45" x14ac:dyDescent="0.3">
      <c r="B975" t="s">
        <v>1333</v>
      </c>
      <c r="C975">
        <v>2002344334</v>
      </c>
      <c r="D975" t="s">
        <v>125</v>
      </c>
      <c r="E975" t="s">
        <v>126</v>
      </c>
      <c r="F975" t="s">
        <v>127</v>
      </c>
      <c r="G975" t="s">
        <v>128</v>
      </c>
      <c r="H975" t="s">
        <v>139</v>
      </c>
      <c r="I975" t="s">
        <v>140</v>
      </c>
      <c r="J975" t="s">
        <v>266</v>
      </c>
      <c r="K975" t="s">
        <v>482</v>
      </c>
      <c r="L975">
        <v>80895526</v>
      </c>
      <c r="M975" t="s">
        <v>483</v>
      </c>
      <c r="N975">
        <v>96190030</v>
      </c>
      <c r="O975" t="s">
        <v>484</v>
      </c>
      <c r="P975">
        <v>4987176071453</v>
      </c>
      <c r="Q975">
        <v>93</v>
      </c>
      <c r="R975" s="16">
        <v>46807</v>
      </c>
      <c r="S975">
        <v>36</v>
      </c>
      <c r="T975">
        <v>53</v>
      </c>
      <c r="U975">
        <v>40</v>
      </c>
      <c r="V975">
        <v>70.86</v>
      </c>
      <c r="W975">
        <v>74.400000000000006</v>
      </c>
      <c r="X975">
        <v>77.5</v>
      </c>
      <c r="Y975">
        <v>0</v>
      </c>
      <c r="Z975">
        <v>1</v>
      </c>
      <c r="AA975">
        <v>0</v>
      </c>
      <c r="AB975">
        <v>0</v>
      </c>
      <c r="AC975">
        <v>74.400000000000006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f t="shared" si="72"/>
        <v>1</v>
      </c>
      <c r="AJ975">
        <f t="shared" si="73"/>
        <v>77.5</v>
      </c>
      <c r="AK975" s="62">
        <f t="shared" si="75"/>
        <v>2.5000000000000001E-2</v>
      </c>
      <c r="AL975">
        <f t="shared" si="74"/>
        <v>74.400000000000006</v>
      </c>
    </row>
    <row r="976" spans="2:38" ht="14.45" x14ac:dyDescent="0.3">
      <c r="B976" t="s">
        <v>1333</v>
      </c>
      <c r="C976">
        <v>2002344334</v>
      </c>
      <c r="D976" t="s">
        <v>125</v>
      </c>
      <c r="E976" t="s">
        <v>126</v>
      </c>
      <c r="F976" t="s">
        <v>127</v>
      </c>
      <c r="G976" t="s">
        <v>146</v>
      </c>
      <c r="H976" t="s">
        <v>160</v>
      </c>
      <c r="I976" t="s">
        <v>161</v>
      </c>
      <c r="J976" t="s">
        <v>525</v>
      </c>
      <c r="K976" t="s">
        <v>526</v>
      </c>
      <c r="L976">
        <v>83913849</v>
      </c>
      <c r="M976" t="s">
        <v>978</v>
      </c>
      <c r="N976">
        <v>96032100</v>
      </c>
      <c r="O976" t="s">
        <v>979</v>
      </c>
      <c r="P976">
        <v>4987176202437</v>
      </c>
      <c r="Q976">
        <v>115</v>
      </c>
      <c r="R976" s="16">
        <v>47045</v>
      </c>
      <c r="S976">
        <v>36</v>
      </c>
      <c r="T976">
        <v>75</v>
      </c>
      <c r="U976">
        <v>72</v>
      </c>
      <c r="V976">
        <v>87.62</v>
      </c>
      <c r="W976">
        <v>92</v>
      </c>
      <c r="X976">
        <v>95.84</v>
      </c>
      <c r="Y976">
        <v>0</v>
      </c>
      <c r="Z976">
        <v>50</v>
      </c>
      <c r="AA976">
        <v>0</v>
      </c>
      <c r="AB976">
        <v>0</v>
      </c>
      <c r="AC976">
        <v>4600</v>
      </c>
      <c r="AD976">
        <v>0.01</v>
      </c>
      <c r="AE976">
        <v>0</v>
      </c>
      <c r="AF976">
        <v>0</v>
      </c>
      <c r="AG976">
        <v>0</v>
      </c>
      <c r="AH976">
        <v>0</v>
      </c>
      <c r="AI976">
        <f t="shared" si="72"/>
        <v>50</v>
      </c>
      <c r="AJ976">
        <f t="shared" si="73"/>
        <v>4792</v>
      </c>
      <c r="AK976" s="62">
        <f t="shared" si="75"/>
        <v>0.69444444444444442</v>
      </c>
      <c r="AL976">
        <f t="shared" si="74"/>
        <v>4600</v>
      </c>
    </row>
    <row r="977" spans="2:38" ht="14.45" x14ac:dyDescent="0.3">
      <c r="B977" t="s">
        <v>1333</v>
      </c>
      <c r="C977">
        <v>2002344334</v>
      </c>
      <c r="D977" t="s">
        <v>125</v>
      </c>
      <c r="E977" t="s">
        <v>126</v>
      </c>
      <c r="F977" t="s">
        <v>127</v>
      </c>
      <c r="G977" t="s">
        <v>128</v>
      </c>
      <c r="H977" t="s">
        <v>139</v>
      </c>
      <c r="I977" t="s">
        <v>140</v>
      </c>
      <c r="J977" t="s">
        <v>246</v>
      </c>
      <c r="K977" t="s">
        <v>488</v>
      </c>
      <c r="L977">
        <v>80895502</v>
      </c>
      <c r="M977" t="s">
        <v>489</v>
      </c>
      <c r="N977">
        <v>96190030</v>
      </c>
      <c r="O977" t="s">
        <v>490</v>
      </c>
      <c r="P977">
        <v>4987176137548</v>
      </c>
      <c r="Q977">
        <v>98</v>
      </c>
      <c r="R977" s="16">
        <v>46807</v>
      </c>
      <c r="S977">
        <v>36</v>
      </c>
      <c r="T977">
        <v>53</v>
      </c>
      <c r="U977">
        <v>40</v>
      </c>
      <c r="V977">
        <v>74.67</v>
      </c>
      <c r="W977">
        <v>78.400000000000006</v>
      </c>
      <c r="X977">
        <v>81.67</v>
      </c>
      <c r="Y977">
        <v>26</v>
      </c>
      <c r="Z977">
        <v>8</v>
      </c>
      <c r="AA977">
        <v>0</v>
      </c>
      <c r="AB977">
        <v>0</v>
      </c>
      <c r="AC977">
        <v>82163.199999999997</v>
      </c>
      <c r="AD977">
        <v>2.9999999999999898E-2</v>
      </c>
      <c r="AE977">
        <v>0</v>
      </c>
      <c r="AF977">
        <v>0</v>
      </c>
      <c r="AG977">
        <v>0</v>
      </c>
      <c r="AH977">
        <v>0</v>
      </c>
      <c r="AI977">
        <f t="shared" si="72"/>
        <v>1048</v>
      </c>
      <c r="AJ977">
        <f t="shared" si="73"/>
        <v>85590.16</v>
      </c>
      <c r="AK977" s="62">
        <f t="shared" si="75"/>
        <v>26.2</v>
      </c>
      <c r="AL977">
        <f t="shared" si="74"/>
        <v>82163.200000000012</v>
      </c>
    </row>
    <row r="978" spans="2:38" ht="14.45" x14ac:dyDescent="0.3">
      <c r="B978" t="s">
        <v>1333</v>
      </c>
      <c r="C978">
        <v>2002344334</v>
      </c>
      <c r="D978" t="s">
        <v>125</v>
      </c>
      <c r="E978" t="s">
        <v>126</v>
      </c>
      <c r="F978" t="s">
        <v>127</v>
      </c>
      <c r="G978" t="s">
        <v>146</v>
      </c>
      <c r="H978" t="s">
        <v>160</v>
      </c>
      <c r="I978" t="s">
        <v>161</v>
      </c>
      <c r="J978" t="s">
        <v>162</v>
      </c>
      <c r="K978" t="s">
        <v>334</v>
      </c>
      <c r="L978">
        <v>80894402</v>
      </c>
      <c r="M978" t="s">
        <v>958</v>
      </c>
      <c r="N978">
        <v>96032100</v>
      </c>
      <c r="O978" t="s">
        <v>959</v>
      </c>
      <c r="P978">
        <v>4987176239976</v>
      </c>
      <c r="Q978">
        <v>150</v>
      </c>
      <c r="R978" s="16">
        <v>47045</v>
      </c>
      <c r="S978">
        <v>36</v>
      </c>
      <c r="T978">
        <v>75</v>
      </c>
      <c r="U978">
        <v>36</v>
      </c>
      <c r="V978">
        <v>114.29</v>
      </c>
      <c r="W978">
        <v>120</v>
      </c>
      <c r="X978">
        <v>125</v>
      </c>
      <c r="Y978">
        <v>0</v>
      </c>
      <c r="Z978">
        <v>12</v>
      </c>
      <c r="AA978">
        <v>0</v>
      </c>
      <c r="AB978">
        <v>0</v>
      </c>
      <c r="AC978">
        <v>1440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f t="shared" si="72"/>
        <v>12</v>
      </c>
      <c r="AJ978">
        <f t="shared" si="73"/>
        <v>1500</v>
      </c>
      <c r="AK978" s="62">
        <f t="shared" si="75"/>
        <v>0.33333333333333331</v>
      </c>
      <c r="AL978">
        <f t="shared" si="74"/>
        <v>1440</v>
      </c>
    </row>
    <row r="979" spans="2:38" ht="14.45" x14ac:dyDescent="0.3">
      <c r="B979" t="s">
        <v>1333</v>
      </c>
      <c r="C979">
        <v>2002344334</v>
      </c>
      <c r="D979" t="s">
        <v>125</v>
      </c>
      <c r="E979" t="s">
        <v>126</v>
      </c>
      <c r="F979" t="s">
        <v>127</v>
      </c>
      <c r="G979" t="s">
        <v>128</v>
      </c>
      <c r="H979" t="s">
        <v>139</v>
      </c>
      <c r="I979" t="s">
        <v>140</v>
      </c>
      <c r="J979" t="s">
        <v>246</v>
      </c>
      <c r="K979" t="s">
        <v>495</v>
      </c>
      <c r="L979">
        <v>80895503</v>
      </c>
      <c r="M979" t="s">
        <v>496</v>
      </c>
      <c r="N979">
        <v>96190030</v>
      </c>
      <c r="O979" t="s">
        <v>497</v>
      </c>
      <c r="P979">
        <v>4987176137562</v>
      </c>
      <c r="Q979">
        <v>98</v>
      </c>
      <c r="R979" s="16">
        <v>46807</v>
      </c>
      <c r="S979">
        <v>36</v>
      </c>
      <c r="T979">
        <v>53</v>
      </c>
      <c r="U979">
        <v>40</v>
      </c>
      <c r="V979">
        <v>74.67</v>
      </c>
      <c r="W979">
        <v>78.400000000000006</v>
      </c>
      <c r="X979">
        <v>81.67</v>
      </c>
      <c r="Y979">
        <v>43</v>
      </c>
      <c r="Z979">
        <v>2</v>
      </c>
      <c r="AA979">
        <v>0</v>
      </c>
      <c r="AB979">
        <v>0</v>
      </c>
      <c r="AC979">
        <v>135004.79999999999</v>
      </c>
      <c r="AD979">
        <v>0.05</v>
      </c>
      <c r="AE979">
        <v>0</v>
      </c>
      <c r="AF979">
        <v>0</v>
      </c>
      <c r="AG979">
        <v>0</v>
      </c>
      <c r="AH979">
        <v>0</v>
      </c>
      <c r="AI979">
        <f t="shared" si="72"/>
        <v>1722</v>
      </c>
      <c r="AJ979">
        <f t="shared" si="73"/>
        <v>140635.74</v>
      </c>
      <c r="AK979" s="62">
        <f t="shared" si="75"/>
        <v>43.05</v>
      </c>
      <c r="AL979">
        <f t="shared" si="74"/>
        <v>135004.80000000002</v>
      </c>
    </row>
    <row r="980" spans="2:38" ht="14.45" x14ac:dyDescent="0.3">
      <c r="B980" t="s">
        <v>1333</v>
      </c>
      <c r="C980">
        <v>2002344334</v>
      </c>
      <c r="D980" t="s">
        <v>125</v>
      </c>
      <c r="E980" t="s">
        <v>126</v>
      </c>
      <c r="F980" t="s">
        <v>127</v>
      </c>
      <c r="G980" t="s">
        <v>128</v>
      </c>
      <c r="H980" t="s">
        <v>139</v>
      </c>
      <c r="I980" t="s">
        <v>285</v>
      </c>
      <c r="J980" t="s">
        <v>286</v>
      </c>
      <c r="K980" t="s">
        <v>287</v>
      </c>
      <c r="L980">
        <v>80756049</v>
      </c>
      <c r="M980" t="s">
        <v>288</v>
      </c>
      <c r="N980">
        <v>34011190</v>
      </c>
      <c r="O980" t="s">
        <v>289</v>
      </c>
      <c r="P980">
        <v>4987176204325</v>
      </c>
      <c r="Q980">
        <v>299</v>
      </c>
      <c r="R980" s="16">
        <v>46604</v>
      </c>
      <c r="S980">
        <v>36</v>
      </c>
      <c r="T980">
        <v>34</v>
      </c>
      <c r="U980">
        <v>24</v>
      </c>
      <c r="V980">
        <v>202.7</v>
      </c>
      <c r="W980">
        <v>239.19</v>
      </c>
      <c r="X980">
        <v>249.16</v>
      </c>
      <c r="Y980">
        <v>0</v>
      </c>
      <c r="Z980">
        <v>18</v>
      </c>
      <c r="AA980">
        <v>0</v>
      </c>
      <c r="AB980">
        <v>0</v>
      </c>
      <c r="AC980">
        <v>4305.42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f t="shared" si="72"/>
        <v>18</v>
      </c>
      <c r="AJ980">
        <f t="shared" si="73"/>
        <v>4484.88</v>
      </c>
      <c r="AK980" s="62">
        <f t="shared" si="75"/>
        <v>0.75</v>
      </c>
      <c r="AL980">
        <f t="shared" si="74"/>
        <v>4305.42</v>
      </c>
    </row>
    <row r="981" spans="2:38" ht="14.45" x14ac:dyDescent="0.3">
      <c r="B981" t="s">
        <v>1333</v>
      </c>
      <c r="C981">
        <v>2002344334</v>
      </c>
      <c r="D981" t="s">
        <v>125</v>
      </c>
      <c r="E981" t="s">
        <v>126</v>
      </c>
      <c r="F981" t="s">
        <v>127</v>
      </c>
      <c r="G981" t="s">
        <v>128</v>
      </c>
      <c r="H981" t="s">
        <v>139</v>
      </c>
      <c r="I981" t="s">
        <v>140</v>
      </c>
      <c r="J981" t="s">
        <v>246</v>
      </c>
      <c r="K981" t="s">
        <v>498</v>
      </c>
      <c r="L981">
        <v>80895504</v>
      </c>
      <c r="M981" t="s">
        <v>499</v>
      </c>
      <c r="N981">
        <v>96190030</v>
      </c>
      <c r="O981" t="s">
        <v>500</v>
      </c>
      <c r="P981">
        <v>4987176137586</v>
      </c>
      <c r="Q981">
        <v>149</v>
      </c>
      <c r="R981" s="16">
        <v>46807</v>
      </c>
      <c r="S981">
        <v>36</v>
      </c>
      <c r="T981">
        <v>53</v>
      </c>
      <c r="U981">
        <v>40</v>
      </c>
      <c r="V981">
        <v>113.52</v>
      </c>
      <c r="W981">
        <v>119.2</v>
      </c>
      <c r="X981">
        <v>124.17</v>
      </c>
      <c r="Y981">
        <v>26</v>
      </c>
      <c r="Z981">
        <v>21</v>
      </c>
      <c r="AA981">
        <v>0</v>
      </c>
      <c r="AB981">
        <v>0</v>
      </c>
      <c r="AC981">
        <v>126471.2</v>
      </c>
      <c r="AD981">
        <v>0.04</v>
      </c>
      <c r="AE981">
        <v>0</v>
      </c>
      <c r="AF981">
        <v>0</v>
      </c>
      <c r="AG981">
        <v>0</v>
      </c>
      <c r="AH981">
        <v>0</v>
      </c>
      <c r="AI981">
        <f t="shared" si="72"/>
        <v>1061</v>
      </c>
      <c r="AJ981">
        <f t="shared" si="73"/>
        <v>131744.37</v>
      </c>
      <c r="AK981" s="62">
        <f t="shared" si="75"/>
        <v>26.524999999999999</v>
      </c>
      <c r="AL981">
        <f t="shared" si="74"/>
        <v>126471.2</v>
      </c>
    </row>
    <row r="982" spans="2:38" ht="14.45" x14ac:dyDescent="0.3">
      <c r="B982" t="s">
        <v>1333</v>
      </c>
      <c r="C982">
        <v>2002344334</v>
      </c>
      <c r="D982" t="s">
        <v>125</v>
      </c>
      <c r="E982" t="s">
        <v>126</v>
      </c>
      <c r="F982" t="s">
        <v>127</v>
      </c>
      <c r="G982" t="s">
        <v>146</v>
      </c>
      <c r="H982" t="s">
        <v>150</v>
      </c>
      <c r="I982" t="s">
        <v>326</v>
      </c>
      <c r="J982" t="s">
        <v>394</v>
      </c>
      <c r="K982" t="s">
        <v>394</v>
      </c>
      <c r="L982">
        <v>80867315</v>
      </c>
      <c r="M982" t="s">
        <v>881</v>
      </c>
      <c r="N982">
        <v>82121010</v>
      </c>
      <c r="O982" t="s">
        <v>882</v>
      </c>
      <c r="P982">
        <v>4987176355751</v>
      </c>
      <c r="Q982">
        <v>125</v>
      </c>
      <c r="R982" s="16">
        <v>46807</v>
      </c>
      <c r="S982">
        <v>60</v>
      </c>
      <c r="T982">
        <v>32</v>
      </c>
      <c r="U982">
        <v>48</v>
      </c>
      <c r="V982">
        <v>90.8</v>
      </c>
      <c r="W982">
        <v>107.14</v>
      </c>
      <c r="X982">
        <v>111.61</v>
      </c>
      <c r="Y982">
        <v>1</v>
      </c>
      <c r="Z982">
        <v>40</v>
      </c>
      <c r="AA982">
        <v>0</v>
      </c>
      <c r="AB982">
        <v>0</v>
      </c>
      <c r="AC982">
        <v>9428.32</v>
      </c>
      <c r="AD982">
        <v>0.02</v>
      </c>
      <c r="AE982">
        <v>0</v>
      </c>
      <c r="AF982">
        <v>0</v>
      </c>
      <c r="AG982">
        <v>0</v>
      </c>
      <c r="AH982">
        <v>0</v>
      </c>
      <c r="AI982">
        <f t="shared" si="72"/>
        <v>88</v>
      </c>
      <c r="AJ982">
        <f t="shared" si="73"/>
        <v>9821.68</v>
      </c>
      <c r="AK982" s="62">
        <f t="shared" si="75"/>
        <v>1.8333333333333333</v>
      </c>
      <c r="AL982">
        <f t="shared" si="74"/>
        <v>9428.32</v>
      </c>
    </row>
    <row r="983" spans="2:38" ht="14.45" x14ac:dyDescent="0.3">
      <c r="B983" t="s">
        <v>1333</v>
      </c>
      <c r="C983">
        <v>2002344334</v>
      </c>
      <c r="D983" t="s">
        <v>125</v>
      </c>
      <c r="E983" t="s">
        <v>126</v>
      </c>
      <c r="F983" t="s">
        <v>127</v>
      </c>
      <c r="G983" t="s">
        <v>128</v>
      </c>
      <c r="H983" t="s">
        <v>139</v>
      </c>
      <c r="I983" t="s">
        <v>140</v>
      </c>
      <c r="J983" t="s">
        <v>246</v>
      </c>
      <c r="K983" t="s">
        <v>508</v>
      </c>
      <c r="L983">
        <v>80895505</v>
      </c>
      <c r="M983" t="s">
        <v>509</v>
      </c>
      <c r="N983">
        <v>96190030</v>
      </c>
      <c r="O983" t="s">
        <v>510</v>
      </c>
      <c r="P983">
        <v>4987176141743</v>
      </c>
      <c r="Q983">
        <v>196</v>
      </c>
      <c r="R983" s="16">
        <v>46807</v>
      </c>
      <c r="S983">
        <v>36</v>
      </c>
      <c r="T983">
        <v>53</v>
      </c>
      <c r="U983">
        <v>24</v>
      </c>
      <c r="V983">
        <v>149.32</v>
      </c>
      <c r="W983">
        <v>156.79</v>
      </c>
      <c r="X983">
        <v>163.33000000000001</v>
      </c>
      <c r="Y983">
        <v>0</v>
      </c>
      <c r="Z983">
        <v>4</v>
      </c>
      <c r="AA983">
        <v>0</v>
      </c>
      <c r="AB983">
        <v>0</v>
      </c>
      <c r="AC983">
        <v>627.16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f t="shared" si="72"/>
        <v>4</v>
      </c>
      <c r="AJ983">
        <f t="shared" si="73"/>
        <v>653.32000000000005</v>
      </c>
      <c r="AK983" s="62">
        <f t="shared" si="75"/>
        <v>0.16666666666666666</v>
      </c>
      <c r="AL983">
        <f t="shared" si="74"/>
        <v>627.16</v>
      </c>
    </row>
    <row r="984" spans="2:38" ht="14.45" x14ac:dyDescent="0.3">
      <c r="B984" t="s">
        <v>1333</v>
      </c>
      <c r="C984">
        <v>2002344334</v>
      </c>
      <c r="D984" t="s">
        <v>125</v>
      </c>
      <c r="E984" t="s">
        <v>126</v>
      </c>
      <c r="F984" t="s">
        <v>127</v>
      </c>
      <c r="G984" t="s">
        <v>132</v>
      </c>
      <c r="H984" t="s">
        <v>290</v>
      </c>
      <c r="I984" t="s">
        <v>291</v>
      </c>
      <c r="J984" t="s">
        <v>291</v>
      </c>
      <c r="K984" t="s">
        <v>292</v>
      </c>
      <c r="L984">
        <v>80812661</v>
      </c>
      <c r="M984" t="s">
        <v>293</v>
      </c>
      <c r="N984">
        <v>30049011</v>
      </c>
      <c r="O984" t="s">
        <v>294</v>
      </c>
      <c r="P984">
        <v>4987176147349</v>
      </c>
      <c r="Q984">
        <v>201</v>
      </c>
      <c r="R984" s="16">
        <v>46654</v>
      </c>
      <c r="S984">
        <v>24</v>
      </c>
      <c r="T984">
        <v>58</v>
      </c>
      <c r="U984">
        <v>140</v>
      </c>
      <c r="V984">
        <v>153.34</v>
      </c>
      <c r="W984">
        <v>161.01</v>
      </c>
      <c r="X984">
        <v>167.72</v>
      </c>
      <c r="Y984">
        <v>0</v>
      </c>
      <c r="Z984">
        <v>1</v>
      </c>
      <c r="AA984">
        <v>0</v>
      </c>
      <c r="AB984">
        <v>0</v>
      </c>
      <c r="AC984">
        <v>161.01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f t="shared" si="72"/>
        <v>1</v>
      </c>
      <c r="AJ984">
        <f t="shared" si="73"/>
        <v>167.72</v>
      </c>
      <c r="AK984" s="62">
        <f t="shared" si="75"/>
        <v>7.1428571428571426E-3</v>
      </c>
      <c r="AL984">
        <f t="shared" si="74"/>
        <v>161.01</v>
      </c>
    </row>
    <row r="985" spans="2:38" ht="14.45" x14ac:dyDescent="0.3">
      <c r="B985" t="s">
        <v>1333</v>
      </c>
      <c r="C985">
        <v>2002344334</v>
      </c>
      <c r="D985" t="s">
        <v>125</v>
      </c>
      <c r="E985" t="s">
        <v>126</v>
      </c>
      <c r="F985" t="s">
        <v>127</v>
      </c>
      <c r="G985" t="s">
        <v>128</v>
      </c>
      <c r="H985" t="s">
        <v>139</v>
      </c>
      <c r="I985" t="s">
        <v>140</v>
      </c>
      <c r="J985" t="s">
        <v>246</v>
      </c>
      <c r="K985" t="s">
        <v>512</v>
      </c>
      <c r="L985">
        <v>80895507</v>
      </c>
      <c r="M985" t="s">
        <v>513</v>
      </c>
      <c r="N985">
        <v>96190030</v>
      </c>
      <c r="O985" t="s">
        <v>514</v>
      </c>
      <c r="P985">
        <v>4987176141781</v>
      </c>
      <c r="Q985">
        <v>280</v>
      </c>
      <c r="R985" s="16">
        <v>47045</v>
      </c>
      <c r="S985">
        <v>36</v>
      </c>
      <c r="T985">
        <v>75</v>
      </c>
      <c r="U985">
        <v>24</v>
      </c>
      <c r="V985">
        <v>213.32</v>
      </c>
      <c r="W985">
        <v>223.99</v>
      </c>
      <c r="X985">
        <v>233.33</v>
      </c>
      <c r="Y985">
        <v>0</v>
      </c>
      <c r="Z985">
        <v>3</v>
      </c>
      <c r="AA985">
        <v>0</v>
      </c>
      <c r="AB985">
        <v>0</v>
      </c>
      <c r="AC985">
        <v>671.97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f t="shared" si="72"/>
        <v>3</v>
      </c>
      <c r="AJ985">
        <f t="shared" si="73"/>
        <v>699.99</v>
      </c>
      <c r="AK985" s="62">
        <f t="shared" si="75"/>
        <v>0.125</v>
      </c>
      <c r="AL985">
        <f t="shared" si="74"/>
        <v>671.97</v>
      </c>
    </row>
    <row r="986" spans="2:38" ht="14.45" x14ac:dyDescent="0.3">
      <c r="B986" t="s">
        <v>1333</v>
      </c>
      <c r="C986">
        <v>2002344334</v>
      </c>
      <c r="D986" t="s">
        <v>125</v>
      </c>
      <c r="E986" t="s">
        <v>126</v>
      </c>
      <c r="F986" t="s">
        <v>127</v>
      </c>
      <c r="G986" t="s">
        <v>128</v>
      </c>
      <c r="H986" t="s">
        <v>139</v>
      </c>
      <c r="I986" t="s">
        <v>140</v>
      </c>
      <c r="J986" t="s">
        <v>236</v>
      </c>
      <c r="K986" t="s">
        <v>299</v>
      </c>
      <c r="L986">
        <v>80830001</v>
      </c>
      <c r="M986" t="s">
        <v>300</v>
      </c>
      <c r="N986">
        <v>96190030</v>
      </c>
      <c r="O986" t="s">
        <v>301</v>
      </c>
      <c r="P986">
        <v>4987176093257</v>
      </c>
      <c r="Q986">
        <v>374</v>
      </c>
      <c r="R986" s="16">
        <v>47020</v>
      </c>
      <c r="S986">
        <v>36</v>
      </c>
      <c r="T986">
        <v>72</v>
      </c>
      <c r="U986">
        <v>18</v>
      </c>
      <c r="V986">
        <v>297.33</v>
      </c>
      <c r="W986">
        <v>312.2</v>
      </c>
      <c r="X986">
        <v>325.22000000000003</v>
      </c>
      <c r="Y986">
        <v>0</v>
      </c>
      <c r="Z986">
        <v>1</v>
      </c>
      <c r="AA986">
        <v>0</v>
      </c>
      <c r="AB986">
        <v>0</v>
      </c>
      <c r="AC986">
        <v>312.2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f t="shared" si="72"/>
        <v>1</v>
      </c>
      <c r="AJ986">
        <f t="shared" si="73"/>
        <v>325.22000000000003</v>
      </c>
      <c r="AK986" s="62">
        <f t="shared" si="75"/>
        <v>5.5555555555555552E-2</v>
      </c>
      <c r="AL986">
        <f t="shared" si="74"/>
        <v>312.2</v>
      </c>
    </row>
    <row r="987" spans="2:38" ht="14.45" x14ac:dyDescent="0.3">
      <c r="B987" t="s">
        <v>1333</v>
      </c>
      <c r="C987">
        <v>2002344334</v>
      </c>
      <c r="D987" t="s">
        <v>125</v>
      </c>
      <c r="E987" t="s">
        <v>126</v>
      </c>
      <c r="F987" t="s">
        <v>127</v>
      </c>
      <c r="G987" t="s">
        <v>128</v>
      </c>
      <c r="H987" t="s">
        <v>139</v>
      </c>
      <c r="I987" t="s">
        <v>140</v>
      </c>
      <c r="J987" t="s">
        <v>141</v>
      </c>
      <c r="K987" t="s">
        <v>519</v>
      </c>
      <c r="L987">
        <v>80895511</v>
      </c>
      <c r="M987" t="s">
        <v>520</v>
      </c>
      <c r="N987">
        <v>96190030</v>
      </c>
      <c r="O987" t="s">
        <v>521</v>
      </c>
      <c r="P987">
        <v>4987176181169</v>
      </c>
      <c r="Q987">
        <v>749</v>
      </c>
      <c r="R987" s="16">
        <v>47045</v>
      </c>
      <c r="S987">
        <v>36</v>
      </c>
      <c r="T987">
        <v>75</v>
      </c>
      <c r="U987">
        <v>6</v>
      </c>
      <c r="V987">
        <v>570.65</v>
      </c>
      <c r="W987">
        <v>599.17999999999995</v>
      </c>
      <c r="X987">
        <v>624.16999999999996</v>
      </c>
      <c r="Y987">
        <v>2</v>
      </c>
      <c r="Z987">
        <v>0</v>
      </c>
      <c r="AA987">
        <v>0</v>
      </c>
      <c r="AB987">
        <v>0</v>
      </c>
      <c r="AC987">
        <v>7190.16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f t="shared" si="72"/>
        <v>12</v>
      </c>
      <c r="AJ987">
        <f t="shared" si="73"/>
        <v>7490.0399999999991</v>
      </c>
      <c r="AK987" s="62">
        <f t="shared" si="75"/>
        <v>2</v>
      </c>
      <c r="AL987">
        <f t="shared" si="74"/>
        <v>7190.16</v>
      </c>
    </row>
    <row r="988" spans="2:38" ht="14.45" x14ac:dyDescent="0.3">
      <c r="B988" t="s">
        <v>1333</v>
      </c>
      <c r="C988">
        <v>2002344334</v>
      </c>
      <c r="D988" t="s">
        <v>125</v>
      </c>
      <c r="E988" t="s">
        <v>126</v>
      </c>
      <c r="F988" t="s">
        <v>127</v>
      </c>
      <c r="G988" t="s">
        <v>146</v>
      </c>
      <c r="H988" t="s">
        <v>147</v>
      </c>
      <c r="I988" t="s">
        <v>203</v>
      </c>
      <c r="J988" t="s">
        <v>367</v>
      </c>
      <c r="K988" t="s">
        <v>772</v>
      </c>
      <c r="L988">
        <v>80818342</v>
      </c>
      <c r="M988" t="s">
        <v>1025</v>
      </c>
      <c r="N988">
        <v>33071090</v>
      </c>
      <c r="O988" t="s">
        <v>1026</v>
      </c>
      <c r="P988">
        <v>4987176278586</v>
      </c>
      <c r="Q988">
        <v>275</v>
      </c>
      <c r="R988" s="16">
        <v>46807</v>
      </c>
      <c r="S988">
        <v>36</v>
      </c>
      <c r="T988">
        <v>53</v>
      </c>
      <c r="U988">
        <v>12</v>
      </c>
      <c r="V988">
        <v>199.75</v>
      </c>
      <c r="W988">
        <v>235.71</v>
      </c>
      <c r="X988">
        <v>245.54</v>
      </c>
      <c r="Y988">
        <v>0</v>
      </c>
      <c r="Z988">
        <v>1</v>
      </c>
      <c r="AA988">
        <v>0</v>
      </c>
      <c r="AB988">
        <v>0</v>
      </c>
      <c r="AC988">
        <v>235.71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f t="shared" si="72"/>
        <v>1</v>
      </c>
      <c r="AJ988">
        <f t="shared" si="73"/>
        <v>245.54</v>
      </c>
      <c r="AK988" s="62">
        <f t="shared" si="75"/>
        <v>8.3333333333333329E-2</v>
      </c>
      <c r="AL988">
        <f t="shared" si="74"/>
        <v>235.71</v>
      </c>
    </row>
    <row r="989" spans="2:38" ht="14.45" x14ac:dyDescent="0.3">
      <c r="B989" t="s">
        <v>1333</v>
      </c>
      <c r="C989">
        <v>2002344334</v>
      </c>
      <c r="D989" t="s">
        <v>125</v>
      </c>
      <c r="E989" t="s">
        <v>126</v>
      </c>
      <c r="F989" t="s">
        <v>127</v>
      </c>
      <c r="G989" t="s">
        <v>146</v>
      </c>
      <c r="H989" t="s">
        <v>160</v>
      </c>
      <c r="I989" t="s">
        <v>161</v>
      </c>
      <c r="J989" t="s">
        <v>539</v>
      </c>
      <c r="K989" t="s">
        <v>540</v>
      </c>
      <c r="L989">
        <v>80895602</v>
      </c>
      <c r="M989" t="s">
        <v>541</v>
      </c>
      <c r="N989">
        <v>96032100</v>
      </c>
      <c r="O989" t="s">
        <v>542</v>
      </c>
      <c r="P989">
        <v>4987176226532</v>
      </c>
      <c r="Q989">
        <v>50</v>
      </c>
      <c r="R989" s="16">
        <v>47045</v>
      </c>
      <c r="S989">
        <v>36</v>
      </c>
      <c r="T989">
        <v>75</v>
      </c>
      <c r="U989">
        <v>48</v>
      </c>
      <c r="V989">
        <v>38.1</v>
      </c>
      <c r="W989">
        <v>40</v>
      </c>
      <c r="X989">
        <v>41.67</v>
      </c>
      <c r="Y989">
        <v>2</v>
      </c>
      <c r="Z989">
        <v>29</v>
      </c>
      <c r="AA989">
        <v>0</v>
      </c>
      <c r="AB989">
        <v>0</v>
      </c>
      <c r="AC989">
        <v>5000</v>
      </c>
      <c r="AD989">
        <v>0.01</v>
      </c>
      <c r="AE989">
        <v>0</v>
      </c>
      <c r="AF989">
        <v>0</v>
      </c>
      <c r="AG989">
        <v>0</v>
      </c>
      <c r="AH989">
        <v>0</v>
      </c>
      <c r="AI989">
        <f t="shared" si="72"/>
        <v>125</v>
      </c>
      <c r="AJ989">
        <f t="shared" si="73"/>
        <v>5208.75</v>
      </c>
      <c r="AK989" s="62">
        <f t="shared" si="75"/>
        <v>2.6041666666666665</v>
      </c>
      <c r="AL989">
        <f t="shared" si="74"/>
        <v>5000</v>
      </c>
    </row>
    <row r="990" spans="2:38" ht="14.45" x14ac:dyDescent="0.3">
      <c r="B990" t="s">
        <v>1333</v>
      </c>
      <c r="C990">
        <v>2002344334</v>
      </c>
      <c r="D990" t="s">
        <v>125</v>
      </c>
      <c r="E990" t="s">
        <v>126</v>
      </c>
      <c r="F990" t="s">
        <v>127</v>
      </c>
      <c r="G990" t="s">
        <v>146</v>
      </c>
      <c r="H990" t="s">
        <v>150</v>
      </c>
      <c r="I990" t="s">
        <v>478</v>
      </c>
      <c r="J990" t="s">
        <v>1059</v>
      </c>
      <c r="K990" t="s">
        <v>1015</v>
      </c>
      <c r="L990">
        <v>80831126</v>
      </c>
      <c r="M990" t="s">
        <v>1060</v>
      </c>
      <c r="N990">
        <v>82122011</v>
      </c>
      <c r="O990" t="s">
        <v>1061</v>
      </c>
      <c r="P990">
        <v>4987176296184</v>
      </c>
      <c r="Q990">
        <v>1200</v>
      </c>
      <c r="R990" s="16">
        <v>47045</v>
      </c>
      <c r="S990">
        <v>60</v>
      </c>
      <c r="T990">
        <v>45</v>
      </c>
      <c r="U990">
        <v>24</v>
      </c>
      <c r="V990">
        <v>871.64</v>
      </c>
      <c r="W990">
        <v>1028.54</v>
      </c>
      <c r="X990">
        <v>1071.43</v>
      </c>
      <c r="Y990">
        <v>0</v>
      </c>
      <c r="Z990">
        <v>1</v>
      </c>
      <c r="AA990">
        <v>0</v>
      </c>
      <c r="AB990">
        <v>0</v>
      </c>
      <c r="AC990">
        <v>1028.54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f t="shared" si="72"/>
        <v>1</v>
      </c>
      <c r="AJ990">
        <f t="shared" si="73"/>
        <v>1071.43</v>
      </c>
      <c r="AK990" s="62">
        <f t="shared" si="75"/>
        <v>4.1666666666666664E-2</v>
      </c>
      <c r="AL990">
        <f t="shared" si="74"/>
        <v>1028.54</v>
      </c>
    </row>
    <row r="991" spans="2:38" ht="14.45" x14ac:dyDescent="0.3">
      <c r="B991" t="s">
        <v>1333</v>
      </c>
      <c r="C991">
        <v>2002344334</v>
      </c>
      <c r="D991" t="s">
        <v>125</v>
      </c>
      <c r="E991" t="s">
        <v>126</v>
      </c>
      <c r="F991" t="s">
        <v>127</v>
      </c>
      <c r="G991" t="s">
        <v>128</v>
      </c>
      <c r="H991" t="s">
        <v>139</v>
      </c>
      <c r="I991" t="s">
        <v>140</v>
      </c>
      <c r="J991" t="s">
        <v>266</v>
      </c>
      <c r="K991" t="s">
        <v>546</v>
      </c>
      <c r="L991">
        <v>80895517</v>
      </c>
      <c r="M991" t="s">
        <v>547</v>
      </c>
      <c r="N991">
        <v>96190030</v>
      </c>
      <c r="O991" t="s">
        <v>548</v>
      </c>
      <c r="P991">
        <v>4987176218346</v>
      </c>
      <c r="Q991">
        <v>117</v>
      </c>
      <c r="R991" s="16">
        <v>47045</v>
      </c>
      <c r="S991">
        <v>36</v>
      </c>
      <c r="T991">
        <v>75</v>
      </c>
      <c r="U991">
        <v>40</v>
      </c>
      <c r="V991">
        <v>89.14</v>
      </c>
      <c r="W991">
        <v>93.6</v>
      </c>
      <c r="X991">
        <v>97.5</v>
      </c>
      <c r="Y991">
        <v>8</v>
      </c>
      <c r="Z991">
        <v>37</v>
      </c>
      <c r="AA991">
        <v>0</v>
      </c>
      <c r="AB991">
        <v>0</v>
      </c>
      <c r="AC991">
        <v>33415.199999999997</v>
      </c>
      <c r="AD991">
        <v>0.01</v>
      </c>
      <c r="AE991">
        <v>0</v>
      </c>
      <c r="AF991">
        <v>0</v>
      </c>
      <c r="AG991">
        <v>0</v>
      </c>
      <c r="AH991">
        <v>0</v>
      </c>
      <c r="AI991">
        <f t="shared" si="72"/>
        <v>357</v>
      </c>
      <c r="AJ991">
        <f t="shared" si="73"/>
        <v>34807.5</v>
      </c>
      <c r="AK991" s="62">
        <f t="shared" si="75"/>
        <v>8.9250000000000007</v>
      </c>
      <c r="AL991">
        <f t="shared" si="74"/>
        <v>33415.199999999997</v>
      </c>
    </row>
    <row r="992" spans="2:38" ht="14.45" x14ac:dyDescent="0.3">
      <c r="B992" t="s">
        <v>1333</v>
      </c>
      <c r="C992">
        <v>2002344334</v>
      </c>
      <c r="D992" t="s">
        <v>125</v>
      </c>
      <c r="E992" t="s">
        <v>126</v>
      </c>
      <c r="F992" t="s">
        <v>127</v>
      </c>
      <c r="G992" t="s">
        <v>146</v>
      </c>
      <c r="H992" t="s">
        <v>150</v>
      </c>
      <c r="I992" t="s">
        <v>257</v>
      </c>
      <c r="J992" t="s">
        <v>309</v>
      </c>
      <c r="K992" t="s">
        <v>310</v>
      </c>
      <c r="L992">
        <v>80818346</v>
      </c>
      <c r="M992" t="s">
        <v>311</v>
      </c>
      <c r="N992">
        <v>82122011</v>
      </c>
      <c r="O992" t="s">
        <v>312</v>
      </c>
      <c r="P992">
        <v>4987176278623</v>
      </c>
      <c r="Q992">
        <v>275</v>
      </c>
      <c r="R992" s="16">
        <v>47530</v>
      </c>
      <c r="S992">
        <v>60</v>
      </c>
      <c r="T992">
        <v>72</v>
      </c>
      <c r="U992">
        <v>72</v>
      </c>
      <c r="V992">
        <v>199.75</v>
      </c>
      <c r="W992">
        <v>235.71</v>
      </c>
      <c r="X992">
        <v>245.54</v>
      </c>
      <c r="Y992">
        <v>0</v>
      </c>
      <c r="Z992">
        <v>11</v>
      </c>
      <c r="AA992">
        <v>0</v>
      </c>
      <c r="AB992">
        <v>0</v>
      </c>
      <c r="AC992">
        <v>2592.81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f t="shared" si="72"/>
        <v>11</v>
      </c>
      <c r="AJ992">
        <f t="shared" si="73"/>
        <v>2700.94</v>
      </c>
      <c r="AK992" s="62">
        <f t="shared" si="75"/>
        <v>0.15277777777777779</v>
      </c>
      <c r="AL992">
        <f t="shared" si="74"/>
        <v>2592.81</v>
      </c>
    </row>
    <row r="993" spans="2:38" ht="14.45" x14ac:dyDescent="0.3">
      <c r="B993" t="s">
        <v>1333</v>
      </c>
      <c r="C993">
        <v>2002344334</v>
      </c>
      <c r="D993" t="s">
        <v>125</v>
      </c>
      <c r="E993" t="s">
        <v>126</v>
      </c>
      <c r="F993" t="s">
        <v>127</v>
      </c>
      <c r="G993" t="s">
        <v>146</v>
      </c>
      <c r="H993" t="s">
        <v>160</v>
      </c>
      <c r="I993" t="s">
        <v>161</v>
      </c>
      <c r="J993" t="s">
        <v>525</v>
      </c>
      <c r="K993" t="s">
        <v>549</v>
      </c>
      <c r="L993">
        <v>80895603</v>
      </c>
      <c r="M993" t="s">
        <v>550</v>
      </c>
      <c r="N993">
        <v>96032100</v>
      </c>
      <c r="O993" t="s">
        <v>551</v>
      </c>
      <c r="P993">
        <v>4987176232663</v>
      </c>
      <c r="Q993">
        <v>106</v>
      </c>
      <c r="R993" s="16">
        <v>46807</v>
      </c>
      <c r="S993">
        <v>36</v>
      </c>
      <c r="T993">
        <v>53</v>
      </c>
      <c r="U993">
        <v>48</v>
      </c>
      <c r="V993">
        <v>80.760000000000005</v>
      </c>
      <c r="W993">
        <v>84.8</v>
      </c>
      <c r="X993">
        <v>88.34</v>
      </c>
      <c r="Y993">
        <v>1</v>
      </c>
      <c r="Z993">
        <v>9</v>
      </c>
      <c r="AA993">
        <v>0</v>
      </c>
      <c r="AB993">
        <v>0</v>
      </c>
      <c r="AC993">
        <v>4833.6000000000004</v>
      </c>
      <c r="AD993">
        <v>0.01</v>
      </c>
      <c r="AE993">
        <v>0</v>
      </c>
      <c r="AF993">
        <v>0</v>
      </c>
      <c r="AG993">
        <v>0</v>
      </c>
      <c r="AH993">
        <v>0</v>
      </c>
      <c r="AI993">
        <f t="shared" si="72"/>
        <v>57</v>
      </c>
      <c r="AJ993">
        <f t="shared" si="73"/>
        <v>5035.38</v>
      </c>
      <c r="AK993" s="62">
        <f t="shared" si="75"/>
        <v>1.1875</v>
      </c>
      <c r="AL993">
        <f t="shared" si="74"/>
        <v>4833.5999999999995</v>
      </c>
    </row>
    <row r="994" spans="2:38" ht="14.45" x14ac:dyDescent="0.3">
      <c r="B994" t="s">
        <v>1333</v>
      </c>
      <c r="C994">
        <v>2002344334</v>
      </c>
      <c r="D994" t="s">
        <v>125</v>
      </c>
      <c r="E994" t="s">
        <v>126</v>
      </c>
      <c r="F994" t="s">
        <v>127</v>
      </c>
      <c r="G994" t="s">
        <v>146</v>
      </c>
      <c r="H994" t="s">
        <v>150</v>
      </c>
      <c r="I994" t="s">
        <v>326</v>
      </c>
      <c r="J994" t="s">
        <v>327</v>
      </c>
      <c r="K994" t="s">
        <v>328</v>
      </c>
      <c r="L994">
        <v>80867316</v>
      </c>
      <c r="M994" t="s">
        <v>329</v>
      </c>
      <c r="N994">
        <v>82122011</v>
      </c>
      <c r="O994" t="s">
        <v>330</v>
      </c>
      <c r="P994">
        <v>4987176355799</v>
      </c>
      <c r="Q994">
        <v>99</v>
      </c>
      <c r="R994" s="16">
        <v>46807</v>
      </c>
      <c r="S994">
        <v>60</v>
      </c>
      <c r="T994">
        <v>32</v>
      </c>
      <c r="U994">
        <v>72</v>
      </c>
      <c r="V994">
        <v>71.91</v>
      </c>
      <c r="W994">
        <v>84.85</v>
      </c>
      <c r="X994">
        <v>88.39</v>
      </c>
      <c r="Y994">
        <v>0</v>
      </c>
      <c r="Z994">
        <v>34</v>
      </c>
      <c r="AA994">
        <v>0</v>
      </c>
      <c r="AB994">
        <v>0</v>
      </c>
      <c r="AC994">
        <v>2884.9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f t="shared" si="72"/>
        <v>34</v>
      </c>
      <c r="AJ994">
        <f t="shared" si="73"/>
        <v>3005.26</v>
      </c>
      <c r="AK994" s="62">
        <f t="shared" si="75"/>
        <v>0.47222222222222221</v>
      </c>
      <c r="AL994">
        <f t="shared" si="74"/>
        <v>2884.8999999999996</v>
      </c>
    </row>
    <row r="995" spans="2:38" ht="14.45" x14ac:dyDescent="0.3">
      <c r="B995" t="s">
        <v>1333</v>
      </c>
      <c r="C995">
        <v>2002344334</v>
      </c>
      <c r="D995" t="s">
        <v>125</v>
      </c>
      <c r="E995" t="s">
        <v>126</v>
      </c>
      <c r="F995" t="s">
        <v>127</v>
      </c>
      <c r="G995" t="s">
        <v>132</v>
      </c>
      <c r="H995" t="s">
        <v>133</v>
      </c>
      <c r="I995" t="s">
        <v>134</v>
      </c>
      <c r="J995" t="s">
        <v>408</v>
      </c>
      <c r="K995" t="s">
        <v>931</v>
      </c>
      <c r="L995">
        <v>80887529</v>
      </c>
      <c r="M995" t="s">
        <v>954</v>
      </c>
      <c r="N995">
        <v>96190010</v>
      </c>
      <c r="O995" t="s">
        <v>955</v>
      </c>
      <c r="P995">
        <v>4987176301963</v>
      </c>
      <c r="Q995">
        <v>470</v>
      </c>
      <c r="R995" s="16">
        <v>47102</v>
      </c>
      <c r="S995">
        <v>24</v>
      </c>
      <c r="T995">
        <v>100</v>
      </c>
      <c r="U995">
        <v>18</v>
      </c>
      <c r="V995">
        <v>395.78</v>
      </c>
      <c r="W995">
        <v>395.78</v>
      </c>
      <c r="X995">
        <v>412.28</v>
      </c>
      <c r="Y995">
        <v>0</v>
      </c>
      <c r="Z995">
        <v>2</v>
      </c>
      <c r="AA995">
        <v>0</v>
      </c>
      <c r="AB995">
        <v>0</v>
      </c>
      <c r="AC995">
        <v>791.56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f t="shared" si="72"/>
        <v>2</v>
      </c>
      <c r="AJ995">
        <f t="shared" si="73"/>
        <v>824.56</v>
      </c>
      <c r="AK995" s="62">
        <f t="shared" si="75"/>
        <v>0.1111111111111111</v>
      </c>
      <c r="AL995">
        <f t="shared" si="74"/>
        <v>791.56</v>
      </c>
    </row>
    <row r="996" spans="2:38" ht="14.45" x14ac:dyDescent="0.3">
      <c r="B996" t="s">
        <v>1333</v>
      </c>
      <c r="C996">
        <v>2002344334</v>
      </c>
      <c r="D996" t="s">
        <v>125</v>
      </c>
      <c r="E996" t="s">
        <v>126</v>
      </c>
      <c r="F996" t="s">
        <v>127</v>
      </c>
      <c r="G996" t="s">
        <v>146</v>
      </c>
      <c r="H996" t="s">
        <v>190</v>
      </c>
      <c r="I996" t="s">
        <v>317</v>
      </c>
      <c r="J996" t="s">
        <v>318</v>
      </c>
      <c r="K996" t="s">
        <v>319</v>
      </c>
      <c r="L996">
        <v>80864296</v>
      </c>
      <c r="M996" t="s">
        <v>320</v>
      </c>
      <c r="N996">
        <v>82121010</v>
      </c>
      <c r="O996" t="s">
        <v>321</v>
      </c>
      <c r="P996">
        <v>4987176342645</v>
      </c>
      <c r="Q996">
        <v>99</v>
      </c>
      <c r="R996" s="16">
        <v>47045</v>
      </c>
      <c r="S996">
        <v>60</v>
      </c>
      <c r="T996">
        <v>45</v>
      </c>
      <c r="U996">
        <v>192</v>
      </c>
      <c r="V996">
        <v>70.650000000000006</v>
      </c>
      <c r="W996">
        <v>83.37</v>
      </c>
      <c r="X996">
        <v>86.85</v>
      </c>
      <c r="Y996">
        <v>8</v>
      </c>
      <c r="Z996">
        <v>88</v>
      </c>
      <c r="AA996">
        <v>0</v>
      </c>
      <c r="AB996">
        <v>0</v>
      </c>
      <c r="AC996">
        <v>135392.88</v>
      </c>
      <c r="AD996">
        <v>8.99999999999999E-2</v>
      </c>
      <c r="AE996">
        <v>0</v>
      </c>
      <c r="AF996">
        <v>0</v>
      </c>
      <c r="AG996">
        <v>0</v>
      </c>
      <c r="AH996">
        <v>0</v>
      </c>
      <c r="AI996">
        <f t="shared" si="72"/>
        <v>1624</v>
      </c>
      <c r="AJ996">
        <f t="shared" si="73"/>
        <v>141044.4</v>
      </c>
      <c r="AK996" s="62">
        <f t="shared" si="75"/>
        <v>8.4583333333333339</v>
      </c>
      <c r="AL996">
        <f t="shared" si="74"/>
        <v>135392.88</v>
      </c>
    </row>
    <row r="997" spans="2:38" ht="14.45" x14ac:dyDescent="0.3">
      <c r="B997" t="s">
        <v>1333</v>
      </c>
      <c r="C997">
        <v>2002344334</v>
      </c>
      <c r="D997" t="s">
        <v>125</v>
      </c>
      <c r="E997" t="s">
        <v>126</v>
      </c>
      <c r="F997" t="s">
        <v>127</v>
      </c>
      <c r="G997" t="s">
        <v>132</v>
      </c>
      <c r="H997" t="s">
        <v>133</v>
      </c>
      <c r="I997" t="s">
        <v>134</v>
      </c>
      <c r="J997" t="s">
        <v>135</v>
      </c>
      <c r="K997" t="s">
        <v>552</v>
      </c>
      <c r="L997">
        <v>80887273</v>
      </c>
      <c r="M997" t="s">
        <v>553</v>
      </c>
      <c r="N997">
        <v>96190010</v>
      </c>
      <c r="O997" t="s">
        <v>554</v>
      </c>
      <c r="P997">
        <v>4987176192165</v>
      </c>
      <c r="Q997">
        <v>649</v>
      </c>
      <c r="R997" s="16">
        <v>47095</v>
      </c>
      <c r="S997">
        <v>24</v>
      </c>
      <c r="T997">
        <v>100</v>
      </c>
      <c r="U997">
        <v>12</v>
      </c>
      <c r="V997">
        <v>421.9</v>
      </c>
      <c r="W997">
        <v>421.9</v>
      </c>
      <c r="X997">
        <v>439.49</v>
      </c>
      <c r="Y997">
        <v>0</v>
      </c>
      <c r="Z997">
        <v>1</v>
      </c>
      <c r="AA997">
        <v>0</v>
      </c>
      <c r="AB997">
        <v>0</v>
      </c>
      <c r="AC997">
        <v>421.9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f t="shared" si="72"/>
        <v>1</v>
      </c>
      <c r="AJ997">
        <f t="shared" si="73"/>
        <v>439.49</v>
      </c>
      <c r="AK997" s="62">
        <f t="shared" si="75"/>
        <v>8.3333333333333329E-2</v>
      </c>
      <c r="AL997">
        <f t="shared" si="74"/>
        <v>421.9</v>
      </c>
    </row>
    <row r="998" spans="2:38" ht="14.45" x14ac:dyDescent="0.3">
      <c r="B998" t="s">
        <v>1333</v>
      </c>
      <c r="C998">
        <v>2002344334</v>
      </c>
      <c r="D998" t="s">
        <v>125</v>
      </c>
      <c r="E998" t="s">
        <v>126</v>
      </c>
      <c r="F998" t="s">
        <v>127</v>
      </c>
      <c r="G998" t="s">
        <v>146</v>
      </c>
      <c r="H998" t="s">
        <v>160</v>
      </c>
      <c r="I998" t="s">
        <v>161</v>
      </c>
      <c r="J998" t="s">
        <v>162</v>
      </c>
      <c r="K998" t="s">
        <v>331</v>
      </c>
      <c r="L998">
        <v>80895783</v>
      </c>
      <c r="M998" t="s">
        <v>332</v>
      </c>
      <c r="N998">
        <v>96032100</v>
      </c>
      <c r="O998" t="s">
        <v>333</v>
      </c>
      <c r="P998">
        <v>4987176240002</v>
      </c>
      <c r="Q998">
        <v>140</v>
      </c>
      <c r="R998" s="16">
        <v>46807</v>
      </c>
      <c r="S998">
        <v>36</v>
      </c>
      <c r="T998">
        <v>53</v>
      </c>
      <c r="U998">
        <v>36</v>
      </c>
      <c r="V998">
        <v>106.67</v>
      </c>
      <c r="W998">
        <v>112</v>
      </c>
      <c r="X998">
        <v>116.67</v>
      </c>
      <c r="Y998">
        <v>0</v>
      </c>
      <c r="Z998">
        <v>16</v>
      </c>
      <c r="AA998">
        <v>0</v>
      </c>
      <c r="AB998">
        <v>0</v>
      </c>
      <c r="AC998">
        <v>1792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f t="shared" si="72"/>
        <v>16</v>
      </c>
      <c r="AJ998">
        <f t="shared" si="73"/>
        <v>1866.72</v>
      </c>
      <c r="AK998" s="62">
        <f t="shared" si="75"/>
        <v>0.44444444444444442</v>
      </c>
      <c r="AL998">
        <f t="shared" si="74"/>
        <v>1792</v>
      </c>
    </row>
    <row r="999" spans="2:38" ht="14.45" x14ac:dyDescent="0.3">
      <c r="B999" t="s">
        <v>1333</v>
      </c>
      <c r="C999">
        <v>2002344334</v>
      </c>
      <c r="D999" t="s">
        <v>125</v>
      </c>
      <c r="E999" t="s">
        <v>126</v>
      </c>
      <c r="F999" t="s">
        <v>127</v>
      </c>
      <c r="G999" t="s">
        <v>128</v>
      </c>
      <c r="H999" t="s">
        <v>139</v>
      </c>
      <c r="I999" t="s">
        <v>140</v>
      </c>
      <c r="J999" t="s">
        <v>236</v>
      </c>
      <c r="K999" t="s">
        <v>797</v>
      </c>
      <c r="L999">
        <v>83933413</v>
      </c>
      <c r="M999" t="s">
        <v>1032</v>
      </c>
      <c r="N999">
        <v>96190030</v>
      </c>
      <c r="O999" t="s">
        <v>1033</v>
      </c>
      <c r="P999">
        <v>4987176307866</v>
      </c>
      <c r="Q999">
        <v>399</v>
      </c>
      <c r="R999" s="16">
        <v>47046</v>
      </c>
      <c r="S999">
        <v>36</v>
      </c>
      <c r="T999">
        <v>75</v>
      </c>
      <c r="U999">
        <v>18</v>
      </c>
      <c r="V999">
        <v>317.20999999999998</v>
      </c>
      <c r="W999">
        <v>333.07</v>
      </c>
      <c r="X999">
        <v>346.96</v>
      </c>
      <c r="Y999">
        <v>25</v>
      </c>
      <c r="Z999">
        <v>10</v>
      </c>
      <c r="AA999">
        <v>0</v>
      </c>
      <c r="AB999">
        <v>0</v>
      </c>
      <c r="AC999">
        <v>153212.20000000001</v>
      </c>
      <c r="AD999">
        <v>5.9999999999999901E-2</v>
      </c>
      <c r="AE999">
        <v>0</v>
      </c>
      <c r="AF999">
        <v>0</v>
      </c>
      <c r="AG999">
        <v>0</v>
      </c>
      <c r="AH999">
        <v>0</v>
      </c>
      <c r="AI999">
        <f t="shared" si="72"/>
        <v>460</v>
      </c>
      <c r="AJ999">
        <f t="shared" si="73"/>
        <v>159601.59999999998</v>
      </c>
      <c r="AK999" s="62">
        <f t="shared" si="75"/>
        <v>25.555555555555557</v>
      </c>
      <c r="AL999">
        <f t="shared" si="74"/>
        <v>153212.19999999998</v>
      </c>
    </row>
    <row r="1000" spans="2:38" ht="14.45" x14ac:dyDescent="0.3">
      <c r="B1000" t="s">
        <v>1333</v>
      </c>
      <c r="C1000">
        <v>2002344334</v>
      </c>
      <c r="D1000" t="s">
        <v>125</v>
      </c>
      <c r="E1000" t="s">
        <v>126</v>
      </c>
      <c r="F1000" t="s">
        <v>127</v>
      </c>
      <c r="G1000" t="s">
        <v>146</v>
      </c>
      <c r="H1000" t="s">
        <v>160</v>
      </c>
      <c r="I1000" t="s">
        <v>161</v>
      </c>
      <c r="J1000" t="s">
        <v>162</v>
      </c>
      <c r="K1000" t="s">
        <v>334</v>
      </c>
      <c r="L1000">
        <v>80895785</v>
      </c>
      <c r="M1000" t="s">
        <v>335</v>
      </c>
      <c r="N1000">
        <v>96032100</v>
      </c>
      <c r="O1000" t="s">
        <v>336</v>
      </c>
      <c r="P1000">
        <v>4987176239976</v>
      </c>
      <c r="Q1000">
        <v>140</v>
      </c>
      <c r="R1000" s="16">
        <v>47045</v>
      </c>
      <c r="S1000">
        <v>36</v>
      </c>
      <c r="T1000">
        <v>75</v>
      </c>
      <c r="U1000">
        <v>36</v>
      </c>
      <c r="V1000">
        <v>106.67</v>
      </c>
      <c r="W1000">
        <v>112</v>
      </c>
      <c r="X1000">
        <v>116.67</v>
      </c>
      <c r="Y1000">
        <v>0</v>
      </c>
      <c r="Z1000">
        <v>6</v>
      </c>
      <c r="AA1000">
        <v>0</v>
      </c>
      <c r="AB1000">
        <v>0</v>
      </c>
      <c r="AC1000">
        <v>672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f t="shared" si="72"/>
        <v>6</v>
      </c>
      <c r="AJ1000">
        <f t="shared" si="73"/>
        <v>700.02</v>
      </c>
      <c r="AK1000" s="62">
        <f t="shared" si="75"/>
        <v>0.16666666666666666</v>
      </c>
      <c r="AL1000">
        <f t="shared" si="74"/>
        <v>672</v>
      </c>
    </row>
    <row r="1001" spans="2:38" ht="14.45" x14ac:dyDescent="0.3">
      <c r="B1001" t="s">
        <v>1333</v>
      </c>
      <c r="C1001">
        <v>2002344334</v>
      </c>
      <c r="D1001" t="s">
        <v>125</v>
      </c>
      <c r="E1001" t="s">
        <v>126</v>
      </c>
      <c r="F1001" t="s">
        <v>127</v>
      </c>
      <c r="G1001" t="s">
        <v>132</v>
      </c>
      <c r="H1001" t="s">
        <v>133</v>
      </c>
      <c r="I1001" t="s">
        <v>134</v>
      </c>
      <c r="J1001" t="s">
        <v>408</v>
      </c>
      <c r="K1001" t="s">
        <v>409</v>
      </c>
      <c r="L1001">
        <v>80887530</v>
      </c>
      <c r="M1001" t="s">
        <v>410</v>
      </c>
      <c r="N1001">
        <v>96190010</v>
      </c>
      <c r="O1001" t="s">
        <v>411</v>
      </c>
      <c r="P1001">
        <v>4987176306746</v>
      </c>
      <c r="Q1001">
        <v>649</v>
      </c>
      <c r="R1001" s="16">
        <v>47045</v>
      </c>
      <c r="S1001">
        <v>24</v>
      </c>
      <c r="T1001">
        <v>100</v>
      </c>
      <c r="U1001">
        <v>18</v>
      </c>
      <c r="V1001">
        <v>484.09</v>
      </c>
      <c r="W1001">
        <v>484.09</v>
      </c>
      <c r="X1001">
        <v>504.28</v>
      </c>
      <c r="Y1001">
        <v>0</v>
      </c>
      <c r="Z1001">
        <v>3</v>
      </c>
      <c r="AA1001">
        <v>0</v>
      </c>
      <c r="AB1001">
        <v>0</v>
      </c>
      <c r="AC1001">
        <v>1452.27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f t="shared" si="72"/>
        <v>3</v>
      </c>
      <c r="AJ1001">
        <f t="shared" si="73"/>
        <v>1512.84</v>
      </c>
      <c r="AK1001" s="62">
        <f t="shared" si="75"/>
        <v>0.16666666666666666</v>
      </c>
      <c r="AL1001">
        <f t="shared" si="74"/>
        <v>1452.27</v>
      </c>
    </row>
    <row r="1002" spans="2:38" ht="14.45" x14ac:dyDescent="0.3">
      <c r="B1002" t="s">
        <v>1333</v>
      </c>
      <c r="C1002">
        <v>2002344334</v>
      </c>
      <c r="D1002" t="s">
        <v>125</v>
      </c>
      <c r="E1002" t="s">
        <v>126</v>
      </c>
      <c r="F1002" t="s">
        <v>127</v>
      </c>
      <c r="G1002" t="s">
        <v>146</v>
      </c>
      <c r="H1002" t="s">
        <v>160</v>
      </c>
      <c r="I1002" t="s">
        <v>161</v>
      </c>
      <c r="J1002" t="s">
        <v>344</v>
      </c>
      <c r="K1002" t="s">
        <v>345</v>
      </c>
      <c r="L1002">
        <v>80895789</v>
      </c>
      <c r="M1002" t="s">
        <v>346</v>
      </c>
      <c r="N1002">
        <v>96032100</v>
      </c>
      <c r="O1002" t="s">
        <v>347</v>
      </c>
      <c r="P1002">
        <v>4987176279156</v>
      </c>
      <c r="Q1002">
        <v>120</v>
      </c>
      <c r="R1002" s="16">
        <v>47102</v>
      </c>
      <c r="S1002">
        <v>36</v>
      </c>
      <c r="T1002">
        <v>80</v>
      </c>
      <c r="U1002">
        <v>48</v>
      </c>
      <c r="V1002">
        <v>91.43</v>
      </c>
      <c r="W1002">
        <v>96</v>
      </c>
      <c r="X1002">
        <v>100</v>
      </c>
      <c r="Y1002">
        <v>0</v>
      </c>
      <c r="Z1002">
        <v>11</v>
      </c>
      <c r="AA1002">
        <v>0</v>
      </c>
      <c r="AB1002">
        <v>0</v>
      </c>
      <c r="AC1002">
        <v>1056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f t="shared" si="72"/>
        <v>11</v>
      </c>
      <c r="AJ1002">
        <f t="shared" si="73"/>
        <v>1100</v>
      </c>
      <c r="AK1002" s="62">
        <f t="shared" si="75"/>
        <v>0.22916666666666666</v>
      </c>
      <c r="AL1002">
        <f t="shared" si="74"/>
        <v>1056</v>
      </c>
    </row>
    <row r="1003" spans="2:38" ht="14.45" x14ac:dyDescent="0.3">
      <c r="B1003" t="s">
        <v>1333</v>
      </c>
      <c r="C1003">
        <v>2002344334</v>
      </c>
      <c r="D1003" t="s">
        <v>125</v>
      </c>
      <c r="E1003" t="s">
        <v>126</v>
      </c>
      <c r="F1003" t="s">
        <v>127</v>
      </c>
      <c r="G1003" t="s">
        <v>132</v>
      </c>
      <c r="H1003" t="s">
        <v>133</v>
      </c>
      <c r="I1003" t="s">
        <v>134</v>
      </c>
      <c r="J1003" t="s">
        <v>408</v>
      </c>
      <c r="K1003" t="s">
        <v>415</v>
      </c>
      <c r="L1003">
        <v>80887532</v>
      </c>
      <c r="M1003" t="s">
        <v>416</v>
      </c>
      <c r="N1003">
        <v>96190010</v>
      </c>
      <c r="O1003" t="s">
        <v>417</v>
      </c>
      <c r="P1003">
        <v>4987176301956</v>
      </c>
      <c r="Q1003">
        <v>115</v>
      </c>
      <c r="R1003" s="16">
        <v>47097</v>
      </c>
      <c r="S1003">
        <v>24</v>
      </c>
      <c r="T1003">
        <v>100</v>
      </c>
      <c r="U1003">
        <v>48</v>
      </c>
      <c r="V1003">
        <v>96.84</v>
      </c>
      <c r="W1003">
        <v>96.84</v>
      </c>
      <c r="X1003">
        <v>100.88</v>
      </c>
      <c r="Y1003">
        <v>5</v>
      </c>
      <c r="Z1003">
        <v>45</v>
      </c>
      <c r="AA1003">
        <v>0</v>
      </c>
      <c r="AB1003">
        <v>0</v>
      </c>
      <c r="AC1003">
        <v>27599.4</v>
      </c>
      <c r="AD1003">
        <v>0.01</v>
      </c>
      <c r="AE1003">
        <v>0</v>
      </c>
      <c r="AF1003">
        <v>0</v>
      </c>
      <c r="AG1003">
        <v>0</v>
      </c>
      <c r="AH1003">
        <v>0</v>
      </c>
      <c r="AI1003">
        <f t="shared" si="72"/>
        <v>285</v>
      </c>
      <c r="AJ1003">
        <f t="shared" si="73"/>
        <v>28750.799999999999</v>
      </c>
      <c r="AK1003" s="62">
        <f t="shared" si="75"/>
        <v>5.9375</v>
      </c>
      <c r="AL1003">
        <f t="shared" si="74"/>
        <v>27599.4</v>
      </c>
    </row>
    <row r="1004" spans="2:38" ht="14.45" x14ac:dyDescent="0.3">
      <c r="B1004" t="s">
        <v>1333</v>
      </c>
      <c r="C1004">
        <v>2002344334</v>
      </c>
      <c r="D1004" t="s">
        <v>125</v>
      </c>
      <c r="E1004" t="s">
        <v>126</v>
      </c>
      <c r="F1004" t="s">
        <v>127</v>
      </c>
      <c r="G1004" t="s">
        <v>146</v>
      </c>
      <c r="H1004" t="s">
        <v>160</v>
      </c>
      <c r="I1004" t="s">
        <v>161</v>
      </c>
      <c r="J1004" t="s">
        <v>351</v>
      </c>
      <c r="K1004" t="s">
        <v>352</v>
      </c>
      <c r="L1004">
        <v>80895791</v>
      </c>
      <c r="M1004" t="s">
        <v>353</v>
      </c>
      <c r="N1004">
        <v>96032100</v>
      </c>
      <c r="O1004" t="s">
        <v>354</v>
      </c>
      <c r="P1004">
        <v>4987176270337</v>
      </c>
      <c r="Q1004">
        <v>120</v>
      </c>
      <c r="R1004" s="16">
        <v>47045</v>
      </c>
      <c r="S1004">
        <v>36</v>
      </c>
      <c r="T1004">
        <v>75</v>
      </c>
      <c r="U1004">
        <v>36</v>
      </c>
      <c r="V1004">
        <v>91.43</v>
      </c>
      <c r="W1004">
        <v>96</v>
      </c>
      <c r="X1004">
        <v>100</v>
      </c>
      <c r="Y1004">
        <v>0</v>
      </c>
      <c r="Z1004">
        <v>4</v>
      </c>
      <c r="AA1004">
        <v>0</v>
      </c>
      <c r="AB1004">
        <v>0</v>
      </c>
      <c r="AC1004">
        <v>384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f t="shared" si="72"/>
        <v>4</v>
      </c>
      <c r="AJ1004">
        <f t="shared" si="73"/>
        <v>400</v>
      </c>
      <c r="AK1004" s="62">
        <f t="shared" si="75"/>
        <v>0.1111111111111111</v>
      </c>
      <c r="AL1004">
        <f t="shared" si="74"/>
        <v>384</v>
      </c>
    </row>
    <row r="1005" spans="2:38" ht="14.45" x14ac:dyDescent="0.3">
      <c r="B1005" t="s">
        <v>1333</v>
      </c>
      <c r="C1005">
        <v>2002344334</v>
      </c>
      <c r="D1005" t="s">
        <v>125</v>
      </c>
      <c r="E1005" t="s">
        <v>126</v>
      </c>
      <c r="F1005" t="s">
        <v>127</v>
      </c>
      <c r="G1005" t="s">
        <v>132</v>
      </c>
      <c r="H1005" t="s">
        <v>133</v>
      </c>
      <c r="I1005" t="s">
        <v>134</v>
      </c>
      <c r="J1005" t="s">
        <v>240</v>
      </c>
      <c r="K1005" t="s">
        <v>440</v>
      </c>
      <c r="L1005">
        <v>80887674</v>
      </c>
      <c r="M1005" t="s">
        <v>441</v>
      </c>
      <c r="N1005">
        <v>96190010</v>
      </c>
      <c r="O1005" t="s">
        <v>442</v>
      </c>
      <c r="P1005">
        <v>4987176369406</v>
      </c>
      <c r="Q1005">
        <v>150</v>
      </c>
      <c r="R1005" s="16">
        <v>47108</v>
      </c>
      <c r="S1005">
        <v>24</v>
      </c>
      <c r="T1005">
        <v>100</v>
      </c>
      <c r="U1005">
        <v>36</v>
      </c>
      <c r="V1005">
        <v>126.31</v>
      </c>
      <c r="W1005">
        <v>126.31</v>
      </c>
      <c r="X1005">
        <v>131.58000000000001</v>
      </c>
      <c r="Y1005">
        <v>8</v>
      </c>
      <c r="Z1005">
        <v>28</v>
      </c>
      <c r="AA1005">
        <v>0</v>
      </c>
      <c r="AB1005">
        <v>0</v>
      </c>
      <c r="AC1005">
        <v>39913.96</v>
      </c>
      <c r="AD1005">
        <v>0.01</v>
      </c>
      <c r="AE1005">
        <v>0</v>
      </c>
      <c r="AF1005">
        <v>0</v>
      </c>
      <c r="AG1005">
        <v>0</v>
      </c>
      <c r="AH1005">
        <v>0</v>
      </c>
      <c r="AI1005">
        <f t="shared" si="72"/>
        <v>316</v>
      </c>
      <c r="AJ1005">
        <f t="shared" si="73"/>
        <v>41579.280000000006</v>
      </c>
      <c r="AK1005" s="62">
        <f t="shared" si="75"/>
        <v>8.7777777777777786</v>
      </c>
      <c r="AL1005">
        <f t="shared" si="74"/>
        <v>39913.96</v>
      </c>
    </row>
    <row r="1006" spans="2:38" ht="14.45" x14ac:dyDescent="0.3">
      <c r="B1006" t="s">
        <v>1333</v>
      </c>
      <c r="C1006">
        <v>2002344334</v>
      </c>
      <c r="D1006" t="s">
        <v>125</v>
      </c>
      <c r="E1006" t="s">
        <v>126</v>
      </c>
      <c r="F1006" t="s">
        <v>127</v>
      </c>
      <c r="G1006" t="s">
        <v>146</v>
      </c>
      <c r="H1006" t="s">
        <v>160</v>
      </c>
      <c r="I1006" t="s">
        <v>161</v>
      </c>
      <c r="J1006" t="s">
        <v>351</v>
      </c>
      <c r="K1006" t="s">
        <v>1027</v>
      </c>
      <c r="L1006">
        <v>80895793</v>
      </c>
      <c r="M1006" t="s">
        <v>1028</v>
      </c>
      <c r="N1006">
        <v>96032100</v>
      </c>
      <c r="O1006" t="s">
        <v>1029</v>
      </c>
      <c r="P1006">
        <v>4987176232632</v>
      </c>
      <c r="Q1006">
        <v>50</v>
      </c>
      <c r="R1006" s="16">
        <v>46807</v>
      </c>
      <c r="S1006">
        <v>36</v>
      </c>
      <c r="T1006">
        <v>53</v>
      </c>
      <c r="U1006">
        <v>120</v>
      </c>
      <c r="V1006">
        <v>38.1</v>
      </c>
      <c r="W1006">
        <v>40</v>
      </c>
      <c r="X1006">
        <v>41.67</v>
      </c>
      <c r="Y1006">
        <v>0</v>
      </c>
      <c r="Z1006">
        <v>1</v>
      </c>
      <c r="AA1006">
        <v>0</v>
      </c>
      <c r="AB1006">
        <v>0</v>
      </c>
      <c r="AC1006">
        <v>40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f t="shared" si="72"/>
        <v>1</v>
      </c>
      <c r="AJ1006">
        <f t="shared" si="73"/>
        <v>41.67</v>
      </c>
      <c r="AK1006" s="62">
        <f t="shared" si="75"/>
        <v>8.3333333333333332E-3</v>
      </c>
      <c r="AL1006">
        <f t="shared" si="74"/>
        <v>40</v>
      </c>
    </row>
    <row r="1007" spans="2:38" ht="14.45" x14ac:dyDescent="0.3">
      <c r="B1007" t="s">
        <v>1333</v>
      </c>
      <c r="C1007">
        <v>2002344334</v>
      </c>
      <c r="D1007" t="s">
        <v>125</v>
      </c>
      <c r="E1007" t="s">
        <v>126</v>
      </c>
      <c r="F1007" t="s">
        <v>127</v>
      </c>
      <c r="G1007" t="s">
        <v>132</v>
      </c>
      <c r="H1007" t="s">
        <v>133</v>
      </c>
      <c r="I1007" t="s">
        <v>447</v>
      </c>
      <c r="J1007" t="s">
        <v>448</v>
      </c>
      <c r="K1007" t="s">
        <v>449</v>
      </c>
      <c r="L1007">
        <v>80870015</v>
      </c>
      <c r="M1007" t="s">
        <v>450</v>
      </c>
      <c r="N1007">
        <v>96190010</v>
      </c>
      <c r="O1007" t="s">
        <v>451</v>
      </c>
      <c r="P1007">
        <v>4987176231765</v>
      </c>
      <c r="Q1007">
        <v>175</v>
      </c>
      <c r="R1007" s="16">
        <v>46807</v>
      </c>
      <c r="S1007">
        <v>24</v>
      </c>
      <c r="T1007">
        <v>79</v>
      </c>
      <c r="U1007">
        <v>18</v>
      </c>
      <c r="V1007">
        <v>147.36000000000001</v>
      </c>
      <c r="W1007">
        <v>147.36000000000001</v>
      </c>
      <c r="X1007">
        <v>153.5</v>
      </c>
      <c r="Y1007">
        <v>1</v>
      </c>
      <c r="Z1007">
        <v>17</v>
      </c>
      <c r="AA1007">
        <v>0</v>
      </c>
      <c r="AB1007">
        <v>0</v>
      </c>
      <c r="AC1007">
        <v>5157.6000000000004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f t="shared" si="72"/>
        <v>35</v>
      </c>
      <c r="AJ1007">
        <f t="shared" si="73"/>
        <v>5372.5</v>
      </c>
      <c r="AK1007" s="62">
        <f t="shared" si="75"/>
        <v>1.9444444444444444</v>
      </c>
      <c r="AL1007">
        <f t="shared" si="74"/>
        <v>5157.6000000000004</v>
      </c>
    </row>
    <row r="1008" spans="2:38" ht="14.45" x14ac:dyDescent="0.3">
      <c r="B1008" t="s">
        <v>1333</v>
      </c>
      <c r="C1008">
        <v>2002344334</v>
      </c>
      <c r="D1008" t="s">
        <v>125</v>
      </c>
      <c r="E1008" t="s">
        <v>126</v>
      </c>
      <c r="F1008" t="s">
        <v>127</v>
      </c>
      <c r="G1008" t="s">
        <v>146</v>
      </c>
      <c r="H1008" t="s">
        <v>160</v>
      </c>
      <c r="I1008" t="s">
        <v>161</v>
      </c>
      <c r="J1008" t="s">
        <v>162</v>
      </c>
      <c r="K1008" t="s">
        <v>358</v>
      </c>
      <c r="L1008">
        <v>80895795</v>
      </c>
      <c r="M1008" t="s">
        <v>359</v>
      </c>
      <c r="N1008">
        <v>96032100</v>
      </c>
      <c r="O1008" t="s">
        <v>360</v>
      </c>
      <c r="P1008">
        <v>4987176239952</v>
      </c>
      <c r="Q1008">
        <v>160</v>
      </c>
      <c r="R1008" s="16">
        <v>46807</v>
      </c>
      <c r="S1008">
        <v>36</v>
      </c>
      <c r="T1008">
        <v>53</v>
      </c>
      <c r="U1008">
        <v>36</v>
      </c>
      <c r="V1008">
        <v>121.9</v>
      </c>
      <c r="W1008">
        <v>128</v>
      </c>
      <c r="X1008">
        <v>133.34</v>
      </c>
      <c r="Y1008">
        <v>0</v>
      </c>
      <c r="Z1008">
        <v>6</v>
      </c>
      <c r="AA1008">
        <v>0</v>
      </c>
      <c r="AB1008">
        <v>0</v>
      </c>
      <c r="AC1008">
        <v>768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f t="shared" si="72"/>
        <v>6</v>
      </c>
      <c r="AJ1008">
        <f t="shared" si="73"/>
        <v>800.04</v>
      </c>
      <c r="AK1008" s="62">
        <f t="shared" si="75"/>
        <v>0.16666666666666666</v>
      </c>
      <c r="AL1008">
        <f t="shared" si="74"/>
        <v>768</v>
      </c>
    </row>
    <row r="1009" spans="2:38" ht="14.45" x14ac:dyDescent="0.3">
      <c r="B1009" t="s">
        <v>1333</v>
      </c>
      <c r="C1009">
        <v>2002344334</v>
      </c>
      <c r="D1009" t="s">
        <v>125</v>
      </c>
      <c r="E1009" t="s">
        <v>126</v>
      </c>
      <c r="F1009" t="s">
        <v>127</v>
      </c>
      <c r="G1009" t="s">
        <v>132</v>
      </c>
      <c r="H1009" t="s">
        <v>133</v>
      </c>
      <c r="I1009" t="s">
        <v>134</v>
      </c>
      <c r="J1009" t="s">
        <v>135</v>
      </c>
      <c r="K1009" t="s">
        <v>552</v>
      </c>
      <c r="L1009">
        <v>83914224</v>
      </c>
      <c r="M1009" t="s">
        <v>767</v>
      </c>
      <c r="N1009">
        <v>96190010</v>
      </c>
      <c r="O1009" t="s">
        <v>768</v>
      </c>
      <c r="P1009">
        <v>4987176192165</v>
      </c>
      <c r="Q1009">
        <v>699</v>
      </c>
      <c r="R1009" s="16">
        <v>46807</v>
      </c>
      <c r="S1009">
        <v>24</v>
      </c>
      <c r="T1009">
        <v>79</v>
      </c>
      <c r="U1009">
        <v>12</v>
      </c>
      <c r="V1009">
        <v>454.4</v>
      </c>
      <c r="W1009">
        <v>454.4</v>
      </c>
      <c r="X1009">
        <v>473.35</v>
      </c>
      <c r="Y1009">
        <v>0</v>
      </c>
      <c r="Z1009">
        <v>6</v>
      </c>
      <c r="AA1009">
        <v>0</v>
      </c>
      <c r="AB1009">
        <v>0</v>
      </c>
      <c r="AC1009">
        <v>2726.4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f t="shared" si="72"/>
        <v>6</v>
      </c>
      <c r="AJ1009">
        <f t="shared" si="73"/>
        <v>2840.1000000000004</v>
      </c>
      <c r="AK1009" s="62">
        <f t="shared" si="75"/>
        <v>0.5</v>
      </c>
      <c r="AL1009">
        <f t="shared" si="74"/>
        <v>2726.3999999999996</v>
      </c>
    </row>
    <row r="1010" spans="2:38" ht="14.45" x14ac:dyDescent="0.3">
      <c r="B1010" t="s">
        <v>1333</v>
      </c>
      <c r="C1010">
        <v>2002344334</v>
      </c>
      <c r="D1010" t="s">
        <v>125</v>
      </c>
      <c r="E1010" t="s">
        <v>126</v>
      </c>
      <c r="F1010" t="s">
        <v>127</v>
      </c>
      <c r="G1010" t="s">
        <v>146</v>
      </c>
      <c r="H1010" t="s">
        <v>160</v>
      </c>
      <c r="I1010" t="s">
        <v>161</v>
      </c>
      <c r="J1010" t="s">
        <v>162</v>
      </c>
      <c r="K1010" t="s">
        <v>364</v>
      </c>
      <c r="L1010">
        <v>80895800</v>
      </c>
      <c r="M1010" t="s">
        <v>365</v>
      </c>
      <c r="N1010">
        <v>96032100</v>
      </c>
      <c r="O1010" t="s">
        <v>366</v>
      </c>
      <c r="P1010">
        <v>4987176239969</v>
      </c>
      <c r="Q1010">
        <v>158</v>
      </c>
      <c r="R1010" s="16">
        <v>47045</v>
      </c>
      <c r="S1010">
        <v>36</v>
      </c>
      <c r="T1010">
        <v>75</v>
      </c>
      <c r="U1010">
        <v>48</v>
      </c>
      <c r="V1010">
        <v>120.38</v>
      </c>
      <c r="W1010">
        <v>126.4</v>
      </c>
      <c r="X1010">
        <v>131.66999999999999</v>
      </c>
      <c r="Y1010">
        <v>0</v>
      </c>
      <c r="Z1010">
        <v>9</v>
      </c>
      <c r="AA1010">
        <v>0</v>
      </c>
      <c r="AB1010">
        <v>0</v>
      </c>
      <c r="AC1010">
        <v>1137.5999999999999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f t="shared" si="72"/>
        <v>9</v>
      </c>
      <c r="AJ1010">
        <f t="shared" si="73"/>
        <v>1185.03</v>
      </c>
      <c r="AK1010" s="62">
        <f t="shared" si="75"/>
        <v>0.1875</v>
      </c>
      <c r="AL1010">
        <f t="shared" si="74"/>
        <v>1137.6000000000001</v>
      </c>
    </row>
    <row r="1011" spans="2:38" ht="14.45" x14ac:dyDescent="0.3">
      <c r="B1011" t="s">
        <v>1333</v>
      </c>
      <c r="C1011">
        <v>2002344334</v>
      </c>
      <c r="D1011" t="s">
        <v>125</v>
      </c>
      <c r="E1011" t="s">
        <v>126</v>
      </c>
      <c r="F1011" t="s">
        <v>127</v>
      </c>
      <c r="G1011" t="s">
        <v>146</v>
      </c>
      <c r="H1011" t="s">
        <v>160</v>
      </c>
      <c r="I1011" t="s">
        <v>161</v>
      </c>
      <c r="J1011" t="s">
        <v>738</v>
      </c>
      <c r="K1011" t="s">
        <v>739</v>
      </c>
      <c r="L1011">
        <v>80777363</v>
      </c>
      <c r="M1011" t="s">
        <v>740</v>
      </c>
      <c r="N1011">
        <v>96032100</v>
      </c>
      <c r="O1011" t="s">
        <v>741</v>
      </c>
      <c r="P1011">
        <v>4987176231543</v>
      </c>
      <c r="Q1011">
        <v>120</v>
      </c>
      <c r="R1011" s="16">
        <v>47020</v>
      </c>
      <c r="S1011">
        <v>36</v>
      </c>
      <c r="T1011">
        <v>72</v>
      </c>
      <c r="U1011">
        <v>36</v>
      </c>
      <c r="V1011">
        <v>91.43</v>
      </c>
      <c r="W1011">
        <v>96</v>
      </c>
      <c r="X1011">
        <v>100</v>
      </c>
      <c r="Y1011">
        <v>0</v>
      </c>
      <c r="Z1011">
        <v>2</v>
      </c>
      <c r="AA1011">
        <v>0</v>
      </c>
      <c r="AB1011">
        <v>0</v>
      </c>
      <c r="AC1011">
        <v>192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f t="shared" si="72"/>
        <v>2</v>
      </c>
      <c r="AJ1011">
        <f t="shared" si="73"/>
        <v>200</v>
      </c>
      <c r="AK1011" s="62">
        <f t="shared" si="75"/>
        <v>5.5555555555555552E-2</v>
      </c>
      <c r="AL1011">
        <f t="shared" si="74"/>
        <v>192</v>
      </c>
    </row>
    <row r="1012" spans="2:38" ht="14.45" x14ac:dyDescent="0.3">
      <c r="B1012" t="s">
        <v>1333</v>
      </c>
      <c r="C1012">
        <v>2002344334</v>
      </c>
      <c r="D1012" t="s">
        <v>125</v>
      </c>
      <c r="E1012" t="s">
        <v>126</v>
      </c>
      <c r="F1012" t="s">
        <v>127</v>
      </c>
      <c r="G1012" t="s">
        <v>132</v>
      </c>
      <c r="H1012" t="s">
        <v>133</v>
      </c>
      <c r="I1012" t="s">
        <v>134</v>
      </c>
      <c r="J1012" t="s">
        <v>169</v>
      </c>
      <c r="K1012" t="s">
        <v>460</v>
      </c>
      <c r="L1012">
        <v>80893410</v>
      </c>
      <c r="M1012" t="s">
        <v>1065</v>
      </c>
      <c r="N1012">
        <v>96190010</v>
      </c>
      <c r="O1012" t="s">
        <v>1066</v>
      </c>
      <c r="P1012">
        <v>4987176293527</v>
      </c>
      <c r="Q1012">
        <v>99</v>
      </c>
      <c r="R1012" s="16">
        <v>47045</v>
      </c>
      <c r="S1012">
        <v>24</v>
      </c>
      <c r="T1012">
        <v>100</v>
      </c>
      <c r="U1012">
        <v>64</v>
      </c>
      <c r="V1012">
        <v>85.62</v>
      </c>
      <c r="W1012">
        <v>85.62</v>
      </c>
      <c r="X1012">
        <v>89.19</v>
      </c>
      <c r="Y1012">
        <v>7</v>
      </c>
      <c r="Z1012">
        <v>47</v>
      </c>
      <c r="AA1012">
        <v>0</v>
      </c>
      <c r="AB1012">
        <v>0</v>
      </c>
      <c r="AC1012">
        <v>42381.9</v>
      </c>
      <c r="AD1012">
        <v>0.01</v>
      </c>
      <c r="AE1012">
        <v>0</v>
      </c>
      <c r="AF1012">
        <v>0</v>
      </c>
      <c r="AG1012">
        <v>0</v>
      </c>
      <c r="AH1012">
        <v>0</v>
      </c>
      <c r="AI1012">
        <f t="shared" si="72"/>
        <v>495</v>
      </c>
      <c r="AJ1012">
        <f t="shared" si="73"/>
        <v>44149.049999999996</v>
      </c>
      <c r="AK1012" s="62">
        <f t="shared" si="75"/>
        <v>7.734375</v>
      </c>
      <c r="AL1012">
        <f t="shared" si="74"/>
        <v>42381.9</v>
      </c>
    </row>
    <row r="1013" spans="2:38" ht="14.45" x14ac:dyDescent="0.3">
      <c r="B1013" t="s">
        <v>1333</v>
      </c>
      <c r="C1013">
        <v>2002344334</v>
      </c>
      <c r="D1013" t="s">
        <v>125</v>
      </c>
      <c r="E1013" t="s">
        <v>126</v>
      </c>
      <c r="F1013" t="s">
        <v>127</v>
      </c>
      <c r="G1013" t="s">
        <v>128</v>
      </c>
      <c r="H1013" t="s">
        <v>196</v>
      </c>
      <c r="I1013" t="s">
        <v>197</v>
      </c>
      <c r="J1013" t="s">
        <v>742</v>
      </c>
      <c r="K1013" t="s">
        <v>743</v>
      </c>
      <c r="L1013">
        <v>80795451</v>
      </c>
      <c r="M1013" t="s">
        <v>744</v>
      </c>
      <c r="N1013">
        <v>33049990</v>
      </c>
      <c r="O1013" t="s">
        <v>745</v>
      </c>
      <c r="P1013">
        <v>4902430917933</v>
      </c>
      <c r="Q1013">
        <v>399</v>
      </c>
      <c r="R1013" s="16">
        <v>46807</v>
      </c>
      <c r="S1013">
        <v>36</v>
      </c>
      <c r="T1013">
        <v>53</v>
      </c>
      <c r="U1013">
        <v>12</v>
      </c>
      <c r="V1013">
        <v>282.26</v>
      </c>
      <c r="W1013">
        <v>333.07</v>
      </c>
      <c r="X1013">
        <v>346.96</v>
      </c>
      <c r="Y1013">
        <v>0</v>
      </c>
      <c r="Z1013">
        <v>3</v>
      </c>
      <c r="AA1013">
        <v>0</v>
      </c>
      <c r="AB1013">
        <v>0</v>
      </c>
      <c r="AC1013">
        <v>999.21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f t="shared" si="72"/>
        <v>3</v>
      </c>
      <c r="AJ1013">
        <f t="shared" si="73"/>
        <v>1040.8799999999999</v>
      </c>
      <c r="AK1013" s="62">
        <f t="shared" si="75"/>
        <v>0.25</v>
      </c>
      <c r="AL1013">
        <f t="shared" si="74"/>
        <v>999.21</v>
      </c>
    </row>
    <row r="1014" spans="2:38" ht="14.45" x14ac:dyDescent="0.3">
      <c r="B1014" t="s">
        <v>1333</v>
      </c>
      <c r="C1014">
        <v>2002344334</v>
      </c>
      <c r="D1014" t="s">
        <v>125</v>
      </c>
      <c r="E1014" t="s">
        <v>126</v>
      </c>
      <c r="F1014" t="s">
        <v>127</v>
      </c>
      <c r="G1014" t="s">
        <v>146</v>
      </c>
      <c r="H1014" t="s">
        <v>147</v>
      </c>
      <c r="I1014" t="s">
        <v>203</v>
      </c>
      <c r="J1014" t="s">
        <v>367</v>
      </c>
      <c r="K1014" t="s">
        <v>368</v>
      </c>
      <c r="L1014">
        <v>80866729</v>
      </c>
      <c r="M1014" t="s">
        <v>369</v>
      </c>
      <c r="N1014">
        <v>33071090</v>
      </c>
      <c r="O1014" t="s">
        <v>370</v>
      </c>
      <c r="P1014">
        <v>4987176278647</v>
      </c>
      <c r="Q1014">
        <v>290</v>
      </c>
      <c r="R1014" s="16">
        <v>47045</v>
      </c>
      <c r="S1014">
        <v>36</v>
      </c>
      <c r="T1014">
        <v>75</v>
      </c>
      <c r="U1014">
        <v>12</v>
      </c>
      <c r="V1014">
        <v>210.64</v>
      </c>
      <c r="W1014">
        <v>248.56</v>
      </c>
      <c r="X1014">
        <v>258.92</v>
      </c>
      <c r="Y1014">
        <v>9</v>
      </c>
      <c r="Z1014">
        <v>3</v>
      </c>
      <c r="AA1014">
        <v>0</v>
      </c>
      <c r="AB1014">
        <v>0</v>
      </c>
      <c r="AC1014">
        <v>27590.16</v>
      </c>
      <c r="AD1014">
        <v>0.01</v>
      </c>
      <c r="AE1014">
        <v>0</v>
      </c>
      <c r="AF1014">
        <v>0</v>
      </c>
      <c r="AG1014">
        <v>0</v>
      </c>
      <c r="AH1014">
        <v>0</v>
      </c>
      <c r="AI1014">
        <f t="shared" si="72"/>
        <v>111</v>
      </c>
      <c r="AJ1014">
        <f t="shared" si="73"/>
        <v>28740.120000000003</v>
      </c>
      <c r="AK1014" s="62">
        <f t="shared" si="75"/>
        <v>9.25</v>
      </c>
      <c r="AL1014">
        <f t="shared" si="74"/>
        <v>27590.16</v>
      </c>
    </row>
    <row r="1015" spans="2:38" ht="14.45" x14ac:dyDescent="0.3">
      <c r="B1015" t="s">
        <v>1333</v>
      </c>
      <c r="C1015">
        <v>2002344334</v>
      </c>
      <c r="D1015" t="s">
        <v>125</v>
      </c>
      <c r="E1015" t="s">
        <v>126</v>
      </c>
      <c r="F1015" t="s">
        <v>127</v>
      </c>
      <c r="G1015" t="s">
        <v>146</v>
      </c>
      <c r="H1015" t="s">
        <v>160</v>
      </c>
      <c r="I1015" t="s">
        <v>161</v>
      </c>
      <c r="J1015" t="s">
        <v>525</v>
      </c>
      <c r="K1015" t="s">
        <v>735</v>
      </c>
      <c r="L1015">
        <v>80756893</v>
      </c>
      <c r="M1015" t="s">
        <v>736</v>
      </c>
      <c r="N1015">
        <v>96032100</v>
      </c>
      <c r="O1015" t="s">
        <v>737</v>
      </c>
      <c r="P1015">
        <v>4987176202420</v>
      </c>
      <c r="Q1015">
        <v>105</v>
      </c>
      <c r="R1015" s="16">
        <v>47020</v>
      </c>
      <c r="S1015">
        <v>36</v>
      </c>
      <c r="T1015">
        <v>72</v>
      </c>
      <c r="U1015">
        <v>72</v>
      </c>
      <c r="V1015">
        <v>80</v>
      </c>
      <c r="W1015">
        <v>84</v>
      </c>
      <c r="X1015">
        <v>87.5</v>
      </c>
      <c r="Y1015">
        <v>0</v>
      </c>
      <c r="Z1015">
        <v>3</v>
      </c>
      <c r="AA1015">
        <v>0</v>
      </c>
      <c r="AB1015">
        <v>0</v>
      </c>
      <c r="AC1015">
        <v>252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f t="shared" si="72"/>
        <v>3</v>
      </c>
      <c r="AJ1015">
        <f t="shared" si="73"/>
        <v>262.5</v>
      </c>
      <c r="AK1015" s="62">
        <f t="shared" si="75"/>
        <v>4.1666666666666664E-2</v>
      </c>
      <c r="AL1015">
        <f t="shared" si="74"/>
        <v>252</v>
      </c>
    </row>
    <row r="1016" spans="2:38" ht="14.45" x14ac:dyDescent="0.3">
      <c r="B1016" t="s">
        <v>1333</v>
      </c>
      <c r="C1016">
        <v>2002344334</v>
      </c>
      <c r="D1016" t="s">
        <v>125</v>
      </c>
      <c r="E1016" t="s">
        <v>126</v>
      </c>
      <c r="F1016" t="s">
        <v>127</v>
      </c>
      <c r="G1016" t="s">
        <v>132</v>
      </c>
      <c r="H1016" t="s">
        <v>133</v>
      </c>
      <c r="I1016" t="s">
        <v>177</v>
      </c>
      <c r="J1016" t="s">
        <v>375</v>
      </c>
      <c r="K1016" t="s">
        <v>376</v>
      </c>
      <c r="L1016">
        <v>80887328</v>
      </c>
      <c r="M1016" t="s">
        <v>377</v>
      </c>
      <c r="N1016">
        <v>96190010</v>
      </c>
      <c r="O1016" t="s">
        <v>378</v>
      </c>
      <c r="P1016">
        <v>4987176371485</v>
      </c>
      <c r="Q1016">
        <v>240</v>
      </c>
      <c r="R1016" s="16">
        <v>47045</v>
      </c>
      <c r="S1016">
        <v>24</v>
      </c>
      <c r="T1016">
        <v>100</v>
      </c>
      <c r="U1016">
        <v>20</v>
      </c>
      <c r="V1016">
        <v>207.56</v>
      </c>
      <c r="W1016">
        <v>207.56</v>
      </c>
      <c r="X1016">
        <v>216.22</v>
      </c>
      <c r="Y1016">
        <v>0</v>
      </c>
      <c r="Z1016">
        <v>4</v>
      </c>
      <c r="AA1016">
        <v>0</v>
      </c>
      <c r="AB1016">
        <v>0</v>
      </c>
      <c r="AC1016">
        <v>830.24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f t="shared" si="72"/>
        <v>4</v>
      </c>
      <c r="AJ1016">
        <f t="shared" si="73"/>
        <v>864.88</v>
      </c>
      <c r="AK1016" s="62">
        <f t="shared" si="75"/>
        <v>0.2</v>
      </c>
      <c r="AL1016">
        <f t="shared" si="74"/>
        <v>830.24</v>
      </c>
    </row>
    <row r="1017" spans="2:38" ht="14.45" x14ac:dyDescent="0.3">
      <c r="B1017" t="s">
        <v>1333</v>
      </c>
      <c r="C1017">
        <v>2002344334</v>
      </c>
      <c r="D1017" t="s">
        <v>125</v>
      </c>
      <c r="E1017" t="s">
        <v>126</v>
      </c>
      <c r="F1017" t="s">
        <v>127</v>
      </c>
      <c r="G1017" t="s">
        <v>128</v>
      </c>
      <c r="H1017" t="s">
        <v>139</v>
      </c>
      <c r="I1017" t="s">
        <v>140</v>
      </c>
      <c r="J1017" t="s">
        <v>159</v>
      </c>
      <c r="K1017" t="s">
        <v>570</v>
      </c>
      <c r="L1017">
        <v>83921920</v>
      </c>
      <c r="M1017" t="s">
        <v>949</v>
      </c>
      <c r="N1017">
        <v>96190030</v>
      </c>
      <c r="O1017" t="s">
        <v>950</v>
      </c>
      <c r="P1017">
        <v>4987176303844</v>
      </c>
      <c r="Q1017">
        <v>350</v>
      </c>
      <c r="R1017" s="16">
        <v>46807</v>
      </c>
      <c r="S1017">
        <v>36</v>
      </c>
      <c r="T1017">
        <v>53</v>
      </c>
      <c r="U1017">
        <v>18</v>
      </c>
      <c r="V1017">
        <v>266.66000000000003</v>
      </c>
      <c r="W1017">
        <v>279.99</v>
      </c>
      <c r="X1017">
        <v>291.67</v>
      </c>
      <c r="Y1017">
        <v>6</v>
      </c>
      <c r="Z1017">
        <v>14</v>
      </c>
      <c r="AA1017">
        <v>0</v>
      </c>
      <c r="AB1017">
        <v>0</v>
      </c>
      <c r="AC1017">
        <v>34158.78</v>
      </c>
      <c r="AD1017">
        <v>0.01</v>
      </c>
      <c r="AE1017">
        <v>0</v>
      </c>
      <c r="AF1017">
        <v>0</v>
      </c>
      <c r="AG1017">
        <v>0</v>
      </c>
      <c r="AH1017">
        <v>0</v>
      </c>
      <c r="AI1017">
        <f t="shared" ref="AI1017:AI1080" si="76">+(Y1017+AA1017)*U1017+(Z1017+AB1017+AE1017+AG1017)</f>
        <v>122</v>
      </c>
      <c r="AJ1017">
        <f t="shared" ref="AJ1017:AJ1080" si="77">+AI1017*X1017</f>
        <v>35583.740000000005</v>
      </c>
      <c r="AK1017" s="62">
        <f t="shared" si="75"/>
        <v>6.7777777777777777</v>
      </c>
      <c r="AL1017">
        <f t="shared" ref="AL1017:AL1080" si="78">+AI1017*W1017</f>
        <v>34158.78</v>
      </c>
    </row>
    <row r="1018" spans="2:38" ht="14.45" x14ac:dyDescent="0.3">
      <c r="B1018" t="s">
        <v>1333</v>
      </c>
      <c r="C1018">
        <v>2002344334</v>
      </c>
      <c r="D1018" t="s">
        <v>125</v>
      </c>
      <c r="E1018" t="s">
        <v>126</v>
      </c>
      <c r="F1018" t="s">
        <v>127</v>
      </c>
      <c r="G1018" t="s">
        <v>146</v>
      </c>
      <c r="H1018" t="s">
        <v>150</v>
      </c>
      <c r="I1018" t="s">
        <v>326</v>
      </c>
      <c r="J1018" t="s">
        <v>327</v>
      </c>
      <c r="K1018" t="s">
        <v>388</v>
      </c>
      <c r="L1018">
        <v>80867317</v>
      </c>
      <c r="M1018" t="s">
        <v>389</v>
      </c>
      <c r="N1018">
        <v>82122011</v>
      </c>
      <c r="O1018" t="s">
        <v>390</v>
      </c>
      <c r="P1018">
        <v>4987176355782</v>
      </c>
      <c r="Q1018">
        <v>179</v>
      </c>
      <c r="R1018" s="16">
        <v>47045</v>
      </c>
      <c r="S1018">
        <v>60</v>
      </c>
      <c r="T1018">
        <v>45</v>
      </c>
      <c r="U1018">
        <v>48</v>
      </c>
      <c r="V1018">
        <v>130.02000000000001</v>
      </c>
      <c r="W1018">
        <v>153.41999999999999</v>
      </c>
      <c r="X1018">
        <v>159.82</v>
      </c>
      <c r="Y1018">
        <v>0</v>
      </c>
      <c r="Z1018">
        <v>22</v>
      </c>
      <c r="AA1018">
        <v>0</v>
      </c>
      <c r="AB1018">
        <v>0</v>
      </c>
      <c r="AC1018">
        <v>3375.24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f t="shared" si="76"/>
        <v>22</v>
      </c>
      <c r="AJ1018">
        <f t="shared" si="77"/>
        <v>3516.04</v>
      </c>
      <c r="AK1018" s="62">
        <f t="shared" si="75"/>
        <v>0.45833333333333331</v>
      </c>
      <c r="AL1018">
        <f t="shared" si="78"/>
        <v>3375.24</v>
      </c>
    </row>
    <row r="1019" spans="2:38" ht="14.45" x14ac:dyDescent="0.3">
      <c r="B1019" t="s">
        <v>1333</v>
      </c>
      <c r="C1019">
        <v>2002344334</v>
      </c>
      <c r="D1019" t="s">
        <v>125</v>
      </c>
      <c r="E1019" t="s">
        <v>126</v>
      </c>
      <c r="F1019" t="s">
        <v>127</v>
      </c>
      <c r="G1019" t="s">
        <v>128</v>
      </c>
      <c r="H1019" t="s">
        <v>139</v>
      </c>
      <c r="I1019" t="s">
        <v>140</v>
      </c>
      <c r="J1019" t="s">
        <v>159</v>
      </c>
      <c r="K1019" t="s">
        <v>898</v>
      </c>
      <c r="L1019">
        <v>83921921</v>
      </c>
      <c r="M1019" t="s">
        <v>899</v>
      </c>
      <c r="N1019">
        <v>96190030</v>
      </c>
      <c r="O1019" t="s">
        <v>900</v>
      </c>
      <c r="P1019">
        <v>4987176303790</v>
      </c>
      <c r="Q1019">
        <v>350</v>
      </c>
      <c r="R1019" s="16">
        <v>47045</v>
      </c>
      <c r="S1019">
        <v>36</v>
      </c>
      <c r="T1019">
        <v>75</v>
      </c>
      <c r="U1019">
        <v>18</v>
      </c>
      <c r="V1019">
        <v>266.66000000000003</v>
      </c>
      <c r="W1019">
        <v>279.99</v>
      </c>
      <c r="X1019">
        <v>291.67</v>
      </c>
      <c r="Y1019">
        <v>5</v>
      </c>
      <c r="Z1019">
        <v>12</v>
      </c>
      <c r="AA1019">
        <v>0</v>
      </c>
      <c r="AB1019">
        <v>0</v>
      </c>
      <c r="AC1019">
        <v>28558.98</v>
      </c>
      <c r="AD1019">
        <v>0.01</v>
      </c>
      <c r="AE1019">
        <v>0</v>
      </c>
      <c r="AF1019">
        <v>0</v>
      </c>
      <c r="AG1019">
        <v>0</v>
      </c>
      <c r="AH1019">
        <v>0</v>
      </c>
      <c r="AI1019">
        <f t="shared" si="76"/>
        <v>102</v>
      </c>
      <c r="AJ1019">
        <f t="shared" si="77"/>
        <v>29750.34</v>
      </c>
      <c r="AK1019" s="62">
        <f t="shared" si="75"/>
        <v>5.666666666666667</v>
      </c>
      <c r="AL1019">
        <f t="shared" si="78"/>
        <v>28558.98</v>
      </c>
    </row>
    <row r="1020" spans="2:38" ht="14.45" x14ac:dyDescent="0.3">
      <c r="B1020" t="s">
        <v>1333</v>
      </c>
      <c r="C1020">
        <v>2002344334</v>
      </c>
      <c r="D1020" t="s">
        <v>125</v>
      </c>
      <c r="E1020" t="s">
        <v>126</v>
      </c>
      <c r="F1020" t="s">
        <v>127</v>
      </c>
      <c r="G1020" t="s">
        <v>128</v>
      </c>
      <c r="H1020" t="s">
        <v>139</v>
      </c>
      <c r="I1020" t="s">
        <v>140</v>
      </c>
      <c r="J1020" t="s">
        <v>266</v>
      </c>
      <c r="K1020" t="s">
        <v>402</v>
      </c>
      <c r="L1020">
        <v>83912164</v>
      </c>
      <c r="M1020" t="s">
        <v>403</v>
      </c>
      <c r="N1020">
        <v>96190030</v>
      </c>
      <c r="O1020" t="s">
        <v>404</v>
      </c>
      <c r="P1020">
        <v>4987176218322</v>
      </c>
      <c r="Q1020">
        <v>98</v>
      </c>
      <c r="R1020" s="16">
        <v>46807</v>
      </c>
      <c r="S1020">
        <v>36</v>
      </c>
      <c r="T1020">
        <v>53</v>
      </c>
      <c r="U1020">
        <v>40</v>
      </c>
      <c r="V1020">
        <v>74.67</v>
      </c>
      <c r="W1020">
        <v>78.400000000000006</v>
      </c>
      <c r="X1020">
        <v>81.67</v>
      </c>
      <c r="Y1020">
        <v>22</v>
      </c>
      <c r="Z1020">
        <v>35</v>
      </c>
      <c r="AA1020">
        <v>0</v>
      </c>
      <c r="AB1020">
        <v>0</v>
      </c>
      <c r="AC1020">
        <v>71736</v>
      </c>
      <c r="AD1020">
        <v>0.04</v>
      </c>
      <c r="AE1020">
        <v>0</v>
      </c>
      <c r="AF1020">
        <v>0</v>
      </c>
      <c r="AG1020">
        <v>0</v>
      </c>
      <c r="AH1020">
        <v>0</v>
      </c>
      <c r="AI1020">
        <f t="shared" si="76"/>
        <v>915</v>
      </c>
      <c r="AJ1020">
        <f t="shared" si="77"/>
        <v>74728.05</v>
      </c>
      <c r="AK1020" s="62">
        <f t="shared" si="75"/>
        <v>22.875</v>
      </c>
      <c r="AL1020">
        <f t="shared" si="78"/>
        <v>71736</v>
      </c>
    </row>
    <row r="1021" spans="2:38" ht="14.45" x14ac:dyDescent="0.3">
      <c r="B1021" t="s">
        <v>1333</v>
      </c>
      <c r="C1021">
        <v>2002344334</v>
      </c>
      <c r="D1021" t="s">
        <v>125</v>
      </c>
      <c r="E1021" t="s">
        <v>126</v>
      </c>
      <c r="F1021" t="s">
        <v>127</v>
      </c>
      <c r="G1021" t="s">
        <v>132</v>
      </c>
      <c r="H1021" t="s">
        <v>163</v>
      </c>
      <c r="I1021" t="s">
        <v>164</v>
      </c>
      <c r="J1021" t="s">
        <v>202</v>
      </c>
      <c r="K1021" t="s">
        <v>746</v>
      </c>
      <c r="L1021">
        <v>80818354</v>
      </c>
      <c r="M1021" t="s">
        <v>747</v>
      </c>
      <c r="N1021">
        <v>33071010</v>
      </c>
      <c r="O1021" t="s">
        <v>748</v>
      </c>
      <c r="P1021">
        <v>4987176029966</v>
      </c>
      <c r="Q1021">
        <v>71</v>
      </c>
      <c r="R1021" s="16">
        <v>47045</v>
      </c>
      <c r="S1021">
        <v>36</v>
      </c>
      <c r="T1021">
        <v>75</v>
      </c>
      <c r="U1021">
        <v>96</v>
      </c>
      <c r="V1021">
        <v>57.96</v>
      </c>
      <c r="W1021">
        <v>60.86</v>
      </c>
      <c r="X1021">
        <v>63.4</v>
      </c>
      <c r="Y1021">
        <v>0</v>
      </c>
      <c r="Z1021">
        <v>4</v>
      </c>
      <c r="AA1021">
        <v>0</v>
      </c>
      <c r="AB1021">
        <v>0</v>
      </c>
      <c r="AC1021">
        <v>243.44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f t="shared" si="76"/>
        <v>4</v>
      </c>
      <c r="AJ1021">
        <f t="shared" si="77"/>
        <v>253.6</v>
      </c>
      <c r="AK1021" s="62">
        <f t="shared" si="75"/>
        <v>4.1666666666666664E-2</v>
      </c>
      <c r="AL1021">
        <f t="shared" si="78"/>
        <v>243.44</v>
      </c>
    </row>
    <row r="1022" spans="2:38" ht="14.45" x14ac:dyDescent="0.3">
      <c r="B1022" t="s">
        <v>1333</v>
      </c>
      <c r="C1022">
        <v>2002344334</v>
      </c>
      <c r="D1022" t="s">
        <v>125</v>
      </c>
      <c r="E1022" t="s">
        <v>126</v>
      </c>
      <c r="F1022" t="s">
        <v>127</v>
      </c>
      <c r="G1022" t="s">
        <v>132</v>
      </c>
      <c r="H1022" t="s">
        <v>133</v>
      </c>
      <c r="I1022" t="s">
        <v>177</v>
      </c>
      <c r="J1022" t="s">
        <v>371</v>
      </c>
      <c r="K1022" t="s">
        <v>395</v>
      </c>
      <c r="L1022">
        <v>83911638</v>
      </c>
      <c r="M1022" t="s">
        <v>396</v>
      </c>
      <c r="N1022">
        <v>96190010</v>
      </c>
      <c r="O1022" t="s">
        <v>397</v>
      </c>
      <c r="P1022">
        <v>4987176319555</v>
      </c>
      <c r="Q1022">
        <v>320</v>
      </c>
      <c r="R1022" s="16">
        <v>46807</v>
      </c>
      <c r="S1022">
        <v>24</v>
      </c>
      <c r="T1022">
        <v>79</v>
      </c>
      <c r="U1022">
        <v>24</v>
      </c>
      <c r="V1022">
        <v>246.05</v>
      </c>
      <c r="W1022">
        <v>246.05</v>
      </c>
      <c r="X1022">
        <v>256.31</v>
      </c>
      <c r="Y1022">
        <v>0</v>
      </c>
      <c r="Z1022">
        <v>1</v>
      </c>
      <c r="AA1022">
        <v>0</v>
      </c>
      <c r="AB1022">
        <v>0</v>
      </c>
      <c r="AC1022">
        <v>246.05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f t="shared" si="76"/>
        <v>1</v>
      </c>
      <c r="AJ1022">
        <f t="shared" si="77"/>
        <v>256.31</v>
      </c>
      <c r="AK1022" s="62">
        <f t="shared" si="75"/>
        <v>4.1666666666666664E-2</v>
      </c>
      <c r="AL1022">
        <f t="shared" si="78"/>
        <v>246.05</v>
      </c>
    </row>
    <row r="1023" spans="2:38" ht="14.45" x14ac:dyDescent="0.3">
      <c r="B1023" t="s">
        <v>1333</v>
      </c>
      <c r="C1023">
        <v>2002344334</v>
      </c>
      <c r="D1023" t="s">
        <v>125</v>
      </c>
      <c r="E1023" t="s">
        <v>126</v>
      </c>
      <c r="F1023" t="s">
        <v>127</v>
      </c>
      <c r="G1023" t="s">
        <v>132</v>
      </c>
      <c r="H1023" t="s">
        <v>133</v>
      </c>
      <c r="I1023" t="s">
        <v>134</v>
      </c>
      <c r="J1023" t="s">
        <v>155</v>
      </c>
      <c r="K1023" t="s">
        <v>755</v>
      </c>
      <c r="L1023">
        <v>80870359</v>
      </c>
      <c r="M1023" t="s">
        <v>756</v>
      </c>
      <c r="N1023">
        <v>96190010</v>
      </c>
      <c r="O1023" t="s">
        <v>757</v>
      </c>
      <c r="P1023">
        <v>4987176350664</v>
      </c>
      <c r="Q1023">
        <v>599</v>
      </c>
      <c r="R1023" s="16">
        <v>46981</v>
      </c>
      <c r="S1023">
        <v>24</v>
      </c>
      <c r="T1023">
        <v>100</v>
      </c>
      <c r="U1023">
        <v>12</v>
      </c>
      <c r="V1023">
        <v>389.05</v>
      </c>
      <c r="W1023">
        <v>389.05</v>
      </c>
      <c r="X1023">
        <v>405.27</v>
      </c>
      <c r="Y1023">
        <v>0</v>
      </c>
      <c r="Z1023">
        <v>11</v>
      </c>
      <c r="AA1023">
        <v>0</v>
      </c>
      <c r="AB1023">
        <v>0</v>
      </c>
      <c r="AC1023">
        <v>4279.55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f t="shared" si="76"/>
        <v>11</v>
      </c>
      <c r="AJ1023">
        <f t="shared" si="77"/>
        <v>4457.9699999999993</v>
      </c>
      <c r="AK1023" s="62">
        <f t="shared" si="75"/>
        <v>0.91666666666666663</v>
      </c>
      <c r="AL1023">
        <f t="shared" si="78"/>
        <v>4279.55</v>
      </c>
    </row>
    <row r="1024" spans="2:38" ht="14.45" x14ac:dyDescent="0.3">
      <c r="B1024" t="s">
        <v>1333</v>
      </c>
      <c r="C1024">
        <v>2002344334</v>
      </c>
      <c r="D1024" t="s">
        <v>125</v>
      </c>
      <c r="E1024" t="s">
        <v>126</v>
      </c>
      <c r="F1024" t="s">
        <v>127</v>
      </c>
      <c r="G1024" t="s">
        <v>128</v>
      </c>
      <c r="H1024" t="s">
        <v>139</v>
      </c>
      <c r="I1024" t="s">
        <v>140</v>
      </c>
      <c r="J1024" t="s">
        <v>266</v>
      </c>
      <c r="K1024" t="s">
        <v>405</v>
      </c>
      <c r="L1024">
        <v>83912166</v>
      </c>
      <c r="M1024" t="s">
        <v>406</v>
      </c>
      <c r="N1024">
        <v>96190030</v>
      </c>
      <c r="O1024" t="s">
        <v>407</v>
      </c>
      <c r="P1024">
        <v>4987176071460</v>
      </c>
      <c r="Q1024">
        <v>98</v>
      </c>
      <c r="R1024" s="16">
        <v>47045</v>
      </c>
      <c r="S1024">
        <v>36</v>
      </c>
      <c r="T1024">
        <v>75</v>
      </c>
      <c r="U1024">
        <v>40</v>
      </c>
      <c r="V1024">
        <v>74.67</v>
      </c>
      <c r="W1024">
        <v>78.400000000000006</v>
      </c>
      <c r="X1024">
        <v>81.67</v>
      </c>
      <c r="Y1024">
        <v>19</v>
      </c>
      <c r="Z1024">
        <v>34</v>
      </c>
      <c r="AA1024">
        <v>0</v>
      </c>
      <c r="AB1024">
        <v>0</v>
      </c>
      <c r="AC1024">
        <v>62249.599999999999</v>
      </c>
      <c r="AD1024">
        <v>0.04</v>
      </c>
      <c r="AE1024">
        <v>0</v>
      </c>
      <c r="AF1024">
        <v>0</v>
      </c>
      <c r="AG1024">
        <v>0</v>
      </c>
      <c r="AH1024">
        <v>0</v>
      </c>
      <c r="AI1024">
        <f t="shared" si="76"/>
        <v>794</v>
      </c>
      <c r="AJ1024">
        <f t="shared" si="77"/>
        <v>64845.98</v>
      </c>
      <c r="AK1024" s="62">
        <f t="shared" si="75"/>
        <v>19.850000000000001</v>
      </c>
      <c r="AL1024">
        <f t="shared" si="78"/>
        <v>62249.600000000006</v>
      </c>
    </row>
    <row r="1025" spans="2:38" ht="14.45" x14ac:dyDescent="0.3">
      <c r="B1025" t="s">
        <v>1333</v>
      </c>
      <c r="C1025">
        <v>2002344334</v>
      </c>
      <c r="D1025" t="s">
        <v>125</v>
      </c>
      <c r="E1025" t="s">
        <v>126</v>
      </c>
      <c r="F1025" t="s">
        <v>127</v>
      </c>
      <c r="G1025" t="s">
        <v>146</v>
      </c>
      <c r="H1025" t="s">
        <v>160</v>
      </c>
      <c r="I1025" t="s">
        <v>161</v>
      </c>
      <c r="J1025" t="s">
        <v>738</v>
      </c>
      <c r="K1025" t="s">
        <v>739</v>
      </c>
      <c r="L1025">
        <v>80894428</v>
      </c>
      <c r="M1025" t="s">
        <v>832</v>
      </c>
      <c r="N1025">
        <v>96032100</v>
      </c>
      <c r="O1025" t="s">
        <v>833</v>
      </c>
      <c r="P1025">
        <v>4987176231543</v>
      </c>
      <c r="Q1025">
        <v>130</v>
      </c>
      <c r="R1025" s="16">
        <v>46807</v>
      </c>
      <c r="S1025">
        <v>36</v>
      </c>
      <c r="T1025">
        <v>53</v>
      </c>
      <c r="U1025">
        <v>36</v>
      </c>
      <c r="V1025">
        <v>99.05</v>
      </c>
      <c r="W1025">
        <v>104</v>
      </c>
      <c r="X1025">
        <v>108.34</v>
      </c>
      <c r="Y1025">
        <v>2</v>
      </c>
      <c r="Z1025">
        <v>20</v>
      </c>
      <c r="AA1025">
        <v>0</v>
      </c>
      <c r="AB1025">
        <v>0</v>
      </c>
      <c r="AC1025">
        <v>9568</v>
      </c>
      <c r="AD1025">
        <v>0.02</v>
      </c>
      <c r="AE1025">
        <v>0</v>
      </c>
      <c r="AF1025">
        <v>0</v>
      </c>
      <c r="AG1025">
        <v>0</v>
      </c>
      <c r="AH1025">
        <v>0</v>
      </c>
      <c r="AI1025">
        <f t="shared" si="76"/>
        <v>92</v>
      </c>
      <c r="AJ1025">
        <f t="shared" si="77"/>
        <v>9967.2800000000007</v>
      </c>
      <c r="AK1025" s="62">
        <f t="shared" si="75"/>
        <v>2.5555555555555554</v>
      </c>
      <c r="AL1025">
        <f t="shared" si="78"/>
        <v>9568</v>
      </c>
    </row>
    <row r="1026" spans="2:38" ht="14.45" x14ac:dyDescent="0.3">
      <c r="B1026" t="s">
        <v>1333</v>
      </c>
      <c r="C1026">
        <v>2002344334</v>
      </c>
      <c r="D1026" t="s">
        <v>125</v>
      </c>
      <c r="E1026" t="s">
        <v>126</v>
      </c>
      <c r="F1026" t="s">
        <v>127</v>
      </c>
      <c r="G1026" t="s">
        <v>128</v>
      </c>
      <c r="H1026" t="s">
        <v>139</v>
      </c>
      <c r="I1026" t="s">
        <v>140</v>
      </c>
      <c r="J1026" t="s">
        <v>266</v>
      </c>
      <c r="K1026" t="s">
        <v>412</v>
      </c>
      <c r="L1026">
        <v>83912169</v>
      </c>
      <c r="M1026" t="s">
        <v>413</v>
      </c>
      <c r="N1026">
        <v>96190030</v>
      </c>
      <c r="O1026" t="s">
        <v>414</v>
      </c>
      <c r="P1026">
        <v>4987176071446</v>
      </c>
      <c r="Q1026">
        <v>93</v>
      </c>
      <c r="R1026" s="16">
        <v>47045</v>
      </c>
      <c r="S1026">
        <v>36</v>
      </c>
      <c r="T1026">
        <v>75</v>
      </c>
      <c r="U1026">
        <v>40</v>
      </c>
      <c r="V1026">
        <v>70.86</v>
      </c>
      <c r="W1026">
        <v>74.400000000000006</v>
      </c>
      <c r="X1026">
        <v>77.5</v>
      </c>
      <c r="Y1026">
        <v>0</v>
      </c>
      <c r="Z1026">
        <v>1</v>
      </c>
      <c r="AA1026">
        <v>0</v>
      </c>
      <c r="AB1026">
        <v>0</v>
      </c>
      <c r="AC1026">
        <v>74.400000000000006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f t="shared" si="76"/>
        <v>1</v>
      </c>
      <c r="AJ1026">
        <f t="shared" si="77"/>
        <v>77.5</v>
      </c>
      <c r="AK1026" s="62">
        <f t="shared" si="75"/>
        <v>2.5000000000000001E-2</v>
      </c>
      <c r="AL1026">
        <f t="shared" si="78"/>
        <v>74.400000000000006</v>
      </c>
    </row>
    <row r="1027" spans="2:38" ht="14.45" x14ac:dyDescent="0.3">
      <c r="B1027" t="s">
        <v>1333</v>
      </c>
      <c r="C1027">
        <v>2002344334</v>
      </c>
      <c r="D1027" t="s">
        <v>125</v>
      </c>
      <c r="E1027" t="s">
        <v>126</v>
      </c>
      <c r="F1027" t="s">
        <v>127</v>
      </c>
      <c r="G1027" t="s">
        <v>128</v>
      </c>
      <c r="H1027" t="s">
        <v>139</v>
      </c>
      <c r="I1027" t="s">
        <v>140</v>
      </c>
      <c r="J1027" t="s">
        <v>283</v>
      </c>
      <c r="K1027" t="s">
        <v>769</v>
      </c>
      <c r="L1027">
        <v>80887983</v>
      </c>
      <c r="M1027" t="s">
        <v>770</v>
      </c>
      <c r="N1027">
        <v>96190030</v>
      </c>
      <c r="O1027" t="s">
        <v>771</v>
      </c>
      <c r="P1027">
        <v>4987176278777</v>
      </c>
      <c r="Q1027">
        <v>560</v>
      </c>
      <c r="R1027" s="16">
        <v>47045</v>
      </c>
      <c r="S1027">
        <v>36</v>
      </c>
      <c r="T1027">
        <v>75</v>
      </c>
      <c r="U1027">
        <v>6</v>
      </c>
      <c r="V1027">
        <v>426.66</v>
      </c>
      <c r="W1027">
        <v>447.99</v>
      </c>
      <c r="X1027">
        <v>466.67</v>
      </c>
      <c r="Y1027">
        <v>48</v>
      </c>
      <c r="Z1027">
        <v>2</v>
      </c>
      <c r="AA1027">
        <v>0</v>
      </c>
      <c r="AB1027">
        <v>0</v>
      </c>
      <c r="AC1027">
        <v>129917.1</v>
      </c>
      <c r="AD1027">
        <v>6.9999999999999896E-2</v>
      </c>
      <c r="AE1027">
        <v>0</v>
      </c>
      <c r="AF1027">
        <v>0</v>
      </c>
      <c r="AG1027">
        <v>0</v>
      </c>
      <c r="AH1027">
        <v>0</v>
      </c>
      <c r="AI1027">
        <f t="shared" si="76"/>
        <v>290</v>
      </c>
      <c r="AJ1027">
        <f t="shared" si="77"/>
        <v>135334.30000000002</v>
      </c>
      <c r="AK1027" s="62">
        <f t="shared" ref="AK1027:AK1090" si="79">+AI1027/U1027</f>
        <v>48.333333333333336</v>
      </c>
      <c r="AL1027">
        <f t="shared" si="78"/>
        <v>129917.1</v>
      </c>
    </row>
    <row r="1028" spans="2:38" ht="14.45" x14ac:dyDescent="0.3">
      <c r="B1028" t="s">
        <v>1333</v>
      </c>
      <c r="C1028">
        <v>2002344334</v>
      </c>
      <c r="D1028" t="s">
        <v>125</v>
      </c>
      <c r="E1028" t="s">
        <v>126</v>
      </c>
      <c r="F1028" t="s">
        <v>127</v>
      </c>
      <c r="G1028" t="s">
        <v>128</v>
      </c>
      <c r="H1028" t="s">
        <v>139</v>
      </c>
      <c r="I1028" t="s">
        <v>140</v>
      </c>
      <c r="J1028" t="s">
        <v>246</v>
      </c>
      <c r="K1028" t="s">
        <v>418</v>
      </c>
      <c r="L1028">
        <v>83912172</v>
      </c>
      <c r="M1028" t="s">
        <v>419</v>
      </c>
      <c r="N1028">
        <v>96190030</v>
      </c>
      <c r="O1028" t="s">
        <v>420</v>
      </c>
      <c r="P1028">
        <v>4987176137524</v>
      </c>
      <c r="Q1028">
        <v>93</v>
      </c>
      <c r="R1028" s="16">
        <v>47045</v>
      </c>
      <c r="S1028">
        <v>36</v>
      </c>
      <c r="T1028">
        <v>75</v>
      </c>
      <c r="U1028">
        <v>40</v>
      </c>
      <c r="V1028">
        <v>70.86</v>
      </c>
      <c r="W1028">
        <v>74.400000000000006</v>
      </c>
      <c r="X1028">
        <v>77.5</v>
      </c>
      <c r="Y1028">
        <v>36</v>
      </c>
      <c r="Z1028">
        <v>18</v>
      </c>
      <c r="AA1028">
        <v>0</v>
      </c>
      <c r="AB1028">
        <v>0</v>
      </c>
      <c r="AC1028">
        <v>108475.2</v>
      </c>
      <c r="AD1028">
        <v>5.9999999999999901E-2</v>
      </c>
      <c r="AE1028">
        <v>0</v>
      </c>
      <c r="AF1028">
        <v>0</v>
      </c>
      <c r="AG1028">
        <v>0</v>
      </c>
      <c r="AH1028">
        <v>0</v>
      </c>
      <c r="AI1028">
        <f t="shared" si="76"/>
        <v>1458</v>
      </c>
      <c r="AJ1028">
        <f t="shared" si="77"/>
        <v>112995</v>
      </c>
      <c r="AK1028" s="62">
        <f t="shared" si="79"/>
        <v>36.450000000000003</v>
      </c>
      <c r="AL1028">
        <f t="shared" si="78"/>
        <v>108475.20000000001</v>
      </c>
    </row>
    <row r="1029" spans="2:38" ht="14.45" x14ac:dyDescent="0.3">
      <c r="B1029" t="s">
        <v>1333</v>
      </c>
      <c r="C1029">
        <v>2002344334</v>
      </c>
      <c r="D1029" t="s">
        <v>125</v>
      </c>
      <c r="E1029" t="s">
        <v>126</v>
      </c>
      <c r="F1029" t="s">
        <v>127</v>
      </c>
      <c r="G1029" t="s">
        <v>128</v>
      </c>
      <c r="H1029" t="s">
        <v>139</v>
      </c>
      <c r="I1029" t="s">
        <v>140</v>
      </c>
      <c r="J1029" t="s">
        <v>283</v>
      </c>
      <c r="K1029" t="s">
        <v>927</v>
      </c>
      <c r="L1029">
        <v>80887985</v>
      </c>
      <c r="M1029" t="s">
        <v>943</v>
      </c>
      <c r="N1029">
        <v>96190030</v>
      </c>
      <c r="O1029" t="s">
        <v>944</v>
      </c>
      <c r="P1029">
        <v>4987176340979</v>
      </c>
      <c r="Q1029">
        <v>560</v>
      </c>
      <c r="R1029" s="16">
        <v>47045</v>
      </c>
      <c r="S1029">
        <v>36</v>
      </c>
      <c r="T1029">
        <v>75</v>
      </c>
      <c r="U1029">
        <v>6</v>
      </c>
      <c r="V1029">
        <v>426.66</v>
      </c>
      <c r="W1029">
        <v>447.99</v>
      </c>
      <c r="X1029">
        <v>466.67</v>
      </c>
      <c r="Y1029">
        <v>0</v>
      </c>
      <c r="Z1029">
        <v>1</v>
      </c>
      <c r="AA1029">
        <v>0</v>
      </c>
      <c r="AB1029">
        <v>0</v>
      </c>
      <c r="AC1029">
        <v>447.99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f t="shared" si="76"/>
        <v>1</v>
      </c>
      <c r="AJ1029">
        <f t="shared" si="77"/>
        <v>466.67</v>
      </c>
      <c r="AK1029" s="62">
        <f t="shared" si="79"/>
        <v>0.16666666666666666</v>
      </c>
      <c r="AL1029">
        <f t="shared" si="78"/>
        <v>447.99</v>
      </c>
    </row>
    <row r="1030" spans="2:38" ht="14.45" x14ac:dyDescent="0.3">
      <c r="B1030" t="s">
        <v>1333</v>
      </c>
      <c r="C1030">
        <v>2002344334</v>
      </c>
      <c r="D1030" t="s">
        <v>125</v>
      </c>
      <c r="E1030" t="s">
        <v>126</v>
      </c>
      <c r="F1030" t="s">
        <v>127</v>
      </c>
      <c r="G1030" t="s">
        <v>132</v>
      </c>
      <c r="H1030" t="s">
        <v>133</v>
      </c>
      <c r="I1030" t="s">
        <v>177</v>
      </c>
      <c r="J1030" t="s">
        <v>262</v>
      </c>
      <c r="K1030" t="s">
        <v>263</v>
      </c>
      <c r="L1030">
        <v>83911772</v>
      </c>
      <c r="M1030" t="s">
        <v>424</v>
      </c>
      <c r="N1030">
        <v>96190010</v>
      </c>
      <c r="O1030" t="s">
        <v>425</v>
      </c>
      <c r="P1030">
        <v>4987176321220</v>
      </c>
      <c r="Q1030">
        <v>115</v>
      </c>
      <c r="R1030" s="16">
        <v>46807</v>
      </c>
      <c r="S1030">
        <v>24</v>
      </c>
      <c r="T1030">
        <v>79</v>
      </c>
      <c r="U1030">
        <v>32</v>
      </c>
      <c r="V1030">
        <v>99.46</v>
      </c>
      <c r="W1030">
        <v>99.46</v>
      </c>
      <c r="X1030">
        <v>103.61</v>
      </c>
      <c r="Y1030">
        <v>0</v>
      </c>
      <c r="Z1030">
        <v>2</v>
      </c>
      <c r="AA1030">
        <v>0</v>
      </c>
      <c r="AB1030">
        <v>0</v>
      </c>
      <c r="AC1030">
        <v>198.92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f t="shared" si="76"/>
        <v>2</v>
      </c>
      <c r="AJ1030">
        <f t="shared" si="77"/>
        <v>207.22</v>
      </c>
      <c r="AK1030" s="62">
        <f t="shared" si="79"/>
        <v>6.25E-2</v>
      </c>
      <c r="AL1030">
        <f t="shared" si="78"/>
        <v>198.92</v>
      </c>
    </row>
    <row r="1031" spans="2:38" ht="14.45" x14ac:dyDescent="0.3">
      <c r="B1031" t="s">
        <v>1333</v>
      </c>
      <c r="C1031">
        <v>2002344334</v>
      </c>
      <c r="D1031" t="s">
        <v>125</v>
      </c>
      <c r="E1031" t="s">
        <v>126</v>
      </c>
      <c r="F1031" t="s">
        <v>127</v>
      </c>
      <c r="G1031" t="s">
        <v>128</v>
      </c>
      <c r="H1031" t="s">
        <v>139</v>
      </c>
      <c r="I1031" t="s">
        <v>140</v>
      </c>
      <c r="J1031" t="s">
        <v>159</v>
      </c>
      <c r="K1031" t="s">
        <v>305</v>
      </c>
      <c r="L1031">
        <v>83921923</v>
      </c>
      <c r="M1031" t="s">
        <v>901</v>
      </c>
      <c r="N1031">
        <v>96190030</v>
      </c>
      <c r="O1031" t="s">
        <v>902</v>
      </c>
      <c r="P1031">
        <v>4987176303769</v>
      </c>
      <c r="Q1031">
        <v>350</v>
      </c>
      <c r="R1031" s="16">
        <v>47045</v>
      </c>
      <c r="S1031">
        <v>36</v>
      </c>
      <c r="T1031">
        <v>75</v>
      </c>
      <c r="U1031">
        <v>18</v>
      </c>
      <c r="V1031">
        <v>266.66000000000003</v>
      </c>
      <c r="W1031">
        <v>279.99</v>
      </c>
      <c r="X1031">
        <v>291.67</v>
      </c>
      <c r="Y1031">
        <v>13</v>
      </c>
      <c r="Z1031">
        <v>10</v>
      </c>
      <c r="AA1031">
        <v>0</v>
      </c>
      <c r="AB1031">
        <v>0</v>
      </c>
      <c r="AC1031">
        <v>68317.56</v>
      </c>
      <c r="AD1031">
        <v>0.04</v>
      </c>
      <c r="AE1031">
        <v>0</v>
      </c>
      <c r="AF1031">
        <v>0</v>
      </c>
      <c r="AG1031">
        <v>0</v>
      </c>
      <c r="AH1031">
        <v>0</v>
      </c>
      <c r="AI1031">
        <f t="shared" si="76"/>
        <v>244</v>
      </c>
      <c r="AJ1031">
        <f t="shared" si="77"/>
        <v>71167.48000000001</v>
      </c>
      <c r="AK1031" s="62">
        <f t="shared" si="79"/>
        <v>13.555555555555555</v>
      </c>
      <c r="AL1031">
        <f t="shared" si="78"/>
        <v>68317.56</v>
      </c>
    </row>
    <row r="1032" spans="2:38" ht="14.45" x14ac:dyDescent="0.3">
      <c r="B1032" t="s">
        <v>1333</v>
      </c>
      <c r="C1032">
        <v>2002344334</v>
      </c>
      <c r="D1032" t="s">
        <v>125</v>
      </c>
      <c r="E1032" t="s">
        <v>126</v>
      </c>
      <c r="F1032" t="s">
        <v>127</v>
      </c>
      <c r="G1032" t="s">
        <v>132</v>
      </c>
      <c r="H1032" t="s">
        <v>133</v>
      </c>
      <c r="I1032" t="s">
        <v>177</v>
      </c>
      <c r="J1032" t="s">
        <v>262</v>
      </c>
      <c r="K1032" t="s">
        <v>426</v>
      </c>
      <c r="L1032">
        <v>83911777</v>
      </c>
      <c r="M1032" t="s">
        <v>427</v>
      </c>
      <c r="N1032">
        <v>96190010</v>
      </c>
      <c r="O1032" t="s">
        <v>428</v>
      </c>
      <c r="P1032">
        <v>4987176321152</v>
      </c>
      <c r="Q1032">
        <v>40</v>
      </c>
      <c r="R1032" s="16">
        <v>46863</v>
      </c>
      <c r="S1032">
        <v>24</v>
      </c>
      <c r="T1032">
        <v>87</v>
      </c>
      <c r="U1032">
        <v>126</v>
      </c>
      <c r="V1032">
        <v>34.590000000000003</v>
      </c>
      <c r="W1032">
        <v>34.590000000000003</v>
      </c>
      <c r="X1032">
        <v>36.03</v>
      </c>
      <c r="Y1032">
        <v>2</v>
      </c>
      <c r="Z1032">
        <v>92</v>
      </c>
      <c r="AA1032">
        <v>0</v>
      </c>
      <c r="AB1032">
        <v>0</v>
      </c>
      <c r="AC1032">
        <v>11898.96</v>
      </c>
      <c r="AD1032">
        <v>0.01</v>
      </c>
      <c r="AE1032">
        <v>0</v>
      </c>
      <c r="AF1032">
        <v>0</v>
      </c>
      <c r="AG1032">
        <v>0</v>
      </c>
      <c r="AH1032">
        <v>0</v>
      </c>
      <c r="AI1032">
        <f t="shared" si="76"/>
        <v>344</v>
      </c>
      <c r="AJ1032">
        <f t="shared" si="77"/>
        <v>12394.32</v>
      </c>
      <c r="AK1032" s="62">
        <f t="shared" si="79"/>
        <v>2.7301587301587302</v>
      </c>
      <c r="AL1032">
        <f t="shared" si="78"/>
        <v>11898.960000000001</v>
      </c>
    </row>
    <row r="1033" spans="2:38" ht="14.45" x14ac:dyDescent="0.3">
      <c r="B1033" t="s">
        <v>1333</v>
      </c>
      <c r="C1033">
        <v>2002344334</v>
      </c>
      <c r="D1033" t="s">
        <v>125</v>
      </c>
      <c r="E1033" t="s">
        <v>126</v>
      </c>
      <c r="F1033" t="s">
        <v>127</v>
      </c>
      <c r="G1033" t="s">
        <v>128</v>
      </c>
      <c r="H1033" t="s">
        <v>139</v>
      </c>
      <c r="I1033" t="s">
        <v>140</v>
      </c>
      <c r="J1033" t="s">
        <v>283</v>
      </c>
      <c r="K1033" t="s">
        <v>914</v>
      </c>
      <c r="L1033">
        <v>80887987</v>
      </c>
      <c r="M1033" t="s">
        <v>945</v>
      </c>
      <c r="N1033">
        <v>96190030</v>
      </c>
      <c r="O1033" t="s">
        <v>946</v>
      </c>
      <c r="P1033">
        <v>4987176340962</v>
      </c>
      <c r="Q1033">
        <v>560</v>
      </c>
      <c r="R1033" s="16">
        <v>47044</v>
      </c>
      <c r="S1033">
        <v>36</v>
      </c>
      <c r="T1033">
        <v>75</v>
      </c>
      <c r="U1033">
        <v>6</v>
      </c>
      <c r="V1033">
        <v>426.66</v>
      </c>
      <c r="W1033">
        <v>447.99</v>
      </c>
      <c r="X1033">
        <v>466.67</v>
      </c>
      <c r="Y1033">
        <v>1</v>
      </c>
      <c r="Z1033">
        <v>0</v>
      </c>
      <c r="AA1033">
        <v>0</v>
      </c>
      <c r="AB1033">
        <v>0</v>
      </c>
      <c r="AC1033">
        <v>2687.94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f t="shared" si="76"/>
        <v>6</v>
      </c>
      <c r="AJ1033">
        <f t="shared" si="77"/>
        <v>2800.02</v>
      </c>
      <c r="AK1033" s="62">
        <f t="shared" si="79"/>
        <v>1</v>
      </c>
      <c r="AL1033">
        <f t="shared" si="78"/>
        <v>2687.94</v>
      </c>
    </row>
    <row r="1034" spans="2:38" ht="14.45" x14ac:dyDescent="0.3">
      <c r="B1034" t="s">
        <v>1333</v>
      </c>
      <c r="C1034">
        <v>2002344334</v>
      </c>
      <c r="D1034" t="s">
        <v>125</v>
      </c>
      <c r="E1034" t="s">
        <v>126</v>
      </c>
      <c r="F1034" t="s">
        <v>127</v>
      </c>
      <c r="G1034" t="s">
        <v>128</v>
      </c>
      <c r="H1034" t="s">
        <v>139</v>
      </c>
      <c r="I1034" t="s">
        <v>140</v>
      </c>
      <c r="J1034" t="s">
        <v>236</v>
      </c>
      <c r="K1034" t="s">
        <v>237</v>
      </c>
      <c r="L1034">
        <v>80837085</v>
      </c>
      <c r="M1034" t="s">
        <v>238</v>
      </c>
      <c r="N1034">
        <v>96190030</v>
      </c>
      <c r="O1034" t="s">
        <v>239</v>
      </c>
      <c r="P1034">
        <v>4987176093295</v>
      </c>
      <c r="Q1034">
        <v>1217</v>
      </c>
      <c r="R1034" s="16">
        <v>47020</v>
      </c>
      <c r="S1034">
        <v>36</v>
      </c>
      <c r="T1034">
        <v>72</v>
      </c>
      <c r="U1034">
        <v>6</v>
      </c>
      <c r="V1034">
        <v>967.52</v>
      </c>
      <c r="W1034">
        <v>1015.9</v>
      </c>
      <c r="X1034">
        <v>1058.26</v>
      </c>
      <c r="Y1034">
        <v>0</v>
      </c>
      <c r="Z1034">
        <v>3</v>
      </c>
      <c r="AA1034">
        <v>0</v>
      </c>
      <c r="AB1034">
        <v>0</v>
      </c>
      <c r="AC1034">
        <v>3047.7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f t="shared" si="76"/>
        <v>3</v>
      </c>
      <c r="AJ1034">
        <f t="shared" si="77"/>
        <v>3174.7799999999997</v>
      </c>
      <c r="AK1034" s="62">
        <f t="shared" si="79"/>
        <v>0.5</v>
      </c>
      <c r="AL1034">
        <f t="shared" si="78"/>
        <v>3047.7</v>
      </c>
    </row>
    <row r="1035" spans="2:38" ht="14.45" x14ac:dyDescent="0.3">
      <c r="B1035" t="s">
        <v>1333</v>
      </c>
      <c r="C1035">
        <v>2002344334</v>
      </c>
      <c r="D1035" t="s">
        <v>125</v>
      </c>
      <c r="E1035" t="s">
        <v>126</v>
      </c>
      <c r="F1035" t="s">
        <v>127</v>
      </c>
      <c r="G1035" t="s">
        <v>128</v>
      </c>
      <c r="H1035" t="s">
        <v>139</v>
      </c>
      <c r="I1035" t="s">
        <v>140</v>
      </c>
      <c r="J1035" t="s">
        <v>159</v>
      </c>
      <c r="K1035" t="s">
        <v>562</v>
      </c>
      <c r="L1035">
        <v>83921924</v>
      </c>
      <c r="M1035" t="s">
        <v>785</v>
      </c>
      <c r="N1035">
        <v>96190030</v>
      </c>
      <c r="O1035" t="s">
        <v>786</v>
      </c>
      <c r="P1035">
        <v>4987176303882</v>
      </c>
      <c r="Q1035">
        <v>350</v>
      </c>
      <c r="R1035" s="16">
        <v>47045</v>
      </c>
      <c r="S1035">
        <v>36</v>
      </c>
      <c r="T1035">
        <v>75</v>
      </c>
      <c r="U1035">
        <v>18</v>
      </c>
      <c r="V1035">
        <v>266.66000000000003</v>
      </c>
      <c r="W1035">
        <v>279.99</v>
      </c>
      <c r="X1035">
        <v>291.67</v>
      </c>
      <c r="Y1035">
        <v>16</v>
      </c>
      <c r="Z1035">
        <v>0</v>
      </c>
      <c r="AA1035">
        <v>0</v>
      </c>
      <c r="AB1035">
        <v>0</v>
      </c>
      <c r="AC1035">
        <v>80637.119999999995</v>
      </c>
      <c r="AD1035">
        <v>0.05</v>
      </c>
      <c r="AE1035">
        <v>0</v>
      </c>
      <c r="AF1035">
        <v>0</v>
      </c>
      <c r="AG1035">
        <v>0</v>
      </c>
      <c r="AH1035">
        <v>0</v>
      </c>
      <c r="AI1035">
        <f t="shared" si="76"/>
        <v>288</v>
      </c>
      <c r="AJ1035">
        <f t="shared" si="77"/>
        <v>84000.960000000006</v>
      </c>
      <c r="AK1035" s="62">
        <f t="shared" si="79"/>
        <v>16</v>
      </c>
      <c r="AL1035">
        <f t="shared" si="78"/>
        <v>80637.119999999995</v>
      </c>
    </row>
    <row r="1036" spans="2:38" ht="14.45" x14ac:dyDescent="0.3">
      <c r="B1036" t="s">
        <v>1333</v>
      </c>
      <c r="C1036">
        <v>2002344334</v>
      </c>
      <c r="D1036" t="s">
        <v>125</v>
      </c>
      <c r="E1036" t="s">
        <v>126</v>
      </c>
      <c r="F1036" t="s">
        <v>127</v>
      </c>
      <c r="G1036" t="s">
        <v>132</v>
      </c>
      <c r="H1036" t="s">
        <v>163</v>
      </c>
      <c r="I1036" t="s">
        <v>164</v>
      </c>
      <c r="J1036" t="s">
        <v>253</v>
      </c>
      <c r="K1036" t="s">
        <v>254</v>
      </c>
      <c r="L1036">
        <v>80830409</v>
      </c>
      <c r="M1036" t="s">
        <v>255</v>
      </c>
      <c r="N1036">
        <v>33071010</v>
      </c>
      <c r="O1036" t="s">
        <v>256</v>
      </c>
      <c r="P1036">
        <v>4987176177810</v>
      </c>
      <c r="Q1036">
        <v>284</v>
      </c>
      <c r="R1036" s="16">
        <v>46807</v>
      </c>
      <c r="S1036">
        <v>36</v>
      </c>
      <c r="T1036">
        <v>53</v>
      </c>
      <c r="U1036">
        <v>24</v>
      </c>
      <c r="V1036">
        <v>231.83</v>
      </c>
      <c r="W1036">
        <v>243.42</v>
      </c>
      <c r="X1036">
        <v>253.57</v>
      </c>
      <c r="Y1036">
        <v>0</v>
      </c>
      <c r="Z1036">
        <v>1</v>
      </c>
      <c r="AA1036">
        <v>0</v>
      </c>
      <c r="AB1036">
        <v>0</v>
      </c>
      <c r="AC1036">
        <v>243.42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f t="shared" si="76"/>
        <v>1</v>
      </c>
      <c r="AJ1036">
        <f t="shared" si="77"/>
        <v>253.57</v>
      </c>
      <c r="AK1036" s="62">
        <f t="shared" si="79"/>
        <v>4.1666666666666664E-2</v>
      </c>
      <c r="AL1036">
        <f t="shared" si="78"/>
        <v>243.42</v>
      </c>
    </row>
    <row r="1037" spans="2:38" ht="14.45" x14ac:dyDescent="0.3">
      <c r="B1037" t="s">
        <v>1333</v>
      </c>
      <c r="C1037">
        <v>2002344334</v>
      </c>
      <c r="D1037" t="s">
        <v>125</v>
      </c>
      <c r="E1037" t="s">
        <v>126</v>
      </c>
      <c r="F1037" t="s">
        <v>127</v>
      </c>
      <c r="G1037" t="s">
        <v>128</v>
      </c>
      <c r="H1037" t="s">
        <v>139</v>
      </c>
      <c r="I1037" t="s">
        <v>140</v>
      </c>
      <c r="J1037" t="s">
        <v>283</v>
      </c>
      <c r="K1037" t="s">
        <v>284</v>
      </c>
      <c r="L1037">
        <v>80887989</v>
      </c>
      <c r="M1037" t="s">
        <v>775</v>
      </c>
      <c r="N1037">
        <v>96190030</v>
      </c>
      <c r="O1037" t="s">
        <v>776</v>
      </c>
      <c r="P1037">
        <v>4987176341006</v>
      </c>
      <c r="Q1037">
        <v>585</v>
      </c>
      <c r="R1037" s="16">
        <v>47046</v>
      </c>
      <c r="S1037">
        <v>36</v>
      </c>
      <c r="T1037">
        <v>75</v>
      </c>
      <c r="U1037">
        <v>6</v>
      </c>
      <c r="V1037">
        <v>445.7</v>
      </c>
      <c r="W1037">
        <v>467.99</v>
      </c>
      <c r="X1037">
        <v>487.51</v>
      </c>
      <c r="Y1037">
        <v>0</v>
      </c>
      <c r="Z1037">
        <v>1</v>
      </c>
      <c r="AA1037">
        <v>0</v>
      </c>
      <c r="AB1037">
        <v>0</v>
      </c>
      <c r="AC1037">
        <v>467.99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f t="shared" si="76"/>
        <v>1</v>
      </c>
      <c r="AJ1037">
        <f t="shared" si="77"/>
        <v>487.51</v>
      </c>
      <c r="AK1037" s="62">
        <f t="shared" si="79"/>
        <v>0.16666666666666666</v>
      </c>
      <c r="AL1037">
        <f t="shared" si="78"/>
        <v>467.99</v>
      </c>
    </row>
    <row r="1038" spans="2:38" ht="14.45" x14ac:dyDescent="0.3">
      <c r="B1038" t="s">
        <v>1333</v>
      </c>
      <c r="C1038">
        <v>2002344334</v>
      </c>
      <c r="D1038" t="s">
        <v>125</v>
      </c>
      <c r="E1038" t="s">
        <v>126</v>
      </c>
      <c r="F1038" t="s">
        <v>127</v>
      </c>
      <c r="G1038" t="s">
        <v>132</v>
      </c>
      <c r="H1038" t="s">
        <v>133</v>
      </c>
      <c r="I1038" t="s">
        <v>177</v>
      </c>
      <c r="J1038" t="s">
        <v>262</v>
      </c>
      <c r="K1038" t="s">
        <v>263</v>
      </c>
      <c r="L1038">
        <v>80845910</v>
      </c>
      <c r="M1038" t="s">
        <v>264</v>
      </c>
      <c r="N1038">
        <v>96190010</v>
      </c>
      <c r="O1038" t="s">
        <v>265</v>
      </c>
      <c r="P1038">
        <v>4987176321220</v>
      </c>
      <c r="Q1038">
        <v>115</v>
      </c>
      <c r="R1038" s="16">
        <v>47045</v>
      </c>
      <c r="S1038">
        <v>24</v>
      </c>
      <c r="T1038">
        <v>100</v>
      </c>
      <c r="U1038">
        <v>30</v>
      </c>
      <c r="V1038">
        <v>99.46</v>
      </c>
      <c r="W1038">
        <v>99.46</v>
      </c>
      <c r="X1038">
        <v>103.61</v>
      </c>
      <c r="Y1038">
        <v>0</v>
      </c>
      <c r="Z1038">
        <v>1</v>
      </c>
      <c r="AA1038">
        <v>0</v>
      </c>
      <c r="AB1038">
        <v>0</v>
      </c>
      <c r="AC1038">
        <v>99.46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f t="shared" si="76"/>
        <v>1</v>
      </c>
      <c r="AJ1038">
        <f t="shared" si="77"/>
        <v>103.61</v>
      </c>
      <c r="AK1038" s="62">
        <f t="shared" si="79"/>
        <v>3.3333333333333333E-2</v>
      </c>
      <c r="AL1038">
        <f t="shared" si="78"/>
        <v>99.46</v>
      </c>
    </row>
    <row r="1039" spans="2:38" ht="14.45" x14ac:dyDescent="0.3">
      <c r="B1039" t="s">
        <v>1333</v>
      </c>
      <c r="C1039">
        <v>2002344334</v>
      </c>
      <c r="D1039" t="s">
        <v>125</v>
      </c>
      <c r="E1039" t="s">
        <v>126</v>
      </c>
      <c r="F1039" t="s">
        <v>127</v>
      </c>
      <c r="G1039" t="s">
        <v>128</v>
      </c>
      <c r="H1039" t="s">
        <v>139</v>
      </c>
      <c r="I1039" t="s">
        <v>140</v>
      </c>
      <c r="J1039" t="s">
        <v>236</v>
      </c>
      <c r="K1039" t="s">
        <v>971</v>
      </c>
      <c r="L1039">
        <v>80895440</v>
      </c>
      <c r="M1039" t="s">
        <v>1009</v>
      </c>
      <c r="N1039">
        <v>96190030</v>
      </c>
      <c r="O1039" t="s">
        <v>1010</v>
      </c>
      <c r="P1039">
        <v>4987176093349</v>
      </c>
      <c r="Q1039">
        <v>1730</v>
      </c>
      <c r="R1039" s="16">
        <v>47045</v>
      </c>
      <c r="S1039">
        <v>36</v>
      </c>
      <c r="T1039">
        <v>75</v>
      </c>
      <c r="U1039">
        <v>4</v>
      </c>
      <c r="V1039">
        <v>1375.36</v>
      </c>
      <c r="W1039">
        <v>1444.13</v>
      </c>
      <c r="X1039">
        <v>1504.35</v>
      </c>
      <c r="Y1039">
        <v>0</v>
      </c>
      <c r="Z1039">
        <v>1</v>
      </c>
      <c r="AA1039">
        <v>0</v>
      </c>
      <c r="AB1039">
        <v>0</v>
      </c>
      <c r="AC1039">
        <v>1444.13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f t="shared" si="76"/>
        <v>1</v>
      </c>
      <c r="AJ1039">
        <f t="shared" si="77"/>
        <v>1504.35</v>
      </c>
      <c r="AK1039" s="62">
        <f t="shared" si="79"/>
        <v>0.25</v>
      </c>
      <c r="AL1039">
        <f t="shared" si="78"/>
        <v>1444.13</v>
      </c>
    </row>
    <row r="1040" spans="2:38" ht="14.45" x14ac:dyDescent="0.3">
      <c r="B1040" t="s">
        <v>1333</v>
      </c>
      <c r="C1040">
        <v>2002344334</v>
      </c>
      <c r="D1040" t="s">
        <v>125</v>
      </c>
      <c r="E1040" t="s">
        <v>126</v>
      </c>
      <c r="F1040" t="s">
        <v>127</v>
      </c>
      <c r="G1040" t="s">
        <v>132</v>
      </c>
      <c r="H1040" t="s">
        <v>133</v>
      </c>
      <c r="I1040" t="s">
        <v>177</v>
      </c>
      <c r="J1040" t="s">
        <v>178</v>
      </c>
      <c r="K1040" t="s">
        <v>230</v>
      </c>
      <c r="L1040">
        <v>80869897</v>
      </c>
      <c r="M1040" t="s">
        <v>231</v>
      </c>
      <c r="N1040">
        <v>96190010</v>
      </c>
      <c r="O1040" t="s">
        <v>232</v>
      </c>
      <c r="P1040">
        <v>4987176319449</v>
      </c>
      <c r="Q1040">
        <v>370</v>
      </c>
      <c r="R1040" s="16">
        <v>47045</v>
      </c>
      <c r="S1040">
        <v>24</v>
      </c>
      <c r="T1040">
        <v>100</v>
      </c>
      <c r="U1040">
        <v>16</v>
      </c>
      <c r="V1040">
        <v>284.45</v>
      </c>
      <c r="W1040">
        <v>284.45</v>
      </c>
      <c r="X1040">
        <v>296.31</v>
      </c>
      <c r="Y1040">
        <v>0</v>
      </c>
      <c r="Z1040">
        <v>1</v>
      </c>
      <c r="AA1040">
        <v>0</v>
      </c>
      <c r="AB1040">
        <v>0</v>
      </c>
      <c r="AC1040">
        <v>284.45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f t="shared" si="76"/>
        <v>1</v>
      </c>
      <c r="AJ1040">
        <f t="shared" si="77"/>
        <v>296.31</v>
      </c>
      <c r="AK1040" s="62">
        <f t="shared" si="79"/>
        <v>6.25E-2</v>
      </c>
      <c r="AL1040">
        <f t="shared" si="78"/>
        <v>284.45</v>
      </c>
    </row>
    <row r="1041" spans="2:38" ht="14.45" x14ac:dyDescent="0.3">
      <c r="B1041" t="s">
        <v>1333</v>
      </c>
      <c r="C1041">
        <v>2002344334</v>
      </c>
      <c r="D1041" t="s">
        <v>125</v>
      </c>
      <c r="E1041" t="s">
        <v>126</v>
      </c>
      <c r="F1041" t="s">
        <v>127</v>
      </c>
      <c r="G1041" t="s">
        <v>128</v>
      </c>
      <c r="H1041" t="s">
        <v>139</v>
      </c>
      <c r="I1041" t="s">
        <v>140</v>
      </c>
      <c r="J1041" t="s">
        <v>141</v>
      </c>
      <c r="K1041" t="s">
        <v>941</v>
      </c>
      <c r="L1041">
        <v>80895443</v>
      </c>
      <c r="M1041" t="s">
        <v>981</v>
      </c>
      <c r="N1041">
        <v>96190030</v>
      </c>
      <c r="O1041" t="s">
        <v>982</v>
      </c>
      <c r="P1041">
        <v>4987176135285</v>
      </c>
      <c r="Q1041">
        <v>1399</v>
      </c>
      <c r="R1041" s="16">
        <v>47045</v>
      </c>
      <c r="S1041">
        <v>36</v>
      </c>
      <c r="T1041">
        <v>75</v>
      </c>
      <c r="U1041">
        <v>4</v>
      </c>
      <c r="V1041">
        <v>1023.24</v>
      </c>
      <c r="W1041">
        <v>1074.4000000000001</v>
      </c>
      <c r="X1041">
        <v>1119.2</v>
      </c>
      <c r="Y1041">
        <v>0</v>
      </c>
      <c r="Z1041">
        <v>2</v>
      </c>
      <c r="AA1041">
        <v>0</v>
      </c>
      <c r="AB1041">
        <v>0</v>
      </c>
      <c r="AC1041">
        <v>2148.8000000000002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f t="shared" si="76"/>
        <v>2</v>
      </c>
      <c r="AJ1041">
        <f t="shared" si="77"/>
        <v>2238.4</v>
      </c>
      <c r="AK1041" s="62">
        <f t="shared" si="79"/>
        <v>0.5</v>
      </c>
      <c r="AL1041">
        <f t="shared" si="78"/>
        <v>2148.8000000000002</v>
      </c>
    </row>
    <row r="1042" spans="2:38" ht="14.45" x14ac:dyDescent="0.3">
      <c r="B1042" t="s">
        <v>1333</v>
      </c>
      <c r="C1042">
        <v>2002344334</v>
      </c>
      <c r="D1042" t="s">
        <v>125</v>
      </c>
      <c r="E1042" t="s">
        <v>126</v>
      </c>
      <c r="F1042" t="s">
        <v>127</v>
      </c>
      <c r="G1042" t="s">
        <v>146</v>
      </c>
      <c r="H1042" t="s">
        <v>160</v>
      </c>
      <c r="I1042" t="s">
        <v>161</v>
      </c>
      <c r="J1042" t="s">
        <v>217</v>
      </c>
      <c r="K1042" t="s">
        <v>218</v>
      </c>
      <c r="L1042">
        <v>80707385</v>
      </c>
      <c r="M1042" t="s">
        <v>219</v>
      </c>
      <c r="N1042">
        <v>96032100</v>
      </c>
      <c r="O1042" t="s">
        <v>220</v>
      </c>
      <c r="P1042">
        <v>4210201316817</v>
      </c>
      <c r="Q1042">
        <v>529</v>
      </c>
      <c r="R1042" s="16">
        <v>47020</v>
      </c>
      <c r="S1042">
        <v>36</v>
      </c>
      <c r="T1042">
        <v>72</v>
      </c>
      <c r="U1042">
        <v>12</v>
      </c>
      <c r="V1042">
        <v>416.93</v>
      </c>
      <c r="W1042">
        <v>437.78</v>
      </c>
      <c r="X1042">
        <v>456.04</v>
      </c>
      <c r="Y1042">
        <v>0</v>
      </c>
      <c r="Z1042">
        <v>2</v>
      </c>
      <c r="AA1042">
        <v>0</v>
      </c>
      <c r="AB1042">
        <v>0</v>
      </c>
      <c r="AC1042">
        <v>875.56</v>
      </c>
      <c r="AD1042">
        <v>1.6699999999999899</v>
      </c>
      <c r="AE1042">
        <v>0</v>
      </c>
      <c r="AF1042">
        <v>0</v>
      </c>
      <c r="AG1042">
        <v>0</v>
      </c>
      <c r="AH1042">
        <v>0</v>
      </c>
      <c r="AI1042">
        <f t="shared" si="76"/>
        <v>2</v>
      </c>
      <c r="AJ1042">
        <f t="shared" si="77"/>
        <v>912.08</v>
      </c>
      <c r="AK1042" s="62">
        <f t="shared" si="79"/>
        <v>0.16666666666666666</v>
      </c>
      <c r="AL1042">
        <f t="shared" si="78"/>
        <v>875.56</v>
      </c>
    </row>
    <row r="1043" spans="2:38" ht="14.45" x14ac:dyDescent="0.3">
      <c r="B1043" t="s">
        <v>1333</v>
      </c>
      <c r="C1043">
        <v>2002344334</v>
      </c>
      <c r="D1043" t="s">
        <v>125</v>
      </c>
      <c r="E1043" t="s">
        <v>126</v>
      </c>
      <c r="F1043" t="s">
        <v>127</v>
      </c>
      <c r="G1043" t="s">
        <v>128</v>
      </c>
      <c r="H1043" t="s">
        <v>139</v>
      </c>
      <c r="I1043" t="s">
        <v>140</v>
      </c>
      <c r="J1043" t="s">
        <v>141</v>
      </c>
      <c r="K1043" t="s">
        <v>942</v>
      </c>
      <c r="L1043">
        <v>80895444</v>
      </c>
      <c r="M1043" t="s">
        <v>947</v>
      </c>
      <c r="N1043">
        <v>96190030</v>
      </c>
      <c r="O1043" t="s">
        <v>948</v>
      </c>
      <c r="P1043">
        <v>4987176135384</v>
      </c>
      <c r="Q1043">
        <v>1399</v>
      </c>
      <c r="R1043" s="16">
        <v>47045</v>
      </c>
      <c r="S1043">
        <v>36</v>
      </c>
      <c r="T1043">
        <v>75</v>
      </c>
      <c r="U1043">
        <v>4</v>
      </c>
      <c r="V1043">
        <v>1023.24</v>
      </c>
      <c r="W1043">
        <v>1074.4000000000001</v>
      </c>
      <c r="X1043">
        <v>1119.2</v>
      </c>
      <c r="Y1043">
        <v>0</v>
      </c>
      <c r="Z1043">
        <v>1</v>
      </c>
      <c r="AA1043">
        <v>0</v>
      </c>
      <c r="AB1043">
        <v>0</v>
      </c>
      <c r="AC1043">
        <v>1074.4000000000001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f t="shared" si="76"/>
        <v>1</v>
      </c>
      <c r="AJ1043">
        <f t="shared" si="77"/>
        <v>1119.2</v>
      </c>
      <c r="AK1043" s="62">
        <f t="shared" si="79"/>
        <v>0.25</v>
      </c>
      <c r="AL1043">
        <f t="shared" si="78"/>
        <v>1074.4000000000001</v>
      </c>
    </row>
    <row r="1044" spans="2:38" ht="14.45" x14ac:dyDescent="0.3">
      <c r="B1044" t="s">
        <v>1333</v>
      </c>
      <c r="C1044">
        <v>2002344334</v>
      </c>
      <c r="D1044" t="s">
        <v>125</v>
      </c>
      <c r="E1044" t="s">
        <v>126</v>
      </c>
      <c r="F1044" t="s">
        <v>127</v>
      </c>
      <c r="G1044" t="s">
        <v>146</v>
      </c>
      <c r="H1044" t="s">
        <v>147</v>
      </c>
      <c r="I1044" t="s">
        <v>203</v>
      </c>
      <c r="J1044" t="s">
        <v>204</v>
      </c>
      <c r="K1044" t="s">
        <v>273</v>
      </c>
      <c r="L1044">
        <v>80862826</v>
      </c>
      <c r="M1044" t="s">
        <v>274</v>
      </c>
      <c r="N1044">
        <v>33071010</v>
      </c>
      <c r="O1044" t="s">
        <v>275</v>
      </c>
      <c r="P1044">
        <v>4987176150585</v>
      </c>
      <c r="Q1044">
        <v>71</v>
      </c>
      <c r="R1044" s="16">
        <v>46657</v>
      </c>
      <c r="S1044">
        <v>36</v>
      </c>
      <c r="T1044">
        <v>39</v>
      </c>
      <c r="U1044">
        <v>96</v>
      </c>
      <c r="V1044">
        <v>57.96</v>
      </c>
      <c r="W1044">
        <v>60.86</v>
      </c>
      <c r="X1044">
        <v>63.4</v>
      </c>
      <c r="Y1044">
        <v>0</v>
      </c>
      <c r="Z1044">
        <v>58</v>
      </c>
      <c r="AA1044">
        <v>0</v>
      </c>
      <c r="AB1044">
        <v>0</v>
      </c>
      <c r="AC1044">
        <v>3529.88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f t="shared" si="76"/>
        <v>58</v>
      </c>
      <c r="AJ1044">
        <f t="shared" si="77"/>
        <v>3677.2</v>
      </c>
      <c r="AK1044" s="62">
        <f t="shared" si="79"/>
        <v>0.60416666666666663</v>
      </c>
      <c r="AL1044">
        <f t="shared" si="78"/>
        <v>3529.88</v>
      </c>
    </row>
    <row r="1045" spans="2:38" ht="14.45" x14ac:dyDescent="0.3">
      <c r="B1045" t="s">
        <v>1333</v>
      </c>
      <c r="C1045">
        <v>2002344334</v>
      </c>
      <c r="D1045" t="s">
        <v>125</v>
      </c>
      <c r="E1045" t="s">
        <v>126</v>
      </c>
      <c r="F1045" t="s">
        <v>127</v>
      </c>
      <c r="G1045" t="s">
        <v>128</v>
      </c>
      <c r="H1045" t="s">
        <v>139</v>
      </c>
      <c r="I1045" t="s">
        <v>140</v>
      </c>
      <c r="J1045" t="s">
        <v>141</v>
      </c>
      <c r="K1045" t="s">
        <v>940</v>
      </c>
      <c r="L1045">
        <v>80895445</v>
      </c>
      <c r="M1045" t="s">
        <v>1011</v>
      </c>
      <c r="N1045">
        <v>96190030</v>
      </c>
      <c r="O1045" t="s">
        <v>1012</v>
      </c>
      <c r="P1045">
        <v>4987176135407</v>
      </c>
      <c r="Q1045">
        <v>1399</v>
      </c>
      <c r="R1045" s="16">
        <v>46808</v>
      </c>
      <c r="S1045">
        <v>36</v>
      </c>
      <c r="T1045">
        <v>53</v>
      </c>
      <c r="U1045">
        <v>4</v>
      </c>
      <c r="V1045">
        <v>1023.24</v>
      </c>
      <c r="W1045">
        <v>1074.4000000000001</v>
      </c>
      <c r="X1045">
        <v>1119.2</v>
      </c>
      <c r="Y1045">
        <v>0</v>
      </c>
      <c r="Z1045">
        <v>2</v>
      </c>
      <c r="AA1045">
        <v>0</v>
      </c>
      <c r="AB1045">
        <v>0</v>
      </c>
      <c r="AC1045">
        <v>2148.8000000000002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f t="shared" si="76"/>
        <v>2</v>
      </c>
      <c r="AJ1045">
        <f t="shared" si="77"/>
        <v>2238.4</v>
      </c>
      <c r="AK1045" s="62">
        <f t="shared" si="79"/>
        <v>0.5</v>
      </c>
      <c r="AL1045">
        <f t="shared" si="78"/>
        <v>2148.8000000000002</v>
      </c>
    </row>
    <row r="1046" spans="2:38" ht="14.45" x14ac:dyDescent="0.3">
      <c r="B1046" t="s">
        <v>1333</v>
      </c>
      <c r="C1046">
        <v>2002344334</v>
      </c>
      <c r="D1046" t="s">
        <v>125</v>
      </c>
      <c r="E1046" t="s">
        <v>126</v>
      </c>
      <c r="F1046" t="s">
        <v>127</v>
      </c>
      <c r="G1046" t="s">
        <v>132</v>
      </c>
      <c r="H1046" t="s">
        <v>133</v>
      </c>
      <c r="I1046" t="s">
        <v>134</v>
      </c>
      <c r="J1046" t="s">
        <v>169</v>
      </c>
      <c r="K1046" t="s">
        <v>270</v>
      </c>
      <c r="L1046">
        <v>80851072</v>
      </c>
      <c r="M1046" t="s">
        <v>271</v>
      </c>
      <c r="N1046">
        <v>96190010</v>
      </c>
      <c r="O1046" t="s">
        <v>279</v>
      </c>
      <c r="P1046">
        <v>4987176293664</v>
      </c>
      <c r="Q1046">
        <v>699</v>
      </c>
      <c r="R1046" s="16">
        <v>47046</v>
      </c>
      <c r="S1046">
        <v>24</v>
      </c>
      <c r="T1046">
        <v>100</v>
      </c>
      <c r="U1046">
        <v>20</v>
      </c>
      <c r="V1046">
        <v>521.05999999999995</v>
      </c>
      <c r="W1046">
        <v>521.05999999999995</v>
      </c>
      <c r="X1046">
        <v>542.79</v>
      </c>
      <c r="Y1046">
        <v>0</v>
      </c>
      <c r="Z1046">
        <v>1</v>
      </c>
      <c r="AA1046">
        <v>0</v>
      </c>
      <c r="AB1046">
        <v>0</v>
      </c>
      <c r="AC1046">
        <v>521.05999999999995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f t="shared" si="76"/>
        <v>1</v>
      </c>
      <c r="AJ1046">
        <f t="shared" si="77"/>
        <v>542.79</v>
      </c>
      <c r="AK1046" s="62">
        <f t="shared" si="79"/>
        <v>0.05</v>
      </c>
      <c r="AL1046">
        <f t="shared" si="78"/>
        <v>521.05999999999995</v>
      </c>
    </row>
    <row r="1047" spans="2:38" ht="14.45" x14ac:dyDescent="0.3">
      <c r="B1047" t="s">
        <v>1333</v>
      </c>
      <c r="C1047">
        <v>2002344334</v>
      </c>
      <c r="D1047" t="s">
        <v>125</v>
      </c>
      <c r="E1047" t="s">
        <v>126</v>
      </c>
      <c r="F1047" t="s">
        <v>127</v>
      </c>
      <c r="G1047" t="s">
        <v>128</v>
      </c>
      <c r="H1047" t="s">
        <v>139</v>
      </c>
      <c r="I1047" t="s">
        <v>140</v>
      </c>
      <c r="J1047" t="s">
        <v>159</v>
      </c>
      <c r="K1047" t="s">
        <v>573</v>
      </c>
      <c r="L1047">
        <v>83921927</v>
      </c>
      <c r="M1047" t="s">
        <v>1038</v>
      </c>
      <c r="N1047">
        <v>96190030</v>
      </c>
      <c r="O1047" t="s">
        <v>1039</v>
      </c>
      <c r="P1047">
        <v>4987176303721</v>
      </c>
      <c r="Q1047">
        <v>350</v>
      </c>
      <c r="R1047" s="16">
        <v>47052</v>
      </c>
      <c r="S1047">
        <v>36</v>
      </c>
      <c r="T1047">
        <v>75</v>
      </c>
      <c r="U1047">
        <v>18</v>
      </c>
      <c r="V1047">
        <v>266.66000000000003</v>
      </c>
      <c r="W1047">
        <v>279.99</v>
      </c>
      <c r="X1047">
        <v>291.67</v>
      </c>
      <c r="Y1047">
        <v>3</v>
      </c>
      <c r="Z1047">
        <v>0</v>
      </c>
      <c r="AA1047">
        <v>0</v>
      </c>
      <c r="AB1047">
        <v>0</v>
      </c>
      <c r="AC1047">
        <v>15119.46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f t="shared" si="76"/>
        <v>54</v>
      </c>
      <c r="AJ1047">
        <f t="shared" si="77"/>
        <v>15750.18</v>
      </c>
      <c r="AK1047" s="62">
        <f t="shared" si="79"/>
        <v>3</v>
      </c>
      <c r="AL1047">
        <f t="shared" si="78"/>
        <v>15119.460000000001</v>
      </c>
    </row>
    <row r="1048" spans="2:38" ht="14.45" x14ac:dyDescent="0.3">
      <c r="B1048" t="s">
        <v>1333</v>
      </c>
      <c r="C1048">
        <v>2002344334</v>
      </c>
      <c r="D1048" t="s">
        <v>125</v>
      </c>
      <c r="E1048" t="s">
        <v>126</v>
      </c>
      <c r="F1048" t="s">
        <v>127</v>
      </c>
      <c r="G1048" t="s">
        <v>132</v>
      </c>
      <c r="H1048" t="s">
        <v>133</v>
      </c>
      <c r="I1048" t="s">
        <v>134</v>
      </c>
      <c r="J1048" t="s">
        <v>169</v>
      </c>
      <c r="K1048" t="s">
        <v>270</v>
      </c>
      <c r="L1048">
        <v>80851072</v>
      </c>
      <c r="M1048" t="s">
        <v>271</v>
      </c>
      <c r="N1048">
        <v>96190010</v>
      </c>
      <c r="O1048" t="s">
        <v>272</v>
      </c>
      <c r="P1048">
        <v>4987176293664</v>
      </c>
      <c r="Q1048">
        <v>699</v>
      </c>
      <c r="R1048" s="16">
        <v>47045</v>
      </c>
      <c r="S1048">
        <v>24</v>
      </c>
      <c r="T1048">
        <v>100</v>
      </c>
      <c r="U1048">
        <v>20</v>
      </c>
      <c r="V1048">
        <v>454.4</v>
      </c>
      <c r="W1048">
        <v>454.4</v>
      </c>
      <c r="X1048">
        <v>473.35</v>
      </c>
      <c r="Y1048">
        <v>0</v>
      </c>
      <c r="Z1048">
        <v>2</v>
      </c>
      <c r="AA1048">
        <v>0</v>
      </c>
      <c r="AB1048">
        <v>0</v>
      </c>
      <c r="AC1048">
        <v>908.8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f t="shared" si="76"/>
        <v>2</v>
      </c>
      <c r="AJ1048">
        <f t="shared" si="77"/>
        <v>946.7</v>
      </c>
      <c r="AK1048" s="62">
        <f t="shared" si="79"/>
        <v>0.1</v>
      </c>
      <c r="AL1048">
        <f t="shared" si="78"/>
        <v>908.8</v>
      </c>
    </row>
    <row r="1049" spans="2:38" ht="14.45" x14ac:dyDescent="0.3">
      <c r="B1049" t="s">
        <v>1333</v>
      </c>
      <c r="C1049">
        <v>2002344334</v>
      </c>
      <c r="D1049" t="s">
        <v>125</v>
      </c>
      <c r="E1049" t="s">
        <v>126</v>
      </c>
      <c r="F1049" t="s">
        <v>127</v>
      </c>
      <c r="G1049" t="s">
        <v>128</v>
      </c>
      <c r="H1049" t="s">
        <v>139</v>
      </c>
      <c r="I1049" t="s">
        <v>140</v>
      </c>
      <c r="J1049" t="s">
        <v>236</v>
      </c>
      <c r="K1049" t="s">
        <v>797</v>
      </c>
      <c r="L1049">
        <v>80895446</v>
      </c>
      <c r="M1049" t="s">
        <v>798</v>
      </c>
      <c r="N1049">
        <v>96190030</v>
      </c>
      <c r="O1049" t="s">
        <v>799</v>
      </c>
      <c r="P1049">
        <v>4987176307866</v>
      </c>
      <c r="Q1049">
        <v>374</v>
      </c>
      <c r="R1049" s="16">
        <v>46807</v>
      </c>
      <c r="S1049">
        <v>36</v>
      </c>
      <c r="T1049">
        <v>53</v>
      </c>
      <c r="U1049">
        <v>18</v>
      </c>
      <c r="V1049">
        <v>297.33</v>
      </c>
      <c r="W1049">
        <v>312.2</v>
      </c>
      <c r="X1049">
        <v>325.22000000000003</v>
      </c>
      <c r="Y1049">
        <v>1</v>
      </c>
      <c r="Z1049">
        <v>10</v>
      </c>
      <c r="AA1049">
        <v>0</v>
      </c>
      <c r="AB1049">
        <v>0</v>
      </c>
      <c r="AC1049">
        <v>8741.6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f t="shared" si="76"/>
        <v>28</v>
      </c>
      <c r="AJ1049">
        <f t="shared" si="77"/>
        <v>9106.16</v>
      </c>
      <c r="AK1049" s="62">
        <f t="shared" si="79"/>
        <v>1.5555555555555556</v>
      </c>
      <c r="AL1049">
        <f t="shared" si="78"/>
        <v>8741.6</v>
      </c>
    </row>
    <row r="1050" spans="2:38" ht="14.45" x14ac:dyDescent="0.3">
      <c r="B1050" t="s">
        <v>1333</v>
      </c>
      <c r="C1050">
        <v>2002344334</v>
      </c>
      <c r="D1050" t="s">
        <v>125</v>
      </c>
      <c r="E1050" t="s">
        <v>126</v>
      </c>
      <c r="F1050" t="s">
        <v>127</v>
      </c>
      <c r="G1050" t="s">
        <v>128</v>
      </c>
      <c r="H1050" t="s">
        <v>129</v>
      </c>
      <c r="I1050" t="s">
        <v>130</v>
      </c>
      <c r="J1050" t="s">
        <v>295</v>
      </c>
      <c r="K1050" t="s">
        <v>844</v>
      </c>
      <c r="L1050">
        <v>80841061</v>
      </c>
      <c r="M1050" t="s">
        <v>1046</v>
      </c>
      <c r="N1050">
        <v>33059090</v>
      </c>
      <c r="O1050" t="s">
        <v>1047</v>
      </c>
      <c r="P1050">
        <v>4987176257376</v>
      </c>
      <c r="Q1050">
        <v>245</v>
      </c>
      <c r="R1050" s="16">
        <v>46807</v>
      </c>
      <c r="S1050">
        <v>36</v>
      </c>
      <c r="T1050">
        <v>53</v>
      </c>
      <c r="U1050">
        <v>24</v>
      </c>
      <c r="V1050">
        <v>173.32</v>
      </c>
      <c r="W1050">
        <v>204.52</v>
      </c>
      <c r="X1050">
        <v>213.05</v>
      </c>
      <c r="Y1050">
        <v>0</v>
      </c>
      <c r="Z1050">
        <v>2</v>
      </c>
      <c r="AA1050">
        <v>0</v>
      </c>
      <c r="AB1050">
        <v>0</v>
      </c>
      <c r="AC1050">
        <v>409.04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f t="shared" si="76"/>
        <v>2</v>
      </c>
      <c r="AJ1050">
        <f t="shared" si="77"/>
        <v>426.1</v>
      </c>
      <c r="AK1050" s="62">
        <f t="shared" si="79"/>
        <v>8.3333333333333329E-2</v>
      </c>
      <c r="AL1050">
        <f t="shared" si="78"/>
        <v>409.04</v>
      </c>
    </row>
    <row r="1051" spans="2:38" ht="14.45" x14ac:dyDescent="0.3">
      <c r="B1051" t="s">
        <v>1333</v>
      </c>
      <c r="C1051">
        <v>2002344334</v>
      </c>
      <c r="D1051" t="s">
        <v>125</v>
      </c>
      <c r="E1051" t="s">
        <v>126</v>
      </c>
      <c r="F1051" t="s">
        <v>127</v>
      </c>
      <c r="G1051" t="s">
        <v>128</v>
      </c>
      <c r="H1051" t="s">
        <v>129</v>
      </c>
      <c r="I1051" t="s">
        <v>130</v>
      </c>
      <c r="J1051" t="s">
        <v>216</v>
      </c>
      <c r="K1051" t="s">
        <v>556</v>
      </c>
      <c r="L1051">
        <v>80889635</v>
      </c>
      <c r="M1051" t="s">
        <v>800</v>
      </c>
      <c r="N1051">
        <v>33051090</v>
      </c>
      <c r="O1051" t="s">
        <v>801</v>
      </c>
      <c r="P1051">
        <v>4987176272164</v>
      </c>
      <c r="Q1051">
        <v>210</v>
      </c>
      <c r="R1051" s="16">
        <v>47105</v>
      </c>
      <c r="S1051">
        <v>36</v>
      </c>
      <c r="T1051">
        <v>80</v>
      </c>
      <c r="U1051">
        <v>56</v>
      </c>
      <c r="V1051">
        <v>174.54</v>
      </c>
      <c r="W1051">
        <v>183.27</v>
      </c>
      <c r="X1051">
        <v>190.91</v>
      </c>
      <c r="Y1051">
        <v>0</v>
      </c>
      <c r="Z1051">
        <v>1</v>
      </c>
      <c r="AA1051">
        <v>0</v>
      </c>
      <c r="AB1051">
        <v>0</v>
      </c>
      <c r="AC1051">
        <v>183.27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f t="shared" si="76"/>
        <v>1</v>
      </c>
      <c r="AJ1051">
        <f t="shared" si="77"/>
        <v>190.91</v>
      </c>
      <c r="AK1051" s="62">
        <f t="shared" si="79"/>
        <v>1.7857142857142856E-2</v>
      </c>
      <c r="AL1051">
        <f t="shared" si="78"/>
        <v>183.27</v>
      </c>
    </row>
    <row r="1052" spans="2:38" ht="14.45" x14ac:dyDescent="0.3">
      <c r="B1052" t="s">
        <v>1333</v>
      </c>
      <c r="C1052">
        <v>2002344334</v>
      </c>
      <c r="D1052" t="s">
        <v>125</v>
      </c>
      <c r="E1052" t="s">
        <v>126</v>
      </c>
      <c r="F1052" t="s">
        <v>127</v>
      </c>
      <c r="G1052" t="s">
        <v>132</v>
      </c>
      <c r="H1052" t="s">
        <v>133</v>
      </c>
      <c r="I1052" t="s">
        <v>177</v>
      </c>
      <c r="J1052" t="s">
        <v>371</v>
      </c>
      <c r="K1052" t="s">
        <v>758</v>
      </c>
      <c r="L1052">
        <v>80845171</v>
      </c>
      <c r="M1052" t="s">
        <v>759</v>
      </c>
      <c r="N1052">
        <v>96190010</v>
      </c>
      <c r="O1052" t="s">
        <v>760</v>
      </c>
      <c r="P1052">
        <v>4987176319517</v>
      </c>
      <c r="Q1052">
        <v>50</v>
      </c>
      <c r="R1052" s="16">
        <v>46806</v>
      </c>
      <c r="S1052">
        <v>24</v>
      </c>
      <c r="T1052">
        <v>79</v>
      </c>
      <c r="U1052">
        <v>112</v>
      </c>
      <c r="V1052">
        <v>43.24</v>
      </c>
      <c r="W1052">
        <v>43.24</v>
      </c>
      <c r="X1052">
        <v>45.04</v>
      </c>
      <c r="Y1052">
        <v>0</v>
      </c>
      <c r="Z1052">
        <v>80</v>
      </c>
      <c r="AA1052">
        <v>0</v>
      </c>
      <c r="AB1052">
        <v>0</v>
      </c>
      <c r="AC1052">
        <v>3459.2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f t="shared" si="76"/>
        <v>80</v>
      </c>
      <c r="AJ1052">
        <f t="shared" si="77"/>
        <v>3603.2</v>
      </c>
      <c r="AK1052" s="62">
        <f t="shared" si="79"/>
        <v>0.7142857142857143</v>
      </c>
      <c r="AL1052">
        <f t="shared" si="78"/>
        <v>3459.2000000000003</v>
      </c>
    </row>
    <row r="1053" spans="2:38" ht="14.45" x14ac:dyDescent="0.3">
      <c r="B1053" t="s">
        <v>1333</v>
      </c>
      <c r="C1053">
        <v>2002344334</v>
      </c>
      <c r="D1053" t="s">
        <v>125</v>
      </c>
      <c r="E1053" t="s">
        <v>126</v>
      </c>
      <c r="F1053" t="s">
        <v>127</v>
      </c>
      <c r="G1053" t="s">
        <v>128</v>
      </c>
      <c r="H1053" t="s">
        <v>139</v>
      </c>
      <c r="I1053" t="s">
        <v>140</v>
      </c>
      <c r="J1053" t="s">
        <v>141</v>
      </c>
      <c r="K1053" t="s">
        <v>142</v>
      </c>
      <c r="L1053">
        <v>80895447</v>
      </c>
      <c r="M1053" t="s">
        <v>805</v>
      </c>
      <c r="N1053">
        <v>96190030</v>
      </c>
      <c r="O1053" t="s">
        <v>806</v>
      </c>
      <c r="P1053">
        <v>4987176135506</v>
      </c>
      <c r="Q1053">
        <v>1399</v>
      </c>
      <c r="R1053" s="16">
        <v>47045</v>
      </c>
      <c r="S1053">
        <v>36</v>
      </c>
      <c r="T1053">
        <v>75</v>
      </c>
      <c r="U1053">
        <v>4</v>
      </c>
      <c r="V1053">
        <v>1023.24</v>
      </c>
      <c r="W1053">
        <v>1074.4000000000001</v>
      </c>
      <c r="X1053">
        <v>1119.2</v>
      </c>
      <c r="Y1053">
        <v>2</v>
      </c>
      <c r="Z1053">
        <v>0</v>
      </c>
      <c r="AA1053">
        <v>0</v>
      </c>
      <c r="AB1053">
        <v>0</v>
      </c>
      <c r="AC1053">
        <v>8595.2000000000007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f t="shared" si="76"/>
        <v>8</v>
      </c>
      <c r="AJ1053">
        <f t="shared" si="77"/>
        <v>8953.6</v>
      </c>
      <c r="AK1053" s="62">
        <f t="shared" si="79"/>
        <v>2</v>
      </c>
      <c r="AL1053">
        <f t="shared" si="78"/>
        <v>8595.2000000000007</v>
      </c>
    </row>
    <row r="1054" spans="2:38" ht="14.45" x14ac:dyDescent="0.3">
      <c r="B1054" t="s">
        <v>1333</v>
      </c>
      <c r="C1054">
        <v>2002344334</v>
      </c>
      <c r="D1054" t="s">
        <v>125</v>
      </c>
      <c r="E1054" t="s">
        <v>126</v>
      </c>
      <c r="F1054" t="s">
        <v>127</v>
      </c>
      <c r="G1054" t="s">
        <v>146</v>
      </c>
      <c r="H1054" t="s">
        <v>160</v>
      </c>
      <c r="I1054" t="s">
        <v>161</v>
      </c>
      <c r="J1054" t="s">
        <v>539</v>
      </c>
      <c r="K1054" t="s">
        <v>674</v>
      </c>
      <c r="L1054">
        <v>80838057</v>
      </c>
      <c r="M1054" t="s">
        <v>675</v>
      </c>
      <c r="N1054">
        <v>96032100</v>
      </c>
      <c r="O1054" t="s">
        <v>676</v>
      </c>
      <c r="P1054">
        <v>4987176306685</v>
      </c>
      <c r="Q1054">
        <v>175</v>
      </c>
      <c r="R1054" s="16">
        <v>47020</v>
      </c>
      <c r="S1054">
        <v>36</v>
      </c>
      <c r="T1054">
        <v>72</v>
      </c>
      <c r="U1054">
        <v>48</v>
      </c>
      <c r="V1054">
        <v>133.33000000000001</v>
      </c>
      <c r="W1054">
        <v>140</v>
      </c>
      <c r="X1054">
        <v>145.84</v>
      </c>
      <c r="Y1054">
        <v>0</v>
      </c>
      <c r="Z1054">
        <v>9</v>
      </c>
      <c r="AA1054">
        <v>0</v>
      </c>
      <c r="AB1054">
        <v>0</v>
      </c>
      <c r="AC1054">
        <v>1260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f t="shared" si="76"/>
        <v>9</v>
      </c>
      <c r="AJ1054">
        <f t="shared" si="77"/>
        <v>1312.56</v>
      </c>
      <c r="AK1054" s="62">
        <f t="shared" si="79"/>
        <v>0.1875</v>
      </c>
      <c r="AL1054">
        <f t="shared" si="78"/>
        <v>1260</v>
      </c>
    </row>
    <row r="1055" spans="2:38" ht="14.45" x14ac:dyDescent="0.3">
      <c r="B1055" t="s">
        <v>1333</v>
      </c>
      <c r="C1055">
        <v>2002344334</v>
      </c>
      <c r="D1055" t="s">
        <v>125</v>
      </c>
      <c r="E1055" t="s">
        <v>126</v>
      </c>
      <c r="F1055" t="s">
        <v>127</v>
      </c>
      <c r="G1055" t="s">
        <v>128</v>
      </c>
      <c r="H1055" t="s">
        <v>208</v>
      </c>
      <c r="I1055" t="s">
        <v>209</v>
      </c>
      <c r="J1055" t="s">
        <v>815</v>
      </c>
      <c r="K1055" t="s">
        <v>816</v>
      </c>
      <c r="L1055">
        <v>80753886</v>
      </c>
      <c r="M1055" t="s">
        <v>817</v>
      </c>
      <c r="N1055">
        <v>33074900</v>
      </c>
      <c r="O1055" t="s">
        <v>818</v>
      </c>
      <c r="P1055">
        <v>4987176198723</v>
      </c>
      <c r="Q1055">
        <v>249</v>
      </c>
      <c r="R1055" s="16">
        <v>47688</v>
      </c>
      <c r="S1055">
        <v>24</v>
      </c>
      <c r="T1055">
        <v>100</v>
      </c>
      <c r="U1055">
        <v>12</v>
      </c>
      <c r="V1055">
        <v>168.81</v>
      </c>
      <c r="W1055">
        <v>199.19</v>
      </c>
      <c r="X1055">
        <v>207.5</v>
      </c>
      <c r="Y1055">
        <v>1</v>
      </c>
      <c r="Z1055">
        <v>0</v>
      </c>
      <c r="AA1055">
        <v>0</v>
      </c>
      <c r="AB1055">
        <v>0</v>
      </c>
      <c r="AC1055">
        <v>2390.2800000000002</v>
      </c>
      <c r="AD1055">
        <v>16</v>
      </c>
      <c r="AE1055">
        <v>0</v>
      </c>
      <c r="AF1055">
        <v>0</v>
      </c>
      <c r="AG1055">
        <v>0</v>
      </c>
      <c r="AH1055">
        <v>0</v>
      </c>
      <c r="AI1055">
        <f t="shared" si="76"/>
        <v>12</v>
      </c>
      <c r="AJ1055">
        <f t="shared" si="77"/>
        <v>2490</v>
      </c>
      <c r="AK1055" s="62">
        <f t="shared" si="79"/>
        <v>1</v>
      </c>
      <c r="AL1055">
        <f t="shared" si="78"/>
        <v>2390.2799999999997</v>
      </c>
    </row>
    <row r="1056" spans="2:38" ht="14.45" x14ac:dyDescent="0.3">
      <c r="B1056" t="s">
        <v>1333</v>
      </c>
      <c r="C1056">
        <v>2002344334</v>
      </c>
      <c r="D1056" t="s">
        <v>125</v>
      </c>
      <c r="E1056" t="s">
        <v>126</v>
      </c>
      <c r="F1056" t="s">
        <v>127</v>
      </c>
      <c r="G1056" t="s">
        <v>128</v>
      </c>
      <c r="H1056" t="s">
        <v>196</v>
      </c>
      <c r="I1056" t="s">
        <v>197</v>
      </c>
      <c r="J1056" t="s">
        <v>443</v>
      </c>
      <c r="K1056" t="s">
        <v>472</v>
      </c>
      <c r="L1056">
        <v>80833282</v>
      </c>
      <c r="M1056" t="s">
        <v>680</v>
      </c>
      <c r="N1056">
        <v>33049990</v>
      </c>
      <c r="O1056" t="s">
        <v>681</v>
      </c>
      <c r="P1056">
        <v>4987176077721</v>
      </c>
      <c r="Q1056">
        <v>99</v>
      </c>
      <c r="R1056" s="16">
        <v>46807</v>
      </c>
      <c r="S1056">
        <v>36</v>
      </c>
      <c r="T1056">
        <v>53</v>
      </c>
      <c r="U1056">
        <v>48</v>
      </c>
      <c r="V1056">
        <v>70.03</v>
      </c>
      <c r="W1056">
        <v>82.64</v>
      </c>
      <c r="X1056">
        <v>86.09</v>
      </c>
      <c r="Y1056">
        <v>0</v>
      </c>
      <c r="Z1056">
        <v>4</v>
      </c>
      <c r="AA1056">
        <v>0</v>
      </c>
      <c r="AB1056">
        <v>0</v>
      </c>
      <c r="AC1056">
        <v>330.56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f t="shared" si="76"/>
        <v>4</v>
      </c>
      <c r="AJ1056">
        <f t="shared" si="77"/>
        <v>344.36</v>
      </c>
      <c r="AK1056" s="62">
        <f t="shared" si="79"/>
        <v>8.3333333333333329E-2</v>
      </c>
      <c r="AL1056">
        <f t="shared" si="78"/>
        <v>330.56</v>
      </c>
    </row>
    <row r="1057" spans="2:38" ht="14.45" x14ac:dyDescent="0.3">
      <c r="B1057" t="s">
        <v>1333</v>
      </c>
      <c r="C1057">
        <v>2002344334</v>
      </c>
      <c r="D1057" t="s">
        <v>125</v>
      </c>
      <c r="E1057" t="s">
        <v>126</v>
      </c>
      <c r="F1057" t="s">
        <v>127</v>
      </c>
      <c r="G1057" t="s">
        <v>146</v>
      </c>
      <c r="H1057" t="s">
        <v>150</v>
      </c>
      <c r="I1057" t="s">
        <v>173</v>
      </c>
      <c r="J1057" t="s">
        <v>174</v>
      </c>
      <c r="K1057" t="s">
        <v>764</v>
      </c>
      <c r="L1057">
        <v>83904003</v>
      </c>
      <c r="M1057" t="s">
        <v>822</v>
      </c>
      <c r="N1057">
        <v>82121010</v>
      </c>
      <c r="O1057" t="s">
        <v>823</v>
      </c>
      <c r="P1057">
        <v>4987176352002</v>
      </c>
      <c r="Q1057">
        <v>133</v>
      </c>
      <c r="R1057" s="16">
        <v>47045</v>
      </c>
      <c r="S1057">
        <v>60</v>
      </c>
      <c r="T1057">
        <v>45</v>
      </c>
      <c r="U1057">
        <v>120</v>
      </c>
      <c r="V1057">
        <v>89.65</v>
      </c>
      <c r="W1057">
        <v>105.79</v>
      </c>
      <c r="X1057">
        <v>110.2</v>
      </c>
      <c r="Y1057">
        <v>2</v>
      </c>
      <c r="Z1057">
        <v>41</v>
      </c>
      <c r="AA1057">
        <v>0</v>
      </c>
      <c r="AB1057">
        <v>0</v>
      </c>
      <c r="AC1057">
        <v>29726.99</v>
      </c>
      <c r="AD1057">
        <v>0.04</v>
      </c>
      <c r="AE1057">
        <v>0</v>
      </c>
      <c r="AF1057">
        <v>0</v>
      </c>
      <c r="AG1057">
        <v>0</v>
      </c>
      <c r="AH1057">
        <v>0</v>
      </c>
      <c r="AI1057">
        <f t="shared" si="76"/>
        <v>281</v>
      </c>
      <c r="AJ1057">
        <f t="shared" si="77"/>
        <v>30966.2</v>
      </c>
      <c r="AK1057" s="62">
        <f t="shared" si="79"/>
        <v>2.3416666666666668</v>
      </c>
      <c r="AL1057">
        <f t="shared" si="78"/>
        <v>29726.99</v>
      </c>
    </row>
    <row r="1058" spans="2:38" ht="14.45" x14ac:dyDescent="0.3">
      <c r="B1058" t="s">
        <v>1333</v>
      </c>
      <c r="C1058">
        <v>2002344334</v>
      </c>
      <c r="D1058" t="s">
        <v>125</v>
      </c>
      <c r="E1058" t="s">
        <v>126</v>
      </c>
      <c r="F1058" t="s">
        <v>127</v>
      </c>
      <c r="G1058" t="s">
        <v>128</v>
      </c>
      <c r="H1058" t="s">
        <v>139</v>
      </c>
      <c r="I1058" t="s">
        <v>140</v>
      </c>
      <c r="J1058" t="s">
        <v>266</v>
      </c>
      <c r="K1058" t="s">
        <v>355</v>
      </c>
      <c r="L1058">
        <v>80863669</v>
      </c>
      <c r="M1058" t="s">
        <v>690</v>
      </c>
      <c r="N1058">
        <v>96190030</v>
      </c>
      <c r="O1058" t="s">
        <v>691</v>
      </c>
      <c r="P1058">
        <v>4987176303455</v>
      </c>
      <c r="Q1058">
        <v>350</v>
      </c>
      <c r="R1058" s="16">
        <v>47020</v>
      </c>
      <c r="S1058">
        <v>36</v>
      </c>
      <c r="T1058">
        <v>72</v>
      </c>
      <c r="U1058">
        <v>12</v>
      </c>
      <c r="V1058">
        <v>266.66000000000003</v>
      </c>
      <c r="W1058">
        <v>279.99</v>
      </c>
      <c r="X1058">
        <v>291.67</v>
      </c>
      <c r="Y1058">
        <v>0</v>
      </c>
      <c r="Z1058">
        <v>1</v>
      </c>
      <c r="AA1058">
        <v>0</v>
      </c>
      <c r="AB1058">
        <v>0</v>
      </c>
      <c r="AC1058">
        <v>279.99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f t="shared" si="76"/>
        <v>1</v>
      </c>
      <c r="AJ1058">
        <f t="shared" si="77"/>
        <v>291.67</v>
      </c>
      <c r="AK1058" s="62">
        <f t="shared" si="79"/>
        <v>8.3333333333333329E-2</v>
      </c>
      <c r="AL1058">
        <f t="shared" si="78"/>
        <v>279.99</v>
      </c>
    </row>
    <row r="1059" spans="2:38" ht="14.45" x14ac:dyDescent="0.3">
      <c r="B1059" t="s">
        <v>1333</v>
      </c>
      <c r="C1059">
        <v>2002344334</v>
      </c>
      <c r="D1059" t="s">
        <v>125</v>
      </c>
      <c r="E1059" t="s">
        <v>126</v>
      </c>
      <c r="F1059" t="s">
        <v>127</v>
      </c>
      <c r="G1059" t="s">
        <v>146</v>
      </c>
      <c r="H1059" t="s">
        <v>150</v>
      </c>
      <c r="I1059" t="s">
        <v>173</v>
      </c>
      <c r="J1059" t="s">
        <v>174</v>
      </c>
      <c r="K1059" t="s">
        <v>175</v>
      </c>
      <c r="L1059">
        <v>83904005</v>
      </c>
      <c r="M1059" t="s">
        <v>826</v>
      </c>
      <c r="N1059">
        <v>82121010</v>
      </c>
      <c r="O1059" t="s">
        <v>827</v>
      </c>
      <c r="P1059">
        <v>4987176351999</v>
      </c>
      <c r="Q1059">
        <v>178</v>
      </c>
      <c r="R1059" s="16">
        <v>47045</v>
      </c>
      <c r="S1059">
        <v>60</v>
      </c>
      <c r="T1059">
        <v>45</v>
      </c>
      <c r="U1059">
        <v>144</v>
      </c>
      <c r="V1059">
        <v>119.98</v>
      </c>
      <c r="W1059">
        <v>141.58000000000001</v>
      </c>
      <c r="X1059">
        <v>147.47999999999999</v>
      </c>
      <c r="Y1059">
        <v>0</v>
      </c>
      <c r="Z1059">
        <v>2</v>
      </c>
      <c r="AA1059">
        <v>0</v>
      </c>
      <c r="AB1059">
        <v>0</v>
      </c>
      <c r="AC1059">
        <v>283.16000000000003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f t="shared" si="76"/>
        <v>2</v>
      </c>
      <c r="AJ1059">
        <f t="shared" si="77"/>
        <v>294.95999999999998</v>
      </c>
      <c r="AK1059" s="62">
        <f t="shared" si="79"/>
        <v>1.3888888888888888E-2</v>
      </c>
      <c r="AL1059">
        <f t="shared" si="78"/>
        <v>283.16000000000003</v>
      </c>
    </row>
    <row r="1060" spans="2:38" ht="14.45" x14ac:dyDescent="0.3">
      <c r="B1060" t="s">
        <v>1333</v>
      </c>
      <c r="C1060">
        <v>2002344334</v>
      </c>
      <c r="D1060" t="s">
        <v>125</v>
      </c>
      <c r="E1060" t="s">
        <v>126</v>
      </c>
      <c r="F1060" t="s">
        <v>127</v>
      </c>
      <c r="G1060" t="s">
        <v>128</v>
      </c>
      <c r="H1060" t="s">
        <v>196</v>
      </c>
      <c r="I1060" t="s">
        <v>197</v>
      </c>
      <c r="J1060" t="s">
        <v>443</v>
      </c>
      <c r="K1060" t="s">
        <v>702</v>
      </c>
      <c r="L1060">
        <v>80823579</v>
      </c>
      <c r="M1060" t="s">
        <v>703</v>
      </c>
      <c r="N1060">
        <v>33049990</v>
      </c>
      <c r="O1060" t="s">
        <v>704</v>
      </c>
      <c r="P1060">
        <v>4987176263797</v>
      </c>
      <c r="Q1060">
        <v>449</v>
      </c>
      <c r="R1060" s="16">
        <v>47010</v>
      </c>
      <c r="S1060">
        <v>36</v>
      </c>
      <c r="T1060">
        <v>71</v>
      </c>
      <c r="U1060">
        <v>24</v>
      </c>
      <c r="V1060">
        <v>317.64</v>
      </c>
      <c r="W1060">
        <v>374.81</v>
      </c>
      <c r="X1060">
        <v>390.44</v>
      </c>
      <c r="Y1060">
        <v>0</v>
      </c>
      <c r="Z1060">
        <v>5</v>
      </c>
      <c r="AA1060">
        <v>0</v>
      </c>
      <c r="AB1060">
        <v>0</v>
      </c>
      <c r="AC1060">
        <v>1874.05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f t="shared" si="76"/>
        <v>5</v>
      </c>
      <c r="AJ1060">
        <f t="shared" si="77"/>
        <v>1952.2</v>
      </c>
      <c r="AK1060" s="62">
        <f t="shared" si="79"/>
        <v>0.20833333333333334</v>
      </c>
      <c r="AL1060">
        <f t="shared" si="78"/>
        <v>1874.05</v>
      </c>
    </row>
    <row r="1061" spans="2:38" ht="14.45" x14ac:dyDescent="0.3">
      <c r="B1061" t="s">
        <v>1333</v>
      </c>
      <c r="C1061">
        <v>2002344334</v>
      </c>
      <c r="D1061" t="s">
        <v>125</v>
      </c>
      <c r="E1061" t="s">
        <v>126</v>
      </c>
      <c r="F1061" t="s">
        <v>127</v>
      </c>
      <c r="G1061" t="s">
        <v>128</v>
      </c>
      <c r="H1061" t="s">
        <v>129</v>
      </c>
      <c r="I1061" t="s">
        <v>130</v>
      </c>
      <c r="J1061" t="s">
        <v>295</v>
      </c>
      <c r="K1061" t="s">
        <v>838</v>
      </c>
      <c r="L1061">
        <v>80877222</v>
      </c>
      <c r="M1061" t="s">
        <v>839</v>
      </c>
      <c r="N1061">
        <v>33059090</v>
      </c>
      <c r="O1061" t="s">
        <v>840</v>
      </c>
      <c r="P1061">
        <v>4987176257390</v>
      </c>
      <c r="Q1061">
        <v>269</v>
      </c>
      <c r="R1061" s="16">
        <v>47046</v>
      </c>
      <c r="S1061">
        <v>36</v>
      </c>
      <c r="T1061">
        <v>75</v>
      </c>
      <c r="U1061">
        <v>24</v>
      </c>
      <c r="V1061">
        <v>190.3</v>
      </c>
      <c r="W1061">
        <v>224.55</v>
      </c>
      <c r="X1061">
        <v>233.91</v>
      </c>
      <c r="Y1061">
        <v>0</v>
      </c>
      <c r="Z1061">
        <v>17</v>
      </c>
      <c r="AA1061">
        <v>0</v>
      </c>
      <c r="AB1061">
        <v>0</v>
      </c>
      <c r="AC1061">
        <v>3817.35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f t="shared" si="76"/>
        <v>17</v>
      </c>
      <c r="AJ1061">
        <f t="shared" si="77"/>
        <v>3976.47</v>
      </c>
      <c r="AK1061" s="62">
        <f t="shared" si="79"/>
        <v>0.70833333333333337</v>
      </c>
      <c r="AL1061">
        <f t="shared" si="78"/>
        <v>3817.3500000000004</v>
      </c>
    </row>
    <row r="1062" spans="2:38" ht="14.45" x14ac:dyDescent="0.3">
      <c r="B1062" t="s">
        <v>1333</v>
      </c>
      <c r="C1062">
        <v>2002344334</v>
      </c>
      <c r="D1062" t="s">
        <v>125</v>
      </c>
      <c r="E1062" t="s">
        <v>126</v>
      </c>
      <c r="F1062" t="s">
        <v>127</v>
      </c>
      <c r="G1062" t="s">
        <v>128</v>
      </c>
      <c r="H1062" t="s">
        <v>129</v>
      </c>
      <c r="I1062" t="s">
        <v>130</v>
      </c>
      <c r="J1062" t="s">
        <v>131</v>
      </c>
      <c r="K1062" t="s">
        <v>707</v>
      </c>
      <c r="L1062">
        <v>80879279</v>
      </c>
      <c r="M1062" t="s">
        <v>708</v>
      </c>
      <c r="N1062">
        <v>33051090</v>
      </c>
      <c r="O1062" t="s">
        <v>709</v>
      </c>
      <c r="P1062">
        <v>4987176234476</v>
      </c>
      <c r="Q1062">
        <v>175</v>
      </c>
      <c r="R1062" s="16">
        <v>46807</v>
      </c>
      <c r="S1062">
        <v>36</v>
      </c>
      <c r="T1062">
        <v>53</v>
      </c>
      <c r="U1062">
        <v>56</v>
      </c>
      <c r="V1062">
        <v>145.44999999999999</v>
      </c>
      <c r="W1062">
        <v>152.72</v>
      </c>
      <c r="X1062">
        <v>159.09</v>
      </c>
      <c r="Y1062">
        <v>0</v>
      </c>
      <c r="Z1062">
        <v>1</v>
      </c>
      <c r="AA1062">
        <v>0</v>
      </c>
      <c r="AB1062">
        <v>0</v>
      </c>
      <c r="AC1062">
        <v>152.72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f t="shared" si="76"/>
        <v>1</v>
      </c>
      <c r="AJ1062">
        <f t="shared" si="77"/>
        <v>159.09</v>
      </c>
      <c r="AK1062" s="62">
        <f t="shared" si="79"/>
        <v>1.7857142857142856E-2</v>
      </c>
      <c r="AL1062">
        <f t="shared" si="78"/>
        <v>152.72</v>
      </c>
    </row>
    <row r="1063" spans="2:38" ht="14.45" x14ac:dyDescent="0.3">
      <c r="B1063" t="s">
        <v>1333</v>
      </c>
      <c r="C1063">
        <v>2002344334</v>
      </c>
      <c r="D1063" t="s">
        <v>125</v>
      </c>
      <c r="E1063" t="s">
        <v>126</v>
      </c>
      <c r="F1063" t="s">
        <v>127</v>
      </c>
      <c r="G1063" t="s">
        <v>128</v>
      </c>
      <c r="H1063" t="s">
        <v>129</v>
      </c>
      <c r="I1063" t="s">
        <v>130</v>
      </c>
      <c r="J1063" t="s">
        <v>295</v>
      </c>
      <c r="K1063" t="s">
        <v>844</v>
      </c>
      <c r="L1063">
        <v>80877223</v>
      </c>
      <c r="M1063" t="s">
        <v>845</v>
      </c>
      <c r="N1063">
        <v>33059090</v>
      </c>
      <c r="O1063" t="s">
        <v>846</v>
      </c>
      <c r="P1063">
        <v>4987176257376</v>
      </c>
      <c r="Q1063">
        <v>269</v>
      </c>
      <c r="R1063" s="16">
        <v>46898</v>
      </c>
      <c r="S1063">
        <v>36</v>
      </c>
      <c r="T1063">
        <v>61</v>
      </c>
      <c r="U1063">
        <v>24</v>
      </c>
      <c r="V1063">
        <v>190.3</v>
      </c>
      <c r="W1063">
        <v>224.55</v>
      </c>
      <c r="X1063">
        <v>233.91</v>
      </c>
      <c r="Y1063">
        <v>1</v>
      </c>
      <c r="Z1063">
        <v>1</v>
      </c>
      <c r="AA1063">
        <v>0</v>
      </c>
      <c r="AB1063">
        <v>0</v>
      </c>
      <c r="AC1063">
        <v>5613.75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f t="shared" si="76"/>
        <v>25</v>
      </c>
      <c r="AJ1063">
        <f t="shared" si="77"/>
        <v>5847.75</v>
      </c>
      <c r="AK1063" s="62">
        <f t="shared" si="79"/>
        <v>1.0416666666666667</v>
      </c>
      <c r="AL1063">
        <f t="shared" si="78"/>
        <v>5613.75</v>
      </c>
    </row>
    <row r="1064" spans="2:38" ht="14.45" x14ac:dyDescent="0.3">
      <c r="B1064" t="s">
        <v>1333</v>
      </c>
      <c r="C1064">
        <v>2002344334</v>
      </c>
      <c r="D1064" t="s">
        <v>125</v>
      </c>
      <c r="E1064" t="s">
        <v>126</v>
      </c>
      <c r="F1064" t="s">
        <v>127</v>
      </c>
      <c r="G1064" t="s">
        <v>128</v>
      </c>
      <c r="H1064" t="s">
        <v>208</v>
      </c>
      <c r="I1064" t="s">
        <v>209</v>
      </c>
      <c r="J1064" t="s">
        <v>985</v>
      </c>
      <c r="K1064" t="s">
        <v>986</v>
      </c>
      <c r="L1064">
        <v>80895688</v>
      </c>
      <c r="M1064" t="s">
        <v>987</v>
      </c>
      <c r="N1064">
        <v>33074900</v>
      </c>
      <c r="O1064" t="s">
        <v>988</v>
      </c>
      <c r="P1064">
        <v>4987176380760</v>
      </c>
      <c r="Q1064">
        <v>349</v>
      </c>
      <c r="R1064" s="16">
        <v>46807</v>
      </c>
      <c r="S1064">
        <v>24</v>
      </c>
      <c r="T1064">
        <v>79</v>
      </c>
      <c r="U1064">
        <v>12</v>
      </c>
      <c r="V1064">
        <v>236.6</v>
      </c>
      <c r="W1064">
        <v>279.19</v>
      </c>
      <c r="X1064">
        <v>290.83</v>
      </c>
      <c r="Y1064">
        <v>1</v>
      </c>
      <c r="Z1064">
        <v>0</v>
      </c>
      <c r="AA1064">
        <v>0</v>
      </c>
      <c r="AB1064">
        <v>0</v>
      </c>
      <c r="AC1064">
        <v>3350.28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f t="shared" si="76"/>
        <v>12</v>
      </c>
      <c r="AJ1064">
        <f t="shared" si="77"/>
        <v>3489.96</v>
      </c>
      <c r="AK1064" s="62">
        <f t="shared" si="79"/>
        <v>1</v>
      </c>
      <c r="AL1064">
        <f t="shared" si="78"/>
        <v>3350.2799999999997</v>
      </c>
    </row>
    <row r="1065" spans="2:38" ht="14.45" x14ac:dyDescent="0.3">
      <c r="B1065" t="s">
        <v>1333</v>
      </c>
      <c r="C1065">
        <v>2002344334</v>
      </c>
      <c r="D1065" t="s">
        <v>125</v>
      </c>
      <c r="E1065" t="s">
        <v>126</v>
      </c>
      <c r="F1065" t="s">
        <v>127</v>
      </c>
      <c r="G1065" t="s">
        <v>132</v>
      </c>
      <c r="H1065" t="s">
        <v>133</v>
      </c>
      <c r="I1065" t="s">
        <v>134</v>
      </c>
      <c r="J1065" t="s">
        <v>408</v>
      </c>
      <c r="K1065" t="s">
        <v>415</v>
      </c>
      <c r="L1065">
        <v>83916746</v>
      </c>
      <c r="M1065" t="s">
        <v>896</v>
      </c>
      <c r="N1065">
        <v>96190010</v>
      </c>
      <c r="O1065" t="s">
        <v>897</v>
      </c>
      <c r="P1065">
        <v>4987176301956</v>
      </c>
      <c r="Q1065">
        <v>115</v>
      </c>
      <c r="R1065" s="16">
        <v>47045</v>
      </c>
      <c r="S1065">
        <v>24</v>
      </c>
      <c r="T1065">
        <v>100</v>
      </c>
      <c r="U1065">
        <v>48</v>
      </c>
      <c r="V1065">
        <v>96.84</v>
      </c>
      <c r="W1065">
        <v>96.84</v>
      </c>
      <c r="X1065">
        <v>100.88</v>
      </c>
      <c r="Y1065">
        <v>3</v>
      </c>
      <c r="Z1065">
        <v>15</v>
      </c>
      <c r="AA1065">
        <v>0</v>
      </c>
      <c r="AB1065">
        <v>0</v>
      </c>
      <c r="AC1065">
        <v>15397.56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f t="shared" si="76"/>
        <v>159</v>
      </c>
      <c r="AJ1065">
        <f t="shared" si="77"/>
        <v>16039.92</v>
      </c>
      <c r="AK1065" s="62">
        <f t="shared" si="79"/>
        <v>3.3125</v>
      </c>
      <c r="AL1065">
        <f t="shared" si="78"/>
        <v>15397.560000000001</v>
      </c>
    </row>
    <row r="1066" spans="2:38" ht="14.45" x14ac:dyDescent="0.3">
      <c r="B1066" t="s">
        <v>1333</v>
      </c>
      <c r="C1066">
        <v>2002344334</v>
      </c>
      <c r="D1066" t="s">
        <v>125</v>
      </c>
      <c r="E1066" t="s">
        <v>126</v>
      </c>
      <c r="F1066" t="s">
        <v>127</v>
      </c>
      <c r="G1066" t="s">
        <v>132</v>
      </c>
      <c r="H1066" t="s">
        <v>290</v>
      </c>
      <c r="I1066" t="s">
        <v>726</v>
      </c>
      <c r="J1066" t="s">
        <v>726</v>
      </c>
      <c r="K1066" t="s">
        <v>727</v>
      </c>
      <c r="L1066">
        <v>80862572</v>
      </c>
      <c r="M1066" t="s">
        <v>728</v>
      </c>
      <c r="N1066">
        <v>30049011</v>
      </c>
      <c r="O1066" t="s">
        <v>729</v>
      </c>
      <c r="P1066">
        <v>4987176168405</v>
      </c>
      <c r="Q1066">
        <v>117</v>
      </c>
      <c r="R1066" s="16">
        <v>47080</v>
      </c>
      <c r="S1066">
        <v>18</v>
      </c>
      <c r="T1066">
        <v>100</v>
      </c>
      <c r="U1066">
        <v>216</v>
      </c>
      <c r="V1066">
        <v>89.26</v>
      </c>
      <c r="W1066">
        <v>93.72</v>
      </c>
      <c r="X1066">
        <v>97.63</v>
      </c>
      <c r="Y1066">
        <v>0</v>
      </c>
      <c r="Z1066">
        <v>50</v>
      </c>
      <c r="AA1066">
        <v>0</v>
      </c>
      <c r="AB1066">
        <v>0</v>
      </c>
      <c r="AC1066">
        <v>4686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f t="shared" si="76"/>
        <v>50</v>
      </c>
      <c r="AJ1066">
        <f t="shared" si="77"/>
        <v>4881.5</v>
      </c>
      <c r="AK1066" s="62">
        <f t="shared" si="79"/>
        <v>0.23148148148148148</v>
      </c>
      <c r="AL1066">
        <f t="shared" si="78"/>
        <v>4686</v>
      </c>
    </row>
    <row r="1067" spans="2:38" ht="14.45" x14ac:dyDescent="0.3">
      <c r="B1067" t="s">
        <v>1333</v>
      </c>
      <c r="C1067">
        <v>2002344334</v>
      </c>
      <c r="D1067" t="s">
        <v>125</v>
      </c>
      <c r="E1067" t="s">
        <v>126</v>
      </c>
      <c r="F1067" t="s">
        <v>127</v>
      </c>
      <c r="G1067" t="s">
        <v>146</v>
      </c>
      <c r="H1067" t="s">
        <v>147</v>
      </c>
      <c r="I1067" t="s">
        <v>148</v>
      </c>
      <c r="J1067" t="s">
        <v>149</v>
      </c>
      <c r="K1067" t="s">
        <v>730</v>
      </c>
      <c r="L1067">
        <v>80865298</v>
      </c>
      <c r="M1067" t="s">
        <v>731</v>
      </c>
      <c r="N1067">
        <v>33071010</v>
      </c>
      <c r="O1067" t="s">
        <v>732</v>
      </c>
      <c r="P1067">
        <v>4987176198266</v>
      </c>
      <c r="Q1067">
        <v>289</v>
      </c>
      <c r="R1067" s="16">
        <v>47045</v>
      </c>
      <c r="S1067">
        <v>36</v>
      </c>
      <c r="T1067">
        <v>75</v>
      </c>
      <c r="U1067">
        <v>12</v>
      </c>
      <c r="V1067">
        <v>235.91</v>
      </c>
      <c r="W1067">
        <v>247.71</v>
      </c>
      <c r="X1067">
        <v>258.04000000000002</v>
      </c>
      <c r="Y1067">
        <v>0</v>
      </c>
      <c r="Z1067">
        <v>8</v>
      </c>
      <c r="AA1067">
        <v>0</v>
      </c>
      <c r="AB1067">
        <v>0</v>
      </c>
      <c r="AC1067">
        <v>1981.68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f t="shared" si="76"/>
        <v>8</v>
      </c>
      <c r="AJ1067">
        <f t="shared" si="77"/>
        <v>2064.3200000000002</v>
      </c>
      <c r="AK1067" s="62">
        <f t="shared" si="79"/>
        <v>0.66666666666666663</v>
      </c>
      <c r="AL1067">
        <f t="shared" si="78"/>
        <v>1981.68</v>
      </c>
    </row>
    <row r="1068" spans="2:38" ht="14.45" x14ac:dyDescent="0.3">
      <c r="B1068" t="s">
        <v>1333</v>
      </c>
      <c r="C1068">
        <v>2002344334</v>
      </c>
      <c r="D1068" t="s">
        <v>125</v>
      </c>
      <c r="E1068" t="s">
        <v>126</v>
      </c>
      <c r="F1068" t="s">
        <v>127</v>
      </c>
      <c r="G1068" t="s">
        <v>146</v>
      </c>
      <c r="H1068" t="s">
        <v>147</v>
      </c>
      <c r="I1068" t="s">
        <v>148</v>
      </c>
      <c r="J1068" t="s">
        <v>149</v>
      </c>
      <c r="K1068" t="s">
        <v>401</v>
      </c>
      <c r="L1068">
        <v>80865300</v>
      </c>
      <c r="M1068" t="s">
        <v>733</v>
      </c>
      <c r="N1068">
        <v>33071010</v>
      </c>
      <c r="O1068" t="s">
        <v>734</v>
      </c>
      <c r="P1068">
        <v>4987176198259</v>
      </c>
      <c r="Q1068">
        <v>289</v>
      </c>
      <c r="R1068" s="16">
        <v>47102</v>
      </c>
      <c r="S1068">
        <v>36</v>
      </c>
      <c r="T1068">
        <v>80</v>
      </c>
      <c r="U1068">
        <v>12</v>
      </c>
      <c r="V1068">
        <v>235.91</v>
      </c>
      <c r="W1068">
        <v>247.71</v>
      </c>
      <c r="X1068">
        <v>258.04000000000002</v>
      </c>
      <c r="Y1068">
        <v>0</v>
      </c>
      <c r="Z1068">
        <v>9</v>
      </c>
      <c r="AA1068">
        <v>0</v>
      </c>
      <c r="AB1068">
        <v>0</v>
      </c>
      <c r="AC1068">
        <v>2229.39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f t="shared" si="76"/>
        <v>9</v>
      </c>
      <c r="AJ1068">
        <f t="shared" si="77"/>
        <v>2322.36</v>
      </c>
      <c r="AK1068" s="62">
        <f t="shared" si="79"/>
        <v>0.75</v>
      </c>
      <c r="AL1068">
        <f t="shared" si="78"/>
        <v>2229.39</v>
      </c>
    </row>
    <row r="1069" spans="2:38" ht="14.45" x14ac:dyDescent="0.3">
      <c r="B1069" t="s">
        <v>1333</v>
      </c>
      <c r="C1069">
        <v>2002344334</v>
      </c>
      <c r="D1069" t="s">
        <v>125</v>
      </c>
      <c r="E1069" t="s">
        <v>126</v>
      </c>
      <c r="F1069" t="s">
        <v>127</v>
      </c>
      <c r="G1069" t="s">
        <v>128</v>
      </c>
      <c r="H1069" t="s">
        <v>129</v>
      </c>
      <c r="I1069" t="s">
        <v>130</v>
      </c>
      <c r="J1069" t="s">
        <v>131</v>
      </c>
      <c r="K1069" t="s">
        <v>960</v>
      </c>
      <c r="L1069">
        <v>80879269</v>
      </c>
      <c r="M1069" t="s">
        <v>961</v>
      </c>
      <c r="N1069">
        <v>33051090</v>
      </c>
      <c r="O1069" t="s">
        <v>962</v>
      </c>
      <c r="P1069">
        <v>4987176234360</v>
      </c>
      <c r="Q1069">
        <v>75</v>
      </c>
      <c r="R1069" s="16">
        <v>46800</v>
      </c>
      <c r="S1069">
        <v>36</v>
      </c>
      <c r="T1069">
        <v>52</v>
      </c>
      <c r="U1069">
        <v>48</v>
      </c>
      <c r="V1069">
        <v>62.33</v>
      </c>
      <c r="W1069">
        <v>65.45</v>
      </c>
      <c r="X1069">
        <v>68.180000000000007</v>
      </c>
      <c r="Y1069">
        <v>3</v>
      </c>
      <c r="Z1069">
        <v>37</v>
      </c>
      <c r="AA1069">
        <v>0</v>
      </c>
      <c r="AB1069">
        <v>0</v>
      </c>
      <c r="AC1069">
        <v>11846.45</v>
      </c>
      <c r="AD1069">
        <v>0.01</v>
      </c>
      <c r="AE1069">
        <v>0</v>
      </c>
      <c r="AF1069">
        <v>0</v>
      </c>
      <c r="AG1069">
        <v>0</v>
      </c>
      <c r="AH1069">
        <v>0</v>
      </c>
      <c r="AI1069">
        <f t="shared" si="76"/>
        <v>181</v>
      </c>
      <c r="AJ1069">
        <f t="shared" si="77"/>
        <v>12340.580000000002</v>
      </c>
      <c r="AK1069" s="62">
        <f t="shared" si="79"/>
        <v>3.7708333333333335</v>
      </c>
      <c r="AL1069">
        <f t="shared" si="78"/>
        <v>11846.45</v>
      </c>
    </row>
    <row r="1070" spans="2:38" ht="14.45" x14ac:dyDescent="0.3">
      <c r="B1070" t="s">
        <v>1333</v>
      </c>
      <c r="C1070">
        <v>2002344334</v>
      </c>
      <c r="D1070" t="s">
        <v>125</v>
      </c>
      <c r="E1070" t="s">
        <v>126</v>
      </c>
      <c r="F1070" t="s">
        <v>127</v>
      </c>
      <c r="G1070" t="s">
        <v>128</v>
      </c>
      <c r="H1070" t="s">
        <v>129</v>
      </c>
      <c r="I1070" t="s">
        <v>130</v>
      </c>
      <c r="J1070" t="s">
        <v>131</v>
      </c>
      <c r="K1070" t="s">
        <v>749</v>
      </c>
      <c r="L1070">
        <v>80879272</v>
      </c>
      <c r="M1070" t="s">
        <v>750</v>
      </c>
      <c r="N1070">
        <v>33051090</v>
      </c>
      <c r="O1070" t="s">
        <v>751</v>
      </c>
      <c r="P1070">
        <v>4987176234292</v>
      </c>
      <c r="Q1070">
        <v>75</v>
      </c>
      <c r="R1070" s="16">
        <v>46807</v>
      </c>
      <c r="S1070">
        <v>36</v>
      </c>
      <c r="T1070">
        <v>53</v>
      </c>
      <c r="U1070">
        <v>48</v>
      </c>
      <c r="V1070">
        <v>62.33</v>
      </c>
      <c r="W1070">
        <v>65.45</v>
      </c>
      <c r="X1070">
        <v>68.180000000000007</v>
      </c>
      <c r="Y1070">
        <v>2</v>
      </c>
      <c r="Z1070">
        <v>22</v>
      </c>
      <c r="AA1070">
        <v>0</v>
      </c>
      <c r="AB1070">
        <v>0</v>
      </c>
      <c r="AC1070">
        <v>7723.1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f t="shared" si="76"/>
        <v>118</v>
      </c>
      <c r="AJ1070">
        <f t="shared" si="77"/>
        <v>8045.2400000000007</v>
      </c>
      <c r="AK1070" s="62">
        <f t="shared" si="79"/>
        <v>2.4583333333333335</v>
      </c>
      <c r="AL1070">
        <f t="shared" si="78"/>
        <v>7723.1</v>
      </c>
    </row>
    <row r="1071" spans="2:38" ht="14.45" x14ac:dyDescent="0.3">
      <c r="B1071" t="s">
        <v>1333</v>
      </c>
      <c r="C1071">
        <v>2002344334</v>
      </c>
      <c r="D1071" t="s">
        <v>125</v>
      </c>
      <c r="E1071" t="s">
        <v>126</v>
      </c>
      <c r="F1071" t="s">
        <v>127</v>
      </c>
      <c r="G1071" t="s">
        <v>128</v>
      </c>
      <c r="H1071" t="s">
        <v>129</v>
      </c>
      <c r="I1071" t="s">
        <v>130</v>
      </c>
      <c r="J1071" t="s">
        <v>131</v>
      </c>
      <c r="K1071" t="s">
        <v>752</v>
      </c>
      <c r="L1071">
        <v>80879273</v>
      </c>
      <c r="M1071" t="s">
        <v>753</v>
      </c>
      <c r="N1071">
        <v>33051090</v>
      </c>
      <c r="O1071" t="s">
        <v>754</v>
      </c>
      <c r="P1071">
        <v>4987176234315</v>
      </c>
      <c r="Q1071">
        <v>75</v>
      </c>
      <c r="R1071" s="16">
        <v>46807</v>
      </c>
      <c r="S1071">
        <v>36</v>
      </c>
      <c r="T1071">
        <v>53</v>
      </c>
      <c r="U1071">
        <v>48</v>
      </c>
      <c r="V1071">
        <v>62.33</v>
      </c>
      <c r="W1071">
        <v>65.45</v>
      </c>
      <c r="X1071">
        <v>68.180000000000007</v>
      </c>
      <c r="Y1071">
        <v>3</v>
      </c>
      <c r="Z1071">
        <v>18</v>
      </c>
      <c r="AA1071">
        <v>0</v>
      </c>
      <c r="AB1071">
        <v>0</v>
      </c>
      <c r="AC1071">
        <v>10602.9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f t="shared" si="76"/>
        <v>162</v>
      </c>
      <c r="AJ1071">
        <f t="shared" si="77"/>
        <v>11045.160000000002</v>
      </c>
      <c r="AK1071" s="62">
        <f t="shared" si="79"/>
        <v>3.375</v>
      </c>
      <c r="AL1071">
        <f t="shared" si="78"/>
        <v>10602.9</v>
      </c>
    </row>
    <row r="1072" spans="2:38" ht="14.45" x14ac:dyDescent="0.3">
      <c r="B1072" t="s">
        <v>1333</v>
      </c>
      <c r="C1072">
        <v>2002344334</v>
      </c>
      <c r="D1072" t="s">
        <v>125</v>
      </c>
      <c r="E1072" t="s">
        <v>126</v>
      </c>
      <c r="F1072" t="s">
        <v>127</v>
      </c>
      <c r="G1072" t="s">
        <v>128</v>
      </c>
      <c r="H1072" t="s">
        <v>129</v>
      </c>
      <c r="I1072" t="s">
        <v>221</v>
      </c>
      <c r="J1072" t="s">
        <v>250</v>
      </c>
      <c r="K1072" t="s">
        <v>761</v>
      </c>
      <c r="L1072">
        <v>80896343</v>
      </c>
      <c r="M1072" t="s">
        <v>762</v>
      </c>
      <c r="N1072">
        <v>33051090</v>
      </c>
      <c r="O1072" t="s">
        <v>763</v>
      </c>
      <c r="P1072">
        <v>4987176254436</v>
      </c>
      <c r="Q1072">
        <v>479</v>
      </c>
      <c r="R1072" s="16">
        <v>47045</v>
      </c>
      <c r="S1072">
        <v>36</v>
      </c>
      <c r="T1072">
        <v>75</v>
      </c>
      <c r="U1072">
        <v>30</v>
      </c>
      <c r="V1072">
        <v>398.11</v>
      </c>
      <c r="W1072">
        <v>418.02</v>
      </c>
      <c r="X1072">
        <v>435.45</v>
      </c>
      <c r="Y1072">
        <v>0</v>
      </c>
      <c r="Z1072">
        <v>1</v>
      </c>
      <c r="AA1072">
        <v>0</v>
      </c>
      <c r="AB1072">
        <v>0</v>
      </c>
      <c r="AC1072">
        <v>418.02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f t="shared" si="76"/>
        <v>1</v>
      </c>
      <c r="AJ1072">
        <f t="shared" si="77"/>
        <v>435.45</v>
      </c>
      <c r="AK1072" s="62">
        <f t="shared" si="79"/>
        <v>3.3333333333333333E-2</v>
      </c>
      <c r="AL1072">
        <f t="shared" si="78"/>
        <v>418.02</v>
      </c>
    </row>
    <row r="1073" spans="2:38" ht="14.45" x14ac:dyDescent="0.3">
      <c r="B1073" t="s">
        <v>1333</v>
      </c>
      <c r="C1073">
        <v>2002344334</v>
      </c>
      <c r="D1073" t="s">
        <v>125</v>
      </c>
      <c r="E1073" t="s">
        <v>126</v>
      </c>
      <c r="F1073" t="s">
        <v>127</v>
      </c>
      <c r="G1073" t="s">
        <v>132</v>
      </c>
      <c r="H1073" t="s">
        <v>290</v>
      </c>
      <c r="I1073" t="s">
        <v>379</v>
      </c>
      <c r="J1073" t="s">
        <v>379</v>
      </c>
      <c r="K1073" t="s">
        <v>380</v>
      </c>
      <c r="L1073">
        <v>83916219</v>
      </c>
      <c r="M1073" t="s">
        <v>894</v>
      </c>
      <c r="N1073">
        <v>30049011</v>
      </c>
      <c r="O1073" t="s">
        <v>895</v>
      </c>
      <c r="P1073">
        <v>4987176191205</v>
      </c>
      <c r="Q1073">
        <v>109</v>
      </c>
      <c r="R1073" s="16">
        <v>46807</v>
      </c>
      <c r="S1073">
        <v>18</v>
      </c>
      <c r="T1073">
        <v>100</v>
      </c>
      <c r="U1073">
        <v>384</v>
      </c>
      <c r="V1073">
        <v>83.15</v>
      </c>
      <c r="W1073">
        <v>87.31</v>
      </c>
      <c r="X1073">
        <v>90.95</v>
      </c>
      <c r="Y1073">
        <v>0</v>
      </c>
      <c r="Z1073">
        <v>17</v>
      </c>
      <c r="AA1073">
        <v>0</v>
      </c>
      <c r="AB1073">
        <v>0</v>
      </c>
      <c r="AC1073">
        <v>1484.27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f t="shared" si="76"/>
        <v>17</v>
      </c>
      <c r="AJ1073">
        <f t="shared" si="77"/>
        <v>1546.15</v>
      </c>
      <c r="AK1073" s="62">
        <f t="shared" si="79"/>
        <v>4.4270833333333336E-2</v>
      </c>
      <c r="AL1073">
        <f t="shared" si="78"/>
        <v>1484.27</v>
      </c>
    </row>
    <row r="1074" spans="2:38" ht="14.45" x14ac:dyDescent="0.3">
      <c r="B1074" t="s">
        <v>1333</v>
      </c>
      <c r="C1074">
        <v>2002344334</v>
      </c>
      <c r="D1074" t="s">
        <v>125</v>
      </c>
      <c r="E1074" t="s">
        <v>126</v>
      </c>
      <c r="F1074" t="s">
        <v>127</v>
      </c>
      <c r="G1074" t="s">
        <v>128</v>
      </c>
      <c r="H1074" t="s">
        <v>129</v>
      </c>
      <c r="I1074" t="s">
        <v>130</v>
      </c>
      <c r="J1074" t="s">
        <v>216</v>
      </c>
      <c r="K1074" t="s">
        <v>555</v>
      </c>
      <c r="L1074">
        <v>80896337</v>
      </c>
      <c r="M1074" t="s">
        <v>765</v>
      </c>
      <c r="N1074">
        <v>33051090</v>
      </c>
      <c r="O1074" t="s">
        <v>766</v>
      </c>
      <c r="P1074">
        <v>4987176272140</v>
      </c>
      <c r="Q1074">
        <v>435</v>
      </c>
      <c r="R1074" s="16">
        <v>47045</v>
      </c>
      <c r="S1074">
        <v>36</v>
      </c>
      <c r="T1074">
        <v>75</v>
      </c>
      <c r="U1074">
        <v>30</v>
      </c>
      <c r="V1074">
        <v>361.54</v>
      </c>
      <c r="W1074">
        <v>379.62</v>
      </c>
      <c r="X1074">
        <v>395.45</v>
      </c>
      <c r="Y1074">
        <v>0</v>
      </c>
      <c r="Z1074">
        <v>2</v>
      </c>
      <c r="AA1074">
        <v>0</v>
      </c>
      <c r="AB1074">
        <v>0</v>
      </c>
      <c r="AC1074">
        <v>759.24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f t="shared" si="76"/>
        <v>2</v>
      </c>
      <c r="AJ1074">
        <f t="shared" si="77"/>
        <v>790.9</v>
      </c>
      <c r="AK1074" s="62">
        <f t="shared" si="79"/>
        <v>6.6666666666666666E-2</v>
      </c>
      <c r="AL1074">
        <f t="shared" si="78"/>
        <v>759.24</v>
      </c>
    </row>
    <row r="1075" spans="2:38" ht="14.45" x14ac:dyDescent="0.3">
      <c r="B1075" t="s">
        <v>1333</v>
      </c>
      <c r="C1075">
        <v>2002344334</v>
      </c>
      <c r="D1075" t="s">
        <v>125</v>
      </c>
      <c r="E1075" t="s">
        <v>126</v>
      </c>
      <c r="F1075" t="s">
        <v>127</v>
      </c>
      <c r="G1075" t="s">
        <v>146</v>
      </c>
      <c r="H1075" t="s">
        <v>147</v>
      </c>
      <c r="I1075" t="s">
        <v>203</v>
      </c>
      <c r="J1075" t="s">
        <v>367</v>
      </c>
      <c r="K1075" t="s">
        <v>772</v>
      </c>
      <c r="L1075">
        <v>80866723</v>
      </c>
      <c r="M1075" t="s">
        <v>773</v>
      </c>
      <c r="N1075">
        <v>33071090</v>
      </c>
      <c r="O1075" t="s">
        <v>774</v>
      </c>
      <c r="P1075">
        <v>4987176278586</v>
      </c>
      <c r="Q1075">
        <v>290</v>
      </c>
      <c r="R1075" s="16">
        <v>47052</v>
      </c>
      <c r="S1075">
        <v>36</v>
      </c>
      <c r="T1075">
        <v>75</v>
      </c>
      <c r="U1075">
        <v>12</v>
      </c>
      <c r="V1075">
        <v>210.64</v>
      </c>
      <c r="W1075">
        <v>248.56</v>
      </c>
      <c r="X1075">
        <v>258.92</v>
      </c>
      <c r="Y1075">
        <v>10</v>
      </c>
      <c r="Z1075">
        <v>2</v>
      </c>
      <c r="AA1075">
        <v>0</v>
      </c>
      <c r="AB1075">
        <v>0</v>
      </c>
      <c r="AC1075">
        <v>30324.32</v>
      </c>
      <c r="AD1075">
        <v>0.01</v>
      </c>
      <c r="AE1075">
        <v>0</v>
      </c>
      <c r="AF1075">
        <v>0</v>
      </c>
      <c r="AG1075">
        <v>0</v>
      </c>
      <c r="AH1075">
        <v>0</v>
      </c>
      <c r="AI1075">
        <f t="shared" si="76"/>
        <v>122</v>
      </c>
      <c r="AJ1075">
        <f t="shared" si="77"/>
        <v>31588.240000000002</v>
      </c>
      <c r="AK1075" s="62">
        <f t="shared" si="79"/>
        <v>10.166666666666666</v>
      </c>
      <c r="AL1075">
        <f t="shared" si="78"/>
        <v>30324.32</v>
      </c>
    </row>
    <row r="1076" spans="2:38" ht="14.45" x14ac:dyDescent="0.3">
      <c r="B1076" t="s">
        <v>1333</v>
      </c>
      <c r="C1076">
        <v>2002344334</v>
      </c>
      <c r="D1076" t="s">
        <v>125</v>
      </c>
      <c r="E1076" t="s">
        <v>126</v>
      </c>
      <c r="F1076" t="s">
        <v>127</v>
      </c>
      <c r="G1076" t="s">
        <v>132</v>
      </c>
      <c r="H1076" t="s">
        <v>290</v>
      </c>
      <c r="I1076" t="s">
        <v>291</v>
      </c>
      <c r="J1076" t="s">
        <v>291</v>
      </c>
      <c r="K1076" t="s">
        <v>650</v>
      </c>
      <c r="L1076">
        <v>83916232</v>
      </c>
      <c r="M1076" t="s">
        <v>783</v>
      </c>
      <c r="N1076">
        <v>30049011</v>
      </c>
      <c r="O1076" t="s">
        <v>784</v>
      </c>
      <c r="P1076">
        <v>4987176147318</v>
      </c>
      <c r="Q1076">
        <v>128</v>
      </c>
      <c r="R1076" s="16">
        <v>47045</v>
      </c>
      <c r="S1076">
        <v>24</v>
      </c>
      <c r="T1076">
        <v>100</v>
      </c>
      <c r="U1076">
        <v>216</v>
      </c>
      <c r="V1076">
        <v>97.65</v>
      </c>
      <c r="W1076">
        <v>102.53</v>
      </c>
      <c r="X1076">
        <v>106.81</v>
      </c>
      <c r="Y1076">
        <v>0</v>
      </c>
      <c r="Z1076">
        <v>73</v>
      </c>
      <c r="AA1076">
        <v>0</v>
      </c>
      <c r="AB1076">
        <v>0</v>
      </c>
      <c r="AC1076">
        <v>7484.69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f t="shared" si="76"/>
        <v>73</v>
      </c>
      <c r="AJ1076">
        <f t="shared" si="77"/>
        <v>7797.13</v>
      </c>
      <c r="AK1076" s="62">
        <f t="shared" si="79"/>
        <v>0.33796296296296297</v>
      </c>
      <c r="AL1076">
        <f t="shared" si="78"/>
        <v>7484.6900000000005</v>
      </c>
    </row>
    <row r="1077" spans="2:38" ht="14.45" x14ac:dyDescent="0.3">
      <c r="B1077" t="s">
        <v>1333</v>
      </c>
      <c r="C1077">
        <v>2002344334</v>
      </c>
      <c r="D1077" t="s">
        <v>125</v>
      </c>
      <c r="E1077" t="s">
        <v>126</v>
      </c>
      <c r="F1077" t="s">
        <v>127</v>
      </c>
      <c r="G1077" t="s">
        <v>146</v>
      </c>
      <c r="H1077" t="s">
        <v>147</v>
      </c>
      <c r="I1077" t="s">
        <v>203</v>
      </c>
      <c r="J1077" t="s">
        <v>367</v>
      </c>
      <c r="K1077" t="s">
        <v>777</v>
      </c>
      <c r="L1077">
        <v>80866724</v>
      </c>
      <c r="M1077" t="s">
        <v>778</v>
      </c>
      <c r="N1077">
        <v>33071090</v>
      </c>
      <c r="O1077" t="s">
        <v>779</v>
      </c>
      <c r="P1077">
        <v>4987176345516</v>
      </c>
      <c r="Q1077">
        <v>249</v>
      </c>
      <c r="R1077" s="16">
        <v>46807</v>
      </c>
      <c r="S1077">
        <v>36</v>
      </c>
      <c r="T1077">
        <v>53</v>
      </c>
      <c r="U1077">
        <v>24</v>
      </c>
      <c r="V1077">
        <v>180.86</v>
      </c>
      <c r="W1077">
        <v>213.42</v>
      </c>
      <c r="X1077">
        <v>222.32</v>
      </c>
      <c r="Y1077">
        <v>0</v>
      </c>
      <c r="Z1077">
        <v>7</v>
      </c>
      <c r="AA1077">
        <v>0</v>
      </c>
      <c r="AB1077">
        <v>0</v>
      </c>
      <c r="AC1077">
        <v>1493.94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f t="shared" si="76"/>
        <v>7</v>
      </c>
      <c r="AJ1077">
        <f t="shared" si="77"/>
        <v>1556.24</v>
      </c>
      <c r="AK1077" s="62">
        <f t="shared" si="79"/>
        <v>0.29166666666666669</v>
      </c>
      <c r="AL1077">
        <f t="shared" si="78"/>
        <v>1493.9399999999998</v>
      </c>
    </row>
    <row r="1078" spans="2:38" ht="14.45" x14ac:dyDescent="0.3">
      <c r="B1078" t="s">
        <v>1333</v>
      </c>
      <c r="C1078">
        <v>2002344334</v>
      </c>
      <c r="D1078" t="s">
        <v>125</v>
      </c>
      <c r="E1078" t="s">
        <v>126</v>
      </c>
      <c r="F1078" t="s">
        <v>127</v>
      </c>
      <c r="G1078" t="s">
        <v>146</v>
      </c>
      <c r="H1078" t="s">
        <v>147</v>
      </c>
      <c r="I1078" t="s">
        <v>203</v>
      </c>
      <c r="J1078" t="s">
        <v>367</v>
      </c>
      <c r="K1078" t="s">
        <v>780</v>
      </c>
      <c r="L1078">
        <v>80866725</v>
      </c>
      <c r="M1078" t="s">
        <v>781</v>
      </c>
      <c r="N1078">
        <v>33071090</v>
      </c>
      <c r="O1078" t="s">
        <v>782</v>
      </c>
      <c r="P1078">
        <v>4987176177674</v>
      </c>
      <c r="Q1078">
        <v>270</v>
      </c>
      <c r="R1078" s="16">
        <v>46807</v>
      </c>
      <c r="S1078">
        <v>36</v>
      </c>
      <c r="T1078">
        <v>53</v>
      </c>
      <c r="U1078">
        <v>24</v>
      </c>
      <c r="V1078">
        <v>196.12</v>
      </c>
      <c r="W1078">
        <v>231.42</v>
      </c>
      <c r="X1078">
        <v>241.07</v>
      </c>
      <c r="Y1078">
        <v>0</v>
      </c>
      <c r="Z1078">
        <v>10</v>
      </c>
      <c r="AA1078">
        <v>0</v>
      </c>
      <c r="AB1078">
        <v>0</v>
      </c>
      <c r="AC1078">
        <v>2314.1999999999998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f t="shared" si="76"/>
        <v>10</v>
      </c>
      <c r="AJ1078">
        <f t="shared" si="77"/>
        <v>2410.6999999999998</v>
      </c>
      <c r="AK1078" s="62">
        <f t="shared" si="79"/>
        <v>0.41666666666666669</v>
      </c>
      <c r="AL1078">
        <f t="shared" si="78"/>
        <v>2314.1999999999998</v>
      </c>
    </row>
    <row r="1079" spans="2:38" ht="14.45" x14ac:dyDescent="0.3">
      <c r="B1079" t="s">
        <v>1333</v>
      </c>
      <c r="C1079">
        <v>2002344334</v>
      </c>
      <c r="D1079" t="s">
        <v>125</v>
      </c>
      <c r="E1079" t="s">
        <v>126</v>
      </c>
      <c r="F1079" t="s">
        <v>127</v>
      </c>
      <c r="G1079" t="s">
        <v>146</v>
      </c>
      <c r="H1079" t="s">
        <v>147</v>
      </c>
      <c r="I1079" t="s">
        <v>203</v>
      </c>
      <c r="J1079" t="s">
        <v>367</v>
      </c>
      <c r="K1079" t="s">
        <v>787</v>
      </c>
      <c r="L1079">
        <v>80866726</v>
      </c>
      <c r="M1079" t="s">
        <v>788</v>
      </c>
      <c r="N1079">
        <v>33071090</v>
      </c>
      <c r="O1079" t="s">
        <v>789</v>
      </c>
      <c r="P1079">
        <v>4902430722193</v>
      </c>
      <c r="Q1079">
        <v>95</v>
      </c>
      <c r="R1079" s="16">
        <v>47045</v>
      </c>
      <c r="S1079">
        <v>36</v>
      </c>
      <c r="T1079">
        <v>75</v>
      </c>
      <c r="U1079">
        <v>48</v>
      </c>
      <c r="V1079">
        <v>69.010000000000005</v>
      </c>
      <c r="W1079">
        <v>81.430000000000007</v>
      </c>
      <c r="X1079">
        <v>84.83</v>
      </c>
      <c r="Y1079">
        <v>1</v>
      </c>
      <c r="Z1079">
        <v>39</v>
      </c>
      <c r="AA1079">
        <v>0</v>
      </c>
      <c r="AB1079">
        <v>0</v>
      </c>
      <c r="AC1079">
        <v>7084.41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f t="shared" si="76"/>
        <v>87</v>
      </c>
      <c r="AJ1079">
        <f t="shared" si="77"/>
        <v>7380.21</v>
      </c>
      <c r="AK1079" s="62">
        <f t="shared" si="79"/>
        <v>1.8125</v>
      </c>
      <c r="AL1079">
        <f t="shared" si="78"/>
        <v>7084.4100000000008</v>
      </c>
    </row>
    <row r="1080" spans="2:38" ht="14.45" x14ac:dyDescent="0.3">
      <c r="B1080" t="s">
        <v>1333</v>
      </c>
      <c r="C1080">
        <v>2002344334</v>
      </c>
      <c r="D1080" t="s">
        <v>125</v>
      </c>
      <c r="E1080" t="s">
        <v>126</v>
      </c>
      <c r="F1080" t="s">
        <v>127</v>
      </c>
      <c r="G1080" t="s">
        <v>146</v>
      </c>
      <c r="H1080" t="s">
        <v>147</v>
      </c>
      <c r="I1080" t="s">
        <v>203</v>
      </c>
      <c r="J1080" t="s">
        <v>367</v>
      </c>
      <c r="K1080" t="s">
        <v>790</v>
      </c>
      <c r="L1080">
        <v>80866727</v>
      </c>
      <c r="M1080" t="s">
        <v>791</v>
      </c>
      <c r="N1080">
        <v>33071090</v>
      </c>
      <c r="O1080" t="s">
        <v>792</v>
      </c>
      <c r="P1080">
        <v>4987176281388</v>
      </c>
      <c r="Q1080">
        <v>270</v>
      </c>
      <c r="R1080" s="16">
        <v>47045</v>
      </c>
      <c r="S1080">
        <v>36</v>
      </c>
      <c r="T1080">
        <v>75</v>
      </c>
      <c r="U1080">
        <v>24</v>
      </c>
      <c r="V1080">
        <v>196.12</v>
      </c>
      <c r="W1080">
        <v>231.42</v>
      </c>
      <c r="X1080">
        <v>241.07</v>
      </c>
      <c r="Y1080">
        <v>0</v>
      </c>
      <c r="Z1080">
        <v>11</v>
      </c>
      <c r="AA1080">
        <v>0</v>
      </c>
      <c r="AB1080">
        <v>0</v>
      </c>
      <c r="AC1080">
        <v>2545.62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f t="shared" si="76"/>
        <v>11</v>
      </c>
      <c r="AJ1080">
        <f t="shared" si="77"/>
        <v>2651.77</v>
      </c>
      <c r="AK1080" s="62">
        <f t="shared" si="79"/>
        <v>0.45833333333333331</v>
      </c>
      <c r="AL1080">
        <f t="shared" si="78"/>
        <v>2545.62</v>
      </c>
    </row>
    <row r="1081" spans="2:38" ht="14.45" x14ac:dyDescent="0.3">
      <c r="B1081" t="s">
        <v>1333</v>
      </c>
      <c r="C1081">
        <v>2002344334</v>
      </c>
      <c r="D1081" t="s">
        <v>125</v>
      </c>
      <c r="E1081" t="s">
        <v>126</v>
      </c>
      <c r="F1081" t="s">
        <v>127</v>
      </c>
      <c r="G1081" t="s">
        <v>146</v>
      </c>
      <c r="H1081" t="s">
        <v>147</v>
      </c>
      <c r="I1081" t="s">
        <v>203</v>
      </c>
      <c r="J1081" t="s">
        <v>367</v>
      </c>
      <c r="K1081" t="s">
        <v>794</v>
      </c>
      <c r="L1081">
        <v>80866728</v>
      </c>
      <c r="M1081" t="s">
        <v>795</v>
      </c>
      <c r="N1081">
        <v>33071090</v>
      </c>
      <c r="O1081" t="s">
        <v>796</v>
      </c>
      <c r="P1081">
        <v>4987176165329</v>
      </c>
      <c r="Q1081">
        <v>270</v>
      </c>
      <c r="R1081" s="16">
        <v>47045</v>
      </c>
      <c r="S1081">
        <v>36</v>
      </c>
      <c r="T1081">
        <v>75</v>
      </c>
      <c r="U1081">
        <v>24</v>
      </c>
      <c r="V1081">
        <v>196.12</v>
      </c>
      <c r="W1081">
        <v>231.42</v>
      </c>
      <c r="X1081">
        <v>241.07</v>
      </c>
      <c r="Y1081">
        <v>0</v>
      </c>
      <c r="Z1081">
        <v>12</v>
      </c>
      <c r="AA1081">
        <v>0</v>
      </c>
      <c r="AB1081">
        <v>0</v>
      </c>
      <c r="AC1081">
        <v>2777.04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f t="shared" ref="AI1081:AI1103" si="80">+(Y1081+AA1081)*U1081+(Z1081+AB1081+AE1081+AG1081)</f>
        <v>12</v>
      </c>
      <c r="AJ1081">
        <f t="shared" ref="AJ1081:AJ1103" si="81">+AI1081*X1081</f>
        <v>2892.84</v>
      </c>
      <c r="AK1081" s="62">
        <f t="shared" si="79"/>
        <v>0.5</v>
      </c>
      <c r="AL1081">
        <f t="shared" ref="AL1081:AL1103" si="82">+AI1081*W1081</f>
        <v>2777.04</v>
      </c>
    </row>
    <row r="1082" spans="2:38" ht="14.45" x14ac:dyDescent="0.3">
      <c r="B1082" t="s">
        <v>1333</v>
      </c>
      <c r="C1082">
        <v>2002344334</v>
      </c>
      <c r="D1082" t="s">
        <v>125</v>
      </c>
      <c r="E1082" t="s">
        <v>126</v>
      </c>
      <c r="F1082" t="s">
        <v>127</v>
      </c>
      <c r="G1082" t="s">
        <v>128</v>
      </c>
      <c r="H1082" t="s">
        <v>129</v>
      </c>
      <c r="I1082" t="s">
        <v>130</v>
      </c>
      <c r="J1082" t="s">
        <v>295</v>
      </c>
      <c r="K1082" t="s">
        <v>802</v>
      </c>
      <c r="L1082">
        <v>80878378</v>
      </c>
      <c r="M1082" t="s">
        <v>803</v>
      </c>
      <c r="N1082">
        <v>33059090</v>
      </c>
      <c r="O1082" t="s">
        <v>804</v>
      </c>
      <c r="P1082">
        <v>4987176360076</v>
      </c>
      <c r="Q1082">
        <v>115</v>
      </c>
      <c r="R1082" s="16">
        <v>46807</v>
      </c>
      <c r="S1082">
        <v>36</v>
      </c>
      <c r="T1082">
        <v>53</v>
      </c>
      <c r="U1082">
        <v>24</v>
      </c>
      <c r="V1082">
        <v>81.36</v>
      </c>
      <c r="W1082">
        <v>96</v>
      </c>
      <c r="X1082">
        <v>100</v>
      </c>
      <c r="Y1082">
        <v>0</v>
      </c>
      <c r="Z1082">
        <v>1</v>
      </c>
      <c r="AA1082">
        <v>0</v>
      </c>
      <c r="AB1082">
        <v>0</v>
      </c>
      <c r="AC1082">
        <v>96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f t="shared" si="80"/>
        <v>1</v>
      </c>
      <c r="AJ1082">
        <f t="shared" si="81"/>
        <v>100</v>
      </c>
      <c r="AK1082" s="62">
        <f t="shared" si="79"/>
        <v>4.1666666666666664E-2</v>
      </c>
      <c r="AL1082">
        <f t="shared" si="82"/>
        <v>96</v>
      </c>
    </row>
    <row r="1083" spans="2:38" ht="14.45" x14ac:dyDescent="0.3">
      <c r="B1083" t="s">
        <v>1333</v>
      </c>
      <c r="C1083">
        <v>2002344334</v>
      </c>
      <c r="D1083" t="s">
        <v>125</v>
      </c>
      <c r="E1083" t="s">
        <v>126</v>
      </c>
      <c r="F1083" t="s">
        <v>127</v>
      </c>
      <c r="G1083" t="s">
        <v>146</v>
      </c>
      <c r="H1083" t="s">
        <v>150</v>
      </c>
      <c r="I1083" t="s">
        <v>151</v>
      </c>
      <c r="J1083" t="s">
        <v>807</v>
      </c>
      <c r="K1083" t="s">
        <v>808</v>
      </c>
      <c r="L1083">
        <v>80876079</v>
      </c>
      <c r="M1083" t="s">
        <v>809</v>
      </c>
      <c r="N1083">
        <v>82122011</v>
      </c>
      <c r="O1083" t="s">
        <v>810</v>
      </c>
      <c r="P1083">
        <v>4987176357922</v>
      </c>
      <c r="Q1083">
        <v>649</v>
      </c>
      <c r="R1083" s="16">
        <v>47045</v>
      </c>
      <c r="S1083">
        <v>60</v>
      </c>
      <c r="T1083">
        <v>45</v>
      </c>
      <c r="U1083">
        <v>48</v>
      </c>
      <c r="V1083">
        <v>471.42</v>
      </c>
      <c r="W1083">
        <v>556.27</v>
      </c>
      <c r="X1083">
        <v>579.47</v>
      </c>
      <c r="Y1083">
        <v>0</v>
      </c>
      <c r="Z1083">
        <v>7</v>
      </c>
      <c r="AA1083">
        <v>0</v>
      </c>
      <c r="AB1083">
        <v>0</v>
      </c>
      <c r="AC1083">
        <v>3893.89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f t="shared" si="80"/>
        <v>7</v>
      </c>
      <c r="AJ1083">
        <f t="shared" si="81"/>
        <v>4056.29</v>
      </c>
      <c r="AK1083" s="62">
        <f t="shared" si="79"/>
        <v>0.14583333333333334</v>
      </c>
      <c r="AL1083">
        <f t="shared" si="82"/>
        <v>3893.89</v>
      </c>
    </row>
    <row r="1084" spans="2:38" ht="14.45" x14ac:dyDescent="0.3">
      <c r="B1084" t="s">
        <v>1333</v>
      </c>
      <c r="C1084">
        <v>2002344334</v>
      </c>
      <c r="D1084" t="s">
        <v>125</v>
      </c>
      <c r="E1084" t="s">
        <v>126</v>
      </c>
      <c r="F1084" t="s">
        <v>127</v>
      </c>
      <c r="G1084" t="s">
        <v>146</v>
      </c>
      <c r="H1084" t="s">
        <v>150</v>
      </c>
      <c r="I1084" t="s">
        <v>151</v>
      </c>
      <c r="J1084" t="s">
        <v>811</v>
      </c>
      <c r="K1084" t="s">
        <v>812</v>
      </c>
      <c r="L1084">
        <v>80876084</v>
      </c>
      <c r="M1084" t="s">
        <v>813</v>
      </c>
      <c r="N1084">
        <v>82122011</v>
      </c>
      <c r="O1084" t="s">
        <v>814</v>
      </c>
      <c r="P1084">
        <v>4987176357977</v>
      </c>
      <c r="Q1084">
        <v>725</v>
      </c>
      <c r="R1084" s="16">
        <v>47102</v>
      </c>
      <c r="S1084">
        <v>60</v>
      </c>
      <c r="T1084">
        <v>48</v>
      </c>
      <c r="U1084">
        <v>48</v>
      </c>
      <c r="V1084">
        <v>526.62</v>
      </c>
      <c r="W1084">
        <v>621.41</v>
      </c>
      <c r="X1084">
        <v>647.32000000000005</v>
      </c>
      <c r="Y1084">
        <v>0</v>
      </c>
      <c r="Z1084">
        <v>16</v>
      </c>
      <c r="AA1084">
        <v>0</v>
      </c>
      <c r="AB1084">
        <v>0</v>
      </c>
      <c r="AC1084">
        <v>9942.56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f t="shared" si="80"/>
        <v>16</v>
      </c>
      <c r="AJ1084">
        <f t="shared" si="81"/>
        <v>10357.120000000001</v>
      </c>
      <c r="AK1084" s="62">
        <f t="shared" si="79"/>
        <v>0.33333333333333331</v>
      </c>
      <c r="AL1084">
        <f t="shared" si="82"/>
        <v>9942.56</v>
      </c>
    </row>
    <row r="1085" spans="2:38" ht="14.45" x14ac:dyDescent="0.3">
      <c r="B1085" t="s">
        <v>1333</v>
      </c>
      <c r="C1085">
        <v>2002344334</v>
      </c>
      <c r="D1085" t="s">
        <v>125</v>
      </c>
      <c r="E1085" t="s">
        <v>126</v>
      </c>
      <c r="F1085" t="s">
        <v>127</v>
      </c>
      <c r="G1085" t="s">
        <v>146</v>
      </c>
      <c r="H1085" t="s">
        <v>160</v>
      </c>
      <c r="I1085" t="s">
        <v>161</v>
      </c>
      <c r="J1085" t="s">
        <v>539</v>
      </c>
      <c r="K1085" t="s">
        <v>641</v>
      </c>
      <c r="L1085">
        <v>83913853</v>
      </c>
      <c r="M1085" t="s">
        <v>1030</v>
      </c>
      <c r="N1085">
        <v>96032100</v>
      </c>
      <c r="O1085" t="s">
        <v>1031</v>
      </c>
      <c r="P1085">
        <v>4987176163745</v>
      </c>
      <c r="Q1085">
        <v>110</v>
      </c>
      <c r="R1085" s="16">
        <v>47045</v>
      </c>
      <c r="S1085">
        <v>36</v>
      </c>
      <c r="T1085">
        <v>75</v>
      </c>
      <c r="U1085">
        <v>48</v>
      </c>
      <c r="V1085">
        <v>83.81</v>
      </c>
      <c r="W1085">
        <v>88</v>
      </c>
      <c r="X1085">
        <v>91.67</v>
      </c>
      <c r="Y1085">
        <v>2</v>
      </c>
      <c r="Z1085">
        <v>0</v>
      </c>
      <c r="AA1085">
        <v>0</v>
      </c>
      <c r="AB1085">
        <v>0</v>
      </c>
      <c r="AC1085">
        <v>8448</v>
      </c>
      <c r="AD1085">
        <v>0.01</v>
      </c>
      <c r="AE1085">
        <v>0</v>
      </c>
      <c r="AF1085">
        <v>0</v>
      </c>
      <c r="AG1085">
        <v>0</v>
      </c>
      <c r="AH1085">
        <v>0</v>
      </c>
      <c r="AI1085">
        <f t="shared" si="80"/>
        <v>96</v>
      </c>
      <c r="AJ1085">
        <f t="shared" si="81"/>
        <v>8800.32</v>
      </c>
      <c r="AK1085" s="62">
        <f t="shared" si="79"/>
        <v>2</v>
      </c>
      <c r="AL1085">
        <f t="shared" si="82"/>
        <v>8448</v>
      </c>
    </row>
    <row r="1086" spans="2:38" ht="14.45" x14ac:dyDescent="0.3">
      <c r="B1086" t="s">
        <v>1333</v>
      </c>
      <c r="C1086">
        <v>2002344334</v>
      </c>
      <c r="D1086" t="s">
        <v>125</v>
      </c>
      <c r="E1086" t="s">
        <v>126</v>
      </c>
      <c r="F1086" t="s">
        <v>127</v>
      </c>
      <c r="G1086" t="s">
        <v>146</v>
      </c>
      <c r="H1086" t="s">
        <v>150</v>
      </c>
      <c r="I1086" t="s">
        <v>151</v>
      </c>
      <c r="J1086" t="s">
        <v>807</v>
      </c>
      <c r="K1086" t="s">
        <v>819</v>
      </c>
      <c r="L1086">
        <v>80876087</v>
      </c>
      <c r="M1086" t="s">
        <v>820</v>
      </c>
      <c r="N1086">
        <v>82122011</v>
      </c>
      <c r="O1086" t="s">
        <v>821</v>
      </c>
      <c r="P1086">
        <v>4987176358004</v>
      </c>
      <c r="Q1086">
        <v>725</v>
      </c>
      <c r="R1086" s="16">
        <v>47045</v>
      </c>
      <c r="S1086">
        <v>60</v>
      </c>
      <c r="T1086">
        <v>45</v>
      </c>
      <c r="U1086">
        <v>48</v>
      </c>
      <c r="V1086">
        <v>526.62</v>
      </c>
      <c r="W1086">
        <v>621.41</v>
      </c>
      <c r="X1086">
        <v>647.32000000000005</v>
      </c>
      <c r="Y1086">
        <v>0</v>
      </c>
      <c r="Z1086">
        <v>6</v>
      </c>
      <c r="AA1086">
        <v>0</v>
      </c>
      <c r="AB1086">
        <v>0</v>
      </c>
      <c r="AC1086">
        <v>3728.46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f t="shared" si="80"/>
        <v>6</v>
      </c>
      <c r="AJ1086">
        <f t="shared" si="81"/>
        <v>3883.92</v>
      </c>
      <c r="AK1086" s="62">
        <f t="shared" si="79"/>
        <v>0.125</v>
      </c>
      <c r="AL1086">
        <f t="shared" si="82"/>
        <v>3728.46</v>
      </c>
    </row>
    <row r="1087" spans="2:38" ht="14.45" x14ac:dyDescent="0.3">
      <c r="B1087" t="s">
        <v>1333</v>
      </c>
      <c r="C1087">
        <v>2002344334</v>
      </c>
      <c r="D1087" t="s">
        <v>125</v>
      </c>
      <c r="E1087" t="s">
        <v>126</v>
      </c>
      <c r="F1087" t="s">
        <v>127</v>
      </c>
      <c r="G1087" t="s">
        <v>146</v>
      </c>
      <c r="H1087" t="s">
        <v>150</v>
      </c>
      <c r="I1087" t="s">
        <v>185</v>
      </c>
      <c r="J1087" t="s">
        <v>569</v>
      </c>
      <c r="K1087" t="s">
        <v>569</v>
      </c>
      <c r="L1087">
        <v>80875507</v>
      </c>
      <c r="M1087" t="s">
        <v>824</v>
      </c>
      <c r="N1087">
        <v>82121010</v>
      </c>
      <c r="O1087" t="s">
        <v>825</v>
      </c>
      <c r="P1087">
        <v>4987176278562</v>
      </c>
      <c r="Q1087">
        <v>105</v>
      </c>
      <c r="R1087" s="16">
        <v>46806</v>
      </c>
      <c r="S1087">
        <v>60</v>
      </c>
      <c r="T1087">
        <v>32</v>
      </c>
      <c r="U1087">
        <v>144</v>
      </c>
      <c r="V1087">
        <v>76.260000000000005</v>
      </c>
      <c r="W1087">
        <v>89.99</v>
      </c>
      <c r="X1087">
        <v>93.74</v>
      </c>
      <c r="Y1087">
        <v>0</v>
      </c>
      <c r="Z1087">
        <v>45</v>
      </c>
      <c r="AA1087">
        <v>0</v>
      </c>
      <c r="AB1087">
        <v>0</v>
      </c>
      <c r="AC1087">
        <v>4049.55</v>
      </c>
      <c r="AD1087">
        <v>0.01</v>
      </c>
      <c r="AE1087">
        <v>0</v>
      </c>
      <c r="AF1087">
        <v>0</v>
      </c>
      <c r="AG1087">
        <v>0</v>
      </c>
      <c r="AH1087">
        <v>0</v>
      </c>
      <c r="AI1087">
        <f t="shared" si="80"/>
        <v>45</v>
      </c>
      <c r="AJ1087">
        <f t="shared" si="81"/>
        <v>4218.3</v>
      </c>
      <c r="AK1087" s="62">
        <f t="shared" si="79"/>
        <v>0.3125</v>
      </c>
      <c r="AL1087">
        <f t="shared" si="82"/>
        <v>4049.5499999999997</v>
      </c>
    </row>
    <row r="1088" spans="2:38" ht="14.45" x14ac:dyDescent="0.3">
      <c r="B1088" t="s">
        <v>1333</v>
      </c>
      <c r="C1088">
        <v>2002344334</v>
      </c>
      <c r="D1088" t="s">
        <v>125</v>
      </c>
      <c r="E1088" t="s">
        <v>126</v>
      </c>
      <c r="F1088" t="s">
        <v>127</v>
      </c>
      <c r="G1088" t="s">
        <v>132</v>
      </c>
      <c r="H1088" t="s">
        <v>290</v>
      </c>
      <c r="I1088" t="s">
        <v>828</v>
      </c>
      <c r="J1088" t="s">
        <v>828</v>
      </c>
      <c r="K1088" t="s">
        <v>829</v>
      </c>
      <c r="L1088">
        <v>80895619</v>
      </c>
      <c r="M1088" t="s">
        <v>830</v>
      </c>
      <c r="N1088">
        <v>30049011</v>
      </c>
      <c r="O1088" t="s">
        <v>831</v>
      </c>
      <c r="P1088">
        <v>4987176265777</v>
      </c>
      <c r="Q1088">
        <v>121</v>
      </c>
      <c r="R1088" s="16">
        <v>47045</v>
      </c>
      <c r="S1088">
        <v>36</v>
      </c>
      <c r="T1088">
        <v>75</v>
      </c>
      <c r="U1088">
        <v>48</v>
      </c>
      <c r="V1088">
        <v>92.31</v>
      </c>
      <c r="W1088">
        <v>96.93</v>
      </c>
      <c r="X1088">
        <v>100.97</v>
      </c>
      <c r="Y1088">
        <v>0</v>
      </c>
      <c r="Z1088">
        <v>5</v>
      </c>
      <c r="AA1088">
        <v>0</v>
      </c>
      <c r="AB1088">
        <v>0</v>
      </c>
      <c r="AC1088">
        <v>484.65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f t="shared" si="80"/>
        <v>5</v>
      </c>
      <c r="AJ1088">
        <f t="shared" si="81"/>
        <v>504.85</v>
      </c>
      <c r="AK1088" s="62">
        <f t="shared" si="79"/>
        <v>0.10416666666666667</v>
      </c>
      <c r="AL1088">
        <f t="shared" si="82"/>
        <v>484.65000000000003</v>
      </c>
    </row>
    <row r="1089" spans="2:38" ht="14.45" x14ac:dyDescent="0.3">
      <c r="B1089" t="s">
        <v>1333</v>
      </c>
      <c r="C1089">
        <v>2002344334</v>
      </c>
      <c r="D1089" t="s">
        <v>125</v>
      </c>
      <c r="E1089" t="s">
        <v>126</v>
      </c>
      <c r="F1089" t="s">
        <v>127</v>
      </c>
      <c r="G1089" t="s">
        <v>146</v>
      </c>
      <c r="H1089" t="s">
        <v>147</v>
      </c>
      <c r="I1089" t="s">
        <v>203</v>
      </c>
      <c r="J1089" t="s">
        <v>834</v>
      </c>
      <c r="K1089" t="s">
        <v>835</v>
      </c>
      <c r="L1089">
        <v>80896468</v>
      </c>
      <c r="M1089" t="s">
        <v>836</v>
      </c>
      <c r="N1089">
        <v>33071010</v>
      </c>
      <c r="O1089" t="s">
        <v>837</v>
      </c>
      <c r="P1089">
        <v>4987176303356</v>
      </c>
      <c r="Q1089">
        <v>62</v>
      </c>
      <c r="R1089" s="16">
        <v>47045</v>
      </c>
      <c r="S1089">
        <v>18</v>
      </c>
      <c r="T1089">
        <v>100</v>
      </c>
      <c r="U1089">
        <v>72</v>
      </c>
      <c r="V1089">
        <v>45.34</v>
      </c>
      <c r="W1089">
        <v>47.61</v>
      </c>
      <c r="X1089">
        <v>49.6</v>
      </c>
      <c r="Y1089">
        <v>1</v>
      </c>
      <c r="Z1089">
        <v>52</v>
      </c>
      <c r="AA1089">
        <v>0</v>
      </c>
      <c r="AB1089">
        <v>0</v>
      </c>
      <c r="AC1089">
        <v>5903.64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f t="shared" si="80"/>
        <v>124</v>
      </c>
      <c r="AJ1089">
        <f t="shared" si="81"/>
        <v>6150.4000000000005</v>
      </c>
      <c r="AK1089" s="62">
        <f t="shared" si="79"/>
        <v>1.7222222222222223</v>
      </c>
      <c r="AL1089">
        <f t="shared" si="82"/>
        <v>5903.64</v>
      </c>
    </row>
    <row r="1090" spans="2:38" ht="14.45" x14ac:dyDescent="0.3">
      <c r="B1090" t="s">
        <v>1333</v>
      </c>
      <c r="C1090">
        <v>2002344334</v>
      </c>
      <c r="D1090" t="s">
        <v>125</v>
      </c>
      <c r="E1090" t="s">
        <v>126</v>
      </c>
      <c r="F1090" t="s">
        <v>127</v>
      </c>
      <c r="G1090" t="s">
        <v>146</v>
      </c>
      <c r="H1090" t="s">
        <v>150</v>
      </c>
      <c r="I1090" t="s">
        <v>214</v>
      </c>
      <c r="J1090" t="s">
        <v>244</v>
      </c>
      <c r="K1090" t="s">
        <v>245</v>
      </c>
      <c r="L1090">
        <v>80875790</v>
      </c>
      <c r="M1090" t="s">
        <v>1054</v>
      </c>
      <c r="N1090">
        <v>82122011</v>
      </c>
      <c r="O1090" t="s">
        <v>1055</v>
      </c>
      <c r="P1090">
        <v>4987176384843</v>
      </c>
      <c r="Q1090">
        <v>950</v>
      </c>
      <c r="R1090" s="16">
        <v>47045</v>
      </c>
      <c r="S1090">
        <v>60</v>
      </c>
      <c r="T1090">
        <v>45</v>
      </c>
      <c r="U1090">
        <v>24</v>
      </c>
      <c r="V1090">
        <v>690.05</v>
      </c>
      <c r="W1090">
        <v>814.26</v>
      </c>
      <c r="X1090">
        <v>848.21</v>
      </c>
      <c r="Y1090">
        <v>0</v>
      </c>
      <c r="Z1090">
        <v>1</v>
      </c>
      <c r="AA1090">
        <v>0</v>
      </c>
      <c r="AB1090">
        <v>0</v>
      </c>
      <c r="AC1090">
        <v>814.26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f t="shared" si="80"/>
        <v>1</v>
      </c>
      <c r="AJ1090">
        <f t="shared" si="81"/>
        <v>848.21</v>
      </c>
      <c r="AK1090" s="62">
        <f t="shared" si="79"/>
        <v>4.1666666666666664E-2</v>
      </c>
      <c r="AL1090">
        <f t="shared" si="82"/>
        <v>814.26</v>
      </c>
    </row>
    <row r="1091" spans="2:38" ht="14.45" x14ac:dyDescent="0.3">
      <c r="B1091" t="s">
        <v>1333</v>
      </c>
      <c r="C1091">
        <v>2002344334</v>
      </c>
      <c r="D1091" t="s">
        <v>125</v>
      </c>
      <c r="E1091" t="s">
        <v>126</v>
      </c>
      <c r="F1091" t="s">
        <v>127</v>
      </c>
      <c r="G1091" t="s">
        <v>146</v>
      </c>
      <c r="H1091" t="s">
        <v>150</v>
      </c>
      <c r="I1091" t="s">
        <v>214</v>
      </c>
      <c r="J1091" t="s">
        <v>215</v>
      </c>
      <c r="K1091" t="s">
        <v>841</v>
      </c>
      <c r="L1091">
        <v>80876082</v>
      </c>
      <c r="M1091" t="s">
        <v>842</v>
      </c>
      <c r="N1091">
        <v>82122011</v>
      </c>
      <c r="O1091" t="s">
        <v>843</v>
      </c>
      <c r="P1091">
        <v>4987176300478</v>
      </c>
      <c r="Q1091">
        <v>349</v>
      </c>
      <c r="R1091" s="16">
        <v>46398</v>
      </c>
      <c r="S1091">
        <v>60</v>
      </c>
      <c r="T1091">
        <v>9</v>
      </c>
      <c r="U1091">
        <v>72</v>
      </c>
      <c r="V1091">
        <v>253.5</v>
      </c>
      <c r="W1091">
        <v>299.13</v>
      </c>
      <c r="X1091">
        <v>311.60000000000002</v>
      </c>
      <c r="Y1091">
        <v>0</v>
      </c>
      <c r="Z1091">
        <v>30</v>
      </c>
      <c r="AA1091">
        <v>0</v>
      </c>
      <c r="AB1091">
        <v>0</v>
      </c>
      <c r="AC1091">
        <v>8973.9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f t="shared" si="80"/>
        <v>30</v>
      </c>
      <c r="AJ1091">
        <f t="shared" si="81"/>
        <v>9348</v>
      </c>
      <c r="AK1091" s="62">
        <f t="shared" ref="AK1091:AK1154" si="83">+AI1091/U1091</f>
        <v>0.41666666666666669</v>
      </c>
      <c r="AL1091">
        <f t="shared" si="82"/>
        <v>8973.9</v>
      </c>
    </row>
    <row r="1092" spans="2:38" ht="14.45" x14ac:dyDescent="0.3">
      <c r="B1092" t="s">
        <v>1333</v>
      </c>
      <c r="C1092">
        <v>2002344334</v>
      </c>
      <c r="D1092" t="s">
        <v>125</v>
      </c>
      <c r="E1092" t="s">
        <v>126</v>
      </c>
      <c r="F1092" t="s">
        <v>127</v>
      </c>
      <c r="G1092" t="s">
        <v>146</v>
      </c>
      <c r="H1092" t="s">
        <v>147</v>
      </c>
      <c r="I1092" t="s">
        <v>148</v>
      </c>
      <c r="J1092" t="s">
        <v>149</v>
      </c>
      <c r="K1092" t="s">
        <v>1022</v>
      </c>
      <c r="L1092">
        <v>80896465</v>
      </c>
      <c r="M1092" t="s">
        <v>1023</v>
      </c>
      <c r="N1092">
        <v>33071010</v>
      </c>
      <c r="O1092" t="s">
        <v>1024</v>
      </c>
      <c r="P1092">
        <v>4987176198228</v>
      </c>
      <c r="Q1092">
        <v>444</v>
      </c>
      <c r="R1092" s="16">
        <v>46807</v>
      </c>
      <c r="S1092">
        <v>36</v>
      </c>
      <c r="T1092">
        <v>53</v>
      </c>
      <c r="U1092">
        <v>12</v>
      </c>
      <c r="V1092">
        <v>362.44</v>
      </c>
      <c r="W1092">
        <v>380.56</v>
      </c>
      <c r="X1092">
        <v>396.43</v>
      </c>
      <c r="Y1092">
        <v>0</v>
      </c>
      <c r="Z1092">
        <v>1</v>
      </c>
      <c r="AA1092">
        <v>0</v>
      </c>
      <c r="AB1092">
        <v>0</v>
      </c>
      <c r="AC1092">
        <v>380.56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f t="shared" si="80"/>
        <v>1</v>
      </c>
      <c r="AJ1092">
        <f t="shared" si="81"/>
        <v>396.43</v>
      </c>
      <c r="AK1092" s="62">
        <f t="shared" si="83"/>
        <v>8.3333333333333329E-2</v>
      </c>
      <c r="AL1092">
        <f t="shared" si="82"/>
        <v>380.56</v>
      </c>
    </row>
    <row r="1093" spans="2:38" ht="14.45" x14ac:dyDescent="0.3">
      <c r="B1093" t="s">
        <v>1333</v>
      </c>
      <c r="C1093">
        <v>2002344334</v>
      </c>
      <c r="D1093" t="s">
        <v>125</v>
      </c>
      <c r="E1093" t="s">
        <v>126</v>
      </c>
      <c r="F1093" t="s">
        <v>127</v>
      </c>
      <c r="G1093" t="s">
        <v>132</v>
      </c>
      <c r="H1093" t="s">
        <v>133</v>
      </c>
      <c r="I1093" t="s">
        <v>134</v>
      </c>
      <c r="J1093" t="s">
        <v>169</v>
      </c>
      <c r="K1093" t="s">
        <v>460</v>
      </c>
      <c r="L1093">
        <v>83904906</v>
      </c>
      <c r="M1093" t="s">
        <v>850</v>
      </c>
      <c r="N1093">
        <v>96190010</v>
      </c>
      <c r="O1093" t="s">
        <v>851</v>
      </c>
      <c r="P1093">
        <v>4987176293527</v>
      </c>
      <c r="Q1093">
        <v>95</v>
      </c>
      <c r="R1093" s="16">
        <v>47045</v>
      </c>
      <c r="S1093">
        <v>24</v>
      </c>
      <c r="T1093">
        <v>100</v>
      </c>
      <c r="U1093">
        <v>64</v>
      </c>
      <c r="V1093">
        <v>82.16</v>
      </c>
      <c r="W1093">
        <v>82.16</v>
      </c>
      <c r="X1093">
        <v>85.59</v>
      </c>
      <c r="Y1093">
        <v>0</v>
      </c>
      <c r="Z1093">
        <v>4</v>
      </c>
      <c r="AA1093">
        <v>0</v>
      </c>
      <c r="AB1093">
        <v>0</v>
      </c>
      <c r="AC1093">
        <v>328.64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f t="shared" si="80"/>
        <v>4</v>
      </c>
      <c r="AJ1093">
        <f t="shared" si="81"/>
        <v>342.36</v>
      </c>
      <c r="AK1093" s="62">
        <f t="shared" si="83"/>
        <v>6.25E-2</v>
      </c>
      <c r="AL1093">
        <f t="shared" si="82"/>
        <v>328.64</v>
      </c>
    </row>
    <row r="1094" spans="2:38" ht="14.45" x14ac:dyDescent="0.3">
      <c r="B1094" t="s">
        <v>1333</v>
      </c>
      <c r="C1094">
        <v>2002344334</v>
      </c>
      <c r="D1094" t="s">
        <v>125</v>
      </c>
      <c r="E1094" t="s">
        <v>126</v>
      </c>
      <c r="F1094" t="s">
        <v>127</v>
      </c>
      <c r="G1094" t="s">
        <v>132</v>
      </c>
      <c r="H1094" t="s">
        <v>133</v>
      </c>
      <c r="I1094" t="s">
        <v>177</v>
      </c>
      <c r="J1094" t="s">
        <v>375</v>
      </c>
      <c r="K1094" t="s">
        <v>854</v>
      </c>
      <c r="L1094">
        <v>83911783</v>
      </c>
      <c r="M1094" t="s">
        <v>855</v>
      </c>
      <c r="N1094">
        <v>96190010</v>
      </c>
      <c r="O1094" t="s">
        <v>856</v>
      </c>
      <c r="P1094">
        <v>4987176319180</v>
      </c>
      <c r="Q1094">
        <v>45</v>
      </c>
      <c r="R1094" s="16">
        <v>47045</v>
      </c>
      <c r="S1094">
        <v>24</v>
      </c>
      <c r="T1094">
        <v>100</v>
      </c>
      <c r="U1094">
        <v>120</v>
      </c>
      <c r="V1094">
        <v>38.92</v>
      </c>
      <c r="W1094">
        <v>38.92</v>
      </c>
      <c r="X1094">
        <v>40.54</v>
      </c>
      <c r="Y1094">
        <v>22</v>
      </c>
      <c r="Z1094">
        <v>54</v>
      </c>
      <c r="AA1094">
        <v>0</v>
      </c>
      <c r="AB1094">
        <v>0</v>
      </c>
      <c r="AC1094">
        <v>104850.48</v>
      </c>
      <c r="AD1094">
        <v>6.9999999999999896E-2</v>
      </c>
      <c r="AE1094">
        <v>0</v>
      </c>
      <c r="AF1094">
        <v>0</v>
      </c>
      <c r="AG1094">
        <v>0</v>
      </c>
      <c r="AH1094">
        <v>0</v>
      </c>
      <c r="AI1094">
        <f t="shared" si="80"/>
        <v>2694</v>
      </c>
      <c r="AJ1094">
        <f t="shared" si="81"/>
        <v>109214.76</v>
      </c>
      <c r="AK1094" s="62">
        <f t="shared" si="83"/>
        <v>22.45</v>
      </c>
      <c r="AL1094">
        <f t="shared" si="82"/>
        <v>104850.48000000001</v>
      </c>
    </row>
    <row r="1095" spans="2:38" ht="14.45" x14ac:dyDescent="0.3">
      <c r="B1095" t="s">
        <v>1333</v>
      </c>
      <c r="C1095">
        <v>2002344334</v>
      </c>
      <c r="D1095" t="s">
        <v>125</v>
      </c>
      <c r="E1095" t="s">
        <v>126</v>
      </c>
      <c r="F1095" t="s">
        <v>127</v>
      </c>
      <c r="G1095" t="s">
        <v>128</v>
      </c>
      <c r="H1095" t="s">
        <v>129</v>
      </c>
      <c r="I1095" t="s">
        <v>221</v>
      </c>
      <c r="J1095" t="s">
        <v>250</v>
      </c>
      <c r="K1095" t="s">
        <v>610</v>
      </c>
      <c r="L1095">
        <v>83911268</v>
      </c>
      <c r="M1095" t="s">
        <v>1082</v>
      </c>
      <c r="N1095">
        <v>33051090</v>
      </c>
      <c r="O1095" t="s">
        <v>1083</v>
      </c>
      <c r="P1095">
        <v>4987176254382</v>
      </c>
      <c r="Q1095">
        <v>85</v>
      </c>
      <c r="R1095" s="16">
        <v>46807</v>
      </c>
      <c r="S1095">
        <v>36</v>
      </c>
      <c r="T1095">
        <v>53</v>
      </c>
      <c r="U1095">
        <v>48</v>
      </c>
      <c r="V1095">
        <v>70.650000000000006</v>
      </c>
      <c r="W1095">
        <v>74.180000000000007</v>
      </c>
      <c r="X1095">
        <v>77.27</v>
      </c>
      <c r="Y1095">
        <v>4</v>
      </c>
      <c r="Z1095">
        <v>0</v>
      </c>
      <c r="AA1095">
        <v>0</v>
      </c>
      <c r="AB1095">
        <v>0</v>
      </c>
      <c r="AC1095">
        <v>14242.56</v>
      </c>
      <c r="AD1095">
        <v>0.01</v>
      </c>
      <c r="AE1095">
        <v>0</v>
      </c>
      <c r="AF1095">
        <v>0</v>
      </c>
      <c r="AG1095">
        <v>0</v>
      </c>
      <c r="AH1095">
        <v>0</v>
      </c>
      <c r="AI1095">
        <f t="shared" si="80"/>
        <v>192</v>
      </c>
      <c r="AJ1095">
        <f t="shared" si="81"/>
        <v>14835.84</v>
      </c>
      <c r="AK1095" s="62">
        <f t="shared" si="83"/>
        <v>4</v>
      </c>
      <c r="AL1095">
        <f t="shared" si="82"/>
        <v>14242.560000000001</v>
      </c>
    </row>
    <row r="1096" spans="2:38" ht="14.45" x14ac:dyDescent="0.3">
      <c r="B1096" t="s">
        <v>1333</v>
      </c>
      <c r="C1096">
        <v>2002344334</v>
      </c>
      <c r="D1096" t="s">
        <v>125</v>
      </c>
      <c r="E1096" t="s">
        <v>126</v>
      </c>
      <c r="F1096" t="s">
        <v>127</v>
      </c>
      <c r="G1096" t="s">
        <v>128</v>
      </c>
      <c r="H1096" t="s">
        <v>129</v>
      </c>
      <c r="I1096" t="s">
        <v>221</v>
      </c>
      <c r="J1096" t="s">
        <v>222</v>
      </c>
      <c r="K1096" t="s">
        <v>631</v>
      </c>
      <c r="L1096">
        <v>83911269</v>
      </c>
      <c r="M1096" t="s">
        <v>860</v>
      </c>
      <c r="N1096">
        <v>33051090</v>
      </c>
      <c r="O1096" t="s">
        <v>861</v>
      </c>
      <c r="P1096">
        <v>4987176074188</v>
      </c>
      <c r="Q1096">
        <v>79</v>
      </c>
      <c r="R1096" s="16">
        <v>46807</v>
      </c>
      <c r="S1096">
        <v>36</v>
      </c>
      <c r="T1096">
        <v>53</v>
      </c>
      <c r="U1096">
        <v>48</v>
      </c>
      <c r="V1096">
        <v>65.66</v>
      </c>
      <c r="W1096">
        <v>68.94</v>
      </c>
      <c r="X1096">
        <v>71.81</v>
      </c>
      <c r="Y1096">
        <v>0</v>
      </c>
      <c r="Z1096">
        <v>1</v>
      </c>
      <c r="AA1096">
        <v>0</v>
      </c>
      <c r="AB1096">
        <v>0</v>
      </c>
      <c r="AC1096">
        <v>68.94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f t="shared" si="80"/>
        <v>1</v>
      </c>
      <c r="AJ1096">
        <f t="shared" si="81"/>
        <v>71.81</v>
      </c>
      <c r="AK1096" s="62">
        <f t="shared" si="83"/>
        <v>2.0833333333333332E-2</v>
      </c>
      <c r="AL1096">
        <f t="shared" si="82"/>
        <v>68.94</v>
      </c>
    </row>
    <row r="1097" spans="2:38" ht="14.45" x14ac:dyDescent="0.3">
      <c r="B1097" t="s">
        <v>1333</v>
      </c>
      <c r="C1097">
        <v>2002344334</v>
      </c>
      <c r="D1097" t="s">
        <v>125</v>
      </c>
      <c r="E1097" t="s">
        <v>126</v>
      </c>
      <c r="F1097" t="s">
        <v>127</v>
      </c>
      <c r="G1097" t="s">
        <v>128</v>
      </c>
      <c r="H1097" t="s">
        <v>129</v>
      </c>
      <c r="I1097" t="s">
        <v>221</v>
      </c>
      <c r="J1097" t="s">
        <v>222</v>
      </c>
      <c r="K1097" t="s">
        <v>865</v>
      </c>
      <c r="L1097">
        <v>83911270</v>
      </c>
      <c r="M1097" t="s">
        <v>866</v>
      </c>
      <c r="N1097">
        <v>33051090</v>
      </c>
      <c r="O1097" t="s">
        <v>867</v>
      </c>
      <c r="P1097">
        <v>4987176074171</v>
      </c>
      <c r="Q1097">
        <v>79</v>
      </c>
      <c r="R1097" s="16">
        <v>46807</v>
      </c>
      <c r="S1097">
        <v>36</v>
      </c>
      <c r="T1097">
        <v>53</v>
      </c>
      <c r="U1097">
        <v>48</v>
      </c>
      <c r="V1097">
        <v>65.66</v>
      </c>
      <c r="W1097">
        <v>68.94</v>
      </c>
      <c r="X1097">
        <v>71.81</v>
      </c>
      <c r="Y1097">
        <v>14</v>
      </c>
      <c r="Z1097">
        <v>2</v>
      </c>
      <c r="AA1097">
        <v>0</v>
      </c>
      <c r="AB1097">
        <v>0</v>
      </c>
      <c r="AC1097">
        <v>46465.56</v>
      </c>
      <c r="AD1097">
        <v>0.02</v>
      </c>
      <c r="AE1097">
        <v>0</v>
      </c>
      <c r="AF1097">
        <v>0</v>
      </c>
      <c r="AG1097">
        <v>0</v>
      </c>
      <c r="AH1097">
        <v>0</v>
      </c>
      <c r="AI1097">
        <f t="shared" si="80"/>
        <v>674</v>
      </c>
      <c r="AJ1097">
        <f t="shared" si="81"/>
        <v>48399.94</v>
      </c>
      <c r="AK1097" s="62">
        <f t="shared" si="83"/>
        <v>14.041666666666666</v>
      </c>
      <c r="AL1097">
        <f t="shared" si="82"/>
        <v>46465.56</v>
      </c>
    </row>
    <row r="1098" spans="2:38" ht="14.45" x14ac:dyDescent="0.3">
      <c r="B1098" t="s">
        <v>1333</v>
      </c>
      <c r="C1098">
        <v>2002344334</v>
      </c>
      <c r="D1098" t="s">
        <v>125</v>
      </c>
      <c r="E1098" t="s">
        <v>126</v>
      </c>
      <c r="F1098" t="s">
        <v>127</v>
      </c>
      <c r="G1098" t="s">
        <v>128</v>
      </c>
      <c r="H1098" t="s">
        <v>129</v>
      </c>
      <c r="I1098" t="s">
        <v>221</v>
      </c>
      <c r="J1098" t="s">
        <v>222</v>
      </c>
      <c r="K1098" t="s">
        <v>568</v>
      </c>
      <c r="L1098">
        <v>80892903</v>
      </c>
      <c r="M1098" t="s">
        <v>639</v>
      </c>
      <c r="N1098">
        <v>33051090</v>
      </c>
      <c r="O1098" t="s">
        <v>640</v>
      </c>
      <c r="P1098">
        <v>4987176073440</v>
      </c>
      <c r="Q1098">
        <v>79</v>
      </c>
      <c r="R1098" s="16">
        <v>47045</v>
      </c>
      <c r="S1098">
        <v>36</v>
      </c>
      <c r="T1098">
        <v>75</v>
      </c>
      <c r="U1098">
        <v>48</v>
      </c>
      <c r="V1098">
        <v>65.66</v>
      </c>
      <c r="W1098">
        <v>68.94</v>
      </c>
      <c r="X1098">
        <v>71.81</v>
      </c>
      <c r="Y1098">
        <v>0</v>
      </c>
      <c r="Z1098">
        <v>2</v>
      </c>
      <c r="AA1098">
        <v>0</v>
      </c>
      <c r="AB1098">
        <v>0</v>
      </c>
      <c r="AC1098">
        <v>137.88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f t="shared" si="80"/>
        <v>2</v>
      </c>
      <c r="AJ1098">
        <f t="shared" si="81"/>
        <v>143.62</v>
      </c>
      <c r="AK1098" s="62">
        <f t="shared" si="83"/>
        <v>4.1666666666666664E-2</v>
      </c>
      <c r="AL1098">
        <f t="shared" si="82"/>
        <v>137.88</v>
      </c>
    </row>
    <row r="1099" spans="2:38" ht="14.45" x14ac:dyDescent="0.3">
      <c r="B1099" t="s">
        <v>1333</v>
      </c>
      <c r="C1099">
        <v>2002344334</v>
      </c>
      <c r="D1099" t="s">
        <v>125</v>
      </c>
      <c r="E1099" t="s">
        <v>126</v>
      </c>
      <c r="F1099" t="s">
        <v>127</v>
      </c>
      <c r="G1099" t="s">
        <v>128</v>
      </c>
      <c r="H1099" t="s">
        <v>129</v>
      </c>
      <c r="I1099" t="s">
        <v>221</v>
      </c>
      <c r="J1099" t="s">
        <v>222</v>
      </c>
      <c r="K1099" t="s">
        <v>642</v>
      </c>
      <c r="L1099">
        <v>80892904</v>
      </c>
      <c r="M1099" t="s">
        <v>643</v>
      </c>
      <c r="N1099">
        <v>33051090</v>
      </c>
      <c r="O1099" t="s">
        <v>644</v>
      </c>
      <c r="P1099">
        <v>4987176073433</v>
      </c>
      <c r="Q1099">
        <v>79</v>
      </c>
      <c r="R1099" s="16">
        <v>46807</v>
      </c>
      <c r="S1099">
        <v>36</v>
      </c>
      <c r="T1099">
        <v>53</v>
      </c>
      <c r="U1099">
        <v>48</v>
      </c>
      <c r="V1099">
        <v>65.66</v>
      </c>
      <c r="W1099">
        <v>68.94</v>
      </c>
      <c r="X1099">
        <v>71.81</v>
      </c>
      <c r="Y1099">
        <v>4</v>
      </c>
      <c r="Z1099">
        <v>34</v>
      </c>
      <c r="AA1099">
        <v>0</v>
      </c>
      <c r="AB1099">
        <v>0</v>
      </c>
      <c r="AC1099">
        <v>15580.44</v>
      </c>
      <c r="AD1099">
        <v>0.01</v>
      </c>
      <c r="AE1099">
        <v>0</v>
      </c>
      <c r="AF1099">
        <v>0</v>
      </c>
      <c r="AG1099">
        <v>0</v>
      </c>
      <c r="AH1099">
        <v>0</v>
      </c>
      <c r="AI1099">
        <f t="shared" si="80"/>
        <v>226</v>
      </c>
      <c r="AJ1099">
        <f t="shared" si="81"/>
        <v>16229.060000000001</v>
      </c>
      <c r="AK1099" s="62">
        <f t="shared" si="83"/>
        <v>4.708333333333333</v>
      </c>
      <c r="AL1099">
        <f t="shared" si="82"/>
        <v>15580.439999999999</v>
      </c>
    </row>
    <row r="1100" spans="2:38" ht="14.45" x14ac:dyDescent="0.3">
      <c r="B1100" t="s">
        <v>1333</v>
      </c>
      <c r="C1100">
        <v>2002344334</v>
      </c>
      <c r="D1100" t="s">
        <v>125</v>
      </c>
      <c r="E1100" t="s">
        <v>126</v>
      </c>
      <c r="F1100" t="s">
        <v>127</v>
      </c>
      <c r="G1100" t="s">
        <v>128</v>
      </c>
      <c r="H1100" t="s">
        <v>129</v>
      </c>
      <c r="I1100" t="s">
        <v>221</v>
      </c>
      <c r="J1100" t="s">
        <v>657</v>
      </c>
      <c r="K1100" t="s">
        <v>658</v>
      </c>
      <c r="L1100">
        <v>83911276</v>
      </c>
      <c r="M1100" t="s">
        <v>659</v>
      </c>
      <c r="N1100">
        <v>33051090</v>
      </c>
      <c r="O1100" t="s">
        <v>660</v>
      </c>
      <c r="P1100">
        <v>4987176335623</v>
      </c>
      <c r="Q1100">
        <v>79</v>
      </c>
      <c r="R1100" s="16">
        <v>47045</v>
      </c>
      <c r="S1100">
        <v>36</v>
      </c>
      <c r="T1100">
        <v>75</v>
      </c>
      <c r="U1100">
        <v>48</v>
      </c>
      <c r="V1100">
        <v>65.66</v>
      </c>
      <c r="W1100">
        <v>68.94</v>
      </c>
      <c r="X1100">
        <v>71.81</v>
      </c>
      <c r="Y1100">
        <v>7</v>
      </c>
      <c r="Z1100">
        <v>24</v>
      </c>
      <c r="AA1100">
        <v>0</v>
      </c>
      <c r="AB1100">
        <v>0</v>
      </c>
      <c r="AC1100">
        <v>24818.400000000001</v>
      </c>
      <c r="AD1100">
        <v>0.01</v>
      </c>
      <c r="AE1100">
        <v>0</v>
      </c>
      <c r="AF1100">
        <v>0</v>
      </c>
      <c r="AG1100">
        <v>0</v>
      </c>
      <c r="AH1100">
        <v>0</v>
      </c>
      <c r="AI1100">
        <f t="shared" si="80"/>
        <v>360</v>
      </c>
      <c r="AJ1100">
        <f t="shared" si="81"/>
        <v>25851.600000000002</v>
      </c>
      <c r="AK1100" s="62">
        <f t="shared" si="83"/>
        <v>7.5</v>
      </c>
      <c r="AL1100">
        <f t="shared" si="82"/>
        <v>24818.399999999998</v>
      </c>
    </row>
    <row r="1101" spans="2:38" ht="14.45" x14ac:dyDescent="0.3">
      <c r="B1101" t="s">
        <v>1333</v>
      </c>
      <c r="C1101">
        <v>2002344334</v>
      </c>
      <c r="D1101" t="s">
        <v>125</v>
      </c>
      <c r="E1101" t="s">
        <v>126</v>
      </c>
      <c r="F1101" t="s">
        <v>127</v>
      </c>
      <c r="G1101" t="s">
        <v>128</v>
      </c>
      <c r="H1101" t="s">
        <v>129</v>
      </c>
      <c r="I1101" t="s">
        <v>221</v>
      </c>
      <c r="J1101" t="s">
        <v>250</v>
      </c>
      <c r="K1101" t="s">
        <v>666</v>
      </c>
      <c r="L1101">
        <v>80892906</v>
      </c>
      <c r="M1101" t="s">
        <v>667</v>
      </c>
      <c r="N1101">
        <v>33051090</v>
      </c>
      <c r="O1101" t="s">
        <v>668</v>
      </c>
      <c r="P1101">
        <v>4987176072948</v>
      </c>
      <c r="Q1101">
        <v>235</v>
      </c>
      <c r="R1101" s="16">
        <v>46807</v>
      </c>
      <c r="S1101">
        <v>36</v>
      </c>
      <c r="T1101">
        <v>53</v>
      </c>
      <c r="U1101">
        <v>56</v>
      </c>
      <c r="V1101">
        <v>195.31</v>
      </c>
      <c r="W1101">
        <v>205.08</v>
      </c>
      <c r="X1101">
        <v>213.63</v>
      </c>
      <c r="Y1101">
        <v>0</v>
      </c>
      <c r="Z1101">
        <v>4</v>
      </c>
      <c r="AA1101">
        <v>0</v>
      </c>
      <c r="AB1101">
        <v>0</v>
      </c>
      <c r="AC1101">
        <v>820.32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f t="shared" si="80"/>
        <v>4</v>
      </c>
      <c r="AJ1101">
        <f t="shared" si="81"/>
        <v>854.52</v>
      </c>
      <c r="AK1101" s="62">
        <f t="shared" si="83"/>
        <v>7.1428571428571425E-2</v>
      </c>
      <c r="AL1101">
        <f t="shared" si="82"/>
        <v>820.32</v>
      </c>
    </row>
    <row r="1102" spans="2:38" ht="14.45" x14ac:dyDescent="0.3">
      <c r="B1102" t="s">
        <v>1333</v>
      </c>
      <c r="C1102">
        <v>2002344334</v>
      </c>
      <c r="D1102" t="s">
        <v>125</v>
      </c>
      <c r="E1102" t="s">
        <v>126</v>
      </c>
      <c r="F1102" t="s">
        <v>127</v>
      </c>
      <c r="G1102" t="s">
        <v>128</v>
      </c>
      <c r="H1102" t="s">
        <v>129</v>
      </c>
      <c r="I1102" t="s">
        <v>221</v>
      </c>
      <c r="J1102" t="s">
        <v>222</v>
      </c>
      <c r="K1102" t="s">
        <v>671</v>
      </c>
      <c r="L1102">
        <v>83911280</v>
      </c>
      <c r="M1102" t="s">
        <v>672</v>
      </c>
      <c r="N1102">
        <v>33051090</v>
      </c>
      <c r="O1102" t="s">
        <v>673</v>
      </c>
      <c r="P1102">
        <v>4987176074195</v>
      </c>
      <c r="Q1102">
        <v>79</v>
      </c>
      <c r="R1102" s="16">
        <v>46834</v>
      </c>
      <c r="S1102">
        <v>36</v>
      </c>
      <c r="T1102">
        <v>55</v>
      </c>
      <c r="U1102">
        <v>48</v>
      </c>
      <c r="V1102">
        <v>65.66</v>
      </c>
      <c r="W1102">
        <v>68.94</v>
      </c>
      <c r="X1102">
        <v>71.81</v>
      </c>
      <c r="Y1102">
        <v>6</v>
      </c>
      <c r="Z1102">
        <v>36</v>
      </c>
      <c r="AA1102">
        <v>0</v>
      </c>
      <c r="AB1102">
        <v>0</v>
      </c>
      <c r="AC1102">
        <v>22336.560000000001</v>
      </c>
      <c r="AD1102">
        <v>0.01</v>
      </c>
      <c r="AE1102">
        <v>0</v>
      </c>
      <c r="AF1102">
        <v>0</v>
      </c>
      <c r="AG1102">
        <v>0</v>
      </c>
      <c r="AH1102">
        <v>0</v>
      </c>
      <c r="AI1102">
        <f t="shared" si="80"/>
        <v>324</v>
      </c>
      <c r="AJ1102">
        <f t="shared" si="81"/>
        <v>23266.440000000002</v>
      </c>
      <c r="AK1102" s="62">
        <f t="shared" si="83"/>
        <v>6.75</v>
      </c>
      <c r="AL1102">
        <f t="shared" si="82"/>
        <v>22336.559999999998</v>
      </c>
    </row>
    <row r="1103" spans="2:38" ht="14.45" x14ac:dyDescent="0.3">
      <c r="B1103" t="s">
        <v>1333</v>
      </c>
      <c r="C1103">
        <v>2002344334</v>
      </c>
      <c r="D1103" t="s">
        <v>125</v>
      </c>
      <c r="E1103" t="s">
        <v>126</v>
      </c>
      <c r="F1103" t="s">
        <v>127</v>
      </c>
      <c r="G1103" t="s">
        <v>128</v>
      </c>
      <c r="H1103" t="s">
        <v>129</v>
      </c>
      <c r="I1103" t="s">
        <v>221</v>
      </c>
      <c r="J1103" t="s">
        <v>222</v>
      </c>
      <c r="K1103" t="s">
        <v>685</v>
      </c>
      <c r="L1103">
        <v>83911281</v>
      </c>
      <c r="M1103" t="s">
        <v>686</v>
      </c>
      <c r="N1103">
        <v>33051090</v>
      </c>
      <c r="O1103" t="s">
        <v>687</v>
      </c>
      <c r="P1103">
        <v>4987176290649</v>
      </c>
      <c r="Q1103">
        <v>79</v>
      </c>
      <c r="R1103" s="16">
        <v>46807</v>
      </c>
      <c r="S1103">
        <v>36</v>
      </c>
      <c r="T1103">
        <v>53</v>
      </c>
      <c r="U1103">
        <v>48</v>
      </c>
      <c r="V1103">
        <v>65.66</v>
      </c>
      <c r="W1103">
        <v>68.94</v>
      </c>
      <c r="X1103">
        <v>71.81</v>
      </c>
      <c r="Y1103">
        <v>6</v>
      </c>
      <c r="Z1103">
        <v>39</v>
      </c>
      <c r="AA1103">
        <v>0</v>
      </c>
      <c r="AB1103">
        <v>0</v>
      </c>
      <c r="AC1103">
        <v>22543.38</v>
      </c>
      <c r="AD1103">
        <v>0.01</v>
      </c>
      <c r="AE1103">
        <v>0</v>
      </c>
      <c r="AF1103">
        <v>0</v>
      </c>
      <c r="AG1103">
        <v>0</v>
      </c>
      <c r="AH1103">
        <v>0</v>
      </c>
      <c r="AI1103">
        <f t="shared" si="80"/>
        <v>327</v>
      </c>
      <c r="AJ1103">
        <f t="shared" si="81"/>
        <v>23481.87</v>
      </c>
      <c r="AK1103" s="62">
        <f t="shared" si="83"/>
        <v>6.8125</v>
      </c>
      <c r="AL1103">
        <f t="shared" si="82"/>
        <v>22543.38</v>
      </c>
    </row>
    <row r="1104" spans="2:38" ht="14.45" x14ac:dyDescent="0.3">
      <c r="B1104" t="s">
        <v>1762</v>
      </c>
      <c r="C1104">
        <v>2002344334</v>
      </c>
      <c r="D1104" t="s">
        <v>125</v>
      </c>
      <c r="E1104" t="s">
        <v>126</v>
      </c>
      <c r="F1104" t="s">
        <v>127</v>
      </c>
      <c r="G1104" t="s">
        <v>128</v>
      </c>
      <c r="H1104" t="s">
        <v>139</v>
      </c>
      <c r="I1104" t="s">
        <v>140</v>
      </c>
      <c r="J1104" t="s">
        <v>141</v>
      </c>
      <c r="K1104" t="s">
        <v>143</v>
      </c>
      <c r="L1104">
        <v>80815779</v>
      </c>
      <c r="M1104" t="s">
        <v>144</v>
      </c>
      <c r="N1104">
        <v>96190030</v>
      </c>
      <c r="O1104" t="s">
        <v>145</v>
      </c>
      <c r="P1104">
        <v>4987176210791</v>
      </c>
      <c r="Q1104">
        <v>842</v>
      </c>
      <c r="R1104" s="16">
        <v>47020</v>
      </c>
      <c r="S1104">
        <v>36</v>
      </c>
      <c r="T1104">
        <v>72</v>
      </c>
      <c r="U1104">
        <v>6</v>
      </c>
      <c r="V1104">
        <v>641.5</v>
      </c>
      <c r="W1104">
        <v>673.58</v>
      </c>
      <c r="X1104">
        <v>701.67</v>
      </c>
      <c r="Y1104">
        <v>0</v>
      </c>
      <c r="Z1104">
        <v>1</v>
      </c>
      <c r="AA1104">
        <v>0</v>
      </c>
      <c r="AB1104">
        <v>0</v>
      </c>
      <c r="AC1104">
        <v>673.58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f t="shared" ref="AI1104" si="84">+(Y1104+AA1104)*U1104+(Z1104+AB1104+AE1104+AG1104)</f>
        <v>1</v>
      </c>
      <c r="AJ1104">
        <f t="shared" ref="AJ1104" si="85">+AI1104*X1104</f>
        <v>701.67</v>
      </c>
      <c r="AK1104" s="62">
        <f t="shared" si="83"/>
        <v>0.16666666666666666</v>
      </c>
      <c r="AL1104">
        <f t="shared" ref="AL1104" si="86">+AI1104*W1104</f>
        <v>673.58</v>
      </c>
    </row>
    <row r="1105" spans="2:38" ht="14.45" x14ac:dyDescent="0.3">
      <c r="B1105" t="s">
        <v>1762</v>
      </c>
      <c r="C1105">
        <v>2002344334</v>
      </c>
      <c r="D1105" t="s">
        <v>125</v>
      </c>
      <c r="E1105" t="s">
        <v>126</v>
      </c>
      <c r="F1105" t="s">
        <v>127</v>
      </c>
      <c r="G1105" t="s">
        <v>132</v>
      </c>
      <c r="H1105" t="s">
        <v>163</v>
      </c>
      <c r="I1105" t="s">
        <v>164</v>
      </c>
      <c r="J1105" t="s">
        <v>337</v>
      </c>
      <c r="K1105" t="s">
        <v>559</v>
      </c>
      <c r="L1105">
        <v>80759507</v>
      </c>
      <c r="M1105" t="s">
        <v>560</v>
      </c>
      <c r="N1105">
        <v>33072000</v>
      </c>
      <c r="O1105" t="s">
        <v>561</v>
      </c>
      <c r="P1105">
        <v>4987176188601</v>
      </c>
      <c r="Q1105">
        <v>225</v>
      </c>
      <c r="R1105" s="16">
        <v>46807</v>
      </c>
      <c r="S1105">
        <v>18</v>
      </c>
      <c r="T1105">
        <v>100</v>
      </c>
      <c r="U1105">
        <v>36</v>
      </c>
      <c r="V1105">
        <v>159.16999999999999</v>
      </c>
      <c r="W1105">
        <v>187.82</v>
      </c>
      <c r="X1105">
        <v>195.65</v>
      </c>
      <c r="Y1105">
        <v>0</v>
      </c>
      <c r="Z1105">
        <v>3</v>
      </c>
      <c r="AA1105">
        <v>0</v>
      </c>
      <c r="AB1105">
        <v>0</v>
      </c>
      <c r="AC1105">
        <v>563.46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f t="shared" ref="AI1105:AI1168" si="87">+(Y1105+AA1105)*U1105+(Z1105+AB1105+AE1105+AG1105)</f>
        <v>3</v>
      </c>
      <c r="AJ1105">
        <f t="shared" ref="AJ1105:AJ1168" si="88">+AI1105*X1105</f>
        <v>586.95000000000005</v>
      </c>
      <c r="AK1105" s="62">
        <f t="shared" si="83"/>
        <v>8.3333333333333329E-2</v>
      </c>
      <c r="AL1105">
        <f t="shared" ref="AL1105:AL1168" si="89">+AI1105*W1105</f>
        <v>563.46</v>
      </c>
    </row>
    <row r="1106" spans="2:38" ht="14.45" x14ac:dyDescent="0.3">
      <c r="B1106" t="s">
        <v>1762</v>
      </c>
      <c r="C1106">
        <v>2002344334</v>
      </c>
      <c r="D1106" t="s">
        <v>125</v>
      </c>
      <c r="E1106" t="s">
        <v>126</v>
      </c>
      <c r="F1106" t="s">
        <v>127</v>
      </c>
      <c r="G1106" t="s">
        <v>146</v>
      </c>
      <c r="H1106" t="s">
        <v>150</v>
      </c>
      <c r="I1106" t="s">
        <v>151</v>
      </c>
      <c r="J1106" t="s">
        <v>152</v>
      </c>
      <c r="K1106" t="s">
        <v>152</v>
      </c>
      <c r="L1106">
        <v>80797470</v>
      </c>
      <c r="M1106" t="s">
        <v>153</v>
      </c>
      <c r="N1106">
        <v>82121010</v>
      </c>
      <c r="O1106" t="s">
        <v>154</v>
      </c>
      <c r="P1106">
        <v>4987176282927</v>
      </c>
      <c r="Q1106">
        <v>425</v>
      </c>
      <c r="R1106" s="16">
        <v>46807</v>
      </c>
      <c r="S1106">
        <v>60</v>
      </c>
      <c r="T1106">
        <v>32</v>
      </c>
      <c r="U1106">
        <v>36</v>
      </c>
      <c r="V1106">
        <v>308.7</v>
      </c>
      <c r="W1106">
        <v>364.27</v>
      </c>
      <c r="X1106">
        <v>379.46</v>
      </c>
      <c r="Y1106">
        <v>0</v>
      </c>
      <c r="Z1106">
        <v>6</v>
      </c>
      <c r="AA1106">
        <v>0</v>
      </c>
      <c r="AB1106">
        <v>0</v>
      </c>
      <c r="AC1106">
        <v>2185.62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f t="shared" si="87"/>
        <v>6</v>
      </c>
      <c r="AJ1106">
        <f t="shared" si="88"/>
        <v>2276.7599999999998</v>
      </c>
      <c r="AK1106" s="62">
        <f t="shared" si="83"/>
        <v>0.16666666666666666</v>
      </c>
      <c r="AL1106">
        <f t="shared" si="89"/>
        <v>2185.62</v>
      </c>
    </row>
    <row r="1107" spans="2:38" ht="14.45" x14ac:dyDescent="0.3">
      <c r="B1107" t="s">
        <v>1762</v>
      </c>
      <c r="C1107">
        <v>2002344334</v>
      </c>
      <c r="D1107" t="s">
        <v>125</v>
      </c>
      <c r="E1107" t="s">
        <v>126</v>
      </c>
      <c r="F1107" t="s">
        <v>127</v>
      </c>
      <c r="G1107" t="s">
        <v>128</v>
      </c>
      <c r="H1107" t="s">
        <v>208</v>
      </c>
      <c r="I1107" t="s">
        <v>209</v>
      </c>
      <c r="J1107" t="s">
        <v>252</v>
      </c>
      <c r="K1107" t="s">
        <v>565</v>
      </c>
      <c r="L1107">
        <v>80786349</v>
      </c>
      <c r="M1107" t="s">
        <v>566</v>
      </c>
      <c r="N1107">
        <v>33074900</v>
      </c>
      <c r="O1107" t="s">
        <v>567</v>
      </c>
      <c r="P1107">
        <v>4987176244437</v>
      </c>
      <c r="Q1107">
        <v>349</v>
      </c>
      <c r="R1107" s="16">
        <v>46807</v>
      </c>
      <c r="S1107">
        <v>24</v>
      </c>
      <c r="T1107">
        <v>79</v>
      </c>
      <c r="U1107">
        <v>24</v>
      </c>
      <c r="V1107">
        <v>236.6</v>
      </c>
      <c r="W1107">
        <v>279.19</v>
      </c>
      <c r="X1107">
        <v>290.83</v>
      </c>
      <c r="Y1107">
        <v>0</v>
      </c>
      <c r="Z1107">
        <v>5</v>
      </c>
      <c r="AA1107">
        <v>0</v>
      </c>
      <c r="AB1107">
        <v>0</v>
      </c>
      <c r="AC1107">
        <v>1395.95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f t="shared" si="87"/>
        <v>5</v>
      </c>
      <c r="AJ1107">
        <f t="shared" si="88"/>
        <v>1454.1499999999999</v>
      </c>
      <c r="AK1107" s="62">
        <f t="shared" si="83"/>
        <v>0.20833333333333334</v>
      </c>
      <c r="AL1107">
        <f t="shared" si="89"/>
        <v>1395.95</v>
      </c>
    </row>
    <row r="1108" spans="2:38" ht="14.45" x14ac:dyDescent="0.3">
      <c r="B1108" t="s">
        <v>1762</v>
      </c>
      <c r="C1108">
        <v>2002344334</v>
      </c>
      <c r="D1108" t="s">
        <v>125</v>
      </c>
      <c r="E1108" t="s">
        <v>126</v>
      </c>
      <c r="F1108" t="s">
        <v>127</v>
      </c>
      <c r="G1108" t="s">
        <v>132</v>
      </c>
      <c r="H1108" t="s">
        <v>163</v>
      </c>
      <c r="I1108" t="s">
        <v>164</v>
      </c>
      <c r="J1108" t="s">
        <v>165</v>
      </c>
      <c r="K1108" t="s">
        <v>166</v>
      </c>
      <c r="L1108">
        <v>80830410</v>
      </c>
      <c r="M1108" t="s">
        <v>167</v>
      </c>
      <c r="N1108">
        <v>33071010</v>
      </c>
      <c r="O1108" t="s">
        <v>168</v>
      </c>
      <c r="P1108">
        <v>4987176176790</v>
      </c>
      <c r="Q1108">
        <v>310</v>
      </c>
      <c r="R1108" s="16">
        <v>47020</v>
      </c>
      <c r="S1108">
        <v>36</v>
      </c>
      <c r="T1108">
        <v>72</v>
      </c>
      <c r="U1108">
        <v>24</v>
      </c>
      <c r="V1108">
        <v>253.06</v>
      </c>
      <c r="W1108">
        <v>265.70999999999998</v>
      </c>
      <c r="X1108">
        <v>276.79000000000002</v>
      </c>
      <c r="Y1108">
        <v>0</v>
      </c>
      <c r="Z1108">
        <v>1</v>
      </c>
      <c r="AA1108">
        <v>0</v>
      </c>
      <c r="AB1108">
        <v>0</v>
      </c>
      <c r="AC1108">
        <v>265.70999999999998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f t="shared" si="87"/>
        <v>1</v>
      </c>
      <c r="AJ1108">
        <f t="shared" si="88"/>
        <v>276.79000000000002</v>
      </c>
      <c r="AK1108" s="62">
        <f t="shared" si="83"/>
        <v>4.1666666666666664E-2</v>
      </c>
      <c r="AL1108">
        <f t="shared" si="89"/>
        <v>265.70999999999998</v>
      </c>
    </row>
    <row r="1109" spans="2:38" ht="14.45" x14ac:dyDescent="0.3">
      <c r="B1109" t="s">
        <v>1762</v>
      </c>
      <c r="C1109">
        <v>2002344334</v>
      </c>
      <c r="D1109" t="s">
        <v>125</v>
      </c>
      <c r="E1109" t="s">
        <v>126</v>
      </c>
      <c r="F1109" t="s">
        <v>127</v>
      </c>
      <c r="G1109" t="s">
        <v>132</v>
      </c>
      <c r="H1109" t="s">
        <v>163</v>
      </c>
      <c r="I1109" t="s">
        <v>164</v>
      </c>
      <c r="J1109" t="s">
        <v>337</v>
      </c>
      <c r="K1109" t="s">
        <v>576</v>
      </c>
      <c r="L1109">
        <v>80739415</v>
      </c>
      <c r="M1109" t="s">
        <v>577</v>
      </c>
      <c r="N1109">
        <v>33072000</v>
      </c>
      <c r="O1109" t="s">
        <v>578</v>
      </c>
      <c r="P1109">
        <v>4987176176271</v>
      </c>
      <c r="Q1109">
        <v>299</v>
      </c>
      <c r="R1109" s="16">
        <v>46317</v>
      </c>
      <c r="S1109">
        <v>18</v>
      </c>
      <c r="T1109">
        <v>14</v>
      </c>
      <c r="U1109">
        <v>48</v>
      </c>
      <c r="V1109">
        <v>211.52</v>
      </c>
      <c r="W1109">
        <v>249.59</v>
      </c>
      <c r="X1109">
        <v>260</v>
      </c>
      <c r="Y1109">
        <v>0</v>
      </c>
      <c r="Z1109">
        <v>1</v>
      </c>
      <c r="AA1109">
        <v>0</v>
      </c>
      <c r="AB1109">
        <v>0</v>
      </c>
      <c r="AC1109">
        <v>249.59</v>
      </c>
      <c r="AD1109">
        <v>0.11</v>
      </c>
      <c r="AE1109">
        <v>0</v>
      </c>
      <c r="AF1109">
        <v>0</v>
      </c>
      <c r="AG1109">
        <v>0</v>
      </c>
      <c r="AH1109">
        <v>0</v>
      </c>
      <c r="AI1109">
        <f t="shared" si="87"/>
        <v>1</v>
      </c>
      <c r="AJ1109">
        <f t="shared" si="88"/>
        <v>260</v>
      </c>
      <c r="AK1109" s="62">
        <f t="shared" si="83"/>
        <v>2.0833333333333332E-2</v>
      </c>
      <c r="AL1109">
        <f t="shared" si="89"/>
        <v>249.59</v>
      </c>
    </row>
    <row r="1110" spans="2:38" ht="14.45" x14ac:dyDescent="0.3">
      <c r="B1110" t="s">
        <v>1762</v>
      </c>
      <c r="C1110">
        <v>2002344334</v>
      </c>
      <c r="D1110" t="s">
        <v>125</v>
      </c>
      <c r="E1110" t="s">
        <v>126</v>
      </c>
      <c r="F1110" t="s">
        <v>127</v>
      </c>
      <c r="G1110" t="s">
        <v>132</v>
      </c>
      <c r="H1110" t="s">
        <v>133</v>
      </c>
      <c r="I1110" t="s">
        <v>177</v>
      </c>
      <c r="J1110" t="s">
        <v>262</v>
      </c>
      <c r="K1110" t="s">
        <v>426</v>
      </c>
      <c r="L1110">
        <v>83925440</v>
      </c>
      <c r="M1110" t="s">
        <v>1036</v>
      </c>
      <c r="N1110">
        <v>96190010</v>
      </c>
      <c r="O1110" t="s">
        <v>1037</v>
      </c>
      <c r="P1110">
        <v>4987176414427</v>
      </c>
      <c r="Q1110">
        <v>40</v>
      </c>
      <c r="R1110" s="16">
        <v>46807</v>
      </c>
      <c r="S1110">
        <v>24</v>
      </c>
      <c r="T1110">
        <v>79</v>
      </c>
      <c r="U1110">
        <v>120</v>
      </c>
      <c r="V1110">
        <v>34.590000000000003</v>
      </c>
      <c r="W1110">
        <v>34.590000000000003</v>
      </c>
      <c r="X1110">
        <v>36.03</v>
      </c>
      <c r="Y1110">
        <v>5</v>
      </c>
      <c r="Z1110">
        <v>0</v>
      </c>
      <c r="AA1110">
        <v>0</v>
      </c>
      <c r="AB1110">
        <v>0</v>
      </c>
      <c r="AC1110">
        <v>20754</v>
      </c>
      <c r="AD1110">
        <v>0.02</v>
      </c>
      <c r="AE1110">
        <v>0</v>
      </c>
      <c r="AF1110">
        <v>0</v>
      </c>
      <c r="AG1110">
        <v>0</v>
      </c>
      <c r="AH1110">
        <v>0</v>
      </c>
      <c r="AI1110">
        <f t="shared" si="87"/>
        <v>600</v>
      </c>
      <c r="AJ1110">
        <f t="shared" si="88"/>
        <v>21618</v>
      </c>
      <c r="AK1110" s="62">
        <f t="shared" si="83"/>
        <v>5</v>
      </c>
      <c r="AL1110">
        <f t="shared" si="89"/>
        <v>20754.000000000004</v>
      </c>
    </row>
    <row r="1111" spans="2:38" ht="14.45" x14ac:dyDescent="0.3">
      <c r="B1111" t="s">
        <v>1762</v>
      </c>
      <c r="C1111">
        <v>2002344334</v>
      </c>
      <c r="D1111" t="s">
        <v>125</v>
      </c>
      <c r="E1111" t="s">
        <v>126</v>
      </c>
      <c r="F1111" t="s">
        <v>127</v>
      </c>
      <c r="G1111" t="s">
        <v>128</v>
      </c>
      <c r="H1111" t="s">
        <v>196</v>
      </c>
      <c r="I1111" t="s">
        <v>197</v>
      </c>
      <c r="J1111" t="s">
        <v>443</v>
      </c>
      <c r="K1111" t="s">
        <v>593</v>
      </c>
      <c r="L1111">
        <v>80823581</v>
      </c>
      <c r="M1111" t="s">
        <v>594</v>
      </c>
      <c r="N1111">
        <v>33049990</v>
      </c>
      <c r="O1111" t="s">
        <v>595</v>
      </c>
      <c r="P1111">
        <v>4987176263827</v>
      </c>
      <c r="Q1111">
        <v>449</v>
      </c>
      <c r="R1111" s="16">
        <v>47045</v>
      </c>
      <c r="S1111">
        <v>36</v>
      </c>
      <c r="T1111">
        <v>75</v>
      </c>
      <c r="U1111">
        <v>24</v>
      </c>
      <c r="V1111">
        <v>317.64</v>
      </c>
      <c r="W1111">
        <v>374.81</v>
      </c>
      <c r="X1111">
        <v>390.44</v>
      </c>
      <c r="Y1111">
        <v>0</v>
      </c>
      <c r="Z1111">
        <v>1</v>
      </c>
      <c r="AA1111">
        <v>0</v>
      </c>
      <c r="AB1111">
        <v>0</v>
      </c>
      <c r="AC1111">
        <v>374.81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f t="shared" si="87"/>
        <v>1</v>
      </c>
      <c r="AJ1111">
        <f t="shared" si="88"/>
        <v>390.44</v>
      </c>
      <c r="AK1111" s="62">
        <f t="shared" si="83"/>
        <v>4.1666666666666664E-2</v>
      </c>
      <c r="AL1111">
        <f t="shared" si="89"/>
        <v>374.81</v>
      </c>
    </row>
    <row r="1112" spans="2:38" ht="14.45" x14ac:dyDescent="0.3">
      <c r="B1112" t="s">
        <v>1762</v>
      </c>
      <c r="C1112">
        <v>2002344334</v>
      </c>
      <c r="D1112" t="s">
        <v>125</v>
      </c>
      <c r="E1112" t="s">
        <v>126</v>
      </c>
      <c r="F1112" t="s">
        <v>127</v>
      </c>
      <c r="G1112" t="s">
        <v>132</v>
      </c>
      <c r="H1112" t="s">
        <v>133</v>
      </c>
      <c r="I1112" t="s">
        <v>134</v>
      </c>
      <c r="J1112" t="s">
        <v>169</v>
      </c>
      <c r="K1112" t="s">
        <v>170</v>
      </c>
      <c r="L1112">
        <v>80851074</v>
      </c>
      <c r="M1112" t="s">
        <v>171</v>
      </c>
      <c r="N1112">
        <v>96190010</v>
      </c>
      <c r="O1112" t="s">
        <v>172</v>
      </c>
      <c r="P1112">
        <v>4987176293619</v>
      </c>
      <c r="Q1112">
        <v>699</v>
      </c>
      <c r="R1112" s="16">
        <v>47045</v>
      </c>
      <c r="S1112">
        <v>24</v>
      </c>
      <c r="T1112">
        <v>100</v>
      </c>
      <c r="U1112">
        <v>12</v>
      </c>
      <c r="V1112">
        <v>521.38</v>
      </c>
      <c r="W1112">
        <v>521.38</v>
      </c>
      <c r="X1112">
        <v>543.12</v>
      </c>
      <c r="Y1112">
        <v>0</v>
      </c>
      <c r="Z1112">
        <v>3</v>
      </c>
      <c r="AA1112">
        <v>0</v>
      </c>
      <c r="AB1112">
        <v>0</v>
      </c>
      <c r="AC1112">
        <v>1564.14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f t="shared" si="87"/>
        <v>3</v>
      </c>
      <c r="AJ1112">
        <f t="shared" si="88"/>
        <v>1629.3600000000001</v>
      </c>
      <c r="AK1112" s="62">
        <f t="shared" si="83"/>
        <v>0.25</v>
      </c>
      <c r="AL1112">
        <f t="shared" si="89"/>
        <v>1564.1399999999999</v>
      </c>
    </row>
    <row r="1113" spans="2:38" ht="14.45" x14ac:dyDescent="0.3">
      <c r="B1113" t="s">
        <v>1762</v>
      </c>
      <c r="C1113">
        <v>2002344334</v>
      </c>
      <c r="D1113" t="s">
        <v>125</v>
      </c>
      <c r="E1113" t="s">
        <v>126</v>
      </c>
      <c r="F1113" t="s">
        <v>127</v>
      </c>
      <c r="G1113" t="s">
        <v>146</v>
      </c>
      <c r="H1113" t="s">
        <v>190</v>
      </c>
      <c r="I1113" t="s">
        <v>191</v>
      </c>
      <c r="J1113" t="s">
        <v>192</v>
      </c>
      <c r="K1113" t="s">
        <v>193</v>
      </c>
      <c r="L1113">
        <v>80817960</v>
      </c>
      <c r="M1113" t="s">
        <v>1017</v>
      </c>
      <c r="N1113">
        <v>82121010</v>
      </c>
      <c r="O1113" t="s">
        <v>1018</v>
      </c>
      <c r="P1113">
        <v>4987176278173</v>
      </c>
      <c r="Q1113">
        <v>299</v>
      </c>
      <c r="R1113" s="16">
        <v>47045</v>
      </c>
      <c r="S1113">
        <v>60</v>
      </c>
      <c r="T1113">
        <v>45</v>
      </c>
      <c r="U1113">
        <v>48</v>
      </c>
      <c r="V1113">
        <v>213.37</v>
      </c>
      <c r="W1113">
        <v>251.78</v>
      </c>
      <c r="X1113">
        <v>262.27999999999997</v>
      </c>
      <c r="Y1113">
        <v>0</v>
      </c>
      <c r="Z1113">
        <v>5</v>
      </c>
      <c r="AA1113">
        <v>0</v>
      </c>
      <c r="AB1113">
        <v>0</v>
      </c>
      <c r="AC1113">
        <v>1258.9000000000001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f t="shared" si="87"/>
        <v>5</v>
      </c>
      <c r="AJ1113">
        <f t="shared" si="88"/>
        <v>1311.3999999999999</v>
      </c>
      <c r="AK1113" s="62">
        <f t="shared" si="83"/>
        <v>0.10416666666666667</v>
      </c>
      <c r="AL1113">
        <f t="shared" si="89"/>
        <v>1258.9000000000001</v>
      </c>
    </row>
    <row r="1114" spans="2:38" ht="14.45" x14ac:dyDescent="0.3">
      <c r="B1114" t="s">
        <v>1762</v>
      </c>
      <c r="C1114">
        <v>2002344334</v>
      </c>
      <c r="D1114" t="s">
        <v>125</v>
      </c>
      <c r="E1114" t="s">
        <v>126</v>
      </c>
      <c r="F1114" t="s">
        <v>127</v>
      </c>
      <c r="G1114" t="s">
        <v>132</v>
      </c>
      <c r="H1114" t="s">
        <v>133</v>
      </c>
      <c r="I1114" t="s">
        <v>134</v>
      </c>
      <c r="J1114" t="s">
        <v>408</v>
      </c>
      <c r="K1114" t="s">
        <v>1056</v>
      </c>
      <c r="L1114">
        <v>80876958</v>
      </c>
      <c r="M1114" t="s">
        <v>1057</v>
      </c>
      <c r="N1114">
        <v>96190010</v>
      </c>
      <c r="O1114" t="s">
        <v>1058</v>
      </c>
      <c r="P1114">
        <v>4987176301901</v>
      </c>
      <c r="Q1114">
        <v>225</v>
      </c>
      <c r="R1114" s="16">
        <v>46996</v>
      </c>
      <c r="S1114">
        <v>24</v>
      </c>
      <c r="T1114">
        <v>100</v>
      </c>
      <c r="U1114">
        <v>24</v>
      </c>
      <c r="V1114">
        <v>189.47</v>
      </c>
      <c r="W1114">
        <v>189.47</v>
      </c>
      <c r="X1114">
        <v>197.37</v>
      </c>
      <c r="Y1114">
        <v>0</v>
      </c>
      <c r="Z1114">
        <v>2</v>
      </c>
      <c r="AA1114">
        <v>0</v>
      </c>
      <c r="AB1114">
        <v>0</v>
      </c>
      <c r="AC1114">
        <v>378.94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f t="shared" si="87"/>
        <v>2</v>
      </c>
      <c r="AJ1114">
        <f t="shared" si="88"/>
        <v>394.74</v>
      </c>
      <c r="AK1114" s="62">
        <f t="shared" si="83"/>
        <v>8.3333333333333329E-2</v>
      </c>
      <c r="AL1114">
        <f t="shared" si="89"/>
        <v>378.94</v>
      </c>
    </row>
    <row r="1115" spans="2:38" ht="14.45" x14ac:dyDescent="0.3">
      <c r="B1115" t="s">
        <v>1762</v>
      </c>
      <c r="C1115">
        <v>2002344334</v>
      </c>
      <c r="D1115" t="s">
        <v>125</v>
      </c>
      <c r="E1115" t="s">
        <v>126</v>
      </c>
      <c r="F1115" t="s">
        <v>127</v>
      </c>
      <c r="G1115" t="s">
        <v>146</v>
      </c>
      <c r="H1115" t="s">
        <v>160</v>
      </c>
      <c r="I1115" t="s">
        <v>161</v>
      </c>
      <c r="J1115" t="s">
        <v>162</v>
      </c>
      <c r="K1115" t="s">
        <v>582</v>
      </c>
      <c r="L1115">
        <v>80895779</v>
      </c>
      <c r="M1115" t="s">
        <v>583</v>
      </c>
      <c r="N1115">
        <v>96032100</v>
      </c>
      <c r="O1115" t="s">
        <v>584</v>
      </c>
      <c r="P1115">
        <v>4987176278838</v>
      </c>
      <c r="Q1115">
        <v>99</v>
      </c>
      <c r="R1115" s="16">
        <v>47045</v>
      </c>
      <c r="S1115">
        <v>36</v>
      </c>
      <c r="T1115">
        <v>75</v>
      </c>
      <c r="U1115">
        <v>48</v>
      </c>
      <c r="V1115">
        <v>75.430000000000007</v>
      </c>
      <c r="W1115">
        <v>79.2</v>
      </c>
      <c r="X1115">
        <v>82.5</v>
      </c>
      <c r="Y1115">
        <v>0</v>
      </c>
      <c r="Z1115">
        <v>8</v>
      </c>
      <c r="AA1115">
        <v>0</v>
      </c>
      <c r="AB1115">
        <v>0</v>
      </c>
      <c r="AC1115">
        <v>633.6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f t="shared" si="87"/>
        <v>8</v>
      </c>
      <c r="AJ1115">
        <f t="shared" si="88"/>
        <v>660</v>
      </c>
      <c r="AK1115" s="62">
        <f t="shared" si="83"/>
        <v>0.16666666666666666</v>
      </c>
      <c r="AL1115">
        <f t="shared" si="89"/>
        <v>633.6</v>
      </c>
    </row>
    <row r="1116" spans="2:38" ht="14.45" x14ac:dyDescent="0.3">
      <c r="B1116" t="s">
        <v>1762</v>
      </c>
      <c r="C1116">
        <v>2002344334</v>
      </c>
      <c r="D1116" t="s">
        <v>125</v>
      </c>
      <c r="E1116" t="s">
        <v>126</v>
      </c>
      <c r="F1116" t="s">
        <v>127</v>
      </c>
      <c r="G1116" t="s">
        <v>132</v>
      </c>
      <c r="H1116" t="s">
        <v>133</v>
      </c>
      <c r="I1116" t="s">
        <v>177</v>
      </c>
      <c r="J1116" t="s">
        <v>178</v>
      </c>
      <c r="K1116" t="s">
        <v>179</v>
      </c>
      <c r="L1116">
        <v>80869894</v>
      </c>
      <c r="M1116" t="s">
        <v>180</v>
      </c>
      <c r="N1116">
        <v>96190010</v>
      </c>
      <c r="O1116" t="s">
        <v>181</v>
      </c>
      <c r="P1116">
        <v>4987176349620</v>
      </c>
      <c r="Q1116">
        <v>150</v>
      </c>
      <c r="R1116" s="16">
        <v>46807</v>
      </c>
      <c r="S1116">
        <v>24</v>
      </c>
      <c r="T1116">
        <v>79</v>
      </c>
      <c r="U1116">
        <v>30</v>
      </c>
      <c r="V1116">
        <v>115.33</v>
      </c>
      <c r="W1116">
        <v>115.33</v>
      </c>
      <c r="X1116">
        <v>120.14</v>
      </c>
      <c r="Y1116">
        <v>0</v>
      </c>
      <c r="Z1116">
        <v>19</v>
      </c>
      <c r="AA1116">
        <v>0</v>
      </c>
      <c r="AB1116">
        <v>0</v>
      </c>
      <c r="AC1116">
        <v>2191.27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f t="shared" si="87"/>
        <v>19</v>
      </c>
      <c r="AJ1116">
        <f t="shared" si="88"/>
        <v>2282.66</v>
      </c>
      <c r="AK1116" s="62">
        <f t="shared" si="83"/>
        <v>0.6333333333333333</v>
      </c>
      <c r="AL1116">
        <f t="shared" si="89"/>
        <v>2191.27</v>
      </c>
    </row>
    <row r="1117" spans="2:38" ht="14.45" x14ac:dyDescent="0.3">
      <c r="B1117" t="s">
        <v>1762</v>
      </c>
      <c r="C1117">
        <v>2002344334</v>
      </c>
      <c r="D1117" t="s">
        <v>125</v>
      </c>
      <c r="E1117" t="s">
        <v>126</v>
      </c>
      <c r="F1117" t="s">
        <v>127</v>
      </c>
      <c r="G1117" t="s">
        <v>128</v>
      </c>
      <c r="H1117" t="s">
        <v>129</v>
      </c>
      <c r="I1117" t="s">
        <v>130</v>
      </c>
      <c r="J1117" t="s">
        <v>295</v>
      </c>
      <c r="K1117" t="s">
        <v>589</v>
      </c>
      <c r="L1117">
        <v>80851521</v>
      </c>
      <c r="M1117" t="s">
        <v>590</v>
      </c>
      <c r="N1117">
        <v>33059090</v>
      </c>
      <c r="O1117" t="s">
        <v>591</v>
      </c>
      <c r="P1117">
        <v>4987176257369</v>
      </c>
      <c r="Q1117">
        <v>105</v>
      </c>
      <c r="R1117" s="16">
        <v>46961</v>
      </c>
      <c r="S1117">
        <v>36</v>
      </c>
      <c r="T1117">
        <v>67</v>
      </c>
      <c r="U1117">
        <v>24</v>
      </c>
      <c r="V1117">
        <v>74.28</v>
      </c>
      <c r="W1117">
        <v>87.65</v>
      </c>
      <c r="X1117">
        <v>91.31</v>
      </c>
      <c r="Y1117">
        <v>0</v>
      </c>
      <c r="Z1117">
        <v>16</v>
      </c>
      <c r="AA1117">
        <v>0</v>
      </c>
      <c r="AB1117">
        <v>0</v>
      </c>
      <c r="AC1117">
        <v>1402.4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f t="shared" si="87"/>
        <v>16</v>
      </c>
      <c r="AJ1117">
        <f t="shared" si="88"/>
        <v>1460.96</v>
      </c>
      <c r="AK1117" s="62">
        <f t="shared" si="83"/>
        <v>0.66666666666666663</v>
      </c>
      <c r="AL1117">
        <f t="shared" si="89"/>
        <v>1402.4</v>
      </c>
    </row>
    <row r="1118" spans="2:38" ht="14.45" x14ac:dyDescent="0.3">
      <c r="B1118" t="s">
        <v>1762</v>
      </c>
      <c r="C1118">
        <v>2002344334</v>
      </c>
      <c r="D1118" t="s">
        <v>125</v>
      </c>
      <c r="E1118" t="s">
        <v>126</v>
      </c>
      <c r="F1118" t="s">
        <v>127</v>
      </c>
      <c r="G1118" t="s">
        <v>146</v>
      </c>
      <c r="H1118" t="s">
        <v>150</v>
      </c>
      <c r="I1118" t="s">
        <v>185</v>
      </c>
      <c r="J1118" t="s">
        <v>186</v>
      </c>
      <c r="K1118" t="s">
        <v>187</v>
      </c>
      <c r="L1118">
        <v>80864300</v>
      </c>
      <c r="M1118" t="s">
        <v>188</v>
      </c>
      <c r="N1118">
        <v>82122011</v>
      </c>
      <c r="O1118" t="s">
        <v>189</v>
      </c>
      <c r="P1118">
        <v>4987176278579</v>
      </c>
      <c r="Q1118">
        <v>99</v>
      </c>
      <c r="R1118" s="16">
        <v>46808</v>
      </c>
      <c r="S1118">
        <v>60</v>
      </c>
      <c r="T1118">
        <v>32</v>
      </c>
      <c r="U1118">
        <v>600</v>
      </c>
      <c r="V1118">
        <v>70.42</v>
      </c>
      <c r="W1118">
        <v>83.09</v>
      </c>
      <c r="X1118">
        <v>86.55</v>
      </c>
      <c r="Y1118">
        <v>0</v>
      </c>
      <c r="Z1118">
        <v>86</v>
      </c>
      <c r="AA1118">
        <v>0</v>
      </c>
      <c r="AB1118">
        <v>0</v>
      </c>
      <c r="AC1118">
        <v>7145.74</v>
      </c>
      <c r="AD1118">
        <v>0.01</v>
      </c>
      <c r="AE1118">
        <v>0</v>
      </c>
      <c r="AF1118">
        <v>0</v>
      </c>
      <c r="AG1118">
        <v>0</v>
      </c>
      <c r="AH1118">
        <v>0</v>
      </c>
      <c r="AI1118">
        <f t="shared" si="87"/>
        <v>86</v>
      </c>
      <c r="AJ1118">
        <f t="shared" si="88"/>
        <v>7443.3</v>
      </c>
      <c r="AK1118" s="62">
        <f t="shared" si="83"/>
        <v>0.14333333333333334</v>
      </c>
      <c r="AL1118">
        <f t="shared" si="89"/>
        <v>7145.7400000000007</v>
      </c>
    </row>
    <row r="1119" spans="2:38" ht="14.45" x14ac:dyDescent="0.3">
      <c r="B1119" t="s">
        <v>1762</v>
      </c>
      <c r="C1119">
        <v>2002344334</v>
      </c>
      <c r="D1119" t="s">
        <v>125</v>
      </c>
      <c r="E1119" t="s">
        <v>126</v>
      </c>
      <c r="F1119" t="s">
        <v>127</v>
      </c>
      <c r="G1119" t="s">
        <v>128</v>
      </c>
      <c r="H1119" t="s">
        <v>129</v>
      </c>
      <c r="I1119" t="s">
        <v>130</v>
      </c>
      <c r="J1119" t="s">
        <v>131</v>
      </c>
      <c r="K1119" t="s">
        <v>980</v>
      </c>
      <c r="L1119">
        <v>80778993</v>
      </c>
      <c r="M1119" t="s">
        <v>1044</v>
      </c>
      <c r="N1119">
        <v>33051090</v>
      </c>
      <c r="O1119" t="s">
        <v>1045</v>
      </c>
      <c r="P1119">
        <v>4987176234322</v>
      </c>
      <c r="Q1119">
        <v>710</v>
      </c>
      <c r="R1119" s="16">
        <v>47020</v>
      </c>
      <c r="S1119">
        <v>36</v>
      </c>
      <c r="T1119">
        <v>72</v>
      </c>
      <c r="U1119">
        <v>12</v>
      </c>
      <c r="V1119">
        <v>579.57000000000005</v>
      </c>
      <c r="W1119">
        <v>608.54999999999995</v>
      </c>
      <c r="X1119">
        <v>633.92999999999995</v>
      </c>
      <c r="Y1119">
        <v>0</v>
      </c>
      <c r="Z1119">
        <v>2</v>
      </c>
      <c r="AA1119">
        <v>0</v>
      </c>
      <c r="AB1119">
        <v>0</v>
      </c>
      <c r="AC1119">
        <v>1217.0999999999999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f t="shared" si="87"/>
        <v>2</v>
      </c>
      <c r="AJ1119">
        <f t="shared" si="88"/>
        <v>1267.8599999999999</v>
      </c>
      <c r="AK1119" s="62">
        <f t="shared" si="83"/>
        <v>0.16666666666666666</v>
      </c>
      <c r="AL1119">
        <f t="shared" si="89"/>
        <v>1217.0999999999999</v>
      </c>
    </row>
    <row r="1120" spans="2:38" ht="14.45" x14ac:dyDescent="0.3">
      <c r="B1120" t="s">
        <v>1762</v>
      </c>
      <c r="C1120">
        <v>2002344334</v>
      </c>
      <c r="D1120" t="s">
        <v>125</v>
      </c>
      <c r="E1120" t="s">
        <v>126</v>
      </c>
      <c r="F1120" t="s">
        <v>127</v>
      </c>
      <c r="G1120" t="s">
        <v>128</v>
      </c>
      <c r="H1120" t="s">
        <v>139</v>
      </c>
      <c r="I1120" t="s">
        <v>140</v>
      </c>
      <c r="J1120" t="s">
        <v>246</v>
      </c>
      <c r="K1120" t="s">
        <v>512</v>
      </c>
      <c r="L1120">
        <v>80866560</v>
      </c>
      <c r="M1120" t="s">
        <v>1042</v>
      </c>
      <c r="N1120">
        <v>96190030</v>
      </c>
      <c r="O1120" t="s">
        <v>1043</v>
      </c>
      <c r="P1120">
        <v>4987176141781</v>
      </c>
      <c r="Q1120">
        <v>280</v>
      </c>
      <c r="R1120" s="16">
        <v>47020</v>
      </c>
      <c r="S1120">
        <v>36</v>
      </c>
      <c r="T1120">
        <v>72</v>
      </c>
      <c r="U1120">
        <v>24</v>
      </c>
      <c r="V1120">
        <v>213.32</v>
      </c>
      <c r="W1120">
        <v>223.99</v>
      </c>
      <c r="X1120">
        <v>233.33</v>
      </c>
      <c r="Y1120">
        <v>0</v>
      </c>
      <c r="Z1120">
        <v>4</v>
      </c>
      <c r="AA1120">
        <v>0</v>
      </c>
      <c r="AB1120">
        <v>0</v>
      </c>
      <c r="AC1120">
        <v>895.96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f t="shared" si="87"/>
        <v>4</v>
      </c>
      <c r="AJ1120">
        <f t="shared" si="88"/>
        <v>933.32</v>
      </c>
      <c r="AK1120" s="62">
        <f t="shared" si="83"/>
        <v>0.16666666666666666</v>
      </c>
      <c r="AL1120">
        <f t="shared" si="89"/>
        <v>895.96</v>
      </c>
    </row>
    <row r="1121" spans="2:38" ht="14.45" x14ac:dyDescent="0.3">
      <c r="B1121" t="s">
        <v>1762</v>
      </c>
      <c r="C1121">
        <v>2002344334</v>
      </c>
      <c r="D1121" t="s">
        <v>125</v>
      </c>
      <c r="E1121" t="s">
        <v>126</v>
      </c>
      <c r="F1121" t="s">
        <v>127</v>
      </c>
      <c r="G1121" t="s">
        <v>146</v>
      </c>
      <c r="H1121" t="s">
        <v>150</v>
      </c>
      <c r="I1121" t="s">
        <v>257</v>
      </c>
      <c r="J1121" t="s">
        <v>258</v>
      </c>
      <c r="K1121" t="s">
        <v>259</v>
      </c>
      <c r="L1121">
        <v>80818341</v>
      </c>
      <c r="M1121" t="s">
        <v>260</v>
      </c>
      <c r="N1121">
        <v>82121010</v>
      </c>
      <c r="O1121" t="s">
        <v>261</v>
      </c>
      <c r="P1121">
        <v>4987176288264</v>
      </c>
      <c r="Q1121">
        <v>175</v>
      </c>
      <c r="R1121" s="16">
        <v>46807</v>
      </c>
      <c r="S1121">
        <v>60</v>
      </c>
      <c r="T1121">
        <v>32</v>
      </c>
      <c r="U1121">
        <v>30</v>
      </c>
      <c r="V1121">
        <v>127.12</v>
      </c>
      <c r="W1121">
        <v>150</v>
      </c>
      <c r="X1121">
        <v>156.26</v>
      </c>
      <c r="Y1121">
        <v>0</v>
      </c>
      <c r="Z1121">
        <v>19</v>
      </c>
      <c r="AA1121">
        <v>0</v>
      </c>
      <c r="AB1121">
        <v>0</v>
      </c>
      <c r="AC1121">
        <v>2850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f t="shared" si="87"/>
        <v>19</v>
      </c>
      <c r="AJ1121">
        <f t="shared" si="88"/>
        <v>2968.9399999999996</v>
      </c>
      <c r="AK1121" s="62">
        <f t="shared" si="83"/>
        <v>0.6333333333333333</v>
      </c>
      <c r="AL1121">
        <f t="shared" si="89"/>
        <v>2850</v>
      </c>
    </row>
    <row r="1122" spans="2:38" ht="14.45" x14ac:dyDescent="0.3">
      <c r="B1122" t="s">
        <v>1762</v>
      </c>
      <c r="C1122">
        <v>2002344334</v>
      </c>
      <c r="D1122" t="s">
        <v>125</v>
      </c>
      <c r="E1122" t="s">
        <v>126</v>
      </c>
      <c r="F1122" t="s">
        <v>127</v>
      </c>
      <c r="G1122" t="s">
        <v>128</v>
      </c>
      <c r="H1122" t="s">
        <v>196</v>
      </c>
      <c r="I1122" t="s">
        <v>197</v>
      </c>
      <c r="J1122" t="s">
        <v>198</v>
      </c>
      <c r="K1122" t="s">
        <v>199</v>
      </c>
      <c r="L1122">
        <v>80741185</v>
      </c>
      <c r="M1122" t="s">
        <v>200</v>
      </c>
      <c r="N1122">
        <v>33049990</v>
      </c>
      <c r="O1122" t="s">
        <v>201</v>
      </c>
      <c r="P1122">
        <v>4987176179630</v>
      </c>
      <c r="Q1122">
        <v>429</v>
      </c>
      <c r="R1122" s="16">
        <v>47689</v>
      </c>
      <c r="S1122">
        <v>36</v>
      </c>
      <c r="T1122">
        <v>100</v>
      </c>
      <c r="U1122">
        <v>6</v>
      </c>
      <c r="V1122">
        <v>303.48</v>
      </c>
      <c r="W1122">
        <v>358.11</v>
      </c>
      <c r="X1122">
        <v>373.04</v>
      </c>
      <c r="Y1122">
        <v>0</v>
      </c>
      <c r="Z1122">
        <v>3</v>
      </c>
      <c r="AA1122">
        <v>0</v>
      </c>
      <c r="AB1122">
        <v>0</v>
      </c>
      <c r="AC1122">
        <v>1074.33</v>
      </c>
      <c r="AD1122">
        <v>3.75</v>
      </c>
      <c r="AE1122">
        <v>0</v>
      </c>
      <c r="AF1122">
        <v>0</v>
      </c>
      <c r="AG1122">
        <v>0</v>
      </c>
      <c r="AH1122">
        <v>0</v>
      </c>
      <c r="AI1122">
        <f t="shared" si="87"/>
        <v>3</v>
      </c>
      <c r="AJ1122">
        <f t="shared" si="88"/>
        <v>1119.1200000000001</v>
      </c>
      <c r="AK1122" s="62">
        <f t="shared" si="83"/>
        <v>0.5</v>
      </c>
      <c r="AL1122">
        <f t="shared" si="89"/>
        <v>1074.33</v>
      </c>
    </row>
    <row r="1123" spans="2:38" ht="14.45" x14ac:dyDescent="0.3">
      <c r="B1123" t="s">
        <v>1762</v>
      </c>
      <c r="C1123">
        <v>2002344334</v>
      </c>
      <c r="D1123" t="s">
        <v>125</v>
      </c>
      <c r="E1123" t="s">
        <v>126</v>
      </c>
      <c r="F1123" t="s">
        <v>127</v>
      </c>
      <c r="G1123" t="s">
        <v>132</v>
      </c>
      <c r="H1123" t="s">
        <v>133</v>
      </c>
      <c r="I1123" t="s">
        <v>134</v>
      </c>
      <c r="J1123" t="s">
        <v>135</v>
      </c>
      <c r="K1123" t="s">
        <v>717</v>
      </c>
      <c r="L1123">
        <v>80832379</v>
      </c>
      <c r="M1123" t="s">
        <v>718</v>
      </c>
      <c r="N1123">
        <v>96190010</v>
      </c>
      <c r="O1123" t="s">
        <v>719</v>
      </c>
      <c r="P1123">
        <v>4987176192219</v>
      </c>
      <c r="Q1123">
        <v>195</v>
      </c>
      <c r="R1123" s="16">
        <v>47045</v>
      </c>
      <c r="S1123">
        <v>24</v>
      </c>
      <c r="T1123">
        <v>100</v>
      </c>
      <c r="U1123">
        <v>36</v>
      </c>
      <c r="V1123">
        <v>168.64</v>
      </c>
      <c r="W1123">
        <v>168.64</v>
      </c>
      <c r="X1123">
        <v>175.67</v>
      </c>
      <c r="Y1123">
        <v>0</v>
      </c>
      <c r="Z1123">
        <v>23</v>
      </c>
      <c r="AA1123">
        <v>0</v>
      </c>
      <c r="AB1123">
        <v>0</v>
      </c>
      <c r="AC1123">
        <v>3878.72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f t="shared" si="87"/>
        <v>23</v>
      </c>
      <c r="AJ1123">
        <f t="shared" si="88"/>
        <v>4040.41</v>
      </c>
      <c r="AK1123" s="62">
        <f t="shared" si="83"/>
        <v>0.63888888888888884</v>
      </c>
      <c r="AL1123">
        <f t="shared" si="89"/>
        <v>3878.72</v>
      </c>
    </row>
    <row r="1124" spans="2:38" ht="14.45" x14ac:dyDescent="0.3">
      <c r="B1124" t="s">
        <v>1762</v>
      </c>
      <c r="C1124">
        <v>2002344334</v>
      </c>
      <c r="D1124" t="s">
        <v>125</v>
      </c>
      <c r="E1124" t="s">
        <v>126</v>
      </c>
      <c r="F1124" t="s">
        <v>127</v>
      </c>
      <c r="G1124" t="s">
        <v>146</v>
      </c>
      <c r="H1124" t="s">
        <v>150</v>
      </c>
      <c r="I1124" t="s">
        <v>151</v>
      </c>
      <c r="J1124" t="s">
        <v>182</v>
      </c>
      <c r="K1124" t="s">
        <v>182</v>
      </c>
      <c r="L1124">
        <v>80797473</v>
      </c>
      <c r="M1124" t="s">
        <v>183</v>
      </c>
      <c r="N1124">
        <v>82121010</v>
      </c>
      <c r="O1124" t="s">
        <v>184</v>
      </c>
      <c r="P1124">
        <v>4987176282934</v>
      </c>
      <c r="Q1124">
        <v>575</v>
      </c>
      <c r="R1124" s="16">
        <v>47045</v>
      </c>
      <c r="S1124">
        <v>60</v>
      </c>
      <c r="T1124">
        <v>45</v>
      </c>
      <c r="U1124">
        <v>36</v>
      </c>
      <c r="V1124">
        <v>417.66</v>
      </c>
      <c r="W1124">
        <v>492.84</v>
      </c>
      <c r="X1124">
        <v>513.39</v>
      </c>
      <c r="Y1124">
        <v>0</v>
      </c>
      <c r="Z1124">
        <v>14</v>
      </c>
      <c r="AA1124">
        <v>0</v>
      </c>
      <c r="AB1124">
        <v>0</v>
      </c>
      <c r="AC1124">
        <v>6899.76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f t="shared" si="87"/>
        <v>14</v>
      </c>
      <c r="AJ1124">
        <f t="shared" si="88"/>
        <v>7187.46</v>
      </c>
      <c r="AK1124" s="62">
        <f t="shared" si="83"/>
        <v>0.3888888888888889</v>
      </c>
      <c r="AL1124">
        <f t="shared" si="89"/>
        <v>6899.7599999999993</v>
      </c>
    </row>
    <row r="1125" spans="2:38" ht="14.45" x14ac:dyDescent="0.3">
      <c r="B1125" t="s">
        <v>1762</v>
      </c>
      <c r="C1125">
        <v>2002344334</v>
      </c>
      <c r="D1125" t="s">
        <v>125</v>
      </c>
      <c r="E1125" t="s">
        <v>126</v>
      </c>
      <c r="F1125" t="s">
        <v>127</v>
      </c>
      <c r="G1125" t="s">
        <v>146</v>
      </c>
      <c r="H1125" t="s">
        <v>150</v>
      </c>
      <c r="I1125" t="s">
        <v>214</v>
      </c>
      <c r="J1125" t="s">
        <v>276</v>
      </c>
      <c r="K1125" t="s">
        <v>276</v>
      </c>
      <c r="L1125">
        <v>80803704</v>
      </c>
      <c r="M1125" t="s">
        <v>277</v>
      </c>
      <c r="N1125">
        <v>82121010</v>
      </c>
      <c r="O1125" t="s">
        <v>278</v>
      </c>
      <c r="P1125">
        <v>4987176286833</v>
      </c>
      <c r="Q1125">
        <v>275</v>
      </c>
      <c r="R1125" s="16">
        <v>46800</v>
      </c>
      <c r="S1125">
        <v>60</v>
      </c>
      <c r="T1125">
        <v>31</v>
      </c>
      <c r="U1125">
        <v>36</v>
      </c>
      <c r="V1125">
        <v>199.75</v>
      </c>
      <c r="W1125">
        <v>235.71</v>
      </c>
      <c r="X1125">
        <v>245.54</v>
      </c>
      <c r="Y1125">
        <v>0</v>
      </c>
      <c r="Z1125">
        <v>20</v>
      </c>
      <c r="AA1125">
        <v>0</v>
      </c>
      <c r="AB1125">
        <v>0</v>
      </c>
      <c r="AC1125">
        <v>4714.2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f t="shared" si="87"/>
        <v>20</v>
      </c>
      <c r="AJ1125">
        <f t="shared" si="88"/>
        <v>4910.8</v>
      </c>
      <c r="AK1125" s="62">
        <f t="shared" si="83"/>
        <v>0.55555555555555558</v>
      </c>
      <c r="AL1125">
        <f t="shared" si="89"/>
        <v>4714.2</v>
      </c>
    </row>
    <row r="1126" spans="2:38" ht="14.45" x14ac:dyDescent="0.3">
      <c r="B1126" t="s">
        <v>1762</v>
      </c>
      <c r="C1126">
        <v>2002344334</v>
      </c>
      <c r="D1126" t="s">
        <v>125</v>
      </c>
      <c r="E1126" t="s">
        <v>126</v>
      </c>
      <c r="F1126" t="s">
        <v>127</v>
      </c>
      <c r="G1126" t="s">
        <v>146</v>
      </c>
      <c r="H1126" t="s">
        <v>147</v>
      </c>
      <c r="I1126" t="s">
        <v>203</v>
      </c>
      <c r="J1126" t="s">
        <v>204</v>
      </c>
      <c r="K1126" t="s">
        <v>205</v>
      </c>
      <c r="L1126">
        <v>80862828</v>
      </c>
      <c r="M1126" t="s">
        <v>206</v>
      </c>
      <c r="N1126">
        <v>33071010</v>
      </c>
      <c r="O1126" t="s">
        <v>207</v>
      </c>
      <c r="P1126">
        <v>4987176150578</v>
      </c>
      <c r="Q1126">
        <v>71</v>
      </c>
      <c r="R1126" s="16">
        <v>46657</v>
      </c>
      <c r="S1126">
        <v>36</v>
      </c>
      <c r="T1126">
        <v>39</v>
      </c>
      <c r="U1126">
        <v>96</v>
      </c>
      <c r="V1126">
        <v>57.96</v>
      </c>
      <c r="W1126">
        <v>60.86</v>
      </c>
      <c r="X1126">
        <v>63.4</v>
      </c>
      <c r="Y1126">
        <v>0</v>
      </c>
      <c r="Z1126">
        <v>48</v>
      </c>
      <c r="AA1126">
        <v>0</v>
      </c>
      <c r="AB1126">
        <v>0</v>
      </c>
      <c r="AC1126">
        <v>2921.28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f t="shared" si="87"/>
        <v>48</v>
      </c>
      <c r="AJ1126">
        <f t="shared" si="88"/>
        <v>3043.2</v>
      </c>
      <c r="AK1126" s="62">
        <f t="shared" si="83"/>
        <v>0.5</v>
      </c>
      <c r="AL1126">
        <f t="shared" si="89"/>
        <v>2921.2799999999997</v>
      </c>
    </row>
    <row r="1127" spans="2:38" ht="14.45" x14ac:dyDescent="0.3">
      <c r="B1127" t="s">
        <v>1762</v>
      </c>
      <c r="C1127">
        <v>2002344334</v>
      </c>
      <c r="D1127" t="s">
        <v>125</v>
      </c>
      <c r="E1127" t="s">
        <v>126</v>
      </c>
      <c r="F1127" t="s">
        <v>127</v>
      </c>
      <c r="G1127" t="s">
        <v>132</v>
      </c>
      <c r="H1127" t="s">
        <v>163</v>
      </c>
      <c r="I1127" t="s">
        <v>164</v>
      </c>
      <c r="J1127" t="s">
        <v>337</v>
      </c>
      <c r="K1127" t="s">
        <v>714</v>
      </c>
      <c r="L1127">
        <v>80739421</v>
      </c>
      <c r="M1127" t="s">
        <v>715</v>
      </c>
      <c r="N1127">
        <v>33072000</v>
      </c>
      <c r="O1127" t="s">
        <v>716</v>
      </c>
      <c r="P1127">
        <v>4987176176332</v>
      </c>
      <c r="Q1127">
        <v>299</v>
      </c>
      <c r="R1127" s="16">
        <v>47206</v>
      </c>
      <c r="S1127">
        <v>18</v>
      </c>
      <c r="T1127">
        <v>100</v>
      </c>
      <c r="U1127">
        <v>48</v>
      </c>
      <c r="V1127">
        <v>211.52</v>
      </c>
      <c r="W1127">
        <v>249.59</v>
      </c>
      <c r="X1127">
        <v>260</v>
      </c>
      <c r="Y1127">
        <v>0</v>
      </c>
      <c r="Z1127">
        <v>9</v>
      </c>
      <c r="AA1127">
        <v>0</v>
      </c>
      <c r="AB1127">
        <v>0</v>
      </c>
      <c r="AC1127">
        <v>2246.31</v>
      </c>
      <c r="AD1127">
        <v>0.94999999999999896</v>
      </c>
      <c r="AE1127">
        <v>0</v>
      </c>
      <c r="AF1127">
        <v>0</v>
      </c>
      <c r="AG1127">
        <v>0</v>
      </c>
      <c r="AH1127">
        <v>0</v>
      </c>
      <c r="AI1127">
        <f t="shared" si="87"/>
        <v>9</v>
      </c>
      <c r="AJ1127">
        <f t="shared" si="88"/>
        <v>2340</v>
      </c>
      <c r="AK1127" s="62">
        <f t="shared" si="83"/>
        <v>0.1875</v>
      </c>
      <c r="AL1127">
        <f t="shared" si="89"/>
        <v>2246.31</v>
      </c>
    </row>
    <row r="1128" spans="2:38" ht="14.45" x14ac:dyDescent="0.3">
      <c r="B1128" t="s">
        <v>1762</v>
      </c>
      <c r="C1128">
        <v>2002344334</v>
      </c>
      <c r="D1128" t="s">
        <v>125</v>
      </c>
      <c r="E1128" t="s">
        <v>126</v>
      </c>
      <c r="F1128" t="s">
        <v>127</v>
      </c>
      <c r="G1128" t="s">
        <v>132</v>
      </c>
      <c r="H1128" t="s">
        <v>133</v>
      </c>
      <c r="I1128" t="s">
        <v>134</v>
      </c>
      <c r="J1128" t="s">
        <v>155</v>
      </c>
      <c r="K1128" t="s">
        <v>156</v>
      </c>
      <c r="L1128">
        <v>80870358</v>
      </c>
      <c r="M1128" t="s">
        <v>157</v>
      </c>
      <c r="N1128">
        <v>96190010</v>
      </c>
      <c r="O1128" t="s">
        <v>158</v>
      </c>
      <c r="P1128">
        <v>4987176350657</v>
      </c>
      <c r="Q1128">
        <v>325</v>
      </c>
      <c r="R1128" s="16">
        <v>47052</v>
      </c>
      <c r="S1128">
        <v>24</v>
      </c>
      <c r="T1128">
        <v>100</v>
      </c>
      <c r="U1128">
        <v>18</v>
      </c>
      <c r="V1128">
        <v>242.42</v>
      </c>
      <c r="W1128">
        <v>242.42</v>
      </c>
      <c r="X1128">
        <v>252.53</v>
      </c>
      <c r="Y1128">
        <v>41</v>
      </c>
      <c r="Z1128">
        <v>10</v>
      </c>
      <c r="AA1128">
        <v>0</v>
      </c>
      <c r="AB1128">
        <v>0</v>
      </c>
      <c r="AC1128">
        <v>181330.16</v>
      </c>
      <c r="AD1128">
        <v>0.02</v>
      </c>
      <c r="AE1128">
        <v>0</v>
      </c>
      <c r="AF1128">
        <v>0</v>
      </c>
      <c r="AG1128">
        <v>0</v>
      </c>
      <c r="AH1128">
        <v>0</v>
      </c>
      <c r="AI1128">
        <f t="shared" si="87"/>
        <v>748</v>
      </c>
      <c r="AJ1128">
        <f t="shared" si="88"/>
        <v>188892.44</v>
      </c>
      <c r="AK1128" s="62">
        <f t="shared" si="83"/>
        <v>41.555555555555557</v>
      </c>
      <c r="AL1128">
        <f t="shared" si="89"/>
        <v>181330.16</v>
      </c>
    </row>
    <row r="1129" spans="2:38" ht="14.45" x14ac:dyDescent="0.3">
      <c r="B1129" t="s">
        <v>1762</v>
      </c>
      <c r="C1129">
        <v>2002344334</v>
      </c>
      <c r="D1129" t="s">
        <v>125</v>
      </c>
      <c r="E1129" t="s">
        <v>126</v>
      </c>
      <c r="F1129" t="s">
        <v>127</v>
      </c>
      <c r="G1129" t="s">
        <v>132</v>
      </c>
      <c r="H1129" t="s">
        <v>133</v>
      </c>
      <c r="I1129" t="s">
        <v>177</v>
      </c>
      <c r="J1129" t="s">
        <v>371</v>
      </c>
      <c r="K1129" t="s">
        <v>372</v>
      </c>
      <c r="L1129">
        <v>83911635</v>
      </c>
      <c r="M1129" t="s">
        <v>373</v>
      </c>
      <c r="N1129">
        <v>96190010</v>
      </c>
      <c r="O1129" t="s">
        <v>374</v>
      </c>
      <c r="P1129">
        <v>4987176319517</v>
      </c>
      <c r="Q1129">
        <v>50</v>
      </c>
      <c r="R1129" s="16">
        <v>47045</v>
      </c>
      <c r="S1129">
        <v>24</v>
      </c>
      <c r="T1129">
        <v>100</v>
      </c>
      <c r="U1129">
        <v>112</v>
      </c>
      <c r="V1129">
        <v>43.24</v>
      </c>
      <c r="W1129">
        <v>43.24</v>
      </c>
      <c r="X1129">
        <v>45.04</v>
      </c>
      <c r="Y1129">
        <v>18</v>
      </c>
      <c r="Z1129">
        <v>82</v>
      </c>
      <c r="AA1129">
        <v>0</v>
      </c>
      <c r="AB1129">
        <v>0</v>
      </c>
      <c r="AC1129">
        <v>90717.52</v>
      </c>
      <c r="AD1129">
        <v>0.05</v>
      </c>
      <c r="AE1129">
        <v>0</v>
      </c>
      <c r="AF1129">
        <v>0</v>
      </c>
      <c r="AG1129">
        <v>0</v>
      </c>
      <c r="AH1129">
        <v>0</v>
      </c>
      <c r="AI1129">
        <f t="shared" si="87"/>
        <v>2098</v>
      </c>
      <c r="AJ1129">
        <f t="shared" si="88"/>
        <v>94493.92</v>
      </c>
      <c r="AK1129" s="62">
        <f t="shared" si="83"/>
        <v>18.732142857142858</v>
      </c>
      <c r="AL1129">
        <f t="shared" si="89"/>
        <v>90717.52</v>
      </c>
    </row>
    <row r="1130" spans="2:38" ht="14.45" x14ac:dyDescent="0.3">
      <c r="B1130" t="s">
        <v>1762</v>
      </c>
      <c r="C1130">
        <v>2002344334</v>
      </c>
      <c r="D1130" t="s">
        <v>125</v>
      </c>
      <c r="E1130" t="s">
        <v>126</v>
      </c>
      <c r="F1130" t="s">
        <v>127</v>
      </c>
      <c r="G1130" t="s">
        <v>128</v>
      </c>
      <c r="H1130" t="s">
        <v>129</v>
      </c>
      <c r="I1130" t="s">
        <v>221</v>
      </c>
      <c r="J1130" t="s">
        <v>222</v>
      </c>
      <c r="K1130" t="s">
        <v>224</v>
      </c>
      <c r="L1130">
        <v>83924013</v>
      </c>
      <c r="M1130" t="s">
        <v>225</v>
      </c>
      <c r="N1130">
        <v>33051090</v>
      </c>
      <c r="O1130" t="s">
        <v>226</v>
      </c>
      <c r="P1130">
        <v>4987176073020</v>
      </c>
      <c r="Q1130">
        <v>218</v>
      </c>
      <c r="R1130" s="16">
        <v>47045</v>
      </c>
      <c r="S1130">
        <v>36</v>
      </c>
      <c r="T1130">
        <v>75</v>
      </c>
      <c r="U1130">
        <v>56</v>
      </c>
      <c r="V1130">
        <v>181.19</v>
      </c>
      <c r="W1130">
        <v>190.25</v>
      </c>
      <c r="X1130">
        <v>198.18</v>
      </c>
      <c r="Y1130">
        <v>0</v>
      </c>
      <c r="Z1130">
        <v>1</v>
      </c>
      <c r="AA1130">
        <v>0</v>
      </c>
      <c r="AB1130">
        <v>0</v>
      </c>
      <c r="AC1130">
        <v>190.25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f t="shared" si="87"/>
        <v>1</v>
      </c>
      <c r="AJ1130">
        <f t="shared" si="88"/>
        <v>198.18</v>
      </c>
      <c r="AK1130" s="62">
        <f t="shared" si="83"/>
        <v>1.7857142857142856E-2</v>
      </c>
      <c r="AL1130">
        <f t="shared" si="89"/>
        <v>190.25</v>
      </c>
    </row>
    <row r="1131" spans="2:38" ht="14.45" x14ac:dyDescent="0.3">
      <c r="B1131" t="s">
        <v>1762</v>
      </c>
      <c r="C1131">
        <v>2002344334</v>
      </c>
      <c r="D1131" t="s">
        <v>125</v>
      </c>
      <c r="E1131" t="s">
        <v>126</v>
      </c>
      <c r="F1131" t="s">
        <v>127</v>
      </c>
      <c r="G1131" t="s">
        <v>146</v>
      </c>
      <c r="H1131" t="s">
        <v>150</v>
      </c>
      <c r="I1131" t="s">
        <v>478</v>
      </c>
      <c r="J1131" t="s">
        <v>720</v>
      </c>
      <c r="K1131" t="s">
        <v>721</v>
      </c>
      <c r="L1131">
        <v>80803712</v>
      </c>
      <c r="M1131" t="s">
        <v>722</v>
      </c>
      <c r="N1131">
        <v>82121010</v>
      </c>
      <c r="O1131" t="s">
        <v>723</v>
      </c>
      <c r="P1131">
        <v>4987176286871</v>
      </c>
      <c r="Q1131">
        <v>399</v>
      </c>
      <c r="R1131" s="16">
        <v>46807</v>
      </c>
      <c r="S1131">
        <v>60</v>
      </c>
      <c r="T1131">
        <v>32</v>
      </c>
      <c r="U1131">
        <v>36</v>
      </c>
      <c r="V1131">
        <v>283.79000000000002</v>
      </c>
      <c r="W1131">
        <v>334.87</v>
      </c>
      <c r="X1131">
        <v>348.83</v>
      </c>
      <c r="Y1131">
        <v>0</v>
      </c>
      <c r="Z1131">
        <v>29</v>
      </c>
      <c r="AA1131">
        <v>0</v>
      </c>
      <c r="AB1131">
        <v>0</v>
      </c>
      <c r="AC1131">
        <v>9711.23</v>
      </c>
      <c r="AD1131">
        <v>0.01</v>
      </c>
      <c r="AE1131">
        <v>0</v>
      </c>
      <c r="AF1131">
        <v>0</v>
      </c>
      <c r="AG1131">
        <v>0</v>
      </c>
      <c r="AH1131">
        <v>0</v>
      </c>
      <c r="AI1131">
        <f t="shared" si="87"/>
        <v>29</v>
      </c>
      <c r="AJ1131">
        <f t="shared" si="88"/>
        <v>10116.07</v>
      </c>
      <c r="AK1131" s="62">
        <f t="shared" si="83"/>
        <v>0.80555555555555558</v>
      </c>
      <c r="AL1131">
        <f t="shared" si="89"/>
        <v>9711.23</v>
      </c>
    </row>
    <row r="1132" spans="2:38" ht="14.45" x14ac:dyDescent="0.3">
      <c r="B1132" t="s">
        <v>1762</v>
      </c>
      <c r="C1132">
        <v>2002344334</v>
      </c>
      <c r="D1132" t="s">
        <v>125</v>
      </c>
      <c r="E1132" t="s">
        <v>126</v>
      </c>
      <c r="F1132" t="s">
        <v>127</v>
      </c>
      <c r="G1132" t="s">
        <v>128</v>
      </c>
      <c r="H1132" t="s">
        <v>208</v>
      </c>
      <c r="I1132" t="s">
        <v>209</v>
      </c>
      <c r="J1132" t="s">
        <v>210</v>
      </c>
      <c r="K1132" t="s">
        <v>211</v>
      </c>
      <c r="L1132">
        <v>80836250</v>
      </c>
      <c r="M1132" t="s">
        <v>212</v>
      </c>
      <c r="N1132">
        <v>33074900</v>
      </c>
      <c r="O1132" t="s">
        <v>213</v>
      </c>
      <c r="P1132">
        <v>4987176304650</v>
      </c>
      <c r="Q1132">
        <v>349</v>
      </c>
      <c r="R1132" s="16">
        <v>47045</v>
      </c>
      <c r="S1132">
        <v>24</v>
      </c>
      <c r="T1132">
        <v>100</v>
      </c>
      <c r="U1132">
        <v>12</v>
      </c>
      <c r="V1132">
        <v>236.6</v>
      </c>
      <c r="W1132">
        <v>279.19</v>
      </c>
      <c r="X1132">
        <v>290.83</v>
      </c>
      <c r="Y1132">
        <v>0</v>
      </c>
      <c r="Z1132">
        <v>6</v>
      </c>
      <c r="AA1132">
        <v>0</v>
      </c>
      <c r="AB1132">
        <v>0</v>
      </c>
      <c r="AC1132">
        <v>1675.14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f t="shared" si="87"/>
        <v>6</v>
      </c>
      <c r="AJ1132">
        <f t="shared" si="88"/>
        <v>1744.98</v>
      </c>
      <c r="AK1132" s="62">
        <f t="shared" si="83"/>
        <v>0.5</v>
      </c>
      <c r="AL1132">
        <f t="shared" si="89"/>
        <v>1675.1399999999999</v>
      </c>
    </row>
    <row r="1133" spans="2:38" ht="14.45" x14ac:dyDescent="0.3">
      <c r="B1133" t="s">
        <v>1762</v>
      </c>
      <c r="C1133">
        <v>2002344334</v>
      </c>
      <c r="D1133" t="s">
        <v>125</v>
      </c>
      <c r="E1133" t="s">
        <v>126</v>
      </c>
      <c r="F1133" t="s">
        <v>127</v>
      </c>
      <c r="G1133" t="s">
        <v>128</v>
      </c>
      <c r="H1133" t="s">
        <v>129</v>
      </c>
      <c r="I1133" t="s">
        <v>130</v>
      </c>
      <c r="J1133" t="s">
        <v>295</v>
      </c>
      <c r="K1133" t="s">
        <v>296</v>
      </c>
      <c r="L1133">
        <v>80830097</v>
      </c>
      <c r="M1133" t="s">
        <v>297</v>
      </c>
      <c r="N1133">
        <v>33059090</v>
      </c>
      <c r="O1133" t="s">
        <v>298</v>
      </c>
      <c r="P1133">
        <v>4987176294098</v>
      </c>
      <c r="Q1133">
        <v>290</v>
      </c>
      <c r="R1133" s="16">
        <v>47115</v>
      </c>
      <c r="S1133">
        <v>36</v>
      </c>
      <c r="T1133">
        <v>81</v>
      </c>
      <c r="U1133">
        <v>24</v>
      </c>
      <c r="V1133">
        <v>205.15</v>
      </c>
      <c r="W1133">
        <v>242.08</v>
      </c>
      <c r="X1133">
        <v>252.17</v>
      </c>
      <c r="Y1133">
        <v>1</v>
      </c>
      <c r="Z1133">
        <v>16</v>
      </c>
      <c r="AA1133">
        <v>0</v>
      </c>
      <c r="AB1133">
        <v>0</v>
      </c>
      <c r="AC1133">
        <v>9683.2000000000007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f t="shared" si="87"/>
        <v>40</v>
      </c>
      <c r="AJ1133">
        <f t="shared" si="88"/>
        <v>10086.799999999999</v>
      </c>
      <c r="AK1133" s="62">
        <f t="shared" si="83"/>
        <v>1.6666666666666667</v>
      </c>
      <c r="AL1133">
        <f t="shared" si="89"/>
        <v>9683.2000000000007</v>
      </c>
    </row>
    <row r="1134" spans="2:38" ht="14.45" x14ac:dyDescent="0.3">
      <c r="B1134" t="s">
        <v>1762</v>
      </c>
      <c r="C1134">
        <v>2002344334</v>
      </c>
      <c r="D1134" t="s">
        <v>125</v>
      </c>
      <c r="E1134" t="s">
        <v>126</v>
      </c>
      <c r="F1134" t="s">
        <v>127</v>
      </c>
      <c r="G1134" t="s">
        <v>128</v>
      </c>
      <c r="H1134" t="s">
        <v>129</v>
      </c>
      <c r="I1134" t="s">
        <v>221</v>
      </c>
      <c r="J1134" t="s">
        <v>222</v>
      </c>
      <c r="K1134" t="s">
        <v>1336</v>
      </c>
      <c r="L1134">
        <v>83924049</v>
      </c>
      <c r="M1134" t="s">
        <v>1337</v>
      </c>
      <c r="N1134">
        <v>33051090</v>
      </c>
      <c r="O1134" t="s">
        <v>1338</v>
      </c>
      <c r="P1134">
        <v>4987176072931</v>
      </c>
      <c r="Q1134">
        <v>1098</v>
      </c>
      <c r="R1134" s="16">
        <v>47045</v>
      </c>
      <c r="S1134">
        <v>36</v>
      </c>
      <c r="T1134">
        <v>75</v>
      </c>
      <c r="U1134">
        <v>12</v>
      </c>
      <c r="V1134">
        <v>896.3</v>
      </c>
      <c r="W1134">
        <v>941.11</v>
      </c>
      <c r="X1134">
        <v>980.35</v>
      </c>
      <c r="Y1134">
        <v>0</v>
      </c>
      <c r="Z1134">
        <v>8</v>
      </c>
      <c r="AA1134">
        <v>0</v>
      </c>
      <c r="AB1134">
        <v>0</v>
      </c>
      <c r="AC1134">
        <v>7528.88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f t="shared" si="87"/>
        <v>8</v>
      </c>
      <c r="AJ1134">
        <f t="shared" si="88"/>
        <v>7842.8</v>
      </c>
      <c r="AK1134" s="62">
        <f t="shared" si="83"/>
        <v>0.66666666666666663</v>
      </c>
      <c r="AL1134">
        <f t="shared" si="89"/>
        <v>7528.88</v>
      </c>
    </row>
    <row r="1135" spans="2:38" ht="14.45" x14ac:dyDescent="0.3">
      <c r="B1135" t="s">
        <v>1762</v>
      </c>
      <c r="C1135">
        <v>2002344334</v>
      </c>
      <c r="D1135" t="s">
        <v>125</v>
      </c>
      <c r="E1135" t="s">
        <v>126</v>
      </c>
      <c r="F1135" t="s">
        <v>127</v>
      </c>
      <c r="G1135" t="s">
        <v>146</v>
      </c>
      <c r="H1135" t="s">
        <v>147</v>
      </c>
      <c r="I1135" t="s">
        <v>203</v>
      </c>
      <c r="J1135" t="s">
        <v>204</v>
      </c>
      <c r="K1135" t="s">
        <v>205</v>
      </c>
      <c r="L1135">
        <v>80722191</v>
      </c>
      <c r="M1135" t="s">
        <v>712</v>
      </c>
      <c r="N1135">
        <v>33071010</v>
      </c>
      <c r="O1135" t="s">
        <v>713</v>
      </c>
      <c r="P1135">
        <v>4987176150578</v>
      </c>
      <c r="Q1135">
        <v>66</v>
      </c>
      <c r="R1135" s="16">
        <v>46807</v>
      </c>
      <c r="S1135">
        <v>36</v>
      </c>
      <c r="T1135">
        <v>53</v>
      </c>
      <c r="U1135">
        <v>96</v>
      </c>
      <c r="V1135">
        <v>53.88</v>
      </c>
      <c r="W1135">
        <v>56.57</v>
      </c>
      <c r="X1135">
        <v>58.93</v>
      </c>
      <c r="Y1135">
        <v>0</v>
      </c>
      <c r="Z1135">
        <v>2</v>
      </c>
      <c r="AA1135">
        <v>0</v>
      </c>
      <c r="AB1135">
        <v>0</v>
      </c>
      <c r="AC1135">
        <v>113.14</v>
      </c>
      <c r="AD1135">
        <v>1.1099999999999901</v>
      </c>
      <c r="AE1135">
        <v>0</v>
      </c>
      <c r="AF1135">
        <v>0</v>
      </c>
      <c r="AG1135">
        <v>0</v>
      </c>
      <c r="AH1135">
        <v>0</v>
      </c>
      <c r="AI1135">
        <f t="shared" si="87"/>
        <v>2</v>
      </c>
      <c r="AJ1135">
        <f t="shared" si="88"/>
        <v>117.86</v>
      </c>
      <c r="AK1135" s="62">
        <f t="shared" si="83"/>
        <v>2.0833333333333332E-2</v>
      </c>
      <c r="AL1135">
        <f t="shared" si="89"/>
        <v>113.14</v>
      </c>
    </row>
    <row r="1136" spans="2:38" ht="14.45" x14ac:dyDescent="0.3">
      <c r="B1136" t="s">
        <v>1762</v>
      </c>
      <c r="C1136">
        <v>2002344334</v>
      </c>
      <c r="D1136" t="s">
        <v>125</v>
      </c>
      <c r="E1136" t="s">
        <v>126</v>
      </c>
      <c r="F1136" t="s">
        <v>127</v>
      </c>
      <c r="G1136" t="s">
        <v>146</v>
      </c>
      <c r="H1136" t="s">
        <v>190</v>
      </c>
      <c r="I1136" t="s">
        <v>191</v>
      </c>
      <c r="J1136" t="s">
        <v>192</v>
      </c>
      <c r="K1136" t="s">
        <v>193</v>
      </c>
      <c r="L1136">
        <v>80832391</v>
      </c>
      <c r="M1136" t="s">
        <v>194</v>
      </c>
      <c r="N1136">
        <v>82121010</v>
      </c>
      <c r="O1136" t="s">
        <v>195</v>
      </c>
      <c r="P1136">
        <v>4987176298188</v>
      </c>
      <c r="Q1136">
        <v>325</v>
      </c>
      <c r="R1136" s="16">
        <v>46807</v>
      </c>
      <c r="S1136">
        <v>60</v>
      </c>
      <c r="T1136">
        <v>32</v>
      </c>
      <c r="U1136">
        <v>48</v>
      </c>
      <c r="V1136">
        <v>231.93</v>
      </c>
      <c r="W1136">
        <v>273.68</v>
      </c>
      <c r="X1136">
        <v>285.08999999999997</v>
      </c>
      <c r="Y1136">
        <v>0</v>
      </c>
      <c r="Z1136">
        <v>47</v>
      </c>
      <c r="AA1136">
        <v>0</v>
      </c>
      <c r="AB1136">
        <v>0</v>
      </c>
      <c r="AC1136">
        <v>12862.96</v>
      </c>
      <c r="AD1136">
        <v>0.01</v>
      </c>
      <c r="AE1136">
        <v>0</v>
      </c>
      <c r="AF1136">
        <v>0</v>
      </c>
      <c r="AG1136">
        <v>0</v>
      </c>
      <c r="AH1136">
        <v>0</v>
      </c>
      <c r="AI1136">
        <f t="shared" si="87"/>
        <v>47</v>
      </c>
      <c r="AJ1136">
        <f t="shared" si="88"/>
        <v>13399.23</v>
      </c>
      <c r="AK1136" s="62">
        <f t="shared" si="83"/>
        <v>0.97916666666666663</v>
      </c>
      <c r="AL1136">
        <f t="shared" si="89"/>
        <v>12862.960000000001</v>
      </c>
    </row>
    <row r="1137" spans="2:38" ht="14.45" x14ac:dyDescent="0.3">
      <c r="B1137" t="s">
        <v>1762</v>
      </c>
      <c r="C1137">
        <v>2002344334</v>
      </c>
      <c r="D1137" t="s">
        <v>125</v>
      </c>
      <c r="E1137" t="s">
        <v>126</v>
      </c>
      <c r="F1137" t="s">
        <v>127</v>
      </c>
      <c r="G1137" t="s">
        <v>146</v>
      </c>
      <c r="H1137" t="s">
        <v>160</v>
      </c>
      <c r="I1137" t="s">
        <v>161</v>
      </c>
      <c r="J1137" t="s">
        <v>381</v>
      </c>
      <c r="K1137" t="s">
        <v>382</v>
      </c>
      <c r="L1137">
        <v>83913496</v>
      </c>
      <c r="M1137" t="s">
        <v>383</v>
      </c>
      <c r="N1137">
        <v>33062000</v>
      </c>
      <c r="O1137" t="s">
        <v>384</v>
      </c>
      <c r="P1137">
        <v>4987176238795</v>
      </c>
      <c r="Q1137">
        <v>140</v>
      </c>
      <c r="R1137" s="16">
        <v>47045</v>
      </c>
      <c r="S1137">
        <v>24</v>
      </c>
      <c r="T1137">
        <v>100</v>
      </c>
      <c r="U1137">
        <v>48</v>
      </c>
      <c r="V1137">
        <v>106.67</v>
      </c>
      <c r="W1137">
        <v>112</v>
      </c>
      <c r="X1137">
        <v>116.67</v>
      </c>
      <c r="Y1137">
        <v>0</v>
      </c>
      <c r="Z1137">
        <v>38</v>
      </c>
      <c r="AA1137">
        <v>0</v>
      </c>
      <c r="AB1137">
        <v>0</v>
      </c>
      <c r="AC1137">
        <v>4256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f t="shared" si="87"/>
        <v>38</v>
      </c>
      <c r="AJ1137">
        <f t="shared" si="88"/>
        <v>4433.46</v>
      </c>
      <c r="AK1137" s="62">
        <f t="shared" si="83"/>
        <v>0.79166666666666663</v>
      </c>
      <c r="AL1137">
        <f t="shared" si="89"/>
        <v>4256</v>
      </c>
    </row>
    <row r="1138" spans="2:38" ht="14.45" x14ac:dyDescent="0.3">
      <c r="B1138" t="s">
        <v>1762</v>
      </c>
      <c r="C1138">
        <v>2002344334</v>
      </c>
      <c r="D1138" t="s">
        <v>125</v>
      </c>
      <c r="E1138" t="s">
        <v>126</v>
      </c>
      <c r="F1138" t="s">
        <v>127</v>
      </c>
      <c r="G1138" t="s">
        <v>128</v>
      </c>
      <c r="H1138" t="s">
        <v>129</v>
      </c>
      <c r="I1138" t="s">
        <v>221</v>
      </c>
      <c r="J1138" t="s">
        <v>222</v>
      </c>
      <c r="K1138" t="s">
        <v>227</v>
      </c>
      <c r="L1138">
        <v>83924017</v>
      </c>
      <c r="M1138" t="s">
        <v>228</v>
      </c>
      <c r="N1138">
        <v>33051090</v>
      </c>
      <c r="O1138" t="s">
        <v>229</v>
      </c>
      <c r="P1138">
        <v>4987176073006</v>
      </c>
      <c r="Q1138">
        <v>218</v>
      </c>
      <c r="R1138" s="16">
        <v>47045</v>
      </c>
      <c r="S1138">
        <v>36</v>
      </c>
      <c r="T1138">
        <v>75</v>
      </c>
      <c r="U1138">
        <v>56</v>
      </c>
      <c r="V1138">
        <v>181.19</v>
      </c>
      <c r="W1138">
        <v>190.25</v>
      </c>
      <c r="X1138">
        <v>198.18</v>
      </c>
      <c r="Y1138">
        <v>0</v>
      </c>
      <c r="Z1138">
        <v>2</v>
      </c>
      <c r="AA1138">
        <v>0</v>
      </c>
      <c r="AB1138">
        <v>0</v>
      </c>
      <c r="AC1138">
        <v>380.5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f t="shared" si="87"/>
        <v>2</v>
      </c>
      <c r="AJ1138">
        <f t="shared" si="88"/>
        <v>396.36</v>
      </c>
      <c r="AK1138" s="62">
        <f t="shared" si="83"/>
        <v>3.5714285714285712E-2</v>
      </c>
      <c r="AL1138">
        <f t="shared" si="89"/>
        <v>380.5</v>
      </c>
    </row>
    <row r="1139" spans="2:38" ht="14.45" x14ac:dyDescent="0.3">
      <c r="B1139" t="s">
        <v>1762</v>
      </c>
      <c r="C1139">
        <v>2002344334</v>
      </c>
      <c r="D1139" t="s">
        <v>125</v>
      </c>
      <c r="E1139" t="s">
        <v>126</v>
      </c>
      <c r="F1139" t="s">
        <v>127</v>
      </c>
      <c r="G1139" t="s">
        <v>132</v>
      </c>
      <c r="H1139" t="s">
        <v>290</v>
      </c>
      <c r="I1139" t="s">
        <v>692</v>
      </c>
      <c r="J1139" t="s">
        <v>692</v>
      </c>
      <c r="K1139" t="s">
        <v>693</v>
      </c>
      <c r="L1139">
        <v>80833457</v>
      </c>
      <c r="M1139" t="s">
        <v>724</v>
      </c>
      <c r="N1139">
        <v>30049011</v>
      </c>
      <c r="O1139" t="s">
        <v>725</v>
      </c>
      <c r="P1139">
        <v>4987176273338</v>
      </c>
      <c r="Q1139">
        <v>46.75</v>
      </c>
      <c r="R1139" s="16">
        <v>46807</v>
      </c>
      <c r="S1139">
        <v>18</v>
      </c>
      <c r="T1139">
        <v>100</v>
      </c>
      <c r="U1139">
        <v>60</v>
      </c>
      <c r="V1139">
        <v>35.67</v>
      </c>
      <c r="W1139">
        <v>37.450000000000003</v>
      </c>
      <c r="X1139">
        <v>39.01</v>
      </c>
      <c r="Y1139">
        <v>0</v>
      </c>
      <c r="Z1139">
        <v>1</v>
      </c>
      <c r="AA1139">
        <v>0</v>
      </c>
      <c r="AB1139">
        <v>0</v>
      </c>
      <c r="AC1139">
        <v>37.450000000000003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f t="shared" si="87"/>
        <v>1</v>
      </c>
      <c r="AJ1139">
        <f t="shared" si="88"/>
        <v>39.01</v>
      </c>
      <c r="AK1139" s="62">
        <f t="shared" si="83"/>
        <v>1.6666666666666666E-2</v>
      </c>
      <c r="AL1139">
        <f t="shared" si="89"/>
        <v>37.450000000000003</v>
      </c>
    </row>
    <row r="1140" spans="2:38" ht="14.45" x14ac:dyDescent="0.3">
      <c r="B1140" t="s">
        <v>1762</v>
      </c>
      <c r="C1140">
        <v>2002344334</v>
      </c>
      <c r="D1140" t="s">
        <v>125</v>
      </c>
      <c r="E1140" t="s">
        <v>126</v>
      </c>
      <c r="F1140" t="s">
        <v>127</v>
      </c>
      <c r="G1140" t="s">
        <v>146</v>
      </c>
      <c r="H1140" t="s">
        <v>150</v>
      </c>
      <c r="I1140" t="s">
        <v>151</v>
      </c>
      <c r="J1140" t="s">
        <v>152</v>
      </c>
      <c r="K1140" t="s">
        <v>611</v>
      </c>
      <c r="L1140">
        <v>80797472</v>
      </c>
      <c r="M1140" t="s">
        <v>612</v>
      </c>
      <c r="N1140">
        <v>82121010</v>
      </c>
      <c r="O1140" t="s">
        <v>613</v>
      </c>
      <c r="P1140">
        <v>4987176282941</v>
      </c>
      <c r="Q1140">
        <v>575</v>
      </c>
      <c r="R1140" s="16">
        <v>47051</v>
      </c>
      <c r="S1140">
        <v>60</v>
      </c>
      <c r="T1140">
        <v>45</v>
      </c>
      <c r="U1140">
        <v>36</v>
      </c>
      <c r="V1140">
        <v>417.66</v>
      </c>
      <c r="W1140">
        <v>492.84</v>
      </c>
      <c r="X1140">
        <v>513.39</v>
      </c>
      <c r="Y1140">
        <v>0</v>
      </c>
      <c r="Z1140">
        <v>12</v>
      </c>
      <c r="AA1140">
        <v>0</v>
      </c>
      <c r="AB1140">
        <v>0</v>
      </c>
      <c r="AC1140">
        <v>5914.08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f t="shared" si="87"/>
        <v>12</v>
      </c>
      <c r="AJ1140">
        <f t="shared" si="88"/>
        <v>6160.68</v>
      </c>
      <c r="AK1140" s="62">
        <f t="shared" si="83"/>
        <v>0.33333333333333331</v>
      </c>
      <c r="AL1140">
        <f t="shared" si="89"/>
        <v>5914.08</v>
      </c>
    </row>
    <row r="1141" spans="2:38" ht="14.45" x14ac:dyDescent="0.3">
      <c r="B1141" t="s">
        <v>1762</v>
      </c>
      <c r="C1141">
        <v>2002344334</v>
      </c>
      <c r="D1141" t="s">
        <v>125</v>
      </c>
      <c r="E1141" t="s">
        <v>126</v>
      </c>
      <c r="F1141" t="s">
        <v>127</v>
      </c>
      <c r="G1141" t="s">
        <v>132</v>
      </c>
      <c r="H1141" t="s">
        <v>163</v>
      </c>
      <c r="I1141" t="s">
        <v>164</v>
      </c>
      <c r="J1141" t="s">
        <v>253</v>
      </c>
      <c r="K1141" t="s">
        <v>302</v>
      </c>
      <c r="L1141">
        <v>80830420</v>
      </c>
      <c r="M1141" t="s">
        <v>303</v>
      </c>
      <c r="N1141">
        <v>33071010</v>
      </c>
      <c r="O1141" t="s">
        <v>304</v>
      </c>
      <c r="P1141">
        <v>4987176176844</v>
      </c>
      <c r="Q1141">
        <v>235</v>
      </c>
      <c r="R1141" s="16">
        <v>47020</v>
      </c>
      <c r="S1141">
        <v>36</v>
      </c>
      <c r="T1141">
        <v>72</v>
      </c>
      <c r="U1141">
        <v>48</v>
      </c>
      <c r="V1141">
        <v>191.83</v>
      </c>
      <c r="W1141">
        <v>201.42</v>
      </c>
      <c r="X1141">
        <v>209.82</v>
      </c>
      <c r="Y1141">
        <v>0</v>
      </c>
      <c r="Z1141">
        <v>6</v>
      </c>
      <c r="AA1141">
        <v>0</v>
      </c>
      <c r="AB1141">
        <v>0</v>
      </c>
      <c r="AC1141">
        <v>1208.52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f t="shared" si="87"/>
        <v>6</v>
      </c>
      <c r="AJ1141">
        <f t="shared" si="88"/>
        <v>1258.92</v>
      </c>
      <c r="AK1141" s="62">
        <f t="shared" si="83"/>
        <v>0.125</v>
      </c>
      <c r="AL1141">
        <f t="shared" si="89"/>
        <v>1208.52</v>
      </c>
    </row>
    <row r="1142" spans="2:38" ht="14.45" x14ac:dyDescent="0.3">
      <c r="B1142" t="s">
        <v>1762</v>
      </c>
      <c r="C1142">
        <v>2002344334</v>
      </c>
      <c r="D1142" t="s">
        <v>125</v>
      </c>
      <c r="E1142" t="s">
        <v>126</v>
      </c>
      <c r="F1142" t="s">
        <v>127</v>
      </c>
      <c r="G1142" t="s">
        <v>128</v>
      </c>
      <c r="H1142" t="s">
        <v>129</v>
      </c>
      <c r="I1142" t="s">
        <v>130</v>
      </c>
      <c r="J1142" t="s">
        <v>131</v>
      </c>
      <c r="K1142" t="s">
        <v>233</v>
      </c>
      <c r="L1142">
        <v>83924019</v>
      </c>
      <c r="M1142" t="s">
        <v>234</v>
      </c>
      <c r="N1142">
        <v>33051090</v>
      </c>
      <c r="O1142" t="s">
        <v>235</v>
      </c>
      <c r="P1142">
        <v>4987176234223</v>
      </c>
      <c r="Q1142">
        <v>192</v>
      </c>
      <c r="R1142" s="16">
        <v>47045</v>
      </c>
      <c r="S1142">
        <v>36</v>
      </c>
      <c r="T1142">
        <v>75</v>
      </c>
      <c r="U1142">
        <v>56</v>
      </c>
      <c r="V1142">
        <v>159.58000000000001</v>
      </c>
      <c r="W1142">
        <v>167.56</v>
      </c>
      <c r="X1142">
        <v>174.55</v>
      </c>
      <c r="Y1142">
        <v>0</v>
      </c>
      <c r="Z1142">
        <v>1</v>
      </c>
      <c r="AA1142">
        <v>0</v>
      </c>
      <c r="AB1142">
        <v>0</v>
      </c>
      <c r="AC1142">
        <v>167.56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f t="shared" si="87"/>
        <v>1</v>
      </c>
      <c r="AJ1142">
        <f t="shared" si="88"/>
        <v>174.55</v>
      </c>
      <c r="AK1142" s="62">
        <f t="shared" si="83"/>
        <v>1.7857142857142856E-2</v>
      </c>
      <c r="AL1142">
        <f t="shared" si="89"/>
        <v>167.56</v>
      </c>
    </row>
    <row r="1143" spans="2:38" ht="14.45" x14ac:dyDescent="0.3">
      <c r="B1143" t="s">
        <v>1762</v>
      </c>
      <c r="C1143">
        <v>2002344334</v>
      </c>
      <c r="D1143" t="s">
        <v>125</v>
      </c>
      <c r="E1143" t="s">
        <v>126</v>
      </c>
      <c r="F1143" t="s">
        <v>127</v>
      </c>
      <c r="G1143" t="s">
        <v>146</v>
      </c>
      <c r="H1143" t="s">
        <v>150</v>
      </c>
      <c r="I1143" t="s">
        <v>173</v>
      </c>
      <c r="J1143" t="s">
        <v>603</v>
      </c>
      <c r="K1143" t="s">
        <v>604</v>
      </c>
      <c r="L1143">
        <v>80799271</v>
      </c>
      <c r="M1143" t="s">
        <v>605</v>
      </c>
      <c r="N1143">
        <v>82121010</v>
      </c>
      <c r="O1143" t="s">
        <v>606</v>
      </c>
      <c r="P1143">
        <v>4987176102058</v>
      </c>
      <c r="Q1143">
        <v>400</v>
      </c>
      <c r="R1143" s="16">
        <v>46807</v>
      </c>
      <c r="S1143">
        <v>60</v>
      </c>
      <c r="T1143">
        <v>32</v>
      </c>
      <c r="U1143">
        <v>30</v>
      </c>
      <c r="V1143">
        <v>248.41</v>
      </c>
      <c r="W1143">
        <v>293.12</v>
      </c>
      <c r="X1143">
        <v>305.33999999999997</v>
      </c>
      <c r="Y1143">
        <v>0</v>
      </c>
      <c r="Z1143">
        <v>2</v>
      </c>
      <c r="AA1143">
        <v>0</v>
      </c>
      <c r="AB1143">
        <v>0</v>
      </c>
      <c r="AC1143">
        <v>586.24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f t="shared" si="87"/>
        <v>2</v>
      </c>
      <c r="AJ1143">
        <f t="shared" si="88"/>
        <v>610.67999999999995</v>
      </c>
      <c r="AK1143" s="62">
        <f t="shared" si="83"/>
        <v>6.6666666666666666E-2</v>
      </c>
      <c r="AL1143">
        <f t="shared" si="89"/>
        <v>586.24</v>
      </c>
    </row>
    <row r="1144" spans="2:38" ht="14.45" x14ac:dyDescent="0.3">
      <c r="B1144" t="s">
        <v>1762</v>
      </c>
      <c r="C1144">
        <v>2002344334</v>
      </c>
      <c r="D1144" t="s">
        <v>125</v>
      </c>
      <c r="E1144" t="s">
        <v>126</v>
      </c>
      <c r="F1144" t="s">
        <v>127</v>
      </c>
      <c r="G1144" t="s">
        <v>128</v>
      </c>
      <c r="H1144" t="s">
        <v>139</v>
      </c>
      <c r="I1144" t="s">
        <v>140</v>
      </c>
      <c r="J1144" t="s">
        <v>266</v>
      </c>
      <c r="K1144" t="s">
        <v>412</v>
      </c>
      <c r="L1144">
        <v>83918758</v>
      </c>
      <c r="M1144" t="s">
        <v>997</v>
      </c>
      <c r="N1144">
        <v>96190030</v>
      </c>
      <c r="O1144" t="s">
        <v>998</v>
      </c>
      <c r="P1144">
        <v>4987176071446</v>
      </c>
      <c r="Q1144">
        <v>95</v>
      </c>
      <c r="R1144" s="16">
        <v>46807</v>
      </c>
      <c r="S1144">
        <v>36</v>
      </c>
      <c r="T1144">
        <v>53</v>
      </c>
      <c r="U1144">
        <v>40</v>
      </c>
      <c r="V1144">
        <v>72.38</v>
      </c>
      <c r="W1144">
        <v>76</v>
      </c>
      <c r="X1144">
        <v>79.17</v>
      </c>
      <c r="Y1144">
        <v>77</v>
      </c>
      <c r="Z1144">
        <v>24</v>
      </c>
      <c r="AA1144">
        <v>0</v>
      </c>
      <c r="AB1144">
        <v>0</v>
      </c>
      <c r="AC1144">
        <v>235904</v>
      </c>
      <c r="AD1144">
        <v>0.16999999999999901</v>
      </c>
      <c r="AE1144">
        <v>0</v>
      </c>
      <c r="AF1144">
        <v>0</v>
      </c>
      <c r="AG1144">
        <v>0</v>
      </c>
      <c r="AH1144">
        <v>0</v>
      </c>
      <c r="AI1144">
        <f t="shared" si="87"/>
        <v>3104</v>
      </c>
      <c r="AJ1144">
        <f t="shared" si="88"/>
        <v>245743.68</v>
      </c>
      <c r="AK1144" s="62">
        <f t="shared" si="83"/>
        <v>77.599999999999994</v>
      </c>
      <c r="AL1144">
        <f t="shared" si="89"/>
        <v>235904</v>
      </c>
    </row>
    <row r="1145" spans="2:38" ht="14.45" x14ac:dyDescent="0.3">
      <c r="B1145" t="s">
        <v>1762</v>
      </c>
      <c r="C1145">
        <v>2002344334</v>
      </c>
      <c r="D1145" t="s">
        <v>125</v>
      </c>
      <c r="E1145" t="s">
        <v>126</v>
      </c>
      <c r="F1145" t="s">
        <v>127</v>
      </c>
      <c r="G1145" t="s">
        <v>132</v>
      </c>
      <c r="H1145" t="s">
        <v>133</v>
      </c>
      <c r="I1145" t="s">
        <v>134</v>
      </c>
      <c r="J1145" t="s">
        <v>240</v>
      </c>
      <c r="K1145" t="s">
        <v>241</v>
      </c>
      <c r="L1145">
        <v>83908992</v>
      </c>
      <c r="M1145" t="s">
        <v>242</v>
      </c>
      <c r="N1145">
        <v>96190010</v>
      </c>
      <c r="O1145" t="s">
        <v>243</v>
      </c>
      <c r="P1145">
        <v>4987176331960</v>
      </c>
      <c r="Q1145">
        <v>150</v>
      </c>
      <c r="R1145" s="16">
        <v>47045</v>
      </c>
      <c r="S1145">
        <v>24</v>
      </c>
      <c r="T1145">
        <v>100</v>
      </c>
      <c r="U1145">
        <v>54</v>
      </c>
      <c r="V1145">
        <v>126.31</v>
      </c>
      <c r="W1145">
        <v>126.31</v>
      </c>
      <c r="X1145">
        <v>131.58000000000001</v>
      </c>
      <c r="Y1145">
        <v>8</v>
      </c>
      <c r="Z1145">
        <v>46</v>
      </c>
      <c r="AA1145">
        <v>0</v>
      </c>
      <c r="AB1145">
        <v>0</v>
      </c>
      <c r="AC1145">
        <v>60376.18</v>
      </c>
      <c r="AD1145">
        <v>0.01</v>
      </c>
      <c r="AE1145">
        <v>0</v>
      </c>
      <c r="AF1145">
        <v>0</v>
      </c>
      <c r="AG1145">
        <v>0</v>
      </c>
      <c r="AH1145">
        <v>0</v>
      </c>
      <c r="AI1145">
        <f t="shared" si="87"/>
        <v>478</v>
      </c>
      <c r="AJ1145">
        <f t="shared" si="88"/>
        <v>62895.240000000005</v>
      </c>
      <c r="AK1145" s="62">
        <f t="shared" si="83"/>
        <v>8.8518518518518512</v>
      </c>
      <c r="AL1145">
        <f t="shared" si="89"/>
        <v>60376.18</v>
      </c>
    </row>
    <row r="1146" spans="2:38" ht="14.45" x14ac:dyDescent="0.3">
      <c r="B1146" t="s">
        <v>1762</v>
      </c>
      <c r="C1146">
        <v>2002344334</v>
      </c>
      <c r="D1146" t="s">
        <v>125</v>
      </c>
      <c r="E1146" t="s">
        <v>126</v>
      </c>
      <c r="F1146" t="s">
        <v>127</v>
      </c>
      <c r="G1146" t="s">
        <v>132</v>
      </c>
      <c r="H1146" t="s">
        <v>163</v>
      </c>
      <c r="I1146" t="s">
        <v>164</v>
      </c>
      <c r="J1146" t="s">
        <v>202</v>
      </c>
      <c r="K1146" t="s">
        <v>614</v>
      </c>
      <c r="L1146">
        <v>80818351</v>
      </c>
      <c r="M1146" t="s">
        <v>615</v>
      </c>
      <c r="N1146">
        <v>33071010</v>
      </c>
      <c r="O1146" t="s">
        <v>616</v>
      </c>
      <c r="P1146">
        <v>4987176037374</v>
      </c>
      <c r="Q1146">
        <v>71</v>
      </c>
      <c r="R1146" s="16">
        <v>47020</v>
      </c>
      <c r="S1146">
        <v>36</v>
      </c>
      <c r="T1146">
        <v>72</v>
      </c>
      <c r="U1146">
        <v>96</v>
      </c>
      <c r="V1146">
        <v>56.94</v>
      </c>
      <c r="W1146">
        <v>59.79</v>
      </c>
      <c r="X1146">
        <v>62.28</v>
      </c>
      <c r="Y1146">
        <v>1</v>
      </c>
      <c r="Z1146">
        <v>11</v>
      </c>
      <c r="AA1146">
        <v>0</v>
      </c>
      <c r="AB1146">
        <v>0</v>
      </c>
      <c r="AC1146">
        <v>6397.53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f t="shared" si="87"/>
        <v>107</v>
      </c>
      <c r="AJ1146">
        <f t="shared" si="88"/>
        <v>6663.96</v>
      </c>
      <c r="AK1146" s="62">
        <f t="shared" si="83"/>
        <v>1.1145833333333333</v>
      </c>
      <c r="AL1146">
        <f t="shared" si="89"/>
        <v>6397.53</v>
      </c>
    </row>
    <row r="1147" spans="2:38" ht="14.45" x14ac:dyDescent="0.3">
      <c r="B1147" t="s">
        <v>1762</v>
      </c>
      <c r="C1147">
        <v>2002344334</v>
      </c>
      <c r="D1147" t="s">
        <v>125</v>
      </c>
      <c r="E1147" t="s">
        <v>126</v>
      </c>
      <c r="F1147" t="s">
        <v>127</v>
      </c>
      <c r="G1147" t="s">
        <v>146</v>
      </c>
      <c r="H1147" t="s">
        <v>190</v>
      </c>
      <c r="I1147" t="s">
        <v>191</v>
      </c>
      <c r="J1147" t="s">
        <v>313</v>
      </c>
      <c r="K1147" t="s">
        <v>314</v>
      </c>
      <c r="L1147">
        <v>80832389</v>
      </c>
      <c r="M1147" t="s">
        <v>315</v>
      </c>
      <c r="N1147">
        <v>82122011</v>
      </c>
      <c r="O1147" t="s">
        <v>316</v>
      </c>
      <c r="P1147">
        <v>4987176179180</v>
      </c>
      <c r="Q1147">
        <v>375</v>
      </c>
      <c r="R1147" s="16">
        <v>46807</v>
      </c>
      <c r="S1147">
        <v>60</v>
      </c>
      <c r="T1147">
        <v>32</v>
      </c>
      <c r="U1147">
        <v>24</v>
      </c>
      <c r="V1147">
        <v>267.61</v>
      </c>
      <c r="W1147">
        <v>315.77999999999997</v>
      </c>
      <c r="X1147">
        <v>328.95</v>
      </c>
      <c r="Y1147">
        <v>0</v>
      </c>
      <c r="Z1147">
        <v>11</v>
      </c>
      <c r="AA1147">
        <v>0</v>
      </c>
      <c r="AB1147">
        <v>0</v>
      </c>
      <c r="AC1147">
        <v>3473.58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f t="shared" si="87"/>
        <v>11</v>
      </c>
      <c r="AJ1147">
        <f t="shared" si="88"/>
        <v>3618.45</v>
      </c>
      <c r="AK1147" s="62">
        <f t="shared" si="83"/>
        <v>0.45833333333333331</v>
      </c>
      <c r="AL1147">
        <f t="shared" si="89"/>
        <v>3473.58</v>
      </c>
    </row>
    <row r="1148" spans="2:38" ht="14.45" x14ac:dyDescent="0.3">
      <c r="B1148" t="s">
        <v>1762</v>
      </c>
      <c r="C1148">
        <v>2002344334</v>
      </c>
      <c r="D1148" t="s">
        <v>125</v>
      </c>
      <c r="E1148" t="s">
        <v>126</v>
      </c>
      <c r="F1148" t="s">
        <v>127</v>
      </c>
      <c r="G1148" t="s">
        <v>132</v>
      </c>
      <c r="H1148" t="s">
        <v>133</v>
      </c>
      <c r="I1148" t="s">
        <v>134</v>
      </c>
      <c r="J1148" t="s">
        <v>135</v>
      </c>
      <c r="K1148" t="s">
        <v>136</v>
      </c>
      <c r="L1148">
        <v>83914233</v>
      </c>
      <c r="M1148" t="s">
        <v>137</v>
      </c>
      <c r="N1148">
        <v>96190010</v>
      </c>
      <c r="O1148" t="s">
        <v>138</v>
      </c>
      <c r="P1148">
        <v>4987176202208</v>
      </c>
      <c r="Q1148">
        <v>80</v>
      </c>
      <c r="R1148" s="16">
        <v>46807</v>
      </c>
      <c r="S1148">
        <v>24</v>
      </c>
      <c r="T1148">
        <v>79</v>
      </c>
      <c r="U1148">
        <v>72</v>
      </c>
      <c r="V1148">
        <v>69.19</v>
      </c>
      <c r="W1148">
        <v>69.19</v>
      </c>
      <c r="X1148">
        <v>72.08</v>
      </c>
      <c r="Y1148">
        <v>5</v>
      </c>
      <c r="Z1148">
        <v>48</v>
      </c>
      <c r="AA1148">
        <v>0</v>
      </c>
      <c r="AB1148">
        <v>0</v>
      </c>
      <c r="AC1148">
        <v>28229.52</v>
      </c>
      <c r="AD1148">
        <v>0.01</v>
      </c>
      <c r="AE1148">
        <v>0</v>
      </c>
      <c r="AF1148">
        <v>0</v>
      </c>
      <c r="AG1148">
        <v>0</v>
      </c>
      <c r="AH1148">
        <v>0</v>
      </c>
      <c r="AI1148">
        <f t="shared" si="87"/>
        <v>408</v>
      </c>
      <c r="AJ1148">
        <f t="shared" si="88"/>
        <v>29408.639999999999</v>
      </c>
      <c r="AK1148" s="62">
        <f t="shared" si="83"/>
        <v>5.666666666666667</v>
      </c>
      <c r="AL1148">
        <f t="shared" si="89"/>
        <v>28229.52</v>
      </c>
    </row>
    <row r="1149" spans="2:38" ht="14.45" x14ac:dyDescent="0.3">
      <c r="B1149" t="s">
        <v>1762</v>
      </c>
      <c r="C1149">
        <v>2002344334</v>
      </c>
      <c r="D1149" t="s">
        <v>125</v>
      </c>
      <c r="E1149" t="s">
        <v>126</v>
      </c>
      <c r="F1149" t="s">
        <v>127</v>
      </c>
      <c r="G1149" t="s">
        <v>128</v>
      </c>
      <c r="H1149" t="s">
        <v>139</v>
      </c>
      <c r="I1149" t="s">
        <v>140</v>
      </c>
      <c r="J1149" t="s">
        <v>236</v>
      </c>
      <c r="K1149" t="s">
        <v>361</v>
      </c>
      <c r="L1149">
        <v>80853688</v>
      </c>
      <c r="M1149" t="s">
        <v>623</v>
      </c>
      <c r="N1149">
        <v>96190030</v>
      </c>
      <c r="O1149" t="s">
        <v>624</v>
      </c>
      <c r="P1149">
        <v>4987176338051</v>
      </c>
      <c r="Q1149">
        <v>467</v>
      </c>
      <c r="R1149" s="16">
        <v>47020</v>
      </c>
      <c r="S1149">
        <v>36</v>
      </c>
      <c r="T1149">
        <v>72</v>
      </c>
      <c r="U1149">
        <v>18</v>
      </c>
      <c r="V1149">
        <v>371.27</v>
      </c>
      <c r="W1149">
        <v>389.83</v>
      </c>
      <c r="X1149">
        <v>406.09</v>
      </c>
      <c r="Y1149">
        <v>0</v>
      </c>
      <c r="Z1149">
        <v>1</v>
      </c>
      <c r="AA1149">
        <v>0</v>
      </c>
      <c r="AB1149">
        <v>0</v>
      </c>
      <c r="AC1149">
        <v>389.83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f t="shared" si="87"/>
        <v>1</v>
      </c>
      <c r="AJ1149">
        <f t="shared" si="88"/>
        <v>406.09</v>
      </c>
      <c r="AK1149" s="62">
        <f t="shared" si="83"/>
        <v>5.5555555555555552E-2</v>
      </c>
      <c r="AL1149">
        <f t="shared" si="89"/>
        <v>389.83</v>
      </c>
    </row>
    <row r="1150" spans="2:38" ht="14.45" x14ac:dyDescent="0.3">
      <c r="B1150" t="s">
        <v>1762</v>
      </c>
      <c r="C1150">
        <v>2002344334</v>
      </c>
      <c r="D1150" t="s">
        <v>125</v>
      </c>
      <c r="E1150" t="s">
        <v>126</v>
      </c>
      <c r="F1150" t="s">
        <v>127</v>
      </c>
      <c r="G1150" t="s">
        <v>128</v>
      </c>
      <c r="H1150" t="s">
        <v>139</v>
      </c>
      <c r="I1150" t="s">
        <v>140</v>
      </c>
      <c r="J1150" t="s">
        <v>266</v>
      </c>
      <c r="K1150" t="s">
        <v>482</v>
      </c>
      <c r="L1150">
        <v>83918759</v>
      </c>
      <c r="M1150" t="s">
        <v>883</v>
      </c>
      <c r="N1150">
        <v>96190030</v>
      </c>
      <c r="O1150" t="s">
        <v>884</v>
      </c>
      <c r="P1150">
        <v>4987176071453</v>
      </c>
      <c r="Q1150">
        <v>95</v>
      </c>
      <c r="R1150" s="16">
        <v>46807</v>
      </c>
      <c r="S1150">
        <v>36</v>
      </c>
      <c r="T1150">
        <v>53</v>
      </c>
      <c r="U1150">
        <v>40</v>
      </c>
      <c r="V1150">
        <v>72.38</v>
      </c>
      <c r="W1150">
        <v>76</v>
      </c>
      <c r="X1150">
        <v>79.17</v>
      </c>
      <c r="Y1150">
        <v>9</v>
      </c>
      <c r="Z1150">
        <v>7</v>
      </c>
      <c r="AA1150">
        <v>0</v>
      </c>
      <c r="AB1150">
        <v>0</v>
      </c>
      <c r="AC1150">
        <v>27892</v>
      </c>
      <c r="AD1150">
        <v>0.02</v>
      </c>
      <c r="AE1150">
        <v>0</v>
      </c>
      <c r="AF1150">
        <v>0</v>
      </c>
      <c r="AG1150">
        <v>0</v>
      </c>
      <c r="AH1150">
        <v>0</v>
      </c>
      <c r="AI1150">
        <f t="shared" si="87"/>
        <v>367</v>
      </c>
      <c r="AJ1150">
        <f t="shared" si="88"/>
        <v>29055.39</v>
      </c>
      <c r="AK1150" s="62">
        <f t="shared" si="83"/>
        <v>9.1750000000000007</v>
      </c>
      <c r="AL1150">
        <f t="shared" si="89"/>
        <v>27892</v>
      </c>
    </row>
    <row r="1151" spans="2:38" ht="14.45" x14ac:dyDescent="0.3">
      <c r="B1151" t="s">
        <v>1762</v>
      </c>
      <c r="C1151">
        <v>2002344334</v>
      </c>
      <c r="D1151" t="s">
        <v>125</v>
      </c>
      <c r="E1151" t="s">
        <v>126</v>
      </c>
      <c r="F1151" t="s">
        <v>127</v>
      </c>
      <c r="G1151" t="s">
        <v>128</v>
      </c>
      <c r="H1151" t="s">
        <v>139</v>
      </c>
      <c r="I1151" t="s">
        <v>140</v>
      </c>
      <c r="J1151" t="s">
        <v>159</v>
      </c>
      <c r="K1151" t="s">
        <v>305</v>
      </c>
      <c r="L1151">
        <v>80887686</v>
      </c>
      <c r="M1151" t="s">
        <v>1334</v>
      </c>
      <c r="N1151">
        <v>96190030</v>
      </c>
      <c r="O1151" t="s">
        <v>1335</v>
      </c>
      <c r="P1151">
        <v>4987176303769</v>
      </c>
      <c r="Q1151">
        <v>350</v>
      </c>
      <c r="R1151" s="16">
        <v>46807</v>
      </c>
      <c r="S1151">
        <v>36</v>
      </c>
      <c r="T1151">
        <v>53</v>
      </c>
      <c r="U1151">
        <v>18</v>
      </c>
      <c r="V1151">
        <v>278.25</v>
      </c>
      <c r="W1151">
        <v>292.16000000000003</v>
      </c>
      <c r="X1151">
        <v>304.33999999999997</v>
      </c>
      <c r="Y1151">
        <v>0</v>
      </c>
      <c r="Z1151">
        <v>1</v>
      </c>
      <c r="AA1151">
        <v>0</v>
      </c>
      <c r="AB1151">
        <v>0</v>
      </c>
      <c r="AC1151">
        <v>292.16000000000003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f t="shared" si="87"/>
        <v>1</v>
      </c>
      <c r="AJ1151">
        <f t="shared" si="88"/>
        <v>304.33999999999997</v>
      </c>
      <c r="AK1151" s="62">
        <f t="shared" si="83"/>
        <v>5.5555555555555552E-2</v>
      </c>
      <c r="AL1151">
        <f t="shared" si="89"/>
        <v>292.16000000000003</v>
      </c>
    </row>
    <row r="1152" spans="2:38" ht="14.45" x14ac:dyDescent="0.3">
      <c r="B1152" t="s">
        <v>1762</v>
      </c>
      <c r="C1152">
        <v>2002344334</v>
      </c>
      <c r="D1152" t="s">
        <v>125</v>
      </c>
      <c r="E1152" t="s">
        <v>126</v>
      </c>
      <c r="F1152" t="s">
        <v>127</v>
      </c>
      <c r="G1152" t="s">
        <v>132</v>
      </c>
      <c r="H1152" t="s">
        <v>133</v>
      </c>
      <c r="I1152" t="s">
        <v>134</v>
      </c>
      <c r="J1152" t="s">
        <v>155</v>
      </c>
      <c r="K1152" t="s">
        <v>628</v>
      </c>
      <c r="L1152">
        <v>80870357</v>
      </c>
      <c r="M1152" t="s">
        <v>629</v>
      </c>
      <c r="N1152">
        <v>96190010</v>
      </c>
      <c r="O1152" t="s">
        <v>630</v>
      </c>
      <c r="P1152">
        <v>4987176350640</v>
      </c>
      <c r="Q1152">
        <v>299</v>
      </c>
      <c r="R1152" s="16">
        <v>46807</v>
      </c>
      <c r="S1152">
        <v>24</v>
      </c>
      <c r="T1152">
        <v>79</v>
      </c>
      <c r="U1152">
        <v>18</v>
      </c>
      <c r="V1152">
        <v>223.02</v>
      </c>
      <c r="W1152">
        <v>223.02</v>
      </c>
      <c r="X1152">
        <v>232.32</v>
      </c>
      <c r="Y1152">
        <v>36</v>
      </c>
      <c r="Z1152">
        <v>1</v>
      </c>
      <c r="AA1152">
        <v>0</v>
      </c>
      <c r="AB1152">
        <v>0</v>
      </c>
      <c r="AC1152">
        <v>144739.98000000001</v>
      </c>
      <c r="AD1152">
        <v>0.02</v>
      </c>
      <c r="AE1152">
        <v>0</v>
      </c>
      <c r="AF1152">
        <v>0</v>
      </c>
      <c r="AG1152">
        <v>0</v>
      </c>
      <c r="AH1152">
        <v>0</v>
      </c>
      <c r="AI1152">
        <f t="shared" si="87"/>
        <v>649</v>
      </c>
      <c r="AJ1152">
        <f t="shared" si="88"/>
        <v>150775.67999999999</v>
      </c>
      <c r="AK1152" s="62">
        <f t="shared" si="83"/>
        <v>36.055555555555557</v>
      </c>
      <c r="AL1152">
        <f t="shared" si="89"/>
        <v>144739.98000000001</v>
      </c>
    </row>
    <row r="1153" spans="2:38" ht="14.45" x14ac:dyDescent="0.3">
      <c r="B1153" t="s">
        <v>1762</v>
      </c>
      <c r="C1153">
        <v>2002344334</v>
      </c>
      <c r="D1153" t="s">
        <v>125</v>
      </c>
      <c r="E1153" t="s">
        <v>126</v>
      </c>
      <c r="F1153" t="s">
        <v>127</v>
      </c>
      <c r="G1153" t="s">
        <v>146</v>
      </c>
      <c r="H1153" t="s">
        <v>160</v>
      </c>
      <c r="I1153" t="s">
        <v>161</v>
      </c>
      <c r="J1153" t="s">
        <v>322</v>
      </c>
      <c r="K1153" t="s">
        <v>323</v>
      </c>
      <c r="L1153">
        <v>80843635</v>
      </c>
      <c r="M1153" t="s">
        <v>324</v>
      </c>
      <c r="N1153">
        <v>85098000</v>
      </c>
      <c r="O1153" t="s">
        <v>325</v>
      </c>
      <c r="P1153">
        <v>4987176024831</v>
      </c>
      <c r="Q1153">
        <v>649</v>
      </c>
      <c r="R1153" s="16">
        <v>46807</v>
      </c>
      <c r="S1153">
        <v>79</v>
      </c>
      <c r="T1153">
        <v>24</v>
      </c>
      <c r="U1153">
        <v>48</v>
      </c>
      <c r="V1153">
        <v>439.98</v>
      </c>
      <c r="W1153">
        <v>519.17999999999995</v>
      </c>
      <c r="X1153">
        <v>540.83000000000004</v>
      </c>
      <c r="Y1153">
        <v>0</v>
      </c>
      <c r="Z1153">
        <v>5</v>
      </c>
      <c r="AA1153">
        <v>0</v>
      </c>
      <c r="AB1153">
        <v>0</v>
      </c>
      <c r="AC1153">
        <v>2595.9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f t="shared" si="87"/>
        <v>5</v>
      </c>
      <c r="AJ1153">
        <f t="shared" si="88"/>
        <v>2704.15</v>
      </c>
      <c r="AK1153" s="62">
        <f t="shared" si="83"/>
        <v>0.10416666666666667</v>
      </c>
      <c r="AL1153">
        <f t="shared" si="89"/>
        <v>2595.8999999999996</v>
      </c>
    </row>
    <row r="1154" spans="2:38" ht="14.45" x14ac:dyDescent="0.3">
      <c r="B1154" t="s">
        <v>1762</v>
      </c>
      <c r="C1154">
        <v>2002344334</v>
      </c>
      <c r="D1154" t="s">
        <v>125</v>
      </c>
      <c r="E1154" t="s">
        <v>126</v>
      </c>
      <c r="F1154" t="s">
        <v>127</v>
      </c>
      <c r="G1154" t="s">
        <v>128</v>
      </c>
      <c r="H1154" t="s">
        <v>139</v>
      </c>
      <c r="I1154" t="s">
        <v>140</v>
      </c>
      <c r="J1154" t="s">
        <v>159</v>
      </c>
      <c r="K1154" t="s">
        <v>898</v>
      </c>
      <c r="L1154">
        <v>80887688</v>
      </c>
      <c r="M1154" t="s">
        <v>1074</v>
      </c>
      <c r="N1154">
        <v>96190030</v>
      </c>
      <c r="O1154" t="s">
        <v>1075</v>
      </c>
      <c r="P1154">
        <v>4987176303790</v>
      </c>
      <c r="Q1154">
        <v>350</v>
      </c>
      <c r="R1154" s="16">
        <v>47045</v>
      </c>
      <c r="S1154">
        <v>36</v>
      </c>
      <c r="T1154">
        <v>75</v>
      </c>
      <c r="U1154">
        <v>18</v>
      </c>
      <c r="V1154">
        <v>278.25</v>
      </c>
      <c r="W1154">
        <v>292.16000000000003</v>
      </c>
      <c r="X1154">
        <v>304.33999999999997</v>
      </c>
      <c r="Y1154">
        <v>0</v>
      </c>
      <c r="Z1154">
        <v>6</v>
      </c>
      <c r="AA1154">
        <v>0</v>
      </c>
      <c r="AB1154">
        <v>0</v>
      </c>
      <c r="AC1154">
        <v>1752.96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f t="shared" si="87"/>
        <v>6</v>
      </c>
      <c r="AJ1154">
        <f t="shared" si="88"/>
        <v>1826.04</v>
      </c>
      <c r="AK1154" s="62">
        <f t="shared" si="83"/>
        <v>0.33333333333333331</v>
      </c>
      <c r="AL1154">
        <f t="shared" si="89"/>
        <v>1752.96</v>
      </c>
    </row>
    <row r="1155" spans="2:38" ht="14.45" x14ac:dyDescent="0.3">
      <c r="B1155" t="s">
        <v>1762</v>
      </c>
      <c r="C1155">
        <v>2002344334</v>
      </c>
      <c r="D1155" t="s">
        <v>125</v>
      </c>
      <c r="E1155" t="s">
        <v>126</v>
      </c>
      <c r="F1155" t="s">
        <v>127</v>
      </c>
      <c r="G1155" t="s">
        <v>146</v>
      </c>
      <c r="H1155" t="s">
        <v>190</v>
      </c>
      <c r="I1155" t="s">
        <v>191</v>
      </c>
      <c r="J1155" t="s">
        <v>192</v>
      </c>
      <c r="K1155" t="s">
        <v>632</v>
      </c>
      <c r="L1155">
        <v>80864297</v>
      </c>
      <c r="M1155" t="s">
        <v>633</v>
      </c>
      <c r="N1155">
        <v>82121010</v>
      </c>
      <c r="O1155" t="s">
        <v>634</v>
      </c>
      <c r="P1155">
        <v>4987176273352</v>
      </c>
      <c r="Q1155">
        <v>175</v>
      </c>
      <c r="R1155" s="16">
        <v>46807</v>
      </c>
      <c r="S1155">
        <v>60</v>
      </c>
      <c r="T1155">
        <v>32</v>
      </c>
      <c r="U1155">
        <v>72</v>
      </c>
      <c r="V1155">
        <v>124.88</v>
      </c>
      <c r="W1155">
        <v>147.36000000000001</v>
      </c>
      <c r="X1155">
        <v>153.5</v>
      </c>
      <c r="Y1155">
        <v>4</v>
      </c>
      <c r="Z1155">
        <v>45</v>
      </c>
      <c r="AA1155">
        <v>0</v>
      </c>
      <c r="AB1155">
        <v>0</v>
      </c>
      <c r="AC1155">
        <v>49070.879999999997</v>
      </c>
      <c r="AD1155">
        <v>0.02</v>
      </c>
      <c r="AE1155">
        <v>0</v>
      </c>
      <c r="AF1155">
        <v>0</v>
      </c>
      <c r="AG1155">
        <v>0</v>
      </c>
      <c r="AH1155">
        <v>0</v>
      </c>
      <c r="AI1155">
        <f t="shared" si="87"/>
        <v>333</v>
      </c>
      <c r="AJ1155">
        <f t="shared" si="88"/>
        <v>51115.5</v>
      </c>
      <c r="AK1155" s="62">
        <f t="shared" ref="AK1155:AK1218" si="90">+AI1155/U1155</f>
        <v>4.625</v>
      </c>
      <c r="AL1155">
        <f t="shared" si="89"/>
        <v>49070.880000000005</v>
      </c>
    </row>
    <row r="1156" spans="2:38" ht="14.45" x14ac:dyDescent="0.3">
      <c r="B1156" t="s">
        <v>1762</v>
      </c>
      <c r="C1156">
        <v>2002344334</v>
      </c>
      <c r="D1156" t="s">
        <v>125</v>
      </c>
      <c r="E1156" t="s">
        <v>126</v>
      </c>
      <c r="F1156" t="s">
        <v>127</v>
      </c>
      <c r="G1156" t="s">
        <v>132</v>
      </c>
      <c r="H1156" t="s">
        <v>133</v>
      </c>
      <c r="I1156" t="s">
        <v>134</v>
      </c>
      <c r="J1156" t="s">
        <v>240</v>
      </c>
      <c r="K1156" t="s">
        <v>963</v>
      </c>
      <c r="L1156">
        <v>80838649</v>
      </c>
      <c r="M1156" t="s">
        <v>1007</v>
      </c>
      <c r="N1156">
        <v>96190010</v>
      </c>
      <c r="O1156" t="s">
        <v>1008</v>
      </c>
      <c r="P1156">
        <v>4987176307828</v>
      </c>
      <c r="Q1156">
        <v>370</v>
      </c>
      <c r="R1156" s="16">
        <v>46807</v>
      </c>
      <c r="S1156">
        <v>24</v>
      </c>
      <c r="T1156">
        <v>79</v>
      </c>
      <c r="U1156">
        <v>8</v>
      </c>
      <c r="V1156">
        <v>311.57</v>
      </c>
      <c r="W1156">
        <v>311.57</v>
      </c>
      <c r="X1156">
        <v>324.56</v>
      </c>
      <c r="Y1156">
        <v>0</v>
      </c>
      <c r="Z1156">
        <v>1</v>
      </c>
      <c r="AA1156">
        <v>0</v>
      </c>
      <c r="AB1156">
        <v>0</v>
      </c>
      <c r="AC1156">
        <v>311.57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f t="shared" si="87"/>
        <v>1</v>
      </c>
      <c r="AJ1156">
        <f t="shared" si="88"/>
        <v>324.56</v>
      </c>
      <c r="AK1156" s="62">
        <f t="shared" si="90"/>
        <v>0.125</v>
      </c>
      <c r="AL1156">
        <f t="shared" si="89"/>
        <v>311.57</v>
      </c>
    </row>
    <row r="1157" spans="2:38" ht="14.45" x14ac:dyDescent="0.3">
      <c r="B1157" t="s">
        <v>1762</v>
      </c>
      <c r="C1157">
        <v>2002344334</v>
      </c>
      <c r="D1157" t="s">
        <v>125</v>
      </c>
      <c r="E1157" t="s">
        <v>126</v>
      </c>
      <c r="F1157" t="s">
        <v>127</v>
      </c>
      <c r="G1157" t="s">
        <v>128</v>
      </c>
      <c r="H1157" t="s">
        <v>139</v>
      </c>
      <c r="I1157" t="s">
        <v>140</v>
      </c>
      <c r="J1157" t="s">
        <v>159</v>
      </c>
      <c r="K1157" t="s">
        <v>570</v>
      </c>
      <c r="L1157">
        <v>80887690</v>
      </c>
      <c r="M1157" t="s">
        <v>571</v>
      </c>
      <c r="N1157">
        <v>96190030</v>
      </c>
      <c r="O1157" t="s">
        <v>572</v>
      </c>
      <c r="P1157">
        <v>4987176303844</v>
      </c>
      <c r="Q1157">
        <v>350</v>
      </c>
      <c r="R1157" s="16">
        <v>47045</v>
      </c>
      <c r="S1157">
        <v>36</v>
      </c>
      <c r="T1157">
        <v>75</v>
      </c>
      <c r="U1157">
        <v>18</v>
      </c>
      <c r="V1157">
        <v>278.25</v>
      </c>
      <c r="W1157">
        <v>292.16000000000003</v>
      </c>
      <c r="X1157">
        <v>304.33999999999997</v>
      </c>
      <c r="Y1157">
        <v>0</v>
      </c>
      <c r="Z1157">
        <v>1</v>
      </c>
      <c r="AA1157">
        <v>0</v>
      </c>
      <c r="AB1157">
        <v>0</v>
      </c>
      <c r="AC1157">
        <v>292.16000000000003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f t="shared" si="87"/>
        <v>1</v>
      </c>
      <c r="AJ1157">
        <f t="shared" si="88"/>
        <v>304.33999999999997</v>
      </c>
      <c r="AK1157" s="62">
        <f t="shared" si="90"/>
        <v>5.5555555555555552E-2</v>
      </c>
      <c r="AL1157">
        <f t="shared" si="89"/>
        <v>292.16000000000003</v>
      </c>
    </row>
    <row r="1158" spans="2:38" ht="14.45" x14ac:dyDescent="0.3">
      <c r="B1158" t="s">
        <v>1762</v>
      </c>
      <c r="C1158">
        <v>2002344334</v>
      </c>
      <c r="D1158" t="s">
        <v>125</v>
      </c>
      <c r="E1158" t="s">
        <v>126</v>
      </c>
      <c r="F1158" t="s">
        <v>127</v>
      </c>
      <c r="G1158" t="s">
        <v>146</v>
      </c>
      <c r="H1158" t="s">
        <v>190</v>
      </c>
      <c r="I1158" t="s">
        <v>191</v>
      </c>
      <c r="J1158" t="s">
        <v>596</v>
      </c>
      <c r="K1158" t="s">
        <v>597</v>
      </c>
      <c r="L1158">
        <v>80784058</v>
      </c>
      <c r="M1158" t="s">
        <v>598</v>
      </c>
      <c r="N1158">
        <v>82121010</v>
      </c>
      <c r="O1158" t="s">
        <v>599</v>
      </c>
      <c r="P1158">
        <v>4987176241474</v>
      </c>
      <c r="Q1158">
        <v>425</v>
      </c>
      <c r="R1158" s="16">
        <v>47045</v>
      </c>
      <c r="S1158">
        <v>60</v>
      </c>
      <c r="T1158">
        <v>45</v>
      </c>
      <c r="U1158">
        <v>24</v>
      </c>
      <c r="V1158">
        <v>303.29000000000002</v>
      </c>
      <c r="W1158">
        <v>357.88</v>
      </c>
      <c r="X1158">
        <v>372.8</v>
      </c>
      <c r="Y1158">
        <v>0</v>
      </c>
      <c r="Z1158">
        <v>1</v>
      </c>
      <c r="AA1158">
        <v>0</v>
      </c>
      <c r="AB1158">
        <v>0</v>
      </c>
      <c r="AC1158">
        <v>357.88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f t="shared" si="87"/>
        <v>1</v>
      </c>
      <c r="AJ1158">
        <f t="shared" si="88"/>
        <v>372.8</v>
      </c>
      <c r="AK1158" s="62">
        <f t="shared" si="90"/>
        <v>4.1666666666666664E-2</v>
      </c>
      <c r="AL1158">
        <f t="shared" si="89"/>
        <v>357.88</v>
      </c>
    </row>
    <row r="1159" spans="2:38" ht="14.45" x14ac:dyDescent="0.3">
      <c r="B1159" t="s">
        <v>1762</v>
      </c>
      <c r="C1159">
        <v>2002344334</v>
      </c>
      <c r="D1159" t="s">
        <v>125</v>
      </c>
      <c r="E1159" t="s">
        <v>126</v>
      </c>
      <c r="F1159" t="s">
        <v>127</v>
      </c>
      <c r="G1159" t="s">
        <v>128</v>
      </c>
      <c r="H1159" t="s">
        <v>139</v>
      </c>
      <c r="I1159" t="s">
        <v>140</v>
      </c>
      <c r="J1159" t="s">
        <v>141</v>
      </c>
      <c r="K1159" t="s">
        <v>341</v>
      </c>
      <c r="L1159">
        <v>80895450</v>
      </c>
      <c r="M1159" t="s">
        <v>342</v>
      </c>
      <c r="N1159">
        <v>96190030</v>
      </c>
      <c r="O1159" t="s">
        <v>343</v>
      </c>
      <c r="P1159">
        <v>4987176135346</v>
      </c>
      <c r="Q1159">
        <v>1159</v>
      </c>
      <c r="R1159" s="16">
        <v>47097</v>
      </c>
      <c r="S1159">
        <v>36</v>
      </c>
      <c r="T1159">
        <v>79</v>
      </c>
      <c r="U1159">
        <v>4</v>
      </c>
      <c r="V1159">
        <v>847.7</v>
      </c>
      <c r="W1159">
        <v>890.08</v>
      </c>
      <c r="X1159">
        <v>927.2</v>
      </c>
      <c r="Y1159">
        <v>1</v>
      </c>
      <c r="Z1159">
        <v>0</v>
      </c>
      <c r="AA1159">
        <v>0</v>
      </c>
      <c r="AB1159">
        <v>0</v>
      </c>
      <c r="AC1159">
        <v>3560.32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f t="shared" si="87"/>
        <v>4</v>
      </c>
      <c r="AJ1159">
        <f t="shared" si="88"/>
        <v>3708.8</v>
      </c>
      <c r="AK1159" s="62">
        <f t="shared" si="90"/>
        <v>1</v>
      </c>
      <c r="AL1159">
        <f t="shared" si="89"/>
        <v>3560.32</v>
      </c>
    </row>
    <row r="1160" spans="2:38" ht="14.45" x14ac:dyDescent="0.3">
      <c r="B1160" t="s">
        <v>1762</v>
      </c>
      <c r="C1160">
        <v>2002344334</v>
      </c>
      <c r="D1160" t="s">
        <v>125</v>
      </c>
      <c r="E1160" t="s">
        <v>126</v>
      </c>
      <c r="F1160" t="s">
        <v>127</v>
      </c>
      <c r="G1160" t="s">
        <v>128</v>
      </c>
      <c r="H1160" t="s">
        <v>139</v>
      </c>
      <c r="I1160" t="s">
        <v>140</v>
      </c>
      <c r="J1160" t="s">
        <v>159</v>
      </c>
      <c r="K1160" t="s">
        <v>573</v>
      </c>
      <c r="L1160">
        <v>80887692</v>
      </c>
      <c r="M1160" t="s">
        <v>574</v>
      </c>
      <c r="N1160">
        <v>96190030</v>
      </c>
      <c r="O1160" t="s">
        <v>575</v>
      </c>
      <c r="P1160">
        <v>4987176303721</v>
      </c>
      <c r="Q1160">
        <v>350</v>
      </c>
      <c r="R1160" s="16">
        <v>47089</v>
      </c>
      <c r="S1160">
        <v>36</v>
      </c>
      <c r="T1160">
        <v>79</v>
      </c>
      <c r="U1160">
        <v>18</v>
      </c>
      <c r="V1160">
        <v>278.25</v>
      </c>
      <c r="W1160">
        <v>292.16000000000003</v>
      </c>
      <c r="X1160">
        <v>304.33999999999997</v>
      </c>
      <c r="Y1160">
        <v>2</v>
      </c>
      <c r="Z1160">
        <v>15</v>
      </c>
      <c r="AA1160">
        <v>0</v>
      </c>
      <c r="AB1160">
        <v>0</v>
      </c>
      <c r="AC1160">
        <v>14900.16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f t="shared" si="87"/>
        <v>51</v>
      </c>
      <c r="AJ1160">
        <f t="shared" si="88"/>
        <v>15521.339999999998</v>
      </c>
      <c r="AK1160" s="62">
        <f t="shared" si="90"/>
        <v>2.8333333333333335</v>
      </c>
      <c r="AL1160">
        <f t="shared" si="89"/>
        <v>14900.160000000002</v>
      </c>
    </row>
    <row r="1161" spans="2:38" ht="14.45" x14ac:dyDescent="0.3">
      <c r="B1161" t="s">
        <v>1762</v>
      </c>
      <c r="C1161">
        <v>2002344334</v>
      </c>
      <c r="D1161" t="s">
        <v>125</v>
      </c>
      <c r="E1161" t="s">
        <v>126</v>
      </c>
      <c r="F1161" t="s">
        <v>127</v>
      </c>
      <c r="G1161" t="s">
        <v>146</v>
      </c>
      <c r="H1161" t="s">
        <v>190</v>
      </c>
      <c r="I1161" t="s">
        <v>191</v>
      </c>
      <c r="J1161" t="s">
        <v>313</v>
      </c>
      <c r="K1161" t="s">
        <v>888</v>
      </c>
      <c r="L1161">
        <v>80840352</v>
      </c>
      <c r="M1161" t="s">
        <v>889</v>
      </c>
      <c r="N1161">
        <v>82121010</v>
      </c>
      <c r="O1161" t="s">
        <v>890</v>
      </c>
      <c r="P1161">
        <v>4987176124616</v>
      </c>
      <c r="Q1161">
        <v>475</v>
      </c>
      <c r="R1161" s="16">
        <v>47045</v>
      </c>
      <c r="S1161">
        <v>60</v>
      </c>
      <c r="T1161">
        <v>45</v>
      </c>
      <c r="U1161">
        <v>40</v>
      </c>
      <c r="V1161">
        <v>338.97</v>
      </c>
      <c r="W1161">
        <v>399.99</v>
      </c>
      <c r="X1161">
        <v>416.67</v>
      </c>
      <c r="Y1161">
        <v>0</v>
      </c>
      <c r="Z1161">
        <v>8</v>
      </c>
      <c r="AA1161">
        <v>0</v>
      </c>
      <c r="AB1161">
        <v>0</v>
      </c>
      <c r="AC1161">
        <v>3199.92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f t="shared" si="87"/>
        <v>8</v>
      </c>
      <c r="AJ1161">
        <f t="shared" si="88"/>
        <v>3333.36</v>
      </c>
      <c r="AK1161" s="62">
        <f t="shared" si="90"/>
        <v>0.2</v>
      </c>
      <c r="AL1161">
        <f t="shared" si="89"/>
        <v>3199.92</v>
      </c>
    </row>
    <row r="1162" spans="2:38" ht="14.45" x14ac:dyDescent="0.3">
      <c r="B1162" t="s">
        <v>1762</v>
      </c>
      <c r="C1162">
        <v>2002344334</v>
      </c>
      <c r="D1162" t="s">
        <v>125</v>
      </c>
      <c r="E1162" t="s">
        <v>126</v>
      </c>
      <c r="F1162" t="s">
        <v>127</v>
      </c>
      <c r="G1162" t="s">
        <v>128</v>
      </c>
      <c r="H1162" t="s">
        <v>139</v>
      </c>
      <c r="I1162" t="s">
        <v>140</v>
      </c>
      <c r="J1162" t="s">
        <v>283</v>
      </c>
      <c r="K1162" t="s">
        <v>927</v>
      </c>
      <c r="L1162">
        <v>83918762</v>
      </c>
      <c r="M1162" t="s">
        <v>1078</v>
      </c>
      <c r="N1162">
        <v>96190030</v>
      </c>
      <c r="O1162" t="s">
        <v>1079</v>
      </c>
      <c r="P1162">
        <v>4987176340979</v>
      </c>
      <c r="Q1162">
        <v>609</v>
      </c>
      <c r="R1162" s="16">
        <v>46807</v>
      </c>
      <c r="S1162">
        <v>36</v>
      </c>
      <c r="T1162">
        <v>53</v>
      </c>
      <c r="U1162">
        <v>6</v>
      </c>
      <c r="V1162">
        <v>463.98</v>
      </c>
      <c r="W1162">
        <v>487.18</v>
      </c>
      <c r="X1162">
        <v>507.5</v>
      </c>
      <c r="Y1162">
        <v>18</v>
      </c>
      <c r="Z1162">
        <v>1</v>
      </c>
      <c r="AA1162">
        <v>0</v>
      </c>
      <c r="AB1162">
        <v>0</v>
      </c>
      <c r="AC1162">
        <v>53102.62</v>
      </c>
      <c r="AD1162">
        <v>2.9999999999999898E-2</v>
      </c>
      <c r="AE1162">
        <v>0</v>
      </c>
      <c r="AF1162">
        <v>0</v>
      </c>
      <c r="AG1162">
        <v>0</v>
      </c>
      <c r="AH1162">
        <v>0</v>
      </c>
      <c r="AI1162">
        <f t="shared" si="87"/>
        <v>109</v>
      </c>
      <c r="AJ1162">
        <f t="shared" si="88"/>
        <v>55317.5</v>
      </c>
      <c r="AK1162" s="62">
        <f t="shared" si="90"/>
        <v>18.166666666666668</v>
      </c>
      <c r="AL1162">
        <f t="shared" si="89"/>
        <v>53102.62</v>
      </c>
    </row>
    <row r="1163" spans="2:38" ht="14.45" x14ac:dyDescent="0.3">
      <c r="B1163" t="s">
        <v>1762</v>
      </c>
      <c r="C1163">
        <v>2002344334</v>
      </c>
      <c r="D1163" t="s">
        <v>125</v>
      </c>
      <c r="E1163" t="s">
        <v>126</v>
      </c>
      <c r="F1163" t="s">
        <v>127</v>
      </c>
      <c r="G1163" t="s">
        <v>128</v>
      </c>
      <c r="H1163" t="s">
        <v>139</v>
      </c>
      <c r="I1163" t="s">
        <v>140</v>
      </c>
      <c r="J1163" t="s">
        <v>159</v>
      </c>
      <c r="K1163" t="s">
        <v>562</v>
      </c>
      <c r="L1163">
        <v>80887684</v>
      </c>
      <c r="M1163" t="s">
        <v>563</v>
      </c>
      <c r="N1163">
        <v>96190030</v>
      </c>
      <c r="O1163" t="s">
        <v>564</v>
      </c>
      <c r="P1163">
        <v>4987176303882</v>
      </c>
      <c r="Q1163">
        <v>350</v>
      </c>
      <c r="R1163" s="16">
        <v>46807</v>
      </c>
      <c r="S1163">
        <v>36</v>
      </c>
      <c r="T1163">
        <v>53</v>
      </c>
      <c r="U1163">
        <v>18</v>
      </c>
      <c r="V1163">
        <v>278.25</v>
      </c>
      <c r="W1163">
        <v>292.16000000000003</v>
      </c>
      <c r="X1163">
        <v>304.33999999999997</v>
      </c>
      <c r="Y1163">
        <v>0</v>
      </c>
      <c r="Z1163">
        <v>11</v>
      </c>
      <c r="AA1163">
        <v>0</v>
      </c>
      <c r="AB1163">
        <v>0</v>
      </c>
      <c r="AC1163">
        <v>3213.76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f t="shared" si="87"/>
        <v>11</v>
      </c>
      <c r="AJ1163">
        <f t="shared" si="88"/>
        <v>3347.74</v>
      </c>
      <c r="AK1163" s="62">
        <f t="shared" si="90"/>
        <v>0.61111111111111116</v>
      </c>
      <c r="AL1163">
        <f t="shared" si="89"/>
        <v>3213.76</v>
      </c>
    </row>
    <row r="1164" spans="2:38" ht="14.45" x14ac:dyDescent="0.3">
      <c r="B1164" t="s">
        <v>1762</v>
      </c>
      <c r="C1164">
        <v>2002344334</v>
      </c>
      <c r="D1164" t="s">
        <v>125</v>
      </c>
      <c r="E1164" t="s">
        <v>126</v>
      </c>
      <c r="F1164" t="s">
        <v>127</v>
      </c>
      <c r="G1164" t="s">
        <v>128</v>
      </c>
      <c r="H1164" t="s">
        <v>129</v>
      </c>
      <c r="I1164" t="s">
        <v>130</v>
      </c>
      <c r="J1164" t="s">
        <v>216</v>
      </c>
      <c r="K1164" t="s">
        <v>556</v>
      </c>
      <c r="L1164">
        <v>80851940</v>
      </c>
      <c r="M1164" t="s">
        <v>557</v>
      </c>
      <c r="N1164">
        <v>33051090</v>
      </c>
      <c r="O1164" t="s">
        <v>558</v>
      </c>
      <c r="P1164">
        <v>4987176272164</v>
      </c>
      <c r="Q1164">
        <v>210</v>
      </c>
      <c r="R1164" s="16">
        <v>47020</v>
      </c>
      <c r="S1164">
        <v>36</v>
      </c>
      <c r="T1164">
        <v>72</v>
      </c>
      <c r="U1164">
        <v>56</v>
      </c>
      <c r="V1164">
        <v>174.54</v>
      </c>
      <c r="W1164">
        <v>183.27</v>
      </c>
      <c r="X1164">
        <v>190.91</v>
      </c>
      <c r="Y1164">
        <v>0</v>
      </c>
      <c r="Z1164">
        <v>2</v>
      </c>
      <c r="AA1164">
        <v>0</v>
      </c>
      <c r="AB1164">
        <v>0</v>
      </c>
      <c r="AC1164">
        <v>366.54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f t="shared" si="87"/>
        <v>2</v>
      </c>
      <c r="AJ1164">
        <f t="shared" si="88"/>
        <v>381.82</v>
      </c>
      <c r="AK1164" s="62">
        <f t="shared" si="90"/>
        <v>3.5714285714285712E-2</v>
      </c>
      <c r="AL1164">
        <f t="shared" si="89"/>
        <v>366.54</v>
      </c>
    </row>
    <row r="1165" spans="2:38" ht="14.45" x14ac:dyDescent="0.3">
      <c r="B1165" t="s">
        <v>1762</v>
      </c>
      <c r="C1165">
        <v>2002344334</v>
      </c>
      <c r="D1165" t="s">
        <v>125</v>
      </c>
      <c r="E1165" t="s">
        <v>126</v>
      </c>
      <c r="F1165" t="s">
        <v>127</v>
      </c>
      <c r="G1165" t="s">
        <v>128</v>
      </c>
      <c r="H1165" t="s">
        <v>139</v>
      </c>
      <c r="I1165" t="s">
        <v>140</v>
      </c>
      <c r="J1165" t="s">
        <v>141</v>
      </c>
      <c r="K1165" t="s">
        <v>348</v>
      </c>
      <c r="L1165">
        <v>80895451</v>
      </c>
      <c r="M1165" t="s">
        <v>349</v>
      </c>
      <c r="N1165">
        <v>96190030</v>
      </c>
      <c r="O1165" t="s">
        <v>350</v>
      </c>
      <c r="P1165">
        <v>4987176135360</v>
      </c>
      <c r="Q1165">
        <v>1249</v>
      </c>
      <c r="R1165" s="16">
        <v>47115</v>
      </c>
      <c r="S1165">
        <v>36</v>
      </c>
      <c r="T1165">
        <v>81</v>
      </c>
      <c r="U1165">
        <v>4</v>
      </c>
      <c r="V1165">
        <v>913.52</v>
      </c>
      <c r="W1165">
        <v>959.2</v>
      </c>
      <c r="X1165">
        <v>999.2</v>
      </c>
      <c r="Y1165">
        <v>0</v>
      </c>
      <c r="Z1165">
        <v>1</v>
      </c>
      <c r="AA1165">
        <v>0</v>
      </c>
      <c r="AB1165">
        <v>0</v>
      </c>
      <c r="AC1165">
        <v>959.2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f t="shared" si="87"/>
        <v>1</v>
      </c>
      <c r="AJ1165">
        <f t="shared" si="88"/>
        <v>999.2</v>
      </c>
      <c r="AK1165" s="62">
        <f t="shared" si="90"/>
        <v>0.25</v>
      </c>
      <c r="AL1165">
        <f t="shared" si="89"/>
        <v>959.2</v>
      </c>
    </row>
    <row r="1166" spans="2:38" ht="14.45" x14ac:dyDescent="0.3">
      <c r="B1166" t="s">
        <v>1762</v>
      </c>
      <c r="C1166">
        <v>2002344334</v>
      </c>
      <c r="D1166" t="s">
        <v>125</v>
      </c>
      <c r="E1166" t="s">
        <v>126</v>
      </c>
      <c r="F1166" t="s">
        <v>127</v>
      </c>
      <c r="G1166" t="s">
        <v>132</v>
      </c>
      <c r="H1166" t="s">
        <v>163</v>
      </c>
      <c r="I1166" t="s">
        <v>164</v>
      </c>
      <c r="J1166" t="s">
        <v>337</v>
      </c>
      <c r="K1166" t="s">
        <v>579</v>
      </c>
      <c r="L1166">
        <v>80759503</v>
      </c>
      <c r="M1166" t="s">
        <v>580</v>
      </c>
      <c r="N1166">
        <v>33072000</v>
      </c>
      <c r="O1166" t="s">
        <v>581</v>
      </c>
      <c r="P1166">
        <v>4987176177186</v>
      </c>
      <c r="Q1166">
        <v>225</v>
      </c>
      <c r="R1166" s="16">
        <v>46856</v>
      </c>
      <c r="S1166">
        <v>18</v>
      </c>
      <c r="T1166">
        <v>100</v>
      </c>
      <c r="U1166">
        <v>36</v>
      </c>
      <c r="V1166">
        <v>159.16999999999999</v>
      </c>
      <c r="W1166">
        <v>187.82</v>
      </c>
      <c r="X1166">
        <v>195.65</v>
      </c>
      <c r="Y1166">
        <v>0</v>
      </c>
      <c r="Z1166">
        <v>12</v>
      </c>
      <c r="AA1166">
        <v>0</v>
      </c>
      <c r="AB1166">
        <v>0</v>
      </c>
      <c r="AC1166">
        <v>2253.84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f t="shared" si="87"/>
        <v>12</v>
      </c>
      <c r="AJ1166">
        <f t="shared" si="88"/>
        <v>2347.8000000000002</v>
      </c>
      <c r="AK1166" s="62">
        <f t="shared" si="90"/>
        <v>0.33333333333333331</v>
      </c>
      <c r="AL1166">
        <f t="shared" si="89"/>
        <v>2253.84</v>
      </c>
    </row>
    <row r="1167" spans="2:38" ht="14.45" x14ac:dyDescent="0.3">
      <c r="B1167" t="s">
        <v>1762</v>
      </c>
      <c r="C1167">
        <v>2002344334</v>
      </c>
      <c r="D1167" t="s">
        <v>125</v>
      </c>
      <c r="E1167" t="s">
        <v>126</v>
      </c>
      <c r="F1167" t="s">
        <v>127</v>
      </c>
      <c r="G1167" t="s">
        <v>128</v>
      </c>
      <c r="H1167" t="s">
        <v>196</v>
      </c>
      <c r="I1167" t="s">
        <v>197</v>
      </c>
      <c r="J1167" t="s">
        <v>198</v>
      </c>
      <c r="K1167" t="s">
        <v>522</v>
      </c>
      <c r="L1167">
        <v>80741189</v>
      </c>
      <c r="M1167" t="s">
        <v>523</v>
      </c>
      <c r="N1167">
        <v>33049990</v>
      </c>
      <c r="O1167" t="s">
        <v>524</v>
      </c>
      <c r="P1167">
        <v>4987176179678</v>
      </c>
      <c r="Q1167">
        <v>429</v>
      </c>
      <c r="R1167" s="16">
        <v>47688</v>
      </c>
      <c r="S1167">
        <v>36</v>
      </c>
      <c r="T1167">
        <v>100</v>
      </c>
      <c r="U1167">
        <v>6</v>
      </c>
      <c r="V1167">
        <v>303.48</v>
      </c>
      <c r="W1167">
        <v>358.11</v>
      </c>
      <c r="X1167">
        <v>373.04</v>
      </c>
      <c r="Y1167">
        <v>0</v>
      </c>
      <c r="Z1167">
        <v>3</v>
      </c>
      <c r="AA1167">
        <v>0</v>
      </c>
      <c r="AB1167">
        <v>0</v>
      </c>
      <c r="AC1167">
        <v>1074.33</v>
      </c>
      <c r="AD1167">
        <v>3.75</v>
      </c>
      <c r="AE1167">
        <v>0</v>
      </c>
      <c r="AF1167">
        <v>0</v>
      </c>
      <c r="AG1167">
        <v>0</v>
      </c>
      <c r="AH1167">
        <v>0</v>
      </c>
      <c r="AI1167">
        <f t="shared" si="87"/>
        <v>3</v>
      </c>
      <c r="AJ1167">
        <f t="shared" si="88"/>
        <v>1119.1200000000001</v>
      </c>
      <c r="AK1167" s="62">
        <f t="shared" si="90"/>
        <v>0.5</v>
      </c>
      <c r="AL1167">
        <f t="shared" si="89"/>
        <v>1074.33</v>
      </c>
    </row>
    <row r="1168" spans="2:38" ht="14.45" x14ac:dyDescent="0.3">
      <c r="B1168" t="s">
        <v>1762</v>
      </c>
      <c r="C1168">
        <v>2002344334</v>
      </c>
      <c r="D1168" t="s">
        <v>125</v>
      </c>
      <c r="E1168" t="s">
        <v>126</v>
      </c>
      <c r="F1168" t="s">
        <v>127</v>
      </c>
      <c r="G1168" t="s">
        <v>128</v>
      </c>
      <c r="H1168" t="s">
        <v>139</v>
      </c>
      <c r="I1168" t="s">
        <v>140</v>
      </c>
      <c r="J1168" t="s">
        <v>266</v>
      </c>
      <c r="K1168" t="s">
        <v>355</v>
      </c>
      <c r="L1168">
        <v>80895453</v>
      </c>
      <c r="M1168" t="s">
        <v>356</v>
      </c>
      <c r="N1168">
        <v>96190030</v>
      </c>
      <c r="O1168" t="s">
        <v>357</v>
      </c>
      <c r="P1168">
        <v>4987176303455</v>
      </c>
      <c r="Q1168">
        <v>350</v>
      </c>
      <c r="R1168" s="16">
        <v>47045</v>
      </c>
      <c r="S1168">
        <v>36</v>
      </c>
      <c r="T1168">
        <v>75</v>
      </c>
      <c r="U1168">
        <v>12</v>
      </c>
      <c r="V1168">
        <v>266.66000000000003</v>
      </c>
      <c r="W1168">
        <v>279.99</v>
      </c>
      <c r="X1168">
        <v>291.67</v>
      </c>
      <c r="Y1168">
        <v>0</v>
      </c>
      <c r="Z1168">
        <v>9</v>
      </c>
      <c r="AA1168">
        <v>0</v>
      </c>
      <c r="AB1168">
        <v>0</v>
      </c>
      <c r="AC1168">
        <v>2519.91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f t="shared" si="87"/>
        <v>9</v>
      </c>
      <c r="AJ1168">
        <f t="shared" si="88"/>
        <v>2625.03</v>
      </c>
      <c r="AK1168" s="62">
        <f t="shared" si="90"/>
        <v>0.75</v>
      </c>
      <c r="AL1168">
        <f t="shared" si="89"/>
        <v>2519.91</v>
      </c>
    </row>
    <row r="1169" spans="2:38" ht="14.45" x14ac:dyDescent="0.3">
      <c r="B1169" t="s">
        <v>1762</v>
      </c>
      <c r="C1169">
        <v>2002344334</v>
      </c>
      <c r="D1169" t="s">
        <v>125</v>
      </c>
      <c r="E1169" t="s">
        <v>126</v>
      </c>
      <c r="F1169" t="s">
        <v>127</v>
      </c>
      <c r="G1169" t="s">
        <v>128</v>
      </c>
      <c r="H1169" t="s">
        <v>139</v>
      </c>
      <c r="I1169" t="s">
        <v>140</v>
      </c>
      <c r="J1169" t="s">
        <v>159</v>
      </c>
      <c r="K1169" t="s">
        <v>793</v>
      </c>
      <c r="L1169">
        <v>80887704</v>
      </c>
      <c r="M1169" t="s">
        <v>989</v>
      </c>
      <c r="N1169">
        <v>96190030</v>
      </c>
      <c r="O1169" t="s">
        <v>990</v>
      </c>
      <c r="P1169">
        <v>4987176056276</v>
      </c>
      <c r="Q1169">
        <v>1299</v>
      </c>
      <c r="R1169" s="16">
        <v>46807</v>
      </c>
      <c r="S1169">
        <v>36</v>
      </c>
      <c r="T1169">
        <v>53</v>
      </c>
      <c r="U1169">
        <v>4</v>
      </c>
      <c r="V1169">
        <v>989.69</v>
      </c>
      <c r="W1169">
        <v>1039.17</v>
      </c>
      <c r="X1169">
        <v>1082.5</v>
      </c>
      <c r="Y1169">
        <v>0</v>
      </c>
      <c r="Z1169">
        <v>3</v>
      </c>
      <c r="AA1169">
        <v>0</v>
      </c>
      <c r="AB1169">
        <v>0</v>
      </c>
      <c r="AC1169">
        <v>3117.51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f t="shared" ref="AI1169:AI1232" si="91">+(Y1169+AA1169)*U1169+(Z1169+AB1169+AE1169+AG1169)</f>
        <v>3</v>
      </c>
      <c r="AJ1169">
        <f t="shared" ref="AJ1169:AJ1232" si="92">+AI1169*X1169</f>
        <v>3247.5</v>
      </c>
      <c r="AK1169" s="62">
        <f t="shared" si="90"/>
        <v>0.75</v>
      </c>
      <c r="AL1169">
        <f t="shared" ref="AL1169:AL1232" si="93">+AI1169*W1169</f>
        <v>3117.51</v>
      </c>
    </row>
    <row r="1170" spans="2:38" ht="14.45" x14ac:dyDescent="0.3">
      <c r="B1170" t="s">
        <v>1762</v>
      </c>
      <c r="C1170">
        <v>2002344334</v>
      </c>
      <c r="D1170" t="s">
        <v>125</v>
      </c>
      <c r="E1170" t="s">
        <v>126</v>
      </c>
      <c r="F1170" t="s">
        <v>127</v>
      </c>
      <c r="G1170" t="s">
        <v>132</v>
      </c>
      <c r="H1170" t="s">
        <v>163</v>
      </c>
      <c r="I1170" t="s">
        <v>164</v>
      </c>
      <c r="J1170" t="s">
        <v>337</v>
      </c>
      <c r="K1170" t="s">
        <v>885</v>
      </c>
      <c r="L1170">
        <v>80762958</v>
      </c>
      <c r="M1170" t="s">
        <v>886</v>
      </c>
      <c r="N1170">
        <v>33072000</v>
      </c>
      <c r="O1170" t="s">
        <v>887</v>
      </c>
      <c r="P1170">
        <v>4987176177186</v>
      </c>
      <c r="Q1170">
        <v>150</v>
      </c>
      <c r="R1170" s="16">
        <v>46611</v>
      </c>
      <c r="S1170">
        <v>18</v>
      </c>
      <c r="T1170">
        <v>69</v>
      </c>
      <c r="U1170">
        <v>72</v>
      </c>
      <c r="V1170">
        <v>87.16</v>
      </c>
      <c r="W1170">
        <v>102.85</v>
      </c>
      <c r="X1170">
        <v>107.14</v>
      </c>
      <c r="Y1170">
        <v>0</v>
      </c>
      <c r="Z1170">
        <v>3</v>
      </c>
      <c r="AA1170">
        <v>0</v>
      </c>
      <c r="AB1170">
        <v>0</v>
      </c>
      <c r="AC1170">
        <v>308.55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f t="shared" si="91"/>
        <v>3</v>
      </c>
      <c r="AJ1170">
        <f t="shared" si="92"/>
        <v>321.42</v>
      </c>
      <c r="AK1170" s="62">
        <f t="shared" si="90"/>
        <v>4.1666666666666664E-2</v>
      </c>
      <c r="AL1170">
        <f t="shared" si="93"/>
        <v>308.54999999999995</v>
      </c>
    </row>
    <row r="1171" spans="2:38" ht="14.45" x14ac:dyDescent="0.3">
      <c r="B1171" t="s">
        <v>1762</v>
      </c>
      <c r="C1171">
        <v>2002344334</v>
      </c>
      <c r="D1171" t="s">
        <v>125</v>
      </c>
      <c r="E1171" t="s">
        <v>126</v>
      </c>
      <c r="F1171" t="s">
        <v>127</v>
      </c>
      <c r="G1171" t="s">
        <v>128</v>
      </c>
      <c r="H1171" t="s">
        <v>139</v>
      </c>
      <c r="I1171" t="s">
        <v>140</v>
      </c>
      <c r="J1171" t="s">
        <v>283</v>
      </c>
      <c r="K1171" t="s">
        <v>914</v>
      </c>
      <c r="L1171">
        <v>83918765</v>
      </c>
      <c r="M1171" t="s">
        <v>1080</v>
      </c>
      <c r="N1171">
        <v>96190030</v>
      </c>
      <c r="O1171" t="s">
        <v>1081</v>
      </c>
      <c r="P1171">
        <v>4987176340962</v>
      </c>
      <c r="Q1171">
        <v>609</v>
      </c>
      <c r="R1171" s="16">
        <v>46954</v>
      </c>
      <c r="S1171">
        <v>36</v>
      </c>
      <c r="T1171">
        <v>66</v>
      </c>
      <c r="U1171">
        <v>6</v>
      </c>
      <c r="V1171">
        <v>463.98</v>
      </c>
      <c r="W1171">
        <v>487.18</v>
      </c>
      <c r="X1171">
        <v>507.5</v>
      </c>
      <c r="Y1171">
        <v>93</v>
      </c>
      <c r="Z1171">
        <v>5</v>
      </c>
      <c r="AA1171">
        <v>0</v>
      </c>
      <c r="AB1171">
        <v>0</v>
      </c>
      <c r="AC1171">
        <v>274282.34000000003</v>
      </c>
      <c r="AD1171">
        <v>0.19</v>
      </c>
      <c r="AE1171">
        <v>0</v>
      </c>
      <c r="AF1171">
        <v>0</v>
      </c>
      <c r="AG1171">
        <v>0</v>
      </c>
      <c r="AH1171">
        <v>0</v>
      </c>
      <c r="AI1171">
        <f t="shared" si="91"/>
        <v>563</v>
      </c>
      <c r="AJ1171">
        <f t="shared" si="92"/>
        <v>285722.5</v>
      </c>
      <c r="AK1171" s="62">
        <f t="shared" si="90"/>
        <v>93.833333333333329</v>
      </c>
      <c r="AL1171">
        <f t="shared" si="93"/>
        <v>274282.34000000003</v>
      </c>
    </row>
    <row r="1172" spans="2:38" ht="14.45" x14ac:dyDescent="0.3">
      <c r="B1172" t="s">
        <v>1762</v>
      </c>
      <c r="C1172">
        <v>2002344334</v>
      </c>
      <c r="D1172" t="s">
        <v>125</v>
      </c>
      <c r="E1172" t="s">
        <v>126</v>
      </c>
      <c r="F1172" t="s">
        <v>127</v>
      </c>
      <c r="G1172" t="s">
        <v>128</v>
      </c>
      <c r="H1172" t="s">
        <v>208</v>
      </c>
      <c r="I1172" t="s">
        <v>209</v>
      </c>
      <c r="J1172" t="s">
        <v>585</v>
      </c>
      <c r="K1172" t="s">
        <v>586</v>
      </c>
      <c r="L1172">
        <v>80780342</v>
      </c>
      <c r="M1172" t="s">
        <v>587</v>
      </c>
      <c r="N1172">
        <v>33074900</v>
      </c>
      <c r="O1172" t="s">
        <v>588</v>
      </c>
      <c r="P1172">
        <v>4987176236340</v>
      </c>
      <c r="Q1172">
        <v>299</v>
      </c>
      <c r="R1172" s="16">
        <v>47045</v>
      </c>
      <c r="S1172">
        <v>24</v>
      </c>
      <c r="T1172">
        <v>100</v>
      </c>
      <c r="U1172">
        <v>6</v>
      </c>
      <c r="V1172">
        <v>202.7</v>
      </c>
      <c r="W1172">
        <v>239.19</v>
      </c>
      <c r="X1172">
        <v>249.16</v>
      </c>
      <c r="Y1172">
        <v>1</v>
      </c>
      <c r="Z1172">
        <v>5</v>
      </c>
      <c r="AA1172">
        <v>0</v>
      </c>
      <c r="AB1172">
        <v>0</v>
      </c>
      <c r="AC1172">
        <v>2631.09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f t="shared" si="91"/>
        <v>11</v>
      </c>
      <c r="AJ1172">
        <f t="shared" si="92"/>
        <v>2740.7599999999998</v>
      </c>
      <c r="AK1172" s="62">
        <f t="shared" si="90"/>
        <v>1.8333333333333333</v>
      </c>
      <c r="AL1172">
        <f t="shared" si="93"/>
        <v>2631.09</v>
      </c>
    </row>
    <row r="1173" spans="2:38" ht="14.45" x14ac:dyDescent="0.3">
      <c r="B1173" t="s">
        <v>1762</v>
      </c>
      <c r="C1173">
        <v>2002344334</v>
      </c>
      <c r="D1173" t="s">
        <v>125</v>
      </c>
      <c r="E1173" t="s">
        <v>126</v>
      </c>
      <c r="F1173" t="s">
        <v>127</v>
      </c>
      <c r="G1173" t="s">
        <v>128</v>
      </c>
      <c r="H1173" t="s">
        <v>196</v>
      </c>
      <c r="I1173" t="s">
        <v>197</v>
      </c>
      <c r="J1173" t="s">
        <v>527</v>
      </c>
      <c r="K1173" t="s">
        <v>528</v>
      </c>
      <c r="L1173">
        <v>80795452</v>
      </c>
      <c r="M1173" t="s">
        <v>529</v>
      </c>
      <c r="N1173">
        <v>33049990</v>
      </c>
      <c r="O1173" t="s">
        <v>530</v>
      </c>
      <c r="P1173">
        <v>4902430893961</v>
      </c>
      <c r="Q1173">
        <v>399</v>
      </c>
      <c r="R1173" s="16">
        <v>47052</v>
      </c>
      <c r="S1173">
        <v>36</v>
      </c>
      <c r="T1173">
        <v>75</v>
      </c>
      <c r="U1173">
        <v>12</v>
      </c>
      <c r="V1173">
        <v>282.26</v>
      </c>
      <c r="W1173">
        <v>333.07</v>
      </c>
      <c r="X1173">
        <v>346.96</v>
      </c>
      <c r="Y1173">
        <v>0</v>
      </c>
      <c r="Z1173">
        <v>1</v>
      </c>
      <c r="AA1173">
        <v>0</v>
      </c>
      <c r="AB1173">
        <v>0</v>
      </c>
      <c r="AC1173">
        <v>333.07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f t="shared" si="91"/>
        <v>1</v>
      </c>
      <c r="AJ1173">
        <f t="shared" si="92"/>
        <v>346.96</v>
      </c>
      <c r="AK1173" s="62">
        <f t="shared" si="90"/>
        <v>8.3333333333333329E-2</v>
      </c>
      <c r="AL1173">
        <f t="shared" si="93"/>
        <v>333.07</v>
      </c>
    </row>
    <row r="1174" spans="2:38" ht="14.45" x14ac:dyDescent="0.3">
      <c r="B1174" t="s">
        <v>1762</v>
      </c>
      <c r="C1174">
        <v>2002344334</v>
      </c>
      <c r="D1174" t="s">
        <v>125</v>
      </c>
      <c r="E1174" t="s">
        <v>126</v>
      </c>
      <c r="F1174" t="s">
        <v>127</v>
      </c>
      <c r="G1174" t="s">
        <v>128</v>
      </c>
      <c r="H1174" t="s">
        <v>139</v>
      </c>
      <c r="I1174" t="s">
        <v>140</v>
      </c>
      <c r="J1174" t="s">
        <v>236</v>
      </c>
      <c r="K1174" t="s">
        <v>361</v>
      </c>
      <c r="L1174">
        <v>80895482</v>
      </c>
      <c r="M1174" t="s">
        <v>362</v>
      </c>
      <c r="N1174">
        <v>96190030</v>
      </c>
      <c r="O1174" t="s">
        <v>363</v>
      </c>
      <c r="P1174">
        <v>4987176338051</v>
      </c>
      <c r="Q1174">
        <v>467</v>
      </c>
      <c r="R1174" s="16">
        <v>47045</v>
      </c>
      <c r="S1174">
        <v>36</v>
      </c>
      <c r="T1174">
        <v>75</v>
      </c>
      <c r="U1174">
        <v>18</v>
      </c>
      <c r="V1174">
        <v>371.27</v>
      </c>
      <c r="W1174">
        <v>389.83</v>
      </c>
      <c r="X1174">
        <v>406.09</v>
      </c>
      <c r="Y1174">
        <v>5</v>
      </c>
      <c r="Z1174">
        <v>16</v>
      </c>
      <c r="AA1174">
        <v>0</v>
      </c>
      <c r="AB1174">
        <v>0</v>
      </c>
      <c r="AC1174">
        <v>41321.980000000003</v>
      </c>
      <c r="AD1174">
        <v>0.01</v>
      </c>
      <c r="AE1174">
        <v>0</v>
      </c>
      <c r="AF1174">
        <v>0</v>
      </c>
      <c r="AG1174">
        <v>0</v>
      </c>
      <c r="AH1174">
        <v>0</v>
      </c>
      <c r="AI1174">
        <f t="shared" si="91"/>
        <v>106</v>
      </c>
      <c r="AJ1174">
        <f t="shared" si="92"/>
        <v>43045.54</v>
      </c>
      <c r="AK1174" s="62">
        <f t="shared" si="90"/>
        <v>5.8888888888888893</v>
      </c>
      <c r="AL1174">
        <f t="shared" si="93"/>
        <v>41321.979999999996</v>
      </c>
    </row>
    <row r="1175" spans="2:38" ht="14.45" x14ac:dyDescent="0.3">
      <c r="B1175" t="s">
        <v>1762</v>
      </c>
      <c r="C1175">
        <v>2002344334</v>
      </c>
      <c r="D1175" t="s">
        <v>125</v>
      </c>
      <c r="E1175" t="s">
        <v>126</v>
      </c>
      <c r="F1175" t="s">
        <v>127</v>
      </c>
      <c r="G1175" t="s">
        <v>128</v>
      </c>
      <c r="H1175" t="s">
        <v>139</v>
      </c>
      <c r="I1175" t="s">
        <v>140</v>
      </c>
      <c r="J1175" t="s">
        <v>159</v>
      </c>
      <c r="K1175" t="s">
        <v>926</v>
      </c>
      <c r="L1175">
        <v>80887706</v>
      </c>
      <c r="M1175" t="s">
        <v>1339</v>
      </c>
      <c r="N1175">
        <v>96190030</v>
      </c>
      <c r="O1175" t="s">
        <v>1340</v>
      </c>
      <c r="P1175">
        <v>4987176056283</v>
      </c>
      <c r="Q1175">
        <v>1299</v>
      </c>
      <c r="R1175" s="16">
        <v>47045</v>
      </c>
      <c r="S1175">
        <v>36</v>
      </c>
      <c r="T1175">
        <v>75</v>
      </c>
      <c r="U1175">
        <v>4</v>
      </c>
      <c r="V1175">
        <v>989.69</v>
      </c>
      <c r="W1175">
        <v>1039.17</v>
      </c>
      <c r="X1175">
        <v>1082.5</v>
      </c>
      <c r="Y1175">
        <v>0</v>
      </c>
      <c r="Z1175">
        <v>1</v>
      </c>
      <c r="AA1175">
        <v>0</v>
      </c>
      <c r="AB1175">
        <v>0</v>
      </c>
      <c r="AC1175">
        <v>1039.17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f t="shared" si="91"/>
        <v>1</v>
      </c>
      <c r="AJ1175">
        <f t="shared" si="92"/>
        <v>1082.5</v>
      </c>
      <c r="AK1175" s="62">
        <f t="shared" si="90"/>
        <v>0.25</v>
      </c>
      <c r="AL1175">
        <f t="shared" si="93"/>
        <v>1039.17</v>
      </c>
    </row>
    <row r="1176" spans="2:38" ht="14.45" x14ac:dyDescent="0.3">
      <c r="B1176" t="s">
        <v>1762</v>
      </c>
      <c r="C1176">
        <v>2002344334</v>
      </c>
      <c r="D1176" t="s">
        <v>125</v>
      </c>
      <c r="E1176" t="s">
        <v>126</v>
      </c>
      <c r="F1176" t="s">
        <v>127</v>
      </c>
      <c r="G1176" t="s">
        <v>128</v>
      </c>
      <c r="H1176" t="s">
        <v>139</v>
      </c>
      <c r="I1176" t="s">
        <v>140</v>
      </c>
      <c r="J1176" t="s">
        <v>515</v>
      </c>
      <c r="K1176" t="s">
        <v>516</v>
      </c>
      <c r="L1176">
        <v>80866583</v>
      </c>
      <c r="M1176" t="s">
        <v>517</v>
      </c>
      <c r="N1176">
        <v>96190030</v>
      </c>
      <c r="O1176" t="s">
        <v>518</v>
      </c>
      <c r="P1176">
        <v>4987176164162</v>
      </c>
      <c r="Q1176">
        <v>33</v>
      </c>
      <c r="R1176" s="16">
        <v>47020</v>
      </c>
      <c r="S1176">
        <v>36</v>
      </c>
      <c r="T1176">
        <v>72</v>
      </c>
      <c r="U1176">
        <v>192</v>
      </c>
      <c r="V1176">
        <v>25.14</v>
      </c>
      <c r="W1176">
        <v>26.4</v>
      </c>
      <c r="X1176">
        <v>27.5</v>
      </c>
      <c r="Y1176">
        <v>0</v>
      </c>
      <c r="Z1176">
        <v>2</v>
      </c>
      <c r="AA1176">
        <v>0</v>
      </c>
      <c r="AB1176">
        <v>0</v>
      </c>
      <c r="AC1176">
        <v>52.8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f t="shared" si="91"/>
        <v>2</v>
      </c>
      <c r="AJ1176">
        <f t="shared" si="92"/>
        <v>55</v>
      </c>
      <c r="AK1176" s="62">
        <f t="shared" si="90"/>
        <v>1.0416666666666666E-2</v>
      </c>
      <c r="AL1176">
        <f t="shared" si="93"/>
        <v>52.8</v>
      </c>
    </row>
    <row r="1177" spans="2:38" ht="14.45" x14ac:dyDescent="0.3">
      <c r="B1177" t="s">
        <v>1762</v>
      </c>
      <c r="C1177">
        <v>2002344334</v>
      </c>
      <c r="D1177" t="s">
        <v>125</v>
      </c>
      <c r="E1177" t="s">
        <v>126</v>
      </c>
      <c r="F1177" t="s">
        <v>127</v>
      </c>
      <c r="G1177" t="s">
        <v>128</v>
      </c>
      <c r="H1177" t="s">
        <v>139</v>
      </c>
      <c r="I1177" t="s">
        <v>140</v>
      </c>
      <c r="J1177" t="s">
        <v>236</v>
      </c>
      <c r="K1177" t="s">
        <v>299</v>
      </c>
      <c r="L1177">
        <v>80895465</v>
      </c>
      <c r="M1177" t="s">
        <v>386</v>
      </c>
      <c r="N1177">
        <v>96190030</v>
      </c>
      <c r="O1177" t="s">
        <v>387</v>
      </c>
      <c r="P1177">
        <v>4987176093257</v>
      </c>
      <c r="Q1177">
        <v>374</v>
      </c>
      <c r="R1177" s="16">
        <v>47045</v>
      </c>
      <c r="S1177">
        <v>36</v>
      </c>
      <c r="T1177">
        <v>75</v>
      </c>
      <c r="U1177">
        <v>18</v>
      </c>
      <c r="V1177">
        <v>297.33</v>
      </c>
      <c r="W1177">
        <v>312.2</v>
      </c>
      <c r="X1177">
        <v>325.22000000000003</v>
      </c>
      <c r="Y1177">
        <v>4</v>
      </c>
      <c r="Z1177">
        <v>10</v>
      </c>
      <c r="AA1177">
        <v>0</v>
      </c>
      <c r="AB1177">
        <v>0</v>
      </c>
      <c r="AC1177">
        <v>25600.400000000001</v>
      </c>
      <c r="AD1177">
        <v>0.01</v>
      </c>
      <c r="AE1177">
        <v>0</v>
      </c>
      <c r="AF1177">
        <v>0</v>
      </c>
      <c r="AG1177">
        <v>0</v>
      </c>
      <c r="AH1177">
        <v>0</v>
      </c>
      <c r="AI1177">
        <f t="shared" si="91"/>
        <v>82</v>
      </c>
      <c r="AJ1177">
        <f t="shared" si="92"/>
        <v>26668.04</v>
      </c>
      <c r="AK1177" s="62">
        <f t="shared" si="90"/>
        <v>4.5555555555555554</v>
      </c>
      <c r="AL1177">
        <f t="shared" si="93"/>
        <v>25600.399999999998</v>
      </c>
    </row>
    <row r="1178" spans="2:38" ht="14.45" x14ac:dyDescent="0.3">
      <c r="B1178" t="s">
        <v>1762</v>
      </c>
      <c r="C1178">
        <v>2002344334</v>
      </c>
      <c r="D1178" t="s">
        <v>125</v>
      </c>
      <c r="E1178" t="s">
        <v>126</v>
      </c>
      <c r="F1178" t="s">
        <v>127</v>
      </c>
      <c r="G1178" t="s">
        <v>132</v>
      </c>
      <c r="H1178" t="s">
        <v>163</v>
      </c>
      <c r="I1178" t="s">
        <v>164</v>
      </c>
      <c r="J1178" t="s">
        <v>337</v>
      </c>
      <c r="K1178" t="s">
        <v>625</v>
      </c>
      <c r="L1178">
        <v>80740511</v>
      </c>
      <c r="M1178" t="s">
        <v>626</v>
      </c>
      <c r="N1178">
        <v>33072000</v>
      </c>
      <c r="O1178" t="s">
        <v>627</v>
      </c>
      <c r="P1178">
        <v>4987176177773</v>
      </c>
      <c r="Q1178">
        <v>299</v>
      </c>
      <c r="R1178" s="16">
        <v>47661</v>
      </c>
      <c r="S1178">
        <v>18</v>
      </c>
      <c r="T1178">
        <v>100</v>
      </c>
      <c r="U1178">
        <v>48</v>
      </c>
      <c r="V1178">
        <v>211.52</v>
      </c>
      <c r="W1178">
        <v>249.59</v>
      </c>
      <c r="X1178">
        <v>260</v>
      </c>
      <c r="Y1178">
        <v>0</v>
      </c>
      <c r="Z1178">
        <v>7</v>
      </c>
      <c r="AA1178">
        <v>0</v>
      </c>
      <c r="AB1178">
        <v>0</v>
      </c>
      <c r="AC1178">
        <v>1747.13</v>
      </c>
      <c r="AD1178">
        <v>0.73999999999999899</v>
      </c>
      <c r="AE1178">
        <v>0</v>
      </c>
      <c r="AF1178">
        <v>0</v>
      </c>
      <c r="AG1178">
        <v>0</v>
      </c>
      <c r="AH1178">
        <v>0</v>
      </c>
      <c r="AI1178">
        <f t="shared" si="91"/>
        <v>7</v>
      </c>
      <c r="AJ1178">
        <f t="shared" si="92"/>
        <v>1820</v>
      </c>
      <c r="AK1178" s="62">
        <f t="shared" si="90"/>
        <v>0.14583333333333334</v>
      </c>
      <c r="AL1178">
        <f t="shared" si="93"/>
        <v>1747.13</v>
      </c>
    </row>
    <row r="1179" spans="2:38" ht="14.45" x14ac:dyDescent="0.3">
      <c r="B1179" t="s">
        <v>1762</v>
      </c>
      <c r="C1179">
        <v>2002344334</v>
      </c>
      <c r="D1179" t="s">
        <v>125</v>
      </c>
      <c r="E1179" t="s">
        <v>126</v>
      </c>
      <c r="F1179" t="s">
        <v>127</v>
      </c>
      <c r="G1179" t="s">
        <v>146</v>
      </c>
      <c r="H1179" t="s">
        <v>160</v>
      </c>
      <c r="I1179" t="s">
        <v>161</v>
      </c>
      <c r="J1179" t="s">
        <v>344</v>
      </c>
      <c r="K1179" t="s">
        <v>1048</v>
      </c>
      <c r="L1179">
        <v>80818682</v>
      </c>
      <c r="M1179" t="s">
        <v>1049</v>
      </c>
      <c r="N1179">
        <v>96032100</v>
      </c>
      <c r="O1179" t="s">
        <v>1050</v>
      </c>
      <c r="P1179">
        <v>4987176239945</v>
      </c>
      <c r="Q1179">
        <v>110</v>
      </c>
      <c r="R1179" s="16">
        <v>47020</v>
      </c>
      <c r="S1179">
        <v>36</v>
      </c>
      <c r="T1179">
        <v>72</v>
      </c>
      <c r="U1179">
        <v>48</v>
      </c>
      <c r="V1179">
        <v>83.81</v>
      </c>
      <c r="W1179">
        <v>88</v>
      </c>
      <c r="X1179">
        <v>91.67</v>
      </c>
      <c r="Y1179">
        <v>0</v>
      </c>
      <c r="Z1179">
        <v>1</v>
      </c>
      <c r="AA1179">
        <v>0</v>
      </c>
      <c r="AB1179">
        <v>0</v>
      </c>
      <c r="AC1179">
        <v>88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f t="shared" si="91"/>
        <v>1</v>
      </c>
      <c r="AJ1179">
        <f t="shared" si="92"/>
        <v>91.67</v>
      </c>
      <c r="AK1179" s="62">
        <f t="shared" si="90"/>
        <v>2.0833333333333332E-2</v>
      </c>
      <c r="AL1179">
        <f t="shared" si="93"/>
        <v>88</v>
      </c>
    </row>
    <row r="1180" spans="2:38" ht="14.45" x14ac:dyDescent="0.3">
      <c r="B1180" t="s">
        <v>1762</v>
      </c>
      <c r="C1180">
        <v>2002344334</v>
      </c>
      <c r="D1180" t="s">
        <v>125</v>
      </c>
      <c r="E1180" t="s">
        <v>126</v>
      </c>
      <c r="F1180" t="s">
        <v>127</v>
      </c>
      <c r="G1180" t="s">
        <v>128</v>
      </c>
      <c r="H1180" t="s">
        <v>139</v>
      </c>
      <c r="I1180" t="s">
        <v>140</v>
      </c>
      <c r="J1180" t="s">
        <v>236</v>
      </c>
      <c r="K1180" t="s">
        <v>391</v>
      </c>
      <c r="L1180">
        <v>80895466</v>
      </c>
      <c r="M1180" t="s">
        <v>392</v>
      </c>
      <c r="N1180">
        <v>96190030</v>
      </c>
      <c r="O1180" t="s">
        <v>393</v>
      </c>
      <c r="P1180">
        <v>4987176093301</v>
      </c>
      <c r="Q1180">
        <v>1217</v>
      </c>
      <c r="R1180" s="16">
        <v>46807</v>
      </c>
      <c r="S1180">
        <v>36</v>
      </c>
      <c r="T1180">
        <v>53</v>
      </c>
      <c r="U1180">
        <v>6</v>
      </c>
      <c r="V1180">
        <v>967.52</v>
      </c>
      <c r="W1180">
        <v>1015.9</v>
      </c>
      <c r="X1180">
        <v>1058.26</v>
      </c>
      <c r="Y1180">
        <v>0</v>
      </c>
      <c r="Z1180">
        <v>1</v>
      </c>
      <c r="AA1180">
        <v>0</v>
      </c>
      <c r="AB1180">
        <v>0</v>
      </c>
      <c r="AC1180">
        <v>1015.9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f t="shared" si="91"/>
        <v>1</v>
      </c>
      <c r="AJ1180">
        <f t="shared" si="92"/>
        <v>1058.26</v>
      </c>
      <c r="AK1180" s="62">
        <f t="shared" si="90"/>
        <v>0.16666666666666666</v>
      </c>
      <c r="AL1180">
        <f t="shared" si="93"/>
        <v>1015.9</v>
      </c>
    </row>
    <row r="1181" spans="2:38" ht="14.45" x14ac:dyDescent="0.3">
      <c r="B1181" t="s">
        <v>1762</v>
      </c>
      <c r="C1181">
        <v>2002344334</v>
      </c>
      <c r="D1181" t="s">
        <v>125</v>
      </c>
      <c r="E1181" t="s">
        <v>126</v>
      </c>
      <c r="F1181" t="s">
        <v>127</v>
      </c>
      <c r="G1181" t="s">
        <v>128</v>
      </c>
      <c r="H1181" t="s">
        <v>139</v>
      </c>
      <c r="I1181" t="s">
        <v>140</v>
      </c>
      <c r="J1181" t="s">
        <v>159</v>
      </c>
      <c r="K1181" t="s">
        <v>570</v>
      </c>
      <c r="L1181">
        <v>80829185</v>
      </c>
      <c r="M1181" t="s">
        <v>1115</v>
      </c>
      <c r="N1181">
        <v>96190030</v>
      </c>
      <c r="O1181" t="s">
        <v>1116</v>
      </c>
      <c r="P1181">
        <v>4987176303844</v>
      </c>
      <c r="Q1181">
        <v>350</v>
      </c>
      <c r="R1181" s="16">
        <v>47020</v>
      </c>
      <c r="S1181">
        <v>36</v>
      </c>
      <c r="T1181">
        <v>72</v>
      </c>
      <c r="U1181">
        <v>18</v>
      </c>
      <c r="V1181">
        <v>278.25</v>
      </c>
      <c r="W1181">
        <v>292.16000000000003</v>
      </c>
      <c r="X1181">
        <v>304.33999999999997</v>
      </c>
      <c r="Y1181">
        <v>0</v>
      </c>
      <c r="Z1181">
        <v>1</v>
      </c>
      <c r="AA1181">
        <v>0</v>
      </c>
      <c r="AB1181">
        <v>0</v>
      </c>
      <c r="AC1181">
        <v>292.16000000000003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f t="shared" si="91"/>
        <v>1</v>
      </c>
      <c r="AJ1181">
        <f t="shared" si="92"/>
        <v>304.33999999999997</v>
      </c>
      <c r="AK1181" s="62">
        <f t="shared" si="90"/>
        <v>5.5555555555555552E-2</v>
      </c>
      <c r="AL1181">
        <f t="shared" si="93"/>
        <v>292.16000000000003</v>
      </c>
    </row>
    <row r="1182" spans="2:38" ht="14.45" x14ac:dyDescent="0.3">
      <c r="B1182" t="s">
        <v>1762</v>
      </c>
      <c r="C1182">
        <v>2002344334</v>
      </c>
      <c r="D1182" t="s">
        <v>125</v>
      </c>
      <c r="E1182" t="s">
        <v>126</v>
      </c>
      <c r="F1182" t="s">
        <v>127</v>
      </c>
      <c r="G1182" t="s">
        <v>132</v>
      </c>
      <c r="H1182" t="s">
        <v>133</v>
      </c>
      <c r="I1182" t="s">
        <v>534</v>
      </c>
      <c r="J1182" t="s">
        <v>535</v>
      </c>
      <c r="K1182" t="s">
        <v>536</v>
      </c>
      <c r="L1182">
        <v>80869511</v>
      </c>
      <c r="M1182" t="s">
        <v>537</v>
      </c>
      <c r="N1182">
        <v>96190010</v>
      </c>
      <c r="O1182" t="s">
        <v>538</v>
      </c>
      <c r="P1182">
        <v>4987176252685</v>
      </c>
      <c r="Q1182">
        <v>220</v>
      </c>
      <c r="R1182" s="16">
        <v>47045</v>
      </c>
      <c r="S1182">
        <v>24</v>
      </c>
      <c r="T1182">
        <v>100</v>
      </c>
      <c r="U1182">
        <v>45</v>
      </c>
      <c r="V1182">
        <v>190.26</v>
      </c>
      <c r="W1182">
        <v>190.26</v>
      </c>
      <c r="X1182">
        <v>198.19</v>
      </c>
      <c r="Y1182">
        <v>0</v>
      </c>
      <c r="Z1182">
        <v>43</v>
      </c>
      <c r="AA1182">
        <v>0</v>
      </c>
      <c r="AB1182">
        <v>0</v>
      </c>
      <c r="AC1182">
        <v>8181.18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f t="shared" si="91"/>
        <v>43</v>
      </c>
      <c r="AJ1182">
        <f t="shared" si="92"/>
        <v>8522.17</v>
      </c>
      <c r="AK1182" s="62">
        <f t="shared" si="90"/>
        <v>0.9555555555555556</v>
      </c>
      <c r="AL1182">
        <f t="shared" si="93"/>
        <v>8181.1799999999994</v>
      </c>
    </row>
    <row r="1183" spans="2:38" ht="14.45" x14ac:dyDescent="0.3">
      <c r="B1183" t="s">
        <v>1762</v>
      </c>
      <c r="C1183">
        <v>2002344334</v>
      </c>
      <c r="D1183" t="s">
        <v>125</v>
      </c>
      <c r="E1183" t="s">
        <v>126</v>
      </c>
      <c r="F1183" t="s">
        <v>127</v>
      </c>
      <c r="G1183" t="s">
        <v>128</v>
      </c>
      <c r="H1183" t="s">
        <v>139</v>
      </c>
      <c r="I1183" t="s">
        <v>140</v>
      </c>
      <c r="J1183" t="s">
        <v>141</v>
      </c>
      <c r="K1183" t="s">
        <v>1051</v>
      </c>
      <c r="L1183">
        <v>80895493</v>
      </c>
      <c r="M1183" t="s">
        <v>1052</v>
      </c>
      <c r="N1183">
        <v>96190030</v>
      </c>
      <c r="O1183" t="s">
        <v>1053</v>
      </c>
      <c r="P1183">
        <v>4987176135025</v>
      </c>
      <c r="Q1183">
        <v>2771</v>
      </c>
      <c r="R1183" s="16">
        <v>46807</v>
      </c>
      <c r="S1183">
        <v>36</v>
      </c>
      <c r="T1183">
        <v>53</v>
      </c>
      <c r="U1183">
        <v>1</v>
      </c>
      <c r="V1183">
        <v>1809.57</v>
      </c>
      <c r="W1183">
        <v>1900.05</v>
      </c>
      <c r="X1183">
        <v>1979.28</v>
      </c>
      <c r="Y1183">
        <v>1</v>
      </c>
      <c r="Z1183">
        <v>0</v>
      </c>
      <c r="AA1183">
        <v>0</v>
      </c>
      <c r="AB1183">
        <v>0</v>
      </c>
      <c r="AC1183">
        <v>1900.05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f t="shared" si="91"/>
        <v>1</v>
      </c>
      <c r="AJ1183">
        <f t="shared" si="92"/>
        <v>1979.28</v>
      </c>
      <c r="AK1183" s="62">
        <f t="shared" si="90"/>
        <v>1</v>
      </c>
      <c r="AL1183">
        <f t="shared" si="93"/>
        <v>1900.05</v>
      </c>
    </row>
    <row r="1184" spans="2:38" ht="14.45" x14ac:dyDescent="0.3">
      <c r="B1184" t="s">
        <v>1762</v>
      </c>
      <c r="C1184">
        <v>2002344334</v>
      </c>
      <c r="D1184" t="s">
        <v>125</v>
      </c>
      <c r="E1184" t="s">
        <v>126</v>
      </c>
      <c r="F1184" t="s">
        <v>127</v>
      </c>
      <c r="G1184" t="s">
        <v>128</v>
      </c>
      <c r="H1184" t="s">
        <v>139</v>
      </c>
      <c r="I1184" t="s">
        <v>140</v>
      </c>
      <c r="J1184" t="s">
        <v>159</v>
      </c>
      <c r="K1184" t="s">
        <v>600</v>
      </c>
      <c r="L1184">
        <v>80887712</v>
      </c>
      <c r="M1184" t="s">
        <v>601</v>
      </c>
      <c r="N1184">
        <v>96190030</v>
      </c>
      <c r="O1184" t="s">
        <v>602</v>
      </c>
      <c r="P1184">
        <v>4987176056337</v>
      </c>
      <c r="Q1184">
        <v>1399</v>
      </c>
      <c r="R1184" s="16">
        <v>46807</v>
      </c>
      <c r="S1184">
        <v>36</v>
      </c>
      <c r="T1184">
        <v>53</v>
      </c>
      <c r="U1184">
        <v>4</v>
      </c>
      <c r="V1184">
        <v>1065.8699999999999</v>
      </c>
      <c r="W1184">
        <v>1119.1600000000001</v>
      </c>
      <c r="X1184">
        <v>1165.83</v>
      </c>
      <c r="Y1184">
        <v>0</v>
      </c>
      <c r="Z1184">
        <v>1</v>
      </c>
      <c r="AA1184">
        <v>0</v>
      </c>
      <c r="AB1184">
        <v>0</v>
      </c>
      <c r="AC1184">
        <v>1119.1600000000001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f t="shared" si="91"/>
        <v>1</v>
      </c>
      <c r="AJ1184">
        <f t="shared" si="92"/>
        <v>1165.83</v>
      </c>
      <c r="AK1184" s="62">
        <f t="shared" si="90"/>
        <v>0.25</v>
      </c>
      <c r="AL1184">
        <f t="shared" si="93"/>
        <v>1119.1600000000001</v>
      </c>
    </row>
    <row r="1185" spans="2:38" ht="14.45" x14ac:dyDescent="0.3">
      <c r="B1185" t="s">
        <v>1762</v>
      </c>
      <c r="C1185">
        <v>2002344334</v>
      </c>
      <c r="D1185" t="s">
        <v>125</v>
      </c>
      <c r="E1185" t="s">
        <v>126</v>
      </c>
      <c r="F1185" t="s">
        <v>127</v>
      </c>
      <c r="G1185" t="s">
        <v>132</v>
      </c>
      <c r="H1185" t="s">
        <v>133</v>
      </c>
      <c r="I1185" t="s">
        <v>134</v>
      </c>
      <c r="J1185" t="s">
        <v>169</v>
      </c>
      <c r="K1185" t="s">
        <v>543</v>
      </c>
      <c r="L1185">
        <v>80830251</v>
      </c>
      <c r="M1185" t="s">
        <v>544</v>
      </c>
      <c r="N1185">
        <v>96190010</v>
      </c>
      <c r="O1185" t="s">
        <v>545</v>
      </c>
      <c r="P1185">
        <v>4987176294623</v>
      </c>
      <c r="Q1185">
        <v>475</v>
      </c>
      <c r="R1185" s="16">
        <v>46807</v>
      </c>
      <c r="S1185">
        <v>24</v>
      </c>
      <c r="T1185">
        <v>79</v>
      </c>
      <c r="U1185">
        <v>16</v>
      </c>
      <c r="V1185">
        <v>354.08</v>
      </c>
      <c r="W1185">
        <v>354.08</v>
      </c>
      <c r="X1185">
        <v>368.85</v>
      </c>
      <c r="Y1185">
        <v>1</v>
      </c>
      <c r="Z1185">
        <v>2</v>
      </c>
      <c r="AA1185">
        <v>0</v>
      </c>
      <c r="AB1185">
        <v>0</v>
      </c>
      <c r="AC1185">
        <v>6373.44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f t="shared" si="91"/>
        <v>18</v>
      </c>
      <c r="AJ1185">
        <f t="shared" si="92"/>
        <v>6639.3</v>
      </c>
      <c r="AK1185" s="62">
        <f t="shared" si="90"/>
        <v>1.125</v>
      </c>
      <c r="AL1185">
        <f t="shared" si="93"/>
        <v>6373.44</v>
      </c>
    </row>
    <row r="1186" spans="2:38" ht="14.45" x14ac:dyDescent="0.3">
      <c r="B1186" t="s">
        <v>1762</v>
      </c>
      <c r="C1186">
        <v>2002344334</v>
      </c>
      <c r="D1186" t="s">
        <v>125</v>
      </c>
      <c r="E1186" t="s">
        <v>126</v>
      </c>
      <c r="F1186" t="s">
        <v>127</v>
      </c>
      <c r="G1186" t="s">
        <v>128</v>
      </c>
      <c r="H1186" t="s">
        <v>139</v>
      </c>
      <c r="I1186" t="s">
        <v>140</v>
      </c>
      <c r="J1186" t="s">
        <v>236</v>
      </c>
      <c r="K1186" t="s">
        <v>398</v>
      </c>
      <c r="L1186">
        <v>80895471</v>
      </c>
      <c r="M1186" t="s">
        <v>399</v>
      </c>
      <c r="N1186">
        <v>96190030</v>
      </c>
      <c r="O1186" t="s">
        <v>400</v>
      </c>
      <c r="P1186">
        <v>4987176263261</v>
      </c>
      <c r="Q1186">
        <v>1125</v>
      </c>
      <c r="R1186" s="16">
        <v>46807</v>
      </c>
      <c r="S1186">
        <v>36</v>
      </c>
      <c r="T1186">
        <v>53</v>
      </c>
      <c r="U1186">
        <v>6</v>
      </c>
      <c r="V1186">
        <v>894.38</v>
      </c>
      <c r="W1186">
        <v>939.1</v>
      </c>
      <c r="X1186">
        <v>978.26</v>
      </c>
      <c r="Y1186">
        <v>0</v>
      </c>
      <c r="Z1186">
        <v>2</v>
      </c>
      <c r="AA1186">
        <v>0</v>
      </c>
      <c r="AB1186">
        <v>0</v>
      </c>
      <c r="AC1186">
        <v>1878.2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f t="shared" si="91"/>
        <v>2</v>
      </c>
      <c r="AJ1186">
        <f t="shared" si="92"/>
        <v>1956.52</v>
      </c>
      <c r="AK1186" s="62">
        <f t="shared" si="90"/>
        <v>0.33333333333333331</v>
      </c>
      <c r="AL1186">
        <f t="shared" si="93"/>
        <v>1878.2</v>
      </c>
    </row>
    <row r="1187" spans="2:38" ht="14.45" x14ac:dyDescent="0.3">
      <c r="B1187" t="s">
        <v>1762</v>
      </c>
      <c r="C1187">
        <v>2002344334</v>
      </c>
      <c r="D1187" t="s">
        <v>125</v>
      </c>
      <c r="E1187" t="s">
        <v>126</v>
      </c>
      <c r="F1187" t="s">
        <v>127</v>
      </c>
      <c r="G1187" t="s">
        <v>128</v>
      </c>
      <c r="H1187" t="s">
        <v>208</v>
      </c>
      <c r="I1187" t="s">
        <v>209</v>
      </c>
      <c r="J1187" t="s">
        <v>210</v>
      </c>
      <c r="K1187" t="s">
        <v>607</v>
      </c>
      <c r="L1187">
        <v>80836247</v>
      </c>
      <c r="M1187" t="s">
        <v>608</v>
      </c>
      <c r="N1187">
        <v>33074900</v>
      </c>
      <c r="O1187" t="s">
        <v>609</v>
      </c>
      <c r="P1187">
        <v>4987176304629</v>
      </c>
      <c r="Q1187">
        <v>349</v>
      </c>
      <c r="R1187" s="16">
        <v>47052</v>
      </c>
      <c r="S1187">
        <v>24</v>
      </c>
      <c r="T1187">
        <v>100</v>
      </c>
      <c r="U1187">
        <v>12</v>
      </c>
      <c r="V1187">
        <v>236.6</v>
      </c>
      <c r="W1187">
        <v>279.19</v>
      </c>
      <c r="X1187">
        <v>290.83</v>
      </c>
      <c r="Y1187">
        <v>0</v>
      </c>
      <c r="Z1187">
        <v>6</v>
      </c>
      <c r="AA1187">
        <v>0</v>
      </c>
      <c r="AB1187">
        <v>0</v>
      </c>
      <c r="AC1187">
        <v>1675.14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f t="shared" si="91"/>
        <v>6</v>
      </c>
      <c r="AJ1187">
        <f t="shared" si="92"/>
        <v>1744.98</v>
      </c>
      <c r="AK1187" s="62">
        <f t="shared" si="90"/>
        <v>0.5</v>
      </c>
      <c r="AL1187">
        <f t="shared" si="93"/>
        <v>1675.1399999999999</v>
      </c>
    </row>
    <row r="1188" spans="2:38" ht="14.45" x14ac:dyDescent="0.3">
      <c r="B1188" t="s">
        <v>1762</v>
      </c>
      <c r="C1188">
        <v>2002344334</v>
      </c>
      <c r="D1188" t="s">
        <v>125</v>
      </c>
      <c r="E1188" t="s">
        <v>126</v>
      </c>
      <c r="F1188" t="s">
        <v>127</v>
      </c>
      <c r="G1188" t="s">
        <v>146</v>
      </c>
      <c r="H1188" t="s">
        <v>147</v>
      </c>
      <c r="I1188" t="s">
        <v>148</v>
      </c>
      <c r="J1188" t="s">
        <v>429</v>
      </c>
      <c r="K1188" t="s">
        <v>430</v>
      </c>
      <c r="L1188">
        <v>80753181</v>
      </c>
      <c r="M1188" t="s">
        <v>431</v>
      </c>
      <c r="N1188">
        <v>33071090</v>
      </c>
      <c r="O1188" t="s">
        <v>432</v>
      </c>
      <c r="P1188">
        <v>4987176093738</v>
      </c>
      <c r="Q1188">
        <v>99</v>
      </c>
      <c r="R1188" s="16">
        <v>46611</v>
      </c>
      <c r="S1188">
        <v>36</v>
      </c>
      <c r="T1188">
        <v>34</v>
      </c>
      <c r="U1188">
        <v>144</v>
      </c>
      <c r="V1188">
        <v>71.91</v>
      </c>
      <c r="W1188">
        <v>84.85</v>
      </c>
      <c r="X1188">
        <v>88.39</v>
      </c>
      <c r="Y1188">
        <v>0</v>
      </c>
      <c r="Z1188">
        <v>129</v>
      </c>
      <c r="AA1188">
        <v>0</v>
      </c>
      <c r="AB1188">
        <v>0</v>
      </c>
      <c r="AC1188">
        <v>10945.65</v>
      </c>
      <c r="AD1188">
        <v>55.879999999999903</v>
      </c>
      <c r="AE1188">
        <v>0</v>
      </c>
      <c r="AF1188">
        <v>0</v>
      </c>
      <c r="AG1188">
        <v>0</v>
      </c>
      <c r="AH1188">
        <v>0</v>
      </c>
      <c r="AI1188">
        <f t="shared" si="91"/>
        <v>129</v>
      </c>
      <c r="AJ1188">
        <f t="shared" si="92"/>
        <v>11402.31</v>
      </c>
      <c r="AK1188" s="62">
        <f t="shared" si="90"/>
        <v>0.89583333333333337</v>
      </c>
      <c r="AL1188">
        <f t="shared" si="93"/>
        <v>10945.65</v>
      </c>
    </row>
    <row r="1189" spans="2:38" ht="14.45" x14ac:dyDescent="0.3">
      <c r="B1189" t="s">
        <v>1762</v>
      </c>
      <c r="C1189">
        <v>2002344334</v>
      </c>
      <c r="D1189" t="s">
        <v>125</v>
      </c>
      <c r="E1189" t="s">
        <v>126</v>
      </c>
      <c r="F1189" t="s">
        <v>127</v>
      </c>
      <c r="G1189" t="s">
        <v>146</v>
      </c>
      <c r="H1189" t="s">
        <v>190</v>
      </c>
      <c r="I1189" t="s">
        <v>191</v>
      </c>
      <c r="J1189" t="s">
        <v>192</v>
      </c>
      <c r="K1189" t="s">
        <v>454</v>
      </c>
      <c r="L1189">
        <v>80875513</v>
      </c>
      <c r="M1189" t="s">
        <v>972</v>
      </c>
      <c r="N1189">
        <v>82121010</v>
      </c>
      <c r="O1189" t="s">
        <v>973</v>
      </c>
      <c r="P1189">
        <v>4987176321091</v>
      </c>
      <c r="Q1189">
        <v>175</v>
      </c>
      <c r="R1189" s="16">
        <v>47045</v>
      </c>
      <c r="S1189">
        <v>60</v>
      </c>
      <c r="T1189">
        <v>45</v>
      </c>
      <c r="U1189">
        <v>48</v>
      </c>
      <c r="V1189">
        <v>124.88</v>
      </c>
      <c r="W1189">
        <v>147.36000000000001</v>
      </c>
      <c r="X1189">
        <v>153.5</v>
      </c>
      <c r="Y1189">
        <v>2</v>
      </c>
      <c r="Z1189">
        <v>17</v>
      </c>
      <c r="AA1189">
        <v>0</v>
      </c>
      <c r="AB1189">
        <v>0</v>
      </c>
      <c r="AC1189">
        <v>16651.68</v>
      </c>
      <c r="AD1189">
        <v>0.01</v>
      </c>
      <c r="AE1189">
        <v>0</v>
      </c>
      <c r="AF1189">
        <v>0</v>
      </c>
      <c r="AG1189">
        <v>0</v>
      </c>
      <c r="AH1189">
        <v>0</v>
      </c>
      <c r="AI1189">
        <f t="shared" si="91"/>
        <v>113</v>
      </c>
      <c r="AJ1189">
        <f t="shared" si="92"/>
        <v>17345.5</v>
      </c>
      <c r="AK1189" s="62">
        <f t="shared" si="90"/>
        <v>2.3541666666666665</v>
      </c>
      <c r="AL1189">
        <f t="shared" si="93"/>
        <v>16651.68</v>
      </c>
    </row>
    <row r="1190" spans="2:38" ht="14.45" x14ac:dyDescent="0.3">
      <c r="B1190" t="s">
        <v>1762</v>
      </c>
      <c r="C1190">
        <v>2002344334</v>
      </c>
      <c r="D1190" t="s">
        <v>125</v>
      </c>
      <c r="E1190" t="s">
        <v>126</v>
      </c>
      <c r="F1190" t="s">
        <v>127</v>
      </c>
      <c r="G1190" t="s">
        <v>132</v>
      </c>
      <c r="H1190" t="s">
        <v>133</v>
      </c>
      <c r="I1190" t="s">
        <v>177</v>
      </c>
      <c r="J1190" t="s">
        <v>178</v>
      </c>
      <c r="K1190" t="s">
        <v>620</v>
      </c>
      <c r="L1190">
        <v>80869896</v>
      </c>
      <c r="M1190" t="s">
        <v>621</v>
      </c>
      <c r="N1190">
        <v>96190010</v>
      </c>
      <c r="O1190" t="s">
        <v>622</v>
      </c>
      <c r="P1190">
        <v>4987176319432</v>
      </c>
      <c r="Q1190">
        <v>55</v>
      </c>
      <c r="R1190" s="16">
        <v>47045</v>
      </c>
      <c r="S1190">
        <v>24</v>
      </c>
      <c r="T1190">
        <v>100</v>
      </c>
      <c r="U1190">
        <v>64</v>
      </c>
      <c r="V1190">
        <v>47.57</v>
      </c>
      <c r="W1190">
        <v>47.57</v>
      </c>
      <c r="X1190">
        <v>49.55</v>
      </c>
      <c r="Y1190">
        <v>24</v>
      </c>
      <c r="Z1190">
        <v>14</v>
      </c>
      <c r="AA1190">
        <v>0</v>
      </c>
      <c r="AB1190">
        <v>0</v>
      </c>
      <c r="AC1190">
        <v>73733.5</v>
      </c>
      <c r="AD1190">
        <v>0.04</v>
      </c>
      <c r="AE1190">
        <v>0</v>
      </c>
      <c r="AF1190">
        <v>0</v>
      </c>
      <c r="AG1190">
        <v>0</v>
      </c>
      <c r="AH1190">
        <v>0</v>
      </c>
      <c r="AI1190">
        <f t="shared" si="91"/>
        <v>1550</v>
      </c>
      <c r="AJ1190">
        <f t="shared" si="92"/>
        <v>76802.5</v>
      </c>
      <c r="AK1190" s="62">
        <f t="shared" si="90"/>
        <v>24.21875</v>
      </c>
      <c r="AL1190">
        <f t="shared" si="93"/>
        <v>73733.5</v>
      </c>
    </row>
    <row r="1191" spans="2:38" ht="14.45" x14ac:dyDescent="0.3">
      <c r="B1191" t="s">
        <v>1762</v>
      </c>
      <c r="C1191">
        <v>2002344334</v>
      </c>
      <c r="D1191" t="s">
        <v>125</v>
      </c>
      <c r="E1191" t="s">
        <v>126</v>
      </c>
      <c r="F1191" t="s">
        <v>127</v>
      </c>
      <c r="G1191" t="s">
        <v>146</v>
      </c>
      <c r="H1191" t="s">
        <v>147</v>
      </c>
      <c r="I1191" t="s">
        <v>203</v>
      </c>
      <c r="J1191" t="s">
        <v>367</v>
      </c>
      <c r="K1191" t="s">
        <v>1071</v>
      </c>
      <c r="L1191">
        <v>80740360</v>
      </c>
      <c r="M1191" t="s">
        <v>1072</v>
      </c>
      <c r="N1191">
        <v>33071090</v>
      </c>
      <c r="O1191" t="s">
        <v>1073</v>
      </c>
      <c r="P1191">
        <v>4987176177681</v>
      </c>
      <c r="Q1191">
        <v>249</v>
      </c>
      <c r="R1191" s="16">
        <v>47569</v>
      </c>
      <c r="S1191">
        <v>36</v>
      </c>
      <c r="T1191">
        <v>100</v>
      </c>
      <c r="U1191">
        <v>24</v>
      </c>
      <c r="V1191">
        <v>180.86</v>
      </c>
      <c r="W1191">
        <v>213.42</v>
      </c>
      <c r="X1191">
        <v>222.32</v>
      </c>
      <c r="Y1191">
        <v>0</v>
      </c>
      <c r="Z1191">
        <v>1</v>
      </c>
      <c r="AA1191">
        <v>0</v>
      </c>
      <c r="AB1191">
        <v>0</v>
      </c>
      <c r="AC1191">
        <v>213.42</v>
      </c>
      <c r="AD1191">
        <v>0.8</v>
      </c>
      <c r="AE1191">
        <v>0</v>
      </c>
      <c r="AF1191">
        <v>0</v>
      </c>
      <c r="AG1191">
        <v>0</v>
      </c>
      <c r="AH1191">
        <v>0</v>
      </c>
      <c r="AI1191">
        <f t="shared" si="91"/>
        <v>1</v>
      </c>
      <c r="AJ1191">
        <f t="shared" si="92"/>
        <v>222.32</v>
      </c>
      <c r="AK1191" s="62">
        <f t="shared" si="90"/>
        <v>4.1666666666666664E-2</v>
      </c>
      <c r="AL1191">
        <f t="shared" si="93"/>
        <v>213.42</v>
      </c>
    </row>
    <row r="1192" spans="2:38" ht="14.45" x14ac:dyDescent="0.3">
      <c r="B1192" t="s">
        <v>1762</v>
      </c>
      <c r="C1192">
        <v>2002344334</v>
      </c>
      <c r="D1192" t="s">
        <v>125</v>
      </c>
      <c r="E1192" t="s">
        <v>126</v>
      </c>
      <c r="F1192" t="s">
        <v>127</v>
      </c>
      <c r="G1192" t="s">
        <v>128</v>
      </c>
      <c r="H1192" t="s">
        <v>139</v>
      </c>
      <c r="I1192" t="s">
        <v>140</v>
      </c>
      <c r="J1192" t="s">
        <v>246</v>
      </c>
      <c r="K1192" t="s">
        <v>247</v>
      </c>
      <c r="L1192">
        <v>83907878</v>
      </c>
      <c r="M1192" t="s">
        <v>248</v>
      </c>
      <c r="N1192">
        <v>96190030</v>
      </c>
      <c r="O1192" t="s">
        <v>249</v>
      </c>
      <c r="P1192">
        <v>4987176346452</v>
      </c>
      <c r="Q1192">
        <v>374</v>
      </c>
      <c r="R1192" s="16">
        <v>46807</v>
      </c>
      <c r="S1192">
        <v>36</v>
      </c>
      <c r="T1192">
        <v>53</v>
      </c>
      <c r="U1192">
        <v>12</v>
      </c>
      <c r="V1192">
        <v>284.94</v>
      </c>
      <c r="W1192">
        <v>299.19</v>
      </c>
      <c r="X1192">
        <v>311.67</v>
      </c>
      <c r="Y1192">
        <v>0</v>
      </c>
      <c r="Z1192">
        <v>2</v>
      </c>
      <c r="AA1192">
        <v>0</v>
      </c>
      <c r="AB1192">
        <v>0</v>
      </c>
      <c r="AC1192">
        <v>598.38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f t="shared" si="91"/>
        <v>2</v>
      </c>
      <c r="AJ1192">
        <f t="shared" si="92"/>
        <v>623.34</v>
      </c>
      <c r="AK1192" s="62">
        <f t="shared" si="90"/>
        <v>0.16666666666666666</v>
      </c>
      <c r="AL1192">
        <f t="shared" si="93"/>
        <v>598.38</v>
      </c>
    </row>
    <row r="1193" spans="2:38" ht="14.45" x14ac:dyDescent="0.3">
      <c r="B1193" t="s">
        <v>1762</v>
      </c>
      <c r="C1193">
        <v>2002344334</v>
      </c>
      <c r="D1193" t="s">
        <v>125</v>
      </c>
      <c r="E1193" t="s">
        <v>126</v>
      </c>
      <c r="F1193" t="s">
        <v>127</v>
      </c>
      <c r="G1193" t="s">
        <v>146</v>
      </c>
      <c r="H1193" t="s">
        <v>147</v>
      </c>
      <c r="I1193" t="s">
        <v>148</v>
      </c>
      <c r="J1193" t="s">
        <v>429</v>
      </c>
      <c r="K1193" t="s">
        <v>617</v>
      </c>
      <c r="L1193">
        <v>80753180</v>
      </c>
      <c r="M1193" t="s">
        <v>618</v>
      </c>
      <c r="N1193">
        <v>33071090</v>
      </c>
      <c r="O1193" t="s">
        <v>619</v>
      </c>
      <c r="P1193">
        <v>4987176093714</v>
      </c>
      <c r="Q1193">
        <v>99</v>
      </c>
      <c r="R1193" s="16">
        <v>46246</v>
      </c>
      <c r="S1193">
        <v>36</v>
      </c>
      <c r="T1193">
        <v>1</v>
      </c>
      <c r="U1193">
        <v>144</v>
      </c>
      <c r="V1193">
        <v>71.91</v>
      </c>
      <c r="W1193">
        <v>84.85</v>
      </c>
      <c r="X1193">
        <v>88.39</v>
      </c>
      <c r="Y1193">
        <v>1</v>
      </c>
      <c r="Z1193">
        <v>5</v>
      </c>
      <c r="AA1193">
        <v>0</v>
      </c>
      <c r="AB1193">
        <v>0</v>
      </c>
      <c r="AC1193">
        <v>12642.65</v>
      </c>
      <c r="AD1193">
        <v>64.549999999999898</v>
      </c>
      <c r="AE1193">
        <v>0</v>
      </c>
      <c r="AF1193">
        <v>0</v>
      </c>
      <c r="AG1193">
        <v>0</v>
      </c>
      <c r="AH1193">
        <v>0</v>
      </c>
      <c r="AI1193">
        <f t="shared" si="91"/>
        <v>149</v>
      </c>
      <c r="AJ1193">
        <f t="shared" si="92"/>
        <v>13170.11</v>
      </c>
      <c r="AK1193" s="62">
        <f t="shared" si="90"/>
        <v>1.0347222222222223</v>
      </c>
      <c r="AL1193">
        <f t="shared" si="93"/>
        <v>12642.65</v>
      </c>
    </row>
    <row r="1194" spans="2:38" ht="14.45" x14ac:dyDescent="0.3">
      <c r="B1194" t="s">
        <v>1762</v>
      </c>
      <c r="C1194">
        <v>2002344334</v>
      </c>
      <c r="D1194" t="s">
        <v>125</v>
      </c>
      <c r="E1194" t="s">
        <v>126</v>
      </c>
      <c r="F1194" t="s">
        <v>127</v>
      </c>
      <c r="G1194" t="s">
        <v>132</v>
      </c>
      <c r="H1194" t="s">
        <v>163</v>
      </c>
      <c r="I1194" t="s">
        <v>164</v>
      </c>
      <c r="J1194" t="s">
        <v>253</v>
      </c>
      <c r="K1194" t="s">
        <v>437</v>
      </c>
      <c r="L1194">
        <v>80740513</v>
      </c>
      <c r="M1194" t="s">
        <v>438</v>
      </c>
      <c r="N1194">
        <v>33071010</v>
      </c>
      <c r="O1194" t="s">
        <v>439</v>
      </c>
      <c r="P1194">
        <v>4987176177780</v>
      </c>
      <c r="Q1194">
        <v>221</v>
      </c>
      <c r="R1194" s="16">
        <v>47020</v>
      </c>
      <c r="S1194">
        <v>36</v>
      </c>
      <c r="T1194">
        <v>72</v>
      </c>
      <c r="U1194">
        <v>48</v>
      </c>
      <c r="V1194">
        <v>180.4</v>
      </c>
      <c r="W1194">
        <v>189.42</v>
      </c>
      <c r="X1194">
        <v>197.32</v>
      </c>
      <c r="Y1194">
        <v>0</v>
      </c>
      <c r="Z1194">
        <v>11</v>
      </c>
      <c r="AA1194">
        <v>0</v>
      </c>
      <c r="AB1194">
        <v>0</v>
      </c>
      <c r="AC1194">
        <v>2083.62</v>
      </c>
      <c r="AD1194">
        <v>1.1499999999999899</v>
      </c>
      <c r="AE1194">
        <v>0</v>
      </c>
      <c r="AF1194">
        <v>0</v>
      </c>
      <c r="AG1194">
        <v>0</v>
      </c>
      <c r="AH1194">
        <v>0</v>
      </c>
      <c r="AI1194">
        <f t="shared" si="91"/>
        <v>11</v>
      </c>
      <c r="AJ1194">
        <f t="shared" si="92"/>
        <v>2170.52</v>
      </c>
      <c r="AK1194" s="62">
        <f t="shared" si="90"/>
        <v>0.22916666666666666</v>
      </c>
      <c r="AL1194">
        <f t="shared" si="93"/>
        <v>2083.62</v>
      </c>
    </row>
    <row r="1195" spans="2:38" ht="14.45" x14ac:dyDescent="0.3">
      <c r="B1195" t="s">
        <v>1762</v>
      </c>
      <c r="C1195">
        <v>2002344334</v>
      </c>
      <c r="D1195" t="s">
        <v>125</v>
      </c>
      <c r="E1195" t="s">
        <v>126</v>
      </c>
      <c r="F1195" t="s">
        <v>127</v>
      </c>
      <c r="G1195" t="s">
        <v>128</v>
      </c>
      <c r="H1195" t="s">
        <v>139</v>
      </c>
      <c r="I1195" t="s">
        <v>140</v>
      </c>
      <c r="J1195" t="s">
        <v>266</v>
      </c>
      <c r="K1195" t="s">
        <v>951</v>
      </c>
      <c r="L1195">
        <v>83907879</v>
      </c>
      <c r="M1195" t="s">
        <v>952</v>
      </c>
      <c r="N1195">
        <v>96190030</v>
      </c>
      <c r="O1195" t="s">
        <v>953</v>
      </c>
      <c r="P1195">
        <v>4987176339522</v>
      </c>
      <c r="Q1195">
        <v>374</v>
      </c>
      <c r="R1195" s="16">
        <v>47045</v>
      </c>
      <c r="S1195">
        <v>36</v>
      </c>
      <c r="T1195">
        <v>75</v>
      </c>
      <c r="U1195">
        <v>12</v>
      </c>
      <c r="V1195">
        <v>284.94</v>
      </c>
      <c r="W1195">
        <v>299.19</v>
      </c>
      <c r="X1195">
        <v>311.67</v>
      </c>
      <c r="Y1195">
        <v>0</v>
      </c>
      <c r="Z1195">
        <v>3</v>
      </c>
      <c r="AA1195">
        <v>0</v>
      </c>
      <c r="AB1195">
        <v>0</v>
      </c>
      <c r="AC1195">
        <v>897.57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f t="shared" si="91"/>
        <v>3</v>
      </c>
      <c r="AJ1195">
        <f t="shared" si="92"/>
        <v>935.01</v>
      </c>
      <c r="AK1195" s="62">
        <f t="shared" si="90"/>
        <v>0.25</v>
      </c>
      <c r="AL1195">
        <f t="shared" si="93"/>
        <v>897.56999999999994</v>
      </c>
    </row>
    <row r="1196" spans="2:38" ht="14.45" x14ac:dyDescent="0.3">
      <c r="B1196" t="s">
        <v>1762</v>
      </c>
      <c r="C1196">
        <v>2002344334</v>
      </c>
      <c r="D1196" t="s">
        <v>125</v>
      </c>
      <c r="E1196" t="s">
        <v>126</v>
      </c>
      <c r="F1196" t="s">
        <v>127</v>
      </c>
      <c r="G1196" t="s">
        <v>132</v>
      </c>
      <c r="H1196" t="s">
        <v>290</v>
      </c>
      <c r="I1196" t="s">
        <v>635</v>
      </c>
      <c r="J1196" t="s">
        <v>635</v>
      </c>
      <c r="K1196" t="s">
        <v>636</v>
      </c>
      <c r="L1196">
        <v>80885888</v>
      </c>
      <c r="M1196" t="s">
        <v>637</v>
      </c>
      <c r="N1196">
        <v>30049011</v>
      </c>
      <c r="O1196" t="s">
        <v>638</v>
      </c>
      <c r="P1196">
        <v>4987176191359</v>
      </c>
      <c r="Q1196">
        <v>64</v>
      </c>
      <c r="R1196" s="16">
        <v>47045</v>
      </c>
      <c r="S1196">
        <v>24</v>
      </c>
      <c r="T1196">
        <v>100</v>
      </c>
      <c r="U1196">
        <v>720</v>
      </c>
      <c r="V1196">
        <v>48.83</v>
      </c>
      <c r="W1196">
        <v>51.27</v>
      </c>
      <c r="X1196">
        <v>53.41</v>
      </c>
      <c r="Y1196">
        <v>0</v>
      </c>
      <c r="Z1196">
        <v>33</v>
      </c>
      <c r="AA1196">
        <v>0</v>
      </c>
      <c r="AB1196">
        <v>0</v>
      </c>
      <c r="AC1196">
        <v>1691.91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f t="shared" si="91"/>
        <v>33</v>
      </c>
      <c r="AJ1196">
        <f t="shared" si="92"/>
        <v>1762.53</v>
      </c>
      <c r="AK1196" s="62">
        <f t="shared" si="90"/>
        <v>4.583333333333333E-2</v>
      </c>
      <c r="AL1196">
        <f t="shared" si="93"/>
        <v>1691.91</v>
      </c>
    </row>
    <row r="1197" spans="2:38" ht="14.45" x14ac:dyDescent="0.3">
      <c r="B1197" t="s">
        <v>1762</v>
      </c>
      <c r="C1197">
        <v>2002344334</v>
      </c>
      <c r="D1197" t="s">
        <v>125</v>
      </c>
      <c r="E1197" t="s">
        <v>126</v>
      </c>
      <c r="F1197" t="s">
        <v>127</v>
      </c>
      <c r="G1197" t="s">
        <v>128</v>
      </c>
      <c r="H1197" t="s">
        <v>139</v>
      </c>
      <c r="I1197" t="s">
        <v>140</v>
      </c>
      <c r="J1197" t="s">
        <v>159</v>
      </c>
      <c r="K1197" t="s">
        <v>305</v>
      </c>
      <c r="L1197">
        <v>80774649</v>
      </c>
      <c r="M1197" t="s">
        <v>452</v>
      </c>
      <c r="N1197">
        <v>96190030</v>
      </c>
      <c r="O1197" t="s">
        <v>453</v>
      </c>
      <c r="P1197">
        <v>4987176056375</v>
      </c>
      <c r="Q1197">
        <v>280</v>
      </c>
      <c r="R1197" s="16">
        <v>47020</v>
      </c>
      <c r="S1197">
        <v>36</v>
      </c>
      <c r="T1197">
        <v>72</v>
      </c>
      <c r="U1197">
        <v>12</v>
      </c>
      <c r="V1197">
        <v>222.6</v>
      </c>
      <c r="W1197">
        <v>233.73</v>
      </c>
      <c r="X1197">
        <v>243.48</v>
      </c>
      <c r="Y1197">
        <v>3</v>
      </c>
      <c r="Z1197">
        <v>5</v>
      </c>
      <c r="AA1197">
        <v>0</v>
      </c>
      <c r="AB1197">
        <v>0</v>
      </c>
      <c r="AC1197">
        <v>9582.93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f t="shared" si="91"/>
        <v>41</v>
      </c>
      <c r="AJ1197">
        <f t="shared" si="92"/>
        <v>9982.68</v>
      </c>
      <c r="AK1197" s="62">
        <f t="shared" si="90"/>
        <v>3.4166666666666665</v>
      </c>
      <c r="AL1197">
        <f t="shared" si="93"/>
        <v>9582.93</v>
      </c>
    </row>
    <row r="1198" spans="2:38" ht="14.45" x14ac:dyDescent="0.3">
      <c r="B1198" t="s">
        <v>1762</v>
      </c>
      <c r="C1198">
        <v>2002344334</v>
      </c>
      <c r="D1198" t="s">
        <v>125</v>
      </c>
      <c r="E1198" t="s">
        <v>126</v>
      </c>
      <c r="F1198" t="s">
        <v>127</v>
      </c>
      <c r="G1198" t="s">
        <v>128</v>
      </c>
      <c r="H1198" t="s">
        <v>139</v>
      </c>
      <c r="I1198" t="s">
        <v>140</v>
      </c>
      <c r="J1198" t="s">
        <v>266</v>
      </c>
      <c r="K1198" t="s">
        <v>267</v>
      </c>
      <c r="L1198">
        <v>83907881</v>
      </c>
      <c r="M1198" t="s">
        <v>268</v>
      </c>
      <c r="N1198">
        <v>96190030</v>
      </c>
      <c r="O1198" t="s">
        <v>269</v>
      </c>
      <c r="P1198">
        <v>4987176303486</v>
      </c>
      <c r="Q1198">
        <v>374</v>
      </c>
      <c r="R1198" s="16">
        <v>47052</v>
      </c>
      <c r="S1198">
        <v>36</v>
      </c>
      <c r="T1198">
        <v>75</v>
      </c>
      <c r="U1198">
        <v>12</v>
      </c>
      <c r="V1198">
        <v>284.94</v>
      </c>
      <c r="W1198">
        <v>299.19</v>
      </c>
      <c r="X1198">
        <v>311.67</v>
      </c>
      <c r="Y1198">
        <v>0</v>
      </c>
      <c r="Z1198">
        <v>4</v>
      </c>
      <c r="AA1198">
        <v>0</v>
      </c>
      <c r="AB1198">
        <v>0</v>
      </c>
      <c r="AC1198">
        <v>1196.76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f t="shared" si="91"/>
        <v>4</v>
      </c>
      <c r="AJ1198">
        <f t="shared" si="92"/>
        <v>1246.68</v>
      </c>
      <c r="AK1198" s="62">
        <f t="shared" si="90"/>
        <v>0.33333333333333331</v>
      </c>
      <c r="AL1198">
        <f t="shared" si="93"/>
        <v>1196.76</v>
      </c>
    </row>
    <row r="1199" spans="2:38" ht="14.45" x14ac:dyDescent="0.3">
      <c r="B1199" t="s">
        <v>1762</v>
      </c>
      <c r="C1199">
        <v>2002344334</v>
      </c>
      <c r="D1199" t="s">
        <v>125</v>
      </c>
      <c r="E1199" t="s">
        <v>126</v>
      </c>
      <c r="F1199" t="s">
        <v>127</v>
      </c>
      <c r="G1199" t="s">
        <v>128</v>
      </c>
      <c r="H1199" t="s">
        <v>208</v>
      </c>
      <c r="I1199" t="s">
        <v>209</v>
      </c>
      <c r="J1199" t="s">
        <v>252</v>
      </c>
      <c r="K1199" t="s">
        <v>457</v>
      </c>
      <c r="L1199">
        <v>80786348</v>
      </c>
      <c r="M1199" t="s">
        <v>458</v>
      </c>
      <c r="N1199">
        <v>33074900</v>
      </c>
      <c r="O1199" t="s">
        <v>459</v>
      </c>
      <c r="P1199">
        <v>4987176244420</v>
      </c>
      <c r="Q1199">
        <v>349</v>
      </c>
      <c r="R1199" s="16">
        <v>47052</v>
      </c>
      <c r="S1199">
        <v>24</v>
      </c>
      <c r="T1199">
        <v>100</v>
      </c>
      <c r="U1199">
        <v>24</v>
      </c>
      <c r="V1199">
        <v>236.6</v>
      </c>
      <c r="W1199">
        <v>279.19</v>
      </c>
      <c r="X1199">
        <v>290.83</v>
      </c>
      <c r="Y1199">
        <v>0</v>
      </c>
      <c r="Z1199">
        <v>13</v>
      </c>
      <c r="AA1199">
        <v>0</v>
      </c>
      <c r="AB1199">
        <v>0</v>
      </c>
      <c r="AC1199">
        <v>3629.47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f t="shared" si="91"/>
        <v>13</v>
      </c>
      <c r="AJ1199">
        <f t="shared" si="92"/>
        <v>3780.79</v>
      </c>
      <c r="AK1199" s="62">
        <f t="shared" si="90"/>
        <v>0.54166666666666663</v>
      </c>
      <c r="AL1199">
        <f t="shared" si="93"/>
        <v>3629.47</v>
      </c>
    </row>
    <row r="1200" spans="2:38" ht="14.45" x14ac:dyDescent="0.3">
      <c r="B1200" t="s">
        <v>1762</v>
      </c>
      <c r="C1200">
        <v>2002344334</v>
      </c>
      <c r="D1200" t="s">
        <v>125</v>
      </c>
      <c r="E1200" t="s">
        <v>126</v>
      </c>
      <c r="F1200" t="s">
        <v>127</v>
      </c>
      <c r="G1200" t="s">
        <v>132</v>
      </c>
      <c r="H1200" t="s">
        <v>163</v>
      </c>
      <c r="I1200" t="s">
        <v>164</v>
      </c>
      <c r="J1200" t="s">
        <v>337</v>
      </c>
      <c r="K1200" t="s">
        <v>338</v>
      </c>
      <c r="L1200">
        <v>80739417</v>
      </c>
      <c r="M1200" t="s">
        <v>339</v>
      </c>
      <c r="N1200">
        <v>33072000</v>
      </c>
      <c r="O1200" t="s">
        <v>340</v>
      </c>
      <c r="P1200">
        <v>4987176176295</v>
      </c>
      <c r="Q1200">
        <v>299</v>
      </c>
      <c r="R1200" s="16">
        <v>47570</v>
      </c>
      <c r="S1200">
        <v>18</v>
      </c>
      <c r="T1200">
        <v>100</v>
      </c>
      <c r="U1200">
        <v>48</v>
      </c>
      <c r="V1200">
        <v>211.52</v>
      </c>
      <c r="W1200">
        <v>249.59</v>
      </c>
      <c r="X1200">
        <v>260</v>
      </c>
      <c r="Y1200">
        <v>0</v>
      </c>
      <c r="Z1200">
        <v>4</v>
      </c>
      <c r="AA1200">
        <v>0</v>
      </c>
      <c r="AB1200">
        <v>0</v>
      </c>
      <c r="AC1200">
        <v>998.36</v>
      </c>
      <c r="AD1200">
        <v>0.42</v>
      </c>
      <c r="AE1200">
        <v>0</v>
      </c>
      <c r="AF1200">
        <v>0</v>
      </c>
      <c r="AG1200">
        <v>0</v>
      </c>
      <c r="AH1200">
        <v>0</v>
      </c>
      <c r="AI1200">
        <f t="shared" si="91"/>
        <v>4</v>
      </c>
      <c r="AJ1200">
        <f t="shared" si="92"/>
        <v>1040</v>
      </c>
      <c r="AK1200" s="62">
        <f t="shared" si="90"/>
        <v>8.3333333333333329E-2</v>
      </c>
      <c r="AL1200">
        <f t="shared" si="93"/>
        <v>998.36</v>
      </c>
    </row>
    <row r="1201" spans="2:38" ht="14.45" x14ac:dyDescent="0.3">
      <c r="B1201" t="s">
        <v>1762</v>
      </c>
      <c r="C1201">
        <v>2002344334</v>
      </c>
      <c r="D1201" t="s">
        <v>125</v>
      </c>
      <c r="E1201" t="s">
        <v>126</v>
      </c>
      <c r="F1201" t="s">
        <v>127</v>
      </c>
      <c r="G1201" t="s">
        <v>146</v>
      </c>
      <c r="H1201" t="s">
        <v>150</v>
      </c>
      <c r="I1201" t="s">
        <v>214</v>
      </c>
      <c r="J1201" t="s">
        <v>1019</v>
      </c>
      <c r="K1201" t="s">
        <v>1019</v>
      </c>
      <c r="L1201">
        <v>80803714</v>
      </c>
      <c r="M1201" t="s">
        <v>1020</v>
      </c>
      <c r="N1201">
        <v>82121010</v>
      </c>
      <c r="O1201" t="s">
        <v>1021</v>
      </c>
      <c r="P1201">
        <v>4987176286826</v>
      </c>
      <c r="Q1201">
        <v>437</v>
      </c>
      <c r="R1201" s="16">
        <v>47045</v>
      </c>
      <c r="S1201">
        <v>60</v>
      </c>
      <c r="T1201">
        <v>45</v>
      </c>
      <c r="U1201">
        <v>24</v>
      </c>
      <c r="V1201">
        <v>317.42</v>
      </c>
      <c r="W1201">
        <v>374.56</v>
      </c>
      <c r="X1201">
        <v>390.18</v>
      </c>
      <c r="Y1201">
        <v>0</v>
      </c>
      <c r="Z1201">
        <v>1</v>
      </c>
      <c r="AA1201">
        <v>0</v>
      </c>
      <c r="AB1201">
        <v>0</v>
      </c>
      <c r="AC1201">
        <v>374.56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f t="shared" si="91"/>
        <v>1</v>
      </c>
      <c r="AJ1201">
        <f t="shared" si="92"/>
        <v>390.18</v>
      </c>
      <c r="AK1201" s="62">
        <f t="shared" si="90"/>
        <v>4.1666666666666664E-2</v>
      </c>
      <c r="AL1201">
        <f t="shared" si="93"/>
        <v>374.56</v>
      </c>
    </row>
    <row r="1202" spans="2:38" ht="14.45" x14ac:dyDescent="0.3">
      <c r="B1202" t="s">
        <v>1762</v>
      </c>
      <c r="C1202">
        <v>2002344334</v>
      </c>
      <c r="D1202" t="s">
        <v>125</v>
      </c>
      <c r="E1202" t="s">
        <v>126</v>
      </c>
      <c r="F1202" t="s">
        <v>127</v>
      </c>
      <c r="G1202" t="s">
        <v>128</v>
      </c>
      <c r="H1202" t="s">
        <v>139</v>
      </c>
      <c r="I1202" t="s">
        <v>140</v>
      </c>
      <c r="J1202" t="s">
        <v>266</v>
      </c>
      <c r="K1202" t="s">
        <v>355</v>
      </c>
      <c r="L1202">
        <v>83907882</v>
      </c>
      <c r="M1202" t="s">
        <v>1005</v>
      </c>
      <c r="N1202">
        <v>96190030</v>
      </c>
      <c r="O1202" t="s">
        <v>1006</v>
      </c>
      <c r="P1202">
        <v>4987176303455</v>
      </c>
      <c r="Q1202">
        <v>374</v>
      </c>
      <c r="R1202" s="16">
        <v>47045</v>
      </c>
      <c r="S1202">
        <v>36</v>
      </c>
      <c r="T1202">
        <v>75</v>
      </c>
      <c r="U1202">
        <v>12</v>
      </c>
      <c r="V1202">
        <v>284.94</v>
      </c>
      <c r="W1202">
        <v>299.19</v>
      </c>
      <c r="X1202">
        <v>311.67</v>
      </c>
      <c r="Y1202">
        <v>0</v>
      </c>
      <c r="Z1202">
        <v>5</v>
      </c>
      <c r="AA1202">
        <v>0</v>
      </c>
      <c r="AB1202">
        <v>0</v>
      </c>
      <c r="AC1202">
        <v>1495.95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f t="shared" si="91"/>
        <v>5</v>
      </c>
      <c r="AJ1202">
        <f t="shared" si="92"/>
        <v>1558.3500000000001</v>
      </c>
      <c r="AK1202" s="62">
        <f t="shared" si="90"/>
        <v>0.41666666666666669</v>
      </c>
      <c r="AL1202">
        <f t="shared" si="93"/>
        <v>1495.95</v>
      </c>
    </row>
    <row r="1203" spans="2:38" ht="14.45" x14ac:dyDescent="0.3">
      <c r="B1203" t="s">
        <v>1762</v>
      </c>
      <c r="C1203">
        <v>2002344334</v>
      </c>
      <c r="D1203" t="s">
        <v>125</v>
      </c>
      <c r="E1203" t="s">
        <v>126</v>
      </c>
      <c r="F1203" t="s">
        <v>127</v>
      </c>
      <c r="G1203" t="s">
        <v>146</v>
      </c>
      <c r="H1203" t="s">
        <v>190</v>
      </c>
      <c r="I1203" t="s">
        <v>191</v>
      </c>
      <c r="J1203" t="s">
        <v>223</v>
      </c>
      <c r="K1203" t="s">
        <v>485</v>
      </c>
      <c r="L1203">
        <v>80840354</v>
      </c>
      <c r="M1203" t="s">
        <v>486</v>
      </c>
      <c r="N1203">
        <v>82121010</v>
      </c>
      <c r="O1203" t="s">
        <v>487</v>
      </c>
      <c r="P1203">
        <v>4987176311405</v>
      </c>
      <c r="Q1203">
        <v>375</v>
      </c>
      <c r="R1203" s="16">
        <v>46434</v>
      </c>
      <c r="S1203">
        <v>24</v>
      </c>
      <c r="T1203">
        <v>27</v>
      </c>
      <c r="U1203">
        <v>18</v>
      </c>
      <c r="V1203">
        <v>267.61</v>
      </c>
      <c r="W1203">
        <v>315.77999999999997</v>
      </c>
      <c r="X1203">
        <v>328.95</v>
      </c>
      <c r="Y1203">
        <v>4</v>
      </c>
      <c r="Z1203">
        <v>9</v>
      </c>
      <c r="AA1203">
        <v>0</v>
      </c>
      <c r="AB1203">
        <v>0</v>
      </c>
      <c r="AC1203">
        <v>25578.18</v>
      </c>
      <c r="AD1203">
        <v>0.02</v>
      </c>
      <c r="AE1203">
        <v>0</v>
      </c>
      <c r="AF1203">
        <v>0</v>
      </c>
      <c r="AG1203">
        <v>0</v>
      </c>
      <c r="AH1203">
        <v>0</v>
      </c>
      <c r="AI1203">
        <f t="shared" si="91"/>
        <v>81</v>
      </c>
      <c r="AJ1203">
        <f t="shared" si="92"/>
        <v>26644.95</v>
      </c>
      <c r="AK1203" s="62">
        <f t="shared" si="90"/>
        <v>4.5</v>
      </c>
      <c r="AL1203">
        <f t="shared" si="93"/>
        <v>25578.179999999997</v>
      </c>
    </row>
    <row r="1204" spans="2:38" ht="14.45" x14ac:dyDescent="0.3">
      <c r="B1204" t="s">
        <v>1762</v>
      </c>
      <c r="C1204">
        <v>2002344334</v>
      </c>
      <c r="D1204" t="s">
        <v>125</v>
      </c>
      <c r="E1204" t="s">
        <v>126</v>
      </c>
      <c r="F1204" t="s">
        <v>127</v>
      </c>
      <c r="G1204" t="s">
        <v>128</v>
      </c>
      <c r="H1204" t="s">
        <v>139</v>
      </c>
      <c r="I1204" t="s">
        <v>140</v>
      </c>
      <c r="J1204" t="s">
        <v>246</v>
      </c>
      <c r="K1204" t="s">
        <v>280</v>
      </c>
      <c r="L1204">
        <v>83907884</v>
      </c>
      <c r="M1204" t="s">
        <v>281</v>
      </c>
      <c r="N1204">
        <v>96190030</v>
      </c>
      <c r="O1204" t="s">
        <v>282</v>
      </c>
      <c r="P1204">
        <v>4987176346278</v>
      </c>
      <c r="Q1204">
        <v>374</v>
      </c>
      <c r="R1204" s="16">
        <v>46807</v>
      </c>
      <c r="S1204">
        <v>36</v>
      </c>
      <c r="T1204">
        <v>53</v>
      </c>
      <c r="U1204">
        <v>12</v>
      </c>
      <c r="V1204">
        <v>284.94</v>
      </c>
      <c r="W1204">
        <v>299.19</v>
      </c>
      <c r="X1204">
        <v>311.67</v>
      </c>
      <c r="Y1204">
        <v>0</v>
      </c>
      <c r="Z1204">
        <v>1</v>
      </c>
      <c r="AA1204">
        <v>0</v>
      </c>
      <c r="AB1204">
        <v>0</v>
      </c>
      <c r="AC1204">
        <v>299.19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f t="shared" si="91"/>
        <v>1</v>
      </c>
      <c r="AJ1204">
        <f t="shared" si="92"/>
        <v>311.67</v>
      </c>
      <c r="AK1204" s="62">
        <f t="shared" si="90"/>
        <v>8.3333333333333329E-2</v>
      </c>
      <c r="AL1204">
        <f t="shared" si="93"/>
        <v>299.19</v>
      </c>
    </row>
    <row r="1205" spans="2:38" ht="14.45" x14ac:dyDescent="0.3">
      <c r="B1205" t="s">
        <v>1762</v>
      </c>
      <c r="C1205">
        <v>2002344334</v>
      </c>
      <c r="D1205" t="s">
        <v>125</v>
      </c>
      <c r="E1205" t="s">
        <v>126</v>
      </c>
      <c r="F1205" t="s">
        <v>127</v>
      </c>
      <c r="G1205" t="s">
        <v>128</v>
      </c>
      <c r="H1205" t="s">
        <v>139</v>
      </c>
      <c r="I1205" t="s">
        <v>140</v>
      </c>
      <c r="J1205" t="s">
        <v>491</v>
      </c>
      <c r="K1205" t="s">
        <v>492</v>
      </c>
      <c r="L1205">
        <v>80858792</v>
      </c>
      <c r="M1205" t="s">
        <v>493</v>
      </c>
      <c r="N1205">
        <v>96190030</v>
      </c>
      <c r="O1205" t="s">
        <v>494</v>
      </c>
      <c r="P1205">
        <v>4987176306371</v>
      </c>
      <c r="Q1205">
        <v>374</v>
      </c>
      <c r="R1205" s="16">
        <v>46657</v>
      </c>
      <c r="S1205">
        <v>36</v>
      </c>
      <c r="T1205">
        <v>39</v>
      </c>
      <c r="U1205">
        <v>18</v>
      </c>
      <c r="V1205">
        <v>297.33</v>
      </c>
      <c r="W1205">
        <v>312.2</v>
      </c>
      <c r="X1205">
        <v>325.22000000000003</v>
      </c>
      <c r="Y1205">
        <v>0</v>
      </c>
      <c r="Z1205">
        <v>6</v>
      </c>
      <c r="AA1205">
        <v>0</v>
      </c>
      <c r="AB1205">
        <v>0</v>
      </c>
      <c r="AC1205">
        <v>1873.2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f t="shared" si="91"/>
        <v>6</v>
      </c>
      <c r="AJ1205">
        <f t="shared" si="92"/>
        <v>1951.3200000000002</v>
      </c>
      <c r="AK1205" s="62">
        <f t="shared" si="90"/>
        <v>0.33333333333333331</v>
      </c>
      <c r="AL1205">
        <f t="shared" si="93"/>
        <v>1873.1999999999998</v>
      </c>
    </row>
    <row r="1206" spans="2:38" ht="14.45" x14ac:dyDescent="0.3">
      <c r="B1206" t="s">
        <v>1762</v>
      </c>
      <c r="C1206">
        <v>2002344334</v>
      </c>
      <c r="D1206" t="s">
        <v>125</v>
      </c>
      <c r="E1206" t="s">
        <v>126</v>
      </c>
      <c r="F1206" t="s">
        <v>127</v>
      </c>
      <c r="G1206" t="s">
        <v>128</v>
      </c>
      <c r="H1206" t="s">
        <v>139</v>
      </c>
      <c r="I1206" t="s">
        <v>140</v>
      </c>
      <c r="J1206" t="s">
        <v>246</v>
      </c>
      <c r="K1206" t="s">
        <v>306</v>
      </c>
      <c r="L1206">
        <v>83907886</v>
      </c>
      <c r="M1206" t="s">
        <v>307</v>
      </c>
      <c r="N1206">
        <v>96190030</v>
      </c>
      <c r="O1206" t="s">
        <v>308</v>
      </c>
      <c r="P1206">
        <v>4987176346315</v>
      </c>
      <c r="Q1206">
        <v>374</v>
      </c>
      <c r="R1206" s="16">
        <v>46807</v>
      </c>
      <c r="S1206">
        <v>36</v>
      </c>
      <c r="T1206">
        <v>53</v>
      </c>
      <c r="U1206">
        <v>12</v>
      </c>
      <c r="V1206">
        <v>284.94</v>
      </c>
      <c r="W1206">
        <v>299.19</v>
      </c>
      <c r="X1206">
        <v>311.67</v>
      </c>
      <c r="Y1206">
        <v>0</v>
      </c>
      <c r="Z1206">
        <v>1</v>
      </c>
      <c r="AA1206">
        <v>0</v>
      </c>
      <c r="AB1206">
        <v>0</v>
      </c>
      <c r="AC1206">
        <v>299.19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f t="shared" si="91"/>
        <v>1</v>
      </c>
      <c r="AJ1206">
        <f t="shared" si="92"/>
        <v>311.67</v>
      </c>
      <c r="AK1206" s="62">
        <f t="shared" si="90"/>
        <v>8.3333333333333329E-2</v>
      </c>
      <c r="AL1206">
        <f t="shared" si="93"/>
        <v>299.19</v>
      </c>
    </row>
    <row r="1207" spans="2:38" ht="14.45" x14ac:dyDescent="0.3">
      <c r="B1207" t="s">
        <v>1762</v>
      </c>
      <c r="C1207">
        <v>2002344334</v>
      </c>
      <c r="D1207" t="s">
        <v>125</v>
      </c>
      <c r="E1207" t="s">
        <v>126</v>
      </c>
      <c r="F1207" t="s">
        <v>127</v>
      </c>
      <c r="G1207" t="s">
        <v>128</v>
      </c>
      <c r="H1207" t="s">
        <v>129</v>
      </c>
      <c r="I1207" t="s">
        <v>130</v>
      </c>
      <c r="J1207" t="s">
        <v>295</v>
      </c>
      <c r="K1207" t="s">
        <v>501</v>
      </c>
      <c r="L1207">
        <v>80876990</v>
      </c>
      <c r="M1207" t="s">
        <v>502</v>
      </c>
      <c r="N1207">
        <v>33059090</v>
      </c>
      <c r="O1207" t="s">
        <v>503</v>
      </c>
      <c r="P1207">
        <v>4987176358592</v>
      </c>
      <c r="Q1207">
        <v>375</v>
      </c>
      <c r="R1207" s="16">
        <v>47045</v>
      </c>
      <c r="S1207">
        <v>36</v>
      </c>
      <c r="T1207">
        <v>75</v>
      </c>
      <c r="U1207">
        <v>24</v>
      </c>
      <c r="V1207">
        <v>254.23</v>
      </c>
      <c r="W1207">
        <v>299.99</v>
      </c>
      <c r="X1207">
        <v>312.5</v>
      </c>
      <c r="Y1207">
        <v>9</v>
      </c>
      <c r="Z1207">
        <v>11</v>
      </c>
      <c r="AA1207">
        <v>0</v>
      </c>
      <c r="AB1207">
        <v>0</v>
      </c>
      <c r="AC1207">
        <v>68097.73</v>
      </c>
      <c r="AD1207">
        <v>0.02</v>
      </c>
      <c r="AE1207">
        <v>0</v>
      </c>
      <c r="AF1207">
        <v>0</v>
      </c>
      <c r="AG1207">
        <v>0</v>
      </c>
      <c r="AH1207">
        <v>0</v>
      </c>
      <c r="AI1207">
        <f t="shared" si="91"/>
        <v>227</v>
      </c>
      <c r="AJ1207">
        <f t="shared" si="92"/>
        <v>70937.5</v>
      </c>
      <c r="AK1207" s="62">
        <f t="shared" si="90"/>
        <v>9.4583333333333339</v>
      </c>
      <c r="AL1207">
        <f t="shared" si="93"/>
        <v>68097.73</v>
      </c>
    </row>
    <row r="1208" spans="2:38" ht="14.45" x14ac:dyDescent="0.3">
      <c r="B1208" t="s">
        <v>1762</v>
      </c>
      <c r="C1208">
        <v>2002344334</v>
      </c>
      <c r="D1208" t="s">
        <v>125</v>
      </c>
      <c r="E1208" t="s">
        <v>126</v>
      </c>
      <c r="F1208" t="s">
        <v>127</v>
      </c>
      <c r="G1208" t="s">
        <v>132</v>
      </c>
      <c r="H1208" t="s">
        <v>133</v>
      </c>
      <c r="I1208" t="s">
        <v>177</v>
      </c>
      <c r="J1208" t="s">
        <v>371</v>
      </c>
      <c r="K1208" t="s">
        <v>395</v>
      </c>
      <c r="L1208">
        <v>80847738</v>
      </c>
      <c r="M1208" t="s">
        <v>877</v>
      </c>
      <c r="N1208">
        <v>96190010</v>
      </c>
      <c r="O1208" t="s">
        <v>878</v>
      </c>
      <c r="P1208">
        <v>4987176319555</v>
      </c>
      <c r="Q1208">
        <v>320</v>
      </c>
      <c r="R1208" s="16">
        <v>46807</v>
      </c>
      <c r="S1208">
        <v>24</v>
      </c>
      <c r="T1208">
        <v>79</v>
      </c>
      <c r="U1208">
        <v>16</v>
      </c>
      <c r="V1208">
        <v>246.05</v>
      </c>
      <c r="W1208">
        <v>246.05</v>
      </c>
      <c r="X1208">
        <v>256.31</v>
      </c>
      <c r="Y1208">
        <v>0</v>
      </c>
      <c r="Z1208">
        <v>3</v>
      </c>
      <c r="AA1208">
        <v>0</v>
      </c>
      <c r="AB1208">
        <v>0</v>
      </c>
      <c r="AC1208">
        <v>738.15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f t="shared" si="91"/>
        <v>3</v>
      </c>
      <c r="AJ1208">
        <f t="shared" si="92"/>
        <v>768.93000000000006</v>
      </c>
      <c r="AK1208" s="62">
        <f t="shared" si="90"/>
        <v>0.1875</v>
      </c>
      <c r="AL1208">
        <f t="shared" si="93"/>
        <v>738.15000000000009</v>
      </c>
    </row>
    <row r="1209" spans="2:38" ht="14.45" x14ac:dyDescent="0.3">
      <c r="B1209" t="s">
        <v>1762</v>
      </c>
      <c r="C1209">
        <v>2002344334</v>
      </c>
      <c r="D1209" t="s">
        <v>125</v>
      </c>
      <c r="E1209" t="s">
        <v>126</v>
      </c>
      <c r="F1209" t="s">
        <v>127</v>
      </c>
      <c r="G1209" t="s">
        <v>132</v>
      </c>
      <c r="H1209" t="s">
        <v>163</v>
      </c>
      <c r="I1209" t="s">
        <v>164</v>
      </c>
      <c r="J1209" t="s">
        <v>337</v>
      </c>
      <c r="K1209" t="s">
        <v>475</v>
      </c>
      <c r="L1209">
        <v>80739413</v>
      </c>
      <c r="M1209" t="s">
        <v>476</v>
      </c>
      <c r="N1209">
        <v>33072000</v>
      </c>
      <c r="O1209" t="s">
        <v>477</v>
      </c>
      <c r="P1209">
        <v>4987176176257</v>
      </c>
      <c r="Q1209">
        <v>299</v>
      </c>
      <c r="R1209" s="16">
        <v>47632</v>
      </c>
      <c r="S1209">
        <v>18</v>
      </c>
      <c r="T1209">
        <v>100</v>
      </c>
      <c r="U1209">
        <v>48</v>
      </c>
      <c r="V1209">
        <v>211.52</v>
      </c>
      <c r="W1209">
        <v>249.59</v>
      </c>
      <c r="X1209">
        <v>260</v>
      </c>
      <c r="Y1209">
        <v>0</v>
      </c>
      <c r="Z1209">
        <v>9</v>
      </c>
      <c r="AA1209">
        <v>0</v>
      </c>
      <c r="AB1209">
        <v>0</v>
      </c>
      <c r="AC1209">
        <v>2246.31</v>
      </c>
      <c r="AD1209">
        <v>0.94999999999999896</v>
      </c>
      <c r="AE1209">
        <v>0</v>
      </c>
      <c r="AF1209">
        <v>0</v>
      </c>
      <c r="AG1209">
        <v>0</v>
      </c>
      <c r="AH1209">
        <v>0</v>
      </c>
      <c r="AI1209">
        <f t="shared" si="91"/>
        <v>9</v>
      </c>
      <c r="AJ1209">
        <f t="shared" si="92"/>
        <v>2340</v>
      </c>
      <c r="AK1209" s="62">
        <f t="shared" si="90"/>
        <v>0.1875</v>
      </c>
      <c r="AL1209">
        <f t="shared" si="93"/>
        <v>2246.31</v>
      </c>
    </row>
    <row r="1210" spans="2:38" ht="14.45" x14ac:dyDescent="0.3">
      <c r="B1210" t="s">
        <v>1762</v>
      </c>
      <c r="C1210">
        <v>2002344334</v>
      </c>
      <c r="D1210" t="s">
        <v>125</v>
      </c>
      <c r="E1210" t="s">
        <v>126</v>
      </c>
      <c r="F1210" t="s">
        <v>127</v>
      </c>
      <c r="G1210" t="s">
        <v>146</v>
      </c>
      <c r="H1210" t="s">
        <v>147</v>
      </c>
      <c r="I1210" t="s">
        <v>203</v>
      </c>
      <c r="J1210" t="s">
        <v>204</v>
      </c>
      <c r="K1210" t="s">
        <v>273</v>
      </c>
      <c r="L1210">
        <v>80722192</v>
      </c>
      <c r="M1210" t="s">
        <v>852</v>
      </c>
      <c r="N1210">
        <v>33071010</v>
      </c>
      <c r="O1210" t="s">
        <v>853</v>
      </c>
      <c r="P1210">
        <v>4987176150585</v>
      </c>
      <c r="Q1210">
        <v>66</v>
      </c>
      <c r="R1210" s="16">
        <v>47045</v>
      </c>
      <c r="S1210">
        <v>36</v>
      </c>
      <c r="T1210">
        <v>75</v>
      </c>
      <c r="U1210">
        <v>96</v>
      </c>
      <c r="V1210">
        <v>53.88</v>
      </c>
      <c r="W1210">
        <v>56.57</v>
      </c>
      <c r="X1210">
        <v>58.93</v>
      </c>
      <c r="Y1210">
        <v>0</v>
      </c>
      <c r="Z1210">
        <v>3</v>
      </c>
      <c r="AA1210">
        <v>0</v>
      </c>
      <c r="AB1210">
        <v>0</v>
      </c>
      <c r="AC1210">
        <v>169.71</v>
      </c>
      <c r="AD1210">
        <v>1.6699999999999899</v>
      </c>
      <c r="AE1210">
        <v>0</v>
      </c>
      <c r="AF1210">
        <v>0</v>
      </c>
      <c r="AG1210">
        <v>0</v>
      </c>
      <c r="AH1210">
        <v>0</v>
      </c>
      <c r="AI1210">
        <f t="shared" si="91"/>
        <v>3</v>
      </c>
      <c r="AJ1210">
        <f t="shared" si="92"/>
        <v>176.79</v>
      </c>
      <c r="AK1210" s="62">
        <f t="shared" si="90"/>
        <v>3.125E-2</v>
      </c>
      <c r="AL1210">
        <f t="shared" si="93"/>
        <v>169.71</v>
      </c>
    </row>
    <row r="1211" spans="2:38" ht="14.45" x14ac:dyDescent="0.3">
      <c r="B1211" t="s">
        <v>1762</v>
      </c>
      <c r="C1211">
        <v>2002344334</v>
      </c>
      <c r="D1211" t="s">
        <v>125</v>
      </c>
      <c r="E1211" t="s">
        <v>126</v>
      </c>
      <c r="F1211" t="s">
        <v>127</v>
      </c>
      <c r="G1211" t="s">
        <v>146</v>
      </c>
      <c r="H1211" t="s">
        <v>150</v>
      </c>
      <c r="I1211" t="s">
        <v>214</v>
      </c>
      <c r="J1211" t="s">
        <v>276</v>
      </c>
      <c r="K1211" t="s">
        <v>651</v>
      </c>
      <c r="L1211">
        <v>80803710</v>
      </c>
      <c r="M1211" t="s">
        <v>652</v>
      </c>
      <c r="N1211">
        <v>82121010</v>
      </c>
      <c r="O1211" t="s">
        <v>653</v>
      </c>
      <c r="P1211">
        <v>4987176286840</v>
      </c>
      <c r="Q1211">
        <v>349</v>
      </c>
      <c r="R1211" s="16">
        <v>46807</v>
      </c>
      <c r="S1211">
        <v>60</v>
      </c>
      <c r="T1211">
        <v>32</v>
      </c>
      <c r="U1211">
        <v>36</v>
      </c>
      <c r="V1211">
        <v>253.5</v>
      </c>
      <c r="W1211">
        <v>299.13</v>
      </c>
      <c r="X1211">
        <v>311.60000000000002</v>
      </c>
      <c r="Y1211">
        <v>0</v>
      </c>
      <c r="Z1211">
        <v>17</v>
      </c>
      <c r="AA1211">
        <v>0</v>
      </c>
      <c r="AB1211">
        <v>0</v>
      </c>
      <c r="AC1211">
        <v>5085.21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f t="shared" si="91"/>
        <v>17</v>
      </c>
      <c r="AJ1211">
        <f t="shared" si="92"/>
        <v>5297.2000000000007</v>
      </c>
      <c r="AK1211" s="62">
        <f t="shared" si="90"/>
        <v>0.47222222222222221</v>
      </c>
      <c r="AL1211">
        <f t="shared" si="93"/>
        <v>5085.21</v>
      </c>
    </row>
    <row r="1212" spans="2:38" ht="14.45" x14ac:dyDescent="0.3">
      <c r="B1212" t="s">
        <v>1762</v>
      </c>
      <c r="C1212">
        <v>2002344334</v>
      </c>
      <c r="D1212" t="s">
        <v>125</v>
      </c>
      <c r="E1212" t="s">
        <v>126</v>
      </c>
      <c r="F1212" t="s">
        <v>127</v>
      </c>
      <c r="G1212" t="s">
        <v>146</v>
      </c>
      <c r="H1212" t="s">
        <v>190</v>
      </c>
      <c r="I1212" t="s">
        <v>191</v>
      </c>
      <c r="J1212" t="s">
        <v>223</v>
      </c>
      <c r="K1212" t="s">
        <v>223</v>
      </c>
      <c r="L1212">
        <v>80832398</v>
      </c>
      <c r="M1212" t="s">
        <v>903</v>
      </c>
      <c r="N1212">
        <v>82121010</v>
      </c>
      <c r="O1212" t="s">
        <v>904</v>
      </c>
      <c r="P1212">
        <v>4987176298201</v>
      </c>
      <c r="Q1212">
        <v>325</v>
      </c>
      <c r="R1212" s="16">
        <v>47045</v>
      </c>
      <c r="S1212">
        <v>24</v>
      </c>
      <c r="T1212">
        <v>100</v>
      </c>
      <c r="U1212">
        <v>18</v>
      </c>
      <c r="V1212">
        <v>231.93</v>
      </c>
      <c r="W1212">
        <v>273.68</v>
      </c>
      <c r="X1212">
        <v>285.08999999999997</v>
      </c>
      <c r="Y1212">
        <v>0</v>
      </c>
      <c r="Z1212">
        <v>17</v>
      </c>
      <c r="AA1212">
        <v>0</v>
      </c>
      <c r="AB1212">
        <v>0</v>
      </c>
      <c r="AC1212">
        <v>4652.5600000000004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f t="shared" si="91"/>
        <v>17</v>
      </c>
      <c r="AJ1212">
        <f t="shared" si="92"/>
        <v>4846.53</v>
      </c>
      <c r="AK1212" s="62">
        <f t="shared" si="90"/>
        <v>0.94444444444444442</v>
      </c>
      <c r="AL1212">
        <f t="shared" si="93"/>
        <v>4652.5600000000004</v>
      </c>
    </row>
    <row r="1213" spans="2:38" ht="14.45" x14ac:dyDescent="0.3">
      <c r="B1213" t="s">
        <v>1762</v>
      </c>
      <c r="C1213">
        <v>2002344334</v>
      </c>
      <c r="D1213" t="s">
        <v>125</v>
      </c>
      <c r="E1213" t="s">
        <v>126</v>
      </c>
      <c r="F1213" t="s">
        <v>127</v>
      </c>
      <c r="G1213" t="s">
        <v>146</v>
      </c>
      <c r="H1213" t="s">
        <v>160</v>
      </c>
      <c r="I1213" t="s">
        <v>161</v>
      </c>
      <c r="J1213" t="s">
        <v>162</v>
      </c>
      <c r="K1213" t="s">
        <v>582</v>
      </c>
      <c r="L1213">
        <v>80894404</v>
      </c>
      <c r="M1213" t="s">
        <v>710</v>
      </c>
      <c r="N1213">
        <v>96032100</v>
      </c>
      <c r="O1213" t="s">
        <v>711</v>
      </c>
      <c r="P1213">
        <v>4987176278838</v>
      </c>
      <c r="Q1213">
        <v>108</v>
      </c>
      <c r="R1213" s="16">
        <v>47045</v>
      </c>
      <c r="S1213">
        <v>36</v>
      </c>
      <c r="T1213">
        <v>75</v>
      </c>
      <c r="U1213">
        <v>48</v>
      </c>
      <c r="V1213">
        <v>82.29</v>
      </c>
      <c r="W1213">
        <v>86.4</v>
      </c>
      <c r="X1213">
        <v>90</v>
      </c>
      <c r="Y1213">
        <v>0</v>
      </c>
      <c r="Z1213">
        <v>22</v>
      </c>
      <c r="AA1213">
        <v>0</v>
      </c>
      <c r="AB1213">
        <v>0</v>
      </c>
      <c r="AC1213">
        <v>1900.8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f t="shared" si="91"/>
        <v>22</v>
      </c>
      <c r="AJ1213">
        <f t="shared" si="92"/>
        <v>1980</v>
      </c>
      <c r="AK1213" s="62">
        <f t="shared" si="90"/>
        <v>0.45833333333333331</v>
      </c>
      <c r="AL1213">
        <f t="shared" si="93"/>
        <v>1900.8000000000002</v>
      </c>
    </row>
    <row r="1214" spans="2:38" ht="14.45" x14ac:dyDescent="0.3">
      <c r="B1214" t="s">
        <v>1762</v>
      </c>
      <c r="C1214">
        <v>2002344334</v>
      </c>
      <c r="D1214" t="s">
        <v>125</v>
      </c>
      <c r="E1214" t="s">
        <v>126</v>
      </c>
      <c r="F1214" t="s">
        <v>127</v>
      </c>
      <c r="G1214" t="s">
        <v>132</v>
      </c>
      <c r="H1214" t="s">
        <v>163</v>
      </c>
      <c r="I1214" t="s">
        <v>164</v>
      </c>
      <c r="J1214" t="s">
        <v>337</v>
      </c>
      <c r="K1214" t="s">
        <v>857</v>
      </c>
      <c r="L1214">
        <v>80739423</v>
      </c>
      <c r="M1214" t="s">
        <v>858</v>
      </c>
      <c r="N1214">
        <v>33072000</v>
      </c>
      <c r="O1214" t="s">
        <v>859</v>
      </c>
      <c r="P1214">
        <v>4987176176356</v>
      </c>
      <c r="Q1214">
        <v>299</v>
      </c>
      <c r="R1214" s="16">
        <v>47570</v>
      </c>
      <c r="S1214">
        <v>18</v>
      </c>
      <c r="T1214">
        <v>100</v>
      </c>
      <c r="U1214">
        <v>48</v>
      </c>
      <c r="V1214">
        <v>211.52</v>
      </c>
      <c r="W1214">
        <v>249.59</v>
      </c>
      <c r="X1214">
        <v>260</v>
      </c>
      <c r="Y1214">
        <v>0</v>
      </c>
      <c r="Z1214">
        <v>12</v>
      </c>
      <c r="AA1214">
        <v>0</v>
      </c>
      <c r="AB1214">
        <v>0</v>
      </c>
      <c r="AC1214">
        <v>2995.08</v>
      </c>
      <c r="AD1214">
        <v>1.27</v>
      </c>
      <c r="AE1214">
        <v>0</v>
      </c>
      <c r="AF1214">
        <v>0</v>
      </c>
      <c r="AG1214">
        <v>0</v>
      </c>
      <c r="AH1214">
        <v>0</v>
      </c>
      <c r="AI1214">
        <f t="shared" si="91"/>
        <v>12</v>
      </c>
      <c r="AJ1214">
        <f t="shared" si="92"/>
        <v>3120</v>
      </c>
      <c r="AK1214" s="62">
        <f t="shared" si="90"/>
        <v>0.25</v>
      </c>
      <c r="AL1214">
        <f t="shared" si="93"/>
        <v>2995.08</v>
      </c>
    </row>
    <row r="1215" spans="2:38" ht="14.45" x14ac:dyDescent="0.3">
      <c r="B1215" t="s">
        <v>1762</v>
      </c>
      <c r="C1215">
        <v>2002344334</v>
      </c>
      <c r="D1215" t="s">
        <v>125</v>
      </c>
      <c r="E1215" t="s">
        <v>126</v>
      </c>
      <c r="F1215" t="s">
        <v>127</v>
      </c>
      <c r="G1215" t="s">
        <v>128</v>
      </c>
      <c r="H1215" t="s">
        <v>129</v>
      </c>
      <c r="I1215" t="s">
        <v>130</v>
      </c>
      <c r="J1215" t="s">
        <v>295</v>
      </c>
      <c r="K1215" t="s">
        <v>654</v>
      </c>
      <c r="L1215">
        <v>80830098</v>
      </c>
      <c r="M1215" t="s">
        <v>655</v>
      </c>
      <c r="N1215">
        <v>33059090</v>
      </c>
      <c r="O1215" t="s">
        <v>656</v>
      </c>
      <c r="P1215">
        <v>4987176294104</v>
      </c>
      <c r="Q1215">
        <v>290</v>
      </c>
      <c r="R1215" s="16">
        <v>46807</v>
      </c>
      <c r="S1215">
        <v>36</v>
      </c>
      <c r="T1215">
        <v>53</v>
      </c>
      <c r="U1215">
        <v>24</v>
      </c>
      <c r="V1215">
        <v>205.15</v>
      </c>
      <c r="W1215">
        <v>242.08</v>
      </c>
      <c r="X1215">
        <v>252.17</v>
      </c>
      <c r="Y1215">
        <v>1</v>
      </c>
      <c r="Z1215">
        <v>23</v>
      </c>
      <c r="AA1215">
        <v>0</v>
      </c>
      <c r="AB1215">
        <v>0</v>
      </c>
      <c r="AC1215">
        <v>11377.76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f t="shared" si="91"/>
        <v>47</v>
      </c>
      <c r="AJ1215">
        <f t="shared" si="92"/>
        <v>11851.99</v>
      </c>
      <c r="AK1215" s="62">
        <f t="shared" si="90"/>
        <v>1.9583333333333333</v>
      </c>
      <c r="AL1215">
        <f t="shared" si="93"/>
        <v>11377.76</v>
      </c>
    </row>
    <row r="1216" spans="2:38" ht="14.45" x14ac:dyDescent="0.3">
      <c r="B1216" t="s">
        <v>1762</v>
      </c>
      <c r="C1216">
        <v>2002344334</v>
      </c>
      <c r="D1216" t="s">
        <v>125</v>
      </c>
      <c r="E1216" t="s">
        <v>126</v>
      </c>
      <c r="F1216" t="s">
        <v>127</v>
      </c>
      <c r="G1216" t="s">
        <v>132</v>
      </c>
      <c r="H1216" t="s">
        <v>133</v>
      </c>
      <c r="I1216" t="s">
        <v>134</v>
      </c>
      <c r="J1216" t="s">
        <v>240</v>
      </c>
      <c r="K1216" t="s">
        <v>241</v>
      </c>
      <c r="L1216">
        <v>80853665</v>
      </c>
      <c r="M1216" t="s">
        <v>879</v>
      </c>
      <c r="N1216">
        <v>96190010</v>
      </c>
      <c r="O1216" t="s">
        <v>880</v>
      </c>
      <c r="P1216">
        <v>4987176331960</v>
      </c>
      <c r="Q1216">
        <v>140</v>
      </c>
      <c r="R1216" s="16">
        <v>46807</v>
      </c>
      <c r="S1216">
        <v>24</v>
      </c>
      <c r="T1216">
        <v>79</v>
      </c>
      <c r="U1216">
        <v>54</v>
      </c>
      <c r="V1216">
        <v>117.89</v>
      </c>
      <c r="W1216">
        <v>117.89</v>
      </c>
      <c r="X1216">
        <v>122.81</v>
      </c>
      <c r="Y1216">
        <v>0</v>
      </c>
      <c r="Z1216">
        <v>18</v>
      </c>
      <c r="AA1216">
        <v>0</v>
      </c>
      <c r="AB1216">
        <v>0</v>
      </c>
      <c r="AC1216">
        <v>2122.02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f t="shared" si="91"/>
        <v>18</v>
      </c>
      <c r="AJ1216">
        <f t="shared" si="92"/>
        <v>2210.58</v>
      </c>
      <c r="AK1216" s="62">
        <f t="shared" si="90"/>
        <v>0.33333333333333331</v>
      </c>
      <c r="AL1216">
        <f t="shared" si="93"/>
        <v>2122.02</v>
      </c>
    </row>
    <row r="1217" spans="2:38" ht="14.45" x14ac:dyDescent="0.3">
      <c r="B1217" t="s">
        <v>1762</v>
      </c>
      <c r="C1217">
        <v>2002344334</v>
      </c>
      <c r="D1217" t="s">
        <v>125</v>
      </c>
      <c r="E1217" t="s">
        <v>126</v>
      </c>
      <c r="F1217" t="s">
        <v>127</v>
      </c>
      <c r="G1217" t="s">
        <v>132</v>
      </c>
      <c r="H1217" t="s">
        <v>163</v>
      </c>
      <c r="I1217" t="s">
        <v>164</v>
      </c>
      <c r="J1217" t="s">
        <v>253</v>
      </c>
      <c r="K1217" t="s">
        <v>661</v>
      </c>
      <c r="L1217">
        <v>80830424</v>
      </c>
      <c r="M1217" t="s">
        <v>662</v>
      </c>
      <c r="N1217">
        <v>33071010</v>
      </c>
      <c r="O1217" t="s">
        <v>663</v>
      </c>
      <c r="P1217">
        <v>4987176176769</v>
      </c>
      <c r="Q1217">
        <v>235</v>
      </c>
      <c r="R1217" s="16">
        <v>46807</v>
      </c>
      <c r="S1217">
        <v>36</v>
      </c>
      <c r="T1217">
        <v>53</v>
      </c>
      <c r="U1217">
        <v>96</v>
      </c>
      <c r="V1217">
        <v>191.83</v>
      </c>
      <c r="W1217">
        <v>201.42</v>
      </c>
      <c r="X1217">
        <v>209.82</v>
      </c>
      <c r="Y1217">
        <v>0</v>
      </c>
      <c r="Z1217">
        <v>18</v>
      </c>
      <c r="AA1217">
        <v>0</v>
      </c>
      <c r="AB1217">
        <v>0</v>
      </c>
      <c r="AC1217">
        <v>3625.56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f t="shared" si="91"/>
        <v>18</v>
      </c>
      <c r="AJ1217">
        <f t="shared" si="92"/>
        <v>3776.7599999999998</v>
      </c>
      <c r="AK1217" s="62">
        <f t="shared" si="90"/>
        <v>0.1875</v>
      </c>
      <c r="AL1217">
        <f t="shared" si="93"/>
        <v>3625.56</v>
      </c>
    </row>
    <row r="1218" spans="2:38" ht="14.45" x14ac:dyDescent="0.3">
      <c r="B1218" t="s">
        <v>1762</v>
      </c>
      <c r="C1218">
        <v>2002344334</v>
      </c>
      <c r="D1218" t="s">
        <v>125</v>
      </c>
      <c r="E1218" t="s">
        <v>126</v>
      </c>
      <c r="F1218" t="s">
        <v>127</v>
      </c>
      <c r="G1218" t="s">
        <v>146</v>
      </c>
      <c r="H1218" t="s">
        <v>147</v>
      </c>
      <c r="I1218" t="s">
        <v>148</v>
      </c>
      <c r="J1218" t="s">
        <v>511</v>
      </c>
      <c r="K1218" t="s">
        <v>862</v>
      </c>
      <c r="L1218">
        <v>80750335</v>
      </c>
      <c r="M1218" t="s">
        <v>863</v>
      </c>
      <c r="N1218">
        <v>33071090</v>
      </c>
      <c r="O1218" t="s">
        <v>864</v>
      </c>
      <c r="P1218">
        <v>4987176106049</v>
      </c>
      <c r="Q1218">
        <v>325</v>
      </c>
      <c r="R1218" s="16">
        <v>46772</v>
      </c>
      <c r="S1218">
        <v>36</v>
      </c>
      <c r="T1218">
        <v>49</v>
      </c>
      <c r="U1218">
        <v>6</v>
      </c>
      <c r="V1218">
        <v>236.07</v>
      </c>
      <c r="W1218">
        <v>278.56</v>
      </c>
      <c r="X1218">
        <v>290.18</v>
      </c>
      <c r="Y1218">
        <v>0</v>
      </c>
      <c r="Z1218">
        <v>1</v>
      </c>
      <c r="AA1218">
        <v>0</v>
      </c>
      <c r="AB1218">
        <v>0</v>
      </c>
      <c r="AC1218">
        <v>278.56</v>
      </c>
      <c r="AD1218">
        <v>3.2</v>
      </c>
      <c r="AE1218">
        <v>0</v>
      </c>
      <c r="AF1218">
        <v>0</v>
      </c>
      <c r="AG1218">
        <v>0</v>
      </c>
      <c r="AH1218">
        <v>0</v>
      </c>
      <c r="AI1218">
        <f t="shared" si="91"/>
        <v>1</v>
      </c>
      <c r="AJ1218">
        <f t="shared" si="92"/>
        <v>290.18</v>
      </c>
      <c r="AK1218" s="62">
        <f t="shared" si="90"/>
        <v>0.16666666666666666</v>
      </c>
      <c r="AL1218">
        <f t="shared" si="93"/>
        <v>278.56</v>
      </c>
    </row>
    <row r="1219" spans="2:38" ht="14.45" x14ac:dyDescent="0.3">
      <c r="B1219" t="s">
        <v>1762</v>
      </c>
      <c r="C1219">
        <v>2002344334</v>
      </c>
      <c r="D1219" t="s">
        <v>125</v>
      </c>
      <c r="E1219" t="s">
        <v>126</v>
      </c>
      <c r="F1219" t="s">
        <v>127</v>
      </c>
      <c r="G1219" t="s">
        <v>146</v>
      </c>
      <c r="H1219" t="s">
        <v>190</v>
      </c>
      <c r="I1219" t="s">
        <v>191</v>
      </c>
      <c r="J1219" t="s">
        <v>596</v>
      </c>
      <c r="K1219" t="s">
        <v>597</v>
      </c>
      <c r="L1219">
        <v>80832394</v>
      </c>
      <c r="M1219" t="s">
        <v>664</v>
      </c>
      <c r="N1219">
        <v>82121010</v>
      </c>
      <c r="O1219" t="s">
        <v>665</v>
      </c>
      <c r="P1219">
        <v>4987176241474</v>
      </c>
      <c r="Q1219">
        <v>425</v>
      </c>
      <c r="R1219" s="16">
        <v>47037</v>
      </c>
      <c r="S1219">
        <v>60</v>
      </c>
      <c r="T1219">
        <v>44</v>
      </c>
      <c r="U1219">
        <v>24</v>
      </c>
      <c r="V1219">
        <v>303.29000000000002</v>
      </c>
      <c r="W1219">
        <v>357.88</v>
      </c>
      <c r="X1219">
        <v>372.8</v>
      </c>
      <c r="Y1219">
        <v>0</v>
      </c>
      <c r="Z1219">
        <v>6</v>
      </c>
      <c r="AA1219">
        <v>0</v>
      </c>
      <c r="AB1219">
        <v>0</v>
      </c>
      <c r="AC1219">
        <v>2147.2800000000002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f t="shared" si="91"/>
        <v>6</v>
      </c>
      <c r="AJ1219">
        <f t="shared" si="92"/>
        <v>2236.8000000000002</v>
      </c>
      <c r="AK1219" s="62">
        <f t="shared" ref="AK1219:AK1282" si="94">+AI1219/U1219</f>
        <v>0.25</v>
      </c>
      <c r="AL1219">
        <f t="shared" si="93"/>
        <v>2147.2799999999997</v>
      </c>
    </row>
    <row r="1220" spans="2:38" ht="14.45" x14ac:dyDescent="0.3">
      <c r="B1220" t="s">
        <v>1762</v>
      </c>
      <c r="C1220">
        <v>2002344334</v>
      </c>
      <c r="D1220" t="s">
        <v>125</v>
      </c>
      <c r="E1220" t="s">
        <v>126</v>
      </c>
      <c r="F1220" t="s">
        <v>127</v>
      </c>
      <c r="G1220" t="s">
        <v>132</v>
      </c>
      <c r="H1220" t="s">
        <v>133</v>
      </c>
      <c r="I1220" t="s">
        <v>134</v>
      </c>
      <c r="J1220" t="s">
        <v>135</v>
      </c>
      <c r="K1220" t="s">
        <v>552</v>
      </c>
      <c r="L1220">
        <v>80749458</v>
      </c>
      <c r="M1220" t="s">
        <v>1067</v>
      </c>
      <c r="N1220">
        <v>96190010</v>
      </c>
      <c r="O1220" t="s">
        <v>1068</v>
      </c>
      <c r="P1220">
        <v>4987176192165</v>
      </c>
      <c r="Q1220">
        <v>625</v>
      </c>
      <c r="R1220" s="16">
        <v>46674</v>
      </c>
      <c r="S1220">
        <v>24</v>
      </c>
      <c r="T1220">
        <v>60</v>
      </c>
      <c r="U1220">
        <v>12</v>
      </c>
      <c r="V1220">
        <v>466.19</v>
      </c>
      <c r="W1220">
        <v>466.19</v>
      </c>
      <c r="X1220">
        <v>485.63</v>
      </c>
      <c r="Y1220">
        <v>0</v>
      </c>
      <c r="Z1220">
        <v>2</v>
      </c>
      <c r="AA1220">
        <v>0</v>
      </c>
      <c r="AB1220">
        <v>0</v>
      </c>
      <c r="AC1220">
        <v>932.38</v>
      </c>
      <c r="AD1220">
        <v>0.8</v>
      </c>
      <c r="AE1220">
        <v>0</v>
      </c>
      <c r="AF1220">
        <v>0</v>
      </c>
      <c r="AG1220">
        <v>0</v>
      </c>
      <c r="AH1220">
        <v>0</v>
      </c>
      <c r="AI1220">
        <f t="shared" si="91"/>
        <v>2</v>
      </c>
      <c r="AJ1220">
        <f t="shared" si="92"/>
        <v>971.26</v>
      </c>
      <c r="AK1220" s="62">
        <f t="shared" si="94"/>
        <v>0.16666666666666666</v>
      </c>
      <c r="AL1220">
        <f t="shared" si="93"/>
        <v>932.38</v>
      </c>
    </row>
    <row r="1221" spans="2:38" ht="14.45" x14ac:dyDescent="0.3">
      <c r="B1221" t="s">
        <v>1762</v>
      </c>
      <c r="C1221">
        <v>2002344334</v>
      </c>
      <c r="D1221" t="s">
        <v>125</v>
      </c>
      <c r="E1221" t="s">
        <v>126</v>
      </c>
      <c r="F1221" t="s">
        <v>127</v>
      </c>
      <c r="G1221" t="s">
        <v>128</v>
      </c>
      <c r="H1221" t="s">
        <v>129</v>
      </c>
      <c r="I1221" t="s">
        <v>221</v>
      </c>
      <c r="J1221" t="s">
        <v>250</v>
      </c>
      <c r="K1221" t="s">
        <v>610</v>
      </c>
      <c r="L1221">
        <v>80880909</v>
      </c>
      <c r="M1221" t="s">
        <v>974</v>
      </c>
      <c r="N1221">
        <v>33051090</v>
      </c>
      <c r="O1221" t="s">
        <v>975</v>
      </c>
      <c r="P1221">
        <v>4987176254382</v>
      </c>
      <c r="Q1221">
        <v>85</v>
      </c>
      <c r="R1221" s="16">
        <v>46807</v>
      </c>
      <c r="S1221">
        <v>36</v>
      </c>
      <c r="T1221">
        <v>53</v>
      </c>
      <c r="U1221">
        <v>48</v>
      </c>
      <c r="V1221">
        <v>70.650000000000006</v>
      </c>
      <c r="W1221">
        <v>74.180000000000007</v>
      </c>
      <c r="X1221">
        <v>77.27</v>
      </c>
      <c r="Y1221">
        <v>0</v>
      </c>
      <c r="Z1221">
        <v>7</v>
      </c>
      <c r="AA1221">
        <v>0</v>
      </c>
      <c r="AB1221">
        <v>0</v>
      </c>
      <c r="AC1221">
        <v>519.26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f t="shared" si="91"/>
        <v>7</v>
      </c>
      <c r="AJ1221">
        <f t="shared" si="92"/>
        <v>540.89</v>
      </c>
      <c r="AK1221" s="62">
        <f t="shared" si="94"/>
        <v>0.14583333333333334</v>
      </c>
      <c r="AL1221">
        <f t="shared" si="93"/>
        <v>519.26</v>
      </c>
    </row>
    <row r="1222" spans="2:38" ht="14.45" x14ac:dyDescent="0.3">
      <c r="B1222" t="s">
        <v>1762</v>
      </c>
      <c r="C1222">
        <v>2002344334</v>
      </c>
      <c r="D1222" t="s">
        <v>125</v>
      </c>
      <c r="E1222" t="s">
        <v>126</v>
      </c>
      <c r="F1222" t="s">
        <v>127</v>
      </c>
      <c r="G1222" t="s">
        <v>128</v>
      </c>
      <c r="H1222" t="s">
        <v>129</v>
      </c>
      <c r="I1222" t="s">
        <v>507</v>
      </c>
      <c r="J1222" t="s">
        <v>592</v>
      </c>
      <c r="K1222" t="s">
        <v>847</v>
      </c>
      <c r="L1222">
        <v>80731208</v>
      </c>
      <c r="M1222" t="s">
        <v>848</v>
      </c>
      <c r="N1222">
        <v>33051090</v>
      </c>
      <c r="O1222" t="s">
        <v>849</v>
      </c>
      <c r="P1222">
        <v>4902430517270</v>
      </c>
      <c r="Q1222">
        <v>340</v>
      </c>
      <c r="R1222" s="16">
        <v>47020</v>
      </c>
      <c r="S1222">
        <v>36</v>
      </c>
      <c r="T1222">
        <v>72</v>
      </c>
      <c r="U1222">
        <v>6</v>
      </c>
      <c r="V1222">
        <v>259.04000000000002</v>
      </c>
      <c r="W1222">
        <v>271.99</v>
      </c>
      <c r="X1222">
        <v>283.33</v>
      </c>
      <c r="Y1222">
        <v>0</v>
      </c>
      <c r="Z1222">
        <v>3</v>
      </c>
      <c r="AA1222">
        <v>0</v>
      </c>
      <c r="AB1222">
        <v>0</v>
      </c>
      <c r="AC1222">
        <v>815.97</v>
      </c>
      <c r="AD1222">
        <v>5.36</v>
      </c>
      <c r="AE1222">
        <v>0</v>
      </c>
      <c r="AF1222">
        <v>0</v>
      </c>
      <c r="AG1222">
        <v>0</v>
      </c>
      <c r="AH1222">
        <v>0</v>
      </c>
      <c r="AI1222">
        <f t="shared" si="91"/>
        <v>3</v>
      </c>
      <c r="AJ1222">
        <f t="shared" si="92"/>
        <v>849.99</v>
      </c>
      <c r="AK1222" s="62">
        <f t="shared" si="94"/>
        <v>0.5</v>
      </c>
      <c r="AL1222">
        <f t="shared" si="93"/>
        <v>815.97</v>
      </c>
    </row>
    <row r="1223" spans="2:38" ht="14.45" x14ac:dyDescent="0.3">
      <c r="B1223" t="s">
        <v>1762</v>
      </c>
      <c r="C1223">
        <v>2002344334</v>
      </c>
      <c r="D1223" t="s">
        <v>125</v>
      </c>
      <c r="E1223" t="s">
        <v>126</v>
      </c>
      <c r="F1223" t="s">
        <v>127</v>
      </c>
      <c r="G1223" t="s">
        <v>128</v>
      </c>
      <c r="H1223" t="s">
        <v>129</v>
      </c>
      <c r="I1223" t="s">
        <v>221</v>
      </c>
      <c r="J1223" t="s">
        <v>250</v>
      </c>
      <c r="K1223" t="s">
        <v>251</v>
      </c>
      <c r="L1223">
        <v>80880918</v>
      </c>
      <c r="M1223" t="s">
        <v>669</v>
      </c>
      <c r="N1223">
        <v>33051090</v>
      </c>
      <c r="O1223" t="s">
        <v>670</v>
      </c>
      <c r="P1223">
        <v>4987176254375</v>
      </c>
      <c r="Q1223">
        <v>235</v>
      </c>
      <c r="R1223" s="16">
        <v>47045</v>
      </c>
      <c r="S1223">
        <v>36</v>
      </c>
      <c r="T1223">
        <v>75</v>
      </c>
      <c r="U1223">
        <v>56</v>
      </c>
      <c r="V1223">
        <v>195.31</v>
      </c>
      <c r="W1223">
        <v>205.08</v>
      </c>
      <c r="X1223">
        <v>213.63</v>
      </c>
      <c r="Y1223">
        <v>0</v>
      </c>
      <c r="Z1223">
        <v>9</v>
      </c>
      <c r="AA1223">
        <v>0</v>
      </c>
      <c r="AB1223">
        <v>0</v>
      </c>
      <c r="AC1223">
        <v>1845.72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f t="shared" si="91"/>
        <v>9</v>
      </c>
      <c r="AJ1223">
        <f t="shared" si="92"/>
        <v>1922.67</v>
      </c>
      <c r="AK1223" s="62">
        <f t="shared" si="94"/>
        <v>0.16071428571428573</v>
      </c>
      <c r="AL1223">
        <f t="shared" si="93"/>
        <v>1845.72</v>
      </c>
    </row>
    <row r="1224" spans="2:38" ht="14.45" x14ac:dyDescent="0.3">
      <c r="B1224" t="s">
        <v>1762</v>
      </c>
      <c r="C1224">
        <v>2002344334</v>
      </c>
      <c r="D1224" t="s">
        <v>125</v>
      </c>
      <c r="E1224" t="s">
        <v>126</v>
      </c>
      <c r="F1224" t="s">
        <v>127</v>
      </c>
      <c r="G1224" t="s">
        <v>128</v>
      </c>
      <c r="H1224" t="s">
        <v>208</v>
      </c>
      <c r="I1224" t="s">
        <v>209</v>
      </c>
      <c r="J1224" t="s">
        <v>585</v>
      </c>
      <c r="K1224" t="s">
        <v>868</v>
      </c>
      <c r="L1224">
        <v>80780340</v>
      </c>
      <c r="M1224" t="s">
        <v>869</v>
      </c>
      <c r="N1224">
        <v>33074900</v>
      </c>
      <c r="O1224" t="s">
        <v>870</v>
      </c>
      <c r="P1224">
        <v>4987176236326</v>
      </c>
      <c r="Q1224">
        <v>299</v>
      </c>
      <c r="R1224" s="16">
        <v>47045</v>
      </c>
      <c r="S1224">
        <v>24</v>
      </c>
      <c r="T1224">
        <v>100</v>
      </c>
      <c r="U1224">
        <v>6</v>
      </c>
      <c r="V1224">
        <v>202.7</v>
      </c>
      <c r="W1224">
        <v>239.19</v>
      </c>
      <c r="X1224">
        <v>249.16</v>
      </c>
      <c r="Y1224">
        <v>2</v>
      </c>
      <c r="Z1224">
        <v>0</v>
      </c>
      <c r="AA1224">
        <v>0</v>
      </c>
      <c r="AB1224">
        <v>0</v>
      </c>
      <c r="AC1224">
        <v>2870.28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f t="shared" si="91"/>
        <v>12</v>
      </c>
      <c r="AJ1224">
        <f t="shared" si="92"/>
        <v>2989.92</v>
      </c>
      <c r="AK1224" s="62">
        <f t="shared" si="94"/>
        <v>2</v>
      </c>
      <c r="AL1224">
        <f t="shared" si="93"/>
        <v>2870.2799999999997</v>
      </c>
    </row>
    <row r="1225" spans="2:38" ht="14.45" x14ac:dyDescent="0.3">
      <c r="B1225" t="s">
        <v>1762</v>
      </c>
      <c r="C1225">
        <v>2002344334</v>
      </c>
      <c r="D1225" t="s">
        <v>125</v>
      </c>
      <c r="E1225" t="s">
        <v>126</v>
      </c>
      <c r="F1225" t="s">
        <v>127</v>
      </c>
      <c r="G1225" t="s">
        <v>132</v>
      </c>
      <c r="H1225" t="s">
        <v>163</v>
      </c>
      <c r="I1225" t="s">
        <v>164</v>
      </c>
      <c r="J1225" t="s">
        <v>337</v>
      </c>
      <c r="K1225" t="s">
        <v>699</v>
      </c>
      <c r="L1225">
        <v>80739419</v>
      </c>
      <c r="M1225" t="s">
        <v>700</v>
      </c>
      <c r="N1225">
        <v>33072000</v>
      </c>
      <c r="O1225" t="s">
        <v>701</v>
      </c>
      <c r="P1225">
        <v>4987176176318</v>
      </c>
      <c r="Q1225">
        <v>299</v>
      </c>
      <c r="R1225" s="16">
        <v>46317</v>
      </c>
      <c r="S1225">
        <v>18</v>
      </c>
      <c r="T1225">
        <v>14</v>
      </c>
      <c r="U1225">
        <v>48</v>
      </c>
      <c r="V1225">
        <v>211.52</v>
      </c>
      <c r="W1225">
        <v>249.59</v>
      </c>
      <c r="X1225">
        <v>260</v>
      </c>
      <c r="Y1225">
        <v>0</v>
      </c>
      <c r="Z1225">
        <v>5</v>
      </c>
      <c r="AA1225">
        <v>0</v>
      </c>
      <c r="AB1225">
        <v>0</v>
      </c>
      <c r="AC1225">
        <v>1247.95</v>
      </c>
      <c r="AD1225">
        <v>0.53</v>
      </c>
      <c r="AE1225">
        <v>0</v>
      </c>
      <c r="AF1225">
        <v>0</v>
      </c>
      <c r="AG1225">
        <v>0</v>
      </c>
      <c r="AH1225">
        <v>0</v>
      </c>
      <c r="AI1225">
        <f t="shared" si="91"/>
        <v>5</v>
      </c>
      <c r="AJ1225">
        <f t="shared" si="92"/>
        <v>1300</v>
      </c>
      <c r="AK1225" s="62">
        <f t="shared" si="94"/>
        <v>0.10416666666666667</v>
      </c>
      <c r="AL1225">
        <f t="shared" si="93"/>
        <v>1247.95</v>
      </c>
    </row>
    <row r="1226" spans="2:38" ht="14.45" x14ac:dyDescent="0.3">
      <c r="B1226" t="s">
        <v>1762</v>
      </c>
      <c r="C1226">
        <v>2002344334</v>
      </c>
      <c r="D1226" t="s">
        <v>125</v>
      </c>
      <c r="E1226" t="s">
        <v>126</v>
      </c>
      <c r="F1226" t="s">
        <v>127</v>
      </c>
      <c r="G1226" t="s">
        <v>146</v>
      </c>
      <c r="H1226" t="s">
        <v>160</v>
      </c>
      <c r="I1226" t="s">
        <v>161</v>
      </c>
      <c r="J1226" t="s">
        <v>351</v>
      </c>
      <c r="K1226" t="s">
        <v>871</v>
      </c>
      <c r="L1226">
        <v>80828248</v>
      </c>
      <c r="M1226" t="s">
        <v>872</v>
      </c>
      <c r="N1226">
        <v>96032100</v>
      </c>
      <c r="O1226" t="s">
        <v>873</v>
      </c>
      <c r="P1226">
        <v>4987176138859</v>
      </c>
      <c r="Q1226">
        <v>150</v>
      </c>
      <c r="R1226" s="16">
        <v>47045</v>
      </c>
      <c r="S1226">
        <v>36</v>
      </c>
      <c r="T1226">
        <v>75</v>
      </c>
      <c r="U1226">
        <v>48</v>
      </c>
      <c r="V1226">
        <v>114.29</v>
      </c>
      <c r="W1226">
        <v>120</v>
      </c>
      <c r="X1226">
        <v>125</v>
      </c>
      <c r="Y1226">
        <v>0</v>
      </c>
      <c r="Z1226">
        <v>3</v>
      </c>
      <c r="AA1226">
        <v>0</v>
      </c>
      <c r="AB1226">
        <v>0</v>
      </c>
      <c r="AC1226">
        <v>360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f t="shared" si="91"/>
        <v>3</v>
      </c>
      <c r="AJ1226">
        <f t="shared" si="92"/>
        <v>375</v>
      </c>
      <c r="AK1226" s="62">
        <f t="shared" si="94"/>
        <v>6.25E-2</v>
      </c>
      <c r="AL1226">
        <f t="shared" si="93"/>
        <v>360</v>
      </c>
    </row>
    <row r="1227" spans="2:38" ht="14.45" x14ac:dyDescent="0.3">
      <c r="B1227" t="s">
        <v>1762</v>
      </c>
      <c r="C1227">
        <v>2002344334</v>
      </c>
      <c r="D1227" t="s">
        <v>125</v>
      </c>
      <c r="E1227" t="s">
        <v>126</v>
      </c>
      <c r="F1227" t="s">
        <v>127</v>
      </c>
      <c r="G1227" t="s">
        <v>132</v>
      </c>
      <c r="H1227" t="s">
        <v>290</v>
      </c>
      <c r="I1227" t="s">
        <v>645</v>
      </c>
      <c r="J1227" t="s">
        <v>646</v>
      </c>
      <c r="K1227" t="s">
        <v>677</v>
      </c>
      <c r="L1227">
        <v>80870946</v>
      </c>
      <c r="M1227" t="s">
        <v>678</v>
      </c>
      <c r="N1227">
        <v>21069099</v>
      </c>
      <c r="O1227" t="s">
        <v>679</v>
      </c>
      <c r="P1227">
        <v>4987176351357</v>
      </c>
      <c r="Q1227">
        <v>225</v>
      </c>
      <c r="R1227" s="16">
        <v>47045</v>
      </c>
      <c r="S1227">
        <v>17</v>
      </c>
      <c r="T1227">
        <v>100</v>
      </c>
      <c r="U1227">
        <v>120</v>
      </c>
      <c r="V1227">
        <v>171.65</v>
      </c>
      <c r="W1227">
        <v>180.23</v>
      </c>
      <c r="X1227">
        <v>187.75</v>
      </c>
      <c r="Y1227">
        <v>0</v>
      </c>
      <c r="Z1227">
        <v>6</v>
      </c>
      <c r="AA1227">
        <v>0</v>
      </c>
      <c r="AB1227">
        <v>0</v>
      </c>
      <c r="AC1227">
        <v>1081.3800000000001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f t="shared" si="91"/>
        <v>6</v>
      </c>
      <c r="AJ1227">
        <f t="shared" si="92"/>
        <v>1126.5</v>
      </c>
      <c r="AK1227" s="62">
        <f t="shared" si="94"/>
        <v>0.05</v>
      </c>
      <c r="AL1227">
        <f t="shared" si="93"/>
        <v>1081.3799999999999</v>
      </c>
    </row>
    <row r="1228" spans="2:38" ht="14.45" x14ac:dyDescent="0.3">
      <c r="B1228" t="s">
        <v>1762</v>
      </c>
      <c r="C1228">
        <v>2002344334</v>
      </c>
      <c r="D1228" t="s">
        <v>125</v>
      </c>
      <c r="E1228" t="s">
        <v>126</v>
      </c>
      <c r="F1228" t="s">
        <v>127</v>
      </c>
      <c r="G1228" t="s">
        <v>132</v>
      </c>
      <c r="H1228" t="s">
        <v>163</v>
      </c>
      <c r="I1228" t="s">
        <v>164</v>
      </c>
      <c r="J1228" t="s">
        <v>165</v>
      </c>
      <c r="K1228" t="s">
        <v>874</v>
      </c>
      <c r="L1228">
        <v>80830411</v>
      </c>
      <c r="M1228" t="s">
        <v>875</v>
      </c>
      <c r="N1228">
        <v>33071010</v>
      </c>
      <c r="O1228" t="s">
        <v>876</v>
      </c>
      <c r="P1228">
        <v>4987176176783</v>
      </c>
      <c r="Q1228">
        <v>310</v>
      </c>
      <c r="R1228" s="16">
        <v>47020</v>
      </c>
      <c r="S1228">
        <v>36</v>
      </c>
      <c r="T1228">
        <v>72</v>
      </c>
      <c r="U1228">
        <v>24</v>
      </c>
      <c r="V1228">
        <v>253.06</v>
      </c>
      <c r="W1228">
        <v>265.70999999999998</v>
      </c>
      <c r="X1228">
        <v>276.79000000000002</v>
      </c>
      <c r="Y1228">
        <v>0</v>
      </c>
      <c r="Z1228">
        <v>11</v>
      </c>
      <c r="AA1228">
        <v>0</v>
      </c>
      <c r="AB1228">
        <v>0</v>
      </c>
      <c r="AC1228">
        <v>2922.81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f t="shared" si="91"/>
        <v>11</v>
      </c>
      <c r="AJ1228">
        <f t="shared" si="92"/>
        <v>3044.69</v>
      </c>
      <c r="AK1228" s="62">
        <f t="shared" si="94"/>
        <v>0.45833333333333331</v>
      </c>
      <c r="AL1228">
        <f t="shared" si="93"/>
        <v>2922.81</v>
      </c>
    </row>
    <row r="1229" spans="2:38" ht="14.45" x14ac:dyDescent="0.3">
      <c r="B1229" t="s">
        <v>1762</v>
      </c>
      <c r="C1229">
        <v>2002344334</v>
      </c>
      <c r="D1229" t="s">
        <v>125</v>
      </c>
      <c r="E1229" t="s">
        <v>126</v>
      </c>
      <c r="F1229" t="s">
        <v>127</v>
      </c>
      <c r="G1229" t="s">
        <v>146</v>
      </c>
      <c r="H1229" t="s">
        <v>160</v>
      </c>
      <c r="I1229" t="s">
        <v>161</v>
      </c>
      <c r="J1229" t="s">
        <v>539</v>
      </c>
      <c r="K1229" t="s">
        <v>674</v>
      </c>
      <c r="L1229">
        <v>83913861</v>
      </c>
      <c r="M1229" t="s">
        <v>976</v>
      </c>
      <c r="N1229">
        <v>96032100</v>
      </c>
      <c r="O1229" t="s">
        <v>977</v>
      </c>
      <c r="P1229">
        <v>4987176306685</v>
      </c>
      <c r="Q1229">
        <v>190</v>
      </c>
      <c r="R1229" s="16">
        <v>47045</v>
      </c>
      <c r="S1229">
        <v>36</v>
      </c>
      <c r="T1229">
        <v>75</v>
      </c>
      <c r="U1229">
        <v>48</v>
      </c>
      <c r="V1229">
        <v>144.76</v>
      </c>
      <c r="W1229">
        <v>152</v>
      </c>
      <c r="X1229">
        <v>158.34</v>
      </c>
      <c r="Y1229">
        <v>1</v>
      </c>
      <c r="Z1229">
        <v>0</v>
      </c>
      <c r="AA1229">
        <v>0</v>
      </c>
      <c r="AB1229">
        <v>0</v>
      </c>
      <c r="AC1229">
        <v>7296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f t="shared" si="91"/>
        <v>48</v>
      </c>
      <c r="AJ1229">
        <f t="shared" si="92"/>
        <v>7600.32</v>
      </c>
      <c r="AK1229" s="62">
        <f t="shared" si="94"/>
        <v>1</v>
      </c>
      <c r="AL1229">
        <f t="shared" si="93"/>
        <v>7296</v>
      </c>
    </row>
    <row r="1230" spans="2:38" ht="14.45" x14ac:dyDescent="0.3">
      <c r="B1230" t="s">
        <v>1762</v>
      </c>
      <c r="C1230">
        <v>2002344334</v>
      </c>
      <c r="D1230" t="s">
        <v>125</v>
      </c>
      <c r="E1230" t="s">
        <v>126</v>
      </c>
      <c r="F1230" t="s">
        <v>127</v>
      </c>
      <c r="G1230" t="s">
        <v>128</v>
      </c>
      <c r="H1230" t="s">
        <v>139</v>
      </c>
      <c r="I1230" t="s">
        <v>140</v>
      </c>
      <c r="J1230" t="s">
        <v>236</v>
      </c>
      <c r="K1230" t="s">
        <v>421</v>
      </c>
      <c r="L1230">
        <v>80830003</v>
      </c>
      <c r="M1230" t="s">
        <v>422</v>
      </c>
      <c r="N1230">
        <v>96190030</v>
      </c>
      <c r="O1230" t="s">
        <v>423</v>
      </c>
      <c r="P1230">
        <v>4987176093332</v>
      </c>
      <c r="Q1230">
        <v>1555</v>
      </c>
      <c r="R1230" s="16">
        <v>47020</v>
      </c>
      <c r="S1230">
        <v>36</v>
      </c>
      <c r="T1230">
        <v>72</v>
      </c>
      <c r="U1230">
        <v>4</v>
      </c>
      <c r="V1230">
        <v>1236.24</v>
      </c>
      <c r="W1230">
        <v>1298.05</v>
      </c>
      <c r="X1230">
        <v>1352.18</v>
      </c>
      <c r="Y1230">
        <v>0</v>
      </c>
      <c r="Z1230">
        <v>1</v>
      </c>
      <c r="AA1230">
        <v>0</v>
      </c>
      <c r="AB1230">
        <v>0</v>
      </c>
      <c r="AC1230">
        <v>1298.05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f t="shared" si="91"/>
        <v>1</v>
      </c>
      <c r="AJ1230">
        <f t="shared" si="92"/>
        <v>1352.18</v>
      </c>
      <c r="AK1230" s="62">
        <f t="shared" si="94"/>
        <v>0.25</v>
      </c>
      <c r="AL1230">
        <f t="shared" si="93"/>
        <v>1298.05</v>
      </c>
    </row>
    <row r="1231" spans="2:38" ht="14.45" x14ac:dyDescent="0.3">
      <c r="B1231" t="s">
        <v>1762</v>
      </c>
      <c r="C1231">
        <v>2002344334</v>
      </c>
      <c r="D1231" t="s">
        <v>125</v>
      </c>
      <c r="E1231" t="s">
        <v>126</v>
      </c>
      <c r="F1231" t="s">
        <v>127</v>
      </c>
      <c r="G1231" t="s">
        <v>132</v>
      </c>
      <c r="H1231" t="s">
        <v>133</v>
      </c>
      <c r="I1231" t="s">
        <v>134</v>
      </c>
      <c r="J1231" t="s">
        <v>240</v>
      </c>
      <c r="K1231" t="s">
        <v>682</v>
      </c>
      <c r="L1231">
        <v>80883941</v>
      </c>
      <c r="M1231" t="s">
        <v>683</v>
      </c>
      <c r="N1231">
        <v>96190010</v>
      </c>
      <c r="O1231" t="s">
        <v>684</v>
      </c>
      <c r="P1231">
        <v>4987176374554</v>
      </c>
      <c r="Q1231">
        <v>800</v>
      </c>
      <c r="R1231" s="16">
        <v>47045</v>
      </c>
      <c r="S1231">
        <v>24</v>
      </c>
      <c r="T1231">
        <v>100</v>
      </c>
      <c r="U1231">
        <v>12</v>
      </c>
      <c r="V1231">
        <v>519.96</v>
      </c>
      <c r="W1231">
        <v>519.96</v>
      </c>
      <c r="X1231">
        <v>541.64</v>
      </c>
      <c r="Y1231">
        <v>0</v>
      </c>
      <c r="Z1231">
        <v>2</v>
      </c>
      <c r="AA1231">
        <v>0</v>
      </c>
      <c r="AB1231">
        <v>0</v>
      </c>
      <c r="AC1231">
        <v>1039.92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f t="shared" si="91"/>
        <v>2</v>
      </c>
      <c r="AJ1231">
        <f t="shared" si="92"/>
        <v>1083.28</v>
      </c>
      <c r="AK1231" s="62">
        <f t="shared" si="94"/>
        <v>0.16666666666666666</v>
      </c>
      <c r="AL1231">
        <f t="shared" si="93"/>
        <v>1039.92</v>
      </c>
    </row>
    <row r="1232" spans="2:38" ht="14.45" x14ac:dyDescent="0.3">
      <c r="B1232" t="s">
        <v>1762</v>
      </c>
      <c r="C1232">
        <v>2002344334</v>
      </c>
      <c r="D1232" t="s">
        <v>125</v>
      </c>
      <c r="E1232" t="s">
        <v>126</v>
      </c>
      <c r="F1232" t="s">
        <v>127</v>
      </c>
      <c r="G1232" t="s">
        <v>146</v>
      </c>
      <c r="H1232" t="s">
        <v>147</v>
      </c>
      <c r="I1232" t="s">
        <v>203</v>
      </c>
      <c r="J1232" t="s">
        <v>433</v>
      </c>
      <c r="K1232" t="s">
        <v>434</v>
      </c>
      <c r="L1232">
        <v>80820838</v>
      </c>
      <c r="M1232" t="s">
        <v>435</v>
      </c>
      <c r="N1232">
        <v>96032900</v>
      </c>
      <c r="O1232" t="s">
        <v>436</v>
      </c>
      <c r="P1232">
        <v>4987176281227</v>
      </c>
      <c r="Q1232">
        <v>80</v>
      </c>
      <c r="R1232" s="16">
        <v>46807</v>
      </c>
      <c r="S1232">
        <v>48</v>
      </c>
      <c r="T1232">
        <v>39</v>
      </c>
      <c r="U1232">
        <v>144</v>
      </c>
      <c r="V1232">
        <v>57.08</v>
      </c>
      <c r="W1232">
        <v>67.36</v>
      </c>
      <c r="X1232">
        <v>70.17</v>
      </c>
      <c r="Y1232">
        <v>0</v>
      </c>
      <c r="Z1232">
        <v>6</v>
      </c>
      <c r="AA1232">
        <v>0</v>
      </c>
      <c r="AB1232">
        <v>0</v>
      </c>
      <c r="AC1232">
        <v>404.16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f t="shared" si="91"/>
        <v>6</v>
      </c>
      <c r="AJ1232">
        <f t="shared" si="92"/>
        <v>421.02</v>
      </c>
      <c r="AK1232" s="62">
        <f t="shared" si="94"/>
        <v>4.1666666666666664E-2</v>
      </c>
      <c r="AL1232">
        <f t="shared" si="93"/>
        <v>404.15999999999997</v>
      </c>
    </row>
    <row r="1233" spans="2:38" ht="14.45" x14ac:dyDescent="0.3">
      <c r="B1233" t="s">
        <v>1762</v>
      </c>
      <c r="C1233">
        <v>2002344334</v>
      </c>
      <c r="D1233" t="s">
        <v>125</v>
      </c>
      <c r="E1233" t="s">
        <v>126</v>
      </c>
      <c r="F1233" t="s">
        <v>127</v>
      </c>
      <c r="G1233" t="s">
        <v>132</v>
      </c>
      <c r="H1233" t="s">
        <v>133</v>
      </c>
      <c r="I1233" t="s">
        <v>177</v>
      </c>
      <c r="J1233" t="s">
        <v>178</v>
      </c>
      <c r="K1233" t="s">
        <v>230</v>
      </c>
      <c r="L1233">
        <v>80888567</v>
      </c>
      <c r="M1233" t="s">
        <v>688</v>
      </c>
      <c r="N1233">
        <v>96190010</v>
      </c>
      <c r="O1233" t="s">
        <v>689</v>
      </c>
      <c r="P1233">
        <v>4987176319449</v>
      </c>
      <c r="Q1233">
        <v>399</v>
      </c>
      <c r="R1233" s="16">
        <v>46807</v>
      </c>
      <c r="S1233">
        <v>24</v>
      </c>
      <c r="T1233">
        <v>79</v>
      </c>
      <c r="U1233">
        <v>16</v>
      </c>
      <c r="V1233">
        <v>306.79000000000002</v>
      </c>
      <c r="W1233">
        <v>306.79000000000002</v>
      </c>
      <c r="X1233">
        <v>319.58</v>
      </c>
      <c r="Y1233">
        <v>1</v>
      </c>
      <c r="Z1233">
        <v>2</v>
      </c>
      <c r="AA1233">
        <v>0</v>
      </c>
      <c r="AB1233">
        <v>0</v>
      </c>
      <c r="AC1233">
        <v>5522.22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f t="shared" ref="AI1233:AI1296" si="95">+(Y1233+AA1233)*U1233+(Z1233+AB1233+AE1233+AG1233)</f>
        <v>18</v>
      </c>
      <c r="AJ1233">
        <f t="shared" ref="AJ1233:AJ1296" si="96">+AI1233*X1233</f>
        <v>5752.44</v>
      </c>
      <c r="AK1233" s="62">
        <f t="shared" si="94"/>
        <v>1.125</v>
      </c>
      <c r="AL1233">
        <f t="shared" ref="AL1233:AL1296" si="97">+AI1233*W1233</f>
        <v>5522.22</v>
      </c>
    </row>
    <row r="1234" spans="2:38" ht="14.45" x14ac:dyDescent="0.3">
      <c r="B1234" t="s">
        <v>1762</v>
      </c>
      <c r="C1234">
        <v>2002344334</v>
      </c>
      <c r="D1234" t="s">
        <v>125</v>
      </c>
      <c r="E1234" t="s">
        <v>126</v>
      </c>
      <c r="F1234" t="s">
        <v>127</v>
      </c>
      <c r="G1234" t="s">
        <v>132</v>
      </c>
      <c r="H1234" t="s">
        <v>133</v>
      </c>
      <c r="I1234" t="s">
        <v>177</v>
      </c>
      <c r="J1234" t="s">
        <v>371</v>
      </c>
      <c r="K1234" t="s">
        <v>531</v>
      </c>
      <c r="L1234">
        <v>80888577</v>
      </c>
      <c r="M1234" t="s">
        <v>532</v>
      </c>
      <c r="N1234">
        <v>96190010</v>
      </c>
      <c r="O1234" t="s">
        <v>533</v>
      </c>
      <c r="P1234">
        <v>4987176319524</v>
      </c>
      <c r="Q1234">
        <v>160</v>
      </c>
      <c r="R1234" s="16">
        <v>46807</v>
      </c>
      <c r="S1234">
        <v>24</v>
      </c>
      <c r="T1234">
        <v>79</v>
      </c>
      <c r="U1234">
        <v>30</v>
      </c>
      <c r="V1234">
        <v>138.37</v>
      </c>
      <c r="W1234">
        <v>138.37</v>
      </c>
      <c r="X1234">
        <v>144.13999999999999</v>
      </c>
      <c r="Y1234">
        <v>0</v>
      </c>
      <c r="Z1234">
        <v>3</v>
      </c>
      <c r="AA1234">
        <v>0</v>
      </c>
      <c r="AB1234">
        <v>0</v>
      </c>
      <c r="AC1234">
        <v>415.11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f t="shared" si="95"/>
        <v>3</v>
      </c>
      <c r="AJ1234">
        <f t="shared" si="96"/>
        <v>432.41999999999996</v>
      </c>
      <c r="AK1234" s="62">
        <f t="shared" si="94"/>
        <v>0.1</v>
      </c>
      <c r="AL1234">
        <f t="shared" si="97"/>
        <v>415.11</v>
      </c>
    </row>
    <row r="1235" spans="2:38" ht="14.45" x14ac:dyDescent="0.3">
      <c r="B1235" t="s">
        <v>1762</v>
      </c>
      <c r="C1235">
        <v>2002344334</v>
      </c>
      <c r="D1235" t="s">
        <v>125</v>
      </c>
      <c r="E1235" t="s">
        <v>126</v>
      </c>
      <c r="F1235" t="s">
        <v>127</v>
      </c>
      <c r="G1235" t="s">
        <v>132</v>
      </c>
      <c r="H1235" t="s">
        <v>290</v>
      </c>
      <c r="I1235" t="s">
        <v>692</v>
      </c>
      <c r="J1235" t="s">
        <v>692</v>
      </c>
      <c r="K1235" t="s">
        <v>693</v>
      </c>
      <c r="L1235">
        <v>80895628</v>
      </c>
      <c r="M1235" t="s">
        <v>694</v>
      </c>
      <c r="N1235">
        <v>30049011</v>
      </c>
      <c r="O1235" t="s">
        <v>695</v>
      </c>
      <c r="P1235">
        <v>4987176385567</v>
      </c>
      <c r="Q1235">
        <v>50</v>
      </c>
      <c r="R1235" s="16">
        <v>46807</v>
      </c>
      <c r="S1235">
        <v>18</v>
      </c>
      <c r="T1235">
        <v>100</v>
      </c>
      <c r="U1235">
        <v>60</v>
      </c>
      <c r="V1235">
        <v>38.14</v>
      </c>
      <c r="W1235">
        <v>40.049999999999997</v>
      </c>
      <c r="X1235">
        <v>41.72</v>
      </c>
      <c r="Y1235">
        <v>1</v>
      </c>
      <c r="Z1235">
        <v>6</v>
      </c>
      <c r="AA1235">
        <v>0</v>
      </c>
      <c r="AB1235">
        <v>0</v>
      </c>
      <c r="AC1235">
        <v>2643.3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f t="shared" si="95"/>
        <v>66</v>
      </c>
      <c r="AJ1235">
        <f t="shared" si="96"/>
        <v>2753.52</v>
      </c>
      <c r="AK1235" s="62">
        <f t="shared" si="94"/>
        <v>1.1000000000000001</v>
      </c>
      <c r="AL1235">
        <f t="shared" si="97"/>
        <v>2643.2999999999997</v>
      </c>
    </row>
    <row r="1236" spans="2:38" ht="14.45" x14ac:dyDescent="0.3">
      <c r="B1236" t="s">
        <v>1762</v>
      </c>
      <c r="C1236">
        <v>2002344334</v>
      </c>
      <c r="D1236" t="s">
        <v>125</v>
      </c>
      <c r="E1236" t="s">
        <v>126</v>
      </c>
      <c r="F1236" t="s">
        <v>127</v>
      </c>
      <c r="G1236" t="s">
        <v>132</v>
      </c>
      <c r="H1236" t="s">
        <v>133</v>
      </c>
      <c r="I1236" t="s">
        <v>134</v>
      </c>
      <c r="J1236" t="s">
        <v>169</v>
      </c>
      <c r="K1236" t="s">
        <v>444</v>
      </c>
      <c r="L1236">
        <v>80829942</v>
      </c>
      <c r="M1236" t="s">
        <v>445</v>
      </c>
      <c r="N1236">
        <v>96190010</v>
      </c>
      <c r="O1236" t="s">
        <v>446</v>
      </c>
      <c r="P1236">
        <v>4987176293596</v>
      </c>
      <c r="Q1236">
        <v>0.01</v>
      </c>
      <c r="R1236" s="16">
        <v>46597</v>
      </c>
      <c r="S1236">
        <v>24</v>
      </c>
      <c r="T1236">
        <v>50</v>
      </c>
      <c r="U1236">
        <v>240</v>
      </c>
      <c r="V1236">
        <v>0.01</v>
      </c>
      <c r="W1236">
        <v>0.01</v>
      </c>
      <c r="X1236">
        <v>0.01</v>
      </c>
      <c r="Y1236">
        <v>80</v>
      </c>
      <c r="Z1236">
        <v>0</v>
      </c>
      <c r="AA1236">
        <v>0</v>
      </c>
      <c r="AB1236">
        <v>0</v>
      </c>
      <c r="AC1236">
        <v>192</v>
      </c>
      <c r="AD1236">
        <v>0.16</v>
      </c>
      <c r="AE1236">
        <v>0</v>
      </c>
      <c r="AF1236">
        <v>0</v>
      </c>
      <c r="AG1236">
        <v>0</v>
      </c>
      <c r="AH1236">
        <v>0</v>
      </c>
      <c r="AI1236">
        <f t="shared" si="95"/>
        <v>19200</v>
      </c>
      <c r="AJ1236">
        <f t="shared" si="96"/>
        <v>192</v>
      </c>
      <c r="AK1236" s="62">
        <f t="shared" si="94"/>
        <v>80</v>
      </c>
      <c r="AL1236">
        <f t="shared" si="97"/>
        <v>192</v>
      </c>
    </row>
    <row r="1237" spans="2:38" ht="14.45" x14ac:dyDescent="0.3">
      <c r="B1237" t="s">
        <v>1762</v>
      </c>
      <c r="C1237">
        <v>2002344334</v>
      </c>
      <c r="D1237" t="s">
        <v>125</v>
      </c>
      <c r="E1237" t="s">
        <v>126</v>
      </c>
      <c r="F1237" t="s">
        <v>127</v>
      </c>
      <c r="G1237" t="s">
        <v>132</v>
      </c>
      <c r="H1237" t="s">
        <v>290</v>
      </c>
      <c r="I1237" t="s">
        <v>692</v>
      </c>
      <c r="J1237" t="s">
        <v>692</v>
      </c>
      <c r="K1237" t="s">
        <v>696</v>
      </c>
      <c r="L1237">
        <v>80895630</v>
      </c>
      <c r="M1237" t="s">
        <v>697</v>
      </c>
      <c r="N1237">
        <v>30049011</v>
      </c>
      <c r="O1237" t="s">
        <v>698</v>
      </c>
      <c r="P1237">
        <v>4987176385536</v>
      </c>
      <c r="Q1237">
        <v>50</v>
      </c>
      <c r="R1237" s="16">
        <v>46807</v>
      </c>
      <c r="S1237">
        <v>18</v>
      </c>
      <c r="T1237">
        <v>100</v>
      </c>
      <c r="U1237">
        <v>60</v>
      </c>
      <c r="V1237">
        <v>38.14</v>
      </c>
      <c r="W1237">
        <v>40.049999999999997</v>
      </c>
      <c r="X1237">
        <v>41.72</v>
      </c>
      <c r="Y1237">
        <v>0</v>
      </c>
      <c r="Z1237">
        <v>13</v>
      </c>
      <c r="AA1237">
        <v>0</v>
      </c>
      <c r="AB1237">
        <v>0</v>
      </c>
      <c r="AC1237">
        <v>520.65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f t="shared" si="95"/>
        <v>13</v>
      </c>
      <c r="AJ1237">
        <f t="shared" si="96"/>
        <v>542.36</v>
      </c>
      <c r="AK1237" s="62">
        <f t="shared" si="94"/>
        <v>0.21666666666666667</v>
      </c>
      <c r="AL1237">
        <f t="shared" si="97"/>
        <v>520.65</v>
      </c>
    </row>
    <row r="1238" spans="2:38" ht="14.45" x14ac:dyDescent="0.3">
      <c r="B1238" t="s">
        <v>1762</v>
      </c>
      <c r="C1238">
        <v>2002344334</v>
      </c>
      <c r="D1238" t="s">
        <v>125</v>
      </c>
      <c r="E1238" t="s">
        <v>126</v>
      </c>
      <c r="F1238" t="s">
        <v>127</v>
      </c>
      <c r="G1238" t="s">
        <v>146</v>
      </c>
      <c r="H1238" t="s">
        <v>190</v>
      </c>
      <c r="I1238" t="s">
        <v>191</v>
      </c>
      <c r="J1238" t="s">
        <v>192</v>
      </c>
      <c r="K1238" t="s">
        <v>454</v>
      </c>
      <c r="L1238">
        <v>80832388</v>
      </c>
      <c r="M1238" t="s">
        <v>455</v>
      </c>
      <c r="N1238">
        <v>82121010</v>
      </c>
      <c r="O1238" t="s">
        <v>456</v>
      </c>
      <c r="P1238">
        <v>4987176321091</v>
      </c>
      <c r="Q1238">
        <v>165</v>
      </c>
      <c r="R1238" s="16">
        <v>47045</v>
      </c>
      <c r="S1238">
        <v>60</v>
      </c>
      <c r="T1238">
        <v>45</v>
      </c>
      <c r="U1238">
        <v>48</v>
      </c>
      <c r="V1238">
        <v>117.75</v>
      </c>
      <c r="W1238">
        <v>138.94</v>
      </c>
      <c r="X1238">
        <v>144.72999999999999</v>
      </c>
      <c r="Y1238">
        <v>0</v>
      </c>
      <c r="Z1238">
        <v>1</v>
      </c>
      <c r="AA1238">
        <v>0</v>
      </c>
      <c r="AB1238">
        <v>0</v>
      </c>
      <c r="AC1238">
        <v>138.94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f t="shared" si="95"/>
        <v>1</v>
      </c>
      <c r="AJ1238">
        <f t="shared" si="96"/>
        <v>144.72999999999999</v>
      </c>
      <c r="AK1238" s="62">
        <f t="shared" si="94"/>
        <v>2.0833333333333332E-2</v>
      </c>
      <c r="AL1238">
        <f t="shared" si="97"/>
        <v>138.94</v>
      </c>
    </row>
    <row r="1239" spans="2:38" ht="14.45" x14ac:dyDescent="0.3">
      <c r="B1239" t="s">
        <v>1762</v>
      </c>
      <c r="C1239">
        <v>2002344334</v>
      </c>
      <c r="D1239" t="s">
        <v>125</v>
      </c>
      <c r="E1239" t="s">
        <v>126</v>
      </c>
      <c r="F1239" t="s">
        <v>127</v>
      </c>
      <c r="G1239" t="s">
        <v>132</v>
      </c>
      <c r="H1239" t="s">
        <v>133</v>
      </c>
      <c r="I1239" t="s">
        <v>177</v>
      </c>
      <c r="J1239" t="s">
        <v>375</v>
      </c>
      <c r="K1239" t="s">
        <v>385</v>
      </c>
      <c r="L1239">
        <v>83902634</v>
      </c>
      <c r="M1239" t="s">
        <v>1040</v>
      </c>
      <c r="N1239">
        <v>96190010</v>
      </c>
      <c r="O1239" t="s">
        <v>1041</v>
      </c>
      <c r="P1239">
        <v>4987176319319</v>
      </c>
      <c r="Q1239">
        <v>125</v>
      </c>
      <c r="R1239" s="16">
        <v>46807</v>
      </c>
      <c r="S1239">
        <v>24</v>
      </c>
      <c r="T1239">
        <v>79</v>
      </c>
      <c r="U1239">
        <v>40</v>
      </c>
      <c r="V1239">
        <v>108.1</v>
      </c>
      <c r="W1239">
        <v>108.1</v>
      </c>
      <c r="X1239">
        <v>112.61</v>
      </c>
      <c r="Y1239">
        <v>0</v>
      </c>
      <c r="Z1239">
        <v>1</v>
      </c>
      <c r="AA1239">
        <v>0</v>
      </c>
      <c r="AB1239">
        <v>0</v>
      </c>
      <c r="AC1239">
        <v>108.1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f t="shared" si="95"/>
        <v>1</v>
      </c>
      <c r="AJ1239">
        <f t="shared" si="96"/>
        <v>112.61</v>
      </c>
      <c r="AK1239" s="62">
        <f t="shared" si="94"/>
        <v>2.5000000000000001E-2</v>
      </c>
      <c r="AL1239">
        <f t="shared" si="97"/>
        <v>108.1</v>
      </c>
    </row>
    <row r="1240" spans="2:38" ht="14.45" x14ac:dyDescent="0.3">
      <c r="B1240" t="s">
        <v>1762</v>
      </c>
      <c r="C1240">
        <v>2002344334</v>
      </c>
      <c r="D1240" t="s">
        <v>125</v>
      </c>
      <c r="E1240" t="s">
        <v>126</v>
      </c>
      <c r="F1240" t="s">
        <v>127</v>
      </c>
      <c r="G1240" t="s">
        <v>132</v>
      </c>
      <c r="H1240" t="s">
        <v>133</v>
      </c>
      <c r="I1240" t="s">
        <v>134</v>
      </c>
      <c r="J1240" t="s">
        <v>169</v>
      </c>
      <c r="K1240" t="s">
        <v>460</v>
      </c>
      <c r="L1240">
        <v>80851068</v>
      </c>
      <c r="M1240" t="s">
        <v>461</v>
      </c>
      <c r="N1240">
        <v>96190010</v>
      </c>
      <c r="O1240" t="s">
        <v>462</v>
      </c>
      <c r="P1240">
        <v>4987176293527</v>
      </c>
      <c r="Q1240">
        <v>95</v>
      </c>
      <c r="R1240" s="16">
        <v>46807</v>
      </c>
      <c r="S1240">
        <v>24</v>
      </c>
      <c r="T1240">
        <v>79</v>
      </c>
      <c r="U1240">
        <v>60</v>
      </c>
      <c r="V1240">
        <v>82.16</v>
      </c>
      <c r="W1240">
        <v>82.16</v>
      </c>
      <c r="X1240">
        <v>85.59</v>
      </c>
      <c r="Y1240">
        <v>0</v>
      </c>
      <c r="Z1240">
        <v>1</v>
      </c>
      <c r="AA1240">
        <v>0</v>
      </c>
      <c r="AB1240">
        <v>0</v>
      </c>
      <c r="AC1240">
        <v>82.16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f t="shared" si="95"/>
        <v>1</v>
      </c>
      <c r="AJ1240">
        <f t="shared" si="96"/>
        <v>85.59</v>
      </c>
      <c r="AK1240" s="62">
        <f t="shared" si="94"/>
        <v>1.6666666666666666E-2</v>
      </c>
      <c r="AL1240">
        <f t="shared" si="97"/>
        <v>82.16</v>
      </c>
    </row>
    <row r="1241" spans="2:38" ht="14.45" x14ac:dyDescent="0.3">
      <c r="B1241" t="s">
        <v>1762</v>
      </c>
      <c r="C1241">
        <v>2002344334</v>
      </c>
      <c r="D1241" t="s">
        <v>125</v>
      </c>
      <c r="E1241" t="s">
        <v>126</v>
      </c>
      <c r="F1241" t="s">
        <v>127</v>
      </c>
      <c r="G1241" t="s">
        <v>146</v>
      </c>
      <c r="H1241" t="s">
        <v>160</v>
      </c>
      <c r="I1241" t="s">
        <v>161</v>
      </c>
      <c r="J1241" t="s">
        <v>162</v>
      </c>
      <c r="K1241" t="s">
        <v>364</v>
      </c>
      <c r="L1241">
        <v>80894418</v>
      </c>
      <c r="M1241" t="s">
        <v>705</v>
      </c>
      <c r="N1241">
        <v>96032100</v>
      </c>
      <c r="O1241" t="s">
        <v>706</v>
      </c>
      <c r="P1241">
        <v>4987176239969</v>
      </c>
      <c r="Q1241">
        <v>170</v>
      </c>
      <c r="R1241" s="16">
        <v>46807</v>
      </c>
      <c r="S1241">
        <v>36</v>
      </c>
      <c r="T1241">
        <v>53</v>
      </c>
      <c r="U1241">
        <v>48</v>
      </c>
      <c r="V1241">
        <v>129.52000000000001</v>
      </c>
      <c r="W1241">
        <v>136</v>
      </c>
      <c r="X1241">
        <v>141.66999999999999</v>
      </c>
      <c r="Y1241">
        <v>0</v>
      </c>
      <c r="Z1241">
        <v>24</v>
      </c>
      <c r="AA1241">
        <v>0</v>
      </c>
      <c r="AB1241">
        <v>0</v>
      </c>
      <c r="AC1241">
        <v>3264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f t="shared" si="95"/>
        <v>24</v>
      </c>
      <c r="AJ1241">
        <f t="shared" si="96"/>
        <v>3400.08</v>
      </c>
      <c r="AK1241" s="62">
        <f t="shared" si="94"/>
        <v>0.5</v>
      </c>
      <c r="AL1241">
        <f t="shared" si="97"/>
        <v>3264</v>
      </c>
    </row>
    <row r="1242" spans="2:38" ht="14.45" x14ac:dyDescent="0.3">
      <c r="B1242" t="s">
        <v>1762</v>
      </c>
      <c r="C1242">
        <v>2002344334</v>
      </c>
      <c r="D1242" t="s">
        <v>125</v>
      </c>
      <c r="E1242" t="s">
        <v>126</v>
      </c>
      <c r="F1242" t="s">
        <v>127</v>
      </c>
      <c r="G1242" t="s">
        <v>128</v>
      </c>
      <c r="H1242" t="s">
        <v>196</v>
      </c>
      <c r="I1242" t="s">
        <v>197</v>
      </c>
      <c r="J1242" t="s">
        <v>198</v>
      </c>
      <c r="K1242" t="s">
        <v>467</v>
      </c>
      <c r="L1242">
        <v>80741181</v>
      </c>
      <c r="M1242" t="s">
        <v>468</v>
      </c>
      <c r="N1242">
        <v>33049990</v>
      </c>
      <c r="O1242" t="s">
        <v>469</v>
      </c>
      <c r="P1242">
        <v>4987176179593</v>
      </c>
      <c r="Q1242">
        <v>429</v>
      </c>
      <c r="R1242" s="16">
        <v>47660</v>
      </c>
      <c r="S1242">
        <v>36</v>
      </c>
      <c r="T1242">
        <v>100</v>
      </c>
      <c r="U1242">
        <v>6</v>
      </c>
      <c r="V1242">
        <v>303.48</v>
      </c>
      <c r="W1242">
        <v>358.11</v>
      </c>
      <c r="X1242">
        <v>373.04</v>
      </c>
      <c r="Y1242">
        <v>0</v>
      </c>
      <c r="Z1242">
        <v>2</v>
      </c>
      <c r="AA1242">
        <v>0</v>
      </c>
      <c r="AB1242">
        <v>0</v>
      </c>
      <c r="AC1242">
        <v>716.22</v>
      </c>
      <c r="AD1242">
        <v>2.5</v>
      </c>
      <c r="AE1242">
        <v>0</v>
      </c>
      <c r="AF1242">
        <v>0</v>
      </c>
      <c r="AG1242">
        <v>0</v>
      </c>
      <c r="AH1242">
        <v>0</v>
      </c>
      <c r="AI1242">
        <f t="shared" si="95"/>
        <v>2</v>
      </c>
      <c r="AJ1242">
        <f t="shared" si="96"/>
        <v>746.08</v>
      </c>
      <c r="AK1242" s="62">
        <f t="shared" si="94"/>
        <v>0.33333333333333331</v>
      </c>
      <c r="AL1242">
        <f t="shared" si="97"/>
        <v>716.22</v>
      </c>
    </row>
    <row r="1243" spans="2:38" ht="14.45" x14ac:dyDescent="0.3">
      <c r="B1243" t="s">
        <v>1762</v>
      </c>
      <c r="C1243">
        <v>2002344334</v>
      </c>
      <c r="D1243" t="s">
        <v>125</v>
      </c>
      <c r="E1243" t="s">
        <v>126</v>
      </c>
      <c r="F1243" t="s">
        <v>127</v>
      </c>
      <c r="G1243" t="s">
        <v>146</v>
      </c>
      <c r="H1243" t="s">
        <v>160</v>
      </c>
      <c r="I1243" t="s">
        <v>161</v>
      </c>
      <c r="J1243" t="s">
        <v>344</v>
      </c>
      <c r="K1243" t="s">
        <v>345</v>
      </c>
      <c r="L1243">
        <v>80894424</v>
      </c>
      <c r="M1243" t="s">
        <v>956</v>
      </c>
      <c r="N1243">
        <v>96032100</v>
      </c>
      <c r="O1243" t="s">
        <v>957</v>
      </c>
      <c r="P1243">
        <v>4987176279156</v>
      </c>
      <c r="Q1243">
        <v>130</v>
      </c>
      <c r="R1243" s="16">
        <v>46806</v>
      </c>
      <c r="S1243">
        <v>36</v>
      </c>
      <c r="T1243">
        <v>52</v>
      </c>
      <c r="U1243">
        <v>48</v>
      </c>
      <c r="V1243">
        <v>99.05</v>
      </c>
      <c r="W1243">
        <v>104</v>
      </c>
      <c r="X1243">
        <v>108.34</v>
      </c>
      <c r="Y1243">
        <v>1</v>
      </c>
      <c r="Z1243">
        <v>0</v>
      </c>
      <c r="AA1243">
        <v>0</v>
      </c>
      <c r="AB1243">
        <v>0</v>
      </c>
      <c r="AC1243">
        <v>4992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f t="shared" si="95"/>
        <v>48</v>
      </c>
      <c r="AJ1243">
        <f t="shared" si="96"/>
        <v>5200.32</v>
      </c>
      <c r="AK1243" s="62">
        <f t="shared" si="94"/>
        <v>1</v>
      </c>
      <c r="AL1243">
        <f t="shared" si="97"/>
        <v>4992</v>
      </c>
    </row>
    <row r="1244" spans="2:38" ht="14.45" x14ac:dyDescent="0.3">
      <c r="B1244" t="s">
        <v>1762</v>
      </c>
      <c r="C1244">
        <v>2002344334</v>
      </c>
      <c r="D1244" t="s">
        <v>125</v>
      </c>
      <c r="E1244" t="s">
        <v>126</v>
      </c>
      <c r="F1244" t="s">
        <v>127</v>
      </c>
      <c r="G1244" t="s">
        <v>132</v>
      </c>
      <c r="H1244" t="s">
        <v>133</v>
      </c>
      <c r="I1244" t="s">
        <v>534</v>
      </c>
      <c r="J1244" t="s">
        <v>535</v>
      </c>
      <c r="K1244" t="s">
        <v>1062</v>
      </c>
      <c r="L1244">
        <v>80870505</v>
      </c>
      <c r="M1244" t="s">
        <v>1063</v>
      </c>
      <c r="N1244">
        <v>96190010</v>
      </c>
      <c r="O1244" t="s">
        <v>1064</v>
      </c>
      <c r="P1244">
        <v>4987176350961</v>
      </c>
      <c r="Q1244">
        <v>260</v>
      </c>
      <c r="R1244" s="16">
        <v>47045</v>
      </c>
      <c r="S1244">
        <v>24</v>
      </c>
      <c r="T1244">
        <v>100</v>
      </c>
      <c r="U1244">
        <v>30</v>
      </c>
      <c r="V1244">
        <v>218.94</v>
      </c>
      <c r="W1244">
        <v>218.94</v>
      </c>
      <c r="X1244">
        <v>228.07</v>
      </c>
      <c r="Y1244">
        <v>0</v>
      </c>
      <c r="Z1244">
        <v>1</v>
      </c>
      <c r="AA1244">
        <v>0</v>
      </c>
      <c r="AB1244">
        <v>0</v>
      </c>
      <c r="AC1244">
        <v>218.94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f t="shared" si="95"/>
        <v>1</v>
      </c>
      <c r="AJ1244">
        <f t="shared" si="96"/>
        <v>228.07</v>
      </c>
      <c r="AK1244" s="62">
        <f t="shared" si="94"/>
        <v>3.3333333333333333E-2</v>
      </c>
      <c r="AL1244">
        <f t="shared" si="97"/>
        <v>218.94</v>
      </c>
    </row>
    <row r="1245" spans="2:38" ht="14.45" x14ac:dyDescent="0.3">
      <c r="B1245" t="s">
        <v>1762</v>
      </c>
      <c r="C1245">
        <v>2002344334</v>
      </c>
      <c r="D1245" t="s">
        <v>125</v>
      </c>
      <c r="E1245" t="s">
        <v>126</v>
      </c>
      <c r="F1245" t="s">
        <v>127</v>
      </c>
      <c r="G1245" t="s">
        <v>146</v>
      </c>
      <c r="H1245" t="s">
        <v>160</v>
      </c>
      <c r="I1245" t="s">
        <v>161</v>
      </c>
      <c r="J1245" t="s">
        <v>162</v>
      </c>
      <c r="K1245" t="s">
        <v>358</v>
      </c>
      <c r="L1245">
        <v>80894388</v>
      </c>
      <c r="M1245" t="s">
        <v>1069</v>
      </c>
      <c r="N1245">
        <v>96032100</v>
      </c>
      <c r="O1245" t="s">
        <v>1070</v>
      </c>
      <c r="P1245">
        <v>4987176239952</v>
      </c>
      <c r="Q1245">
        <v>170</v>
      </c>
      <c r="R1245" s="16">
        <v>47044</v>
      </c>
      <c r="S1245">
        <v>36</v>
      </c>
      <c r="T1245">
        <v>74</v>
      </c>
      <c r="U1245">
        <v>36</v>
      </c>
      <c r="V1245">
        <v>129.52000000000001</v>
      </c>
      <c r="W1245">
        <v>136</v>
      </c>
      <c r="X1245">
        <v>141.66999999999999</v>
      </c>
      <c r="Y1245">
        <v>1</v>
      </c>
      <c r="Z1245">
        <v>0</v>
      </c>
      <c r="AA1245">
        <v>0</v>
      </c>
      <c r="AB1245">
        <v>0</v>
      </c>
      <c r="AC1245">
        <v>4896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f t="shared" si="95"/>
        <v>36</v>
      </c>
      <c r="AJ1245">
        <f t="shared" si="96"/>
        <v>5100.12</v>
      </c>
      <c r="AK1245" s="62">
        <f t="shared" si="94"/>
        <v>1</v>
      </c>
      <c r="AL1245">
        <f t="shared" si="97"/>
        <v>4896</v>
      </c>
    </row>
    <row r="1246" spans="2:38" ht="14.45" x14ac:dyDescent="0.3">
      <c r="B1246" t="s">
        <v>1762</v>
      </c>
      <c r="C1246">
        <v>2002344334</v>
      </c>
      <c r="D1246" t="s">
        <v>125</v>
      </c>
      <c r="E1246" t="s">
        <v>126</v>
      </c>
      <c r="F1246" t="s">
        <v>127</v>
      </c>
      <c r="G1246" t="s">
        <v>132</v>
      </c>
      <c r="H1246" t="s">
        <v>133</v>
      </c>
      <c r="I1246" t="s">
        <v>134</v>
      </c>
      <c r="J1246" t="s">
        <v>155</v>
      </c>
      <c r="K1246" t="s">
        <v>934</v>
      </c>
      <c r="L1246">
        <v>80870354</v>
      </c>
      <c r="M1246" t="s">
        <v>1003</v>
      </c>
      <c r="N1246">
        <v>96190010</v>
      </c>
      <c r="O1246" t="s">
        <v>1004</v>
      </c>
      <c r="P1246">
        <v>4987176350619</v>
      </c>
      <c r="Q1246">
        <v>650</v>
      </c>
      <c r="R1246" s="16">
        <v>46807</v>
      </c>
      <c r="S1246">
        <v>24</v>
      </c>
      <c r="T1246">
        <v>79</v>
      </c>
      <c r="U1246">
        <v>12</v>
      </c>
      <c r="V1246">
        <v>422.18</v>
      </c>
      <c r="W1246">
        <v>422.18</v>
      </c>
      <c r="X1246">
        <v>439.78</v>
      </c>
      <c r="Y1246">
        <v>0</v>
      </c>
      <c r="Z1246">
        <v>1</v>
      </c>
      <c r="AA1246">
        <v>0</v>
      </c>
      <c r="AB1246">
        <v>0</v>
      </c>
      <c r="AC1246">
        <v>422.18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f t="shared" si="95"/>
        <v>1</v>
      </c>
      <c r="AJ1246">
        <f t="shared" si="96"/>
        <v>439.78</v>
      </c>
      <c r="AK1246" s="62">
        <f t="shared" si="94"/>
        <v>8.3333333333333329E-2</v>
      </c>
      <c r="AL1246">
        <f t="shared" si="97"/>
        <v>422.18</v>
      </c>
    </row>
    <row r="1247" spans="2:38" ht="14.45" x14ac:dyDescent="0.3">
      <c r="B1247" t="s">
        <v>1762</v>
      </c>
      <c r="C1247">
        <v>2002344334</v>
      </c>
      <c r="D1247" t="s">
        <v>125</v>
      </c>
      <c r="E1247" t="s">
        <v>126</v>
      </c>
      <c r="F1247" t="s">
        <v>127</v>
      </c>
      <c r="G1247" t="s">
        <v>132</v>
      </c>
      <c r="H1247" t="s">
        <v>290</v>
      </c>
      <c r="I1247" t="s">
        <v>645</v>
      </c>
      <c r="J1247" t="s">
        <v>646</v>
      </c>
      <c r="K1247" t="s">
        <v>647</v>
      </c>
      <c r="L1247">
        <v>80757319</v>
      </c>
      <c r="M1247" t="s">
        <v>648</v>
      </c>
      <c r="N1247">
        <v>21069099</v>
      </c>
      <c r="O1247" t="s">
        <v>649</v>
      </c>
      <c r="P1247">
        <v>4987176070579</v>
      </c>
      <c r="Q1247">
        <v>399</v>
      </c>
      <c r="R1247" s="16">
        <v>46442</v>
      </c>
      <c r="S1247">
        <v>17</v>
      </c>
      <c r="T1247">
        <v>40</v>
      </c>
      <c r="U1247">
        <v>48</v>
      </c>
      <c r="V1247">
        <v>303.99</v>
      </c>
      <c r="W1247">
        <v>319.19</v>
      </c>
      <c r="X1247">
        <v>332.5</v>
      </c>
      <c r="Y1247">
        <v>0</v>
      </c>
      <c r="Z1247">
        <v>3</v>
      </c>
      <c r="AA1247">
        <v>0</v>
      </c>
      <c r="AB1247">
        <v>0</v>
      </c>
      <c r="AC1247">
        <v>957.57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f t="shared" si="95"/>
        <v>3</v>
      </c>
      <c r="AJ1247">
        <f t="shared" si="96"/>
        <v>997.5</v>
      </c>
      <c r="AK1247" s="62">
        <f t="shared" si="94"/>
        <v>6.25E-2</v>
      </c>
      <c r="AL1247">
        <f t="shared" si="97"/>
        <v>957.56999999999994</v>
      </c>
    </row>
    <row r="1248" spans="2:38" ht="14.45" x14ac:dyDescent="0.3">
      <c r="B1248" t="s">
        <v>1762</v>
      </c>
      <c r="C1248">
        <v>2002344334</v>
      </c>
      <c r="D1248" t="s">
        <v>125</v>
      </c>
      <c r="E1248" t="s">
        <v>126</v>
      </c>
      <c r="F1248" t="s">
        <v>127</v>
      </c>
      <c r="G1248" t="s">
        <v>128</v>
      </c>
      <c r="H1248" t="s">
        <v>129</v>
      </c>
      <c r="I1248" t="s">
        <v>221</v>
      </c>
      <c r="J1248" t="s">
        <v>250</v>
      </c>
      <c r="K1248" t="s">
        <v>920</v>
      </c>
      <c r="L1248">
        <v>80872419</v>
      </c>
      <c r="M1248" t="s">
        <v>983</v>
      </c>
      <c r="N1248">
        <v>33051090</v>
      </c>
      <c r="O1248" t="s">
        <v>984</v>
      </c>
      <c r="P1248">
        <v>4987176358301</v>
      </c>
      <c r="Q1248">
        <v>85</v>
      </c>
      <c r="R1248" s="16">
        <v>46657</v>
      </c>
      <c r="S1248">
        <v>36</v>
      </c>
      <c r="T1248">
        <v>39</v>
      </c>
      <c r="U1248">
        <v>48</v>
      </c>
      <c r="V1248">
        <v>70.650000000000006</v>
      </c>
      <c r="W1248">
        <v>74.180000000000007</v>
      </c>
      <c r="X1248">
        <v>77.27</v>
      </c>
      <c r="Y1248">
        <v>0</v>
      </c>
      <c r="Z1248">
        <v>2</v>
      </c>
      <c r="AA1248">
        <v>0</v>
      </c>
      <c r="AB1248">
        <v>0</v>
      </c>
      <c r="AC1248">
        <v>148.36000000000001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f t="shared" si="95"/>
        <v>2</v>
      </c>
      <c r="AJ1248">
        <f t="shared" si="96"/>
        <v>154.54</v>
      </c>
      <c r="AK1248" s="62">
        <f t="shared" si="94"/>
        <v>4.1666666666666664E-2</v>
      </c>
      <c r="AL1248">
        <f t="shared" si="97"/>
        <v>148.36000000000001</v>
      </c>
    </row>
    <row r="1249" spans="2:38" ht="14.45" x14ac:dyDescent="0.3">
      <c r="B1249" t="s">
        <v>1762</v>
      </c>
      <c r="C1249">
        <v>2002344334</v>
      </c>
      <c r="D1249" t="s">
        <v>125</v>
      </c>
      <c r="E1249" t="s">
        <v>126</v>
      </c>
      <c r="F1249" t="s">
        <v>127</v>
      </c>
      <c r="G1249" t="s">
        <v>146</v>
      </c>
      <c r="H1249" t="s">
        <v>160</v>
      </c>
      <c r="I1249" t="s">
        <v>161</v>
      </c>
      <c r="J1249" t="s">
        <v>351</v>
      </c>
      <c r="K1249" t="s">
        <v>891</v>
      </c>
      <c r="L1249">
        <v>80894430</v>
      </c>
      <c r="M1249" t="s">
        <v>892</v>
      </c>
      <c r="N1249">
        <v>96032100</v>
      </c>
      <c r="O1249" t="s">
        <v>893</v>
      </c>
      <c r="P1249">
        <v>4987176402912</v>
      </c>
      <c r="Q1249">
        <v>150</v>
      </c>
      <c r="R1249" s="16">
        <v>47045</v>
      </c>
      <c r="S1249">
        <v>36</v>
      </c>
      <c r="T1249">
        <v>75</v>
      </c>
      <c r="U1249">
        <v>36</v>
      </c>
      <c r="V1249">
        <v>114.29</v>
      </c>
      <c r="W1249">
        <v>120</v>
      </c>
      <c r="X1249">
        <v>125</v>
      </c>
      <c r="Y1249">
        <v>1</v>
      </c>
      <c r="Z1249">
        <v>0</v>
      </c>
      <c r="AA1249">
        <v>0</v>
      </c>
      <c r="AB1249">
        <v>0</v>
      </c>
      <c r="AC1249">
        <v>4320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f t="shared" si="95"/>
        <v>36</v>
      </c>
      <c r="AJ1249">
        <f t="shared" si="96"/>
        <v>4500</v>
      </c>
      <c r="AK1249" s="62">
        <f t="shared" si="94"/>
        <v>1</v>
      </c>
      <c r="AL1249">
        <f t="shared" si="97"/>
        <v>4320</v>
      </c>
    </row>
    <row r="1250" spans="2:38" ht="14.45" x14ac:dyDescent="0.3">
      <c r="B1250" t="s">
        <v>1762</v>
      </c>
      <c r="C1250">
        <v>2002344334</v>
      </c>
      <c r="D1250" t="s">
        <v>125</v>
      </c>
      <c r="E1250" t="s">
        <v>126</v>
      </c>
      <c r="F1250" t="s">
        <v>127</v>
      </c>
      <c r="G1250" t="s">
        <v>128</v>
      </c>
      <c r="H1250" t="s">
        <v>196</v>
      </c>
      <c r="I1250" t="s">
        <v>197</v>
      </c>
      <c r="J1250" t="s">
        <v>463</v>
      </c>
      <c r="K1250" t="s">
        <v>464</v>
      </c>
      <c r="L1250">
        <v>80823578</v>
      </c>
      <c r="M1250" t="s">
        <v>465</v>
      </c>
      <c r="N1250">
        <v>33049990</v>
      </c>
      <c r="O1250" t="s">
        <v>466</v>
      </c>
      <c r="P1250">
        <v>4987176179456</v>
      </c>
      <c r="Q1250">
        <v>625</v>
      </c>
      <c r="R1250" s="16">
        <v>46807</v>
      </c>
      <c r="S1250">
        <v>36</v>
      </c>
      <c r="T1250">
        <v>53</v>
      </c>
      <c r="U1250">
        <v>24</v>
      </c>
      <c r="V1250">
        <v>442.14</v>
      </c>
      <c r="W1250">
        <v>521.72</v>
      </c>
      <c r="X1250">
        <v>543.48</v>
      </c>
      <c r="Y1250">
        <v>0</v>
      </c>
      <c r="Z1250">
        <v>4</v>
      </c>
      <c r="AA1250">
        <v>0</v>
      </c>
      <c r="AB1250">
        <v>0</v>
      </c>
      <c r="AC1250">
        <v>2086.88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f t="shared" si="95"/>
        <v>4</v>
      </c>
      <c r="AJ1250">
        <f t="shared" si="96"/>
        <v>2173.92</v>
      </c>
      <c r="AK1250" s="62">
        <f t="shared" si="94"/>
        <v>0.16666666666666666</v>
      </c>
      <c r="AL1250">
        <f t="shared" si="97"/>
        <v>2086.88</v>
      </c>
    </row>
    <row r="1251" spans="2:38" ht="14.45" x14ac:dyDescent="0.3">
      <c r="B1251" t="s">
        <v>1762</v>
      </c>
      <c r="C1251">
        <v>2002344334</v>
      </c>
      <c r="D1251" t="s">
        <v>125</v>
      </c>
      <c r="E1251" t="s">
        <v>126</v>
      </c>
      <c r="F1251" t="s">
        <v>127</v>
      </c>
      <c r="G1251" t="s">
        <v>146</v>
      </c>
      <c r="H1251" t="s">
        <v>160</v>
      </c>
      <c r="I1251" t="s">
        <v>161</v>
      </c>
      <c r="J1251" t="s">
        <v>351</v>
      </c>
      <c r="K1251" t="s">
        <v>352</v>
      </c>
      <c r="L1251">
        <v>80894434</v>
      </c>
      <c r="M1251" t="s">
        <v>1760</v>
      </c>
      <c r="N1251">
        <v>96032100</v>
      </c>
      <c r="O1251" t="s">
        <v>1761</v>
      </c>
      <c r="P1251">
        <v>4987176270337</v>
      </c>
      <c r="Q1251">
        <v>130</v>
      </c>
      <c r="R1251" s="16">
        <v>47045</v>
      </c>
      <c r="S1251">
        <v>36</v>
      </c>
      <c r="T1251">
        <v>75</v>
      </c>
      <c r="U1251">
        <v>36</v>
      </c>
      <c r="V1251">
        <v>99.05</v>
      </c>
      <c r="W1251">
        <v>104</v>
      </c>
      <c r="X1251">
        <v>108.34</v>
      </c>
      <c r="Y1251">
        <v>2</v>
      </c>
      <c r="Z1251">
        <v>0</v>
      </c>
      <c r="AA1251">
        <v>0</v>
      </c>
      <c r="AB1251">
        <v>0</v>
      </c>
      <c r="AC1251">
        <v>7488</v>
      </c>
      <c r="AD1251">
        <v>0.01</v>
      </c>
      <c r="AE1251">
        <v>0</v>
      </c>
      <c r="AF1251">
        <v>0</v>
      </c>
      <c r="AG1251">
        <v>0</v>
      </c>
      <c r="AH1251">
        <v>0</v>
      </c>
      <c r="AI1251">
        <f t="shared" si="95"/>
        <v>72</v>
      </c>
      <c r="AJ1251">
        <f t="shared" si="96"/>
        <v>7800.4800000000005</v>
      </c>
      <c r="AK1251" s="62">
        <f t="shared" si="94"/>
        <v>2</v>
      </c>
      <c r="AL1251">
        <f t="shared" si="97"/>
        <v>7488</v>
      </c>
    </row>
    <row r="1252" spans="2:38" ht="14.45" x14ac:dyDescent="0.3">
      <c r="B1252" t="s">
        <v>1762</v>
      </c>
      <c r="C1252">
        <v>2002344334</v>
      </c>
      <c r="D1252" t="s">
        <v>125</v>
      </c>
      <c r="E1252" t="s">
        <v>126</v>
      </c>
      <c r="F1252" t="s">
        <v>127</v>
      </c>
      <c r="G1252" t="s">
        <v>146</v>
      </c>
      <c r="H1252" t="s">
        <v>147</v>
      </c>
      <c r="I1252" t="s">
        <v>203</v>
      </c>
      <c r="J1252" t="s">
        <v>433</v>
      </c>
      <c r="K1252" t="s">
        <v>434</v>
      </c>
      <c r="L1252">
        <v>80865297</v>
      </c>
      <c r="M1252" t="s">
        <v>470</v>
      </c>
      <c r="N1252">
        <v>96032900</v>
      </c>
      <c r="O1252" t="s">
        <v>471</v>
      </c>
      <c r="P1252">
        <v>4987176281227</v>
      </c>
      <c r="Q1252">
        <v>85</v>
      </c>
      <c r="R1252" s="16">
        <v>47045</v>
      </c>
      <c r="S1252">
        <v>48</v>
      </c>
      <c r="T1252">
        <v>56</v>
      </c>
      <c r="U1252">
        <v>144</v>
      </c>
      <c r="V1252">
        <v>60.46</v>
      </c>
      <c r="W1252">
        <v>71.34</v>
      </c>
      <c r="X1252">
        <v>74.31</v>
      </c>
      <c r="Y1252">
        <v>0</v>
      </c>
      <c r="Z1252">
        <v>78</v>
      </c>
      <c r="AA1252">
        <v>0</v>
      </c>
      <c r="AB1252">
        <v>0</v>
      </c>
      <c r="AC1252">
        <v>5564.52</v>
      </c>
      <c r="AD1252">
        <v>0.01</v>
      </c>
      <c r="AE1252">
        <v>0</v>
      </c>
      <c r="AF1252">
        <v>0</v>
      </c>
      <c r="AG1252">
        <v>0</v>
      </c>
      <c r="AH1252">
        <v>0</v>
      </c>
      <c r="AI1252">
        <f t="shared" si="95"/>
        <v>78</v>
      </c>
      <c r="AJ1252">
        <f t="shared" si="96"/>
        <v>5796.18</v>
      </c>
      <c r="AK1252" s="62">
        <f t="shared" si="94"/>
        <v>0.54166666666666663</v>
      </c>
      <c r="AL1252">
        <f t="shared" si="97"/>
        <v>5564.52</v>
      </c>
    </row>
    <row r="1253" spans="2:38" ht="14.45" x14ac:dyDescent="0.3">
      <c r="B1253" t="s">
        <v>1762</v>
      </c>
      <c r="C1253">
        <v>2002344334</v>
      </c>
      <c r="D1253" t="s">
        <v>125</v>
      </c>
      <c r="E1253" t="s">
        <v>126</v>
      </c>
      <c r="F1253" t="s">
        <v>127</v>
      </c>
      <c r="G1253" t="s">
        <v>146</v>
      </c>
      <c r="H1253" t="s">
        <v>160</v>
      </c>
      <c r="I1253" t="s">
        <v>161</v>
      </c>
      <c r="J1253" t="s">
        <v>525</v>
      </c>
      <c r="K1253" t="s">
        <v>526</v>
      </c>
      <c r="L1253">
        <v>83913849</v>
      </c>
      <c r="M1253" t="s">
        <v>978</v>
      </c>
      <c r="N1253">
        <v>96032100</v>
      </c>
      <c r="O1253" t="s">
        <v>979</v>
      </c>
      <c r="P1253">
        <v>4987176202437</v>
      </c>
      <c r="Q1253">
        <v>115</v>
      </c>
      <c r="R1253" s="16">
        <v>47045</v>
      </c>
      <c r="S1253">
        <v>36</v>
      </c>
      <c r="T1253">
        <v>75</v>
      </c>
      <c r="U1253">
        <v>72</v>
      </c>
      <c r="V1253">
        <v>87.62</v>
      </c>
      <c r="W1253">
        <v>92</v>
      </c>
      <c r="X1253">
        <v>95.84</v>
      </c>
      <c r="Y1253">
        <v>0</v>
      </c>
      <c r="Z1253">
        <v>50</v>
      </c>
      <c r="AA1253">
        <v>0</v>
      </c>
      <c r="AB1253">
        <v>0</v>
      </c>
      <c r="AC1253">
        <v>4600</v>
      </c>
      <c r="AD1253">
        <v>0.01</v>
      </c>
      <c r="AE1253">
        <v>0</v>
      </c>
      <c r="AF1253">
        <v>0</v>
      </c>
      <c r="AG1253">
        <v>0</v>
      </c>
      <c r="AH1253">
        <v>0</v>
      </c>
      <c r="AI1253">
        <f t="shared" si="95"/>
        <v>50</v>
      </c>
      <c r="AJ1253">
        <f t="shared" si="96"/>
        <v>4792</v>
      </c>
      <c r="AK1253" s="62">
        <f t="shared" si="94"/>
        <v>0.69444444444444442</v>
      </c>
      <c r="AL1253">
        <f t="shared" si="97"/>
        <v>4600</v>
      </c>
    </row>
    <row r="1254" spans="2:38" ht="14.45" x14ac:dyDescent="0.3">
      <c r="B1254" t="s">
        <v>1762</v>
      </c>
      <c r="C1254">
        <v>2002344334</v>
      </c>
      <c r="D1254" t="s">
        <v>125</v>
      </c>
      <c r="E1254" t="s">
        <v>126</v>
      </c>
      <c r="F1254" t="s">
        <v>127</v>
      </c>
      <c r="G1254" t="s">
        <v>128</v>
      </c>
      <c r="H1254" t="s">
        <v>196</v>
      </c>
      <c r="I1254" t="s">
        <v>197</v>
      </c>
      <c r="J1254" t="s">
        <v>443</v>
      </c>
      <c r="K1254" t="s">
        <v>472</v>
      </c>
      <c r="L1254">
        <v>80878182</v>
      </c>
      <c r="M1254" t="s">
        <v>473</v>
      </c>
      <c r="N1254">
        <v>33049990</v>
      </c>
      <c r="O1254" t="s">
        <v>474</v>
      </c>
      <c r="P1254">
        <v>4987176077721</v>
      </c>
      <c r="Q1254">
        <v>109</v>
      </c>
      <c r="R1254" s="16">
        <v>46863</v>
      </c>
      <c r="S1254">
        <v>36</v>
      </c>
      <c r="T1254">
        <v>58</v>
      </c>
      <c r="U1254">
        <v>48</v>
      </c>
      <c r="V1254">
        <v>77.11</v>
      </c>
      <c r="W1254">
        <v>90.99</v>
      </c>
      <c r="X1254">
        <v>94.78</v>
      </c>
      <c r="Y1254">
        <v>3</v>
      </c>
      <c r="Z1254">
        <v>26</v>
      </c>
      <c r="AA1254">
        <v>0</v>
      </c>
      <c r="AB1254">
        <v>0</v>
      </c>
      <c r="AC1254">
        <v>15468.3</v>
      </c>
      <c r="AD1254">
        <v>0.01</v>
      </c>
      <c r="AE1254">
        <v>0</v>
      </c>
      <c r="AF1254">
        <v>0</v>
      </c>
      <c r="AG1254">
        <v>0</v>
      </c>
      <c r="AH1254">
        <v>0</v>
      </c>
      <c r="AI1254">
        <f t="shared" si="95"/>
        <v>170</v>
      </c>
      <c r="AJ1254">
        <f t="shared" si="96"/>
        <v>16112.6</v>
      </c>
      <c r="AK1254" s="62">
        <f t="shared" si="94"/>
        <v>3.5416666666666665</v>
      </c>
      <c r="AL1254">
        <f t="shared" si="97"/>
        <v>15468.3</v>
      </c>
    </row>
    <row r="1255" spans="2:38" ht="14.45" x14ac:dyDescent="0.3">
      <c r="B1255" t="s">
        <v>1762</v>
      </c>
      <c r="C1255">
        <v>2002344334</v>
      </c>
      <c r="D1255" t="s">
        <v>125</v>
      </c>
      <c r="E1255" t="s">
        <v>126</v>
      </c>
      <c r="F1255" t="s">
        <v>127</v>
      </c>
      <c r="G1255" t="s">
        <v>146</v>
      </c>
      <c r="H1255" t="s">
        <v>160</v>
      </c>
      <c r="I1255" t="s">
        <v>161</v>
      </c>
      <c r="J1255" t="s">
        <v>162</v>
      </c>
      <c r="K1255" t="s">
        <v>334</v>
      </c>
      <c r="L1255">
        <v>80894402</v>
      </c>
      <c r="M1255" t="s">
        <v>958</v>
      </c>
      <c r="N1255">
        <v>96032100</v>
      </c>
      <c r="O1255" t="s">
        <v>959</v>
      </c>
      <c r="P1255">
        <v>4987176239976</v>
      </c>
      <c r="Q1255">
        <v>150</v>
      </c>
      <c r="R1255" s="16">
        <v>47045</v>
      </c>
      <c r="S1255">
        <v>36</v>
      </c>
      <c r="T1255">
        <v>75</v>
      </c>
      <c r="U1255">
        <v>36</v>
      </c>
      <c r="V1255">
        <v>114.29</v>
      </c>
      <c r="W1255">
        <v>120</v>
      </c>
      <c r="X1255">
        <v>125</v>
      </c>
      <c r="Y1255">
        <v>0</v>
      </c>
      <c r="Z1255">
        <v>12</v>
      </c>
      <c r="AA1255">
        <v>0</v>
      </c>
      <c r="AB1255">
        <v>0</v>
      </c>
      <c r="AC1255">
        <v>1440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f t="shared" si="95"/>
        <v>12</v>
      </c>
      <c r="AJ1255">
        <f t="shared" si="96"/>
        <v>1500</v>
      </c>
      <c r="AK1255" s="62">
        <f t="shared" si="94"/>
        <v>0.33333333333333331</v>
      </c>
      <c r="AL1255">
        <f t="shared" si="97"/>
        <v>1440</v>
      </c>
    </row>
    <row r="1256" spans="2:38" ht="14.45" x14ac:dyDescent="0.3">
      <c r="B1256" t="s">
        <v>1762</v>
      </c>
      <c r="C1256">
        <v>2002344334</v>
      </c>
      <c r="D1256" t="s">
        <v>125</v>
      </c>
      <c r="E1256" t="s">
        <v>126</v>
      </c>
      <c r="F1256" t="s">
        <v>127</v>
      </c>
      <c r="G1256" t="s">
        <v>128</v>
      </c>
      <c r="H1256" t="s">
        <v>139</v>
      </c>
      <c r="I1256" t="s">
        <v>140</v>
      </c>
      <c r="J1256" t="s">
        <v>246</v>
      </c>
      <c r="K1256" t="s">
        <v>479</v>
      </c>
      <c r="L1256">
        <v>80895500</v>
      </c>
      <c r="M1256" t="s">
        <v>480</v>
      </c>
      <c r="N1256">
        <v>96190030</v>
      </c>
      <c r="O1256" t="s">
        <v>481</v>
      </c>
      <c r="P1256">
        <v>4987176137500</v>
      </c>
      <c r="Q1256">
        <v>93</v>
      </c>
      <c r="R1256" s="16">
        <v>47045</v>
      </c>
      <c r="S1256">
        <v>36</v>
      </c>
      <c r="T1256">
        <v>75</v>
      </c>
      <c r="U1256">
        <v>40</v>
      </c>
      <c r="V1256">
        <v>70.86</v>
      </c>
      <c r="W1256">
        <v>74.400000000000006</v>
      </c>
      <c r="X1256">
        <v>77.5</v>
      </c>
      <c r="Y1256">
        <v>9</v>
      </c>
      <c r="Z1256">
        <v>21</v>
      </c>
      <c r="AA1256">
        <v>0</v>
      </c>
      <c r="AB1256">
        <v>0</v>
      </c>
      <c r="AC1256">
        <v>28346.400000000001</v>
      </c>
      <c r="AD1256">
        <v>0.02</v>
      </c>
      <c r="AE1256">
        <v>0</v>
      </c>
      <c r="AF1256">
        <v>0</v>
      </c>
      <c r="AG1256">
        <v>0</v>
      </c>
      <c r="AH1256">
        <v>0</v>
      </c>
      <c r="AI1256">
        <f t="shared" si="95"/>
        <v>381</v>
      </c>
      <c r="AJ1256">
        <f t="shared" si="96"/>
        <v>29527.5</v>
      </c>
      <c r="AK1256" s="62">
        <f t="shared" si="94"/>
        <v>9.5250000000000004</v>
      </c>
      <c r="AL1256">
        <f t="shared" si="97"/>
        <v>28346.400000000001</v>
      </c>
    </row>
    <row r="1257" spans="2:38" ht="14.45" x14ac:dyDescent="0.3">
      <c r="B1257" t="s">
        <v>1762</v>
      </c>
      <c r="C1257">
        <v>2002344334</v>
      </c>
      <c r="D1257" t="s">
        <v>125</v>
      </c>
      <c r="E1257" t="s">
        <v>126</v>
      </c>
      <c r="F1257" t="s">
        <v>127</v>
      </c>
      <c r="G1257" t="s">
        <v>146</v>
      </c>
      <c r="H1257" t="s">
        <v>150</v>
      </c>
      <c r="I1257" t="s">
        <v>326</v>
      </c>
      <c r="J1257" t="s">
        <v>394</v>
      </c>
      <c r="K1257" t="s">
        <v>394</v>
      </c>
      <c r="L1257">
        <v>80867315</v>
      </c>
      <c r="M1257" t="s">
        <v>881</v>
      </c>
      <c r="N1257">
        <v>82121010</v>
      </c>
      <c r="O1257" t="s">
        <v>882</v>
      </c>
      <c r="P1257">
        <v>4987176355751</v>
      </c>
      <c r="Q1257">
        <v>125</v>
      </c>
      <c r="R1257" s="16">
        <v>46807</v>
      </c>
      <c r="S1257">
        <v>60</v>
      </c>
      <c r="T1257">
        <v>32</v>
      </c>
      <c r="U1257">
        <v>48</v>
      </c>
      <c r="V1257">
        <v>90.8</v>
      </c>
      <c r="W1257">
        <v>107.14</v>
      </c>
      <c r="X1257">
        <v>111.61</v>
      </c>
      <c r="Y1257">
        <v>1</v>
      </c>
      <c r="Z1257">
        <v>38</v>
      </c>
      <c r="AA1257">
        <v>0</v>
      </c>
      <c r="AB1257">
        <v>0</v>
      </c>
      <c r="AC1257">
        <v>9214.0400000000009</v>
      </c>
      <c r="AD1257">
        <v>0.02</v>
      </c>
      <c r="AE1257">
        <v>0</v>
      </c>
      <c r="AF1257">
        <v>0</v>
      </c>
      <c r="AG1257">
        <v>0</v>
      </c>
      <c r="AH1257">
        <v>0</v>
      </c>
      <c r="AI1257">
        <f t="shared" si="95"/>
        <v>86</v>
      </c>
      <c r="AJ1257">
        <f t="shared" si="96"/>
        <v>9598.4599999999991</v>
      </c>
      <c r="AK1257" s="62">
        <f t="shared" si="94"/>
        <v>1.7916666666666667</v>
      </c>
      <c r="AL1257">
        <f t="shared" si="97"/>
        <v>9214.0400000000009</v>
      </c>
    </row>
    <row r="1258" spans="2:38" ht="14.45" x14ac:dyDescent="0.3">
      <c r="B1258" t="s">
        <v>1762</v>
      </c>
      <c r="C1258">
        <v>2002344334</v>
      </c>
      <c r="D1258" t="s">
        <v>125</v>
      </c>
      <c r="E1258" t="s">
        <v>126</v>
      </c>
      <c r="F1258" t="s">
        <v>127</v>
      </c>
      <c r="G1258" t="s">
        <v>128</v>
      </c>
      <c r="H1258" t="s">
        <v>139</v>
      </c>
      <c r="I1258" t="s">
        <v>140</v>
      </c>
      <c r="J1258" t="s">
        <v>266</v>
      </c>
      <c r="K1258" t="s">
        <v>482</v>
      </c>
      <c r="L1258">
        <v>80895526</v>
      </c>
      <c r="M1258" t="s">
        <v>483</v>
      </c>
      <c r="N1258">
        <v>96190030</v>
      </c>
      <c r="O1258" t="s">
        <v>484</v>
      </c>
      <c r="P1258">
        <v>4987176071453</v>
      </c>
      <c r="Q1258">
        <v>93</v>
      </c>
      <c r="R1258" s="16">
        <v>46807</v>
      </c>
      <c r="S1258">
        <v>36</v>
      </c>
      <c r="T1258">
        <v>53</v>
      </c>
      <c r="U1258">
        <v>40</v>
      </c>
      <c r="V1258">
        <v>70.86</v>
      </c>
      <c r="W1258">
        <v>74.400000000000006</v>
      </c>
      <c r="X1258">
        <v>77.5</v>
      </c>
      <c r="Y1258">
        <v>0</v>
      </c>
      <c r="Z1258">
        <v>1</v>
      </c>
      <c r="AA1258">
        <v>0</v>
      </c>
      <c r="AB1258">
        <v>0</v>
      </c>
      <c r="AC1258">
        <v>74.400000000000006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f t="shared" si="95"/>
        <v>1</v>
      </c>
      <c r="AJ1258">
        <f t="shared" si="96"/>
        <v>77.5</v>
      </c>
      <c r="AK1258" s="62">
        <f t="shared" si="94"/>
        <v>2.5000000000000001E-2</v>
      </c>
      <c r="AL1258">
        <f t="shared" si="97"/>
        <v>74.400000000000006</v>
      </c>
    </row>
    <row r="1259" spans="2:38" ht="14.45" x14ac:dyDescent="0.3">
      <c r="B1259" t="s">
        <v>1762</v>
      </c>
      <c r="C1259">
        <v>2002344334</v>
      </c>
      <c r="D1259" t="s">
        <v>125</v>
      </c>
      <c r="E1259" t="s">
        <v>126</v>
      </c>
      <c r="F1259" t="s">
        <v>127</v>
      </c>
      <c r="G1259" t="s">
        <v>128</v>
      </c>
      <c r="H1259" t="s">
        <v>139</v>
      </c>
      <c r="I1259" t="s">
        <v>285</v>
      </c>
      <c r="J1259" t="s">
        <v>286</v>
      </c>
      <c r="K1259" t="s">
        <v>287</v>
      </c>
      <c r="L1259">
        <v>80756049</v>
      </c>
      <c r="M1259" t="s">
        <v>288</v>
      </c>
      <c r="N1259">
        <v>34011190</v>
      </c>
      <c r="O1259" t="s">
        <v>289</v>
      </c>
      <c r="P1259">
        <v>4987176204325</v>
      </c>
      <c r="Q1259">
        <v>299</v>
      </c>
      <c r="R1259" s="16">
        <v>46604</v>
      </c>
      <c r="S1259">
        <v>36</v>
      </c>
      <c r="T1259">
        <v>34</v>
      </c>
      <c r="U1259">
        <v>24</v>
      </c>
      <c r="V1259">
        <v>202.7</v>
      </c>
      <c r="W1259">
        <v>239.19</v>
      </c>
      <c r="X1259">
        <v>249.16</v>
      </c>
      <c r="Y1259">
        <v>0</v>
      </c>
      <c r="Z1259">
        <v>18</v>
      </c>
      <c r="AA1259">
        <v>0</v>
      </c>
      <c r="AB1259">
        <v>0</v>
      </c>
      <c r="AC1259">
        <v>4305.42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f t="shared" si="95"/>
        <v>18</v>
      </c>
      <c r="AJ1259">
        <f t="shared" si="96"/>
        <v>4484.88</v>
      </c>
      <c r="AK1259" s="62">
        <f t="shared" si="94"/>
        <v>0.75</v>
      </c>
      <c r="AL1259">
        <f t="shared" si="97"/>
        <v>4305.42</v>
      </c>
    </row>
    <row r="1260" spans="2:38" ht="14.45" x14ac:dyDescent="0.3">
      <c r="B1260" t="s">
        <v>1762</v>
      </c>
      <c r="C1260">
        <v>2002344334</v>
      </c>
      <c r="D1260" t="s">
        <v>125</v>
      </c>
      <c r="E1260" t="s">
        <v>126</v>
      </c>
      <c r="F1260" t="s">
        <v>127</v>
      </c>
      <c r="G1260" t="s">
        <v>128</v>
      </c>
      <c r="H1260" t="s">
        <v>139</v>
      </c>
      <c r="I1260" t="s">
        <v>140</v>
      </c>
      <c r="J1260" t="s">
        <v>246</v>
      </c>
      <c r="K1260" t="s">
        <v>488</v>
      </c>
      <c r="L1260">
        <v>80895502</v>
      </c>
      <c r="M1260" t="s">
        <v>489</v>
      </c>
      <c r="N1260">
        <v>96190030</v>
      </c>
      <c r="O1260" t="s">
        <v>490</v>
      </c>
      <c r="P1260">
        <v>4987176137548</v>
      </c>
      <c r="Q1260">
        <v>98</v>
      </c>
      <c r="R1260" s="16">
        <v>46807</v>
      </c>
      <c r="S1260">
        <v>36</v>
      </c>
      <c r="T1260">
        <v>53</v>
      </c>
      <c r="U1260">
        <v>40</v>
      </c>
      <c r="V1260">
        <v>74.67</v>
      </c>
      <c r="W1260">
        <v>78.400000000000006</v>
      </c>
      <c r="X1260">
        <v>81.67</v>
      </c>
      <c r="Y1260">
        <v>26</v>
      </c>
      <c r="Z1260">
        <v>5</v>
      </c>
      <c r="AA1260">
        <v>0</v>
      </c>
      <c r="AB1260">
        <v>0</v>
      </c>
      <c r="AC1260">
        <v>81928</v>
      </c>
      <c r="AD1260">
        <v>2.9999999999999898E-2</v>
      </c>
      <c r="AE1260">
        <v>0</v>
      </c>
      <c r="AF1260">
        <v>0</v>
      </c>
      <c r="AG1260">
        <v>0</v>
      </c>
      <c r="AH1260">
        <v>0</v>
      </c>
      <c r="AI1260">
        <f t="shared" si="95"/>
        <v>1045</v>
      </c>
      <c r="AJ1260">
        <f t="shared" si="96"/>
        <v>85345.150000000009</v>
      </c>
      <c r="AK1260" s="62">
        <f t="shared" si="94"/>
        <v>26.125</v>
      </c>
      <c r="AL1260">
        <f t="shared" si="97"/>
        <v>81928</v>
      </c>
    </row>
    <row r="1261" spans="2:38" ht="14.45" x14ac:dyDescent="0.3">
      <c r="B1261" t="s">
        <v>1762</v>
      </c>
      <c r="C1261">
        <v>2002344334</v>
      </c>
      <c r="D1261" t="s">
        <v>125</v>
      </c>
      <c r="E1261" t="s">
        <v>126</v>
      </c>
      <c r="F1261" t="s">
        <v>127</v>
      </c>
      <c r="G1261" t="s">
        <v>132</v>
      </c>
      <c r="H1261" t="s">
        <v>290</v>
      </c>
      <c r="I1261" t="s">
        <v>291</v>
      </c>
      <c r="J1261" t="s">
        <v>291</v>
      </c>
      <c r="K1261" t="s">
        <v>292</v>
      </c>
      <c r="L1261">
        <v>80812661</v>
      </c>
      <c r="M1261" t="s">
        <v>293</v>
      </c>
      <c r="N1261">
        <v>30049011</v>
      </c>
      <c r="O1261" t="s">
        <v>294</v>
      </c>
      <c r="P1261">
        <v>4987176147349</v>
      </c>
      <c r="Q1261">
        <v>201</v>
      </c>
      <c r="R1261" s="16">
        <v>46654</v>
      </c>
      <c r="S1261">
        <v>24</v>
      </c>
      <c r="T1261">
        <v>58</v>
      </c>
      <c r="U1261">
        <v>140</v>
      </c>
      <c r="V1261">
        <v>153.34</v>
      </c>
      <c r="W1261">
        <v>161.01</v>
      </c>
      <c r="X1261">
        <v>167.72</v>
      </c>
      <c r="Y1261">
        <v>0</v>
      </c>
      <c r="Z1261">
        <v>1</v>
      </c>
      <c r="AA1261">
        <v>0</v>
      </c>
      <c r="AB1261">
        <v>0</v>
      </c>
      <c r="AC1261">
        <v>161.01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f t="shared" si="95"/>
        <v>1</v>
      </c>
      <c r="AJ1261">
        <f t="shared" si="96"/>
        <v>167.72</v>
      </c>
      <c r="AK1261" s="62">
        <f t="shared" si="94"/>
        <v>7.1428571428571426E-3</v>
      </c>
      <c r="AL1261">
        <f t="shared" si="97"/>
        <v>161.01</v>
      </c>
    </row>
    <row r="1262" spans="2:38" ht="14.45" x14ac:dyDescent="0.3">
      <c r="B1262" t="s">
        <v>1762</v>
      </c>
      <c r="C1262">
        <v>2002344334</v>
      </c>
      <c r="D1262" t="s">
        <v>125</v>
      </c>
      <c r="E1262" t="s">
        <v>126</v>
      </c>
      <c r="F1262" t="s">
        <v>127</v>
      </c>
      <c r="G1262" t="s">
        <v>128</v>
      </c>
      <c r="H1262" t="s">
        <v>139</v>
      </c>
      <c r="I1262" t="s">
        <v>140</v>
      </c>
      <c r="J1262" t="s">
        <v>246</v>
      </c>
      <c r="K1262" t="s">
        <v>495</v>
      </c>
      <c r="L1262">
        <v>80895503</v>
      </c>
      <c r="M1262" t="s">
        <v>496</v>
      </c>
      <c r="N1262">
        <v>96190030</v>
      </c>
      <c r="O1262" t="s">
        <v>497</v>
      </c>
      <c r="P1262">
        <v>4987176137562</v>
      </c>
      <c r="Q1262">
        <v>98</v>
      </c>
      <c r="R1262" s="16">
        <v>46807</v>
      </c>
      <c r="S1262">
        <v>36</v>
      </c>
      <c r="T1262">
        <v>53</v>
      </c>
      <c r="U1262">
        <v>40</v>
      </c>
      <c r="V1262">
        <v>74.67</v>
      </c>
      <c r="W1262">
        <v>78.400000000000006</v>
      </c>
      <c r="X1262">
        <v>81.67</v>
      </c>
      <c r="Y1262">
        <v>43</v>
      </c>
      <c r="Z1262">
        <v>2</v>
      </c>
      <c r="AA1262">
        <v>0</v>
      </c>
      <c r="AB1262">
        <v>0</v>
      </c>
      <c r="AC1262">
        <v>135004.79999999999</v>
      </c>
      <c r="AD1262">
        <v>0.05</v>
      </c>
      <c r="AE1262">
        <v>0</v>
      </c>
      <c r="AF1262">
        <v>0</v>
      </c>
      <c r="AG1262">
        <v>0</v>
      </c>
      <c r="AH1262">
        <v>0</v>
      </c>
      <c r="AI1262">
        <f t="shared" si="95"/>
        <v>1722</v>
      </c>
      <c r="AJ1262">
        <f t="shared" si="96"/>
        <v>140635.74</v>
      </c>
      <c r="AK1262" s="62">
        <f t="shared" si="94"/>
        <v>43.05</v>
      </c>
      <c r="AL1262">
        <f t="shared" si="97"/>
        <v>135004.80000000002</v>
      </c>
    </row>
    <row r="1263" spans="2:38" ht="14.45" x14ac:dyDescent="0.3">
      <c r="B1263" t="s">
        <v>1762</v>
      </c>
      <c r="C1263">
        <v>2002344334</v>
      </c>
      <c r="D1263" t="s">
        <v>125</v>
      </c>
      <c r="E1263" t="s">
        <v>126</v>
      </c>
      <c r="F1263" t="s">
        <v>127</v>
      </c>
      <c r="G1263" t="s">
        <v>128</v>
      </c>
      <c r="H1263" t="s">
        <v>139</v>
      </c>
      <c r="I1263" t="s">
        <v>140</v>
      </c>
      <c r="J1263" t="s">
        <v>236</v>
      </c>
      <c r="K1263" t="s">
        <v>299</v>
      </c>
      <c r="L1263">
        <v>80830001</v>
      </c>
      <c r="M1263" t="s">
        <v>300</v>
      </c>
      <c r="N1263">
        <v>96190030</v>
      </c>
      <c r="O1263" t="s">
        <v>301</v>
      </c>
      <c r="P1263">
        <v>4987176093257</v>
      </c>
      <c r="Q1263">
        <v>374</v>
      </c>
      <c r="R1263" s="16">
        <v>47020</v>
      </c>
      <c r="S1263">
        <v>36</v>
      </c>
      <c r="T1263">
        <v>72</v>
      </c>
      <c r="U1263">
        <v>18</v>
      </c>
      <c r="V1263">
        <v>297.33</v>
      </c>
      <c r="W1263">
        <v>312.2</v>
      </c>
      <c r="X1263">
        <v>325.22000000000003</v>
      </c>
      <c r="Y1263">
        <v>0</v>
      </c>
      <c r="Z1263">
        <v>1</v>
      </c>
      <c r="AA1263">
        <v>0</v>
      </c>
      <c r="AB1263">
        <v>0</v>
      </c>
      <c r="AC1263">
        <v>312.2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f t="shared" si="95"/>
        <v>1</v>
      </c>
      <c r="AJ1263">
        <f t="shared" si="96"/>
        <v>325.22000000000003</v>
      </c>
      <c r="AK1263" s="62">
        <f t="shared" si="94"/>
        <v>5.5555555555555552E-2</v>
      </c>
      <c r="AL1263">
        <f t="shared" si="97"/>
        <v>312.2</v>
      </c>
    </row>
    <row r="1264" spans="2:38" ht="14.45" x14ac:dyDescent="0.3">
      <c r="B1264" t="s">
        <v>1762</v>
      </c>
      <c r="C1264">
        <v>2002344334</v>
      </c>
      <c r="D1264" t="s">
        <v>125</v>
      </c>
      <c r="E1264" t="s">
        <v>126</v>
      </c>
      <c r="F1264" t="s">
        <v>127</v>
      </c>
      <c r="G1264" t="s">
        <v>128</v>
      </c>
      <c r="H1264" t="s">
        <v>139</v>
      </c>
      <c r="I1264" t="s">
        <v>140</v>
      </c>
      <c r="J1264" t="s">
        <v>246</v>
      </c>
      <c r="K1264" t="s">
        <v>498</v>
      </c>
      <c r="L1264">
        <v>80895504</v>
      </c>
      <c r="M1264" t="s">
        <v>499</v>
      </c>
      <c r="N1264">
        <v>96190030</v>
      </c>
      <c r="O1264" t="s">
        <v>500</v>
      </c>
      <c r="P1264">
        <v>4987176137586</v>
      </c>
      <c r="Q1264">
        <v>149</v>
      </c>
      <c r="R1264" s="16">
        <v>46807</v>
      </c>
      <c r="S1264">
        <v>36</v>
      </c>
      <c r="T1264">
        <v>53</v>
      </c>
      <c r="U1264">
        <v>40</v>
      </c>
      <c r="V1264">
        <v>113.52</v>
      </c>
      <c r="W1264">
        <v>119.2</v>
      </c>
      <c r="X1264">
        <v>124.17</v>
      </c>
      <c r="Y1264">
        <v>26</v>
      </c>
      <c r="Z1264">
        <v>15</v>
      </c>
      <c r="AA1264">
        <v>0</v>
      </c>
      <c r="AB1264">
        <v>0</v>
      </c>
      <c r="AC1264">
        <v>125756</v>
      </c>
      <c r="AD1264">
        <v>0.04</v>
      </c>
      <c r="AE1264">
        <v>0</v>
      </c>
      <c r="AF1264">
        <v>0</v>
      </c>
      <c r="AG1264">
        <v>0</v>
      </c>
      <c r="AH1264">
        <v>0</v>
      </c>
      <c r="AI1264">
        <f t="shared" si="95"/>
        <v>1055</v>
      </c>
      <c r="AJ1264">
        <f t="shared" si="96"/>
        <v>130999.35</v>
      </c>
      <c r="AK1264" s="62">
        <f t="shared" si="94"/>
        <v>26.375</v>
      </c>
      <c r="AL1264">
        <f t="shared" si="97"/>
        <v>125756</v>
      </c>
    </row>
    <row r="1265" spans="2:38" ht="14.45" x14ac:dyDescent="0.3">
      <c r="B1265" t="s">
        <v>1762</v>
      </c>
      <c r="C1265">
        <v>2002344334</v>
      </c>
      <c r="D1265" t="s">
        <v>125</v>
      </c>
      <c r="E1265" t="s">
        <v>126</v>
      </c>
      <c r="F1265" t="s">
        <v>127</v>
      </c>
      <c r="G1265" t="s">
        <v>146</v>
      </c>
      <c r="H1265" t="s">
        <v>147</v>
      </c>
      <c r="I1265" t="s">
        <v>203</v>
      </c>
      <c r="J1265" t="s">
        <v>367</v>
      </c>
      <c r="K1265" t="s">
        <v>772</v>
      </c>
      <c r="L1265">
        <v>80818342</v>
      </c>
      <c r="M1265" t="s">
        <v>1025</v>
      </c>
      <c r="N1265">
        <v>33071090</v>
      </c>
      <c r="O1265" t="s">
        <v>1026</v>
      </c>
      <c r="P1265">
        <v>4987176278586</v>
      </c>
      <c r="Q1265">
        <v>275</v>
      </c>
      <c r="R1265" s="16">
        <v>46807</v>
      </c>
      <c r="S1265">
        <v>36</v>
      </c>
      <c r="T1265">
        <v>53</v>
      </c>
      <c r="U1265">
        <v>12</v>
      </c>
      <c r="V1265">
        <v>199.75</v>
      </c>
      <c r="W1265">
        <v>235.71</v>
      </c>
      <c r="X1265">
        <v>245.54</v>
      </c>
      <c r="Y1265">
        <v>0</v>
      </c>
      <c r="Z1265">
        <v>1</v>
      </c>
      <c r="AA1265">
        <v>0</v>
      </c>
      <c r="AB1265">
        <v>0</v>
      </c>
      <c r="AC1265">
        <v>235.71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f t="shared" si="95"/>
        <v>1</v>
      </c>
      <c r="AJ1265">
        <f t="shared" si="96"/>
        <v>245.54</v>
      </c>
      <c r="AK1265" s="62">
        <f t="shared" si="94"/>
        <v>8.3333333333333329E-2</v>
      </c>
      <c r="AL1265">
        <f t="shared" si="97"/>
        <v>235.71</v>
      </c>
    </row>
    <row r="1266" spans="2:38" ht="14.45" x14ac:dyDescent="0.3">
      <c r="B1266" t="s">
        <v>1762</v>
      </c>
      <c r="C1266">
        <v>2002344334</v>
      </c>
      <c r="D1266" t="s">
        <v>125</v>
      </c>
      <c r="E1266" t="s">
        <v>126</v>
      </c>
      <c r="F1266" t="s">
        <v>127</v>
      </c>
      <c r="G1266" t="s">
        <v>128</v>
      </c>
      <c r="H1266" t="s">
        <v>139</v>
      </c>
      <c r="I1266" t="s">
        <v>140</v>
      </c>
      <c r="J1266" t="s">
        <v>246</v>
      </c>
      <c r="K1266" t="s">
        <v>508</v>
      </c>
      <c r="L1266">
        <v>80895505</v>
      </c>
      <c r="M1266" t="s">
        <v>509</v>
      </c>
      <c r="N1266">
        <v>96190030</v>
      </c>
      <c r="O1266" t="s">
        <v>510</v>
      </c>
      <c r="P1266">
        <v>4987176141743</v>
      </c>
      <c r="Q1266">
        <v>196</v>
      </c>
      <c r="R1266" s="16">
        <v>46807</v>
      </c>
      <c r="S1266">
        <v>36</v>
      </c>
      <c r="T1266">
        <v>53</v>
      </c>
      <c r="U1266">
        <v>24</v>
      </c>
      <c r="V1266">
        <v>149.32</v>
      </c>
      <c r="W1266">
        <v>156.79</v>
      </c>
      <c r="X1266">
        <v>163.33000000000001</v>
      </c>
      <c r="Y1266">
        <v>0</v>
      </c>
      <c r="Z1266">
        <v>4</v>
      </c>
      <c r="AA1266">
        <v>0</v>
      </c>
      <c r="AB1266">
        <v>0</v>
      </c>
      <c r="AC1266">
        <v>627.16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f t="shared" si="95"/>
        <v>4</v>
      </c>
      <c r="AJ1266">
        <f t="shared" si="96"/>
        <v>653.32000000000005</v>
      </c>
      <c r="AK1266" s="62">
        <f t="shared" si="94"/>
        <v>0.16666666666666666</v>
      </c>
      <c r="AL1266">
        <f t="shared" si="97"/>
        <v>627.16</v>
      </c>
    </row>
    <row r="1267" spans="2:38" ht="14.45" x14ac:dyDescent="0.3">
      <c r="B1267" t="s">
        <v>1762</v>
      </c>
      <c r="C1267">
        <v>2002344334</v>
      </c>
      <c r="D1267" t="s">
        <v>125</v>
      </c>
      <c r="E1267" t="s">
        <v>126</v>
      </c>
      <c r="F1267" t="s">
        <v>127</v>
      </c>
      <c r="G1267" t="s">
        <v>146</v>
      </c>
      <c r="H1267" t="s">
        <v>150</v>
      </c>
      <c r="I1267" t="s">
        <v>478</v>
      </c>
      <c r="J1267" t="s">
        <v>1059</v>
      </c>
      <c r="K1267" t="s">
        <v>1015</v>
      </c>
      <c r="L1267">
        <v>80831126</v>
      </c>
      <c r="M1267" t="s">
        <v>1060</v>
      </c>
      <c r="N1267">
        <v>82122011</v>
      </c>
      <c r="O1267" t="s">
        <v>1061</v>
      </c>
      <c r="P1267">
        <v>4987176296184</v>
      </c>
      <c r="Q1267">
        <v>1200</v>
      </c>
      <c r="R1267" s="16">
        <v>47045</v>
      </c>
      <c r="S1267">
        <v>60</v>
      </c>
      <c r="T1267">
        <v>45</v>
      </c>
      <c r="U1267">
        <v>24</v>
      </c>
      <c r="V1267">
        <v>871.64</v>
      </c>
      <c r="W1267">
        <v>1028.54</v>
      </c>
      <c r="X1267">
        <v>1071.43</v>
      </c>
      <c r="Y1267">
        <v>0</v>
      </c>
      <c r="Z1267">
        <v>1</v>
      </c>
      <c r="AA1267">
        <v>0</v>
      </c>
      <c r="AB1267">
        <v>0</v>
      </c>
      <c r="AC1267">
        <v>1028.54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f t="shared" si="95"/>
        <v>1</v>
      </c>
      <c r="AJ1267">
        <f t="shared" si="96"/>
        <v>1071.43</v>
      </c>
      <c r="AK1267" s="62">
        <f t="shared" si="94"/>
        <v>4.1666666666666664E-2</v>
      </c>
      <c r="AL1267">
        <f t="shared" si="97"/>
        <v>1028.54</v>
      </c>
    </row>
    <row r="1268" spans="2:38" ht="14.45" x14ac:dyDescent="0.3">
      <c r="B1268" t="s">
        <v>1762</v>
      </c>
      <c r="C1268">
        <v>2002344334</v>
      </c>
      <c r="D1268" t="s">
        <v>125</v>
      </c>
      <c r="E1268" t="s">
        <v>126</v>
      </c>
      <c r="F1268" t="s">
        <v>127</v>
      </c>
      <c r="G1268" t="s">
        <v>128</v>
      </c>
      <c r="H1268" t="s">
        <v>139</v>
      </c>
      <c r="I1268" t="s">
        <v>140</v>
      </c>
      <c r="J1268" t="s">
        <v>246</v>
      </c>
      <c r="K1268" t="s">
        <v>512</v>
      </c>
      <c r="L1268">
        <v>80895507</v>
      </c>
      <c r="M1268" t="s">
        <v>513</v>
      </c>
      <c r="N1268">
        <v>96190030</v>
      </c>
      <c r="O1268" t="s">
        <v>514</v>
      </c>
      <c r="P1268">
        <v>4987176141781</v>
      </c>
      <c r="Q1268">
        <v>280</v>
      </c>
      <c r="R1268" s="16">
        <v>47045</v>
      </c>
      <c r="S1268">
        <v>36</v>
      </c>
      <c r="T1268">
        <v>75</v>
      </c>
      <c r="U1268">
        <v>24</v>
      </c>
      <c r="V1268">
        <v>213.32</v>
      </c>
      <c r="W1268">
        <v>223.99</v>
      </c>
      <c r="X1268">
        <v>233.33</v>
      </c>
      <c r="Y1268">
        <v>0</v>
      </c>
      <c r="Z1268">
        <v>3</v>
      </c>
      <c r="AA1268">
        <v>0</v>
      </c>
      <c r="AB1268">
        <v>0</v>
      </c>
      <c r="AC1268">
        <v>671.97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f t="shared" si="95"/>
        <v>3</v>
      </c>
      <c r="AJ1268">
        <f t="shared" si="96"/>
        <v>699.99</v>
      </c>
      <c r="AK1268" s="62">
        <f t="shared" si="94"/>
        <v>0.125</v>
      </c>
      <c r="AL1268">
        <f t="shared" si="97"/>
        <v>671.97</v>
      </c>
    </row>
    <row r="1269" spans="2:38" ht="14.45" x14ac:dyDescent="0.3">
      <c r="B1269" t="s">
        <v>1762</v>
      </c>
      <c r="C1269">
        <v>2002344334</v>
      </c>
      <c r="D1269" t="s">
        <v>125</v>
      </c>
      <c r="E1269" t="s">
        <v>126</v>
      </c>
      <c r="F1269" t="s">
        <v>127</v>
      </c>
      <c r="G1269" t="s">
        <v>146</v>
      </c>
      <c r="H1269" t="s">
        <v>150</v>
      </c>
      <c r="I1269" t="s">
        <v>326</v>
      </c>
      <c r="J1269" t="s">
        <v>327</v>
      </c>
      <c r="K1269" t="s">
        <v>328</v>
      </c>
      <c r="L1269">
        <v>80867316</v>
      </c>
      <c r="M1269" t="s">
        <v>329</v>
      </c>
      <c r="N1269">
        <v>82122011</v>
      </c>
      <c r="O1269" t="s">
        <v>330</v>
      </c>
      <c r="P1269">
        <v>4987176355799</v>
      </c>
      <c r="Q1269">
        <v>99</v>
      </c>
      <c r="R1269" s="16">
        <v>46807</v>
      </c>
      <c r="S1269">
        <v>60</v>
      </c>
      <c r="T1269">
        <v>32</v>
      </c>
      <c r="U1269">
        <v>72</v>
      </c>
      <c r="V1269">
        <v>71.91</v>
      </c>
      <c r="W1269">
        <v>84.85</v>
      </c>
      <c r="X1269">
        <v>88.39</v>
      </c>
      <c r="Y1269">
        <v>0</v>
      </c>
      <c r="Z1269">
        <v>34</v>
      </c>
      <c r="AA1269">
        <v>0</v>
      </c>
      <c r="AB1269">
        <v>0</v>
      </c>
      <c r="AC1269">
        <v>2884.9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f t="shared" si="95"/>
        <v>34</v>
      </c>
      <c r="AJ1269">
        <f t="shared" si="96"/>
        <v>3005.26</v>
      </c>
      <c r="AK1269" s="62">
        <f t="shared" si="94"/>
        <v>0.47222222222222221</v>
      </c>
      <c r="AL1269">
        <f t="shared" si="97"/>
        <v>2884.8999999999996</v>
      </c>
    </row>
    <row r="1270" spans="2:38" ht="14.45" x14ac:dyDescent="0.3">
      <c r="B1270" t="s">
        <v>1762</v>
      </c>
      <c r="C1270">
        <v>2002344334</v>
      </c>
      <c r="D1270" t="s">
        <v>125</v>
      </c>
      <c r="E1270" t="s">
        <v>126</v>
      </c>
      <c r="F1270" t="s">
        <v>127</v>
      </c>
      <c r="G1270" t="s">
        <v>128</v>
      </c>
      <c r="H1270" t="s">
        <v>139</v>
      </c>
      <c r="I1270" t="s">
        <v>140</v>
      </c>
      <c r="J1270" t="s">
        <v>141</v>
      </c>
      <c r="K1270" t="s">
        <v>519</v>
      </c>
      <c r="L1270">
        <v>80895511</v>
      </c>
      <c r="M1270" t="s">
        <v>520</v>
      </c>
      <c r="N1270">
        <v>96190030</v>
      </c>
      <c r="O1270" t="s">
        <v>521</v>
      </c>
      <c r="P1270">
        <v>4987176181169</v>
      </c>
      <c r="Q1270">
        <v>749</v>
      </c>
      <c r="R1270" s="16">
        <v>47045</v>
      </c>
      <c r="S1270">
        <v>36</v>
      </c>
      <c r="T1270">
        <v>75</v>
      </c>
      <c r="U1270">
        <v>6</v>
      </c>
      <c r="V1270">
        <v>570.65</v>
      </c>
      <c r="W1270">
        <v>599.17999999999995</v>
      </c>
      <c r="X1270">
        <v>624.16999999999996</v>
      </c>
      <c r="Y1270">
        <v>2</v>
      </c>
      <c r="Z1270">
        <v>0</v>
      </c>
      <c r="AA1270">
        <v>0</v>
      </c>
      <c r="AB1270">
        <v>0</v>
      </c>
      <c r="AC1270">
        <v>7190.16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f t="shared" si="95"/>
        <v>12</v>
      </c>
      <c r="AJ1270">
        <f t="shared" si="96"/>
        <v>7490.0399999999991</v>
      </c>
      <c r="AK1270" s="62">
        <f t="shared" si="94"/>
        <v>2</v>
      </c>
      <c r="AL1270">
        <f t="shared" si="97"/>
        <v>7190.16</v>
      </c>
    </row>
    <row r="1271" spans="2:38" ht="14.45" x14ac:dyDescent="0.3">
      <c r="B1271" t="s">
        <v>1762</v>
      </c>
      <c r="C1271">
        <v>2002344334</v>
      </c>
      <c r="D1271" t="s">
        <v>125</v>
      </c>
      <c r="E1271" t="s">
        <v>126</v>
      </c>
      <c r="F1271" t="s">
        <v>127</v>
      </c>
      <c r="G1271" t="s">
        <v>146</v>
      </c>
      <c r="H1271" t="s">
        <v>150</v>
      </c>
      <c r="I1271" t="s">
        <v>257</v>
      </c>
      <c r="J1271" t="s">
        <v>309</v>
      </c>
      <c r="K1271" t="s">
        <v>310</v>
      </c>
      <c r="L1271">
        <v>80818346</v>
      </c>
      <c r="M1271" t="s">
        <v>311</v>
      </c>
      <c r="N1271">
        <v>82122011</v>
      </c>
      <c r="O1271" t="s">
        <v>312</v>
      </c>
      <c r="P1271">
        <v>4987176278623</v>
      </c>
      <c r="Q1271">
        <v>275</v>
      </c>
      <c r="R1271" s="16">
        <v>47530</v>
      </c>
      <c r="S1271">
        <v>60</v>
      </c>
      <c r="T1271">
        <v>72</v>
      </c>
      <c r="U1271">
        <v>72</v>
      </c>
      <c r="V1271">
        <v>199.75</v>
      </c>
      <c r="W1271">
        <v>235.71</v>
      </c>
      <c r="X1271">
        <v>245.54</v>
      </c>
      <c r="Y1271">
        <v>0</v>
      </c>
      <c r="Z1271">
        <v>11</v>
      </c>
      <c r="AA1271">
        <v>0</v>
      </c>
      <c r="AB1271">
        <v>0</v>
      </c>
      <c r="AC1271">
        <v>2592.81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f t="shared" si="95"/>
        <v>11</v>
      </c>
      <c r="AJ1271">
        <f t="shared" si="96"/>
        <v>2700.94</v>
      </c>
      <c r="AK1271" s="62">
        <f t="shared" si="94"/>
        <v>0.15277777777777779</v>
      </c>
      <c r="AL1271">
        <f t="shared" si="97"/>
        <v>2592.81</v>
      </c>
    </row>
    <row r="1272" spans="2:38" ht="14.45" x14ac:dyDescent="0.3">
      <c r="B1272" t="s">
        <v>1762</v>
      </c>
      <c r="C1272">
        <v>2002344334</v>
      </c>
      <c r="D1272" t="s">
        <v>125</v>
      </c>
      <c r="E1272" t="s">
        <v>126</v>
      </c>
      <c r="F1272" t="s">
        <v>127</v>
      </c>
      <c r="G1272" t="s">
        <v>146</v>
      </c>
      <c r="H1272" t="s">
        <v>160</v>
      </c>
      <c r="I1272" t="s">
        <v>161</v>
      </c>
      <c r="J1272" t="s">
        <v>539</v>
      </c>
      <c r="K1272" t="s">
        <v>540</v>
      </c>
      <c r="L1272">
        <v>80895602</v>
      </c>
      <c r="M1272" t="s">
        <v>541</v>
      </c>
      <c r="N1272">
        <v>96032100</v>
      </c>
      <c r="O1272" t="s">
        <v>542</v>
      </c>
      <c r="P1272">
        <v>4987176226532</v>
      </c>
      <c r="Q1272">
        <v>50</v>
      </c>
      <c r="R1272" s="16">
        <v>47045</v>
      </c>
      <c r="S1272">
        <v>36</v>
      </c>
      <c r="T1272">
        <v>75</v>
      </c>
      <c r="U1272">
        <v>48</v>
      </c>
      <c r="V1272">
        <v>38.1</v>
      </c>
      <c r="W1272">
        <v>40</v>
      </c>
      <c r="X1272">
        <v>41.67</v>
      </c>
      <c r="Y1272">
        <v>2</v>
      </c>
      <c r="Z1272">
        <v>29</v>
      </c>
      <c r="AA1272">
        <v>0</v>
      </c>
      <c r="AB1272">
        <v>0</v>
      </c>
      <c r="AC1272">
        <v>5000</v>
      </c>
      <c r="AD1272">
        <v>0.01</v>
      </c>
      <c r="AE1272">
        <v>0</v>
      </c>
      <c r="AF1272">
        <v>0</v>
      </c>
      <c r="AG1272">
        <v>0</v>
      </c>
      <c r="AH1272">
        <v>0</v>
      </c>
      <c r="AI1272">
        <f t="shared" si="95"/>
        <v>125</v>
      </c>
      <c r="AJ1272">
        <f t="shared" si="96"/>
        <v>5208.75</v>
      </c>
      <c r="AK1272" s="62">
        <f t="shared" si="94"/>
        <v>2.6041666666666665</v>
      </c>
      <c r="AL1272">
        <f t="shared" si="97"/>
        <v>5000</v>
      </c>
    </row>
    <row r="1273" spans="2:38" ht="14.45" x14ac:dyDescent="0.3">
      <c r="B1273" t="s">
        <v>1762</v>
      </c>
      <c r="C1273">
        <v>2002344334</v>
      </c>
      <c r="D1273" t="s">
        <v>125</v>
      </c>
      <c r="E1273" t="s">
        <v>126</v>
      </c>
      <c r="F1273" t="s">
        <v>127</v>
      </c>
      <c r="G1273" t="s">
        <v>146</v>
      </c>
      <c r="H1273" t="s">
        <v>190</v>
      </c>
      <c r="I1273" t="s">
        <v>317</v>
      </c>
      <c r="J1273" t="s">
        <v>318</v>
      </c>
      <c r="K1273" t="s">
        <v>319</v>
      </c>
      <c r="L1273">
        <v>80864296</v>
      </c>
      <c r="M1273" t="s">
        <v>320</v>
      </c>
      <c r="N1273">
        <v>82121010</v>
      </c>
      <c r="O1273" t="s">
        <v>321</v>
      </c>
      <c r="P1273">
        <v>4987176342645</v>
      </c>
      <c r="Q1273">
        <v>99</v>
      </c>
      <c r="R1273" s="16">
        <v>47045</v>
      </c>
      <c r="S1273">
        <v>60</v>
      </c>
      <c r="T1273">
        <v>45</v>
      </c>
      <c r="U1273">
        <v>192</v>
      </c>
      <c r="V1273">
        <v>70.650000000000006</v>
      </c>
      <c r="W1273">
        <v>83.37</v>
      </c>
      <c r="X1273">
        <v>86.85</v>
      </c>
      <c r="Y1273">
        <v>8</v>
      </c>
      <c r="Z1273">
        <v>82</v>
      </c>
      <c r="AA1273">
        <v>0</v>
      </c>
      <c r="AB1273">
        <v>0</v>
      </c>
      <c r="AC1273">
        <v>134892.66</v>
      </c>
      <c r="AD1273">
        <v>8.99999999999999E-2</v>
      </c>
      <c r="AE1273">
        <v>0</v>
      </c>
      <c r="AF1273">
        <v>0</v>
      </c>
      <c r="AG1273">
        <v>0</v>
      </c>
      <c r="AH1273">
        <v>0</v>
      </c>
      <c r="AI1273">
        <f t="shared" si="95"/>
        <v>1618</v>
      </c>
      <c r="AJ1273">
        <f t="shared" si="96"/>
        <v>140523.29999999999</v>
      </c>
      <c r="AK1273" s="62">
        <f t="shared" si="94"/>
        <v>8.4270833333333339</v>
      </c>
      <c r="AL1273">
        <f t="shared" si="97"/>
        <v>134892.66</v>
      </c>
    </row>
    <row r="1274" spans="2:38" ht="14.45" x14ac:dyDescent="0.3">
      <c r="B1274" t="s">
        <v>1762</v>
      </c>
      <c r="C1274">
        <v>2002344334</v>
      </c>
      <c r="D1274" t="s">
        <v>125</v>
      </c>
      <c r="E1274" t="s">
        <v>126</v>
      </c>
      <c r="F1274" t="s">
        <v>127</v>
      </c>
      <c r="G1274" t="s">
        <v>128</v>
      </c>
      <c r="H1274" t="s">
        <v>139</v>
      </c>
      <c r="I1274" t="s">
        <v>140</v>
      </c>
      <c r="J1274" t="s">
        <v>266</v>
      </c>
      <c r="K1274" t="s">
        <v>546</v>
      </c>
      <c r="L1274">
        <v>80895517</v>
      </c>
      <c r="M1274" t="s">
        <v>547</v>
      </c>
      <c r="N1274">
        <v>96190030</v>
      </c>
      <c r="O1274" t="s">
        <v>548</v>
      </c>
      <c r="P1274">
        <v>4987176218346</v>
      </c>
      <c r="Q1274">
        <v>117</v>
      </c>
      <c r="R1274" s="16">
        <v>47045</v>
      </c>
      <c r="S1274">
        <v>36</v>
      </c>
      <c r="T1274">
        <v>75</v>
      </c>
      <c r="U1274">
        <v>40</v>
      </c>
      <c r="V1274">
        <v>89.14</v>
      </c>
      <c r="W1274">
        <v>93.6</v>
      </c>
      <c r="X1274">
        <v>97.5</v>
      </c>
      <c r="Y1274">
        <v>8</v>
      </c>
      <c r="Z1274">
        <v>25</v>
      </c>
      <c r="AA1274">
        <v>0</v>
      </c>
      <c r="AB1274">
        <v>0</v>
      </c>
      <c r="AC1274">
        <v>32292</v>
      </c>
      <c r="AD1274">
        <v>0.01</v>
      </c>
      <c r="AE1274">
        <v>0</v>
      </c>
      <c r="AF1274">
        <v>0</v>
      </c>
      <c r="AG1274">
        <v>0</v>
      </c>
      <c r="AH1274">
        <v>0</v>
      </c>
      <c r="AI1274">
        <f t="shared" si="95"/>
        <v>345</v>
      </c>
      <c r="AJ1274">
        <f t="shared" si="96"/>
        <v>33637.5</v>
      </c>
      <c r="AK1274" s="62">
        <f t="shared" si="94"/>
        <v>8.625</v>
      </c>
      <c r="AL1274">
        <f t="shared" si="97"/>
        <v>32291.999999999996</v>
      </c>
    </row>
    <row r="1275" spans="2:38" ht="14.45" x14ac:dyDescent="0.3">
      <c r="B1275" t="s">
        <v>1762</v>
      </c>
      <c r="C1275">
        <v>2002344334</v>
      </c>
      <c r="D1275" t="s">
        <v>125</v>
      </c>
      <c r="E1275" t="s">
        <v>126</v>
      </c>
      <c r="F1275" t="s">
        <v>127</v>
      </c>
      <c r="G1275" t="s">
        <v>146</v>
      </c>
      <c r="H1275" t="s">
        <v>160</v>
      </c>
      <c r="I1275" t="s">
        <v>161</v>
      </c>
      <c r="J1275" t="s">
        <v>162</v>
      </c>
      <c r="K1275" t="s">
        <v>331</v>
      </c>
      <c r="L1275">
        <v>80895783</v>
      </c>
      <c r="M1275" t="s">
        <v>332</v>
      </c>
      <c r="N1275">
        <v>96032100</v>
      </c>
      <c r="O1275" t="s">
        <v>333</v>
      </c>
      <c r="P1275">
        <v>4987176240002</v>
      </c>
      <c r="Q1275">
        <v>140</v>
      </c>
      <c r="R1275" s="16">
        <v>46807</v>
      </c>
      <c r="S1275">
        <v>36</v>
      </c>
      <c r="T1275">
        <v>53</v>
      </c>
      <c r="U1275">
        <v>36</v>
      </c>
      <c r="V1275">
        <v>106.67</v>
      </c>
      <c r="W1275">
        <v>112</v>
      </c>
      <c r="X1275">
        <v>116.67</v>
      </c>
      <c r="Y1275">
        <v>0</v>
      </c>
      <c r="Z1275">
        <v>16</v>
      </c>
      <c r="AA1275">
        <v>0</v>
      </c>
      <c r="AB1275">
        <v>0</v>
      </c>
      <c r="AC1275">
        <v>1792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f t="shared" si="95"/>
        <v>16</v>
      </c>
      <c r="AJ1275">
        <f t="shared" si="96"/>
        <v>1866.72</v>
      </c>
      <c r="AK1275" s="62">
        <f t="shared" si="94"/>
        <v>0.44444444444444442</v>
      </c>
      <c r="AL1275">
        <f t="shared" si="97"/>
        <v>1792</v>
      </c>
    </row>
    <row r="1276" spans="2:38" ht="14.45" x14ac:dyDescent="0.3">
      <c r="B1276" t="s">
        <v>1762</v>
      </c>
      <c r="C1276">
        <v>2002344334</v>
      </c>
      <c r="D1276" t="s">
        <v>125</v>
      </c>
      <c r="E1276" t="s">
        <v>126</v>
      </c>
      <c r="F1276" t="s">
        <v>127</v>
      </c>
      <c r="G1276" t="s">
        <v>146</v>
      </c>
      <c r="H1276" t="s">
        <v>160</v>
      </c>
      <c r="I1276" t="s">
        <v>161</v>
      </c>
      <c r="J1276" t="s">
        <v>525</v>
      </c>
      <c r="K1276" t="s">
        <v>549</v>
      </c>
      <c r="L1276">
        <v>80895603</v>
      </c>
      <c r="M1276" t="s">
        <v>550</v>
      </c>
      <c r="N1276">
        <v>96032100</v>
      </c>
      <c r="O1276" t="s">
        <v>551</v>
      </c>
      <c r="P1276">
        <v>4987176232663</v>
      </c>
      <c r="Q1276">
        <v>106</v>
      </c>
      <c r="R1276" s="16">
        <v>46807</v>
      </c>
      <c r="S1276">
        <v>36</v>
      </c>
      <c r="T1276">
        <v>53</v>
      </c>
      <c r="U1276">
        <v>48</v>
      </c>
      <c r="V1276">
        <v>80.760000000000005</v>
      </c>
      <c r="W1276">
        <v>84.8</v>
      </c>
      <c r="X1276">
        <v>88.34</v>
      </c>
      <c r="Y1276">
        <v>1</v>
      </c>
      <c r="Z1276">
        <v>9</v>
      </c>
      <c r="AA1276">
        <v>0</v>
      </c>
      <c r="AB1276">
        <v>0</v>
      </c>
      <c r="AC1276">
        <v>4833.6000000000004</v>
      </c>
      <c r="AD1276">
        <v>0.01</v>
      </c>
      <c r="AE1276">
        <v>0</v>
      </c>
      <c r="AF1276">
        <v>0</v>
      </c>
      <c r="AG1276">
        <v>0</v>
      </c>
      <c r="AH1276">
        <v>0</v>
      </c>
      <c r="AI1276">
        <f t="shared" si="95"/>
        <v>57</v>
      </c>
      <c r="AJ1276">
        <f t="shared" si="96"/>
        <v>5035.38</v>
      </c>
      <c r="AK1276" s="62">
        <f t="shared" si="94"/>
        <v>1.1875</v>
      </c>
      <c r="AL1276">
        <f t="shared" si="97"/>
        <v>4833.5999999999995</v>
      </c>
    </row>
    <row r="1277" spans="2:38" ht="14.45" x14ac:dyDescent="0.3">
      <c r="B1277" t="s">
        <v>1762</v>
      </c>
      <c r="C1277">
        <v>2002344334</v>
      </c>
      <c r="D1277" t="s">
        <v>125</v>
      </c>
      <c r="E1277" t="s">
        <v>126</v>
      </c>
      <c r="F1277" t="s">
        <v>127</v>
      </c>
      <c r="G1277" t="s">
        <v>146</v>
      </c>
      <c r="H1277" t="s">
        <v>160</v>
      </c>
      <c r="I1277" t="s">
        <v>161</v>
      </c>
      <c r="J1277" t="s">
        <v>162</v>
      </c>
      <c r="K1277" t="s">
        <v>334</v>
      </c>
      <c r="L1277">
        <v>80895785</v>
      </c>
      <c r="M1277" t="s">
        <v>335</v>
      </c>
      <c r="N1277">
        <v>96032100</v>
      </c>
      <c r="O1277" t="s">
        <v>336</v>
      </c>
      <c r="P1277">
        <v>4987176239976</v>
      </c>
      <c r="Q1277">
        <v>140</v>
      </c>
      <c r="R1277" s="16">
        <v>47045</v>
      </c>
      <c r="S1277">
        <v>36</v>
      </c>
      <c r="T1277">
        <v>75</v>
      </c>
      <c r="U1277">
        <v>36</v>
      </c>
      <c r="V1277">
        <v>106.67</v>
      </c>
      <c r="W1277">
        <v>112</v>
      </c>
      <c r="X1277">
        <v>116.67</v>
      </c>
      <c r="Y1277">
        <v>0</v>
      </c>
      <c r="Z1277">
        <v>6</v>
      </c>
      <c r="AA1277">
        <v>0</v>
      </c>
      <c r="AB1277">
        <v>0</v>
      </c>
      <c r="AC1277">
        <v>672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f t="shared" si="95"/>
        <v>6</v>
      </c>
      <c r="AJ1277">
        <f t="shared" si="96"/>
        <v>700.02</v>
      </c>
      <c r="AK1277" s="62">
        <f t="shared" si="94"/>
        <v>0.16666666666666666</v>
      </c>
      <c r="AL1277">
        <f t="shared" si="97"/>
        <v>672</v>
      </c>
    </row>
    <row r="1278" spans="2:38" ht="14.45" x14ac:dyDescent="0.3">
      <c r="B1278" t="s">
        <v>1762</v>
      </c>
      <c r="C1278">
        <v>2002344334</v>
      </c>
      <c r="D1278" t="s">
        <v>125</v>
      </c>
      <c r="E1278" t="s">
        <v>126</v>
      </c>
      <c r="F1278" t="s">
        <v>127</v>
      </c>
      <c r="G1278" t="s">
        <v>132</v>
      </c>
      <c r="H1278" t="s">
        <v>133</v>
      </c>
      <c r="I1278" t="s">
        <v>134</v>
      </c>
      <c r="J1278" t="s">
        <v>408</v>
      </c>
      <c r="K1278" t="s">
        <v>931</v>
      </c>
      <c r="L1278">
        <v>80887529</v>
      </c>
      <c r="M1278" t="s">
        <v>954</v>
      </c>
      <c r="N1278">
        <v>96190010</v>
      </c>
      <c r="O1278" t="s">
        <v>955</v>
      </c>
      <c r="P1278">
        <v>4987176301963</v>
      </c>
      <c r="Q1278">
        <v>470</v>
      </c>
      <c r="R1278" s="16">
        <v>47102</v>
      </c>
      <c r="S1278">
        <v>24</v>
      </c>
      <c r="T1278">
        <v>100</v>
      </c>
      <c r="U1278">
        <v>18</v>
      </c>
      <c r="V1278">
        <v>395.78</v>
      </c>
      <c r="W1278">
        <v>395.78</v>
      </c>
      <c r="X1278">
        <v>412.28</v>
      </c>
      <c r="Y1278">
        <v>0</v>
      </c>
      <c r="Z1278">
        <v>2</v>
      </c>
      <c r="AA1278">
        <v>0</v>
      </c>
      <c r="AB1278">
        <v>0</v>
      </c>
      <c r="AC1278">
        <v>791.56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f t="shared" si="95"/>
        <v>2</v>
      </c>
      <c r="AJ1278">
        <f t="shared" si="96"/>
        <v>824.56</v>
      </c>
      <c r="AK1278" s="62">
        <f t="shared" si="94"/>
        <v>0.1111111111111111</v>
      </c>
      <c r="AL1278">
        <f t="shared" si="97"/>
        <v>791.56</v>
      </c>
    </row>
    <row r="1279" spans="2:38" ht="14.45" x14ac:dyDescent="0.3">
      <c r="B1279" t="s">
        <v>1762</v>
      </c>
      <c r="C1279">
        <v>2002344334</v>
      </c>
      <c r="D1279" t="s">
        <v>125</v>
      </c>
      <c r="E1279" t="s">
        <v>126</v>
      </c>
      <c r="F1279" t="s">
        <v>127</v>
      </c>
      <c r="G1279" t="s">
        <v>146</v>
      </c>
      <c r="H1279" t="s">
        <v>160</v>
      </c>
      <c r="I1279" t="s">
        <v>161</v>
      </c>
      <c r="J1279" t="s">
        <v>344</v>
      </c>
      <c r="K1279" t="s">
        <v>345</v>
      </c>
      <c r="L1279">
        <v>80895789</v>
      </c>
      <c r="M1279" t="s">
        <v>346</v>
      </c>
      <c r="N1279">
        <v>96032100</v>
      </c>
      <c r="O1279" t="s">
        <v>347</v>
      </c>
      <c r="P1279">
        <v>4987176279156</v>
      </c>
      <c r="Q1279">
        <v>120</v>
      </c>
      <c r="R1279" s="16">
        <v>47102</v>
      </c>
      <c r="S1279">
        <v>36</v>
      </c>
      <c r="T1279">
        <v>80</v>
      </c>
      <c r="U1279">
        <v>48</v>
      </c>
      <c r="V1279">
        <v>91.43</v>
      </c>
      <c r="W1279">
        <v>96</v>
      </c>
      <c r="X1279">
        <v>100</v>
      </c>
      <c r="Y1279">
        <v>0</v>
      </c>
      <c r="Z1279">
        <v>11</v>
      </c>
      <c r="AA1279">
        <v>0</v>
      </c>
      <c r="AB1279">
        <v>0</v>
      </c>
      <c r="AC1279">
        <v>1056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f t="shared" si="95"/>
        <v>11</v>
      </c>
      <c r="AJ1279">
        <f t="shared" si="96"/>
        <v>1100</v>
      </c>
      <c r="AK1279" s="62">
        <f t="shared" si="94"/>
        <v>0.22916666666666666</v>
      </c>
      <c r="AL1279">
        <f t="shared" si="97"/>
        <v>1056</v>
      </c>
    </row>
    <row r="1280" spans="2:38" ht="14.45" x14ac:dyDescent="0.3">
      <c r="B1280" t="s">
        <v>1762</v>
      </c>
      <c r="C1280">
        <v>2002344334</v>
      </c>
      <c r="D1280" t="s">
        <v>125</v>
      </c>
      <c r="E1280" t="s">
        <v>126</v>
      </c>
      <c r="F1280" t="s">
        <v>127</v>
      </c>
      <c r="G1280" t="s">
        <v>128</v>
      </c>
      <c r="H1280" t="s">
        <v>139</v>
      </c>
      <c r="I1280" t="s">
        <v>140</v>
      </c>
      <c r="J1280" t="s">
        <v>236</v>
      </c>
      <c r="K1280" t="s">
        <v>797</v>
      </c>
      <c r="L1280">
        <v>83933413</v>
      </c>
      <c r="M1280" t="s">
        <v>1032</v>
      </c>
      <c r="N1280">
        <v>96190030</v>
      </c>
      <c r="O1280" t="s">
        <v>1033</v>
      </c>
      <c r="P1280">
        <v>4987176307866</v>
      </c>
      <c r="Q1280">
        <v>399</v>
      </c>
      <c r="R1280" s="16">
        <v>47046</v>
      </c>
      <c r="S1280">
        <v>36</v>
      </c>
      <c r="T1280">
        <v>75</v>
      </c>
      <c r="U1280">
        <v>18</v>
      </c>
      <c r="V1280">
        <v>317.20999999999998</v>
      </c>
      <c r="W1280">
        <v>333.07</v>
      </c>
      <c r="X1280">
        <v>346.96</v>
      </c>
      <c r="Y1280">
        <v>23</v>
      </c>
      <c r="Z1280">
        <v>5</v>
      </c>
      <c r="AA1280">
        <v>0</v>
      </c>
      <c r="AB1280">
        <v>0</v>
      </c>
      <c r="AC1280">
        <v>139556.32999999999</v>
      </c>
      <c r="AD1280">
        <v>5.9999999999999901E-2</v>
      </c>
      <c r="AE1280">
        <v>0</v>
      </c>
      <c r="AF1280">
        <v>0</v>
      </c>
      <c r="AG1280">
        <v>0</v>
      </c>
      <c r="AH1280">
        <v>0</v>
      </c>
      <c r="AI1280">
        <f t="shared" si="95"/>
        <v>419</v>
      </c>
      <c r="AJ1280">
        <f t="shared" si="96"/>
        <v>145376.24</v>
      </c>
      <c r="AK1280" s="62">
        <f t="shared" si="94"/>
        <v>23.277777777777779</v>
      </c>
      <c r="AL1280">
        <f t="shared" si="97"/>
        <v>139556.32999999999</v>
      </c>
    </row>
    <row r="1281" spans="2:38" ht="14.45" x14ac:dyDescent="0.3">
      <c r="B1281" t="s">
        <v>1762</v>
      </c>
      <c r="C1281">
        <v>2002344334</v>
      </c>
      <c r="D1281" t="s">
        <v>125</v>
      </c>
      <c r="E1281" t="s">
        <v>126</v>
      </c>
      <c r="F1281" t="s">
        <v>127</v>
      </c>
      <c r="G1281" t="s">
        <v>146</v>
      </c>
      <c r="H1281" t="s">
        <v>160</v>
      </c>
      <c r="I1281" t="s">
        <v>161</v>
      </c>
      <c r="J1281" t="s">
        <v>351</v>
      </c>
      <c r="K1281" t="s">
        <v>1027</v>
      </c>
      <c r="L1281">
        <v>80895793</v>
      </c>
      <c r="M1281" t="s">
        <v>1028</v>
      </c>
      <c r="N1281">
        <v>96032100</v>
      </c>
      <c r="O1281" t="s">
        <v>1029</v>
      </c>
      <c r="P1281">
        <v>4987176232632</v>
      </c>
      <c r="Q1281">
        <v>50</v>
      </c>
      <c r="R1281" s="16">
        <v>46807</v>
      </c>
      <c r="S1281">
        <v>36</v>
      </c>
      <c r="T1281">
        <v>53</v>
      </c>
      <c r="U1281">
        <v>120</v>
      </c>
      <c r="V1281">
        <v>38.1</v>
      </c>
      <c r="W1281">
        <v>40</v>
      </c>
      <c r="X1281">
        <v>41.67</v>
      </c>
      <c r="Y1281">
        <v>0</v>
      </c>
      <c r="Z1281">
        <v>1</v>
      </c>
      <c r="AA1281">
        <v>0</v>
      </c>
      <c r="AB1281">
        <v>0</v>
      </c>
      <c r="AC1281">
        <v>40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f t="shared" si="95"/>
        <v>1</v>
      </c>
      <c r="AJ1281">
        <f t="shared" si="96"/>
        <v>41.67</v>
      </c>
      <c r="AK1281" s="62">
        <f t="shared" si="94"/>
        <v>8.3333333333333332E-3</v>
      </c>
      <c r="AL1281">
        <f t="shared" si="97"/>
        <v>40</v>
      </c>
    </row>
    <row r="1282" spans="2:38" ht="14.45" x14ac:dyDescent="0.3">
      <c r="B1282" t="s">
        <v>1762</v>
      </c>
      <c r="C1282">
        <v>2002344334</v>
      </c>
      <c r="D1282" t="s">
        <v>125</v>
      </c>
      <c r="E1282" t="s">
        <v>126</v>
      </c>
      <c r="F1282" t="s">
        <v>127</v>
      </c>
      <c r="G1282" t="s">
        <v>132</v>
      </c>
      <c r="H1282" t="s">
        <v>133</v>
      </c>
      <c r="I1282" t="s">
        <v>134</v>
      </c>
      <c r="J1282" t="s">
        <v>135</v>
      </c>
      <c r="K1282" t="s">
        <v>552</v>
      </c>
      <c r="L1282">
        <v>80887273</v>
      </c>
      <c r="M1282" t="s">
        <v>553</v>
      </c>
      <c r="N1282">
        <v>96190010</v>
      </c>
      <c r="O1282" t="s">
        <v>554</v>
      </c>
      <c r="P1282">
        <v>4987176192165</v>
      </c>
      <c r="Q1282">
        <v>649</v>
      </c>
      <c r="R1282" s="16">
        <v>47095</v>
      </c>
      <c r="S1282">
        <v>24</v>
      </c>
      <c r="T1282">
        <v>100</v>
      </c>
      <c r="U1282">
        <v>12</v>
      </c>
      <c r="V1282">
        <v>421.9</v>
      </c>
      <c r="W1282">
        <v>421.9</v>
      </c>
      <c r="X1282">
        <v>439.49</v>
      </c>
      <c r="Y1282">
        <v>0</v>
      </c>
      <c r="Z1282">
        <v>1</v>
      </c>
      <c r="AA1282">
        <v>0</v>
      </c>
      <c r="AB1282">
        <v>0</v>
      </c>
      <c r="AC1282">
        <v>421.9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f t="shared" si="95"/>
        <v>1</v>
      </c>
      <c r="AJ1282">
        <f t="shared" si="96"/>
        <v>439.49</v>
      </c>
      <c r="AK1282" s="62">
        <f t="shared" si="94"/>
        <v>8.3333333333333329E-2</v>
      </c>
      <c r="AL1282">
        <f t="shared" si="97"/>
        <v>421.9</v>
      </c>
    </row>
    <row r="1283" spans="2:38" ht="14.45" x14ac:dyDescent="0.3">
      <c r="B1283" t="s">
        <v>1762</v>
      </c>
      <c r="C1283">
        <v>2002344334</v>
      </c>
      <c r="D1283" t="s">
        <v>125</v>
      </c>
      <c r="E1283" t="s">
        <v>126</v>
      </c>
      <c r="F1283" t="s">
        <v>127</v>
      </c>
      <c r="G1283" t="s">
        <v>146</v>
      </c>
      <c r="H1283" t="s">
        <v>160</v>
      </c>
      <c r="I1283" t="s">
        <v>161</v>
      </c>
      <c r="J1283" t="s">
        <v>162</v>
      </c>
      <c r="K1283" t="s">
        <v>358</v>
      </c>
      <c r="L1283">
        <v>80895795</v>
      </c>
      <c r="M1283" t="s">
        <v>359</v>
      </c>
      <c r="N1283">
        <v>96032100</v>
      </c>
      <c r="O1283" t="s">
        <v>360</v>
      </c>
      <c r="P1283">
        <v>4987176239952</v>
      </c>
      <c r="Q1283">
        <v>160</v>
      </c>
      <c r="R1283" s="16">
        <v>46807</v>
      </c>
      <c r="S1283">
        <v>36</v>
      </c>
      <c r="T1283">
        <v>53</v>
      </c>
      <c r="U1283">
        <v>36</v>
      </c>
      <c r="V1283">
        <v>121.9</v>
      </c>
      <c r="W1283">
        <v>128</v>
      </c>
      <c r="X1283">
        <v>133.34</v>
      </c>
      <c r="Y1283">
        <v>0</v>
      </c>
      <c r="Z1283">
        <v>6</v>
      </c>
      <c r="AA1283">
        <v>0</v>
      </c>
      <c r="AB1283">
        <v>0</v>
      </c>
      <c r="AC1283">
        <v>768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f t="shared" si="95"/>
        <v>6</v>
      </c>
      <c r="AJ1283">
        <f t="shared" si="96"/>
        <v>800.04</v>
      </c>
      <c r="AK1283" s="62">
        <f t="shared" ref="AK1283:AK1346" si="98">+AI1283/U1283</f>
        <v>0.16666666666666666</v>
      </c>
      <c r="AL1283">
        <f t="shared" si="97"/>
        <v>768</v>
      </c>
    </row>
    <row r="1284" spans="2:38" ht="14.45" x14ac:dyDescent="0.3">
      <c r="B1284" t="s">
        <v>1762</v>
      </c>
      <c r="C1284">
        <v>2002344334</v>
      </c>
      <c r="D1284" t="s">
        <v>125</v>
      </c>
      <c r="E1284" t="s">
        <v>126</v>
      </c>
      <c r="F1284" t="s">
        <v>127</v>
      </c>
      <c r="G1284" t="s">
        <v>132</v>
      </c>
      <c r="H1284" t="s">
        <v>133</v>
      </c>
      <c r="I1284" t="s">
        <v>134</v>
      </c>
      <c r="J1284" t="s">
        <v>408</v>
      </c>
      <c r="K1284" t="s">
        <v>409</v>
      </c>
      <c r="L1284">
        <v>80887530</v>
      </c>
      <c r="M1284" t="s">
        <v>410</v>
      </c>
      <c r="N1284">
        <v>96190010</v>
      </c>
      <c r="O1284" t="s">
        <v>411</v>
      </c>
      <c r="P1284">
        <v>4987176306746</v>
      </c>
      <c r="Q1284">
        <v>649</v>
      </c>
      <c r="R1284" s="16">
        <v>47045</v>
      </c>
      <c r="S1284">
        <v>24</v>
      </c>
      <c r="T1284">
        <v>100</v>
      </c>
      <c r="U1284">
        <v>18</v>
      </c>
      <c r="V1284">
        <v>484.09</v>
      </c>
      <c r="W1284">
        <v>484.09</v>
      </c>
      <c r="X1284">
        <v>504.28</v>
      </c>
      <c r="Y1284">
        <v>0</v>
      </c>
      <c r="Z1284">
        <v>3</v>
      </c>
      <c r="AA1284">
        <v>0</v>
      </c>
      <c r="AB1284">
        <v>0</v>
      </c>
      <c r="AC1284">
        <v>1452.27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f t="shared" si="95"/>
        <v>3</v>
      </c>
      <c r="AJ1284">
        <f t="shared" si="96"/>
        <v>1512.84</v>
      </c>
      <c r="AK1284" s="62">
        <f t="shared" si="98"/>
        <v>0.16666666666666666</v>
      </c>
      <c r="AL1284">
        <f t="shared" si="97"/>
        <v>1452.27</v>
      </c>
    </row>
    <row r="1285" spans="2:38" ht="14.45" x14ac:dyDescent="0.3">
      <c r="B1285" t="s">
        <v>1762</v>
      </c>
      <c r="C1285">
        <v>2002344334</v>
      </c>
      <c r="D1285" t="s">
        <v>125</v>
      </c>
      <c r="E1285" t="s">
        <v>126</v>
      </c>
      <c r="F1285" t="s">
        <v>127</v>
      </c>
      <c r="G1285" t="s">
        <v>146</v>
      </c>
      <c r="H1285" t="s">
        <v>160</v>
      </c>
      <c r="I1285" t="s">
        <v>161</v>
      </c>
      <c r="J1285" t="s">
        <v>162</v>
      </c>
      <c r="K1285" t="s">
        <v>364</v>
      </c>
      <c r="L1285">
        <v>80895800</v>
      </c>
      <c r="M1285" t="s">
        <v>365</v>
      </c>
      <c r="N1285">
        <v>96032100</v>
      </c>
      <c r="O1285" t="s">
        <v>366</v>
      </c>
      <c r="P1285">
        <v>4987176239969</v>
      </c>
      <c r="Q1285">
        <v>158</v>
      </c>
      <c r="R1285" s="16">
        <v>47045</v>
      </c>
      <c r="S1285">
        <v>36</v>
      </c>
      <c r="T1285">
        <v>75</v>
      </c>
      <c r="U1285">
        <v>48</v>
      </c>
      <c r="V1285">
        <v>120.38</v>
      </c>
      <c r="W1285">
        <v>126.4</v>
      </c>
      <c r="X1285">
        <v>131.66999999999999</v>
      </c>
      <c r="Y1285">
        <v>0</v>
      </c>
      <c r="Z1285">
        <v>9</v>
      </c>
      <c r="AA1285">
        <v>0</v>
      </c>
      <c r="AB1285">
        <v>0</v>
      </c>
      <c r="AC1285">
        <v>1137.5999999999999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f t="shared" si="95"/>
        <v>9</v>
      </c>
      <c r="AJ1285">
        <f t="shared" si="96"/>
        <v>1185.03</v>
      </c>
      <c r="AK1285" s="62">
        <f t="shared" si="98"/>
        <v>0.1875</v>
      </c>
      <c r="AL1285">
        <f t="shared" si="97"/>
        <v>1137.6000000000001</v>
      </c>
    </row>
    <row r="1286" spans="2:38" ht="14.45" x14ac:dyDescent="0.3">
      <c r="B1286" t="s">
        <v>1762</v>
      </c>
      <c r="C1286">
        <v>2002344334</v>
      </c>
      <c r="D1286" t="s">
        <v>125</v>
      </c>
      <c r="E1286" t="s">
        <v>126</v>
      </c>
      <c r="F1286" t="s">
        <v>127</v>
      </c>
      <c r="G1286" t="s">
        <v>132</v>
      </c>
      <c r="H1286" t="s">
        <v>133</v>
      </c>
      <c r="I1286" t="s">
        <v>134</v>
      </c>
      <c r="J1286" t="s">
        <v>408</v>
      </c>
      <c r="K1286" t="s">
        <v>415</v>
      </c>
      <c r="L1286">
        <v>80887532</v>
      </c>
      <c r="M1286" t="s">
        <v>416</v>
      </c>
      <c r="N1286">
        <v>96190010</v>
      </c>
      <c r="O1286" t="s">
        <v>417</v>
      </c>
      <c r="P1286">
        <v>4987176301956</v>
      </c>
      <c r="Q1286">
        <v>115</v>
      </c>
      <c r="R1286" s="16">
        <v>47097</v>
      </c>
      <c r="S1286">
        <v>24</v>
      </c>
      <c r="T1286">
        <v>100</v>
      </c>
      <c r="U1286">
        <v>48</v>
      </c>
      <c r="V1286">
        <v>96.84</v>
      </c>
      <c r="W1286">
        <v>96.84</v>
      </c>
      <c r="X1286">
        <v>100.88</v>
      </c>
      <c r="Y1286">
        <v>5</v>
      </c>
      <c r="Z1286">
        <v>45</v>
      </c>
      <c r="AA1286">
        <v>0</v>
      </c>
      <c r="AB1286">
        <v>0</v>
      </c>
      <c r="AC1286">
        <v>27599.4</v>
      </c>
      <c r="AD1286">
        <v>0.01</v>
      </c>
      <c r="AE1286">
        <v>0</v>
      </c>
      <c r="AF1286">
        <v>0</v>
      </c>
      <c r="AG1286">
        <v>0</v>
      </c>
      <c r="AH1286">
        <v>0</v>
      </c>
      <c r="AI1286">
        <f t="shared" si="95"/>
        <v>285</v>
      </c>
      <c r="AJ1286">
        <f t="shared" si="96"/>
        <v>28750.799999999999</v>
      </c>
      <c r="AK1286" s="62">
        <f t="shared" si="98"/>
        <v>5.9375</v>
      </c>
      <c r="AL1286">
        <f t="shared" si="97"/>
        <v>27599.4</v>
      </c>
    </row>
    <row r="1287" spans="2:38" ht="14.45" x14ac:dyDescent="0.3">
      <c r="B1287" t="s">
        <v>1762</v>
      </c>
      <c r="C1287">
        <v>2002344334</v>
      </c>
      <c r="D1287" t="s">
        <v>125</v>
      </c>
      <c r="E1287" t="s">
        <v>126</v>
      </c>
      <c r="F1287" t="s">
        <v>127</v>
      </c>
      <c r="G1287" t="s">
        <v>132</v>
      </c>
      <c r="H1287" t="s">
        <v>133</v>
      </c>
      <c r="I1287" t="s">
        <v>134</v>
      </c>
      <c r="J1287" t="s">
        <v>169</v>
      </c>
      <c r="K1287" t="s">
        <v>460</v>
      </c>
      <c r="L1287">
        <v>80893410</v>
      </c>
      <c r="M1287" t="s">
        <v>1065</v>
      </c>
      <c r="N1287">
        <v>96190010</v>
      </c>
      <c r="O1287" t="s">
        <v>1066</v>
      </c>
      <c r="P1287">
        <v>4987176293527</v>
      </c>
      <c r="Q1287">
        <v>99</v>
      </c>
      <c r="R1287" s="16">
        <v>47045</v>
      </c>
      <c r="S1287">
        <v>24</v>
      </c>
      <c r="T1287">
        <v>100</v>
      </c>
      <c r="U1287">
        <v>64</v>
      </c>
      <c r="V1287">
        <v>85.62</v>
      </c>
      <c r="W1287">
        <v>85.62</v>
      </c>
      <c r="X1287">
        <v>89.19</v>
      </c>
      <c r="Y1287">
        <v>12</v>
      </c>
      <c r="Z1287">
        <v>29</v>
      </c>
      <c r="AA1287">
        <v>0</v>
      </c>
      <c r="AB1287">
        <v>0</v>
      </c>
      <c r="AC1287">
        <v>68239.14</v>
      </c>
      <c r="AD1287">
        <v>0.02</v>
      </c>
      <c r="AE1287">
        <v>0</v>
      </c>
      <c r="AF1287">
        <v>0</v>
      </c>
      <c r="AG1287">
        <v>0</v>
      </c>
      <c r="AH1287">
        <v>0</v>
      </c>
      <c r="AI1287">
        <f t="shared" si="95"/>
        <v>797</v>
      </c>
      <c r="AJ1287">
        <f t="shared" si="96"/>
        <v>71084.429999999993</v>
      </c>
      <c r="AK1287" s="62">
        <f t="shared" si="98"/>
        <v>12.453125</v>
      </c>
      <c r="AL1287">
        <f t="shared" si="97"/>
        <v>68239.14</v>
      </c>
    </row>
    <row r="1288" spans="2:38" ht="14.45" x14ac:dyDescent="0.3">
      <c r="B1288" t="s">
        <v>1762</v>
      </c>
      <c r="C1288">
        <v>2002344334</v>
      </c>
      <c r="D1288" t="s">
        <v>125</v>
      </c>
      <c r="E1288" t="s">
        <v>126</v>
      </c>
      <c r="F1288" t="s">
        <v>127</v>
      </c>
      <c r="G1288" t="s">
        <v>132</v>
      </c>
      <c r="H1288" t="s">
        <v>133</v>
      </c>
      <c r="I1288" t="s">
        <v>134</v>
      </c>
      <c r="J1288" t="s">
        <v>240</v>
      </c>
      <c r="K1288" t="s">
        <v>440</v>
      </c>
      <c r="L1288">
        <v>80887674</v>
      </c>
      <c r="M1288" t="s">
        <v>441</v>
      </c>
      <c r="N1288">
        <v>96190010</v>
      </c>
      <c r="O1288" t="s">
        <v>442</v>
      </c>
      <c r="P1288">
        <v>4987176369406</v>
      </c>
      <c r="Q1288">
        <v>150</v>
      </c>
      <c r="R1288" s="16">
        <v>47108</v>
      </c>
      <c r="S1288">
        <v>24</v>
      </c>
      <c r="T1288">
        <v>100</v>
      </c>
      <c r="U1288">
        <v>36</v>
      </c>
      <c r="V1288">
        <v>126.31</v>
      </c>
      <c r="W1288">
        <v>126.31</v>
      </c>
      <c r="X1288">
        <v>131.58000000000001</v>
      </c>
      <c r="Y1288">
        <v>8</v>
      </c>
      <c r="Z1288">
        <v>20</v>
      </c>
      <c r="AA1288">
        <v>0</v>
      </c>
      <c r="AB1288">
        <v>0</v>
      </c>
      <c r="AC1288">
        <v>38903.480000000003</v>
      </c>
      <c r="AD1288">
        <v>0.01</v>
      </c>
      <c r="AE1288">
        <v>0</v>
      </c>
      <c r="AF1288">
        <v>0</v>
      </c>
      <c r="AG1288">
        <v>0</v>
      </c>
      <c r="AH1288">
        <v>0</v>
      </c>
      <c r="AI1288">
        <f t="shared" si="95"/>
        <v>308</v>
      </c>
      <c r="AJ1288">
        <f t="shared" si="96"/>
        <v>40526.640000000007</v>
      </c>
      <c r="AK1288" s="62">
        <f t="shared" si="98"/>
        <v>8.5555555555555554</v>
      </c>
      <c r="AL1288">
        <f t="shared" si="97"/>
        <v>38903.480000000003</v>
      </c>
    </row>
    <row r="1289" spans="2:38" ht="14.45" x14ac:dyDescent="0.3">
      <c r="B1289" t="s">
        <v>1762</v>
      </c>
      <c r="C1289">
        <v>2002344334</v>
      </c>
      <c r="D1289" t="s">
        <v>125</v>
      </c>
      <c r="E1289" t="s">
        <v>126</v>
      </c>
      <c r="F1289" t="s">
        <v>127</v>
      </c>
      <c r="G1289" t="s">
        <v>146</v>
      </c>
      <c r="H1289" t="s">
        <v>147</v>
      </c>
      <c r="I1289" t="s">
        <v>203</v>
      </c>
      <c r="J1289" t="s">
        <v>367</v>
      </c>
      <c r="K1289" t="s">
        <v>368</v>
      </c>
      <c r="L1289">
        <v>80866729</v>
      </c>
      <c r="M1289" t="s">
        <v>369</v>
      </c>
      <c r="N1289">
        <v>33071090</v>
      </c>
      <c r="O1289" t="s">
        <v>370</v>
      </c>
      <c r="P1289">
        <v>4987176278647</v>
      </c>
      <c r="Q1289">
        <v>290</v>
      </c>
      <c r="R1289" s="16">
        <v>47045</v>
      </c>
      <c r="S1289">
        <v>36</v>
      </c>
      <c r="T1289">
        <v>75</v>
      </c>
      <c r="U1289">
        <v>12</v>
      </c>
      <c r="V1289">
        <v>210.64</v>
      </c>
      <c r="W1289">
        <v>248.56</v>
      </c>
      <c r="X1289">
        <v>258.92</v>
      </c>
      <c r="Y1289">
        <v>7</v>
      </c>
      <c r="Z1289">
        <v>7</v>
      </c>
      <c r="AA1289">
        <v>0</v>
      </c>
      <c r="AB1289">
        <v>0</v>
      </c>
      <c r="AC1289">
        <v>22618.959999999999</v>
      </c>
      <c r="AD1289">
        <v>0.01</v>
      </c>
      <c r="AE1289">
        <v>0</v>
      </c>
      <c r="AF1289">
        <v>0</v>
      </c>
      <c r="AG1289">
        <v>0</v>
      </c>
      <c r="AH1289">
        <v>0</v>
      </c>
      <c r="AI1289">
        <f t="shared" si="95"/>
        <v>91</v>
      </c>
      <c r="AJ1289">
        <f t="shared" si="96"/>
        <v>23561.72</v>
      </c>
      <c r="AK1289" s="62">
        <f t="shared" si="98"/>
        <v>7.583333333333333</v>
      </c>
      <c r="AL1289">
        <f t="shared" si="97"/>
        <v>22618.959999999999</v>
      </c>
    </row>
    <row r="1290" spans="2:38" ht="14.45" x14ac:dyDescent="0.3">
      <c r="B1290" t="s">
        <v>1762</v>
      </c>
      <c r="C1290">
        <v>2002344334</v>
      </c>
      <c r="D1290" t="s">
        <v>125</v>
      </c>
      <c r="E1290" t="s">
        <v>126</v>
      </c>
      <c r="F1290" t="s">
        <v>127</v>
      </c>
      <c r="G1290" t="s">
        <v>132</v>
      </c>
      <c r="H1290" t="s">
        <v>133</v>
      </c>
      <c r="I1290" t="s">
        <v>447</v>
      </c>
      <c r="J1290" t="s">
        <v>448</v>
      </c>
      <c r="K1290" t="s">
        <v>449</v>
      </c>
      <c r="L1290">
        <v>80870015</v>
      </c>
      <c r="M1290" t="s">
        <v>450</v>
      </c>
      <c r="N1290">
        <v>96190010</v>
      </c>
      <c r="O1290" t="s">
        <v>451</v>
      </c>
      <c r="P1290">
        <v>4987176231765</v>
      </c>
      <c r="Q1290">
        <v>175</v>
      </c>
      <c r="R1290" s="16">
        <v>46807</v>
      </c>
      <c r="S1290">
        <v>24</v>
      </c>
      <c r="T1290">
        <v>79</v>
      </c>
      <c r="U1290">
        <v>18</v>
      </c>
      <c r="V1290">
        <v>147.36000000000001</v>
      </c>
      <c r="W1290">
        <v>147.36000000000001</v>
      </c>
      <c r="X1290">
        <v>153.5</v>
      </c>
      <c r="Y1290">
        <v>1</v>
      </c>
      <c r="Z1290">
        <v>17</v>
      </c>
      <c r="AA1290">
        <v>0</v>
      </c>
      <c r="AB1290">
        <v>0</v>
      </c>
      <c r="AC1290">
        <v>5157.6000000000004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f t="shared" si="95"/>
        <v>35</v>
      </c>
      <c r="AJ1290">
        <f t="shared" si="96"/>
        <v>5372.5</v>
      </c>
      <c r="AK1290" s="62">
        <f t="shared" si="98"/>
        <v>1.9444444444444444</v>
      </c>
      <c r="AL1290">
        <f t="shared" si="97"/>
        <v>5157.6000000000004</v>
      </c>
    </row>
    <row r="1291" spans="2:38" ht="14.45" x14ac:dyDescent="0.3">
      <c r="B1291" t="s">
        <v>1762</v>
      </c>
      <c r="C1291">
        <v>2002344334</v>
      </c>
      <c r="D1291" t="s">
        <v>125</v>
      </c>
      <c r="E1291" t="s">
        <v>126</v>
      </c>
      <c r="F1291" t="s">
        <v>127</v>
      </c>
      <c r="G1291" t="s">
        <v>132</v>
      </c>
      <c r="H1291" t="s">
        <v>133</v>
      </c>
      <c r="I1291" t="s">
        <v>177</v>
      </c>
      <c r="J1291" t="s">
        <v>375</v>
      </c>
      <c r="K1291" t="s">
        <v>376</v>
      </c>
      <c r="L1291">
        <v>80887328</v>
      </c>
      <c r="M1291" t="s">
        <v>377</v>
      </c>
      <c r="N1291">
        <v>96190010</v>
      </c>
      <c r="O1291" t="s">
        <v>378</v>
      </c>
      <c r="P1291">
        <v>4987176371485</v>
      </c>
      <c r="Q1291">
        <v>240</v>
      </c>
      <c r="R1291" s="16">
        <v>47045</v>
      </c>
      <c r="S1291">
        <v>24</v>
      </c>
      <c r="T1291">
        <v>100</v>
      </c>
      <c r="U1291">
        <v>20</v>
      </c>
      <c r="V1291">
        <v>207.56</v>
      </c>
      <c r="W1291">
        <v>207.56</v>
      </c>
      <c r="X1291">
        <v>216.22</v>
      </c>
      <c r="Y1291">
        <v>0</v>
      </c>
      <c r="Z1291">
        <v>4</v>
      </c>
      <c r="AA1291">
        <v>0</v>
      </c>
      <c r="AB1291">
        <v>0</v>
      </c>
      <c r="AC1291">
        <v>830.24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f t="shared" si="95"/>
        <v>4</v>
      </c>
      <c r="AJ1291">
        <f t="shared" si="96"/>
        <v>864.88</v>
      </c>
      <c r="AK1291" s="62">
        <f t="shared" si="98"/>
        <v>0.2</v>
      </c>
      <c r="AL1291">
        <f t="shared" si="97"/>
        <v>830.24</v>
      </c>
    </row>
    <row r="1292" spans="2:38" ht="14.45" x14ac:dyDescent="0.3">
      <c r="B1292" t="s">
        <v>1762</v>
      </c>
      <c r="C1292">
        <v>2002344334</v>
      </c>
      <c r="D1292" t="s">
        <v>125</v>
      </c>
      <c r="E1292" t="s">
        <v>126</v>
      </c>
      <c r="F1292" t="s">
        <v>127</v>
      </c>
      <c r="G1292" t="s">
        <v>132</v>
      </c>
      <c r="H1292" t="s">
        <v>133</v>
      </c>
      <c r="I1292" t="s">
        <v>134</v>
      </c>
      <c r="J1292" t="s">
        <v>408</v>
      </c>
      <c r="K1292" t="s">
        <v>415</v>
      </c>
      <c r="L1292">
        <v>83916746</v>
      </c>
      <c r="M1292" t="s">
        <v>896</v>
      </c>
      <c r="N1292">
        <v>96190010</v>
      </c>
      <c r="O1292" t="s">
        <v>897</v>
      </c>
      <c r="P1292">
        <v>4987176301956</v>
      </c>
      <c r="Q1292">
        <v>115</v>
      </c>
      <c r="R1292" s="16">
        <v>47045</v>
      </c>
      <c r="S1292">
        <v>24</v>
      </c>
      <c r="T1292">
        <v>100</v>
      </c>
      <c r="U1292">
        <v>48</v>
      </c>
      <c r="V1292">
        <v>96.84</v>
      </c>
      <c r="W1292">
        <v>96.84</v>
      </c>
      <c r="X1292">
        <v>100.88</v>
      </c>
      <c r="Y1292">
        <v>13</v>
      </c>
      <c r="Z1292">
        <v>9</v>
      </c>
      <c r="AA1292">
        <v>0</v>
      </c>
      <c r="AB1292">
        <v>0</v>
      </c>
      <c r="AC1292">
        <v>61299.72</v>
      </c>
      <c r="AD1292">
        <v>0.02</v>
      </c>
      <c r="AE1292">
        <v>0</v>
      </c>
      <c r="AF1292">
        <v>0</v>
      </c>
      <c r="AG1292">
        <v>0</v>
      </c>
      <c r="AH1292">
        <v>0</v>
      </c>
      <c r="AI1292">
        <f t="shared" si="95"/>
        <v>633</v>
      </c>
      <c r="AJ1292">
        <f t="shared" si="96"/>
        <v>63857.039999999994</v>
      </c>
      <c r="AK1292" s="62">
        <f t="shared" si="98"/>
        <v>13.1875</v>
      </c>
      <c r="AL1292">
        <f t="shared" si="97"/>
        <v>61299.72</v>
      </c>
    </row>
    <row r="1293" spans="2:38" ht="14.45" x14ac:dyDescent="0.3">
      <c r="B1293" t="s">
        <v>1762</v>
      </c>
      <c r="C1293">
        <v>2002344334</v>
      </c>
      <c r="D1293" t="s">
        <v>125</v>
      </c>
      <c r="E1293" t="s">
        <v>126</v>
      </c>
      <c r="F1293" t="s">
        <v>127</v>
      </c>
      <c r="G1293" t="s">
        <v>146</v>
      </c>
      <c r="H1293" t="s">
        <v>150</v>
      </c>
      <c r="I1293" t="s">
        <v>326</v>
      </c>
      <c r="J1293" t="s">
        <v>327</v>
      </c>
      <c r="K1293" t="s">
        <v>388</v>
      </c>
      <c r="L1293">
        <v>80867317</v>
      </c>
      <c r="M1293" t="s">
        <v>389</v>
      </c>
      <c r="N1293">
        <v>82122011</v>
      </c>
      <c r="O1293" t="s">
        <v>390</v>
      </c>
      <c r="P1293">
        <v>4987176355782</v>
      </c>
      <c r="Q1293">
        <v>179</v>
      </c>
      <c r="R1293" s="16">
        <v>47045</v>
      </c>
      <c r="S1293">
        <v>60</v>
      </c>
      <c r="T1293">
        <v>45</v>
      </c>
      <c r="U1293">
        <v>48</v>
      </c>
      <c r="V1293">
        <v>130.02000000000001</v>
      </c>
      <c r="W1293">
        <v>153.41999999999999</v>
      </c>
      <c r="X1293">
        <v>159.82</v>
      </c>
      <c r="Y1293">
        <v>0</v>
      </c>
      <c r="Z1293">
        <v>22</v>
      </c>
      <c r="AA1293">
        <v>0</v>
      </c>
      <c r="AB1293">
        <v>0</v>
      </c>
      <c r="AC1293">
        <v>3375.24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f t="shared" si="95"/>
        <v>22</v>
      </c>
      <c r="AJ1293">
        <f t="shared" si="96"/>
        <v>3516.04</v>
      </c>
      <c r="AK1293" s="62">
        <f t="shared" si="98"/>
        <v>0.45833333333333331</v>
      </c>
      <c r="AL1293">
        <f t="shared" si="97"/>
        <v>3375.24</v>
      </c>
    </row>
    <row r="1294" spans="2:38" ht="14.45" x14ac:dyDescent="0.3">
      <c r="B1294" t="s">
        <v>1762</v>
      </c>
      <c r="C1294">
        <v>2002344334</v>
      </c>
      <c r="D1294" t="s">
        <v>125</v>
      </c>
      <c r="E1294" t="s">
        <v>126</v>
      </c>
      <c r="F1294" t="s">
        <v>127</v>
      </c>
      <c r="G1294" t="s">
        <v>132</v>
      </c>
      <c r="H1294" t="s">
        <v>133</v>
      </c>
      <c r="I1294" t="s">
        <v>134</v>
      </c>
      <c r="J1294" t="s">
        <v>135</v>
      </c>
      <c r="K1294" t="s">
        <v>552</v>
      </c>
      <c r="L1294">
        <v>83914224</v>
      </c>
      <c r="M1294" t="s">
        <v>767</v>
      </c>
      <c r="N1294">
        <v>96190010</v>
      </c>
      <c r="O1294" t="s">
        <v>768</v>
      </c>
      <c r="P1294">
        <v>4987176192165</v>
      </c>
      <c r="Q1294">
        <v>699</v>
      </c>
      <c r="R1294" s="16">
        <v>46807</v>
      </c>
      <c r="S1294">
        <v>24</v>
      </c>
      <c r="T1294">
        <v>79</v>
      </c>
      <c r="U1294">
        <v>12</v>
      </c>
      <c r="V1294">
        <v>454.4</v>
      </c>
      <c r="W1294">
        <v>454.4</v>
      </c>
      <c r="X1294">
        <v>473.35</v>
      </c>
      <c r="Y1294">
        <v>0</v>
      </c>
      <c r="Z1294">
        <v>6</v>
      </c>
      <c r="AA1294">
        <v>0</v>
      </c>
      <c r="AB1294">
        <v>0</v>
      </c>
      <c r="AC1294">
        <v>2726.4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f t="shared" si="95"/>
        <v>6</v>
      </c>
      <c r="AJ1294">
        <f t="shared" si="96"/>
        <v>2840.1000000000004</v>
      </c>
      <c r="AK1294" s="62">
        <f t="shared" si="98"/>
        <v>0.5</v>
      </c>
      <c r="AL1294">
        <f t="shared" si="97"/>
        <v>2726.3999999999996</v>
      </c>
    </row>
    <row r="1295" spans="2:38" ht="14.45" x14ac:dyDescent="0.3">
      <c r="B1295" t="s">
        <v>1762</v>
      </c>
      <c r="C1295">
        <v>2002344334</v>
      </c>
      <c r="D1295" t="s">
        <v>125</v>
      </c>
      <c r="E1295" t="s">
        <v>126</v>
      </c>
      <c r="F1295" t="s">
        <v>127</v>
      </c>
      <c r="G1295" t="s">
        <v>128</v>
      </c>
      <c r="H1295" t="s">
        <v>139</v>
      </c>
      <c r="I1295" t="s">
        <v>140</v>
      </c>
      <c r="J1295" t="s">
        <v>266</v>
      </c>
      <c r="K1295" t="s">
        <v>402</v>
      </c>
      <c r="L1295">
        <v>83912164</v>
      </c>
      <c r="M1295" t="s">
        <v>403</v>
      </c>
      <c r="N1295">
        <v>96190030</v>
      </c>
      <c r="O1295" t="s">
        <v>404</v>
      </c>
      <c r="P1295">
        <v>4987176218322</v>
      </c>
      <c r="Q1295">
        <v>98</v>
      </c>
      <c r="R1295" s="16">
        <v>46807</v>
      </c>
      <c r="S1295">
        <v>36</v>
      </c>
      <c r="T1295">
        <v>53</v>
      </c>
      <c r="U1295">
        <v>40</v>
      </c>
      <c r="V1295">
        <v>74.67</v>
      </c>
      <c r="W1295">
        <v>78.400000000000006</v>
      </c>
      <c r="X1295">
        <v>81.67</v>
      </c>
      <c r="Y1295">
        <v>31</v>
      </c>
      <c r="Z1295">
        <v>27</v>
      </c>
      <c r="AA1295">
        <v>0</v>
      </c>
      <c r="AB1295">
        <v>0</v>
      </c>
      <c r="AC1295">
        <v>99332.800000000003</v>
      </c>
      <c r="AD1295">
        <v>0.05</v>
      </c>
      <c r="AE1295">
        <v>0</v>
      </c>
      <c r="AF1295">
        <v>0</v>
      </c>
      <c r="AG1295">
        <v>0</v>
      </c>
      <c r="AH1295">
        <v>0</v>
      </c>
      <c r="AI1295">
        <f t="shared" si="95"/>
        <v>1267</v>
      </c>
      <c r="AJ1295">
        <f t="shared" si="96"/>
        <v>103475.89</v>
      </c>
      <c r="AK1295" s="62">
        <f t="shared" si="98"/>
        <v>31.675000000000001</v>
      </c>
      <c r="AL1295">
        <f t="shared" si="97"/>
        <v>99332.800000000003</v>
      </c>
    </row>
    <row r="1296" spans="2:38" ht="14.45" x14ac:dyDescent="0.3">
      <c r="B1296" t="s">
        <v>1762</v>
      </c>
      <c r="C1296">
        <v>2002344334</v>
      </c>
      <c r="D1296" t="s">
        <v>125</v>
      </c>
      <c r="E1296" t="s">
        <v>126</v>
      </c>
      <c r="F1296" t="s">
        <v>127</v>
      </c>
      <c r="G1296" t="s">
        <v>146</v>
      </c>
      <c r="H1296" t="s">
        <v>160</v>
      </c>
      <c r="I1296" t="s">
        <v>161</v>
      </c>
      <c r="J1296" t="s">
        <v>738</v>
      </c>
      <c r="K1296" t="s">
        <v>739</v>
      </c>
      <c r="L1296">
        <v>80777363</v>
      </c>
      <c r="M1296" t="s">
        <v>740</v>
      </c>
      <c r="N1296">
        <v>96032100</v>
      </c>
      <c r="O1296" t="s">
        <v>741</v>
      </c>
      <c r="P1296">
        <v>4987176231543</v>
      </c>
      <c r="Q1296">
        <v>120</v>
      </c>
      <c r="R1296" s="16">
        <v>47020</v>
      </c>
      <c r="S1296">
        <v>36</v>
      </c>
      <c r="T1296">
        <v>72</v>
      </c>
      <c r="U1296">
        <v>36</v>
      </c>
      <c r="V1296">
        <v>91.43</v>
      </c>
      <c r="W1296">
        <v>96</v>
      </c>
      <c r="X1296">
        <v>100</v>
      </c>
      <c r="Y1296">
        <v>0</v>
      </c>
      <c r="Z1296">
        <v>2</v>
      </c>
      <c r="AA1296">
        <v>0</v>
      </c>
      <c r="AB1296">
        <v>0</v>
      </c>
      <c r="AC1296">
        <v>192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f t="shared" si="95"/>
        <v>2</v>
      </c>
      <c r="AJ1296">
        <f t="shared" si="96"/>
        <v>200</v>
      </c>
      <c r="AK1296" s="62">
        <f t="shared" si="98"/>
        <v>5.5555555555555552E-2</v>
      </c>
      <c r="AL1296">
        <f t="shared" si="97"/>
        <v>192</v>
      </c>
    </row>
    <row r="1297" spans="2:38" ht="14.45" x14ac:dyDescent="0.3">
      <c r="B1297" t="s">
        <v>1762</v>
      </c>
      <c r="C1297">
        <v>2002344334</v>
      </c>
      <c r="D1297" t="s">
        <v>125</v>
      </c>
      <c r="E1297" t="s">
        <v>126</v>
      </c>
      <c r="F1297" t="s">
        <v>127</v>
      </c>
      <c r="G1297" t="s">
        <v>132</v>
      </c>
      <c r="H1297" t="s">
        <v>133</v>
      </c>
      <c r="I1297" t="s">
        <v>177</v>
      </c>
      <c r="J1297" t="s">
        <v>371</v>
      </c>
      <c r="K1297" t="s">
        <v>395</v>
      </c>
      <c r="L1297">
        <v>83911638</v>
      </c>
      <c r="M1297" t="s">
        <v>396</v>
      </c>
      <c r="N1297">
        <v>96190010</v>
      </c>
      <c r="O1297" t="s">
        <v>397</v>
      </c>
      <c r="P1297">
        <v>4987176319555</v>
      </c>
      <c r="Q1297">
        <v>320</v>
      </c>
      <c r="R1297" s="16">
        <v>46807</v>
      </c>
      <c r="S1297">
        <v>24</v>
      </c>
      <c r="T1297">
        <v>79</v>
      </c>
      <c r="U1297">
        <v>24</v>
      </c>
      <c r="V1297">
        <v>246.05</v>
      </c>
      <c r="W1297">
        <v>246.05</v>
      </c>
      <c r="X1297">
        <v>256.31</v>
      </c>
      <c r="Y1297">
        <v>0</v>
      </c>
      <c r="Z1297">
        <v>1</v>
      </c>
      <c r="AA1297">
        <v>0</v>
      </c>
      <c r="AB1297">
        <v>0</v>
      </c>
      <c r="AC1297">
        <v>246.05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f t="shared" ref="AI1297:AI1360" si="99">+(Y1297+AA1297)*U1297+(Z1297+AB1297+AE1297+AG1297)</f>
        <v>1</v>
      </c>
      <c r="AJ1297">
        <f t="shared" ref="AJ1297:AJ1360" si="100">+AI1297*X1297</f>
        <v>256.31</v>
      </c>
      <c r="AK1297" s="62">
        <f t="shared" si="98"/>
        <v>4.1666666666666664E-2</v>
      </c>
      <c r="AL1297">
        <f t="shared" ref="AL1297:AL1360" si="101">+AI1297*W1297</f>
        <v>246.05</v>
      </c>
    </row>
    <row r="1298" spans="2:38" ht="14.45" x14ac:dyDescent="0.3">
      <c r="B1298" t="s">
        <v>1762</v>
      </c>
      <c r="C1298">
        <v>2002344334</v>
      </c>
      <c r="D1298" t="s">
        <v>125</v>
      </c>
      <c r="E1298" t="s">
        <v>126</v>
      </c>
      <c r="F1298" t="s">
        <v>127</v>
      </c>
      <c r="G1298" t="s">
        <v>128</v>
      </c>
      <c r="H1298" t="s">
        <v>196</v>
      </c>
      <c r="I1298" t="s">
        <v>197</v>
      </c>
      <c r="J1298" t="s">
        <v>742</v>
      </c>
      <c r="K1298" t="s">
        <v>743</v>
      </c>
      <c r="L1298">
        <v>80795451</v>
      </c>
      <c r="M1298" t="s">
        <v>744</v>
      </c>
      <c r="N1298">
        <v>33049990</v>
      </c>
      <c r="O1298" t="s">
        <v>745</v>
      </c>
      <c r="P1298">
        <v>4902430917933</v>
      </c>
      <c r="Q1298">
        <v>399</v>
      </c>
      <c r="R1298" s="16">
        <v>46807</v>
      </c>
      <c r="S1298">
        <v>36</v>
      </c>
      <c r="T1298">
        <v>53</v>
      </c>
      <c r="U1298">
        <v>12</v>
      </c>
      <c r="V1298">
        <v>282.26</v>
      </c>
      <c r="W1298">
        <v>333.07</v>
      </c>
      <c r="X1298">
        <v>346.96</v>
      </c>
      <c r="Y1298">
        <v>0</v>
      </c>
      <c r="Z1298">
        <v>3</v>
      </c>
      <c r="AA1298">
        <v>0</v>
      </c>
      <c r="AB1298">
        <v>0</v>
      </c>
      <c r="AC1298">
        <v>999.21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f t="shared" si="99"/>
        <v>3</v>
      </c>
      <c r="AJ1298">
        <f t="shared" si="100"/>
        <v>1040.8799999999999</v>
      </c>
      <c r="AK1298" s="62">
        <f t="shared" si="98"/>
        <v>0.25</v>
      </c>
      <c r="AL1298">
        <f t="shared" si="101"/>
        <v>999.21</v>
      </c>
    </row>
    <row r="1299" spans="2:38" ht="14.45" x14ac:dyDescent="0.3">
      <c r="B1299" t="s">
        <v>1762</v>
      </c>
      <c r="C1299">
        <v>2002344334</v>
      </c>
      <c r="D1299" t="s">
        <v>125</v>
      </c>
      <c r="E1299" t="s">
        <v>126</v>
      </c>
      <c r="F1299" t="s">
        <v>127</v>
      </c>
      <c r="G1299" t="s">
        <v>128</v>
      </c>
      <c r="H1299" t="s">
        <v>139</v>
      </c>
      <c r="I1299" t="s">
        <v>140</v>
      </c>
      <c r="J1299" t="s">
        <v>266</v>
      </c>
      <c r="K1299" t="s">
        <v>405</v>
      </c>
      <c r="L1299">
        <v>83912166</v>
      </c>
      <c r="M1299" t="s">
        <v>406</v>
      </c>
      <c r="N1299">
        <v>96190030</v>
      </c>
      <c r="O1299" t="s">
        <v>407</v>
      </c>
      <c r="P1299">
        <v>4987176071460</v>
      </c>
      <c r="Q1299">
        <v>98</v>
      </c>
      <c r="R1299" s="16">
        <v>47045</v>
      </c>
      <c r="S1299">
        <v>36</v>
      </c>
      <c r="T1299">
        <v>75</v>
      </c>
      <c r="U1299">
        <v>40</v>
      </c>
      <c r="V1299">
        <v>74.67</v>
      </c>
      <c r="W1299">
        <v>78.400000000000006</v>
      </c>
      <c r="X1299">
        <v>81.67</v>
      </c>
      <c r="Y1299">
        <v>34</v>
      </c>
      <c r="Z1299">
        <v>13</v>
      </c>
      <c r="AA1299">
        <v>0</v>
      </c>
      <c r="AB1299">
        <v>0</v>
      </c>
      <c r="AC1299">
        <v>107643.2</v>
      </c>
      <c r="AD1299">
        <v>5.9999999999999901E-2</v>
      </c>
      <c r="AE1299">
        <v>0</v>
      </c>
      <c r="AF1299">
        <v>0</v>
      </c>
      <c r="AG1299">
        <v>0</v>
      </c>
      <c r="AH1299">
        <v>0</v>
      </c>
      <c r="AI1299">
        <f t="shared" si="99"/>
        <v>1373</v>
      </c>
      <c r="AJ1299">
        <f t="shared" si="100"/>
        <v>112132.91</v>
      </c>
      <c r="AK1299" s="62">
        <f t="shared" si="98"/>
        <v>34.325000000000003</v>
      </c>
      <c r="AL1299">
        <f t="shared" si="101"/>
        <v>107643.20000000001</v>
      </c>
    </row>
    <row r="1300" spans="2:38" ht="14.45" x14ac:dyDescent="0.3">
      <c r="B1300" t="s">
        <v>1762</v>
      </c>
      <c r="C1300">
        <v>2002344334</v>
      </c>
      <c r="D1300" t="s">
        <v>125</v>
      </c>
      <c r="E1300" t="s">
        <v>126</v>
      </c>
      <c r="F1300" t="s">
        <v>127</v>
      </c>
      <c r="G1300" t="s">
        <v>146</v>
      </c>
      <c r="H1300" t="s">
        <v>160</v>
      </c>
      <c r="I1300" t="s">
        <v>161</v>
      </c>
      <c r="J1300" t="s">
        <v>525</v>
      </c>
      <c r="K1300" t="s">
        <v>735</v>
      </c>
      <c r="L1300">
        <v>80756893</v>
      </c>
      <c r="M1300" t="s">
        <v>736</v>
      </c>
      <c r="N1300">
        <v>96032100</v>
      </c>
      <c r="O1300" t="s">
        <v>737</v>
      </c>
      <c r="P1300">
        <v>4987176202420</v>
      </c>
      <c r="Q1300">
        <v>105</v>
      </c>
      <c r="R1300" s="16">
        <v>47020</v>
      </c>
      <c r="S1300">
        <v>36</v>
      </c>
      <c r="T1300">
        <v>72</v>
      </c>
      <c r="U1300">
        <v>72</v>
      </c>
      <c r="V1300">
        <v>80</v>
      </c>
      <c r="W1300">
        <v>84</v>
      </c>
      <c r="X1300">
        <v>87.5</v>
      </c>
      <c r="Y1300">
        <v>0</v>
      </c>
      <c r="Z1300">
        <v>3</v>
      </c>
      <c r="AA1300">
        <v>0</v>
      </c>
      <c r="AB1300">
        <v>0</v>
      </c>
      <c r="AC1300">
        <v>252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f t="shared" si="99"/>
        <v>3</v>
      </c>
      <c r="AJ1300">
        <f t="shared" si="100"/>
        <v>262.5</v>
      </c>
      <c r="AK1300" s="62">
        <f t="shared" si="98"/>
        <v>4.1666666666666664E-2</v>
      </c>
      <c r="AL1300">
        <f t="shared" si="101"/>
        <v>252</v>
      </c>
    </row>
    <row r="1301" spans="2:38" ht="14.45" x14ac:dyDescent="0.3">
      <c r="B1301" t="s">
        <v>1762</v>
      </c>
      <c r="C1301">
        <v>2002344334</v>
      </c>
      <c r="D1301" t="s">
        <v>125</v>
      </c>
      <c r="E1301" t="s">
        <v>126</v>
      </c>
      <c r="F1301" t="s">
        <v>127</v>
      </c>
      <c r="G1301" t="s">
        <v>128</v>
      </c>
      <c r="H1301" t="s">
        <v>139</v>
      </c>
      <c r="I1301" t="s">
        <v>140</v>
      </c>
      <c r="J1301" t="s">
        <v>266</v>
      </c>
      <c r="K1301" t="s">
        <v>412</v>
      </c>
      <c r="L1301">
        <v>83912169</v>
      </c>
      <c r="M1301" t="s">
        <v>413</v>
      </c>
      <c r="N1301">
        <v>96190030</v>
      </c>
      <c r="O1301" t="s">
        <v>414</v>
      </c>
      <c r="P1301">
        <v>4987176071446</v>
      </c>
      <c r="Q1301">
        <v>93</v>
      </c>
      <c r="R1301" s="16">
        <v>47045</v>
      </c>
      <c r="S1301">
        <v>36</v>
      </c>
      <c r="T1301">
        <v>75</v>
      </c>
      <c r="U1301">
        <v>40</v>
      </c>
      <c r="V1301">
        <v>70.86</v>
      </c>
      <c r="W1301">
        <v>74.400000000000006</v>
      </c>
      <c r="X1301">
        <v>77.5</v>
      </c>
      <c r="Y1301">
        <v>0</v>
      </c>
      <c r="Z1301">
        <v>1</v>
      </c>
      <c r="AA1301">
        <v>0</v>
      </c>
      <c r="AB1301">
        <v>0</v>
      </c>
      <c r="AC1301">
        <v>74.400000000000006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f t="shared" si="99"/>
        <v>1</v>
      </c>
      <c r="AJ1301">
        <f t="shared" si="100"/>
        <v>77.5</v>
      </c>
      <c r="AK1301" s="62">
        <f t="shared" si="98"/>
        <v>2.5000000000000001E-2</v>
      </c>
      <c r="AL1301">
        <f t="shared" si="101"/>
        <v>74.400000000000006</v>
      </c>
    </row>
    <row r="1302" spans="2:38" ht="14.45" x14ac:dyDescent="0.3">
      <c r="B1302" t="s">
        <v>1762</v>
      </c>
      <c r="C1302">
        <v>2002344334</v>
      </c>
      <c r="D1302" t="s">
        <v>125</v>
      </c>
      <c r="E1302" t="s">
        <v>126</v>
      </c>
      <c r="F1302" t="s">
        <v>127</v>
      </c>
      <c r="G1302" t="s">
        <v>128</v>
      </c>
      <c r="H1302" t="s">
        <v>139</v>
      </c>
      <c r="I1302" t="s">
        <v>140</v>
      </c>
      <c r="J1302" t="s">
        <v>159</v>
      </c>
      <c r="K1302" t="s">
        <v>570</v>
      </c>
      <c r="L1302">
        <v>83921920</v>
      </c>
      <c r="M1302" t="s">
        <v>949</v>
      </c>
      <c r="N1302">
        <v>96190030</v>
      </c>
      <c r="O1302" t="s">
        <v>950</v>
      </c>
      <c r="P1302">
        <v>4987176303844</v>
      </c>
      <c r="Q1302">
        <v>350</v>
      </c>
      <c r="R1302" s="16">
        <v>46807</v>
      </c>
      <c r="S1302">
        <v>36</v>
      </c>
      <c r="T1302">
        <v>53</v>
      </c>
      <c r="U1302">
        <v>18</v>
      </c>
      <c r="V1302">
        <v>266.66000000000003</v>
      </c>
      <c r="W1302">
        <v>279.99</v>
      </c>
      <c r="X1302">
        <v>291.67</v>
      </c>
      <c r="Y1302">
        <v>8</v>
      </c>
      <c r="Z1302">
        <v>12</v>
      </c>
      <c r="AA1302">
        <v>0</v>
      </c>
      <c r="AB1302">
        <v>0</v>
      </c>
      <c r="AC1302">
        <v>43678.44</v>
      </c>
      <c r="AD1302">
        <v>0.01</v>
      </c>
      <c r="AE1302">
        <v>0</v>
      </c>
      <c r="AF1302">
        <v>0</v>
      </c>
      <c r="AG1302">
        <v>0</v>
      </c>
      <c r="AH1302">
        <v>0</v>
      </c>
      <c r="AI1302">
        <f t="shared" si="99"/>
        <v>156</v>
      </c>
      <c r="AJ1302">
        <f t="shared" si="100"/>
        <v>45500.520000000004</v>
      </c>
      <c r="AK1302" s="62">
        <f t="shared" si="98"/>
        <v>8.6666666666666661</v>
      </c>
      <c r="AL1302">
        <f t="shared" si="101"/>
        <v>43678.44</v>
      </c>
    </row>
    <row r="1303" spans="2:38" ht="14.45" x14ac:dyDescent="0.3">
      <c r="B1303" t="s">
        <v>1762</v>
      </c>
      <c r="C1303">
        <v>2002344334</v>
      </c>
      <c r="D1303" t="s">
        <v>125</v>
      </c>
      <c r="E1303" t="s">
        <v>126</v>
      </c>
      <c r="F1303" t="s">
        <v>127</v>
      </c>
      <c r="G1303" t="s">
        <v>128</v>
      </c>
      <c r="H1303" t="s">
        <v>139</v>
      </c>
      <c r="I1303" t="s">
        <v>140</v>
      </c>
      <c r="J1303" t="s">
        <v>246</v>
      </c>
      <c r="K1303" t="s">
        <v>418</v>
      </c>
      <c r="L1303">
        <v>83912172</v>
      </c>
      <c r="M1303" t="s">
        <v>419</v>
      </c>
      <c r="N1303">
        <v>96190030</v>
      </c>
      <c r="O1303" t="s">
        <v>420</v>
      </c>
      <c r="P1303">
        <v>4987176137524</v>
      </c>
      <c r="Q1303">
        <v>93</v>
      </c>
      <c r="R1303" s="16">
        <v>47045</v>
      </c>
      <c r="S1303">
        <v>36</v>
      </c>
      <c r="T1303">
        <v>75</v>
      </c>
      <c r="U1303">
        <v>40</v>
      </c>
      <c r="V1303">
        <v>70.86</v>
      </c>
      <c r="W1303">
        <v>74.400000000000006</v>
      </c>
      <c r="X1303">
        <v>77.5</v>
      </c>
      <c r="Y1303">
        <v>36</v>
      </c>
      <c r="Z1303">
        <v>6</v>
      </c>
      <c r="AA1303">
        <v>0</v>
      </c>
      <c r="AB1303">
        <v>0</v>
      </c>
      <c r="AC1303">
        <v>107582.39999999999</v>
      </c>
      <c r="AD1303">
        <v>5.9999999999999901E-2</v>
      </c>
      <c r="AE1303">
        <v>0</v>
      </c>
      <c r="AF1303">
        <v>0</v>
      </c>
      <c r="AG1303">
        <v>0</v>
      </c>
      <c r="AH1303">
        <v>0</v>
      </c>
      <c r="AI1303">
        <f t="shared" si="99"/>
        <v>1446</v>
      </c>
      <c r="AJ1303">
        <f t="shared" si="100"/>
        <v>112065</v>
      </c>
      <c r="AK1303" s="62">
        <f t="shared" si="98"/>
        <v>36.15</v>
      </c>
      <c r="AL1303">
        <f t="shared" si="101"/>
        <v>107582.40000000001</v>
      </c>
    </row>
    <row r="1304" spans="2:38" ht="14.45" x14ac:dyDescent="0.3">
      <c r="B1304" t="s">
        <v>1762</v>
      </c>
      <c r="C1304">
        <v>2002344334</v>
      </c>
      <c r="D1304" t="s">
        <v>125</v>
      </c>
      <c r="E1304" t="s">
        <v>126</v>
      </c>
      <c r="F1304" t="s">
        <v>127</v>
      </c>
      <c r="G1304" t="s">
        <v>132</v>
      </c>
      <c r="H1304" t="s">
        <v>163</v>
      </c>
      <c r="I1304" t="s">
        <v>164</v>
      </c>
      <c r="J1304" t="s">
        <v>202</v>
      </c>
      <c r="K1304" t="s">
        <v>746</v>
      </c>
      <c r="L1304">
        <v>80818354</v>
      </c>
      <c r="M1304" t="s">
        <v>747</v>
      </c>
      <c r="N1304">
        <v>33071010</v>
      </c>
      <c r="O1304" t="s">
        <v>748</v>
      </c>
      <c r="P1304">
        <v>4987176029966</v>
      </c>
      <c r="Q1304">
        <v>71</v>
      </c>
      <c r="R1304" s="16">
        <v>47045</v>
      </c>
      <c r="S1304">
        <v>36</v>
      </c>
      <c r="T1304">
        <v>75</v>
      </c>
      <c r="U1304">
        <v>96</v>
      </c>
      <c r="V1304">
        <v>57.96</v>
      </c>
      <c r="W1304">
        <v>60.86</v>
      </c>
      <c r="X1304">
        <v>63.4</v>
      </c>
      <c r="Y1304">
        <v>0</v>
      </c>
      <c r="Z1304">
        <v>4</v>
      </c>
      <c r="AA1304">
        <v>0</v>
      </c>
      <c r="AB1304">
        <v>0</v>
      </c>
      <c r="AC1304">
        <v>243.44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f t="shared" si="99"/>
        <v>4</v>
      </c>
      <c r="AJ1304">
        <f t="shared" si="100"/>
        <v>253.6</v>
      </c>
      <c r="AK1304" s="62">
        <f t="shared" si="98"/>
        <v>4.1666666666666664E-2</v>
      </c>
      <c r="AL1304">
        <f t="shared" si="101"/>
        <v>243.44</v>
      </c>
    </row>
    <row r="1305" spans="2:38" ht="14.45" x14ac:dyDescent="0.3">
      <c r="B1305" t="s">
        <v>1762</v>
      </c>
      <c r="C1305">
        <v>2002344334</v>
      </c>
      <c r="D1305" t="s">
        <v>125</v>
      </c>
      <c r="E1305" t="s">
        <v>126</v>
      </c>
      <c r="F1305" t="s">
        <v>127</v>
      </c>
      <c r="G1305" t="s">
        <v>132</v>
      </c>
      <c r="H1305" t="s">
        <v>133</v>
      </c>
      <c r="I1305" t="s">
        <v>177</v>
      </c>
      <c r="J1305" t="s">
        <v>262</v>
      </c>
      <c r="K1305" t="s">
        <v>263</v>
      </c>
      <c r="L1305">
        <v>83911772</v>
      </c>
      <c r="M1305" t="s">
        <v>424</v>
      </c>
      <c r="N1305">
        <v>96190010</v>
      </c>
      <c r="O1305" t="s">
        <v>425</v>
      </c>
      <c r="P1305">
        <v>4987176321220</v>
      </c>
      <c r="Q1305">
        <v>115</v>
      </c>
      <c r="R1305" s="16">
        <v>46807</v>
      </c>
      <c r="S1305">
        <v>24</v>
      </c>
      <c r="T1305">
        <v>79</v>
      </c>
      <c r="U1305">
        <v>32</v>
      </c>
      <c r="V1305">
        <v>99.46</v>
      </c>
      <c r="W1305">
        <v>99.46</v>
      </c>
      <c r="X1305">
        <v>103.61</v>
      </c>
      <c r="Y1305">
        <v>0</v>
      </c>
      <c r="Z1305">
        <v>2</v>
      </c>
      <c r="AA1305">
        <v>0</v>
      </c>
      <c r="AB1305">
        <v>0</v>
      </c>
      <c r="AC1305">
        <v>198.92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f t="shared" si="99"/>
        <v>2</v>
      </c>
      <c r="AJ1305">
        <f t="shared" si="100"/>
        <v>207.22</v>
      </c>
      <c r="AK1305" s="62">
        <f t="shared" si="98"/>
        <v>6.25E-2</v>
      </c>
      <c r="AL1305">
        <f t="shared" si="101"/>
        <v>198.92</v>
      </c>
    </row>
    <row r="1306" spans="2:38" ht="14.45" x14ac:dyDescent="0.3">
      <c r="B1306" t="s">
        <v>1762</v>
      </c>
      <c r="C1306">
        <v>2002344334</v>
      </c>
      <c r="D1306" t="s">
        <v>125</v>
      </c>
      <c r="E1306" t="s">
        <v>126</v>
      </c>
      <c r="F1306" t="s">
        <v>127</v>
      </c>
      <c r="G1306" t="s">
        <v>132</v>
      </c>
      <c r="H1306" t="s">
        <v>133</v>
      </c>
      <c r="I1306" t="s">
        <v>134</v>
      </c>
      <c r="J1306" t="s">
        <v>155</v>
      </c>
      <c r="K1306" t="s">
        <v>755</v>
      </c>
      <c r="L1306">
        <v>80870359</v>
      </c>
      <c r="M1306" t="s">
        <v>756</v>
      </c>
      <c r="N1306">
        <v>96190010</v>
      </c>
      <c r="O1306" t="s">
        <v>757</v>
      </c>
      <c r="P1306">
        <v>4987176350664</v>
      </c>
      <c r="Q1306">
        <v>599</v>
      </c>
      <c r="R1306" s="16">
        <v>46981</v>
      </c>
      <c r="S1306">
        <v>24</v>
      </c>
      <c r="T1306">
        <v>100</v>
      </c>
      <c r="U1306">
        <v>12</v>
      </c>
      <c r="V1306">
        <v>389.05</v>
      </c>
      <c r="W1306">
        <v>389.05</v>
      </c>
      <c r="X1306">
        <v>405.27</v>
      </c>
      <c r="Y1306">
        <v>0</v>
      </c>
      <c r="Z1306">
        <v>11</v>
      </c>
      <c r="AA1306">
        <v>0</v>
      </c>
      <c r="AB1306">
        <v>0</v>
      </c>
      <c r="AC1306">
        <v>4279.55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f t="shared" si="99"/>
        <v>11</v>
      </c>
      <c r="AJ1306">
        <f t="shared" si="100"/>
        <v>4457.9699999999993</v>
      </c>
      <c r="AK1306" s="62">
        <f t="shared" si="98"/>
        <v>0.91666666666666663</v>
      </c>
      <c r="AL1306">
        <f t="shared" si="101"/>
        <v>4279.55</v>
      </c>
    </row>
    <row r="1307" spans="2:38" ht="14.45" x14ac:dyDescent="0.3">
      <c r="B1307" t="s">
        <v>1762</v>
      </c>
      <c r="C1307">
        <v>2002344334</v>
      </c>
      <c r="D1307" t="s">
        <v>125</v>
      </c>
      <c r="E1307" t="s">
        <v>126</v>
      </c>
      <c r="F1307" t="s">
        <v>127</v>
      </c>
      <c r="G1307" t="s">
        <v>132</v>
      </c>
      <c r="H1307" t="s">
        <v>133</v>
      </c>
      <c r="I1307" t="s">
        <v>177</v>
      </c>
      <c r="J1307" t="s">
        <v>262</v>
      </c>
      <c r="K1307" t="s">
        <v>426</v>
      </c>
      <c r="L1307">
        <v>83911777</v>
      </c>
      <c r="M1307" t="s">
        <v>427</v>
      </c>
      <c r="N1307">
        <v>96190010</v>
      </c>
      <c r="O1307" t="s">
        <v>428</v>
      </c>
      <c r="P1307">
        <v>4987176321152</v>
      </c>
      <c r="Q1307">
        <v>40</v>
      </c>
      <c r="R1307" s="16">
        <v>46863</v>
      </c>
      <c r="S1307">
        <v>24</v>
      </c>
      <c r="T1307">
        <v>87</v>
      </c>
      <c r="U1307">
        <v>126</v>
      </c>
      <c r="V1307">
        <v>34.590000000000003</v>
      </c>
      <c r="W1307">
        <v>34.590000000000003</v>
      </c>
      <c r="X1307">
        <v>36.03</v>
      </c>
      <c r="Y1307">
        <v>2</v>
      </c>
      <c r="Z1307">
        <v>48</v>
      </c>
      <c r="AA1307">
        <v>0</v>
      </c>
      <c r="AB1307">
        <v>0</v>
      </c>
      <c r="AC1307">
        <v>10377</v>
      </c>
      <c r="AD1307">
        <v>0.01</v>
      </c>
      <c r="AE1307">
        <v>0</v>
      </c>
      <c r="AF1307">
        <v>0</v>
      </c>
      <c r="AG1307">
        <v>0</v>
      </c>
      <c r="AH1307">
        <v>0</v>
      </c>
      <c r="AI1307">
        <f t="shared" si="99"/>
        <v>300</v>
      </c>
      <c r="AJ1307">
        <f t="shared" si="100"/>
        <v>10809</v>
      </c>
      <c r="AK1307" s="62">
        <f t="shared" si="98"/>
        <v>2.3809523809523809</v>
      </c>
      <c r="AL1307">
        <f t="shared" si="101"/>
        <v>10377.000000000002</v>
      </c>
    </row>
    <row r="1308" spans="2:38" ht="14.45" x14ac:dyDescent="0.3">
      <c r="B1308" t="s">
        <v>1762</v>
      </c>
      <c r="C1308">
        <v>2002344334</v>
      </c>
      <c r="D1308" t="s">
        <v>125</v>
      </c>
      <c r="E1308" t="s">
        <v>126</v>
      </c>
      <c r="F1308" t="s">
        <v>127</v>
      </c>
      <c r="G1308" t="s">
        <v>128</v>
      </c>
      <c r="H1308" t="s">
        <v>139</v>
      </c>
      <c r="I1308" t="s">
        <v>140</v>
      </c>
      <c r="J1308" t="s">
        <v>159</v>
      </c>
      <c r="K1308" t="s">
        <v>898</v>
      </c>
      <c r="L1308">
        <v>83921921</v>
      </c>
      <c r="M1308" t="s">
        <v>899</v>
      </c>
      <c r="N1308">
        <v>96190030</v>
      </c>
      <c r="O1308" t="s">
        <v>900</v>
      </c>
      <c r="P1308">
        <v>4987176303790</v>
      </c>
      <c r="Q1308">
        <v>350</v>
      </c>
      <c r="R1308" s="16">
        <v>47045</v>
      </c>
      <c r="S1308">
        <v>36</v>
      </c>
      <c r="T1308">
        <v>75</v>
      </c>
      <c r="U1308">
        <v>18</v>
      </c>
      <c r="V1308">
        <v>266.66000000000003</v>
      </c>
      <c r="W1308">
        <v>279.99</v>
      </c>
      <c r="X1308">
        <v>291.67</v>
      </c>
      <c r="Y1308">
        <v>8</v>
      </c>
      <c r="Z1308">
        <v>6</v>
      </c>
      <c r="AA1308">
        <v>0</v>
      </c>
      <c r="AB1308">
        <v>0</v>
      </c>
      <c r="AC1308">
        <v>41998.5</v>
      </c>
      <c r="AD1308">
        <v>0.02</v>
      </c>
      <c r="AE1308">
        <v>0</v>
      </c>
      <c r="AF1308">
        <v>0</v>
      </c>
      <c r="AG1308">
        <v>0</v>
      </c>
      <c r="AH1308">
        <v>0</v>
      </c>
      <c r="AI1308">
        <f t="shared" si="99"/>
        <v>150</v>
      </c>
      <c r="AJ1308">
        <f t="shared" si="100"/>
        <v>43750.5</v>
      </c>
      <c r="AK1308" s="62">
        <f t="shared" si="98"/>
        <v>8.3333333333333339</v>
      </c>
      <c r="AL1308">
        <f t="shared" si="101"/>
        <v>41998.5</v>
      </c>
    </row>
    <row r="1309" spans="2:38" ht="14.45" x14ac:dyDescent="0.3">
      <c r="B1309" t="s">
        <v>1762</v>
      </c>
      <c r="C1309">
        <v>2002344334</v>
      </c>
      <c r="D1309" t="s">
        <v>125</v>
      </c>
      <c r="E1309" t="s">
        <v>126</v>
      </c>
      <c r="F1309" t="s">
        <v>127</v>
      </c>
      <c r="G1309" t="s">
        <v>128</v>
      </c>
      <c r="H1309" t="s">
        <v>139</v>
      </c>
      <c r="I1309" t="s">
        <v>140</v>
      </c>
      <c r="J1309" t="s">
        <v>236</v>
      </c>
      <c r="K1309" t="s">
        <v>237</v>
      </c>
      <c r="L1309">
        <v>80837085</v>
      </c>
      <c r="M1309" t="s">
        <v>238</v>
      </c>
      <c r="N1309">
        <v>96190030</v>
      </c>
      <c r="O1309" t="s">
        <v>239</v>
      </c>
      <c r="P1309">
        <v>4987176093295</v>
      </c>
      <c r="Q1309">
        <v>1217</v>
      </c>
      <c r="R1309" s="16">
        <v>47020</v>
      </c>
      <c r="S1309">
        <v>36</v>
      </c>
      <c r="T1309">
        <v>72</v>
      </c>
      <c r="U1309">
        <v>6</v>
      </c>
      <c r="V1309">
        <v>967.52</v>
      </c>
      <c r="W1309">
        <v>1015.9</v>
      </c>
      <c r="X1309">
        <v>1058.26</v>
      </c>
      <c r="Y1309">
        <v>0</v>
      </c>
      <c r="Z1309">
        <v>3</v>
      </c>
      <c r="AA1309">
        <v>0</v>
      </c>
      <c r="AB1309">
        <v>0</v>
      </c>
      <c r="AC1309">
        <v>3047.7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f t="shared" si="99"/>
        <v>3</v>
      </c>
      <c r="AJ1309">
        <f t="shared" si="100"/>
        <v>3174.7799999999997</v>
      </c>
      <c r="AK1309" s="62">
        <f t="shared" si="98"/>
        <v>0.5</v>
      </c>
      <c r="AL1309">
        <f t="shared" si="101"/>
        <v>3047.7</v>
      </c>
    </row>
    <row r="1310" spans="2:38" ht="14.45" x14ac:dyDescent="0.3">
      <c r="B1310" t="s">
        <v>1762</v>
      </c>
      <c r="C1310">
        <v>2002344334</v>
      </c>
      <c r="D1310" t="s">
        <v>125</v>
      </c>
      <c r="E1310" t="s">
        <v>126</v>
      </c>
      <c r="F1310" t="s">
        <v>127</v>
      </c>
      <c r="G1310" t="s">
        <v>146</v>
      </c>
      <c r="H1310" t="s">
        <v>160</v>
      </c>
      <c r="I1310" t="s">
        <v>161</v>
      </c>
      <c r="J1310" t="s">
        <v>738</v>
      </c>
      <c r="K1310" t="s">
        <v>739</v>
      </c>
      <c r="L1310">
        <v>80894428</v>
      </c>
      <c r="M1310" t="s">
        <v>832</v>
      </c>
      <c r="N1310">
        <v>96032100</v>
      </c>
      <c r="O1310" t="s">
        <v>833</v>
      </c>
      <c r="P1310">
        <v>4987176231543</v>
      </c>
      <c r="Q1310">
        <v>130</v>
      </c>
      <c r="R1310" s="16">
        <v>46807</v>
      </c>
      <c r="S1310">
        <v>36</v>
      </c>
      <c r="T1310">
        <v>53</v>
      </c>
      <c r="U1310">
        <v>36</v>
      </c>
      <c r="V1310">
        <v>99.05</v>
      </c>
      <c r="W1310">
        <v>104</v>
      </c>
      <c r="X1310">
        <v>108.34</v>
      </c>
      <c r="Y1310">
        <v>2</v>
      </c>
      <c r="Z1310">
        <v>20</v>
      </c>
      <c r="AA1310">
        <v>0</v>
      </c>
      <c r="AB1310">
        <v>0</v>
      </c>
      <c r="AC1310">
        <v>9568</v>
      </c>
      <c r="AD1310">
        <v>0.02</v>
      </c>
      <c r="AE1310">
        <v>0</v>
      </c>
      <c r="AF1310">
        <v>0</v>
      </c>
      <c r="AG1310">
        <v>0</v>
      </c>
      <c r="AH1310">
        <v>0</v>
      </c>
      <c r="AI1310">
        <f t="shared" si="99"/>
        <v>92</v>
      </c>
      <c r="AJ1310">
        <f t="shared" si="100"/>
        <v>9967.2800000000007</v>
      </c>
      <c r="AK1310" s="62">
        <f t="shared" si="98"/>
        <v>2.5555555555555554</v>
      </c>
      <c r="AL1310">
        <f t="shared" si="101"/>
        <v>9568</v>
      </c>
    </row>
    <row r="1311" spans="2:38" ht="14.45" x14ac:dyDescent="0.3">
      <c r="B1311" t="s">
        <v>1762</v>
      </c>
      <c r="C1311">
        <v>2002344334</v>
      </c>
      <c r="D1311" t="s">
        <v>125</v>
      </c>
      <c r="E1311" t="s">
        <v>126</v>
      </c>
      <c r="F1311" t="s">
        <v>127</v>
      </c>
      <c r="G1311" t="s">
        <v>132</v>
      </c>
      <c r="H1311" t="s">
        <v>163</v>
      </c>
      <c r="I1311" t="s">
        <v>164</v>
      </c>
      <c r="J1311" t="s">
        <v>253</v>
      </c>
      <c r="K1311" t="s">
        <v>254</v>
      </c>
      <c r="L1311">
        <v>80830409</v>
      </c>
      <c r="M1311" t="s">
        <v>255</v>
      </c>
      <c r="N1311">
        <v>33071010</v>
      </c>
      <c r="O1311" t="s">
        <v>256</v>
      </c>
      <c r="P1311">
        <v>4987176177810</v>
      </c>
      <c r="Q1311">
        <v>284</v>
      </c>
      <c r="R1311" s="16">
        <v>46807</v>
      </c>
      <c r="S1311">
        <v>36</v>
      </c>
      <c r="T1311">
        <v>53</v>
      </c>
      <c r="U1311">
        <v>24</v>
      </c>
      <c r="V1311">
        <v>231.83</v>
      </c>
      <c r="W1311">
        <v>243.42</v>
      </c>
      <c r="X1311">
        <v>253.57</v>
      </c>
      <c r="Y1311">
        <v>0</v>
      </c>
      <c r="Z1311">
        <v>1</v>
      </c>
      <c r="AA1311">
        <v>0</v>
      </c>
      <c r="AB1311">
        <v>0</v>
      </c>
      <c r="AC1311">
        <v>243.42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f t="shared" si="99"/>
        <v>1</v>
      </c>
      <c r="AJ1311">
        <f t="shared" si="100"/>
        <v>253.57</v>
      </c>
      <c r="AK1311" s="62">
        <f t="shared" si="98"/>
        <v>4.1666666666666664E-2</v>
      </c>
      <c r="AL1311">
        <f t="shared" si="101"/>
        <v>243.42</v>
      </c>
    </row>
    <row r="1312" spans="2:38" ht="14.45" x14ac:dyDescent="0.3">
      <c r="B1312" t="s">
        <v>1762</v>
      </c>
      <c r="C1312">
        <v>2002344334</v>
      </c>
      <c r="D1312" t="s">
        <v>125</v>
      </c>
      <c r="E1312" t="s">
        <v>126</v>
      </c>
      <c r="F1312" t="s">
        <v>127</v>
      </c>
      <c r="G1312" t="s">
        <v>128</v>
      </c>
      <c r="H1312" t="s">
        <v>139</v>
      </c>
      <c r="I1312" t="s">
        <v>140</v>
      </c>
      <c r="J1312" t="s">
        <v>283</v>
      </c>
      <c r="K1312" t="s">
        <v>769</v>
      </c>
      <c r="L1312">
        <v>80887983</v>
      </c>
      <c r="M1312" t="s">
        <v>770</v>
      </c>
      <c r="N1312">
        <v>96190030</v>
      </c>
      <c r="O1312" t="s">
        <v>771</v>
      </c>
      <c r="P1312">
        <v>4987176278777</v>
      </c>
      <c r="Q1312">
        <v>560</v>
      </c>
      <c r="R1312" s="16">
        <v>47045</v>
      </c>
      <c r="S1312">
        <v>36</v>
      </c>
      <c r="T1312">
        <v>75</v>
      </c>
      <c r="U1312">
        <v>6</v>
      </c>
      <c r="V1312">
        <v>426.66</v>
      </c>
      <c r="W1312">
        <v>447.99</v>
      </c>
      <c r="X1312">
        <v>466.67</v>
      </c>
      <c r="Y1312">
        <v>35</v>
      </c>
      <c r="Z1312">
        <v>3</v>
      </c>
      <c r="AA1312">
        <v>0</v>
      </c>
      <c r="AB1312">
        <v>0</v>
      </c>
      <c r="AC1312">
        <v>95421.87</v>
      </c>
      <c r="AD1312">
        <v>0.05</v>
      </c>
      <c r="AE1312">
        <v>0</v>
      </c>
      <c r="AF1312">
        <v>0</v>
      </c>
      <c r="AG1312">
        <v>0</v>
      </c>
      <c r="AH1312">
        <v>0</v>
      </c>
      <c r="AI1312">
        <f t="shared" si="99"/>
        <v>213</v>
      </c>
      <c r="AJ1312">
        <f t="shared" si="100"/>
        <v>99400.71</v>
      </c>
      <c r="AK1312" s="62">
        <f t="shared" si="98"/>
        <v>35.5</v>
      </c>
      <c r="AL1312">
        <f t="shared" si="101"/>
        <v>95421.87</v>
      </c>
    </row>
    <row r="1313" spans="2:38" ht="14.45" x14ac:dyDescent="0.3">
      <c r="B1313" t="s">
        <v>1762</v>
      </c>
      <c r="C1313">
        <v>2002344334</v>
      </c>
      <c r="D1313" t="s">
        <v>125</v>
      </c>
      <c r="E1313" t="s">
        <v>126</v>
      </c>
      <c r="F1313" t="s">
        <v>127</v>
      </c>
      <c r="G1313" t="s">
        <v>132</v>
      </c>
      <c r="H1313" t="s">
        <v>133</v>
      </c>
      <c r="I1313" t="s">
        <v>177</v>
      </c>
      <c r="J1313" t="s">
        <v>178</v>
      </c>
      <c r="K1313" t="s">
        <v>230</v>
      </c>
      <c r="L1313">
        <v>80869897</v>
      </c>
      <c r="M1313" t="s">
        <v>231</v>
      </c>
      <c r="N1313">
        <v>96190010</v>
      </c>
      <c r="O1313" t="s">
        <v>232</v>
      </c>
      <c r="P1313">
        <v>4987176319449</v>
      </c>
      <c r="Q1313">
        <v>370</v>
      </c>
      <c r="R1313" s="16">
        <v>47045</v>
      </c>
      <c r="S1313">
        <v>24</v>
      </c>
      <c r="T1313">
        <v>100</v>
      </c>
      <c r="U1313">
        <v>16</v>
      </c>
      <c r="V1313">
        <v>284.45</v>
      </c>
      <c r="W1313">
        <v>284.45</v>
      </c>
      <c r="X1313">
        <v>296.31</v>
      </c>
      <c r="Y1313">
        <v>0</v>
      </c>
      <c r="Z1313">
        <v>1</v>
      </c>
      <c r="AA1313">
        <v>0</v>
      </c>
      <c r="AB1313">
        <v>0</v>
      </c>
      <c r="AC1313">
        <v>284.45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f t="shared" si="99"/>
        <v>1</v>
      </c>
      <c r="AJ1313">
        <f t="shared" si="100"/>
        <v>296.31</v>
      </c>
      <c r="AK1313" s="62">
        <f t="shared" si="98"/>
        <v>6.25E-2</v>
      </c>
      <c r="AL1313">
        <f t="shared" si="101"/>
        <v>284.45</v>
      </c>
    </row>
    <row r="1314" spans="2:38" ht="14.45" x14ac:dyDescent="0.3">
      <c r="B1314" t="s">
        <v>1762</v>
      </c>
      <c r="C1314">
        <v>2002344334</v>
      </c>
      <c r="D1314" t="s">
        <v>125</v>
      </c>
      <c r="E1314" t="s">
        <v>126</v>
      </c>
      <c r="F1314" t="s">
        <v>127</v>
      </c>
      <c r="G1314" t="s">
        <v>128</v>
      </c>
      <c r="H1314" t="s">
        <v>139</v>
      </c>
      <c r="I1314" t="s">
        <v>140</v>
      </c>
      <c r="J1314" t="s">
        <v>283</v>
      </c>
      <c r="K1314" t="s">
        <v>927</v>
      </c>
      <c r="L1314">
        <v>80887985</v>
      </c>
      <c r="M1314" t="s">
        <v>943</v>
      </c>
      <c r="N1314">
        <v>96190030</v>
      </c>
      <c r="O1314" t="s">
        <v>944</v>
      </c>
      <c r="P1314">
        <v>4987176340979</v>
      </c>
      <c r="Q1314">
        <v>560</v>
      </c>
      <c r="R1314" s="16">
        <v>47045</v>
      </c>
      <c r="S1314">
        <v>36</v>
      </c>
      <c r="T1314">
        <v>75</v>
      </c>
      <c r="U1314">
        <v>6</v>
      </c>
      <c r="V1314">
        <v>426.66</v>
      </c>
      <c r="W1314">
        <v>447.99</v>
      </c>
      <c r="X1314">
        <v>466.67</v>
      </c>
      <c r="Y1314">
        <v>0</v>
      </c>
      <c r="Z1314">
        <v>1</v>
      </c>
      <c r="AA1314">
        <v>0</v>
      </c>
      <c r="AB1314">
        <v>0</v>
      </c>
      <c r="AC1314">
        <v>447.99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f t="shared" si="99"/>
        <v>1</v>
      </c>
      <c r="AJ1314">
        <f t="shared" si="100"/>
        <v>466.67</v>
      </c>
      <c r="AK1314" s="62">
        <f t="shared" si="98"/>
        <v>0.16666666666666666</v>
      </c>
      <c r="AL1314">
        <f t="shared" si="101"/>
        <v>447.99</v>
      </c>
    </row>
    <row r="1315" spans="2:38" ht="14.45" x14ac:dyDescent="0.3">
      <c r="B1315" t="s">
        <v>1762</v>
      </c>
      <c r="C1315">
        <v>2002344334</v>
      </c>
      <c r="D1315" t="s">
        <v>125</v>
      </c>
      <c r="E1315" t="s">
        <v>126</v>
      </c>
      <c r="F1315" t="s">
        <v>127</v>
      </c>
      <c r="G1315" t="s">
        <v>132</v>
      </c>
      <c r="H1315" t="s">
        <v>133</v>
      </c>
      <c r="I1315" t="s">
        <v>177</v>
      </c>
      <c r="J1315" t="s">
        <v>262</v>
      </c>
      <c r="K1315" t="s">
        <v>263</v>
      </c>
      <c r="L1315">
        <v>80845910</v>
      </c>
      <c r="M1315" t="s">
        <v>264</v>
      </c>
      <c r="N1315">
        <v>96190010</v>
      </c>
      <c r="O1315" t="s">
        <v>265</v>
      </c>
      <c r="P1315">
        <v>4987176321220</v>
      </c>
      <c r="Q1315">
        <v>115</v>
      </c>
      <c r="R1315" s="16">
        <v>47045</v>
      </c>
      <c r="S1315">
        <v>24</v>
      </c>
      <c r="T1315">
        <v>100</v>
      </c>
      <c r="U1315">
        <v>30</v>
      </c>
      <c r="V1315">
        <v>99.46</v>
      </c>
      <c r="W1315">
        <v>99.46</v>
      </c>
      <c r="X1315">
        <v>103.61</v>
      </c>
      <c r="Y1315">
        <v>0</v>
      </c>
      <c r="Z1315">
        <v>1</v>
      </c>
      <c r="AA1315">
        <v>0</v>
      </c>
      <c r="AB1315">
        <v>0</v>
      </c>
      <c r="AC1315">
        <v>99.46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f t="shared" si="99"/>
        <v>1</v>
      </c>
      <c r="AJ1315">
        <f t="shared" si="100"/>
        <v>103.61</v>
      </c>
      <c r="AK1315" s="62">
        <f t="shared" si="98"/>
        <v>3.3333333333333333E-2</v>
      </c>
      <c r="AL1315">
        <f t="shared" si="101"/>
        <v>99.46</v>
      </c>
    </row>
    <row r="1316" spans="2:38" ht="14.45" x14ac:dyDescent="0.3">
      <c r="B1316" t="s">
        <v>1762</v>
      </c>
      <c r="C1316">
        <v>2002344334</v>
      </c>
      <c r="D1316" t="s">
        <v>125</v>
      </c>
      <c r="E1316" t="s">
        <v>126</v>
      </c>
      <c r="F1316" t="s">
        <v>127</v>
      </c>
      <c r="G1316" t="s">
        <v>128</v>
      </c>
      <c r="H1316" t="s">
        <v>139</v>
      </c>
      <c r="I1316" t="s">
        <v>140</v>
      </c>
      <c r="J1316" t="s">
        <v>283</v>
      </c>
      <c r="K1316" t="s">
        <v>914</v>
      </c>
      <c r="L1316">
        <v>80887987</v>
      </c>
      <c r="M1316" t="s">
        <v>945</v>
      </c>
      <c r="N1316">
        <v>96190030</v>
      </c>
      <c r="O1316" t="s">
        <v>946</v>
      </c>
      <c r="P1316">
        <v>4987176340962</v>
      </c>
      <c r="Q1316">
        <v>560</v>
      </c>
      <c r="R1316" s="16">
        <v>47044</v>
      </c>
      <c r="S1316">
        <v>36</v>
      </c>
      <c r="T1316">
        <v>74</v>
      </c>
      <c r="U1316">
        <v>6</v>
      </c>
      <c r="V1316">
        <v>426.66</v>
      </c>
      <c r="W1316">
        <v>447.99</v>
      </c>
      <c r="X1316">
        <v>466.67</v>
      </c>
      <c r="Y1316">
        <v>1</v>
      </c>
      <c r="Z1316">
        <v>0</v>
      </c>
      <c r="AA1316">
        <v>0</v>
      </c>
      <c r="AB1316">
        <v>0</v>
      </c>
      <c r="AC1316">
        <v>2687.94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f t="shared" si="99"/>
        <v>6</v>
      </c>
      <c r="AJ1316">
        <f t="shared" si="100"/>
        <v>2800.02</v>
      </c>
      <c r="AK1316" s="62">
        <f t="shared" si="98"/>
        <v>1</v>
      </c>
      <c r="AL1316">
        <f t="shared" si="101"/>
        <v>2687.94</v>
      </c>
    </row>
    <row r="1317" spans="2:38" ht="14.45" x14ac:dyDescent="0.3">
      <c r="B1317" t="s">
        <v>1762</v>
      </c>
      <c r="C1317">
        <v>2002344334</v>
      </c>
      <c r="D1317" t="s">
        <v>125</v>
      </c>
      <c r="E1317" t="s">
        <v>126</v>
      </c>
      <c r="F1317" t="s">
        <v>127</v>
      </c>
      <c r="G1317" t="s">
        <v>146</v>
      </c>
      <c r="H1317" t="s">
        <v>160</v>
      </c>
      <c r="I1317" t="s">
        <v>161</v>
      </c>
      <c r="J1317" t="s">
        <v>217</v>
      </c>
      <c r="K1317" t="s">
        <v>218</v>
      </c>
      <c r="L1317">
        <v>80707385</v>
      </c>
      <c r="M1317" t="s">
        <v>219</v>
      </c>
      <c r="N1317">
        <v>96032100</v>
      </c>
      <c r="O1317" t="s">
        <v>220</v>
      </c>
      <c r="P1317">
        <v>4210201316817</v>
      </c>
      <c r="Q1317">
        <v>529</v>
      </c>
      <c r="R1317" s="16">
        <v>47020</v>
      </c>
      <c r="S1317">
        <v>36</v>
      </c>
      <c r="T1317">
        <v>72</v>
      </c>
      <c r="U1317">
        <v>12</v>
      </c>
      <c r="V1317">
        <v>416.93</v>
      </c>
      <c r="W1317">
        <v>437.78</v>
      </c>
      <c r="X1317">
        <v>456.04</v>
      </c>
      <c r="Y1317">
        <v>0</v>
      </c>
      <c r="Z1317">
        <v>2</v>
      </c>
      <c r="AA1317">
        <v>0</v>
      </c>
      <c r="AB1317">
        <v>0</v>
      </c>
      <c r="AC1317">
        <v>875.56</v>
      </c>
      <c r="AD1317">
        <v>1.6699999999999899</v>
      </c>
      <c r="AE1317">
        <v>0</v>
      </c>
      <c r="AF1317">
        <v>0</v>
      </c>
      <c r="AG1317">
        <v>0</v>
      </c>
      <c r="AH1317">
        <v>0</v>
      </c>
      <c r="AI1317">
        <f t="shared" si="99"/>
        <v>2</v>
      </c>
      <c r="AJ1317">
        <f t="shared" si="100"/>
        <v>912.08</v>
      </c>
      <c r="AK1317" s="62">
        <f t="shared" si="98"/>
        <v>0.16666666666666666</v>
      </c>
      <c r="AL1317">
        <f t="shared" si="101"/>
        <v>875.56</v>
      </c>
    </row>
    <row r="1318" spans="2:38" ht="14.45" x14ac:dyDescent="0.3">
      <c r="B1318" t="s">
        <v>1762</v>
      </c>
      <c r="C1318">
        <v>2002344334</v>
      </c>
      <c r="D1318" t="s">
        <v>125</v>
      </c>
      <c r="E1318" t="s">
        <v>126</v>
      </c>
      <c r="F1318" t="s">
        <v>127</v>
      </c>
      <c r="G1318" t="s">
        <v>128</v>
      </c>
      <c r="H1318" t="s">
        <v>139</v>
      </c>
      <c r="I1318" t="s">
        <v>140</v>
      </c>
      <c r="J1318" t="s">
        <v>159</v>
      </c>
      <c r="K1318" t="s">
        <v>305</v>
      </c>
      <c r="L1318">
        <v>83921923</v>
      </c>
      <c r="M1318" t="s">
        <v>901</v>
      </c>
      <c r="N1318">
        <v>96190030</v>
      </c>
      <c r="O1318" t="s">
        <v>902</v>
      </c>
      <c r="P1318">
        <v>4987176303769</v>
      </c>
      <c r="Q1318">
        <v>350</v>
      </c>
      <c r="R1318" s="16">
        <v>47045</v>
      </c>
      <c r="S1318">
        <v>36</v>
      </c>
      <c r="T1318">
        <v>75</v>
      </c>
      <c r="U1318">
        <v>18</v>
      </c>
      <c r="V1318">
        <v>266.66000000000003</v>
      </c>
      <c r="W1318">
        <v>279.99</v>
      </c>
      <c r="X1318">
        <v>291.67</v>
      </c>
      <c r="Y1318">
        <v>16</v>
      </c>
      <c r="Z1318">
        <v>3</v>
      </c>
      <c r="AA1318">
        <v>0</v>
      </c>
      <c r="AB1318">
        <v>0</v>
      </c>
      <c r="AC1318">
        <v>81477.09</v>
      </c>
      <c r="AD1318">
        <v>0.04</v>
      </c>
      <c r="AE1318">
        <v>0</v>
      </c>
      <c r="AF1318">
        <v>0</v>
      </c>
      <c r="AG1318">
        <v>0</v>
      </c>
      <c r="AH1318">
        <v>0</v>
      </c>
      <c r="AI1318">
        <f t="shared" si="99"/>
        <v>291</v>
      </c>
      <c r="AJ1318">
        <f t="shared" si="100"/>
        <v>84875.97</v>
      </c>
      <c r="AK1318" s="62">
        <f t="shared" si="98"/>
        <v>16.166666666666668</v>
      </c>
      <c r="AL1318">
        <f t="shared" si="101"/>
        <v>81477.09</v>
      </c>
    </row>
    <row r="1319" spans="2:38" ht="14.45" x14ac:dyDescent="0.3">
      <c r="B1319" t="s">
        <v>1762</v>
      </c>
      <c r="C1319">
        <v>2002344334</v>
      </c>
      <c r="D1319" t="s">
        <v>125</v>
      </c>
      <c r="E1319" t="s">
        <v>126</v>
      </c>
      <c r="F1319" t="s">
        <v>127</v>
      </c>
      <c r="G1319" t="s">
        <v>146</v>
      </c>
      <c r="H1319" t="s">
        <v>147</v>
      </c>
      <c r="I1319" t="s">
        <v>203</v>
      </c>
      <c r="J1319" t="s">
        <v>204</v>
      </c>
      <c r="K1319" t="s">
        <v>273</v>
      </c>
      <c r="L1319">
        <v>80862826</v>
      </c>
      <c r="M1319" t="s">
        <v>274</v>
      </c>
      <c r="N1319">
        <v>33071010</v>
      </c>
      <c r="O1319" t="s">
        <v>275</v>
      </c>
      <c r="P1319">
        <v>4987176150585</v>
      </c>
      <c r="Q1319">
        <v>71</v>
      </c>
      <c r="R1319" s="16">
        <v>46657</v>
      </c>
      <c r="S1319">
        <v>36</v>
      </c>
      <c r="T1319">
        <v>39</v>
      </c>
      <c r="U1319">
        <v>96</v>
      </c>
      <c r="V1319">
        <v>57.96</v>
      </c>
      <c r="W1319">
        <v>60.86</v>
      </c>
      <c r="X1319">
        <v>63.4</v>
      </c>
      <c r="Y1319">
        <v>0</v>
      </c>
      <c r="Z1319">
        <v>55</v>
      </c>
      <c r="AA1319">
        <v>0</v>
      </c>
      <c r="AB1319">
        <v>0</v>
      </c>
      <c r="AC1319">
        <v>3347.3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f t="shared" si="99"/>
        <v>55</v>
      </c>
      <c r="AJ1319">
        <f t="shared" si="100"/>
        <v>3487</v>
      </c>
      <c r="AK1319" s="62">
        <f t="shared" si="98"/>
        <v>0.57291666666666663</v>
      </c>
      <c r="AL1319">
        <f t="shared" si="101"/>
        <v>3347.3</v>
      </c>
    </row>
    <row r="1320" spans="2:38" ht="14.45" x14ac:dyDescent="0.3">
      <c r="B1320" t="s">
        <v>1762</v>
      </c>
      <c r="C1320">
        <v>2002344334</v>
      </c>
      <c r="D1320" t="s">
        <v>125</v>
      </c>
      <c r="E1320" t="s">
        <v>126</v>
      </c>
      <c r="F1320" t="s">
        <v>127</v>
      </c>
      <c r="G1320" t="s">
        <v>128</v>
      </c>
      <c r="H1320" t="s">
        <v>139</v>
      </c>
      <c r="I1320" t="s">
        <v>140</v>
      </c>
      <c r="J1320" t="s">
        <v>283</v>
      </c>
      <c r="K1320" t="s">
        <v>284</v>
      </c>
      <c r="L1320">
        <v>80887989</v>
      </c>
      <c r="M1320" t="s">
        <v>775</v>
      </c>
      <c r="N1320">
        <v>96190030</v>
      </c>
      <c r="O1320" t="s">
        <v>776</v>
      </c>
      <c r="P1320">
        <v>4987176341006</v>
      </c>
      <c r="Q1320">
        <v>585</v>
      </c>
      <c r="R1320" s="16">
        <v>47046</v>
      </c>
      <c r="S1320">
        <v>36</v>
      </c>
      <c r="T1320">
        <v>75</v>
      </c>
      <c r="U1320">
        <v>6</v>
      </c>
      <c r="V1320">
        <v>445.7</v>
      </c>
      <c r="W1320">
        <v>467.99</v>
      </c>
      <c r="X1320">
        <v>487.51</v>
      </c>
      <c r="Y1320">
        <v>0</v>
      </c>
      <c r="Z1320">
        <v>1</v>
      </c>
      <c r="AA1320">
        <v>0</v>
      </c>
      <c r="AB1320">
        <v>0</v>
      </c>
      <c r="AC1320">
        <v>467.99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f t="shared" si="99"/>
        <v>1</v>
      </c>
      <c r="AJ1320">
        <f t="shared" si="100"/>
        <v>487.51</v>
      </c>
      <c r="AK1320" s="62">
        <f t="shared" si="98"/>
        <v>0.16666666666666666</v>
      </c>
      <c r="AL1320">
        <f t="shared" si="101"/>
        <v>467.99</v>
      </c>
    </row>
    <row r="1321" spans="2:38" ht="14.45" x14ac:dyDescent="0.3">
      <c r="B1321" t="s">
        <v>1762</v>
      </c>
      <c r="C1321">
        <v>2002344334</v>
      </c>
      <c r="D1321" t="s">
        <v>125</v>
      </c>
      <c r="E1321" t="s">
        <v>126</v>
      </c>
      <c r="F1321" t="s">
        <v>127</v>
      </c>
      <c r="G1321" t="s">
        <v>132</v>
      </c>
      <c r="H1321" t="s">
        <v>133</v>
      </c>
      <c r="I1321" t="s">
        <v>134</v>
      </c>
      <c r="J1321" t="s">
        <v>169</v>
      </c>
      <c r="K1321" t="s">
        <v>270</v>
      </c>
      <c r="L1321">
        <v>80851072</v>
      </c>
      <c r="M1321" t="s">
        <v>271</v>
      </c>
      <c r="N1321">
        <v>96190010</v>
      </c>
      <c r="O1321" t="s">
        <v>272</v>
      </c>
      <c r="P1321">
        <v>4987176293664</v>
      </c>
      <c r="Q1321">
        <v>699</v>
      </c>
      <c r="R1321" s="16">
        <v>47045</v>
      </c>
      <c r="S1321">
        <v>24</v>
      </c>
      <c r="T1321">
        <v>100</v>
      </c>
      <c r="U1321">
        <v>20</v>
      </c>
      <c r="V1321">
        <v>454.4</v>
      </c>
      <c r="W1321">
        <v>454.4</v>
      </c>
      <c r="X1321">
        <v>473.35</v>
      </c>
      <c r="Y1321">
        <v>0</v>
      </c>
      <c r="Z1321">
        <v>2</v>
      </c>
      <c r="AA1321">
        <v>0</v>
      </c>
      <c r="AB1321">
        <v>0</v>
      </c>
      <c r="AC1321">
        <v>908.8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f t="shared" si="99"/>
        <v>2</v>
      </c>
      <c r="AJ1321">
        <f t="shared" si="100"/>
        <v>946.7</v>
      </c>
      <c r="AK1321" s="62">
        <f t="shared" si="98"/>
        <v>0.1</v>
      </c>
      <c r="AL1321">
        <f t="shared" si="101"/>
        <v>908.8</v>
      </c>
    </row>
    <row r="1322" spans="2:38" ht="14.45" x14ac:dyDescent="0.3">
      <c r="B1322" t="s">
        <v>1762</v>
      </c>
      <c r="C1322">
        <v>2002344334</v>
      </c>
      <c r="D1322" t="s">
        <v>125</v>
      </c>
      <c r="E1322" t="s">
        <v>126</v>
      </c>
      <c r="F1322" t="s">
        <v>127</v>
      </c>
      <c r="G1322" t="s">
        <v>128</v>
      </c>
      <c r="H1322" t="s">
        <v>139</v>
      </c>
      <c r="I1322" t="s">
        <v>140</v>
      </c>
      <c r="J1322" t="s">
        <v>236</v>
      </c>
      <c r="K1322" t="s">
        <v>971</v>
      </c>
      <c r="L1322">
        <v>80895440</v>
      </c>
      <c r="M1322" t="s">
        <v>1009</v>
      </c>
      <c r="N1322">
        <v>96190030</v>
      </c>
      <c r="O1322" t="s">
        <v>1010</v>
      </c>
      <c r="P1322">
        <v>4987176093349</v>
      </c>
      <c r="Q1322">
        <v>1730</v>
      </c>
      <c r="R1322" s="16">
        <v>47045</v>
      </c>
      <c r="S1322">
        <v>36</v>
      </c>
      <c r="T1322">
        <v>75</v>
      </c>
      <c r="U1322">
        <v>4</v>
      </c>
      <c r="V1322">
        <v>1375.36</v>
      </c>
      <c r="W1322">
        <v>1444.13</v>
      </c>
      <c r="X1322">
        <v>1504.35</v>
      </c>
      <c r="Y1322">
        <v>0</v>
      </c>
      <c r="Z1322">
        <v>1</v>
      </c>
      <c r="AA1322">
        <v>0</v>
      </c>
      <c r="AB1322">
        <v>0</v>
      </c>
      <c r="AC1322">
        <v>1444.13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f t="shared" si="99"/>
        <v>1</v>
      </c>
      <c r="AJ1322">
        <f t="shared" si="100"/>
        <v>1504.35</v>
      </c>
      <c r="AK1322" s="62">
        <f t="shared" si="98"/>
        <v>0.25</v>
      </c>
      <c r="AL1322">
        <f t="shared" si="101"/>
        <v>1444.13</v>
      </c>
    </row>
    <row r="1323" spans="2:38" ht="14.45" x14ac:dyDescent="0.3">
      <c r="B1323" t="s">
        <v>1762</v>
      </c>
      <c r="C1323">
        <v>2002344334</v>
      </c>
      <c r="D1323" t="s">
        <v>125</v>
      </c>
      <c r="E1323" t="s">
        <v>126</v>
      </c>
      <c r="F1323" t="s">
        <v>127</v>
      </c>
      <c r="G1323" t="s">
        <v>132</v>
      </c>
      <c r="H1323" t="s">
        <v>133</v>
      </c>
      <c r="I1323" t="s">
        <v>134</v>
      </c>
      <c r="J1323" t="s">
        <v>169</v>
      </c>
      <c r="K1323" t="s">
        <v>270</v>
      </c>
      <c r="L1323">
        <v>80851072</v>
      </c>
      <c r="M1323" t="s">
        <v>271</v>
      </c>
      <c r="N1323">
        <v>96190010</v>
      </c>
      <c r="O1323" t="s">
        <v>279</v>
      </c>
      <c r="P1323">
        <v>4987176293664</v>
      </c>
      <c r="Q1323">
        <v>699</v>
      </c>
      <c r="R1323" s="16">
        <v>47046</v>
      </c>
      <c r="S1323">
        <v>24</v>
      </c>
      <c r="T1323">
        <v>100</v>
      </c>
      <c r="U1323">
        <v>20</v>
      </c>
      <c r="V1323">
        <v>521.05999999999995</v>
      </c>
      <c r="W1323">
        <v>521.05999999999995</v>
      </c>
      <c r="X1323">
        <v>542.79</v>
      </c>
      <c r="Y1323">
        <v>0</v>
      </c>
      <c r="Z1323">
        <v>1</v>
      </c>
      <c r="AA1323">
        <v>0</v>
      </c>
      <c r="AB1323">
        <v>0</v>
      </c>
      <c r="AC1323">
        <v>521.05999999999995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f t="shared" si="99"/>
        <v>1</v>
      </c>
      <c r="AJ1323">
        <f t="shared" si="100"/>
        <v>542.79</v>
      </c>
      <c r="AK1323" s="62">
        <f t="shared" si="98"/>
        <v>0.05</v>
      </c>
      <c r="AL1323">
        <f t="shared" si="101"/>
        <v>521.05999999999995</v>
      </c>
    </row>
    <row r="1324" spans="2:38" ht="14.45" x14ac:dyDescent="0.3">
      <c r="B1324" t="s">
        <v>1762</v>
      </c>
      <c r="C1324">
        <v>2002344334</v>
      </c>
      <c r="D1324" t="s">
        <v>125</v>
      </c>
      <c r="E1324" t="s">
        <v>126</v>
      </c>
      <c r="F1324" t="s">
        <v>127</v>
      </c>
      <c r="G1324" t="s">
        <v>128</v>
      </c>
      <c r="H1324" t="s">
        <v>139</v>
      </c>
      <c r="I1324" t="s">
        <v>140</v>
      </c>
      <c r="J1324" t="s">
        <v>159</v>
      </c>
      <c r="K1324" t="s">
        <v>562</v>
      </c>
      <c r="L1324">
        <v>83921924</v>
      </c>
      <c r="M1324" t="s">
        <v>785</v>
      </c>
      <c r="N1324">
        <v>96190030</v>
      </c>
      <c r="O1324" t="s">
        <v>786</v>
      </c>
      <c r="P1324">
        <v>4987176303882</v>
      </c>
      <c r="Q1324">
        <v>350</v>
      </c>
      <c r="R1324" s="16">
        <v>47045</v>
      </c>
      <c r="S1324">
        <v>36</v>
      </c>
      <c r="T1324">
        <v>75</v>
      </c>
      <c r="U1324">
        <v>18</v>
      </c>
      <c r="V1324">
        <v>266.66000000000003</v>
      </c>
      <c r="W1324">
        <v>279.99</v>
      </c>
      <c r="X1324">
        <v>291.67</v>
      </c>
      <c r="Y1324">
        <v>13</v>
      </c>
      <c r="Z1324">
        <v>6</v>
      </c>
      <c r="AA1324">
        <v>0</v>
      </c>
      <c r="AB1324">
        <v>0</v>
      </c>
      <c r="AC1324">
        <v>67197.600000000006</v>
      </c>
      <c r="AD1324">
        <v>0.04</v>
      </c>
      <c r="AE1324">
        <v>0</v>
      </c>
      <c r="AF1324">
        <v>0</v>
      </c>
      <c r="AG1324">
        <v>0</v>
      </c>
      <c r="AH1324">
        <v>0</v>
      </c>
      <c r="AI1324">
        <f t="shared" si="99"/>
        <v>240</v>
      </c>
      <c r="AJ1324">
        <f t="shared" si="100"/>
        <v>70000.800000000003</v>
      </c>
      <c r="AK1324" s="62">
        <f t="shared" si="98"/>
        <v>13.333333333333334</v>
      </c>
      <c r="AL1324">
        <f t="shared" si="101"/>
        <v>67197.600000000006</v>
      </c>
    </row>
    <row r="1325" spans="2:38" ht="14.45" x14ac:dyDescent="0.3">
      <c r="B1325" t="s">
        <v>1762</v>
      </c>
      <c r="C1325">
        <v>2002344334</v>
      </c>
      <c r="D1325" t="s">
        <v>125</v>
      </c>
      <c r="E1325" t="s">
        <v>126</v>
      </c>
      <c r="F1325" t="s">
        <v>127</v>
      </c>
      <c r="G1325" t="s">
        <v>132</v>
      </c>
      <c r="H1325" t="s">
        <v>133</v>
      </c>
      <c r="I1325" t="s">
        <v>177</v>
      </c>
      <c r="J1325" t="s">
        <v>371</v>
      </c>
      <c r="K1325" t="s">
        <v>758</v>
      </c>
      <c r="L1325">
        <v>80845171</v>
      </c>
      <c r="M1325" t="s">
        <v>759</v>
      </c>
      <c r="N1325">
        <v>96190010</v>
      </c>
      <c r="O1325" t="s">
        <v>760</v>
      </c>
      <c r="P1325">
        <v>4987176319517</v>
      </c>
      <c r="Q1325">
        <v>50</v>
      </c>
      <c r="R1325" s="16">
        <v>46806</v>
      </c>
      <c r="S1325">
        <v>24</v>
      </c>
      <c r="T1325">
        <v>79</v>
      </c>
      <c r="U1325">
        <v>112</v>
      </c>
      <c r="V1325">
        <v>43.24</v>
      </c>
      <c r="W1325">
        <v>43.24</v>
      </c>
      <c r="X1325">
        <v>45.04</v>
      </c>
      <c r="Y1325">
        <v>0</v>
      </c>
      <c r="Z1325">
        <v>80</v>
      </c>
      <c r="AA1325">
        <v>0</v>
      </c>
      <c r="AB1325">
        <v>0</v>
      </c>
      <c r="AC1325">
        <v>3459.2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f t="shared" si="99"/>
        <v>80</v>
      </c>
      <c r="AJ1325">
        <f t="shared" si="100"/>
        <v>3603.2</v>
      </c>
      <c r="AK1325" s="62">
        <f t="shared" si="98"/>
        <v>0.7142857142857143</v>
      </c>
      <c r="AL1325">
        <f t="shared" si="101"/>
        <v>3459.2000000000003</v>
      </c>
    </row>
    <row r="1326" spans="2:38" ht="14.45" x14ac:dyDescent="0.3">
      <c r="B1326" t="s">
        <v>1762</v>
      </c>
      <c r="C1326">
        <v>2002344334</v>
      </c>
      <c r="D1326" t="s">
        <v>125</v>
      </c>
      <c r="E1326" t="s">
        <v>126</v>
      </c>
      <c r="F1326" t="s">
        <v>127</v>
      </c>
      <c r="G1326" t="s">
        <v>128</v>
      </c>
      <c r="H1326" t="s">
        <v>139</v>
      </c>
      <c r="I1326" t="s">
        <v>140</v>
      </c>
      <c r="J1326" t="s">
        <v>141</v>
      </c>
      <c r="K1326" t="s">
        <v>941</v>
      </c>
      <c r="L1326">
        <v>80895443</v>
      </c>
      <c r="M1326" t="s">
        <v>981</v>
      </c>
      <c r="N1326">
        <v>96190030</v>
      </c>
      <c r="O1326" t="s">
        <v>982</v>
      </c>
      <c r="P1326">
        <v>4987176135285</v>
      </c>
      <c r="Q1326">
        <v>1399</v>
      </c>
      <c r="R1326" s="16">
        <v>47045</v>
      </c>
      <c r="S1326">
        <v>36</v>
      </c>
      <c r="T1326">
        <v>75</v>
      </c>
      <c r="U1326">
        <v>4</v>
      </c>
      <c r="V1326">
        <v>1023.24</v>
      </c>
      <c r="W1326">
        <v>1074.4000000000001</v>
      </c>
      <c r="X1326">
        <v>1119.2</v>
      </c>
      <c r="Y1326">
        <v>0</v>
      </c>
      <c r="Z1326">
        <v>2</v>
      </c>
      <c r="AA1326">
        <v>0</v>
      </c>
      <c r="AB1326">
        <v>0</v>
      </c>
      <c r="AC1326">
        <v>2148.8000000000002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f t="shared" si="99"/>
        <v>2</v>
      </c>
      <c r="AJ1326">
        <f t="shared" si="100"/>
        <v>2238.4</v>
      </c>
      <c r="AK1326" s="62">
        <f t="shared" si="98"/>
        <v>0.5</v>
      </c>
      <c r="AL1326">
        <f t="shared" si="101"/>
        <v>2148.8000000000002</v>
      </c>
    </row>
    <row r="1327" spans="2:38" ht="14.45" x14ac:dyDescent="0.3">
      <c r="B1327" t="s">
        <v>1762</v>
      </c>
      <c r="C1327">
        <v>2002344334</v>
      </c>
      <c r="D1327" t="s">
        <v>125</v>
      </c>
      <c r="E1327" t="s">
        <v>126</v>
      </c>
      <c r="F1327" t="s">
        <v>127</v>
      </c>
      <c r="G1327" t="s">
        <v>128</v>
      </c>
      <c r="H1327" t="s">
        <v>129</v>
      </c>
      <c r="I1327" t="s">
        <v>130</v>
      </c>
      <c r="J1327" t="s">
        <v>295</v>
      </c>
      <c r="K1327" t="s">
        <v>844</v>
      </c>
      <c r="L1327">
        <v>80841061</v>
      </c>
      <c r="M1327" t="s">
        <v>1046</v>
      </c>
      <c r="N1327">
        <v>33059090</v>
      </c>
      <c r="O1327" t="s">
        <v>1047</v>
      </c>
      <c r="P1327">
        <v>4987176257376</v>
      </c>
      <c r="Q1327">
        <v>245</v>
      </c>
      <c r="R1327" s="16">
        <v>46807</v>
      </c>
      <c r="S1327">
        <v>36</v>
      </c>
      <c r="T1327">
        <v>53</v>
      </c>
      <c r="U1327">
        <v>24</v>
      </c>
      <c r="V1327">
        <v>173.32</v>
      </c>
      <c r="W1327">
        <v>204.52</v>
      </c>
      <c r="X1327">
        <v>213.05</v>
      </c>
      <c r="Y1327">
        <v>0</v>
      </c>
      <c r="Z1327">
        <v>2</v>
      </c>
      <c r="AA1327">
        <v>0</v>
      </c>
      <c r="AB1327">
        <v>0</v>
      </c>
      <c r="AC1327">
        <v>409.04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f t="shared" si="99"/>
        <v>2</v>
      </c>
      <c r="AJ1327">
        <f t="shared" si="100"/>
        <v>426.1</v>
      </c>
      <c r="AK1327" s="62">
        <f t="shared" si="98"/>
        <v>8.3333333333333329E-2</v>
      </c>
      <c r="AL1327">
        <f t="shared" si="101"/>
        <v>409.04</v>
      </c>
    </row>
    <row r="1328" spans="2:38" ht="14.45" x14ac:dyDescent="0.3">
      <c r="B1328" t="s">
        <v>1762</v>
      </c>
      <c r="C1328">
        <v>2002344334</v>
      </c>
      <c r="D1328" t="s">
        <v>125</v>
      </c>
      <c r="E1328" t="s">
        <v>126</v>
      </c>
      <c r="F1328" t="s">
        <v>127</v>
      </c>
      <c r="G1328" t="s">
        <v>128</v>
      </c>
      <c r="H1328" t="s">
        <v>139</v>
      </c>
      <c r="I1328" t="s">
        <v>140</v>
      </c>
      <c r="J1328" t="s">
        <v>141</v>
      </c>
      <c r="K1328" t="s">
        <v>942</v>
      </c>
      <c r="L1328">
        <v>80895444</v>
      </c>
      <c r="M1328" t="s">
        <v>947</v>
      </c>
      <c r="N1328">
        <v>96190030</v>
      </c>
      <c r="O1328" t="s">
        <v>948</v>
      </c>
      <c r="P1328">
        <v>4987176135384</v>
      </c>
      <c r="Q1328">
        <v>1399</v>
      </c>
      <c r="R1328" s="16">
        <v>47045</v>
      </c>
      <c r="S1328">
        <v>36</v>
      </c>
      <c r="T1328">
        <v>75</v>
      </c>
      <c r="U1328">
        <v>4</v>
      </c>
      <c r="V1328">
        <v>1023.24</v>
      </c>
      <c r="W1328">
        <v>1074.4000000000001</v>
      </c>
      <c r="X1328">
        <v>1119.2</v>
      </c>
      <c r="Y1328">
        <v>0</v>
      </c>
      <c r="Z1328">
        <v>1</v>
      </c>
      <c r="AA1328">
        <v>0</v>
      </c>
      <c r="AB1328">
        <v>0</v>
      </c>
      <c r="AC1328">
        <v>1074.4000000000001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f t="shared" si="99"/>
        <v>1</v>
      </c>
      <c r="AJ1328">
        <f t="shared" si="100"/>
        <v>1119.2</v>
      </c>
      <c r="AK1328" s="62">
        <f t="shared" si="98"/>
        <v>0.25</v>
      </c>
      <c r="AL1328">
        <f t="shared" si="101"/>
        <v>1074.4000000000001</v>
      </c>
    </row>
    <row r="1329" spans="2:38" ht="14.45" x14ac:dyDescent="0.3">
      <c r="B1329" t="s">
        <v>1762</v>
      </c>
      <c r="C1329">
        <v>2002344334</v>
      </c>
      <c r="D1329" t="s">
        <v>125</v>
      </c>
      <c r="E1329" t="s">
        <v>126</v>
      </c>
      <c r="F1329" t="s">
        <v>127</v>
      </c>
      <c r="G1329" t="s">
        <v>146</v>
      </c>
      <c r="H1329" t="s">
        <v>160</v>
      </c>
      <c r="I1329" t="s">
        <v>161</v>
      </c>
      <c r="J1329" t="s">
        <v>539</v>
      </c>
      <c r="K1329" t="s">
        <v>674</v>
      </c>
      <c r="L1329">
        <v>80838057</v>
      </c>
      <c r="M1329" t="s">
        <v>675</v>
      </c>
      <c r="N1329">
        <v>96032100</v>
      </c>
      <c r="O1329" t="s">
        <v>676</v>
      </c>
      <c r="P1329">
        <v>4987176306685</v>
      </c>
      <c r="Q1329">
        <v>175</v>
      </c>
      <c r="R1329" s="16">
        <v>47020</v>
      </c>
      <c r="S1329">
        <v>36</v>
      </c>
      <c r="T1329">
        <v>72</v>
      </c>
      <c r="U1329">
        <v>48</v>
      </c>
      <c r="V1329">
        <v>133.33000000000001</v>
      </c>
      <c r="W1329">
        <v>140</v>
      </c>
      <c r="X1329">
        <v>145.84</v>
      </c>
      <c r="Y1329">
        <v>0</v>
      </c>
      <c r="Z1329">
        <v>9</v>
      </c>
      <c r="AA1329">
        <v>0</v>
      </c>
      <c r="AB1329">
        <v>0</v>
      </c>
      <c r="AC1329">
        <v>1260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f t="shared" si="99"/>
        <v>9</v>
      </c>
      <c r="AJ1329">
        <f t="shared" si="100"/>
        <v>1312.56</v>
      </c>
      <c r="AK1329" s="62">
        <f t="shared" si="98"/>
        <v>0.1875</v>
      </c>
      <c r="AL1329">
        <f t="shared" si="101"/>
        <v>1260</v>
      </c>
    </row>
    <row r="1330" spans="2:38" ht="14.45" x14ac:dyDescent="0.3">
      <c r="B1330" t="s">
        <v>1762</v>
      </c>
      <c r="C1330">
        <v>2002344334</v>
      </c>
      <c r="D1330" t="s">
        <v>125</v>
      </c>
      <c r="E1330" t="s">
        <v>126</v>
      </c>
      <c r="F1330" t="s">
        <v>127</v>
      </c>
      <c r="G1330" t="s">
        <v>128</v>
      </c>
      <c r="H1330" t="s">
        <v>139</v>
      </c>
      <c r="I1330" t="s">
        <v>140</v>
      </c>
      <c r="J1330" t="s">
        <v>141</v>
      </c>
      <c r="K1330" t="s">
        <v>940</v>
      </c>
      <c r="L1330">
        <v>80895445</v>
      </c>
      <c r="M1330" t="s">
        <v>1011</v>
      </c>
      <c r="N1330">
        <v>96190030</v>
      </c>
      <c r="O1330" t="s">
        <v>1012</v>
      </c>
      <c r="P1330">
        <v>4987176135407</v>
      </c>
      <c r="Q1330">
        <v>1399</v>
      </c>
      <c r="R1330" s="16">
        <v>46808</v>
      </c>
      <c r="S1330">
        <v>36</v>
      </c>
      <c r="T1330">
        <v>53</v>
      </c>
      <c r="U1330">
        <v>4</v>
      </c>
      <c r="V1330">
        <v>1023.24</v>
      </c>
      <c r="W1330">
        <v>1074.4000000000001</v>
      </c>
      <c r="X1330">
        <v>1119.2</v>
      </c>
      <c r="Y1330">
        <v>0</v>
      </c>
      <c r="Z1330">
        <v>2</v>
      </c>
      <c r="AA1330">
        <v>0</v>
      </c>
      <c r="AB1330">
        <v>0</v>
      </c>
      <c r="AC1330">
        <v>2148.8000000000002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f t="shared" si="99"/>
        <v>2</v>
      </c>
      <c r="AJ1330">
        <f t="shared" si="100"/>
        <v>2238.4</v>
      </c>
      <c r="AK1330" s="62">
        <f t="shared" si="98"/>
        <v>0.5</v>
      </c>
      <c r="AL1330">
        <f t="shared" si="101"/>
        <v>2148.8000000000002</v>
      </c>
    </row>
    <row r="1331" spans="2:38" ht="14.45" x14ac:dyDescent="0.3">
      <c r="B1331" t="s">
        <v>1762</v>
      </c>
      <c r="C1331">
        <v>2002344334</v>
      </c>
      <c r="D1331" t="s">
        <v>125</v>
      </c>
      <c r="E1331" t="s">
        <v>126</v>
      </c>
      <c r="F1331" t="s">
        <v>127</v>
      </c>
      <c r="G1331" t="s">
        <v>128</v>
      </c>
      <c r="H1331" t="s">
        <v>196</v>
      </c>
      <c r="I1331" t="s">
        <v>197</v>
      </c>
      <c r="J1331" t="s">
        <v>443</v>
      </c>
      <c r="K1331" t="s">
        <v>472</v>
      </c>
      <c r="L1331">
        <v>80833282</v>
      </c>
      <c r="M1331" t="s">
        <v>680</v>
      </c>
      <c r="N1331">
        <v>33049990</v>
      </c>
      <c r="O1331" t="s">
        <v>681</v>
      </c>
      <c r="P1331">
        <v>4987176077721</v>
      </c>
      <c r="Q1331">
        <v>99</v>
      </c>
      <c r="R1331" s="16">
        <v>46807</v>
      </c>
      <c r="S1331">
        <v>36</v>
      </c>
      <c r="T1331">
        <v>53</v>
      </c>
      <c r="U1331">
        <v>48</v>
      </c>
      <c r="V1331">
        <v>70.03</v>
      </c>
      <c r="W1331">
        <v>82.64</v>
      </c>
      <c r="X1331">
        <v>86.09</v>
      </c>
      <c r="Y1331">
        <v>0</v>
      </c>
      <c r="Z1331">
        <v>4</v>
      </c>
      <c r="AA1331">
        <v>0</v>
      </c>
      <c r="AB1331">
        <v>0</v>
      </c>
      <c r="AC1331">
        <v>330.56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f t="shared" si="99"/>
        <v>4</v>
      </c>
      <c r="AJ1331">
        <f t="shared" si="100"/>
        <v>344.36</v>
      </c>
      <c r="AK1331" s="62">
        <f t="shared" si="98"/>
        <v>8.3333333333333329E-2</v>
      </c>
      <c r="AL1331">
        <f t="shared" si="101"/>
        <v>330.56</v>
      </c>
    </row>
    <row r="1332" spans="2:38" ht="14.45" x14ac:dyDescent="0.3">
      <c r="B1332" t="s">
        <v>1762</v>
      </c>
      <c r="C1332">
        <v>2002344334</v>
      </c>
      <c r="D1332" t="s">
        <v>125</v>
      </c>
      <c r="E1332" t="s">
        <v>126</v>
      </c>
      <c r="F1332" t="s">
        <v>127</v>
      </c>
      <c r="G1332" t="s">
        <v>128</v>
      </c>
      <c r="H1332" t="s">
        <v>139</v>
      </c>
      <c r="I1332" t="s">
        <v>140</v>
      </c>
      <c r="J1332" t="s">
        <v>236</v>
      </c>
      <c r="K1332" t="s">
        <v>797</v>
      </c>
      <c r="L1332">
        <v>80895446</v>
      </c>
      <c r="M1332" t="s">
        <v>798</v>
      </c>
      <c r="N1332">
        <v>96190030</v>
      </c>
      <c r="O1332" t="s">
        <v>799</v>
      </c>
      <c r="P1332">
        <v>4987176307866</v>
      </c>
      <c r="Q1332">
        <v>374</v>
      </c>
      <c r="R1332" s="16">
        <v>46807</v>
      </c>
      <c r="S1332">
        <v>36</v>
      </c>
      <c r="T1332">
        <v>53</v>
      </c>
      <c r="U1332">
        <v>18</v>
      </c>
      <c r="V1332">
        <v>297.33</v>
      </c>
      <c r="W1332">
        <v>312.2</v>
      </c>
      <c r="X1332">
        <v>325.22000000000003</v>
      </c>
      <c r="Y1332">
        <v>1</v>
      </c>
      <c r="Z1332">
        <v>10</v>
      </c>
      <c r="AA1332">
        <v>0</v>
      </c>
      <c r="AB1332">
        <v>0</v>
      </c>
      <c r="AC1332">
        <v>8741.6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f t="shared" si="99"/>
        <v>28</v>
      </c>
      <c r="AJ1332">
        <f t="shared" si="100"/>
        <v>9106.16</v>
      </c>
      <c r="AK1332" s="62">
        <f t="shared" si="98"/>
        <v>1.5555555555555556</v>
      </c>
      <c r="AL1332">
        <f t="shared" si="101"/>
        <v>8741.6</v>
      </c>
    </row>
    <row r="1333" spans="2:38" ht="14.45" x14ac:dyDescent="0.3">
      <c r="B1333" t="s">
        <v>1762</v>
      </c>
      <c r="C1333">
        <v>2002344334</v>
      </c>
      <c r="D1333" t="s">
        <v>125</v>
      </c>
      <c r="E1333" t="s">
        <v>126</v>
      </c>
      <c r="F1333" t="s">
        <v>127</v>
      </c>
      <c r="G1333" t="s">
        <v>128</v>
      </c>
      <c r="H1333" t="s">
        <v>139</v>
      </c>
      <c r="I1333" t="s">
        <v>140</v>
      </c>
      <c r="J1333" t="s">
        <v>266</v>
      </c>
      <c r="K1333" t="s">
        <v>355</v>
      </c>
      <c r="L1333">
        <v>80863669</v>
      </c>
      <c r="M1333" t="s">
        <v>690</v>
      </c>
      <c r="N1333">
        <v>96190030</v>
      </c>
      <c r="O1333" t="s">
        <v>691</v>
      </c>
      <c r="P1333">
        <v>4987176303455</v>
      </c>
      <c r="Q1333">
        <v>350</v>
      </c>
      <c r="R1333" s="16">
        <v>47020</v>
      </c>
      <c r="S1333">
        <v>36</v>
      </c>
      <c r="T1333">
        <v>72</v>
      </c>
      <c r="U1333">
        <v>12</v>
      </c>
      <c r="V1333">
        <v>266.66000000000003</v>
      </c>
      <c r="W1333">
        <v>279.99</v>
      </c>
      <c r="X1333">
        <v>291.67</v>
      </c>
      <c r="Y1333">
        <v>0</v>
      </c>
      <c r="Z1333">
        <v>1</v>
      </c>
      <c r="AA1333">
        <v>0</v>
      </c>
      <c r="AB1333">
        <v>0</v>
      </c>
      <c r="AC1333">
        <v>279.99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f t="shared" si="99"/>
        <v>1</v>
      </c>
      <c r="AJ1333">
        <f t="shared" si="100"/>
        <v>291.67</v>
      </c>
      <c r="AK1333" s="62">
        <f t="shared" si="98"/>
        <v>8.3333333333333329E-2</v>
      </c>
      <c r="AL1333">
        <f t="shared" si="101"/>
        <v>279.99</v>
      </c>
    </row>
    <row r="1334" spans="2:38" ht="14.45" x14ac:dyDescent="0.3">
      <c r="B1334" t="s">
        <v>1762</v>
      </c>
      <c r="C1334">
        <v>2002344334</v>
      </c>
      <c r="D1334" t="s">
        <v>125</v>
      </c>
      <c r="E1334" t="s">
        <v>126</v>
      </c>
      <c r="F1334" t="s">
        <v>127</v>
      </c>
      <c r="G1334" t="s">
        <v>128</v>
      </c>
      <c r="H1334" t="s">
        <v>139</v>
      </c>
      <c r="I1334" t="s">
        <v>140</v>
      </c>
      <c r="J1334" t="s">
        <v>159</v>
      </c>
      <c r="K1334" t="s">
        <v>573</v>
      </c>
      <c r="L1334">
        <v>83921927</v>
      </c>
      <c r="M1334" t="s">
        <v>1038</v>
      </c>
      <c r="N1334">
        <v>96190030</v>
      </c>
      <c r="O1334" t="s">
        <v>1039</v>
      </c>
      <c r="P1334">
        <v>4987176303721</v>
      </c>
      <c r="Q1334">
        <v>350</v>
      </c>
      <c r="R1334" s="16">
        <v>47052</v>
      </c>
      <c r="S1334">
        <v>36</v>
      </c>
      <c r="T1334">
        <v>75</v>
      </c>
      <c r="U1334">
        <v>18</v>
      </c>
      <c r="V1334">
        <v>266.66000000000003</v>
      </c>
      <c r="W1334">
        <v>279.99</v>
      </c>
      <c r="X1334">
        <v>291.67</v>
      </c>
      <c r="Y1334">
        <v>3</v>
      </c>
      <c r="Z1334">
        <v>0</v>
      </c>
      <c r="AA1334">
        <v>0</v>
      </c>
      <c r="AB1334">
        <v>0</v>
      </c>
      <c r="AC1334">
        <v>15119.46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f t="shared" si="99"/>
        <v>54</v>
      </c>
      <c r="AJ1334">
        <f t="shared" si="100"/>
        <v>15750.18</v>
      </c>
      <c r="AK1334" s="62">
        <f t="shared" si="98"/>
        <v>3</v>
      </c>
      <c r="AL1334">
        <f t="shared" si="101"/>
        <v>15119.460000000001</v>
      </c>
    </row>
    <row r="1335" spans="2:38" ht="14.45" x14ac:dyDescent="0.3">
      <c r="B1335" t="s">
        <v>1762</v>
      </c>
      <c r="C1335">
        <v>2002344334</v>
      </c>
      <c r="D1335" t="s">
        <v>125</v>
      </c>
      <c r="E1335" t="s">
        <v>126</v>
      </c>
      <c r="F1335" t="s">
        <v>127</v>
      </c>
      <c r="G1335" t="s">
        <v>128</v>
      </c>
      <c r="H1335" t="s">
        <v>196</v>
      </c>
      <c r="I1335" t="s">
        <v>197</v>
      </c>
      <c r="J1335" t="s">
        <v>443</v>
      </c>
      <c r="K1335" t="s">
        <v>702</v>
      </c>
      <c r="L1335">
        <v>80823579</v>
      </c>
      <c r="M1335" t="s">
        <v>703</v>
      </c>
      <c r="N1335">
        <v>33049990</v>
      </c>
      <c r="O1335" t="s">
        <v>704</v>
      </c>
      <c r="P1335">
        <v>4987176263797</v>
      </c>
      <c r="Q1335">
        <v>449</v>
      </c>
      <c r="R1335" s="16">
        <v>47010</v>
      </c>
      <c r="S1335">
        <v>36</v>
      </c>
      <c r="T1335">
        <v>71</v>
      </c>
      <c r="U1335">
        <v>24</v>
      </c>
      <c r="V1335">
        <v>317.64</v>
      </c>
      <c r="W1335">
        <v>374.81</v>
      </c>
      <c r="X1335">
        <v>390.44</v>
      </c>
      <c r="Y1335">
        <v>0</v>
      </c>
      <c r="Z1335">
        <v>5</v>
      </c>
      <c r="AA1335">
        <v>0</v>
      </c>
      <c r="AB1335">
        <v>0</v>
      </c>
      <c r="AC1335">
        <v>1874.05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f t="shared" si="99"/>
        <v>5</v>
      </c>
      <c r="AJ1335">
        <f t="shared" si="100"/>
        <v>1952.2</v>
      </c>
      <c r="AK1335" s="62">
        <f t="shared" si="98"/>
        <v>0.20833333333333334</v>
      </c>
      <c r="AL1335">
        <f t="shared" si="101"/>
        <v>1874.05</v>
      </c>
    </row>
    <row r="1336" spans="2:38" ht="14.45" x14ac:dyDescent="0.3">
      <c r="B1336" t="s">
        <v>1762</v>
      </c>
      <c r="C1336">
        <v>2002344334</v>
      </c>
      <c r="D1336" t="s">
        <v>125</v>
      </c>
      <c r="E1336" t="s">
        <v>126</v>
      </c>
      <c r="F1336" t="s">
        <v>127</v>
      </c>
      <c r="G1336" t="s">
        <v>128</v>
      </c>
      <c r="H1336" t="s">
        <v>129</v>
      </c>
      <c r="I1336" t="s">
        <v>130</v>
      </c>
      <c r="J1336" t="s">
        <v>216</v>
      </c>
      <c r="K1336" t="s">
        <v>556</v>
      </c>
      <c r="L1336">
        <v>80889635</v>
      </c>
      <c r="M1336" t="s">
        <v>800</v>
      </c>
      <c r="N1336">
        <v>33051090</v>
      </c>
      <c r="O1336" t="s">
        <v>801</v>
      </c>
      <c r="P1336">
        <v>4987176272164</v>
      </c>
      <c r="Q1336">
        <v>210</v>
      </c>
      <c r="R1336" s="16">
        <v>47105</v>
      </c>
      <c r="S1336">
        <v>36</v>
      </c>
      <c r="T1336">
        <v>80</v>
      </c>
      <c r="U1336">
        <v>56</v>
      </c>
      <c r="V1336">
        <v>174.54</v>
      </c>
      <c r="W1336">
        <v>183.27</v>
      </c>
      <c r="X1336">
        <v>190.91</v>
      </c>
      <c r="Y1336">
        <v>0</v>
      </c>
      <c r="Z1336">
        <v>1</v>
      </c>
      <c r="AA1336">
        <v>0</v>
      </c>
      <c r="AB1336">
        <v>0</v>
      </c>
      <c r="AC1336">
        <v>183.27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f t="shared" si="99"/>
        <v>1</v>
      </c>
      <c r="AJ1336">
        <f t="shared" si="100"/>
        <v>190.91</v>
      </c>
      <c r="AK1336" s="62">
        <f t="shared" si="98"/>
        <v>1.7857142857142856E-2</v>
      </c>
      <c r="AL1336">
        <f t="shared" si="101"/>
        <v>183.27</v>
      </c>
    </row>
    <row r="1337" spans="2:38" ht="14.45" x14ac:dyDescent="0.3">
      <c r="B1337" t="s">
        <v>1762</v>
      </c>
      <c r="C1337">
        <v>2002344334</v>
      </c>
      <c r="D1337" t="s">
        <v>125</v>
      </c>
      <c r="E1337" t="s">
        <v>126</v>
      </c>
      <c r="F1337" t="s">
        <v>127</v>
      </c>
      <c r="G1337" t="s">
        <v>128</v>
      </c>
      <c r="H1337" t="s">
        <v>129</v>
      </c>
      <c r="I1337" t="s">
        <v>130</v>
      </c>
      <c r="J1337" t="s">
        <v>131</v>
      </c>
      <c r="K1337" t="s">
        <v>707</v>
      </c>
      <c r="L1337">
        <v>80879279</v>
      </c>
      <c r="M1337" t="s">
        <v>708</v>
      </c>
      <c r="N1337">
        <v>33051090</v>
      </c>
      <c r="O1337" t="s">
        <v>709</v>
      </c>
      <c r="P1337">
        <v>4987176234476</v>
      </c>
      <c r="Q1337">
        <v>175</v>
      </c>
      <c r="R1337" s="16">
        <v>46807</v>
      </c>
      <c r="S1337">
        <v>36</v>
      </c>
      <c r="T1337">
        <v>53</v>
      </c>
      <c r="U1337">
        <v>56</v>
      </c>
      <c r="V1337">
        <v>145.44999999999999</v>
      </c>
      <c r="W1337">
        <v>152.72</v>
      </c>
      <c r="X1337">
        <v>159.09</v>
      </c>
      <c r="Y1337">
        <v>0</v>
      </c>
      <c r="Z1337">
        <v>1</v>
      </c>
      <c r="AA1337">
        <v>0</v>
      </c>
      <c r="AB1337">
        <v>0</v>
      </c>
      <c r="AC1337">
        <v>152.72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f t="shared" si="99"/>
        <v>1</v>
      </c>
      <c r="AJ1337">
        <f t="shared" si="100"/>
        <v>159.09</v>
      </c>
      <c r="AK1337" s="62">
        <f t="shared" si="98"/>
        <v>1.7857142857142856E-2</v>
      </c>
      <c r="AL1337">
        <f t="shared" si="101"/>
        <v>152.72</v>
      </c>
    </row>
    <row r="1338" spans="2:38" ht="14.45" x14ac:dyDescent="0.3">
      <c r="B1338" t="s">
        <v>1762</v>
      </c>
      <c r="C1338">
        <v>2002344334</v>
      </c>
      <c r="D1338" t="s">
        <v>125</v>
      </c>
      <c r="E1338" t="s">
        <v>126</v>
      </c>
      <c r="F1338" t="s">
        <v>127</v>
      </c>
      <c r="G1338" t="s">
        <v>128</v>
      </c>
      <c r="H1338" t="s">
        <v>139</v>
      </c>
      <c r="I1338" t="s">
        <v>140</v>
      </c>
      <c r="J1338" t="s">
        <v>141</v>
      </c>
      <c r="K1338" t="s">
        <v>142</v>
      </c>
      <c r="L1338">
        <v>80895447</v>
      </c>
      <c r="M1338" t="s">
        <v>805</v>
      </c>
      <c r="N1338">
        <v>96190030</v>
      </c>
      <c r="O1338" t="s">
        <v>806</v>
      </c>
      <c r="P1338">
        <v>4987176135506</v>
      </c>
      <c r="Q1338">
        <v>1399</v>
      </c>
      <c r="R1338" s="16">
        <v>47045</v>
      </c>
      <c r="S1338">
        <v>36</v>
      </c>
      <c r="T1338">
        <v>75</v>
      </c>
      <c r="U1338">
        <v>4</v>
      </c>
      <c r="V1338">
        <v>1023.24</v>
      </c>
      <c r="W1338">
        <v>1074.4000000000001</v>
      </c>
      <c r="X1338">
        <v>1119.2</v>
      </c>
      <c r="Y1338">
        <v>2</v>
      </c>
      <c r="Z1338">
        <v>0</v>
      </c>
      <c r="AA1338">
        <v>0</v>
      </c>
      <c r="AB1338">
        <v>0</v>
      </c>
      <c r="AC1338">
        <v>8595.2000000000007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f t="shared" si="99"/>
        <v>8</v>
      </c>
      <c r="AJ1338">
        <f t="shared" si="100"/>
        <v>8953.6</v>
      </c>
      <c r="AK1338" s="62">
        <f t="shared" si="98"/>
        <v>2</v>
      </c>
      <c r="AL1338">
        <f t="shared" si="101"/>
        <v>8595.2000000000007</v>
      </c>
    </row>
    <row r="1339" spans="2:38" ht="14.45" x14ac:dyDescent="0.3">
      <c r="B1339" t="s">
        <v>1762</v>
      </c>
      <c r="C1339">
        <v>2002344334</v>
      </c>
      <c r="D1339" t="s">
        <v>125</v>
      </c>
      <c r="E1339" t="s">
        <v>126</v>
      </c>
      <c r="F1339" t="s">
        <v>127</v>
      </c>
      <c r="G1339" t="s">
        <v>128</v>
      </c>
      <c r="H1339" t="s">
        <v>208</v>
      </c>
      <c r="I1339" t="s">
        <v>209</v>
      </c>
      <c r="J1339" t="s">
        <v>985</v>
      </c>
      <c r="K1339" t="s">
        <v>986</v>
      </c>
      <c r="L1339">
        <v>80895688</v>
      </c>
      <c r="M1339" t="s">
        <v>987</v>
      </c>
      <c r="N1339">
        <v>33074900</v>
      </c>
      <c r="O1339" t="s">
        <v>988</v>
      </c>
      <c r="P1339">
        <v>4987176380760</v>
      </c>
      <c r="Q1339">
        <v>349</v>
      </c>
      <c r="R1339" s="16">
        <v>46807</v>
      </c>
      <c r="S1339">
        <v>24</v>
      </c>
      <c r="T1339">
        <v>79</v>
      </c>
      <c r="U1339">
        <v>12</v>
      </c>
      <c r="V1339">
        <v>236.6</v>
      </c>
      <c r="W1339">
        <v>279.19</v>
      </c>
      <c r="X1339">
        <v>290.83</v>
      </c>
      <c r="Y1339">
        <v>1</v>
      </c>
      <c r="Z1339">
        <v>0</v>
      </c>
      <c r="AA1339">
        <v>0</v>
      </c>
      <c r="AB1339">
        <v>0</v>
      </c>
      <c r="AC1339">
        <v>3350.28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f t="shared" si="99"/>
        <v>12</v>
      </c>
      <c r="AJ1339">
        <f t="shared" si="100"/>
        <v>3489.96</v>
      </c>
      <c r="AK1339" s="62">
        <f t="shared" si="98"/>
        <v>1</v>
      </c>
      <c r="AL1339">
        <f t="shared" si="101"/>
        <v>3350.2799999999997</v>
      </c>
    </row>
    <row r="1340" spans="2:38" ht="14.45" x14ac:dyDescent="0.3">
      <c r="B1340" t="s">
        <v>1762</v>
      </c>
      <c r="C1340">
        <v>2002344334</v>
      </c>
      <c r="D1340" t="s">
        <v>125</v>
      </c>
      <c r="E1340" t="s">
        <v>126</v>
      </c>
      <c r="F1340" t="s">
        <v>127</v>
      </c>
      <c r="G1340" t="s">
        <v>128</v>
      </c>
      <c r="H1340" t="s">
        <v>208</v>
      </c>
      <c r="I1340" t="s">
        <v>209</v>
      </c>
      <c r="J1340" t="s">
        <v>815</v>
      </c>
      <c r="K1340" t="s">
        <v>816</v>
      </c>
      <c r="L1340">
        <v>80753886</v>
      </c>
      <c r="M1340" t="s">
        <v>817</v>
      </c>
      <c r="N1340">
        <v>33074900</v>
      </c>
      <c r="O1340" t="s">
        <v>818</v>
      </c>
      <c r="P1340">
        <v>4987176198723</v>
      </c>
      <c r="Q1340">
        <v>249</v>
      </c>
      <c r="R1340" s="16">
        <v>47688</v>
      </c>
      <c r="S1340">
        <v>24</v>
      </c>
      <c r="T1340">
        <v>100</v>
      </c>
      <c r="U1340">
        <v>12</v>
      </c>
      <c r="V1340">
        <v>168.81</v>
      </c>
      <c r="W1340">
        <v>199.19</v>
      </c>
      <c r="X1340">
        <v>207.5</v>
      </c>
      <c r="Y1340">
        <v>1</v>
      </c>
      <c r="Z1340">
        <v>0</v>
      </c>
      <c r="AA1340">
        <v>0</v>
      </c>
      <c r="AB1340">
        <v>0</v>
      </c>
      <c r="AC1340">
        <v>2390.2800000000002</v>
      </c>
      <c r="AD1340">
        <v>16</v>
      </c>
      <c r="AE1340">
        <v>0</v>
      </c>
      <c r="AF1340">
        <v>0</v>
      </c>
      <c r="AG1340">
        <v>0</v>
      </c>
      <c r="AH1340">
        <v>0</v>
      </c>
      <c r="AI1340">
        <f t="shared" si="99"/>
        <v>12</v>
      </c>
      <c r="AJ1340">
        <f t="shared" si="100"/>
        <v>2490</v>
      </c>
      <c r="AK1340" s="62">
        <f t="shared" si="98"/>
        <v>1</v>
      </c>
      <c r="AL1340">
        <f t="shared" si="101"/>
        <v>2390.2799999999997</v>
      </c>
    </row>
    <row r="1341" spans="2:38" ht="14.45" x14ac:dyDescent="0.3">
      <c r="B1341" t="s">
        <v>1762</v>
      </c>
      <c r="C1341">
        <v>2002344334</v>
      </c>
      <c r="D1341" t="s">
        <v>125</v>
      </c>
      <c r="E1341" t="s">
        <v>126</v>
      </c>
      <c r="F1341" t="s">
        <v>127</v>
      </c>
      <c r="G1341" t="s">
        <v>132</v>
      </c>
      <c r="H1341" t="s">
        <v>290</v>
      </c>
      <c r="I1341" t="s">
        <v>726</v>
      </c>
      <c r="J1341" t="s">
        <v>726</v>
      </c>
      <c r="K1341" t="s">
        <v>727</v>
      </c>
      <c r="L1341">
        <v>80862572</v>
      </c>
      <c r="M1341" t="s">
        <v>728</v>
      </c>
      <c r="N1341">
        <v>30049011</v>
      </c>
      <c r="O1341" t="s">
        <v>729</v>
      </c>
      <c r="P1341">
        <v>4987176168405</v>
      </c>
      <c r="Q1341">
        <v>117</v>
      </c>
      <c r="R1341" s="16">
        <v>47080</v>
      </c>
      <c r="S1341">
        <v>18</v>
      </c>
      <c r="T1341">
        <v>100</v>
      </c>
      <c r="U1341">
        <v>216</v>
      </c>
      <c r="V1341">
        <v>89.26</v>
      </c>
      <c r="W1341">
        <v>93.72</v>
      </c>
      <c r="X1341">
        <v>97.63</v>
      </c>
      <c r="Y1341">
        <v>0</v>
      </c>
      <c r="Z1341">
        <v>50</v>
      </c>
      <c r="AA1341">
        <v>0</v>
      </c>
      <c r="AB1341">
        <v>0</v>
      </c>
      <c r="AC1341">
        <v>4686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f t="shared" si="99"/>
        <v>50</v>
      </c>
      <c r="AJ1341">
        <f t="shared" si="100"/>
        <v>4881.5</v>
      </c>
      <c r="AK1341" s="62">
        <f t="shared" si="98"/>
        <v>0.23148148148148148</v>
      </c>
      <c r="AL1341">
        <f t="shared" si="101"/>
        <v>4686</v>
      </c>
    </row>
    <row r="1342" spans="2:38" ht="14.45" x14ac:dyDescent="0.3">
      <c r="B1342" t="s">
        <v>1762</v>
      </c>
      <c r="C1342">
        <v>2002344334</v>
      </c>
      <c r="D1342" t="s">
        <v>125</v>
      </c>
      <c r="E1342" t="s">
        <v>126</v>
      </c>
      <c r="F1342" t="s">
        <v>127</v>
      </c>
      <c r="G1342" t="s">
        <v>146</v>
      </c>
      <c r="H1342" t="s">
        <v>150</v>
      </c>
      <c r="I1342" t="s">
        <v>173</v>
      </c>
      <c r="J1342" t="s">
        <v>174</v>
      </c>
      <c r="K1342" t="s">
        <v>764</v>
      </c>
      <c r="L1342">
        <v>83904003</v>
      </c>
      <c r="M1342" t="s">
        <v>822</v>
      </c>
      <c r="N1342">
        <v>82121010</v>
      </c>
      <c r="O1342" t="s">
        <v>823</v>
      </c>
      <c r="P1342">
        <v>4987176352002</v>
      </c>
      <c r="Q1342">
        <v>133</v>
      </c>
      <c r="R1342" s="16">
        <v>47045</v>
      </c>
      <c r="S1342">
        <v>60</v>
      </c>
      <c r="T1342">
        <v>45</v>
      </c>
      <c r="U1342">
        <v>120</v>
      </c>
      <c r="V1342">
        <v>89.65</v>
      </c>
      <c r="W1342">
        <v>105.79</v>
      </c>
      <c r="X1342">
        <v>110.2</v>
      </c>
      <c r="Y1342">
        <v>2</v>
      </c>
      <c r="Z1342">
        <v>17</v>
      </c>
      <c r="AA1342">
        <v>0</v>
      </c>
      <c r="AB1342">
        <v>0</v>
      </c>
      <c r="AC1342">
        <v>27188.03</v>
      </c>
      <c r="AD1342">
        <v>0.04</v>
      </c>
      <c r="AE1342">
        <v>0</v>
      </c>
      <c r="AF1342">
        <v>0</v>
      </c>
      <c r="AG1342">
        <v>0</v>
      </c>
      <c r="AH1342">
        <v>0</v>
      </c>
      <c r="AI1342">
        <f t="shared" si="99"/>
        <v>257</v>
      </c>
      <c r="AJ1342">
        <f t="shared" si="100"/>
        <v>28321.4</v>
      </c>
      <c r="AK1342" s="62">
        <f t="shared" si="98"/>
        <v>2.1416666666666666</v>
      </c>
      <c r="AL1342">
        <f t="shared" si="101"/>
        <v>27188.030000000002</v>
      </c>
    </row>
    <row r="1343" spans="2:38" ht="14.45" x14ac:dyDescent="0.3">
      <c r="B1343" t="s">
        <v>1762</v>
      </c>
      <c r="C1343">
        <v>2002344334</v>
      </c>
      <c r="D1343" t="s">
        <v>125</v>
      </c>
      <c r="E1343" t="s">
        <v>126</v>
      </c>
      <c r="F1343" t="s">
        <v>127</v>
      </c>
      <c r="G1343" t="s">
        <v>146</v>
      </c>
      <c r="H1343" t="s">
        <v>147</v>
      </c>
      <c r="I1343" t="s">
        <v>148</v>
      </c>
      <c r="J1343" t="s">
        <v>149</v>
      </c>
      <c r="K1343" t="s">
        <v>730</v>
      </c>
      <c r="L1343">
        <v>80865298</v>
      </c>
      <c r="M1343" t="s">
        <v>731</v>
      </c>
      <c r="N1343">
        <v>33071010</v>
      </c>
      <c r="O1343" t="s">
        <v>732</v>
      </c>
      <c r="P1343">
        <v>4987176198266</v>
      </c>
      <c r="Q1343">
        <v>289</v>
      </c>
      <c r="R1343" s="16">
        <v>47045</v>
      </c>
      <c r="S1343">
        <v>36</v>
      </c>
      <c r="T1343">
        <v>75</v>
      </c>
      <c r="U1343">
        <v>12</v>
      </c>
      <c r="V1343">
        <v>235.91</v>
      </c>
      <c r="W1343">
        <v>247.71</v>
      </c>
      <c r="X1343">
        <v>258.04000000000002</v>
      </c>
      <c r="Y1343">
        <v>0</v>
      </c>
      <c r="Z1343">
        <v>7</v>
      </c>
      <c r="AA1343">
        <v>0</v>
      </c>
      <c r="AB1343">
        <v>0</v>
      </c>
      <c r="AC1343">
        <v>1733.97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f t="shared" si="99"/>
        <v>7</v>
      </c>
      <c r="AJ1343">
        <f t="shared" si="100"/>
        <v>1806.2800000000002</v>
      </c>
      <c r="AK1343" s="62">
        <f t="shared" si="98"/>
        <v>0.58333333333333337</v>
      </c>
      <c r="AL1343">
        <f t="shared" si="101"/>
        <v>1733.97</v>
      </c>
    </row>
    <row r="1344" spans="2:38" ht="14.45" x14ac:dyDescent="0.3">
      <c r="B1344" t="s">
        <v>1762</v>
      </c>
      <c r="C1344">
        <v>2002344334</v>
      </c>
      <c r="D1344" t="s">
        <v>125</v>
      </c>
      <c r="E1344" t="s">
        <v>126</v>
      </c>
      <c r="F1344" t="s">
        <v>127</v>
      </c>
      <c r="G1344" t="s">
        <v>146</v>
      </c>
      <c r="H1344" t="s">
        <v>150</v>
      </c>
      <c r="I1344" t="s">
        <v>173</v>
      </c>
      <c r="J1344" t="s">
        <v>174</v>
      </c>
      <c r="K1344" t="s">
        <v>175</v>
      </c>
      <c r="L1344">
        <v>83904005</v>
      </c>
      <c r="M1344" t="s">
        <v>826</v>
      </c>
      <c r="N1344">
        <v>82121010</v>
      </c>
      <c r="O1344" t="s">
        <v>827</v>
      </c>
      <c r="P1344">
        <v>4987176351999</v>
      </c>
      <c r="Q1344">
        <v>178</v>
      </c>
      <c r="R1344" s="16">
        <v>47045</v>
      </c>
      <c r="S1344">
        <v>60</v>
      </c>
      <c r="T1344">
        <v>45</v>
      </c>
      <c r="U1344">
        <v>144</v>
      </c>
      <c r="V1344">
        <v>119.98</v>
      </c>
      <c r="W1344">
        <v>141.58000000000001</v>
      </c>
      <c r="X1344">
        <v>147.47999999999999</v>
      </c>
      <c r="Y1344">
        <v>0</v>
      </c>
      <c r="Z1344">
        <v>2</v>
      </c>
      <c r="AA1344">
        <v>0</v>
      </c>
      <c r="AB1344">
        <v>0</v>
      </c>
      <c r="AC1344">
        <v>283.16000000000003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f t="shared" si="99"/>
        <v>2</v>
      </c>
      <c r="AJ1344">
        <f t="shared" si="100"/>
        <v>294.95999999999998</v>
      </c>
      <c r="AK1344" s="62">
        <f t="shared" si="98"/>
        <v>1.3888888888888888E-2</v>
      </c>
      <c r="AL1344">
        <f t="shared" si="101"/>
        <v>283.16000000000003</v>
      </c>
    </row>
    <row r="1345" spans="2:38" ht="14.45" x14ac:dyDescent="0.3">
      <c r="B1345" t="s">
        <v>1762</v>
      </c>
      <c r="C1345">
        <v>2002344334</v>
      </c>
      <c r="D1345" t="s">
        <v>125</v>
      </c>
      <c r="E1345" t="s">
        <v>126</v>
      </c>
      <c r="F1345" t="s">
        <v>127</v>
      </c>
      <c r="G1345" t="s">
        <v>146</v>
      </c>
      <c r="H1345" t="s">
        <v>147</v>
      </c>
      <c r="I1345" t="s">
        <v>148</v>
      </c>
      <c r="J1345" t="s">
        <v>149</v>
      </c>
      <c r="K1345" t="s">
        <v>401</v>
      </c>
      <c r="L1345">
        <v>80865300</v>
      </c>
      <c r="M1345" t="s">
        <v>733</v>
      </c>
      <c r="N1345">
        <v>33071010</v>
      </c>
      <c r="O1345" t="s">
        <v>734</v>
      </c>
      <c r="P1345">
        <v>4987176198259</v>
      </c>
      <c r="Q1345">
        <v>289</v>
      </c>
      <c r="R1345" s="16">
        <v>47102</v>
      </c>
      <c r="S1345">
        <v>36</v>
      </c>
      <c r="T1345">
        <v>80</v>
      </c>
      <c r="U1345">
        <v>12</v>
      </c>
      <c r="V1345">
        <v>235.91</v>
      </c>
      <c r="W1345">
        <v>247.71</v>
      </c>
      <c r="X1345">
        <v>258.04000000000002</v>
      </c>
      <c r="Y1345">
        <v>0</v>
      </c>
      <c r="Z1345">
        <v>9</v>
      </c>
      <c r="AA1345">
        <v>0</v>
      </c>
      <c r="AB1345">
        <v>0</v>
      </c>
      <c r="AC1345">
        <v>2229.39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f t="shared" si="99"/>
        <v>9</v>
      </c>
      <c r="AJ1345">
        <f t="shared" si="100"/>
        <v>2322.36</v>
      </c>
      <c r="AK1345" s="62">
        <f t="shared" si="98"/>
        <v>0.75</v>
      </c>
      <c r="AL1345">
        <f t="shared" si="101"/>
        <v>2229.39</v>
      </c>
    </row>
    <row r="1346" spans="2:38" ht="14.45" x14ac:dyDescent="0.3">
      <c r="B1346" t="s">
        <v>1762</v>
      </c>
      <c r="C1346">
        <v>2002344334</v>
      </c>
      <c r="D1346" t="s">
        <v>125</v>
      </c>
      <c r="E1346" t="s">
        <v>126</v>
      </c>
      <c r="F1346" t="s">
        <v>127</v>
      </c>
      <c r="G1346" t="s">
        <v>128</v>
      </c>
      <c r="H1346" t="s">
        <v>129</v>
      </c>
      <c r="I1346" t="s">
        <v>130</v>
      </c>
      <c r="J1346" t="s">
        <v>295</v>
      </c>
      <c r="K1346" t="s">
        <v>838</v>
      </c>
      <c r="L1346">
        <v>80877222</v>
      </c>
      <c r="M1346" t="s">
        <v>839</v>
      </c>
      <c r="N1346">
        <v>33059090</v>
      </c>
      <c r="O1346" t="s">
        <v>840</v>
      </c>
      <c r="P1346">
        <v>4987176257390</v>
      </c>
      <c r="Q1346">
        <v>269</v>
      </c>
      <c r="R1346" s="16">
        <v>47046</v>
      </c>
      <c r="S1346">
        <v>36</v>
      </c>
      <c r="T1346">
        <v>75</v>
      </c>
      <c r="U1346">
        <v>24</v>
      </c>
      <c r="V1346">
        <v>190.3</v>
      </c>
      <c r="W1346">
        <v>224.55</v>
      </c>
      <c r="X1346">
        <v>233.91</v>
      </c>
      <c r="Y1346">
        <v>0</v>
      </c>
      <c r="Z1346">
        <v>16</v>
      </c>
      <c r="AA1346">
        <v>0</v>
      </c>
      <c r="AB1346">
        <v>0</v>
      </c>
      <c r="AC1346">
        <v>3592.8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f t="shared" si="99"/>
        <v>16</v>
      </c>
      <c r="AJ1346">
        <f t="shared" si="100"/>
        <v>3742.56</v>
      </c>
      <c r="AK1346" s="62">
        <f t="shared" si="98"/>
        <v>0.66666666666666663</v>
      </c>
      <c r="AL1346">
        <f t="shared" si="101"/>
        <v>3592.8</v>
      </c>
    </row>
    <row r="1347" spans="2:38" ht="14.45" x14ac:dyDescent="0.3">
      <c r="B1347" t="s">
        <v>1762</v>
      </c>
      <c r="C1347">
        <v>2002344334</v>
      </c>
      <c r="D1347" t="s">
        <v>125</v>
      </c>
      <c r="E1347" t="s">
        <v>126</v>
      </c>
      <c r="F1347" t="s">
        <v>127</v>
      </c>
      <c r="G1347" t="s">
        <v>128</v>
      </c>
      <c r="H1347" t="s">
        <v>129</v>
      </c>
      <c r="I1347" t="s">
        <v>130</v>
      </c>
      <c r="J1347" t="s">
        <v>131</v>
      </c>
      <c r="K1347" t="s">
        <v>960</v>
      </c>
      <c r="L1347">
        <v>80879269</v>
      </c>
      <c r="M1347" t="s">
        <v>961</v>
      </c>
      <c r="N1347">
        <v>33051090</v>
      </c>
      <c r="O1347" t="s">
        <v>962</v>
      </c>
      <c r="P1347">
        <v>4987176234360</v>
      </c>
      <c r="Q1347">
        <v>75</v>
      </c>
      <c r="R1347" s="16">
        <v>46800</v>
      </c>
      <c r="S1347">
        <v>36</v>
      </c>
      <c r="T1347">
        <v>52</v>
      </c>
      <c r="U1347">
        <v>48</v>
      </c>
      <c r="V1347">
        <v>62.33</v>
      </c>
      <c r="W1347">
        <v>65.45</v>
      </c>
      <c r="X1347">
        <v>68.180000000000007</v>
      </c>
      <c r="Y1347">
        <v>3</v>
      </c>
      <c r="Z1347">
        <v>31</v>
      </c>
      <c r="AA1347">
        <v>0</v>
      </c>
      <c r="AB1347">
        <v>0</v>
      </c>
      <c r="AC1347">
        <v>11453.75</v>
      </c>
      <c r="AD1347">
        <v>0.01</v>
      </c>
      <c r="AE1347">
        <v>0</v>
      </c>
      <c r="AF1347">
        <v>0</v>
      </c>
      <c r="AG1347">
        <v>0</v>
      </c>
      <c r="AH1347">
        <v>0</v>
      </c>
      <c r="AI1347">
        <f t="shared" si="99"/>
        <v>175</v>
      </c>
      <c r="AJ1347">
        <f t="shared" si="100"/>
        <v>11931.500000000002</v>
      </c>
      <c r="AK1347" s="62">
        <f t="shared" ref="AK1347:AK1382" si="102">+AI1347/U1347</f>
        <v>3.6458333333333335</v>
      </c>
      <c r="AL1347">
        <f t="shared" si="101"/>
        <v>11453.75</v>
      </c>
    </row>
    <row r="1348" spans="2:38" ht="14.45" x14ac:dyDescent="0.3">
      <c r="B1348" t="s">
        <v>1762</v>
      </c>
      <c r="C1348">
        <v>2002344334</v>
      </c>
      <c r="D1348" t="s">
        <v>125</v>
      </c>
      <c r="E1348" t="s">
        <v>126</v>
      </c>
      <c r="F1348" t="s">
        <v>127</v>
      </c>
      <c r="G1348" t="s">
        <v>128</v>
      </c>
      <c r="H1348" t="s">
        <v>129</v>
      </c>
      <c r="I1348" t="s">
        <v>130</v>
      </c>
      <c r="J1348" t="s">
        <v>295</v>
      </c>
      <c r="K1348" t="s">
        <v>844</v>
      </c>
      <c r="L1348">
        <v>80877223</v>
      </c>
      <c r="M1348" t="s">
        <v>845</v>
      </c>
      <c r="N1348">
        <v>33059090</v>
      </c>
      <c r="O1348" t="s">
        <v>846</v>
      </c>
      <c r="P1348">
        <v>4987176257376</v>
      </c>
      <c r="Q1348">
        <v>269</v>
      </c>
      <c r="R1348" s="16">
        <v>46898</v>
      </c>
      <c r="S1348">
        <v>36</v>
      </c>
      <c r="T1348">
        <v>61</v>
      </c>
      <c r="U1348">
        <v>24</v>
      </c>
      <c r="V1348">
        <v>190.3</v>
      </c>
      <c r="W1348">
        <v>224.55</v>
      </c>
      <c r="X1348">
        <v>233.91</v>
      </c>
      <c r="Y1348">
        <v>1</v>
      </c>
      <c r="Z1348">
        <v>1</v>
      </c>
      <c r="AA1348">
        <v>0</v>
      </c>
      <c r="AB1348">
        <v>0</v>
      </c>
      <c r="AC1348">
        <v>5613.75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f t="shared" si="99"/>
        <v>25</v>
      </c>
      <c r="AJ1348">
        <f t="shared" si="100"/>
        <v>5847.75</v>
      </c>
      <c r="AK1348" s="62">
        <f t="shared" si="102"/>
        <v>1.0416666666666667</v>
      </c>
      <c r="AL1348">
        <f t="shared" si="101"/>
        <v>5613.75</v>
      </c>
    </row>
    <row r="1349" spans="2:38" ht="14.45" x14ac:dyDescent="0.3">
      <c r="B1349" t="s">
        <v>1762</v>
      </c>
      <c r="C1349">
        <v>2002344334</v>
      </c>
      <c r="D1349" t="s">
        <v>125</v>
      </c>
      <c r="E1349" t="s">
        <v>126</v>
      </c>
      <c r="F1349" t="s">
        <v>127</v>
      </c>
      <c r="G1349" t="s">
        <v>128</v>
      </c>
      <c r="H1349" t="s">
        <v>129</v>
      </c>
      <c r="I1349" t="s">
        <v>130</v>
      </c>
      <c r="J1349" t="s">
        <v>131</v>
      </c>
      <c r="K1349" t="s">
        <v>749</v>
      </c>
      <c r="L1349">
        <v>80879272</v>
      </c>
      <c r="M1349" t="s">
        <v>750</v>
      </c>
      <c r="N1349">
        <v>33051090</v>
      </c>
      <c r="O1349" t="s">
        <v>751</v>
      </c>
      <c r="P1349">
        <v>4987176234292</v>
      </c>
      <c r="Q1349">
        <v>75</v>
      </c>
      <c r="R1349" s="16">
        <v>46807</v>
      </c>
      <c r="S1349">
        <v>36</v>
      </c>
      <c r="T1349">
        <v>53</v>
      </c>
      <c r="U1349">
        <v>48</v>
      </c>
      <c r="V1349">
        <v>62.33</v>
      </c>
      <c r="W1349">
        <v>65.45</v>
      </c>
      <c r="X1349">
        <v>68.180000000000007</v>
      </c>
      <c r="Y1349">
        <v>2</v>
      </c>
      <c r="Z1349">
        <v>22</v>
      </c>
      <c r="AA1349">
        <v>0</v>
      </c>
      <c r="AB1349">
        <v>0</v>
      </c>
      <c r="AC1349">
        <v>7723.1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f t="shared" si="99"/>
        <v>118</v>
      </c>
      <c r="AJ1349">
        <f t="shared" si="100"/>
        <v>8045.2400000000007</v>
      </c>
      <c r="AK1349" s="62">
        <f t="shared" si="102"/>
        <v>2.4583333333333335</v>
      </c>
      <c r="AL1349">
        <f t="shared" si="101"/>
        <v>7723.1</v>
      </c>
    </row>
    <row r="1350" spans="2:38" ht="14.45" x14ac:dyDescent="0.3">
      <c r="B1350" t="s">
        <v>1762</v>
      </c>
      <c r="C1350">
        <v>2002344334</v>
      </c>
      <c r="D1350" t="s">
        <v>125</v>
      </c>
      <c r="E1350" t="s">
        <v>126</v>
      </c>
      <c r="F1350" t="s">
        <v>127</v>
      </c>
      <c r="G1350" t="s">
        <v>128</v>
      </c>
      <c r="H1350" t="s">
        <v>129</v>
      </c>
      <c r="I1350" t="s">
        <v>130</v>
      </c>
      <c r="J1350" t="s">
        <v>131</v>
      </c>
      <c r="K1350" t="s">
        <v>752</v>
      </c>
      <c r="L1350">
        <v>80879273</v>
      </c>
      <c r="M1350" t="s">
        <v>753</v>
      </c>
      <c r="N1350">
        <v>33051090</v>
      </c>
      <c r="O1350" t="s">
        <v>754</v>
      </c>
      <c r="P1350">
        <v>4987176234315</v>
      </c>
      <c r="Q1350">
        <v>75</v>
      </c>
      <c r="R1350" s="16">
        <v>46807</v>
      </c>
      <c r="S1350">
        <v>36</v>
      </c>
      <c r="T1350">
        <v>53</v>
      </c>
      <c r="U1350">
        <v>48</v>
      </c>
      <c r="V1350">
        <v>62.33</v>
      </c>
      <c r="W1350">
        <v>65.45</v>
      </c>
      <c r="X1350">
        <v>68.180000000000007</v>
      </c>
      <c r="Y1350">
        <v>3</v>
      </c>
      <c r="Z1350">
        <v>9</v>
      </c>
      <c r="AA1350">
        <v>0</v>
      </c>
      <c r="AB1350">
        <v>0</v>
      </c>
      <c r="AC1350">
        <v>10013.85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f t="shared" si="99"/>
        <v>153</v>
      </c>
      <c r="AJ1350">
        <f t="shared" si="100"/>
        <v>10431.540000000001</v>
      </c>
      <c r="AK1350" s="62">
        <f t="shared" si="102"/>
        <v>3.1875</v>
      </c>
      <c r="AL1350">
        <f t="shared" si="101"/>
        <v>10013.85</v>
      </c>
    </row>
    <row r="1351" spans="2:38" ht="14.45" x14ac:dyDescent="0.3">
      <c r="B1351" t="s">
        <v>1762</v>
      </c>
      <c r="C1351">
        <v>2002344334</v>
      </c>
      <c r="D1351" t="s">
        <v>125</v>
      </c>
      <c r="E1351" t="s">
        <v>126</v>
      </c>
      <c r="F1351" t="s">
        <v>127</v>
      </c>
      <c r="G1351" t="s">
        <v>132</v>
      </c>
      <c r="H1351" t="s">
        <v>290</v>
      </c>
      <c r="I1351" t="s">
        <v>379</v>
      </c>
      <c r="J1351" t="s">
        <v>379</v>
      </c>
      <c r="K1351" t="s">
        <v>380</v>
      </c>
      <c r="L1351">
        <v>83916219</v>
      </c>
      <c r="M1351" t="s">
        <v>894</v>
      </c>
      <c r="N1351">
        <v>30049011</v>
      </c>
      <c r="O1351" t="s">
        <v>895</v>
      </c>
      <c r="P1351">
        <v>4987176191205</v>
      </c>
      <c r="Q1351">
        <v>109</v>
      </c>
      <c r="R1351" s="16">
        <v>46807</v>
      </c>
      <c r="S1351">
        <v>18</v>
      </c>
      <c r="T1351">
        <v>100</v>
      </c>
      <c r="U1351">
        <v>384</v>
      </c>
      <c r="V1351">
        <v>83.15</v>
      </c>
      <c r="W1351">
        <v>87.31</v>
      </c>
      <c r="X1351">
        <v>90.95</v>
      </c>
      <c r="Y1351">
        <v>0</v>
      </c>
      <c r="Z1351">
        <v>15</v>
      </c>
      <c r="AA1351">
        <v>0</v>
      </c>
      <c r="AB1351">
        <v>0</v>
      </c>
      <c r="AC1351">
        <v>1309.6500000000001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f t="shared" si="99"/>
        <v>15</v>
      </c>
      <c r="AJ1351">
        <f t="shared" si="100"/>
        <v>1364.25</v>
      </c>
      <c r="AK1351" s="62">
        <f t="shared" si="102"/>
        <v>3.90625E-2</v>
      </c>
      <c r="AL1351">
        <f t="shared" si="101"/>
        <v>1309.6500000000001</v>
      </c>
    </row>
    <row r="1352" spans="2:38" ht="14.45" x14ac:dyDescent="0.3">
      <c r="B1352" t="s">
        <v>1762</v>
      </c>
      <c r="C1352">
        <v>2002344334</v>
      </c>
      <c r="D1352" t="s">
        <v>125</v>
      </c>
      <c r="E1352" t="s">
        <v>126</v>
      </c>
      <c r="F1352" t="s">
        <v>127</v>
      </c>
      <c r="G1352" t="s">
        <v>128</v>
      </c>
      <c r="H1352" t="s">
        <v>129</v>
      </c>
      <c r="I1352" t="s">
        <v>221</v>
      </c>
      <c r="J1352" t="s">
        <v>250</v>
      </c>
      <c r="K1352" t="s">
        <v>761</v>
      </c>
      <c r="L1352">
        <v>80896343</v>
      </c>
      <c r="M1352" t="s">
        <v>762</v>
      </c>
      <c r="N1352">
        <v>33051090</v>
      </c>
      <c r="O1352" t="s">
        <v>763</v>
      </c>
      <c r="P1352">
        <v>4987176254436</v>
      </c>
      <c r="Q1352">
        <v>479</v>
      </c>
      <c r="R1352" s="16">
        <v>47045</v>
      </c>
      <c r="S1352">
        <v>36</v>
      </c>
      <c r="T1352">
        <v>75</v>
      </c>
      <c r="U1352">
        <v>30</v>
      </c>
      <c r="V1352">
        <v>398.11</v>
      </c>
      <c r="W1352">
        <v>418.02</v>
      </c>
      <c r="X1352">
        <v>435.45</v>
      </c>
      <c r="Y1352">
        <v>0</v>
      </c>
      <c r="Z1352">
        <v>1</v>
      </c>
      <c r="AA1352">
        <v>0</v>
      </c>
      <c r="AB1352">
        <v>0</v>
      </c>
      <c r="AC1352">
        <v>418.02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f t="shared" si="99"/>
        <v>1</v>
      </c>
      <c r="AJ1352">
        <f t="shared" si="100"/>
        <v>435.45</v>
      </c>
      <c r="AK1352" s="62">
        <f t="shared" si="102"/>
        <v>3.3333333333333333E-2</v>
      </c>
      <c r="AL1352">
        <f t="shared" si="101"/>
        <v>418.02</v>
      </c>
    </row>
    <row r="1353" spans="2:38" ht="14.45" x14ac:dyDescent="0.3">
      <c r="B1353" t="s">
        <v>1762</v>
      </c>
      <c r="C1353">
        <v>2002344334</v>
      </c>
      <c r="D1353" t="s">
        <v>125</v>
      </c>
      <c r="E1353" t="s">
        <v>126</v>
      </c>
      <c r="F1353" t="s">
        <v>127</v>
      </c>
      <c r="G1353" t="s">
        <v>128</v>
      </c>
      <c r="H1353" t="s">
        <v>129</v>
      </c>
      <c r="I1353" t="s">
        <v>130</v>
      </c>
      <c r="J1353" t="s">
        <v>216</v>
      </c>
      <c r="K1353" t="s">
        <v>555</v>
      </c>
      <c r="L1353">
        <v>80896337</v>
      </c>
      <c r="M1353" t="s">
        <v>765</v>
      </c>
      <c r="N1353">
        <v>33051090</v>
      </c>
      <c r="O1353" t="s">
        <v>766</v>
      </c>
      <c r="P1353">
        <v>4987176272140</v>
      </c>
      <c r="Q1353">
        <v>435</v>
      </c>
      <c r="R1353" s="16">
        <v>47045</v>
      </c>
      <c r="S1353">
        <v>36</v>
      </c>
      <c r="T1353">
        <v>75</v>
      </c>
      <c r="U1353">
        <v>30</v>
      </c>
      <c r="V1353">
        <v>361.54</v>
      </c>
      <c r="W1353">
        <v>379.62</v>
      </c>
      <c r="X1353">
        <v>395.45</v>
      </c>
      <c r="Y1353">
        <v>0</v>
      </c>
      <c r="Z1353">
        <v>2</v>
      </c>
      <c r="AA1353">
        <v>0</v>
      </c>
      <c r="AB1353">
        <v>0</v>
      </c>
      <c r="AC1353">
        <v>759.24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f t="shared" si="99"/>
        <v>2</v>
      </c>
      <c r="AJ1353">
        <f t="shared" si="100"/>
        <v>790.9</v>
      </c>
      <c r="AK1353" s="62">
        <f t="shared" si="102"/>
        <v>6.6666666666666666E-2</v>
      </c>
      <c r="AL1353">
        <f t="shared" si="101"/>
        <v>759.24</v>
      </c>
    </row>
    <row r="1354" spans="2:38" ht="14.45" x14ac:dyDescent="0.3">
      <c r="B1354" t="s">
        <v>1762</v>
      </c>
      <c r="C1354">
        <v>2002344334</v>
      </c>
      <c r="D1354" t="s">
        <v>125</v>
      </c>
      <c r="E1354" t="s">
        <v>126</v>
      </c>
      <c r="F1354" t="s">
        <v>127</v>
      </c>
      <c r="G1354" t="s">
        <v>132</v>
      </c>
      <c r="H1354" t="s">
        <v>290</v>
      </c>
      <c r="I1354" t="s">
        <v>291</v>
      </c>
      <c r="J1354" t="s">
        <v>291</v>
      </c>
      <c r="K1354" t="s">
        <v>650</v>
      </c>
      <c r="L1354">
        <v>83916232</v>
      </c>
      <c r="M1354" t="s">
        <v>783</v>
      </c>
      <c r="N1354">
        <v>30049011</v>
      </c>
      <c r="O1354" t="s">
        <v>784</v>
      </c>
      <c r="P1354">
        <v>4987176147318</v>
      </c>
      <c r="Q1354">
        <v>128</v>
      </c>
      <c r="R1354" s="16">
        <v>47045</v>
      </c>
      <c r="S1354">
        <v>24</v>
      </c>
      <c r="T1354">
        <v>100</v>
      </c>
      <c r="U1354">
        <v>216</v>
      </c>
      <c r="V1354">
        <v>97.65</v>
      </c>
      <c r="W1354">
        <v>102.53</v>
      </c>
      <c r="X1354">
        <v>106.81</v>
      </c>
      <c r="Y1354">
        <v>0</v>
      </c>
      <c r="Z1354">
        <v>73</v>
      </c>
      <c r="AA1354">
        <v>0</v>
      </c>
      <c r="AB1354">
        <v>0</v>
      </c>
      <c r="AC1354">
        <v>7484.69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f t="shared" si="99"/>
        <v>73</v>
      </c>
      <c r="AJ1354">
        <f t="shared" si="100"/>
        <v>7797.13</v>
      </c>
      <c r="AK1354" s="62">
        <f t="shared" si="102"/>
        <v>0.33796296296296297</v>
      </c>
      <c r="AL1354">
        <f t="shared" si="101"/>
        <v>7484.6900000000005</v>
      </c>
    </row>
    <row r="1355" spans="2:38" ht="14.45" x14ac:dyDescent="0.3">
      <c r="B1355" t="s">
        <v>1762</v>
      </c>
      <c r="C1355">
        <v>2002344334</v>
      </c>
      <c r="D1355" t="s">
        <v>125</v>
      </c>
      <c r="E1355" t="s">
        <v>126</v>
      </c>
      <c r="F1355" t="s">
        <v>127</v>
      </c>
      <c r="G1355" t="s">
        <v>146</v>
      </c>
      <c r="H1355" t="s">
        <v>147</v>
      </c>
      <c r="I1355" t="s">
        <v>203</v>
      </c>
      <c r="J1355" t="s">
        <v>367</v>
      </c>
      <c r="K1355" t="s">
        <v>772</v>
      </c>
      <c r="L1355">
        <v>80866723</v>
      </c>
      <c r="M1355" t="s">
        <v>773</v>
      </c>
      <c r="N1355">
        <v>33071090</v>
      </c>
      <c r="O1355" t="s">
        <v>774</v>
      </c>
      <c r="P1355">
        <v>4987176278586</v>
      </c>
      <c r="Q1355">
        <v>290</v>
      </c>
      <c r="R1355" s="16">
        <v>47052</v>
      </c>
      <c r="S1355">
        <v>36</v>
      </c>
      <c r="T1355">
        <v>75</v>
      </c>
      <c r="U1355">
        <v>12</v>
      </c>
      <c r="V1355">
        <v>210.64</v>
      </c>
      <c r="W1355">
        <v>248.56</v>
      </c>
      <c r="X1355">
        <v>258.92</v>
      </c>
      <c r="Y1355">
        <v>8</v>
      </c>
      <c r="Z1355">
        <v>10</v>
      </c>
      <c r="AA1355">
        <v>0</v>
      </c>
      <c r="AB1355">
        <v>0</v>
      </c>
      <c r="AC1355">
        <v>26347.360000000001</v>
      </c>
      <c r="AD1355">
        <v>0.01</v>
      </c>
      <c r="AE1355">
        <v>0</v>
      </c>
      <c r="AF1355">
        <v>0</v>
      </c>
      <c r="AG1355">
        <v>0</v>
      </c>
      <c r="AH1355">
        <v>0</v>
      </c>
      <c r="AI1355">
        <f t="shared" si="99"/>
        <v>106</v>
      </c>
      <c r="AJ1355">
        <f t="shared" si="100"/>
        <v>27445.52</v>
      </c>
      <c r="AK1355" s="62">
        <f t="shared" si="102"/>
        <v>8.8333333333333339</v>
      </c>
      <c r="AL1355">
        <f t="shared" si="101"/>
        <v>26347.360000000001</v>
      </c>
    </row>
    <row r="1356" spans="2:38" ht="14.45" x14ac:dyDescent="0.3">
      <c r="B1356" t="s">
        <v>1762</v>
      </c>
      <c r="C1356">
        <v>2002344334</v>
      </c>
      <c r="D1356" t="s">
        <v>125</v>
      </c>
      <c r="E1356" t="s">
        <v>126</v>
      </c>
      <c r="F1356" t="s">
        <v>127</v>
      </c>
      <c r="G1356" t="s">
        <v>146</v>
      </c>
      <c r="H1356" t="s">
        <v>147</v>
      </c>
      <c r="I1356" t="s">
        <v>203</v>
      </c>
      <c r="J1356" t="s">
        <v>367</v>
      </c>
      <c r="K1356" t="s">
        <v>777</v>
      </c>
      <c r="L1356">
        <v>80866724</v>
      </c>
      <c r="M1356" t="s">
        <v>778</v>
      </c>
      <c r="N1356">
        <v>33071090</v>
      </c>
      <c r="O1356" t="s">
        <v>779</v>
      </c>
      <c r="P1356">
        <v>4987176345516</v>
      </c>
      <c r="Q1356">
        <v>249</v>
      </c>
      <c r="R1356" s="16">
        <v>46807</v>
      </c>
      <c r="S1356">
        <v>36</v>
      </c>
      <c r="T1356">
        <v>53</v>
      </c>
      <c r="U1356">
        <v>24</v>
      </c>
      <c r="V1356">
        <v>180.86</v>
      </c>
      <c r="W1356">
        <v>213.42</v>
      </c>
      <c r="X1356">
        <v>222.32</v>
      </c>
      <c r="Y1356">
        <v>0</v>
      </c>
      <c r="Z1356">
        <v>7</v>
      </c>
      <c r="AA1356">
        <v>0</v>
      </c>
      <c r="AB1356">
        <v>0</v>
      </c>
      <c r="AC1356">
        <v>1493.94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f t="shared" si="99"/>
        <v>7</v>
      </c>
      <c r="AJ1356">
        <f t="shared" si="100"/>
        <v>1556.24</v>
      </c>
      <c r="AK1356" s="62">
        <f t="shared" si="102"/>
        <v>0.29166666666666669</v>
      </c>
      <c r="AL1356">
        <f t="shared" si="101"/>
        <v>1493.9399999999998</v>
      </c>
    </row>
    <row r="1357" spans="2:38" ht="14.45" x14ac:dyDescent="0.3">
      <c r="B1357" t="s">
        <v>1762</v>
      </c>
      <c r="C1357">
        <v>2002344334</v>
      </c>
      <c r="D1357" t="s">
        <v>125</v>
      </c>
      <c r="E1357" t="s">
        <v>126</v>
      </c>
      <c r="F1357" t="s">
        <v>127</v>
      </c>
      <c r="G1357" t="s">
        <v>146</v>
      </c>
      <c r="H1357" t="s">
        <v>147</v>
      </c>
      <c r="I1357" t="s">
        <v>203</v>
      </c>
      <c r="J1357" t="s">
        <v>367</v>
      </c>
      <c r="K1357" t="s">
        <v>780</v>
      </c>
      <c r="L1357">
        <v>80866725</v>
      </c>
      <c r="M1357" t="s">
        <v>781</v>
      </c>
      <c r="N1357">
        <v>33071090</v>
      </c>
      <c r="O1357" t="s">
        <v>782</v>
      </c>
      <c r="P1357">
        <v>4987176177674</v>
      </c>
      <c r="Q1357">
        <v>270</v>
      </c>
      <c r="R1357" s="16">
        <v>46807</v>
      </c>
      <c r="S1357">
        <v>36</v>
      </c>
      <c r="T1357">
        <v>53</v>
      </c>
      <c r="U1357">
        <v>24</v>
      </c>
      <c r="V1357">
        <v>196.12</v>
      </c>
      <c r="W1357">
        <v>231.42</v>
      </c>
      <c r="X1357">
        <v>241.07</v>
      </c>
      <c r="Y1357">
        <v>0</v>
      </c>
      <c r="Z1357">
        <v>10</v>
      </c>
      <c r="AA1357">
        <v>0</v>
      </c>
      <c r="AB1357">
        <v>0</v>
      </c>
      <c r="AC1357">
        <v>2314.1999999999998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f t="shared" si="99"/>
        <v>10</v>
      </c>
      <c r="AJ1357">
        <f t="shared" si="100"/>
        <v>2410.6999999999998</v>
      </c>
      <c r="AK1357" s="62">
        <f t="shared" si="102"/>
        <v>0.41666666666666669</v>
      </c>
      <c r="AL1357">
        <f t="shared" si="101"/>
        <v>2314.1999999999998</v>
      </c>
    </row>
    <row r="1358" spans="2:38" ht="14.45" x14ac:dyDescent="0.3">
      <c r="B1358" t="s">
        <v>1762</v>
      </c>
      <c r="C1358">
        <v>2002344334</v>
      </c>
      <c r="D1358" t="s">
        <v>125</v>
      </c>
      <c r="E1358" t="s">
        <v>126</v>
      </c>
      <c r="F1358" t="s">
        <v>127</v>
      </c>
      <c r="G1358" t="s">
        <v>146</v>
      </c>
      <c r="H1358" t="s">
        <v>147</v>
      </c>
      <c r="I1358" t="s">
        <v>203</v>
      </c>
      <c r="J1358" t="s">
        <v>367</v>
      </c>
      <c r="K1358" t="s">
        <v>787</v>
      </c>
      <c r="L1358">
        <v>80866726</v>
      </c>
      <c r="M1358" t="s">
        <v>788</v>
      </c>
      <c r="N1358">
        <v>33071090</v>
      </c>
      <c r="O1358" t="s">
        <v>789</v>
      </c>
      <c r="P1358">
        <v>4902430722193</v>
      </c>
      <c r="Q1358">
        <v>95</v>
      </c>
      <c r="R1358" s="16">
        <v>47045</v>
      </c>
      <c r="S1358">
        <v>36</v>
      </c>
      <c r="T1358">
        <v>75</v>
      </c>
      <c r="U1358">
        <v>48</v>
      </c>
      <c r="V1358">
        <v>69.010000000000005</v>
      </c>
      <c r="W1358">
        <v>81.430000000000007</v>
      </c>
      <c r="X1358">
        <v>84.83</v>
      </c>
      <c r="Y1358">
        <v>1</v>
      </c>
      <c r="Z1358">
        <v>42</v>
      </c>
      <c r="AA1358">
        <v>0</v>
      </c>
      <c r="AB1358">
        <v>0</v>
      </c>
      <c r="AC1358">
        <v>7328.7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f t="shared" si="99"/>
        <v>90</v>
      </c>
      <c r="AJ1358">
        <f t="shared" si="100"/>
        <v>7634.7</v>
      </c>
      <c r="AK1358" s="62">
        <f t="shared" si="102"/>
        <v>1.875</v>
      </c>
      <c r="AL1358">
        <f t="shared" si="101"/>
        <v>7328.7000000000007</v>
      </c>
    </row>
    <row r="1359" spans="2:38" ht="14.45" x14ac:dyDescent="0.3">
      <c r="B1359" t="s">
        <v>1762</v>
      </c>
      <c r="C1359">
        <v>2002344334</v>
      </c>
      <c r="D1359" t="s">
        <v>125</v>
      </c>
      <c r="E1359" t="s">
        <v>126</v>
      </c>
      <c r="F1359" t="s">
        <v>127</v>
      </c>
      <c r="G1359" t="s">
        <v>146</v>
      </c>
      <c r="H1359" t="s">
        <v>147</v>
      </c>
      <c r="I1359" t="s">
        <v>203</v>
      </c>
      <c r="J1359" t="s">
        <v>367</v>
      </c>
      <c r="K1359" t="s">
        <v>790</v>
      </c>
      <c r="L1359">
        <v>80866727</v>
      </c>
      <c r="M1359" t="s">
        <v>791</v>
      </c>
      <c r="N1359">
        <v>33071090</v>
      </c>
      <c r="O1359" t="s">
        <v>792</v>
      </c>
      <c r="P1359">
        <v>4987176281388</v>
      </c>
      <c r="Q1359">
        <v>270</v>
      </c>
      <c r="R1359" s="16">
        <v>47045</v>
      </c>
      <c r="S1359">
        <v>36</v>
      </c>
      <c r="T1359">
        <v>75</v>
      </c>
      <c r="U1359">
        <v>24</v>
      </c>
      <c r="V1359">
        <v>196.12</v>
      </c>
      <c r="W1359">
        <v>231.42</v>
      </c>
      <c r="X1359">
        <v>241.07</v>
      </c>
      <c r="Y1359">
        <v>0</v>
      </c>
      <c r="Z1359">
        <v>11</v>
      </c>
      <c r="AA1359">
        <v>0</v>
      </c>
      <c r="AB1359">
        <v>0</v>
      </c>
      <c r="AC1359">
        <v>2545.62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f t="shared" si="99"/>
        <v>11</v>
      </c>
      <c r="AJ1359">
        <f t="shared" si="100"/>
        <v>2651.77</v>
      </c>
      <c r="AK1359" s="62">
        <f t="shared" si="102"/>
        <v>0.45833333333333331</v>
      </c>
      <c r="AL1359">
        <f t="shared" si="101"/>
        <v>2545.62</v>
      </c>
    </row>
    <row r="1360" spans="2:38" ht="14.45" x14ac:dyDescent="0.3">
      <c r="B1360" t="s">
        <v>1762</v>
      </c>
      <c r="C1360">
        <v>2002344334</v>
      </c>
      <c r="D1360" t="s">
        <v>125</v>
      </c>
      <c r="E1360" t="s">
        <v>126</v>
      </c>
      <c r="F1360" t="s">
        <v>127</v>
      </c>
      <c r="G1360" t="s">
        <v>146</v>
      </c>
      <c r="H1360" t="s">
        <v>147</v>
      </c>
      <c r="I1360" t="s">
        <v>203</v>
      </c>
      <c r="J1360" t="s">
        <v>367</v>
      </c>
      <c r="K1360" t="s">
        <v>794</v>
      </c>
      <c r="L1360">
        <v>80866728</v>
      </c>
      <c r="M1360" t="s">
        <v>795</v>
      </c>
      <c r="N1360">
        <v>33071090</v>
      </c>
      <c r="O1360" t="s">
        <v>796</v>
      </c>
      <c r="P1360">
        <v>4987176165329</v>
      </c>
      <c r="Q1360">
        <v>270</v>
      </c>
      <c r="R1360" s="16">
        <v>47045</v>
      </c>
      <c r="S1360">
        <v>36</v>
      </c>
      <c r="T1360">
        <v>75</v>
      </c>
      <c r="U1360">
        <v>24</v>
      </c>
      <c r="V1360">
        <v>196.12</v>
      </c>
      <c r="W1360">
        <v>231.42</v>
      </c>
      <c r="X1360">
        <v>241.07</v>
      </c>
      <c r="Y1360">
        <v>0</v>
      </c>
      <c r="Z1360">
        <v>11</v>
      </c>
      <c r="AA1360">
        <v>0</v>
      </c>
      <c r="AB1360">
        <v>0</v>
      </c>
      <c r="AC1360">
        <v>2545.62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f t="shared" si="99"/>
        <v>11</v>
      </c>
      <c r="AJ1360">
        <f t="shared" si="100"/>
        <v>2651.77</v>
      </c>
      <c r="AK1360" s="62">
        <f t="shared" si="102"/>
        <v>0.45833333333333331</v>
      </c>
      <c r="AL1360">
        <f t="shared" si="101"/>
        <v>2545.62</v>
      </c>
    </row>
    <row r="1361" spans="2:38" ht="14.45" x14ac:dyDescent="0.3">
      <c r="B1361" t="s">
        <v>1762</v>
      </c>
      <c r="C1361">
        <v>2002344334</v>
      </c>
      <c r="D1361" t="s">
        <v>125</v>
      </c>
      <c r="E1361" t="s">
        <v>126</v>
      </c>
      <c r="F1361" t="s">
        <v>127</v>
      </c>
      <c r="G1361" t="s">
        <v>128</v>
      </c>
      <c r="H1361" t="s">
        <v>129</v>
      </c>
      <c r="I1361" t="s">
        <v>130</v>
      </c>
      <c r="J1361" t="s">
        <v>295</v>
      </c>
      <c r="K1361" t="s">
        <v>802</v>
      </c>
      <c r="L1361">
        <v>80878378</v>
      </c>
      <c r="M1361" t="s">
        <v>803</v>
      </c>
      <c r="N1361">
        <v>33059090</v>
      </c>
      <c r="O1361" t="s">
        <v>804</v>
      </c>
      <c r="P1361">
        <v>4987176360076</v>
      </c>
      <c r="Q1361">
        <v>115</v>
      </c>
      <c r="R1361" s="16">
        <v>46807</v>
      </c>
      <c r="S1361">
        <v>36</v>
      </c>
      <c r="T1361">
        <v>53</v>
      </c>
      <c r="U1361">
        <v>24</v>
      </c>
      <c r="V1361">
        <v>81.36</v>
      </c>
      <c r="W1361">
        <v>96</v>
      </c>
      <c r="X1361">
        <v>100</v>
      </c>
      <c r="Y1361">
        <v>0</v>
      </c>
      <c r="Z1361">
        <v>1</v>
      </c>
      <c r="AA1361">
        <v>0</v>
      </c>
      <c r="AB1361">
        <v>0</v>
      </c>
      <c r="AC1361">
        <v>96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f t="shared" ref="AI1361:AI1382" si="103">+(Y1361+AA1361)*U1361+(Z1361+AB1361+AE1361+AG1361)</f>
        <v>1</v>
      </c>
      <c r="AJ1361">
        <f t="shared" ref="AJ1361:AJ1382" si="104">+AI1361*X1361</f>
        <v>100</v>
      </c>
      <c r="AK1361" s="62">
        <f t="shared" si="102"/>
        <v>4.1666666666666664E-2</v>
      </c>
      <c r="AL1361">
        <f t="shared" ref="AL1361:AL1382" si="105">+AI1361*W1361</f>
        <v>96</v>
      </c>
    </row>
    <row r="1362" spans="2:38" ht="14.45" x14ac:dyDescent="0.3">
      <c r="B1362" t="s">
        <v>1762</v>
      </c>
      <c r="C1362">
        <v>2002344334</v>
      </c>
      <c r="D1362" t="s">
        <v>125</v>
      </c>
      <c r="E1362" t="s">
        <v>126</v>
      </c>
      <c r="F1362" t="s">
        <v>127</v>
      </c>
      <c r="G1362" t="s">
        <v>146</v>
      </c>
      <c r="H1362" t="s">
        <v>150</v>
      </c>
      <c r="I1362" t="s">
        <v>151</v>
      </c>
      <c r="J1362" t="s">
        <v>807</v>
      </c>
      <c r="K1362" t="s">
        <v>808</v>
      </c>
      <c r="L1362">
        <v>80876079</v>
      </c>
      <c r="M1362" t="s">
        <v>809</v>
      </c>
      <c r="N1362">
        <v>82122011</v>
      </c>
      <c r="O1362" t="s">
        <v>810</v>
      </c>
      <c r="P1362">
        <v>4987176357922</v>
      </c>
      <c r="Q1362">
        <v>649</v>
      </c>
      <c r="R1362" s="16">
        <v>47045</v>
      </c>
      <c r="S1362">
        <v>60</v>
      </c>
      <c r="T1362">
        <v>45</v>
      </c>
      <c r="U1362">
        <v>48</v>
      </c>
      <c r="V1362">
        <v>471.42</v>
      </c>
      <c r="W1362">
        <v>556.27</v>
      </c>
      <c r="X1362">
        <v>579.47</v>
      </c>
      <c r="Y1362">
        <v>0</v>
      </c>
      <c r="Z1362">
        <v>7</v>
      </c>
      <c r="AA1362">
        <v>0</v>
      </c>
      <c r="AB1362">
        <v>0</v>
      </c>
      <c r="AC1362">
        <v>3893.89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f t="shared" si="103"/>
        <v>7</v>
      </c>
      <c r="AJ1362">
        <f t="shared" si="104"/>
        <v>4056.29</v>
      </c>
      <c r="AK1362" s="62">
        <f t="shared" si="102"/>
        <v>0.14583333333333334</v>
      </c>
      <c r="AL1362">
        <f t="shared" si="105"/>
        <v>3893.89</v>
      </c>
    </row>
    <row r="1363" spans="2:38" ht="14.45" x14ac:dyDescent="0.3">
      <c r="B1363" t="s">
        <v>1762</v>
      </c>
      <c r="C1363">
        <v>2002344334</v>
      </c>
      <c r="D1363" t="s">
        <v>125</v>
      </c>
      <c r="E1363" t="s">
        <v>126</v>
      </c>
      <c r="F1363" t="s">
        <v>127</v>
      </c>
      <c r="G1363" t="s">
        <v>146</v>
      </c>
      <c r="H1363" t="s">
        <v>160</v>
      </c>
      <c r="I1363" t="s">
        <v>161</v>
      </c>
      <c r="J1363" t="s">
        <v>539</v>
      </c>
      <c r="K1363" t="s">
        <v>641</v>
      </c>
      <c r="L1363">
        <v>83913853</v>
      </c>
      <c r="M1363" t="s">
        <v>1030</v>
      </c>
      <c r="N1363">
        <v>96032100</v>
      </c>
      <c r="O1363" t="s">
        <v>1031</v>
      </c>
      <c r="P1363">
        <v>4987176163745</v>
      </c>
      <c r="Q1363">
        <v>110</v>
      </c>
      <c r="R1363" s="16">
        <v>47045</v>
      </c>
      <c r="S1363">
        <v>36</v>
      </c>
      <c r="T1363">
        <v>75</v>
      </c>
      <c r="U1363">
        <v>48</v>
      </c>
      <c r="V1363">
        <v>83.81</v>
      </c>
      <c r="W1363">
        <v>88</v>
      </c>
      <c r="X1363">
        <v>91.67</v>
      </c>
      <c r="Y1363">
        <v>2</v>
      </c>
      <c r="Z1363">
        <v>0</v>
      </c>
      <c r="AA1363">
        <v>0</v>
      </c>
      <c r="AB1363">
        <v>0</v>
      </c>
      <c r="AC1363">
        <v>8448</v>
      </c>
      <c r="AD1363">
        <v>0.01</v>
      </c>
      <c r="AE1363">
        <v>0</v>
      </c>
      <c r="AF1363">
        <v>0</v>
      </c>
      <c r="AG1363">
        <v>0</v>
      </c>
      <c r="AH1363">
        <v>0</v>
      </c>
      <c r="AI1363">
        <f t="shared" si="103"/>
        <v>96</v>
      </c>
      <c r="AJ1363">
        <f t="shared" si="104"/>
        <v>8800.32</v>
      </c>
      <c r="AK1363" s="62">
        <f t="shared" si="102"/>
        <v>2</v>
      </c>
      <c r="AL1363">
        <f t="shared" si="105"/>
        <v>8448</v>
      </c>
    </row>
    <row r="1364" spans="2:38" ht="14.45" x14ac:dyDescent="0.3">
      <c r="B1364" t="s">
        <v>1762</v>
      </c>
      <c r="C1364">
        <v>2002344334</v>
      </c>
      <c r="D1364" t="s">
        <v>125</v>
      </c>
      <c r="E1364" t="s">
        <v>126</v>
      </c>
      <c r="F1364" t="s">
        <v>127</v>
      </c>
      <c r="G1364" t="s">
        <v>146</v>
      </c>
      <c r="H1364" t="s">
        <v>150</v>
      </c>
      <c r="I1364" t="s">
        <v>151</v>
      </c>
      <c r="J1364" t="s">
        <v>811</v>
      </c>
      <c r="K1364" t="s">
        <v>812</v>
      </c>
      <c r="L1364">
        <v>80876084</v>
      </c>
      <c r="M1364" t="s">
        <v>813</v>
      </c>
      <c r="N1364">
        <v>82122011</v>
      </c>
      <c r="O1364" t="s">
        <v>814</v>
      </c>
      <c r="P1364">
        <v>4987176357977</v>
      </c>
      <c r="Q1364">
        <v>725</v>
      </c>
      <c r="R1364" s="16">
        <v>47102</v>
      </c>
      <c r="S1364">
        <v>60</v>
      </c>
      <c r="T1364">
        <v>48</v>
      </c>
      <c r="U1364">
        <v>48</v>
      </c>
      <c r="V1364">
        <v>526.62</v>
      </c>
      <c r="W1364">
        <v>621.41</v>
      </c>
      <c r="X1364">
        <v>647.32000000000005</v>
      </c>
      <c r="Y1364">
        <v>0</v>
      </c>
      <c r="Z1364">
        <v>16</v>
      </c>
      <c r="AA1364">
        <v>0</v>
      </c>
      <c r="AB1364">
        <v>0</v>
      </c>
      <c r="AC1364">
        <v>9942.56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f t="shared" si="103"/>
        <v>16</v>
      </c>
      <c r="AJ1364">
        <f t="shared" si="104"/>
        <v>10357.120000000001</v>
      </c>
      <c r="AK1364" s="62">
        <f t="shared" si="102"/>
        <v>0.33333333333333331</v>
      </c>
      <c r="AL1364">
        <f t="shared" si="105"/>
        <v>9942.56</v>
      </c>
    </row>
    <row r="1365" spans="2:38" ht="14.45" x14ac:dyDescent="0.3">
      <c r="B1365" t="s">
        <v>1762</v>
      </c>
      <c r="C1365">
        <v>2002344334</v>
      </c>
      <c r="D1365" t="s">
        <v>125</v>
      </c>
      <c r="E1365" t="s">
        <v>126</v>
      </c>
      <c r="F1365" t="s">
        <v>127</v>
      </c>
      <c r="G1365" t="s">
        <v>146</v>
      </c>
      <c r="H1365" t="s">
        <v>150</v>
      </c>
      <c r="I1365" t="s">
        <v>151</v>
      </c>
      <c r="J1365" t="s">
        <v>807</v>
      </c>
      <c r="K1365" t="s">
        <v>819</v>
      </c>
      <c r="L1365">
        <v>80876087</v>
      </c>
      <c r="M1365" t="s">
        <v>820</v>
      </c>
      <c r="N1365">
        <v>82122011</v>
      </c>
      <c r="O1365" t="s">
        <v>821</v>
      </c>
      <c r="P1365">
        <v>4987176358004</v>
      </c>
      <c r="Q1365">
        <v>725</v>
      </c>
      <c r="R1365" s="16">
        <v>47045</v>
      </c>
      <c r="S1365">
        <v>60</v>
      </c>
      <c r="T1365">
        <v>45</v>
      </c>
      <c r="U1365">
        <v>48</v>
      </c>
      <c r="V1365">
        <v>526.62</v>
      </c>
      <c r="W1365">
        <v>621.41</v>
      </c>
      <c r="X1365">
        <v>647.32000000000005</v>
      </c>
      <c r="Y1365">
        <v>0</v>
      </c>
      <c r="Z1365">
        <v>6</v>
      </c>
      <c r="AA1365">
        <v>0</v>
      </c>
      <c r="AB1365">
        <v>0</v>
      </c>
      <c r="AC1365">
        <v>3728.46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f t="shared" si="103"/>
        <v>6</v>
      </c>
      <c r="AJ1365">
        <f t="shared" si="104"/>
        <v>3883.92</v>
      </c>
      <c r="AK1365" s="62">
        <f t="shared" si="102"/>
        <v>0.125</v>
      </c>
      <c r="AL1365">
        <f t="shared" si="105"/>
        <v>3728.46</v>
      </c>
    </row>
    <row r="1366" spans="2:38" ht="14.45" x14ac:dyDescent="0.3">
      <c r="B1366" t="s">
        <v>1762</v>
      </c>
      <c r="C1366">
        <v>2002344334</v>
      </c>
      <c r="D1366" t="s">
        <v>125</v>
      </c>
      <c r="E1366" t="s">
        <v>126</v>
      </c>
      <c r="F1366" t="s">
        <v>127</v>
      </c>
      <c r="G1366" t="s">
        <v>146</v>
      </c>
      <c r="H1366" t="s">
        <v>150</v>
      </c>
      <c r="I1366" t="s">
        <v>185</v>
      </c>
      <c r="J1366" t="s">
        <v>569</v>
      </c>
      <c r="K1366" t="s">
        <v>569</v>
      </c>
      <c r="L1366">
        <v>80875507</v>
      </c>
      <c r="M1366" t="s">
        <v>824</v>
      </c>
      <c r="N1366">
        <v>82121010</v>
      </c>
      <c r="O1366" t="s">
        <v>825</v>
      </c>
      <c r="P1366">
        <v>4987176278562</v>
      </c>
      <c r="Q1366">
        <v>105</v>
      </c>
      <c r="R1366" s="16">
        <v>46806</v>
      </c>
      <c r="S1366">
        <v>60</v>
      </c>
      <c r="T1366">
        <v>31</v>
      </c>
      <c r="U1366">
        <v>144</v>
      </c>
      <c r="V1366">
        <v>76.260000000000005</v>
      </c>
      <c r="W1366">
        <v>89.99</v>
      </c>
      <c r="X1366">
        <v>93.74</v>
      </c>
      <c r="Y1366">
        <v>0</v>
      </c>
      <c r="Z1366">
        <v>47</v>
      </c>
      <c r="AA1366">
        <v>0</v>
      </c>
      <c r="AB1366">
        <v>0</v>
      </c>
      <c r="AC1366">
        <v>4229.53</v>
      </c>
      <c r="AD1366">
        <v>0.01</v>
      </c>
      <c r="AE1366">
        <v>0</v>
      </c>
      <c r="AF1366">
        <v>0</v>
      </c>
      <c r="AG1366">
        <v>0</v>
      </c>
      <c r="AH1366">
        <v>0</v>
      </c>
      <c r="AI1366">
        <f t="shared" si="103"/>
        <v>47</v>
      </c>
      <c r="AJ1366">
        <f t="shared" si="104"/>
        <v>4405.78</v>
      </c>
      <c r="AK1366" s="62">
        <f t="shared" si="102"/>
        <v>0.3263888888888889</v>
      </c>
      <c r="AL1366">
        <f t="shared" si="105"/>
        <v>4229.53</v>
      </c>
    </row>
    <row r="1367" spans="2:38" ht="14.45" x14ac:dyDescent="0.3">
      <c r="B1367" t="s">
        <v>1762</v>
      </c>
      <c r="C1367">
        <v>2002344334</v>
      </c>
      <c r="D1367" t="s">
        <v>125</v>
      </c>
      <c r="E1367" t="s">
        <v>126</v>
      </c>
      <c r="F1367" t="s">
        <v>127</v>
      </c>
      <c r="G1367" t="s">
        <v>132</v>
      </c>
      <c r="H1367" t="s">
        <v>290</v>
      </c>
      <c r="I1367" t="s">
        <v>828</v>
      </c>
      <c r="J1367" t="s">
        <v>828</v>
      </c>
      <c r="K1367" t="s">
        <v>829</v>
      </c>
      <c r="L1367">
        <v>80895619</v>
      </c>
      <c r="M1367" t="s">
        <v>830</v>
      </c>
      <c r="N1367">
        <v>30049011</v>
      </c>
      <c r="O1367" t="s">
        <v>831</v>
      </c>
      <c r="P1367">
        <v>4987176265777</v>
      </c>
      <c r="Q1367">
        <v>121</v>
      </c>
      <c r="R1367" s="16">
        <v>47045</v>
      </c>
      <c r="S1367">
        <v>36</v>
      </c>
      <c r="T1367">
        <v>75</v>
      </c>
      <c r="U1367">
        <v>48</v>
      </c>
      <c r="V1367">
        <v>92.31</v>
      </c>
      <c r="W1367">
        <v>96.93</v>
      </c>
      <c r="X1367">
        <v>100.97</v>
      </c>
      <c r="Y1367">
        <v>0</v>
      </c>
      <c r="Z1367">
        <v>5</v>
      </c>
      <c r="AA1367">
        <v>0</v>
      </c>
      <c r="AB1367">
        <v>0</v>
      </c>
      <c r="AC1367">
        <v>484.65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f t="shared" si="103"/>
        <v>5</v>
      </c>
      <c r="AJ1367">
        <f t="shared" si="104"/>
        <v>504.85</v>
      </c>
      <c r="AK1367" s="62">
        <f t="shared" si="102"/>
        <v>0.10416666666666667</v>
      </c>
      <c r="AL1367">
        <f t="shared" si="105"/>
        <v>484.65000000000003</v>
      </c>
    </row>
    <row r="1368" spans="2:38" ht="14.45" x14ac:dyDescent="0.3">
      <c r="B1368" t="s">
        <v>1762</v>
      </c>
      <c r="C1368">
        <v>2002344334</v>
      </c>
      <c r="D1368" t="s">
        <v>125</v>
      </c>
      <c r="E1368" t="s">
        <v>126</v>
      </c>
      <c r="F1368" t="s">
        <v>127</v>
      </c>
      <c r="G1368" t="s">
        <v>146</v>
      </c>
      <c r="H1368" t="s">
        <v>147</v>
      </c>
      <c r="I1368" t="s">
        <v>203</v>
      </c>
      <c r="J1368" t="s">
        <v>834</v>
      </c>
      <c r="K1368" t="s">
        <v>835</v>
      </c>
      <c r="L1368">
        <v>80896468</v>
      </c>
      <c r="M1368" t="s">
        <v>836</v>
      </c>
      <c r="N1368">
        <v>33071010</v>
      </c>
      <c r="O1368" t="s">
        <v>837</v>
      </c>
      <c r="P1368">
        <v>4987176303356</v>
      </c>
      <c r="Q1368">
        <v>62</v>
      </c>
      <c r="R1368" s="16">
        <v>47045</v>
      </c>
      <c r="S1368">
        <v>18</v>
      </c>
      <c r="T1368">
        <v>100</v>
      </c>
      <c r="U1368">
        <v>72</v>
      </c>
      <c r="V1368">
        <v>45.34</v>
      </c>
      <c r="W1368">
        <v>47.61</v>
      </c>
      <c r="X1368">
        <v>49.6</v>
      </c>
      <c r="Y1368">
        <v>1</v>
      </c>
      <c r="Z1368">
        <v>46</v>
      </c>
      <c r="AA1368">
        <v>0</v>
      </c>
      <c r="AB1368">
        <v>0</v>
      </c>
      <c r="AC1368">
        <v>5617.98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f t="shared" si="103"/>
        <v>118</v>
      </c>
      <c r="AJ1368">
        <f t="shared" si="104"/>
        <v>5852.8</v>
      </c>
      <c r="AK1368" s="62">
        <f t="shared" si="102"/>
        <v>1.6388888888888888</v>
      </c>
      <c r="AL1368">
        <f t="shared" si="105"/>
        <v>5617.98</v>
      </c>
    </row>
    <row r="1369" spans="2:38" ht="14.45" x14ac:dyDescent="0.3">
      <c r="B1369" t="s">
        <v>1762</v>
      </c>
      <c r="C1369">
        <v>2002344334</v>
      </c>
      <c r="D1369" t="s">
        <v>125</v>
      </c>
      <c r="E1369" t="s">
        <v>126</v>
      </c>
      <c r="F1369" t="s">
        <v>127</v>
      </c>
      <c r="G1369" t="s">
        <v>146</v>
      </c>
      <c r="H1369" t="s">
        <v>150</v>
      </c>
      <c r="I1369" t="s">
        <v>214</v>
      </c>
      <c r="J1369" t="s">
        <v>244</v>
      </c>
      <c r="K1369" t="s">
        <v>245</v>
      </c>
      <c r="L1369">
        <v>80875790</v>
      </c>
      <c r="M1369" t="s">
        <v>1054</v>
      </c>
      <c r="N1369">
        <v>82122011</v>
      </c>
      <c r="O1369" t="s">
        <v>1055</v>
      </c>
      <c r="P1369">
        <v>4987176384843</v>
      </c>
      <c r="Q1369">
        <v>950</v>
      </c>
      <c r="R1369" s="16">
        <v>47045</v>
      </c>
      <c r="S1369">
        <v>60</v>
      </c>
      <c r="T1369">
        <v>45</v>
      </c>
      <c r="U1369">
        <v>24</v>
      </c>
      <c r="V1369">
        <v>690.05</v>
      </c>
      <c r="W1369">
        <v>814.26</v>
      </c>
      <c r="X1369">
        <v>848.21</v>
      </c>
      <c r="Y1369">
        <v>0</v>
      </c>
      <c r="Z1369">
        <v>1</v>
      </c>
      <c r="AA1369">
        <v>0</v>
      </c>
      <c r="AB1369">
        <v>0</v>
      </c>
      <c r="AC1369">
        <v>814.26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f t="shared" si="103"/>
        <v>1</v>
      </c>
      <c r="AJ1369">
        <f t="shared" si="104"/>
        <v>848.21</v>
      </c>
      <c r="AK1369" s="62">
        <f t="shared" si="102"/>
        <v>4.1666666666666664E-2</v>
      </c>
      <c r="AL1369">
        <f t="shared" si="105"/>
        <v>814.26</v>
      </c>
    </row>
    <row r="1370" spans="2:38" ht="14.45" x14ac:dyDescent="0.3">
      <c r="B1370" t="s">
        <v>1762</v>
      </c>
      <c r="C1370">
        <v>2002344334</v>
      </c>
      <c r="D1370" t="s">
        <v>125</v>
      </c>
      <c r="E1370" t="s">
        <v>126</v>
      </c>
      <c r="F1370" t="s">
        <v>127</v>
      </c>
      <c r="G1370" t="s">
        <v>146</v>
      </c>
      <c r="H1370" t="s">
        <v>150</v>
      </c>
      <c r="I1370" t="s">
        <v>214</v>
      </c>
      <c r="J1370" t="s">
        <v>215</v>
      </c>
      <c r="K1370" t="s">
        <v>841</v>
      </c>
      <c r="L1370">
        <v>80876082</v>
      </c>
      <c r="M1370" t="s">
        <v>842</v>
      </c>
      <c r="N1370">
        <v>82122011</v>
      </c>
      <c r="O1370" t="s">
        <v>843</v>
      </c>
      <c r="P1370">
        <v>4987176300478</v>
      </c>
      <c r="Q1370">
        <v>349</v>
      </c>
      <c r="R1370" s="16">
        <v>46398</v>
      </c>
      <c r="S1370">
        <v>60</v>
      </c>
      <c r="T1370">
        <v>9</v>
      </c>
      <c r="U1370">
        <v>72</v>
      </c>
      <c r="V1370">
        <v>253.5</v>
      </c>
      <c r="W1370">
        <v>299.13</v>
      </c>
      <c r="X1370">
        <v>311.60000000000002</v>
      </c>
      <c r="Y1370">
        <v>0</v>
      </c>
      <c r="Z1370">
        <v>26</v>
      </c>
      <c r="AA1370">
        <v>0</v>
      </c>
      <c r="AB1370">
        <v>0</v>
      </c>
      <c r="AC1370">
        <v>7777.38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f t="shared" si="103"/>
        <v>26</v>
      </c>
      <c r="AJ1370">
        <f t="shared" si="104"/>
        <v>8101.6</v>
      </c>
      <c r="AK1370" s="62">
        <f t="shared" si="102"/>
        <v>0.3611111111111111</v>
      </c>
      <c r="AL1370">
        <f t="shared" si="105"/>
        <v>7777.38</v>
      </c>
    </row>
    <row r="1371" spans="2:38" ht="14.45" x14ac:dyDescent="0.3">
      <c r="B1371" t="s">
        <v>1762</v>
      </c>
      <c r="C1371">
        <v>2002344334</v>
      </c>
      <c r="D1371" t="s">
        <v>125</v>
      </c>
      <c r="E1371" t="s">
        <v>126</v>
      </c>
      <c r="F1371" t="s">
        <v>127</v>
      </c>
      <c r="G1371" t="s">
        <v>146</v>
      </c>
      <c r="H1371" t="s">
        <v>147</v>
      </c>
      <c r="I1371" t="s">
        <v>148</v>
      </c>
      <c r="J1371" t="s">
        <v>149</v>
      </c>
      <c r="K1371" t="s">
        <v>1022</v>
      </c>
      <c r="L1371">
        <v>80896465</v>
      </c>
      <c r="M1371" t="s">
        <v>1023</v>
      </c>
      <c r="N1371">
        <v>33071010</v>
      </c>
      <c r="O1371" t="s">
        <v>1024</v>
      </c>
      <c r="P1371">
        <v>4987176198228</v>
      </c>
      <c r="Q1371">
        <v>444</v>
      </c>
      <c r="R1371" s="16">
        <v>46807</v>
      </c>
      <c r="S1371">
        <v>36</v>
      </c>
      <c r="T1371">
        <v>53</v>
      </c>
      <c r="U1371">
        <v>12</v>
      </c>
      <c r="V1371">
        <v>362.44</v>
      </c>
      <c r="W1371">
        <v>380.56</v>
      </c>
      <c r="X1371">
        <v>396.43</v>
      </c>
      <c r="Y1371">
        <v>0</v>
      </c>
      <c r="Z1371">
        <v>1</v>
      </c>
      <c r="AA1371">
        <v>0</v>
      </c>
      <c r="AB1371">
        <v>0</v>
      </c>
      <c r="AC1371">
        <v>380.56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f t="shared" si="103"/>
        <v>1</v>
      </c>
      <c r="AJ1371">
        <f t="shared" si="104"/>
        <v>396.43</v>
      </c>
      <c r="AK1371" s="62">
        <f t="shared" si="102"/>
        <v>8.3333333333333329E-2</v>
      </c>
      <c r="AL1371">
        <f t="shared" si="105"/>
        <v>380.56</v>
      </c>
    </row>
    <row r="1372" spans="2:38" ht="14.45" x14ac:dyDescent="0.3">
      <c r="B1372" t="s">
        <v>1762</v>
      </c>
      <c r="C1372">
        <v>2002344334</v>
      </c>
      <c r="D1372" t="s">
        <v>125</v>
      </c>
      <c r="E1372" t="s">
        <v>126</v>
      </c>
      <c r="F1372" t="s">
        <v>127</v>
      </c>
      <c r="G1372" t="s">
        <v>132</v>
      </c>
      <c r="H1372" t="s">
        <v>133</v>
      </c>
      <c r="I1372" t="s">
        <v>134</v>
      </c>
      <c r="J1372" t="s">
        <v>169</v>
      </c>
      <c r="K1372" t="s">
        <v>460</v>
      </c>
      <c r="L1372">
        <v>83904906</v>
      </c>
      <c r="M1372" t="s">
        <v>850</v>
      </c>
      <c r="N1372">
        <v>96190010</v>
      </c>
      <c r="O1372" t="s">
        <v>851</v>
      </c>
      <c r="P1372">
        <v>4987176293527</v>
      </c>
      <c r="Q1372">
        <v>95</v>
      </c>
      <c r="R1372" s="16">
        <v>47045</v>
      </c>
      <c r="S1372">
        <v>24</v>
      </c>
      <c r="T1372">
        <v>100</v>
      </c>
      <c r="U1372">
        <v>64</v>
      </c>
      <c r="V1372">
        <v>82.16</v>
      </c>
      <c r="W1372">
        <v>82.16</v>
      </c>
      <c r="X1372">
        <v>85.59</v>
      </c>
      <c r="Y1372">
        <v>0</v>
      </c>
      <c r="Z1372">
        <v>16</v>
      </c>
      <c r="AA1372">
        <v>0</v>
      </c>
      <c r="AB1372">
        <v>0</v>
      </c>
      <c r="AC1372">
        <v>1314.56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f t="shared" si="103"/>
        <v>16</v>
      </c>
      <c r="AJ1372">
        <f t="shared" si="104"/>
        <v>1369.44</v>
      </c>
      <c r="AK1372" s="62">
        <f t="shared" si="102"/>
        <v>0.25</v>
      </c>
      <c r="AL1372">
        <f t="shared" si="105"/>
        <v>1314.56</v>
      </c>
    </row>
    <row r="1373" spans="2:38" ht="14.45" x14ac:dyDescent="0.3">
      <c r="B1373" t="s">
        <v>1762</v>
      </c>
      <c r="C1373">
        <v>2002344334</v>
      </c>
      <c r="D1373" t="s">
        <v>125</v>
      </c>
      <c r="E1373" t="s">
        <v>126</v>
      </c>
      <c r="F1373" t="s">
        <v>127</v>
      </c>
      <c r="G1373" t="s">
        <v>132</v>
      </c>
      <c r="H1373" t="s">
        <v>133</v>
      </c>
      <c r="I1373" t="s">
        <v>177</v>
      </c>
      <c r="J1373" t="s">
        <v>375</v>
      </c>
      <c r="K1373" t="s">
        <v>854</v>
      </c>
      <c r="L1373">
        <v>83911783</v>
      </c>
      <c r="M1373" t="s">
        <v>855</v>
      </c>
      <c r="N1373">
        <v>96190010</v>
      </c>
      <c r="O1373" t="s">
        <v>856</v>
      </c>
      <c r="P1373">
        <v>4987176319180</v>
      </c>
      <c r="Q1373">
        <v>45</v>
      </c>
      <c r="R1373" s="16">
        <v>47045</v>
      </c>
      <c r="S1373">
        <v>24</v>
      </c>
      <c r="T1373">
        <v>100</v>
      </c>
      <c r="U1373">
        <v>120</v>
      </c>
      <c r="V1373">
        <v>38.92</v>
      </c>
      <c r="W1373">
        <v>38.92</v>
      </c>
      <c r="X1373">
        <v>40.54</v>
      </c>
      <c r="Y1373">
        <v>22</v>
      </c>
      <c r="Z1373">
        <v>38</v>
      </c>
      <c r="AA1373">
        <v>0</v>
      </c>
      <c r="AB1373">
        <v>0</v>
      </c>
      <c r="AC1373">
        <v>104227.76</v>
      </c>
      <c r="AD1373">
        <v>6.9999999999999896E-2</v>
      </c>
      <c r="AE1373">
        <v>0</v>
      </c>
      <c r="AF1373">
        <v>0</v>
      </c>
      <c r="AG1373">
        <v>0</v>
      </c>
      <c r="AH1373">
        <v>0</v>
      </c>
      <c r="AI1373">
        <f t="shared" si="103"/>
        <v>2678</v>
      </c>
      <c r="AJ1373">
        <f t="shared" si="104"/>
        <v>108566.12</v>
      </c>
      <c r="AK1373" s="62">
        <f t="shared" si="102"/>
        <v>22.316666666666666</v>
      </c>
      <c r="AL1373">
        <f t="shared" si="105"/>
        <v>104227.76000000001</v>
      </c>
    </row>
    <row r="1374" spans="2:38" ht="14.45" x14ac:dyDescent="0.3">
      <c r="B1374" t="s">
        <v>1762</v>
      </c>
      <c r="C1374">
        <v>2002344334</v>
      </c>
      <c r="D1374" t="s">
        <v>125</v>
      </c>
      <c r="E1374" t="s">
        <v>126</v>
      </c>
      <c r="F1374" t="s">
        <v>127</v>
      </c>
      <c r="G1374" t="s">
        <v>128</v>
      </c>
      <c r="H1374" t="s">
        <v>129</v>
      </c>
      <c r="I1374" t="s">
        <v>221</v>
      </c>
      <c r="J1374" t="s">
        <v>250</v>
      </c>
      <c r="K1374" t="s">
        <v>610</v>
      </c>
      <c r="L1374">
        <v>83911268</v>
      </c>
      <c r="M1374" t="s">
        <v>1082</v>
      </c>
      <c r="N1374">
        <v>33051090</v>
      </c>
      <c r="O1374" t="s">
        <v>1083</v>
      </c>
      <c r="P1374">
        <v>4987176254382</v>
      </c>
      <c r="Q1374">
        <v>85</v>
      </c>
      <c r="R1374" s="16">
        <v>46807</v>
      </c>
      <c r="S1374">
        <v>36</v>
      </c>
      <c r="T1374">
        <v>53</v>
      </c>
      <c r="U1374">
        <v>48</v>
      </c>
      <c r="V1374">
        <v>70.650000000000006</v>
      </c>
      <c r="W1374">
        <v>74.180000000000007</v>
      </c>
      <c r="X1374">
        <v>77.27</v>
      </c>
      <c r="Y1374">
        <v>4</v>
      </c>
      <c r="Z1374">
        <v>0</v>
      </c>
      <c r="AA1374">
        <v>0</v>
      </c>
      <c r="AB1374">
        <v>0</v>
      </c>
      <c r="AC1374">
        <v>14242.56</v>
      </c>
      <c r="AD1374">
        <v>0.01</v>
      </c>
      <c r="AE1374">
        <v>0</v>
      </c>
      <c r="AF1374">
        <v>0</v>
      </c>
      <c r="AG1374">
        <v>0</v>
      </c>
      <c r="AH1374">
        <v>0</v>
      </c>
      <c r="AI1374">
        <f t="shared" si="103"/>
        <v>192</v>
      </c>
      <c r="AJ1374">
        <f t="shared" si="104"/>
        <v>14835.84</v>
      </c>
      <c r="AK1374" s="62">
        <f t="shared" si="102"/>
        <v>4</v>
      </c>
      <c r="AL1374">
        <f t="shared" si="105"/>
        <v>14242.560000000001</v>
      </c>
    </row>
    <row r="1375" spans="2:38" ht="14.45" x14ac:dyDescent="0.3">
      <c r="B1375" t="s">
        <v>1762</v>
      </c>
      <c r="C1375">
        <v>2002344334</v>
      </c>
      <c r="D1375" t="s">
        <v>125</v>
      </c>
      <c r="E1375" t="s">
        <v>126</v>
      </c>
      <c r="F1375" t="s">
        <v>127</v>
      </c>
      <c r="G1375" t="s">
        <v>128</v>
      </c>
      <c r="H1375" t="s">
        <v>129</v>
      </c>
      <c r="I1375" t="s">
        <v>221</v>
      </c>
      <c r="J1375" t="s">
        <v>222</v>
      </c>
      <c r="K1375" t="s">
        <v>631</v>
      </c>
      <c r="L1375">
        <v>83911269</v>
      </c>
      <c r="M1375" t="s">
        <v>860</v>
      </c>
      <c r="N1375">
        <v>33051090</v>
      </c>
      <c r="O1375" t="s">
        <v>861</v>
      </c>
      <c r="P1375">
        <v>4987176074188</v>
      </c>
      <c r="Q1375">
        <v>79</v>
      </c>
      <c r="R1375" s="16">
        <v>46807</v>
      </c>
      <c r="S1375">
        <v>36</v>
      </c>
      <c r="T1375">
        <v>53</v>
      </c>
      <c r="U1375">
        <v>48</v>
      </c>
      <c r="V1375">
        <v>65.66</v>
      </c>
      <c r="W1375">
        <v>68.94</v>
      </c>
      <c r="X1375">
        <v>71.81</v>
      </c>
      <c r="Y1375">
        <v>0</v>
      </c>
      <c r="Z1375">
        <v>1</v>
      </c>
      <c r="AA1375">
        <v>0</v>
      </c>
      <c r="AB1375">
        <v>0</v>
      </c>
      <c r="AC1375">
        <v>68.94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f t="shared" si="103"/>
        <v>1</v>
      </c>
      <c r="AJ1375">
        <f t="shared" si="104"/>
        <v>71.81</v>
      </c>
      <c r="AK1375" s="62">
        <f t="shared" si="102"/>
        <v>2.0833333333333332E-2</v>
      </c>
      <c r="AL1375">
        <f t="shared" si="105"/>
        <v>68.94</v>
      </c>
    </row>
    <row r="1376" spans="2:38" ht="14.45" x14ac:dyDescent="0.3">
      <c r="B1376" t="s">
        <v>1762</v>
      </c>
      <c r="C1376">
        <v>2002344334</v>
      </c>
      <c r="D1376" t="s">
        <v>125</v>
      </c>
      <c r="E1376" t="s">
        <v>126</v>
      </c>
      <c r="F1376" t="s">
        <v>127</v>
      </c>
      <c r="G1376" t="s">
        <v>128</v>
      </c>
      <c r="H1376" t="s">
        <v>129</v>
      </c>
      <c r="I1376" t="s">
        <v>221</v>
      </c>
      <c r="J1376" t="s">
        <v>222</v>
      </c>
      <c r="K1376" t="s">
        <v>865</v>
      </c>
      <c r="L1376">
        <v>83911270</v>
      </c>
      <c r="M1376" t="s">
        <v>866</v>
      </c>
      <c r="N1376">
        <v>33051090</v>
      </c>
      <c r="O1376" t="s">
        <v>867</v>
      </c>
      <c r="P1376">
        <v>4987176074171</v>
      </c>
      <c r="Q1376">
        <v>79</v>
      </c>
      <c r="R1376" s="16">
        <v>46807</v>
      </c>
      <c r="S1376">
        <v>36</v>
      </c>
      <c r="T1376">
        <v>53</v>
      </c>
      <c r="U1376">
        <v>48</v>
      </c>
      <c r="V1376">
        <v>65.66</v>
      </c>
      <c r="W1376">
        <v>68.94</v>
      </c>
      <c r="X1376">
        <v>71.81</v>
      </c>
      <c r="Y1376">
        <v>13</v>
      </c>
      <c r="Z1376">
        <v>35</v>
      </c>
      <c r="AA1376">
        <v>0</v>
      </c>
      <c r="AB1376">
        <v>0</v>
      </c>
      <c r="AC1376">
        <v>45431.46</v>
      </c>
      <c r="AD1376">
        <v>0.02</v>
      </c>
      <c r="AE1376">
        <v>0</v>
      </c>
      <c r="AF1376">
        <v>0</v>
      </c>
      <c r="AG1376">
        <v>0</v>
      </c>
      <c r="AH1376">
        <v>0</v>
      </c>
      <c r="AI1376">
        <f t="shared" si="103"/>
        <v>659</v>
      </c>
      <c r="AJ1376">
        <f t="shared" si="104"/>
        <v>47322.79</v>
      </c>
      <c r="AK1376" s="62">
        <f t="shared" si="102"/>
        <v>13.729166666666666</v>
      </c>
      <c r="AL1376">
        <f t="shared" si="105"/>
        <v>45431.46</v>
      </c>
    </row>
    <row r="1377" spans="2:38" ht="14.45" x14ac:dyDescent="0.3">
      <c r="B1377" t="s">
        <v>1762</v>
      </c>
      <c r="C1377">
        <v>2002344334</v>
      </c>
      <c r="D1377" t="s">
        <v>125</v>
      </c>
      <c r="E1377" t="s">
        <v>126</v>
      </c>
      <c r="F1377" t="s">
        <v>127</v>
      </c>
      <c r="G1377" t="s">
        <v>128</v>
      </c>
      <c r="H1377" t="s">
        <v>129</v>
      </c>
      <c r="I1377" t="s">
        <v>221</v>
      </c>
      <c r="J1377" t="s">
        <v>222</v>
      </c>
      <c r="K1377" t="s">
        <v>568</v>
      </c>
      <c r="L1377">
        <v>80892903</v>
      </c>
      <c r="M1377" t="s">
        <v>639</v>
      </c>
      <c r="N1377">
        <v>33051090</v>
      </c>
      <c r="O1377" t="s">
        <v>640</v>
      </c>
      <c r="P1377">
        <v>4987176073440</v>
      </c>
      <c r="Q1377">
        <v>79</v>
      </c>
      <c r="R1377" s="16">
        <v>47045</v>
      </c>
      <c r="S1377">
        <v>36</v>
      </c>
      <c r="T1377">
        <v>75</v>
      </c>
      <c r="U1377">
        <v>48</v>
      </c>
      <c r="V1377">
        <v>65.66</v>
      </c>
      <c r="W1377">
        <v>68.94</v>
      </c>
      <c r="X1377">
        <v>71.81</v>
      </c>
      <c r="Y1377">
        <v>0</v>
      </c>
      <c r="Z1377">
        <v>2</v>
      </c>
      <c r="AA1377">
        <v>0</v>
      </c>
      <c r="AB1377">
        <v>0</v>
      </c>
      <c r="AC1377">
        <v>137.88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f t="shared" si="103"/>
        <v>2</v>
      </c>
      <c r="AJ1377">
        <f t="shared" si="104"/>
        <v>143.62</v>
      </c>
      <c r="AK1377" s="62">
        <f t="shared" si="102"/>
        <v>4.1666666666666664E-2</v>
      </c>
      <c r="AL1377">
        <f t="shared" si="105"/>
        <v>137.88</v>
      </c>
    </row>
    <row r="1378" spans="2:38" ht="14.45" x14ac:dyDescent="0.3">
      <c r="B1378" t="s">
        <v>1762</v>
      </c>
      <c r="C1378">
        <v>2002344334</v>
      </c>
      <c r="D1378" t="s">
        <v>125</v>
      </c>
      <c r="E1378" t="s">
        <v>126</v>
      </c>
      <c r="F1378" t="s">
        <v>127</v>
      </c>
      <c r="G1378" t="s">
        <v>128</v>
      </c>
      <c r="H1378" t="s">
        <v>129</v>
      </c>
      <c r="I1378" t="s">
        <v>221</v>
      </c>
      <c r="J1378" t="s">
        <v>222</v>
      </c>
      <c r="K1378" t="s">
        <v>642</v>
      </c>
      <c r="L1378">
        <v>80892904</v>
      </c>
      <c r="M1378" t="s">
        <v>643</v>
      </c>
      <c r="N1378">
        <v>33051090</v>
      </c>
      <c r="O1378" t="s">
        <v>644</v>
      </c>
      <c r="P1378">
        <v>4987176073433</v>
      </c>
      <c r="Q1378">
        <v>79</v>
      </c>
      <c r="R1378" s="16">
        <v>46807</v>
      </c>
      <c r="S1378">
        <v>36</v>
      </c>
      <c r="T1378">
        <v>53</v>
      </c>
      <c r="U1378">
        <v>48</v>
      </c>
      <c r="V1378">
        <v>65.66</v>
      </c>
      <c r="W1378">
        <v>68.94</v>
      </c>
      <c r="X1378">
        <v>71.81</v>
      </c>
      <c r="Y1378">
        <v>8</v>
      </c>
      <c r="Z1378">
        <v>16</v>
      </c>
      <c r="AA1378">
        <v>0</v>
      </c>
      <c r="AB1378">
        <v>0</v>
      </c>
      <c r="AC1378">
        <v>27576</v>
      </c>
      <c r="AD1378">
        <v>0.01</v>
      </c>
      <c r="AE1378">
        <v>0</v>
      </c>
      <c r="AF1378">
        <v>0</v>
      </c>
      <c r="AG1378">
        <v>0</v>
      </c>
      <c r="AH1378">
        <v>0</v>
      </c>
      <c r="AI1378">
        <f t="shared" si="103"/>
        <v>400</v>
      </c>
      <c r="AJ1378">
        <f t="shared" si="104"/>
        <v>28724</v>
      </c>
      <c r="AK1378" s="62">
        <f t="shared" si="102"/>
        <v>8.3333333333333339</v>
      </c>
      <c r="AL1378">
        <f t="shared" si="105"/>
        <v>27576</v>
      </c>
    </row>
    <row r="1379" spans="2:38" ht="14.45" x14ac:dyDescent="0.3">
      <c r="B1379" t="s">
        <v>1762</v>
      </c>
      <c r="C1379">
        <v>2002344334</v>
      </c>
      <c r="D1379" t="s">
        <v>125</v>
      </c>
      <c r="E1379" t="s">
        <v>126</v>
      </c>
      <c r="F1379" t="s">
        <v>127</v>
      </c>
      <c r="G1379" t="s">
        <v>128</v>
      </c>
      <c r="H1379" t="s">
        <v>129</v>
      </c>
      <c r="I1379" t="s">
        <v>221</v>
      </c>
      <c r="J1379" t="s">
        <v>657</v>
      </c>
      <c r="K1379" t="s">
        <v>658</v>
      </c>
      <c r="L1379">
        <v>83911276</v>
      </c>
      <c r="M1379" t="s">
        <v>659</v>
      </c>
      <c r="N1379">
        <v>33051090</v>
      </c>
      <c r="O1379" t="s">
        <v>660</v>
      </c>
      <c r="P1379">
        <v>4987176335623</v>
      </c>
      <c r="Q1379">
        <v>79</v>
      </c>
      <c r="R1379" s="16">
        <v>47045</v>
      </c>
      <c r="S1379">
        <v>36</v>
      </c>
      <c r="T1379">
        <v>75</v>
      </c>
      <c r="U1379">
        <v>48</v>
      </c>
      <c r="V1379">
        <v>65.66</v>
      </c>
      <c r="W1379">
        <v>68.94</v>
      </c>
      <c r="X1379">
        <v>71.81</v>
      </c>
      <c r="Y1379">
        <v>7</v>
      </c>
      <c r="Z1379">
        <v>24</v>
      </c>
      <c r="AA1379">
        <v>0</v>
      </c>
      <c r="AB1379">
        <v>0</v>
      </c>
      <c r="AC1379">
        <v>24818.400000000001</v>
      </c>
      <c r="AD1379">
        <v>0.01</v>
      </c>
      <c r="AE1379">
        <v>0</v>
      </c>
      <c r="AF1379">
        <v>0</v>
      </c>
      <c r="AG1379">
        <v>0</v>
      </c>
      <c r="AH1379">
        <v>0</v>
      </c>
      <c r="AI1379">
        <f t="shared" si="103"/>
        <v>360</v>
      </c>
      <c r="AJ1379">
        <f t="shared" si="104"/>
        <v>25851.600000000002</v>
      </c>
      <c r="AK1379" s="62">
        <f t="shared" si="102"/>
        <v>7.5</v>
      </c>
      <c r="AL1379">
        <f t="shared" si="105"/>
        <v>24818.399999999998</v>
      </c>
    </row>
    <row r="1380" spans="2:38" ht="14.45" x14ac:dyDescent="0.3">
      <c r="B1380" t="s">
        <v>1762</v>
      </c>
      <c r="C1380">
        <v>2002344334</v>
      </c>
      <c r="D1380" t="s">
        <v>125</v>
      </c>
      <c r="E1380" t="s">
        <v>126</v>
      </c>
      <c r="F1380" t="s">
        <v>127</v>
      </c>
      <c r="G1380" t="s">
        <v>128</v>
      </c>
      <c r="H1380" t="s">
        <v>129</v>
      </c>
      <c r="I1380" t="s">
        <v>221</v>
      </c>
      <c r="J1380" t="s">
        <v>250</v>
      </c>
      <c r="K1380" t="s">
        <v>666</v>
      </c>
      <c r="L1380">
        <v>80892906</v>
      </c>
      <c r="M1380" t="s">
        <v>667</v>
      </c>
      <c r="N1380">
        <v>33051090</v>
      </c>
      <c r="O1380" t="s">
        <v>668</v>
      </c>
      <c r="P1380">
        <v>4987176072948</v>
      </c>
      <c r="Q1380">
        <v>235</v>
      </c>
      <c r="R1380" s="16">
        <v>46807</v>
      </c>
      <c r="S1380">
        <v>36</v>
      </c>
      <c r="T1380">
        <v>53</v>
      </c>
      <c r="U1380">
        <v>56</v>
      </c>
      <c r="V1380">
        <v>195.31</v>
      </c>
      <c r="W1380">
        <v>205.08</v>
      </c>
      <c r="X1380">
        <v>213.63</v>
      </c>
      <c r="Y1380">
        <v>0</v>
      </c>
      <c r="Z1380">
        <v>4</v>
      </c>
      <c r="AA1380">
        <v>0</v>
      </c>
      <c r="AB1380">
        <v>0</v>
      </c>
      <c r="AC1380">
        <v>820.32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f t="shared" si="103"/>
        <v>4</v>
      </c>
      <c r="AJ1380">
        <f t="shared" si="104"/>
        <v>854.52</v>
      </c>
      <c r="AK1380" s="62">
        <f t="shared" si="102"/>
        <v>7.1428571428571425E-2</v>
      </c>
      <c r="AL1380">
        <f t="shared" si="105"/>
        <v>820.32</v>
      </c>
    </row>
    <row r="1381" spans="2:38" ht="14.45" x14ac:dyDescent="0.3">
      <c r="B1381" t="s">
        <v>1762</v>
      </c>
      <c r="C1381">
        <v>2002344334</v>
      </c>
      <c r="D1381" t="s">
        <v>125</v>
      </c>
      <c r="E1381" t="s">
        <v>126</v>
      </c>
      <c r="F1381" t="s">
        <v>127</v>
      </c>
      <c r="G1381" t="s">
        <v>128</v>
      </c>
      <c r="H1381" t="s">
        <v>129</v>
      </c>
      <c r="I1381" t="s">
        <v>221</v>
      </c>
      <c r="J1381" t="s">
        <v>222</v>
      </c>
      <c r="K1381" t="s">
        <v>671</v>
      </c>
      <c r="L1381">
        <v>83911280</v>
      </c>
      <c r="M1381" t="s">
        <v>672</v>
      </c>
      <c r="N1381">
        <v>33051090</v>
      </c>
      <c r="O1381" t="s">
        <v>673</v>
      </c>
      <c r="P1381">
        <v>4987176074195</v>
      </c>
      <c r="Q1381">
        <v>79</v>
      </c>
      <c r="R1381" s="16">
        <v>46834</v>
      </c>
      <c r="S1381">
        <v>36</v>
      </c>
      <c r="T1381">
        <v>55</v>
      </c>
      <c r="U1381">
        <v>48</v>
      </c>
      <c r="V1381">
        <v>65.66</v>
      </c>
      <c r="W1381">
        <v>68.94</v>
      </c>
      <c r="X1381">
        <v>71.81</v>
      </c>
      <c r="Y1381">
        <v>6</v>
      </c>
      <c r="Z1381">
        <v>9</v>
      </c>
      <c r="AA1381">
        <v>0</v>
      </c>
      <c r="AB1381">
        <v>0</v>
      </c>
      <c r="AC1381">
        <v>20475.18</v>
      </c>
      <c r="AD1381">
        <v>0.01</v>
      </c>
      <c r="AE1381">
        <v>0</v>
      </c>
      <c r="AF1381">
        <v>0</v>
      </c>
      <c r="AG1381">
        <v>0</v>
      </c>
      <c r="AH1381">
        <v>0</v>
      </c>
      <c r="AI1381">
        <f t="shared" si="103"/>
        <v>297</v>
      </c>
      <c r="AJ1381">
        <f t="shared" si="104"/>
        <v>21327.57</v>
      </c>
      <c r="AK1381" s="62">
        <f t="shared" si="102"/>
        <v>6.1875</v>
      </c>
      <c r="AL1381">
        <f t="shared" si="105"/>
        <v>20475.18</v>
      </c>
    </row>
    <row r="1382" spans="2:38" ht="14.45" x14ac:dyDescent="0.3">
      <c r="B1382" t="s">
        <v>1762</v>
      </c>
      <c r="C1382">
        <v>2002344334</v>
      </c>
      <c r="D1382" t="s">
        <v>125</v>
      </c>
      <c r="E1382" t="s">
        <v>126</v>
      </c>
      <c r="F1382" t="s">
        <v>127</v>
      </c>
      <c r="G1382" t="s">
        <v>128</v>
      </c>
      <c r="H1382" t="s">
        <v>129</v>
      </c>
      <c r="I1382" t="s">
        <v>221</v>
      </c>
      <c r="J1382" t="s">
        <v>222</v>
      </c>
      <c r="K1382" t="s">
        <v>685</v>
      </c>
      <c r="L1382">
        <v>83911281</v>
      </c>
      <c r="M1382" t="s">
        <v>686</v>
      </c>
      <c r="N1382">
        <v>33051090</v>
      </c>
      <c r="O1382" t="s">
        <v>687</v>
      </c>
      <c r="P1382">
        <v>4987176290649</v>
      </c>
      <c r="Q1382">
        <v>79</v>
      </c>
      <c r="R1382" s="16">
        <v>46807</v>
      </c>
      <c r="S1382">
        <v>36</v>
      </c>
      <c r="T1382">
        <v>53</v>
      </c>
      <c r="U1382">
        <v>48</v>
      </c>
      <c r="V1382">
        <v>65.66</v>
      </c>
      <c r="W1382">
        <v>68.94</v>
      </c>
      <c r="X1382">
        <v>71.81</v>
      </c>
      <c r="Y1382">
        <v>6</v>
      </c>
      <c r="Z1382">
        <v>24</v>
      </c>
      <c r="AA1382">
        <v>0</v>
      </c>
      <c r="AB1382">
        <v>0</v>
      </c>
      <c r="AC1382">
        <v>21509.279999999999</v>
      </c>
      <c r="AD1382">
        <v>0.01</v>
      </c>
      <c r="AE1382">
        <v>0</v>
      </c>
      <c r="AF1382">
        <v>0</v>
      </c>
      <c r="AG1382">
        <v>0</v>
      </c>
      <c r="AH1382">
        <v>0</v>
      </c>
      <c r="AI1382">
        <f t="shared" si="103"/>
        <v>312</v>
      </c>
      <c r="AJ1382">
        <f t="shared" si="104"/>
        <v>22404.720000000001</v>
      </c>
      <c r="AK1382" s="62">
        <f t="shared" si="102"/>
        <v>6.5</v>
      </c>
      <c r="AL1382">
        <f t="shared" si="105"/>
        <v>21509.279999999999</v>
      </c>
    </row>
    <row r="1383" spans="2:38" ht="14.45" x14ac:dyDescent="0.3">
      <c r="B1383" t="s">
        <v>1765</v>
      </c>
      <c r="C1383">
        <v>2002344334</v>
      </c>
      <c r="D1383" t="s">
        <v>125</v>
      </c>
      <c r="E1383" t="s">
        <v>126</v>
      </c>
      <c r="F1383" t="s">
        <v>127</v>
      </c>
      <c r="G1383" t="s">
        <v>146</v>
      </c>
      <c r="H1383" t="s">
        <v>150</v>
      </c>
      <c r="I1383" t="s">
        <v>257</v>
      </c>
      <c r="J1383" t="s">
        <v>258</v>
      </c>
      <c r="K1383" t="s">
        <v>259</v>
      </c>
      <c r="L1383">
        <v>80818341</v>
      </c>
      <c r="M1383" t="s">
        <v>260</v>
      </c>
      <c r="N1383">
        <v>82121010</v>
      </c>
      <c r="O1383" t="s">
        <v>261</v>
      </c>
      <c r="P1383">
        <v>4987176288264</v>
      </c>
      <c r="Q1383">
        <v>175</v>
      </c>
      <c r="R1383" s="16">
        <v>46807</v>
      </c>
      <c r="S1383">
        <v>60</v>
      </c>
      <c r="T1383">
        <v>31</v>
      </c>
      <c r="U1383">
        <v>30</v>
      </c>
      <c r="V1383">
        <v>127.12</v>
      </c>
      <c r="W1383">
        <v>150</v>
      </c>
      <c r="X1383">
        <v>156.26</v>
      </c>
      <c r="Y1383">
        <v>0</v>
      </c>
      <c r="Z1383">
        <v>18</v>
      </c>
      <c r="AA1383">
        <v>0</v>
      </c>
      <c r="AB1383">
        <v>0</v>
      </c>
      <c r="AC1383">
        <v>2700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f t="shared" ref="AI1383:AI1384" si="106">+(Y1383+AA1383)*U1383+(Z1383+AB1383+AE1383+AG1383)</f>
        <v>18</v>
      </c>
      <c r="AJ1383">
        <f t="shared" ref="AJ1383:AJ1384" si="107">+AI1383*X1383</f>
        <v>2812.68</v>
      </c>
      <c r="AK1383" s="62">
        <f t="shared" ref="AK1383:AK1384" si="108">+AI1383/U1383</f>
        <v>0.6</v>
      </c>
      <c r="AL1383">
        <f t="shared" ref="AL1383:AL1384" si="109">+AI1383*W1383</f>
        <v>2700</v>
      </c>
    </row>
    <row r="1384" spans="2:38" ht="14.45" x14ac:dyDescent="0.3">
      <c r="B1384" t="s">
        <v>1765</v>
      </c>
      <c r="C1384">
        <v>2002344334</v>
      </c>
      <c r="D1384" t="s">
        <v>125</v>
      </c>
      <c r="E1384" t="s">
        <v>126</v>
      </c>
      <c r="F1384" t="s">
        <v>127</v>
      </c>
      <c r="G1384" t="s">
        <v>128</v>
      </c>
      <c r="H1384" t="s">
        <v>129</v>
      </c>
      <c r="I1384" t="s">
        <v>130</v>
      </c>
      <c r="J1384" t="s">
        <v>295</v>
      </c>
      <c r="K1384" t="s">
        <v>589</v>
      </c>
      <c r="L1384">
        <v>80851521</v>
      </c>
      <c r="M1384" t="s">
        <v>590</v>
      </c>
      <c r="N1384">
        <v>33059090</v>
      </c>
      <c r="O1384" t="s">
        <v>591</v>
      </c>
      <c r="P1384">
        <v>4987176257369</v>
      </c>
      <c r="Q1384">
        <v>105</v>
      </c>
      <c r="R1384" s="16">
        <v>46961</v>
      </c>
      <c r="S1384">
        <v>36</v>
      </c>
      <c r="T1384">
        <v>67</v>
      </c>
      <c r="U1384">
        <v>24</v>
      </c>
      <c r="V1384">
        <v>74.28</v>
      </c>
      <c r="W1384">
        <v>87.65</v>
      </c>
      <c r="X1384">
        <v>91.31</v>
      </c>
      <c r="Y1384">
        <v>0</v>
      </c>
      <c r="Z1384">
        <v>14</v>
      </c>
      <c r="AA1384">
        <v>0</v>
      </c>
      <c r="AB1384">
        <v>0</v>
      </c>
      <c r="AC1384">
        <v>1227.0999999999999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f t="shared" si="106"/>
        <v>14</v>
      </c>
      <c r="AJ1384">
        <f t="shared" si="107"/>
        <v>1278.3400000000001</v>
      </c>
      <c r="AK1384" s="62">
        <f t="shared" si="108"/>
        <v>0.58333333333333337</v>
      </c>
      <c r="AL1384">
        <f t="shared" si="109"/>
        <v>1227.1000000000001</v>
      </c>
    </row>
    <row r="1385" spans="2:38" ht="14.45" x14ac:dyDescent="0.3">
      <c r="B1385" t="s">
        <v>1765</v>
      </c>
      <c r="C1385">
        <v>2002344334</v>
      </c>
      <c r="D1385" t="s">
        <v>125</v>
      </c>
      <c r="E1385" t="s">
        <v>126</v>
      </c>
      <c r="F1385" t="s">
        <v>127</v>
      </c>
      <c r="G1385" t="s">
        <v>132</v>
      </c>
      <c r="H1385" t="s">
        <v>133</v>
      </c>
      <c r="I1385" t="s">
        <v>177</v>
      </c>
      <c r="J1385" t="s">
        <v>371</v>
      </c>
      <c r="K1385" t="s">
        <v>372</v>
      </c>
      <c r="L1385">
        <v>83911635</v>
      </c>
      <c r="M1385" t="s">
        <v>373</v>
      </c>
      <c r="N1385">
        <v>96190010</v>
      </c>
      <c r="O1385" t="s">
        <v>374</v>
      </c>
      <c r="P1385">
        <v>4987176319517</v>
      </c>
      <c r="Q1385">
        <v>50</v>
      </c>
      <c r="R1385" s="16">
        <v>47045</v>
      </c>
      <c r="S1385">
        <v>24</v>
      </c>
      <c r="T1385">
        <v>100</v>
      </c>
      <c r="U1385">
        <v>112</v>
      </c>
      <c r="V1385">
        <v>43.24</v>
      </c>
      <c r="W1385">
        <v>43.24</v>
      </c>
      <c r="X1385">
        <v>45.04</v>
      </c>
      <c r="Y1385">
        <v>16</v>
      </c>
      <c r="Z1385">
        <v>74</v>
      </c>
      <c r="AA1385">
        <v>0</v>
      </c>
      <c r="AB1385">
        <v>0</v>
      </c>
      <c r="AC1385">
        <v>80685.84</v>
      </c>
      <c r="AD1385">
        <v>0.05</v>
      </c>
      <c r="AE1385">
        <v>0</v>
      </c>
      <c r="AF1385">
        <v>0</v>
      </c>
      <c r="AG1385">
        <v>0</v>
      </c>
      <c r="AH1385">
        <v>0</v>
      </c>
      <c r="AI1385">
        <f t="shared" ref="AI1385:AI1448" si="110">+(Y1385+AA1385)*U1385+(Z1385+AB1385+AE1385+AG1385)</f>
        <v>1866</v>
      </c>
      <c r="AJ1385">
        <f t="shared" ref="AJ1385:AJ1448" si="111">+AI1385*X1385</f>
        <v>84044.64</v>
      </c>
      <c r="AK1385" s="62">
        <f t="shared" ref="AK1385:AK1448" si="112">+AI1385/U1385</f>
        <v>16.660714285714285</v>
      </c>
      <c r="AL1385">
        <f t="shared" ref="AL1385:AL1448" si="113">+AI1385*W1385</f>
        <v>80685.84</v>
      </c>
    </row>
    <row r="1386" spans="2:38" ht="14.45" x14ac:dyDescent="0.3">
      <c r="B1386" t="s">
        <v>1765</v>
      </c>
      <c r="C1386">
        <v>2002344334</v>
      </c>
      <c r="D1386" t="s">
        <v>125</v>
      </c>
      <c r="E1386" t="s">
        <v>126</v>
      </c>
      <c r="F1386" t="s">
        <v>127</v>
      </c>
      <c r="G1386" t="s">
        <v>132</v>
      </c>
      <c r="H1386" t="s">
        <v>163</v>
      </c>
      <c r="I1386" t="s">
        <v>164</v>
      </c>
      <c r="J1386" t="s">
        <v>337</v>
      </c>
      <c r="K1386" t="s">
        <v>559</v>
      </c>
      <c r="L1386">
        <v>80759507</v>
      </c>
      <c r="M1386" t="s">
        <v>560</v>
      </c>
      <c r="N1386">
        <v>33072000</v>
      </c>
      <c r="O1386" t="s">
        <v>561</v>
      </c>
      <c r="P1386">
        <v>4987176188601</v>
      </c>
      <c r="Q1386">
        <v>225</v>
      </c>
      <c r="R1386" s="16">
        <v>46807</v>
      </c>
      <c r="S1386">
        <v>18</v>
      </c>
      <c r="T1386">
        <v>100</v>
      </c>
      <c r="U1386">
        <v>36</v>
      </c>
      <c r="V1386">
        <v>159.16999999999999</v>
      </c>
      <c r="W1386">
        <v>187.82</v>
      </c>
      <c r="X1386">
        <v>195.65</v>
      </c>
      <c r="Y1386">
        <v>0</v>
      </c>
      <c r="Z1386">
        <v>3</v>
      </c>
      <c r="AA1386">
        <v>0</v>
      </c>
      <c r="AB1386">
        <v>0</v>
      </c>
      <c r="AC1386">
        <v>563.46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f t="shared" si="110"/>
        <v>3</v>
      </c>
      <c r="AJ1386">
        <f t="shared" si="111"/>
        <v>586.95000000000005</v>
      </c>
      <c r="AK1386" s="62">
        <f t="shared" si="112"/>
        <v>8.3333333333333329E-2</v>
      </c>
      <c r="AL1386">
        <f t="shared" si="113"/>
        <v>563.46</v>
      </c>
    </row>
    <row r="1387" spans="2:38" ht="14.45" x14ac:dyDescent="0.3">
      <c r="B1387" t="s">
        <v>1765</v>
      </c>
      <c r="C1387">
        <v>2002344334</v>
      </c>
      <c r="D1387" t="s">
        <v>125</v>
      </c>
      <c r="E1387" t="s">
        <v>126</v>
      </c>
      <c r="F1387" t="s">
        <v>127</v>
      </c>
      <c r="G1387" t="s">
        <v>146</v>
      </c>
      <c r="H1387" t="s">
        <v>150</v>
      </c>
      <c r="I1387" t="s">
        <v>214</v>
      </c>
      <c r="J1387" t="s">
        <v>276</v>
      </c>
      <c r="K1387" t="s">
        <v>276</v>
      </c>
      <c r="L1387">
        <v>80803704</v>
      </c>
      <c r="M1387" t="s">
        <v>277</v>
      </c>
      <c r="N1387">
        <v>82121010</v>
      </c>
      <c r="O1387" t="s">
        <v>278</v>
      </c>
      <c r="P1387">
        <v>4987176286833</v>
      </c>
      <c r="Q1387">
        <v>275</v>
      </c>
      <c r="R1387" s="16">
        <v>46800</v>
      </c>
      <c r="S1387">
        <v>60</v>
      </c>
      <c r="T1387">
        <v>31</v>
      </c>
      <c r="U1387">
        <v>36</v>
      </c>
      <c r="V1387">
        <v>199.75</v>
      </c>
      <c r="W1387">
        <v>235.71</v>
      </c>
      <c r="X1387">
        <v>245.54</v>
      </c>
      <c r="Y1387">
        <v>0</v>
      </c>
      <c r="Z1387">
        <v>20</v>
      </c>
      <c r="AA1387">
        <v>0</v>
      </c>
      <c r="AB1387">
        <v>0</v>
      </c>
      <c r="AC1387">
        <v>4714.2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f t="shared" si="110"/>
        <v>20</v>
      </c>
      <c r="AJ1387">
        <f t="shared" si="111"/>
        <v>4910.8</v>
      </c>
      <c r="AK1387" s="62">
        <f t="shared" si="112"/>
        <v>0.55555555555555558</v>
      </c>
      <c r="AL1387">
        <f t="shared" si="113"/>
        <v>4714.2</v>
      </c>
    </row>
    <row r="1388" spans="2:38" ht="14.45" x14ac:dyDescent="0.3">
      <c r="B1388" t="s">
        <v>1765</v>
      </c>
      <c r="C1388">
        <v>2002344334</v>
      </c>
      <c r="D1388" t="s">
        <v>125</v>
      </c>
      <c r="E1388" t="s">
        <v>126</v>
      </c>
      <c r="F1388" t="s">
        <v>127</v>
      </c>
      <c r="G1388" t="s">
        <v>128</v>
      </c>
      <c r="H1388" t="s">
        <v>208</v>
      </c>
      <c r="I1388" t="s">
        <v>209</v>
      </c>
      <c r="J1388" t="s">
        <v>252</v>
      </c>
      <c r="K1388" t="s">
        <v>565</v>
      </c>
      <c r="L1388">
        <v>80786349</v>
      </c>
      <c r="M1388" t="s">
        <v>566</v>
      </c>
      <c r="N1388">
        <v>33074900</v>
      </c>
      <c r="O1388" t="s">
        <v>567</v>
      </c>
      <c r="P1388">
        <v>4987176244437</v>
      </c>
      <c r="Q1388">
        <v>349</v>
      </c>
      <c r="R1388" s="16">
        <v>46807</v>
      </c>
      <c r="S1388">
        <v>24</v>
      </c>
      <c r="T1388">
        <v>79</v>
      </c>
      <c r="U1388">
        <v>24</v>
      </c>
      <c r="V1388">
        <v>236.6</v>
      </c>
      <c r="W1388">
        <v>279.19</v>
      </c>
      <c r="X1388">
        <v>290.83</v>
      </c>
      <c r="Y1388">
        <v>0</v>
      </c>
      <c r="Z1388">
        <v>5</v>
      </c>
      <c r="AA1388">
        <v>0</v>
      </c>
      <c r="AB1388">
        <v>0</v>
      </c>
      <c r="AC1388">
        <v>1395.95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f t="shared" si="110"/>
        <v>5</v>
      </c>
      <c r="AJ1388">
        <f t="shared" si="111"/>
        <v>1454.1499999999999</v>
      </c>
      <c r="AK1388" s="62">
        <f t="shared" si="112"/>
        <v>0.20833333333333334</v>
      </c>
      <c r="AL1388">
        <f t="shared" si="113"/>
        <v>1395.95</v>
      </c>
    </row>
    <row r="1389" spans="2:38" ht="14.45" x14ac:dyDescent="0.3">
      <c r="B1389" t="s">
        <v>1765</v>
      </c>
      <c r="C1389">
        <v>2002344334</v>
      </c>
      <c r="D1389" t="s">
        <v>125</v>
      </c>
      <c r="E1389" t="s">
        <v>126</v>
      </c>
      <c r="F1389" t="s">
        <v>127</v>
      </c>
      <c r="G1389" t="s">
        <v>146</v>
      </c>
      <c r="H1389" t="s">
        <v>160</v>
      </c>
      <c r="I1389" t="s">
        <v>161</v>
      </c>
      <c r="J1389" t="s">
        <v>381</v>
      </c>
      <c r="K1389" t="s">
        <v>382</v>
      </c>
      <c r="L1389">
        <v>83913496</v>
      </c>
      <c r="M1389" t="s">
        <v>383</v>
      </c>
      <c r="N1389">
        <v>33062000</v>
      </c>
      <c r="O1389" t="s">
        <v>384</v>
      </c>
      <c r="P1389">
        <v>4987176238795</v>
      </c>
      <c r="Q1389">
        <v>140</v>
      </c>
      <c r="R1389" s="16">
        <v>47045</v>
      </c>
      <c r="S1389">
        <v>24</v>
      </c>
      <c r="T1389">
        <v>100</v>
      </c>
      <c r="U1389">
        <v>48</v>
      </c>
      <c r="V1389">
        <v>106.67</v>
      </c>
      <c r="W1389">
        <v>112</v>
      </c>
      <c r="X1389">
        <v>116.67</v>
      </c>
      <c r="Y1389">
        <v>0</v>
      </c>
      <c r="Z1389">
        <v>38</v>
      </c>
      <c r="AA1389">
        <v>0</v>
      </c>
      <c r="AB1389">
        <v>0</v>
      </c>
      <c r="AC1389">
        <v>4256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f t="shared" si="110"/>
        <v>38</v>
      </c>
      <c r="AJ1389">
        <f t="shared" si="111"/>
        <v>4433.46</v>
      </c>
      <c r="AK1389" s="62">
        <f t="shared" si="112"/>
        <v>0.79166666666666663</v>
      </c>
      <c r="AL1389">
        <f t="shared" si="113"/>
        <v>4256</v>
      </c>
    </row>
    <row r="1390" spans="2:38" ht="14.45" x14ac:dyDescent="0.3">
      <c r="B1390" t="s">
        <v>1765</v>
      </c>
      <c r="C1390">
        <v>2002344334</v>
      </c>
      <c r="D1390" t="s">
        <v>125</v>
      </c>
      <c r="E1390" t="s">
        <v>126</v>
      </c>
      <c r="F1390" t="s">
        <v>127</v>
      </c>
      <c r="G1390" t="s">
        <v>128</v>
      </c>
      <c r="H1390" t="s">
        <v>196</v>
      </c>
      <c r="I1390" t="s">
        <v>197</v>
      </c>
      <c r="J1390" t="s">
        <v>443</v>
      </c>
      <c r="K1390" t="s">
        <v>593</v>
      </c>
      <c r="L1390">
        <v>80823581</v>
      </c>
      <c r="M1390" t="s">
        <v>594</v>
      </c>
      <c r="N1390">
        <v>33049990</v>
      </c>
      <c r="O1390" t="s">
        <v>595</v>
      </c>
      <c r="P1390">
        <v>4987176263827</v>
      </c>
      <c r="Q1390">
        <v>449</v>
      </c>
      <c r="R1390" s="16">
        <v>47045</v>
      </c>
      <c r="S1390">
        <v>36</v>
      </c>
      <c r="T1390">
        <v>74</v>
      </c>
      <c r="U1390">
        <v>24</v>
      </c>
      <c r="V1390">
        <v>317.64</v>
      </c>
      <c r="W1390">
        <v>374.81</v>
      </c>
      <c r="X1390">
        <v>390.44</v>
      </c>
      <c r="Y1390">
        <v>0</v>
      </c>
      <c r="Z1390">
        <v>1</v>
      </c>
      <c r="AA1390">
        <v>0</v>
      </c>
      <c r="AB1390">
        <v>0</v>
      </c>
      <c r="AC1390">
        <v>374.81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f t="shared" si="110"/>
        <v>1</v>
      </c>
      <c r="AJ1390">
        <f t="shared" si="111"/>
        <v>390.44</v>
      </c>
      <c r="AK1390" s="62">
        <f t="shared" si="112"/>
        <v>4.1666666666666664E-2</v>
      </c>
      <c r="AL1390">
        <f t="shared" si="113"/>
        <v>374.81</v>
      </c>
    </row>
    <row r="1391" spans="2:38" ht="14.45" x14ac:dyDescent="0.3">
      <c r="B1391" t="s">
        <v>1765</v>
      </c>
      <c r="C1391">
        <v>2002344334</v>
      </c>
      <c r="D1391" t="s">
        <v>125</v>
      </c>
      <c r="E1391" t="s">
        <v>126</v>
      </c>
      <c r="F1391" t="s">
        <v>127</v>
      </c>
      <c r="G1391" t="s">
        <v>128</v>
      </c>
      <c r="H1391" t="s">
        <v>129</v>
      </c>
      <c r="I1391" t="s">
        <v>130</v>
      </c>
      <c r="J1391" t="s">
        <v>295</v>
      </c>
      <c r="K1391" t="s">
        <v>296</v>
      </c>
      <c r="L1391">
        <v>80830097</v>
      </c>
      <c r="M1391" t="s">
        <v>297</v>
      </c>
      <c r="N1391">
        <v>33059090</v>
      </c>
      <c r="O1391" t="s">
        <v>298</v>
      </c>
      <c r="P1391">
        <v>4987176294098</v>
      </c>
      <c r="Q1391">
        <v>290</v>
      </c>
      <c r="R1391" s="16">
        <v>47115</v>
      </c>
      <c r="S1391">
        <v>36</v>
      </c>
      <c r="T1391">
        <v>81</v>
      </c>
      <c r="U1391">
        <v>24</v>
      </c>
      <c r="V1391">
        <v>205.15</v>
      </c>
      <c r="W1391">
        <v>242.08</v>
      </c>
      <c r="X1391">
        <v>252.17</v>
      </c>
      <c r="Y1391">
        <v>1</v>
      </c>
      <c r="Z1391">
        <v>16</v>
      </c>
      <c r="AA1391">
        <v>0</v>
      </c>
      <c r="AB1391">
        <v>0</v>
      </c>
      <c r="AC1391">
        <v>9683.2000000000007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f t="shared" si="110"/>
        <v>40</v>
      </c>
      <c r="AJ1391">
        <f t="shared" si="111"/>
        <v>10086.799999999999</v>
      </c>
      <c r="AK1391" s="62">
        <f t="shared" si="112"/>
        <v>1.6666666666666667</v>
      </c>
      <c r="AL1391">
        <f t="shared" si="113"/>
        <v>9683.2000000000007</v>
      </c>
    </row>
    <row r="1392" spans="2:38" ht="14.45" x14ac:dyDescent="0.3">
      <c r="B1392" t="s">
        <v>1765</v>
      </c>
      <c r="C1392">
        <v>2002344334</v>
      </c>
      <c r="D1392" t="s">
        <v>125</v>
      </c>
      <c r="E1392" t="s">
        <v>126</v>
      </c>
      <c r="F1392" t="s">
        <v>127</v>
      </c>
      <c r="G1392" t="s">
        <v>132</v>
      </c>
      <c r="H1392" t="s">
        <v>163</v>
      </c>
      <c r="I1392" t="s">
        <v>164</v>
      </c>
      <c r="J1392" t="s">
        <v>337</v>
      </c>
      <c r="K1392" t="s">
        <v>576</v>
      </c>
      <c r="L1392">
        <v>80739415</v>
      </c>
      <c r="M1392" t="s">
        <v>577</v>
      </c>
      <c r="N1392">
        <v>33072000</v>
      </c>
      <c r="O1392" t="s">
        <v>578</v>
      </c>
      <c r="P1392">
        <v>4987176176271</v>
      </c>
      <c r="Q1392">
        <v>299</v>
      </c>
      <c r="R1392" s="16">
        <v>46317</v>
      </c>
      <c r="S1392">
        <v>18</v>
      </c>
      <c r="T1392">
        <v>14</v>
      </c>
      <c r="U1392">
        <v>48</v>
      </c>
      <c r="V1392">
        <v>211.52</v>
      </c>
      <c r="W1392">
        <v>249.59</v>
      </c>
      <c r="X1392">
        <v>260</v>
      </c>
      <c r="Y1392">
        <v>0</v>
      </c>
      <c r="Z1392">
        <v>1</v>
      </c>
      <c r="AA1392">
        <v>0</v>
      </c>
      <c r="AB1392">
        <v>0</v>
      </c>
      <c r="AC1392">
        <v>249.59</v>
      </c>
      <c r="AD1392">
        <v>0.11</v>
      </c>
      <c r="AE1392">
        <v>0</v>
      </c>
      <c r="AF1392">
        <v>0</v>
      </c>
      <c r="AG1392">
        <v>0</v>
      </c>
      <c r="AH1392">
        <v>0</v>
      </c>
      <c r="AI1392">
        <f t="shared" si="110"/>
        <v>1</v>
      </c>
      <c r="AJ1392">
        <f t="shared" si="111"/>
        <v>260</v>
      </c>
      <c r="AK1392" s="62">
        <f t="shared" si="112"/>
        <v>2.0833333333333332E-2</v>
      </c>
      <c r="AL1392">
        <f t="shared" si="113"/>
        <v>249.59</v>
      </c>
    </row>
    <row r="1393" spans="2:38" ht="14.45" x14ac:dyDescent="0.3">
      <c r="B1393" t="s">
        <v>1765</v>
      </c>
      <c r="C1393">
        <v>2002344334</v>
      </c>
      <c r="D1393" t="s">
        <v>125</v>
      </c>
      <c r="E1393" t="s">
        <v>126</v>
      </c>
      <c r="F1393" t="s">
        <v>127</v>
      </c>
      <c r="G1393" t="s">
        <v>128</v>
      </c>
      <c r="H1393" t="s">
        <v>139</v>
      </c>
      <c r="I1393" t="s">
        <v>140</v>
      </c>
      <c r="J1393" t="s">
        <v>266</v>
      </c>
      <c r="K1393" t="s">
        <v>412</v>
      </c>
      <c r="L1393">
        <v>83918758</v>
      </c>
      <c r="M1393" t="s">
        <v>997</v>
      </c>
      <c r="N1393">
        <v>96190030</v>
      </c>
      <c r="O1393" t="s">
        <v>998</v>
      </c>
      <c r="P1393">
        <v>4987176071446</v>
      </c>
      <c r="Q1393">
        <v>95</v>
      </c>
      <c r="R1393" s="16">
        <v>46807</v>
      </c>
      <c r="S1393">
        <v>36</v>
      </c>
      <c r="T1393">
        <v>52</v>
      </c>
      <c r="U1393">
        <v>40</v>
      </c>
      <c r="V1393">
        <v>72.38</v>
      </c>
      <c r="W1393">
        <v>76</v>
      </c>
      <c r="X1393">
        <v>79.17</v>
      </c>
      <c r="Y1393">
        <v>77</v>
      </c>
      <c r="Z1393">
        <v>18</v>
      </c>
      <c r="AA1393">
        <v>0</v>
      </c>
      <c r="AB1393">
        <v>0</v>
      </c>
      <c r="AC1393">
        <v>235448</v>
      </c>
      <c r="AD1393">
        <v>0.16999999999999901</v>
      </c>
      <c r="AE1393">
        <v>0</v>
      </c>
      <c r="AF1393">
        <v>0</v>
      </c>
      <c r="AG1393">
        <v>0</v>
      </c>
      <c r="AH1393">
        <v>0</v>
      </c>
      <c r="AI1393">
        <f t="shared" si="110"/>
        <v>3098</v>
      </c>
      <c r="AJ1393">
        <f t="shared" si="111"/>
        <v>245268.66</v>
      </c>
      <c r="AK1393" s="62">
        <f t="shared" si="112"/>
        <v>77.45</v>
      </c>
      <c r="AL1393">
        <f t="shared" si="113"/>
        <v>235448</v>
      </c>
    </row>
    <row r="1394" spans="2:38" ht="14.45" x14ac:dyDescent="0.3">
      <c r="B1394" t="s">
        <v>1765</v>
      </c>
      <c r="C1394">
        <v>2002344334</v>
      </c>
      <c r="D1394" t="s">
        <v>125</v>
      </c>
      <c r="E1394" t="s">
        <v>126</v>
      </c>
      <c r="F1394" t="s">
        <v>127</v>
      </c>
      <c r="G1394" t="s">
        <v>146</v>
      </c>
      <c r="H1394" t="s">
        <v>190</v>
      </c>
      <c r="I1394" t="s">
        <v>191</v>
      </c>
      <c r="J1394" t="s">
        <v>192</v>
      </c>
      <c r="K1394" t="s">
        <v>193</v>
      </c>
      <c r="L1394">
        <v>80817960</v>
      </c>
      <c r="M1394" t="s">
        <v>1017</v>
      </c>
      <c r="N1394">
        <v>82121010</v>
      </c>
      <c r="O1394" t="s">
        <v>1018</v>
      </c>
      <c r="P1394">
        <v>4987176278173</v>
      </c>
      <c r="Q1394">
        <v>299</v>
      </c>
      <c r="R1394" s="16">
        <v>47045</v>
      </c>
      <c r="S1394">
        <v>60</v>
      </c>
      <c r="T1394">
        <v>45</v>
      </c>
      <c r="U1394">
        <v>48</v>
      </c>
      <c r="V1394">
        <v>213.37</v>
      </c>
      <c r="W1394">
        <v>251.78</v>
      </c>
      <c r="X1394">
        <v>262.27999999999997</v>
      </c>
      <c r="Y1394">
        <v>0</v>
      </c>
      <c r="Z1394">
        <v>5</v>
      </c>
      <c r="AA1394">
        <v>0</v>
      </c>
      <c r="AB1394">
        <v>0</v>
      </c>
      <c r="AC1394">
        <v>1258.9000000000001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f t="shared" si="110"/>
        <v>5</v>
      </c>
      <c r="AJ1394">
        <f t="shared" si="111"/>
        <v>1311.3999999999999</v>
      </c>
      <c r="AK1394" s="62">
        <f t="shared" si="112"/>
        <v>0.10416666666666667</v>
      </c>
      <c r="AL1394">
        <f t="shared" si="113"/>
        <v>1258.9000000000001</v>
      </c>
    </row>
    <row r="1395" spans="2:38" ht="14.45" x14ac:dyDescent="0.3">
      <c r="B1395" t="s">
        <v>1765</v>
      </c>
      <c r="C1395">
        <v>2002344334</v>
      </c>
      <c r="D1395" t="s">
        <v>125</v>
      </c>
      <c r="E1395" t="s">
        <v>126</v>
      </c>
      <c r="F1395" t="s">
        <v>127</v>
      </c>
      <c r="G1395" t="s">
        <v>132</v>
      </c>
      <c r="H1395" t="s">
        <v>163</v>
      </c>
      <c r="I1395" t="s">
        <v>164</v>
      </c>
      <c r="J1395" t="s">
        <v>253</v>
      </c>
      <c r="K1395" t="s">
        <v>302</v>
      </c>
      <c r="L1395">
        <v>80830420</v>
      </c>
      <c r="M1395" t="s">
        <v>303</v>
      </c>
      <c r="N1395">
        <v>33071010</v>
      </c>
      <c r="O1395" t="s">
        <v>304</v>
      </c>
      <c r="P1395">
        <v>4987176176844</v>
      </c>
      <c r="Q1395">
        <v>235</v>
      </c>
      <c r="R1395" s="16">
        <v>47020</v>
      </c>
      <c r="S1395">
        <v>36</v>
      </c>
      <c r="T1395">
        <v>72</v>
      </c>
      <c r="U1395">
        <v>48</v>
      </c>
      <c r="V1395">
        <v>191.83</v>
      </c>
      <c r="W1395">
        <v>201.42</v>
      </c>
      <c r="X1395">
        <v>209.82</v>
      </c>
      <c r="Y1395">
        <v>0</v>
      </c>
      <c r="Z1395">
        <v>6</v>
      </c>
      <c r="AA1395">
        <v>0</v>
      </c>
      <c r="AB1395">
        <v>0</v>
      </c>
      <c r="AC1395">
        <v>1208.52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f t="shared" si="110"/>
        <v>6</v>
      </c>
      <c r="AJ1395">
        <f t="shared" si="111"/>
        <v>1258.92</v>
      </c>
      <c r="AK1395" s="62">
        <f t="shared" si="112"/>
        <v>0.125</v>
      </c>
      <c r="AL1395">
        <f t="shared" si="113"/>
        <v>1208.52</v>
      </c>
    </row>
    <row r="1396" spans="2:38" ht="14.45" x14ac:dyDescent="0.3">
      <c r="B1396" t="s">
        <v>1765</v>
      </c>
      <c r="C1396">
        <v>2002344334</v>
      </c>
      <c r="D1396" t="s">
        <v>125</v>
      </c>
      <c r="E1396" t="s">
        <v>126</v>
      </c>
      <c r="F1396" t="s">
        <v>127</v>
      </c>
      <c r="G1396" t="s">
        <v>146</v>
      </c>
      <c r="H1396" t="s">
        <v>160</v>
      </c>
      <c r="I1396" t="s">
        <v>161</v>
      </c>
      <c r="J1396" t="s">
        <v>162</v>
      </c>
      <c r="K1396" t="s">
        <v>582</v>
      </c>
      <c r="L1396">
        <v>80895779</v>
      </c>
      <c r="M1396" t="s">
        <v>583</v>
      </c>
      <c r="N1396">
        <v>96032100</v>
      </c>
      <c r="O1396" t="s">
        <v>584</v>
      </c>
      <c r="P1396">
        <v>4987176278838</v>
      </c>
      <c r="Q1396">
        <v>99</v>
      </c>
      <c r="R1396" s="16">
        <v>47045</v>
      </c>
      <c r="S1396">
        <v>36</v>
      </c>
      <c r="T1396">
        <v>74</v>
      </c>
      <c r="U1396">
        <v>48</v>
      </c>
      <c r="V1396">
        <v>75.430000000000007</v>
      </c>
      <c r="W1396">
        <v>79.2</v>
      </c>
      <c r="X1396">
        <v>82.5</v>
      </c>
      <c r="Y1396">
        <v>0</v>
      </c>
      <c r="Z1396">
        <v>8</v>
      </c>
      <c r="AA1396">
        <v>0</v>
      </c>
      <c r="AB1396">
        <v>0</v>
      </c>
      <c r="AC1396">
        <v>633.6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f t="shared" si="110"/>
        <v>8</v>
      </c>
      <c r="AJ1396">
        <f t="shared" si="111"/>
        <v>660</v>
      </c>
      <c r="AK1396" s="62">
        <f t="shared" si="112"/>
        <v>0.16666666666666666</v>
      </c>
      <c r="AL1396">
        <f t="shared" si="113"/>
        <v>633.6</v>
      </c>
    </row>
    <row r="1397" spans="2:38" ht="14.45" x14ac:dyDescent="0.3">
      <c r="B1397" t="s">
        <v>1765</v>
      </c>
      <c r="C1397">
        <v>2002344334</v>
      </c>
      <c r="D1397" t="s">
        <v>125</v>
      </c>
      <c r="E1397" t="s">
        <v>126</v>
      </c>
      <c r="F1397" t="s">
        <v>127</v>
      </c>
      <c r="G1397" t="s">
        <v>146</v>
      </c>
      <c r="H1397" t="s">
        <v>190</v>
      </c>
      <c r="I1397" t="s">
        <v>191</v>
      </c>
      <c r="J1397" t="s">
        <v>313</v>
      </c>
      <c r="K1397" t="s">
        <v>314</v>
      </c>
      <c r="L1397">
        <v>80832389</v>
      </c>
      <c r="M1397" t="s">
        <v>315</v>
      </c>
      <c r="N1397">
        <v>82122011</v>
      </c>
      <c r="O1397" t="s">
        <v>316</v>
      </c>
      <c r="P1397">
        <v>4987176179180</v>
      </c>
      <c r="Q1397">
        <v>375</v>
      </c>
      <c r="R1397" s="16">
        <v>46807</v>
      </c>
      <c r="S1397">
        <v>60</v>
      </c>
      <c r="T1397">
        <v>31</v>
      </c>
      <c r="U1397">
        <v>24</v>
      </c>
      <c r="V1397">
        <v>267.61</v>
      </c>
      <c r="W1397">
        <v>315.77999999999997</v>
      </c>
      <c r="X1397">
        <v>328.95</v>
      </c>
      <c r="Y1397">
        <v>0</v>
      </c>
      <c r="Z1397">
        <v>10</v>
      </c>
      <c r="AA1397">
        <v>0</v>
      </c>
      <c r="AB1397">
        <v>0</v>
      </c>
      <c r="AC1397">
        <v>3157.8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f t="shared" si="110"/>
        <v>10</v>
      </c>
      <c r="AJ1397">
        <f t="shared" si="111"/>
        <v>3289.5</v>
      </c>
      <c r="AK1397" s="62">
        <f t="shared" si="112"/>
        <v>0.41666666666666669</v>
      </c>
      <c r="AL1397">
        <f t="shared" si="113"/>
        <v>3157.7999999999997</v>
      </c>
    </row>
    <row r="1398" spans="2:38" ht="14.45" x14ac:dyDescent="0.3">
      <c r="B1398" t="s">
        <v>1765</v>
      </c>
      <c r="C1398">
        <v>2002344334</v>
      </c>
      <c r="D1398" t="s">
        <v>125</v>
      </c>
      <c r="E1398" t="s">
        <v>126</v>
      </c>
      <c r="F1398" t="s">
        <v>127</v>
      </c>
      <c r="G1398" t="s">
        <v>132</v>
      </c>
      <c r="H1398" t="s">
        <v>163</v>
      </c>
      <c r="I1398" t="s">
        <v>164</v>
      </c>
      <c r="J1398" t="s">
        <v>337</v>
      </c>
      <c r="K1398" t="s">
        <v>714</v>
      </c>
      <c r="L1398">
        <v>80739421</v>
      </c>
      <c r="M1398" t="s">
        <v>715</v>
      </c>
      <c r="N1398">
        <v>33072000</v>
      </c>
      <c r="O1398" t="s">
        <v>716</v>
      </c>
      <c r="P1398">
        <v>4987176176332</v>
      </c>
      <c r="Q1398">
        <v>299</v>
      </c>
      <c r="R1398" s="16">
        <v>47206</v>
      </c>
      <c r="S1398">
        <v>18</v>
      </c>
      <c r="T1398">
        <v>100</v>
      </c>
      <c r="U1398">
        <v>48</v>
      </c>
      <c r="V1398">
        <v>211.52</v>
      </c>
      <c r="W1398">
        <v>249.59</v>
      </c>
      <c r="X1398">
        <v>260</v>
      </c>
      <c r="Y1398">
        <v>0</v>
      </c>
      <c r="Z1398">
        <v>9</v>
      </c>
      <c r="AA1398">
        <v>0</v>
      </c>
      <c r="AB1398">
        <v>0</v>
      </c>
      <c r="AC1398">
        <v>2246.31</v>
      </c>
      <c r="AD1398">
        <v>0.94999999999999896</v>
      </c>
      <c r="AE1398">
        <v>0</v>
      </c>
      <c r="AF1398">
        <v>0</v>
      </c>
      <c r="AG1398">
        <v>0</v>
      </c>
      <c r="AH1398">
        <v>0</v>
      </c>
      <c r="AI1398">
        <f t="shared" si="110"/>
        <v>9</v>
      </c>
      <c r="AJ1398">
        <f t="shared" si="111"/>
        <v>2340</v>
      </c>
      <c r="AK1398" s="62">
        <f t="shared" si="112"/>
        <v>0.1875</v>
      </c>
      <c r="AL1398">
        <f t="shared" si="113"/>
        <v>2246.31</v>
      </c>
    </row>
    <row r="1399" spans="2:38" ht="14.45" x14ac:dyDescent="0.3">
      <c r="B1399" t="s">
        <v>1765</v>
      </c>
      <c r="C1399">
        <v>2002344334</v>
      </c>
      <c r="D1399" t="s">
        <v>125</v>
      </c>
      <c r="E1399" t="s">
        <v>126</v>
      </c>
      <c r="F1399" t="s">
        <v>127</v>
      </c>
      <c r="G1399" t="s">
        <v>128</v>
      </c>
      <c r="H1399" t="s">
        <v>139</v>
      </c>
      <c r="I1399" t="s">
        <v>140</v>
      </c>
      <c r="J1399" t="s">
        <v>141</v>
      </c>
      <c r="K1399" t="s">
        <v>143</v>
      </c>
      <c r="L1399">
        <v>80815779</v>
      </c>
      <c r="M1399" t="s">
        <v>144</v>
      </c>
      <c r="N1399">
        <v>96190030</v>
      </c>
      <c r="O1399" t="s">
        <v>145</v>
      </c>
      <c r="P1399">
        <v>4987176210791</v>
      </c>
      <c r="Q1399">
        <v>842</v>
      </c>
      <c r="R1399" s="16">
        <v>47020</v>
      </c>
      <c r="S1399">
        <v>36</v>
      </c>
      <c r="T1399">
        <v>72</v>
      </c>
      <c r="U1399">
        <v>6</v>
      </c>
      <c r="V1399">
        <v>641.5</v>
      </c>
      <c r="W1399">
        <v>673.58</v>
      </c>
      <c r="X1399">
        <v>701.67</v>
      </c>
      <c r="Y1399">
        <v>0</v>
      </c>
      <c r="Z1399">
        <v>1</v>
      </c>
      <c r="AA1399">
        <v>0</v>
      </c>
      <c r="AB1399">
        <v>0</v>
      </c>
      <c r="AC1399">
        <v>673.58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f t="shared" si="110"/>
        <v>1</v>
      </c>
      <c r="AJ1399">
        <f t="shared" si="111"/>
        <v>701.67</v>
      </c>
      <c r="AK1399" s="62">
        <f t="shared" si="112"/>
        <v>0.16666666666666666</v>
      </c>
      <c r="AL1399">
        <f t="shared" si="113"/>
        <v>673.58</v>
      </c>
    </row>
    <row r="1400" spans="2:38" ht="14.45" x14ac:dyDescent="0.3">
      <c r="B1400" t="s">
        <v>1765</v>
      </c>
      <c r="C1400">
        <v>2002344334</v>
      </c>
      <c r="D1400" t="s">
        <v>125</v>
      </c>
      <c r="E1400" t="s">
        <v>126</v>
      </c>
      <c r="F1400" t="s">
        <v>127</v>
      </c>
      <c r="G1400" t="s">
        <v>132</v>
      </c>
      <c r="H1400" t="s">
        <v>133</v>
      </c>
      <c r="I1400" t="s">
        <v>134</v>
      </c>
      <c r="J1400" t="s">
        <v>155</v>
      </c>
      <c r="K1400" t="s">
        <v>156</v>
      </c>
      <c r="L1400">
        <v>80870358</v>
      </c>
      <c r="M1400" t="s">
        <v>157</v>
      </c>
      <c r="N1400">
        <v>96190010</v>
      </c>
      <c r="O1400" t="s">
        <v>158</v>
      </c>
      <c r="P1400">
        <v>4987176350657</v>
      </c>
      <c r="Q1400">
        <v>325</v>
      </c>
      <c r="R1400" s="16">
        <v>47052</v>
      </c>
      <c r="S1400">
        <v>24</v>
      </c>
      <c r="T1400">
        <v>100</v>
      </c>
      <c r="U1400">
        <v>18</v>
      </c>
      <c r="V1400">
        <v>242.42</v>
      </c>
      <c r="W1400">
        <v>242.42</v>
      </c>
      <c r="X1400">
        <v>252.53</v>
      </c>
      <c r="Y1400">
        <v>40</v>
      </c>
      <c r="Z1400">
        <v>10</v>
      </c>
      <c r="AA1400">
        <v>0</v>
      </c>
      <c r="AB1400">
        <v>0</v>
      </c>
      <c r="AC1400">
        <v>176966.6</v>
      </c>
      <c r="AD1400">
        <v>0.02</v>
      </c>
      <c r="AE1400">
        <v>0</v>
      </c>
      <c r="AF1400">
        <v>0</v>
      </c>
      <c r="AG1400">
        <v>0</v>
      </c>
      <c r="AH1400">
        <v>0</v>
      </c>
      <c r="AI1400">
        <f t="shared" si="110"/>
        <v>730</v>
      </c>
      <c r="AJ1400">
        <f t="shared" si="111"/>
        <v>184346.9</v>
      </c>
      <c r="AK1400" s="62">
        <f t="shared" si="112"/>
        <v>40.555555555555557</v>
      </c>
      <c r="AL1400">
        <f t="shared" si="113"/>
        <v>176966.59999999998</v>
      </c>
    </row>
    <row r="1401" spans="2:38" ht="14.45" x14ac:dyDescent="0.3">
      <c r="B1401" t="s">
        <v>1765</v>
      </c>
      <c r="C1401">
        <v>2002344334</v>
      </c>
      <c r="D1401" t="s">
        <v>125</v>
      </c>
      <c r="E1401" t="s">
        <v>126</v>
      </c>
      <c r="F1401" t="s">
        <v>127</v>
      </c>
      <c r="G1401" t="s">
        <v>128</v>
      </c>
      <c r="H1401" t="s">
        <v>139</v>
      </c>
      <c r="I1401" t="s">
        <v>140</v>
      </c>
      <c r="J1401" t="s">
        <v>266</v>
      </c>
      <c r="K1401" t="s">
        <v>482</v>
      </c>
      <c r="L1401">
        <v>83918759</v>
      </c>
      <c r="M1401" t="s">
        <v>883</v>
      </c>
      <c r="N1401">
        <v>96190030</v>
      </c>
      <c r="O1401" t="s">
        <v>884</v>
      </c>
      <c r="P1401">
        <v>4987176071453</v>
      </c>
      <c r="Q1401">
        <v>95</v>
      </c>
      <c r="R1401" s="16">
        <v>46807</v>
      </c>
      <c r="S1401">
        <v>36</v>
      </c>
      <c r="T1401">
        <v>52</v>
      </c>
      <c r="U1401">
        <v>40</v>
      </c>
      <c r="V1401">
        <v>72.38</v>
      </c>
      <c r="W1401">
        <v>76</v>
      </c>
      <c r="X1401">
        <v>79.17</v>
      </c>
      <c r="Y1401">
        <v>3</v>
      </c>
      <c r="Z1401">
        <v>10</v>
      </c>
      <c r="AA1401">
        <v>0</v>
      </c>
      <c r="AB1401">
        <v>0</v>
      </c>
      <c r="AC1401">
        <v>9880</v>
      </c>
      <c r="AD1401">
        <v>0.01</v>
      </c>
      <c r="AE1401">
        <v>0</v>
      </c>
      <c r="AF1401">
        <v>0</v>
      </c>
      <c r="AG1401">
        <v>0</v>
      </c>
      <c r="AH1401">
        <v>0</v>
      </c>
      <c r="AI1401">
        <f t="shared" si="110"/>
        <v>130</v>
      </c>
      <c r="AJ1401">
        <f t="shared" si="111"/>
        <v>10292.1</v>
      </c>
      <c r="AK1401" s="62">
        <f t="shared" si="112"/>
        <v>3.25</v>
      </c>
      <c r="AL1401">
        <f t="shared" si="113"/>
        <v>9880</v>
      </c>
    </row>
    <row r="1402" spans="2:38" ht="14.45" x14ac:dyDescent="0.3">
      <c r="B1402" t="s">
        <v>1765</v>
      </c>
      <c r="C1402">
        <v>2002344334</v>
      </c>
      <c r="D1402" t="s">
        <v>125</v>
      </c>
      <c r="E1402" t="s">
        <v>126</v>
      </c>
      <c r="F1402" t="s">
        <v>127</v>
      </c>
      <c r="G1402" t="s">
        <v>128</v>
      </c>
      <c r="H1402" t="s">
        <v>129</v>
      </c>
      <c r="I1402" t="s">
        <v>130</v>
      </c>
      <c r="J1402" t="s">
        <v>131</v>
      </c>
      <c r="K1402" t="s">
        <v>980</v>
      </c>
      <c r="L1402">
        <v>80778993</v>
      </c>
      <c r="M1402" t="s">
        <v>1044</v>
      </c>
      <c r="N1402">
        <v>33051090</v>
      </c>
      <c r="O1402" t="s">
        <v>1045</v>
      </c>
      <c r="P1402">
        <v>4987176234322</v>
      </c>
      <c r="Q1402">
        <v>710</v>
      </c>
      <c r="R1402" s="16">
        <v>47020</v>
      </c>
      <c r="S1402">
        <v>36</v>
      </c>
      <c r="T1402">
        <v>72</v>
      </c>
      <c r="U1402">
        <v>12</v>
      </c>
      <c r="V1402">
        <v>579.57000000000005</v>
      </c>
      <c r="W1402">
        <v>608.54999999999995</v>
      </c>
      <c r="X1402">
        <v>633.92999999999995</v>
      </c>
      <c r="Y1402">
        <v>0</v>
      </c>
      <c r="Z1402">
        <v>2</v>
      </c>
      <c r="AA1402">
        <v>0</v>
      </c>
      <c r="AB1402">
        <v>0</v>
      </c>
      <c r="AC1402">
        <v>1217.0999999999999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f t="shared" si="110"/>
        <v>2</v>
      </c>
      <c r="AJ1402">
        <f t="shared" si="111"/>
        <v>1267.8599999999999</v>
      </c>
      <c r="AK1402" s="62">
        <f t="shared" si="112"/>
        <v>0.16666666666666666</v>
      </c>
      <c r="AL1402">
        <f t="shared" si="113"/>
        <v>1217.0999999999999</v>
      </c>
    </row>
    <row r="1403" spans="2:38" ht="14.45" x14ac:dyDescent="0.3">
      <c r="B1403" t="s">
        <v>1765</v>
      </c>
      <c r="C1403">
        <v>2002344334</v>
      </c>
      <c r="D1403" t="s">
        <v>125</v>
      </c>
      <c r="E1403" t="s">
        <v>126</v>
      </c>
      <c r="F1403" t="s">
        <v>127</v>
      </c>
      <c r="G1403" t="s">
        <v>146</v>
      </c>
      <c r="H1403" t="s">
        <v>150</v>
      </c>
      <c r="I1403" t="s">
        <v>151</v>
      </c>
      <c r="J1403" t="s">
        <v>152</v>
      </c>
      <c r="K1403" t="s">
        <v>152</v>
      </c>
      <c r="L1403">
        <v>80797470</v>
      </c>
      <c r="M1403" t="s">
        <v>153</v>
      </c>
      <c r="N1403">
        <v>82121010</v>
      </c>
      <c r="O1403" t="s">
        <v>154</v>
      </c>
      <c r="P1403">
        <v>4987176282927</v>
      </c>
      <c r="Q1403">
        <v>425</v>
      </c>
      <c r="R1403" s="16">
        <v>46807</v>
      </c>
      <c r="S1403">
        <v>60</v>
      </c>
      <c r="T1403">
        <v>31</v>
      </c>
      <c r="U1403">
        <v>36</v>
      </c>
      <c r="V1403">
        <v>308.7</v>
      </c>
      <c r="W1403">
        <v>364.27</v>
      </c>
      <c r="X1403">
        <v>379.46</v>
      </c>
      <c r="Y1403">
        <v>0</v>
      </c>
      <c r="Z1403">
        <v>5</v>
      </c>
      <c r="AA1403">
        <v>0</v>
      </c>
      <c r="AB1403">
        <v>0</v>
      </c>
      <c r="AC1403">
        <v>1821.35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f t="shared" si="110"/>
        <v>5</v>
      </c>
      <c r="AJ1403">
        <f t="shared" si="111"/>
        <v>1897.3</v>
      </c>
      <c r="AK1403" s="62">
        <f t="shared" si="112"/>
        <v>0.1388888888888889</v>
      </c>
      <c r="AL1403">
        <f t="shared" si="113"/>
        <v>1821.35</v>
      </c>
    </row>
    <row r="1404" spans="2:38" ht="14.45" x14ac:dyDescent="0.3">
      <c r="B1404" t="s">
        <v>1765</v>
      </c>
      <c r="C1404">
        <v>2002344334</v>
      </c>
      <c r="D1404" t="s">
        <v>125</v>
      </c>
      <c r="E1404" t="s">
        <v>126</v>
      </c>
      <c r="F1404" t="s">
        <v>127</v>
      </c>
      <c r="G1404" t="s">
        <v>146</v>
      </c>
      <c r="H1404" t="s">
        <v>150</v>
      </c>
      <c r="I1404" t="s">
        <v>151</v>
      </c>
      <c r="J1404" t="s">
        <v>182</v>
      </c>
      <c r="K1404" t="s">
        <v>182</v>
      </c>
      <c r="L1404">
        <v>80797473</v>
      </c>
      <c r="M1404" t="s">
        <v>183</v>
      </c>
      <c r="N1404">
        <v>82121010</v>
      </c>
      <c r="O1404" t="s">
        <v>184</v>
      </c>
      <c r="P1404">
        <v>4987176282934</v>
      </c>
      <c r="Q1404">
        <v>575</v>
      </c>
      <c r="R1404" s="16">
        <v>47045</v>
      </c>
      <c r="S1404">
        <v>60</v>
      </c>
      <c r="T1404">
        <v>45</v>
      </c>
      <c r="U1404">
        <v>36</v>
      </c>
      <c r="V1404">
        <v>417.66</v>
      </c>
      <c r="W1404">
        <v>492.84</v>
      </c>
      <c r="X1404">
        <v>513.39</v>
      </c>
      <c r="Y1404">
        <v>0</v>
      </c>
      <c r="Z1404">
        <v>14</v>
      </c>
      <c r="AA1404">
        <v>0</v>
      </c>
      <c r="AB1404">
        <v>0</v>
      </c>
      <c r="AC1404">
        <v>6899.76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f t="shared" si="110"/>
        <v>14</v>
      </c>
      <c r="AJ1404">
        <f t="shared" si="111"/>
        <v>7187.46</v>
      </c>
      <c r="AK1404" s="62">
        <f t="shared" si="112"/>
        <v>0.3888888888888889</v>
      </c>
      <c r="AL1404">
        <f t="shared" si="113"/>
        <v>6899.7599999999993</v>
      </c>
    </row>
    <row r="1405" spans="2:38" ht="14.45" x14ac:dyDescent="0.3">
      <c r="B1405" t="s">
        <v>1765</v>
      </c>
      <c r="C1405">
        <v>2002344334</v>
      </c>
      <c r="D1405" t="s">
        <v>125</v>
      </c>
      <c r="E1405" t="s">
        <v>126</v>
      </c>
      <c r="F1405" t="s">
        <v>127</v>
      </c>
      <c r="G1405" t="s">
        <v>146</v>
      </c>
      <c r="H1405" t="s">
        <v>160</v>
      </c>
      <c r="I1405" t="s">
        <v>161</v>
      </c>
      <c r="J1405" t="s">
        <v>322</v>
      </c>
      <c r="K1405" t="s">
        <v>323</v>
      </c>
      <c r="L1405">
        <v>80843635</v>
      </c>
      <c r="M1405" t="s">
        <v>324</v>
      </c>
      <c r="N1405">
        <v>85098000</v>
      </c>
      <c r="O1405" t="s">
        <v>325</v>
      </c>
      <c r="P1405">
        <v>4987176024831</v>
      </c>
      <c r="Q1405">
        <v>649</v>
      </c>
      <c r="R1405" s="16">
        <v>46807</v>
      </c>
      <c r="S1405">
        <v>79</v>
      </c>
      <c r="T1405">
        <v>24</v>
      </c>
      <c r="U1405">
        <v>48</v>
      </c>
      <c r="V1405">
        <v>439.98</v>
      </c>
      <c r="W1405">
        <v>519.17999999999995</v>
      </c>
      <c r="X1405">
        <v>540.83000000000004</v>
      </c>
      <c r="Y1405">
        <v>0</v>
      </c>
      <c r="Z1405">
        <v>5</v>
      </c>
      <c r="AA1405">
        <v>0</v>
      </c>
      <c r="AB1405">
        <v>0</v>
      </c>
      <c r="AC1405">
        <v>2595.9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f t="shared" si="110"/>
        <v>5</v>
      </c>
      <c r="AJ1405">
        <f t="shared" si="111"/>
        <v>2704.15</v>
      </c>
      <c r="AK1405" s="62">
        <f t="shared" si="112"/>
        <v>0.10416666666666667</v>
      </c>
      <c r="AL1405">
        <f t="shared" si="113"/>
        <v>2595.8999999999996</v>
      </c>
    </row>
    <row r="1406" spans="2:38" ht="14.45" x14ac:dyDescent="0.3">
      <c r="B1406" t="s">
        <v>1765</v>
      </c>
      <c r="C1406">
        <v>2002344334</v>
      </c>
      <c r="D1406" t="s">
        <v>125</v>
      </c>
      <c r="E1406" t="s">
        <v>126</v>
      </c>
      <c r="F1406" t="s">
        <v>127</v>
      </c>
      <c r="G1406" t="s">
        <v>146</v>
      </c>
      <c r="H1406" t="s">
        <v>147</v>
      </c>
      <c r="I1406" t="s">
        <v>203</v>
      </c>
      <c r="J1406" t="s">
        <v>204</v>
      </c>
      <c r="K1406" t="s">
        <v>205</v>
      </c>
      <c r="L1406">
        <v>80722191</v>
      </c>
      <c r="M1406" t="s">
        <v>712</v>
      </c>
      <c r="N1406">
        <v>33071010</v>
      </c>
      <c r="O1406" t="s">
        <v>713</v>
      </c>
      <c r="P1406">
        <v>4987176150578</v>
      </c>
      <c r="Q1406">
        <v>66</v>
      </c>
      <c r="R1406" s="16">
        <v>46807</v>
      </c>
      <c r="S1406">
        <v>36</v>
      </c>
      <c r="T1406">
        <v>52</v>
      </c>
      <c r="U1406">
        <v>96</v>
      </c>
      <c r="V1406">
        <v>53.88</v>
      </c>
      <c r="W1406">
        <v>56.57</v>
      </c>
      <c r="X1406">
        <v>58.93</v>
      </c>
      <c r="Y1406">
        <v>0</v>
      </c>
      <c r="Z1406">
        <v>2</v>
      </c>
      <c r="AA1406">
        <v>0</v>
      </c>
      <c r="AB1406">
        <v>0</v>
      </c>
      <c r="AC1406">
        <v>113.14</v>
      </c>
      <c r="AD1406">
        <v>1.1099999999999901</v>
      </c>
      <c r="AE1406">
        <v>0</v>
      </c>
      <c r="AF1406">
        <v>0</v>
      </c>
      <c r="AG1406">
        <v>0</v>
      </c>
      <c r="AH1406">
        <v>0</v>
      </c>
      <c r="AI1406">
        <f t="shared" si="110"/>
        <v>2</v>
      </c>
      <c r="AJ1406">
        <f t="shared" si="111"/>
        <v>117.86</v>
      </c>
      <c r="AK1406" s="62">
        <f t="shared" si="112"/>
        <v>2.0833333333333332E-2</v>
      </c>
      <c r="AL1406">
        <f t="shared" si="113"/>
        <v>113.14</v>
      </c>
    </row>
    <row r="1407" spans="2:38" ht="14.45" x14ac:dyDescent="0.3">
      <c r="B1407" t="s">
        <v>1765</v>
      </c>
      <c r="C1407">
        <v>2002344334</v>
      </c>
      <c r="D1407" t="s">
        <v>125</v>
      </c>
      <c r="E1407" t="s">
        <v>126</v>
      </c>
      <c r="F1407" t="s">
        <v>127</v>
      </c>
      <c r="G1407" t="s">
        <v>132</v>
      </c>
      <c r="H1407" t="s">
        <v>163</v>
      </c>
      <c r="I1407" t="s">
        <v>164</v>
      </c>
      <c r="J1407" t="s">
        <v>165</v>
      </c>
      <c r="K1407" t="s">
        <v>166</v>
      </c>
      <c r="L1407">
        <v>80830410</v>
      </c>
      <c r="M1407" t="s">
        <v>167</v>
      </c>
      <c r="N1407">
        <v>33071010</v>
      </c>
      <c r="O1407" t="s">
        <v>168</v>
      </c>
      <c r="P1407">
        <v>4987176176790</v>
      </c>
      <c r="Q1407">
        <v>310</v>
      </c>
      <c r="R1407" s="16">
        <v>47020</v>
      </c>
      <c r="S1407">
        <v>36</v>
      </c>
      <c r="T1407">
        <v>72</v>
      </c>
      <c r="U1407">
        <v>24</v>
      </c>
      <c r="V1407">
        <v>253.06</v>
      </c>
      <c r="W1407">
        <v>265.70999999999998</v>
      </c>
      <c r="X1407">
        <v>276.79000000000002</v>
      </c>
      <c r="Y1407">
        <v>0</v>
      </c>
      <c r="Z1407">
        <v>1</v>
      </c>
      <c r="AA1407">
        <v>0</v>
      </c>
      <c r="AB1407">
        <v>0</v>
      </c>
      <c r="AC1407">
        <v>265.70999999999998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f t="shared" si="110"/>
        <v>1</v>
      </c>
      <c r="AJ1407">
        <f t="shared" si="111"/>
        <v>276.79000000000002</v>
      </c>
      <c r="AK1407" s="62">
        <f t="shared" si="112"/>
        <v>4.1666666666666664E-2</v>
      </c>
      <c r="AL1407">
        <f t="shared" si="113"/>
        <v>265.70999999999998</v>
      </c>
    </row>
    <row r="1408" spans="2:38" ht="14.45" x14ac:dyDescent="0.3">
      <c r="B1408" t="s">
        <v>1765</v>
      </c>
      <c r="C1408">
        <v>2002344334</v>
      </c>
      <c r="D1408" t="s">
        <v>125</v>
      </c>
      <c r="E1408" t="s">
        <v>126</v>
      </c>
      <c r="F1408" t="s">
        <v>127</v>
      </c>
      <c r="G1408" t="s">
        <v>128</v>
      </c>
      <c r="H1408" t="s">
        <v>139</v>
      </c>
      <c r="I1408" t="s">
        <v>140</v>
      </c>
      <c r="J1408" t="s">
        <v>246</v>
      </c>
      <c r="K1408" t="s">
        <v>512</v>
      </c>
      <c r="L1408">
        <v>80866560</v>
      </c>
      <c r="M1408" t="s">
        <v>1042</v>
      </c>
      <c r="N1408">
        <v>96190030</v>
      </c>
      <c r="O1408" t="s">
        <v>1043</v>
      </c>
      <c r="P1408">
        <v>4987176141781</v>
      </c>
      <c r="Q1408">
        <v>280</v>
      </c>
      <c r="R1408" s="16">
        <v>47020</v>
      </c>
      <c r="S1408">
        <v>36</v>
      </c>
      <c r="T1408">
        <v>72</v>
      </c>
      <c r="U1408">
        <v>24</v>
      </c>
      <c r="V1408">
        <v>213.32</v>
      </c>
      <c r="W1408">
        <v>223.99</v>
      </c>
      <c r="X1408">
        <v>233.33</v>
      </c>
      <c r="Y1408">
        <v>0</v>
      </c>
      <c r="Z1408">
        <v>4</v>
      </c>
      <c r="AA1408">
        <v>0</v>
      </c>
      <c r="AB1408">
        <v>0</v>
      </c>
      <c r="AC1408">
        <v>895.96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f t="shared" si="110"/>
        <v>4</v>
      </c>
      <c r="AJ1408">
        <f t="shared" si="111"/>
        <v>933.32</v>
      </c>
      <c r="AK1408" s="62">
        <f t="shared" si="112"/>
        <v>0.16666666666666666</v>
      </c>
      <c r="AL1408">
        <f t="shared" si="113"/>
        <v>895.96</v>
      </c>
    </row>
    <row r="1409" spans="2:38" ht="14.45" x14ac:dyDescent="0.3">
      <c r="B1409" t="s">
        <v>1765</v>
      </c>
      <c r="C1409">
        <v>2002344334</v>
      </c>
      <c r="D1409" t="s">
        <v>125</v>
      </c>
      <c r="E1409" t="s">
        <v>126</v>
      </c>
      <c r="F1409" t="s">
        <v>127</v>
      </c>
      <c r="G1409" t="s">
        <v>132</v>
      </c>
      <c r="H1409" t="s">
        <v>133</v>
      </c>
      <c r="I1409" t="s">
        <v>134</v>
      </c>
      <c r="J1409" t="s">
        <v>240</v>
      </c>
      <c r="K1409" t="s">
        <v>963</v>
      </c>
      <c r="L1409">
        <v>80838649</v>
      </c>
      <c r="M1409" t="s">
        <v>1007</v>
      </c>
      <c r="N1409">
        <v>96190010</v>
      </c>
      <c r="O1409" t="s">
        <v>1008</v>
      </c>
      <c r="P1409">
        <v>4987176307828</v>
      </c>
      <c r="Q1409">
        <v>370</v>
      </c>
      <c r="R1409" s="16">
        <v>46807</v>
      </c>
      <c r="S1409">
        <v>24</v>
      </c>
      <c r="T1409">
        <v>79</v>
      </c>
      <c r="U1409">
        <v>8</v>
      </c>
      <c r="V1409">
        <v>311.57</v>
      </c>
      <c r="W1409">
        <v>311.57</v>
      </c>
      <c r="X1409">
        <v>324.56</v>
      </c>
      <c r="Y1409">
        <v>0</v>
      </c>
      <c r="Z1409">
        <v>1</v>
      </c>
      <c r="AA1409">
        <v>0</v>
      </c>
      <c r="AB1409">
        <v>0</v>
      </c>
      <c r="AC1409">
        <v>311.57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f t="shared" si="110"/>
        <v>1</v>
      </c>
      <c r="AJ1409">
        <f t="shared" si="111"/>
        <v>324.56</v>
      </c>
      <c r="AK1409" s="62">
        <f t="shared" si="112"/>
        <v>0.125</v>
      </c>
      <c r="AL1409">
        <f t="shared" si="113"/>
        <v>311.57</v>
      </c>
    </row>
    <row r="1410" spans="2:38" ht="14.45" x14ac:dyDescent="0.3">
      <c r="B1410" t="s">
        <v>1765</v>
      </c>
      <c r="C1410">
        <v>2002344334</v>
      </c>
      <c r="D1410" t="s">
        <v>125</v>
      </c>
      <c r="E1410" t="s">
        <v>126</v>
      </c>
      <c r="F1410" t="s">
        <v>127</v>
      </c>
      <c r="G1410" t="s">
        <v>132</v>
      </c>
      <c r="H1410" t="s">
        <v>133</v>
      </c>
      <c r="I1410" t="s">
        <v>134</v>
      </c>
      <c r="J1410" t="s">
        <v>135</v>
      </c>
      <c r="K1410" t="s">
        <v>717</v>
      </c>
      <c r="L1410">
        <v>80832379</v>
      </c>
      <c r="M1410" t="s">
        <v>718</v>
      </c>
      <c r="N1410">
        <v>96190010</v>
      </c>
      <c r="O1410" t="s">
        <v>719</v>
      </c>
      <c r="P1410">
        <v>4987176192219</v>
      </c>
      <c r="Q1410">
        <v>195</v>
      </c>
      <c r="R1410" s="16">
        <v>47045</v>
      </c>
      <c r="S1410">
        <v>24</v>
      </c>
      <c r="T1410">
        <v>100</v>
      </c>
      <c r="U1410">
        <v>36</v>
      </c>
      <c r="V1410">
        <v>168.64</v>
      </c>
      <c r="W1410">
        <v>168.64</v>
      </c>
      <c r="X1410">
        <v>175.67</v>
      </c>
      <c r="Y1410">
        <v>0</v>
      </c>
      <c r="Z1410">
        <v>23</v>
      </c>
      <c r="AA1410">
        <v>0</v>
      </c>
      <c r="AB1410">
        <v>0</v>
      </c>
      <c r="AC1410">
        <v>3878.72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f t="shared" si="110"/>
        <v>23</v>
      </c>
      <c r="AJ1410">
        <f t="shared" si="111"/>
        <v>4040.41</v>
      </c>
      <c r="AK1410" s="62">
        <f t="shared" si="112"/>
        <v>0.63888888888888884</v>
      </c>
      <c r="AL1410">
        <f t="shared" si="113"/>
        <v>3878.72</v>
      </c>
    </row>
    <row r="1411" spans="2:38" ht="14.45" x14ac:dyDescent="0.3">
      <c r="B1411" t="s">
        <v>1765</v>
      </c>
      <c r="C1411">
        <v>2002344334</v>
      </c>
      <c r="D1411" t="s">
        <v>125</v>
      </c>
      <c r="E1411" t="s">
        <v>126</v>
      </c>
      <c r="F1411" t="s">
        <v>127</v>
      </c>
      <c r="G1411" t="s">
        <v>132</v>
      </c>
      <c r="H1411" t="s">
        <v>133</v>
      </c>
      <c r="I1411" t="s">
        <v>177</v>
      </c>
      <c r="J1411" t="s">
        <v>262</v>
      </c>
      <c r="K1411" t="s">
        <v>426</v>
      </c>
      <c r="L1411">
        <v>83925440</v>
      </c>
      <c r="M1411" t="s">
        <v>1036</v>
      </c>
      <c r="N1411">
        <v>96190010</v>
      </c>
      <c r="O1411" t="s">
        <v>1037</v>
      </c>
      <c r="P1411">
        <v>4987176414427</v>
      </c>
      <c r="Q1411">
        <v>40</v>
      </c>
      <c r="R1411" s="16">
        <v>46807</v>
      </c>
      <c r="S1411">
        <v>24</v>
      </c>
      <c r="T1411">
        <v>79</v>
      </c>
      <c r="U1411">
        <v>120</v>
      </c>
      <c r="V1411">
        <v>34.590000000000003</v>
      </c>
      <c r="W1411">
        <v>34.590000000000003</v>
      </c>
      <c r="X1411">
        <v>36.03</v>
      </c>
      <c r="Y1411">
        <v>5</v>
      </c>
      <c r="Z1411">
        <v>0</v>
      </c>
      <c r="AA1411">
        <v>0</v>
      </c>
      <c r="AB1411">
        <v>0</v>
      </c>
      <c r="AC1411">
        <v>20754</v>
      </c>
      <c r="AD1411">
        <v>0.02</v>
      </c>
      <c r="AE1411">
        <v>0</v>
      </c>
      <c r="AF1411">
        <v>0</v>
      </c>
      <c r="AG1411">
        <v>0</v>
      </c>
      <c r="AH1411">
        <v>0</v>
      </c>
      <c r="AI1411">
        <f t="shared" si="110"/>
        <v>600</v>
      </c>
      <c r="AJ1411">
        <f t="shared" si="111"/>
        <v>21618</v>
      </c>
      <c r="AK1411" s="62">
        <f t="shared" si="112"/>
        <v>5</v>
      </c>
      <c r="AL1411">
        <f t="shared" si="113"/>
        <v>20754.000000000004</v>
      </c>
    </row>
    <row r="1412" spans="2:38" ht="14.45" x14ac:dyDescent="0.3">
      <c r="B1412" t="s">
        <v>1765</v>
      </c>
      <c r="C1412">
        <v>2002344334</v>
      </c>
      <c r="D1412" t="s">
        <v>125</v>
      </c>
      <c r="E1412" t="s">
        <v>126</v>
      </c>
      <c r="F1412" t="s">
        <v>127</v>
      </c>
      <c r="G1412" t="s">
        <v>128</v>
      </c>
      <c r="H1412" t="s">
        <v>208</v>
      </c>
      <c r="I1412" t="s">
        <v>209</v>
      </c>
      <c r="J1412" t="s">
        <v>210</v>
      </c>
      <c r="K1412" t="s">
        <v>211</v>
      </c>
      <c r="L1412">
        <v>80836250</v>
      </c>
      <c r="M1412" t="s">
        <v>212</v>
      </c>
      <c r="N1412">
        <v>33074900</v>
      </c>
      <c r="O1412" t="s">
        <v>213</v>
      </c>
      <c r="P1412">
        <v>4987176304650</v>
      </c>
      <c r="Q1412">
        <v>349</v>
      </c>
      <c r="R1412" s="16">
        <v>47045</v>
      </c>
      <c r="S1412">
        <v>24</v>
      </c>
      <c r="T1412">
        <v>100</v>
      </c>
      <c r="U1412">
        <v>12</v>
      </c>
      <c r="V1412">
        <v>236.6</v>
      </c>
      <c r="W1412">
        <v>279.19</v>
      </c>
      <c r="X1412">
        <v>290.83</v>
      </c>
      <c r="Y1412">
        <v>0</v>
      </c>
      <c r="Z1412">
        <v>6</v>
      </c>
      <c r="AA1412">
        <v>0</v>
      </c>
      <c r="AB1412">
        <v>0</v>
      </c>
      <c r="AC1412">
        <v>1675.14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f t="shared" si="110"/>
        <v>6</v>
      </c>
      <c r="AJ1412">
        <f t="shared" si="111"/>
        <v>1744.98</v>
      </c>
      <c r="AK1412" s="62">
        <f t="shared" si="112"/>
        <v>0.5</v>
      </c>
      <c r="AL1412">
        <f t="shared" si="113"/>
        <v>1675.1399999999999</v>
      </c>
    </row>
    <row r="1413" spans="2:38" ht="14.45" x14ac:dyDescent="0.3">
      <c r="B1413" t="s">
        <v>1765</v>
      </c>
      <c r="C1413">
        <v>2002344334</v>
      </c>
      <c r="D1413" t="s">
        <v>125</v>
      </c>
      <c r="E1413" t="s">
        <v>126</v>
      </c>
      <c r="F1413" t="s">
        <v>127</v>
      </c>
      <c r="G1413" t="s">
        <v>128</v>
      </c>
      <c r="H1413" t="s">
        <v>139</v>
      </c>
      <c r="I1413" t="s">
        <v>140</v>
      </c>
      <c r="J1413" t="s">
        <v>283</v>
      </c>
      <c r="K1413" t="s">
        <v>927</v>
      </c>
      <c r="L1413">
        <v>83918762</v>
      </c>
      <c r="M1413" t="s">
        <v>1078</v>
      </c>
      <c r="N1413">
        <v>96190030</v>
      </c>
      <c r="O1413" t="s">
        <v>1079</v>
      </c>
      <c r="P1413">
        <v>4987176340979</v>
      </c>
      <c r="Q1413">
        <v>609</v>
      </c>
      <c r="R1413" s="16">
        <v>46807</v>
      </c>
      <c r="S1413">
        <v>36</v>
      </c>
      <c r="T1413">
        <v>52</v>
      </c>
      <c r="U1413">
        <v>6</v>
      </c>
      <c r="V1413">
        <v>463.98</v>
      </c>
      <c r="W1413">
        <v>487.18</v>
      </c>
      <c r="X1413">
        <v>507.5</v>
      </c>
      <c r="Y1413">
        <v>15</v>
      </c>
      <c r="Z1413">
        <v>3</v>
      </c>
      <c r="AA1413">
        <v>0</v>
      </c>
      <c r="AB1413">
        <v>0</v>
      </c>
      <c r="AC1413">
        <v>45307.74</v>
      </c>
      <c r="AD1413">
        <v>0.02</v>
      </c>
      <c r="AE1413">
        <v>0</v>
      </c>
      <c r="AF1413">
        <v>0</v>
      </c>
      <c r="AG1413">
        <v>0</v>
      </c>
      <c r="AH1413">
        <v>0</v>
      </c>
      <c r="AI1413">
        <f t="shared" si="110"/>
        <v>93</v>
      </c>
      <c r="AJ1413">
        <f t="shared" si="111"/>
        <v>47197.5</v>
      </c>
      <c r="AK1413" s="62">
        <f t="shared" si="112"/>
        <v>15.5</v>
      </c>
      <c r="AL1413">
        <f t="shared" si="113"/>
        <v>45307.74</v>
      </c>
    </row>
    <row r="1414" spans="2:38" ht="14.45" x14ac:dyDescent="0.3">
      <c r="B1414" t="s">
        <v>1765</v>
      </c>
      <c r="C1414">
        <v>2002344334</v>
      </c>
      <c r="D1414" t="s">
        <v>125</v>
      </c>
      <c r="E1414" t="s">
        <v>126</v>
      </c>
      <c r="F1414" t="s">
        <v>127</v>
      </c>
      <c r="G1414" t="s">
        <v>146</v>
      </c>
      <c r="H1414" t="s">
        <v>150</v>
      </c>
      <c r="I1414" t="s">
        <v>478</v>
      </c>
      <c r="J1414" t="s">
        <v>720</v>
      </c>
      <c r="K1414" t="s">
        <v>721</v>
      </c>
      <c r="L1414">
        <v>80803712</v>
      </c>
      <c r="M1414" t="s">
        <v>722</v>
      </c>
      <c r="N1414">
        <v>82121010</v>
      </c>
      <c r="O1414" t="s">
        <v>723</v>
      </c>
      <c r="P1414">
        <v>4987176286871</v>
      </c>
      <c r="Q1414">
        <v>399</v>
      </c>
      <c r="R1414" s="16">
        <v>46807</v>
      </c>
      <c r="S1414">
        <v>60</v>
      </c>
      <c r="T1414">
        <v>31</v>
      </c>
      <c r="U1414">
        <v>36</v>
      </c>
      <c r="V1414">
        <v>283.79000000000002</v>
      </c>
      <c r="W1414">
        <v>334.87</v>
      </c>
      <c r="X1414">
        <v>348.83</v>
      </c>
      <c r="Y1414">
        <v>0</v>
      </c>
      <c r="Z1414">
        <v>29</v>
      </c>
      <c r="AA1414">
        <v>0</v>
      </c>
      <c r="AB1414">
        <v>0</v>
      </c>
      <c r="AC1414">
        <v>9711.23</v>
      </c>
      <c r="AD1414">
        <v>0.01</v>
      </c>
      <c r="AE1414">
        <v>0</v>
      </c>
      <c r="AF1414">
        <v>0</v>
      </c>
      <c r="AG1414">
        <v>0</v>
      </c>
      <c r="AH1414">
        <v>0</v>
      </c>
      <c r="AI1414">
        <f t="shared" si="110"/>
        <v>29</v>
      </c>
      <c r="AJ1414">
        <f t="shared" si="111"/>
        <v>10116.07</v>
      </c>
      <c r="AK1414" s="62">
        <f t="shared" si="112"/>
        <v>0.80555555555555558</v>
      </c>
      <c r="AL1414">
        <f t="shared" si="113"/>
        <v>9711.23</v>
      </c>
    </row>
    <row r="1415" spans="2:38" ht="14.45" x14ac:dyDescent="0.3">
      <c r="B1415" t="s">
        <v>1765</v>
      </c>
      <c r="C1415">
        <v>2002344334</v>
      </c>
      <c r="D1415" t="s">
        <v>125</v>
      </c>
      <c r="E1415" t="s">
        <v>126</v>
      </c>
      <c r="F1415" t="s">
        <v>127</v>
      </c>
      <c r="G1415" t="s">
        <v>132</v>
      </c>
      <c r="H1415" t="s">
        <v>133</v>
      </c>
      <c r="I1415" t="s">
        <v>134</v>
      </c>
      <c r="J1415" t="s">
        <v>169</v>
      </c>
      <c r="K1415" t="s">
        <v>170</v>
      </c>
      <c r="L1415">
        <v>80851074</v>
      </c>
      <c r="M1415" t="s">
        <v>171</v>
      </c>
      <c r="N1415">
        <v>96190010</v>
      </c>
      <c r="O1415" t="s">
        <v>172</v>
      </c>
      <c r="P1415">
        <v>4987176293619</v>
      </c>
      <c r="Q1415">
        <v>699</v>
      </c>
      <c r="R1415" s="16">
        <v>47045</v>
      </c>
      <c r="S1415">
        <v>24</v>
      </c>
      <c r="T1415">
        <v>100</v>
      </c>
      <c r="U1415">
        <v>12</v>
      </c>
      <c r="V1415">
        <v>521.38</v>
      </c>
      <c r="W1415">
        <v>521.38</v>
      </c>
      <c r="X1415">
        <v>543.12</v>
      </c>
      <c r="Y1415">
        <v>0</v>
      </c>
      <c r="Z1415">
        <v>3</v>
      </c>
      <c r="AA1415">
        <v>0</v>
      </c>
      <c r="AB1415">
        <v>0</v>
      </c>
      <c r="AC1415">
        <v>1564.14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f t="shared" si="110"/>
        <v>3</v>
      </c>
      <c r="AJ1415">
        <f t="shared" si="111"/>
        <v>1629.3600000000001</v>
      </c>
      <c r="AK1415" s="62">
        <f t="shared" si="112"/>
        <v>0.25</v>
      </c>
      <c r="AL1415">
        <f t="shared" si="113"/>
        <v>1564.1399999999999</v>
      </c>
    </row>
    <row r="1416" spans="2:38" ht="14.45" x14ac:dyDescent="0.3">
      <c r="B1416" t="s">
        <v>1765</v>
      </c>
      <c r="C1416">
        <v>2002344334</v>
      </c>
      <c r="D1416" t="s">
        <v>125</v>
      </c>
      <c r="E1416" t="s">
        <v>126</v>
      </c>
      <c r="F1416" t="s">
        <v>127</v>
      </c>
      <c r="G1416" t="s">
        <v>146</v>
      </c>
      <c r="H1416" t="s">
        <v>190</v>
      </c>
      <c r="I1416" t="s">
        <v>191</v>
      </c>
      <c r="J1416" t="s">
        <v>192</v>
      </c>
      <c r="K1416" t="s">
        <v>193</v>
      </c>
      <c r="L1416">
        <v>80832391</v>
      </c>
      <c r="M1416" t="s">
        <v>194</v>
      </c>
      <c r="N1416">
        <v>82121010</v>
      </c>
      <c r="O1416" t="s">
        <v>195</v>
      </c>
      <c r="P1416">
        <v>4987176298188</v>
      </c>
      <c r="Q1416">
        <v>325</v>
      </c>
      <c r="R1416" s="16">
        <v>46807</v>
      </c>
      <c r="S1416">
        <v>60</v>
      </c>
      <c r="T1416">
        <v>31</v>
      </c>
      <c r="U1416">
        <v>48</v>
      </c>
      <c r="V1416">
        <v>231.93</v>
      </c>
      <c r="W1416">
        <v>273.68</v>
      </c>
      <c r="X1416">
        <v>285.08999999999997</v>
      </c>
      <c r="Y1416">
        <v>0</v>
      </c>
      <c r="Z1416">
        <v>47</v>
      </c>
      <c r="AA1416">
        <v>0</v>
      </c>
      <c r="AB1416">
        <v>0</v>
      </c>
      <c r="AC1416">
        <v>12862.96</v>
      </c>
      <c r="AD1416">
        <v>0.01</v>
      </c>
      <c r="AE1416">
        <v>0</v>
      </c>
      <c r="AF1416">
        <v>0</v>
      </c>
      <c r="AG1416">
        <v>0</v>
      </c>
      <c r="AH1416">
        <v>0</v>
      </c>
      <c r="AI1416">
        <f t="shared" si="110"/>
        <v>47</v>
      </c>
      <c r="AJ1416">
        <f t="shared" si="111"/>
        <v>13399.23</v>
      </c>
      <c r="AK1416" s="62">
        <f t="shared" si="112"/>
        <v>0.97916666666666663</v>
      </c>
      <c r="AL1416">
        <f t="shared" si="113"/>
        <v>12862.960000000001</v>
      </c>
    </row>
    <row r="1417" spans="2:38" ht="14.45" x14ac:dyDescent="0.3">
      <c r="B1417" t="s">
        <v>1765</v>
      </c>
      <c r="C1417">
        <v>2002344334</v>
      </c>
      <c r="D1417" t="s">
        <v>125</v>
      </c>
      <c r="E1417" t="s">
        <v>126</v>
      </c>
      <c r="F1417" t="s">
        <v>127</v>
      </c>
      <c r="G1417" t="s">
        <v>128</v>
      </c>
      <c r="H1417" t="s">
        <v>139</v>
      </c>
      <c r="I1417" t="s">
        <v>140</v>
      </c>
      <c r="J1417" t="s">
        <v>141</v>
      </c>
      <c r="K1417" t="s">
        <v>341</v>
      </c>
      <c r="L1417">
        <v>80895450</v>
      </c>
      <c r="M1417" t="s">
        <v>342</v>
      </c>
      <c r="N1417">
        <v>96190030</v>
      </c>
      <c r="O1417" t="s">
        <v>343</v>
      </c>
      <c r="P1417">
        <v>4987176135346</v>
      </c>
      <c r="Q1417">
        <v>1159</v>
      </c>
      <c r="R1417" s="16">
        <v>47097</v>
      </c>
      <c r="S1417">
        <v>36</v>
      </c>
      <c r="T1417">
        <v>79</v>
      </c>
      <c r="U1417">
        <v>4</v>
      </c>
      <c r="V1417">
        <v>847.7</v>
      </c>
      <c r="W1417">
        <v>890.08</v>
      </c>
      <c r="X1417">
        <v>927.2</v>
      </c>
      <c r="Y1417">
        <v>1</v>
      </c>
      <c r="Z1417">
        <v>0</v>
      </c>
      <c r="AA1417">
        <v>0</v>
      </c>
      <c r="AB1417">
        <v>0</v>
      </c>
      <c r="AC1417">
        <v>3560.32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f t="shared" si="110"/>
        <v>4</v>
      </c>
      <c r="AJ1417">
        <f t="shared" si="111"/>
        <v>3708.8</v>
      </c>
      <c r="AK1417" s="62">
        <f t="shared" si="112"/>
        <v>1</v>
      </c>
      <c r="AL1417">
        <f t="shared" si="113"/>
        <v>3560.32</v>
      </c>
    </row>
    <row r="1418" spans="2:38" ht="14.45" x14ac:dyDescent="0.3">
      <c r="B1418" t="s">
        <v>1765</v>
      </c>
      <c r="C1418">
        <v>2002344334</v>
      </c>
      <c r="D1418" t="s">
        <v>125</v>
      </c>
      <c r="E1418" t="s">
        <v>126</v>
      </c>
      <c r="F1418" t="s">
        <v>127</v>
      </c>
      <c r="G1418" t="s">
        <v>132</v>
      </c>
      <c r="H1418" t="s">
        <v>290</v>
      </c>
      <c r="I1418" t="s">
        <v>692</v>
      </c>
      <c r="J1418" t="s">
        <v>692</v>
      </c>
      <c r="K1418" t="s">
        <v>693</v>
      </c>
      <c r="L1418">
        <v>80833457</v>
      </c>
      <c r="M1418" t="s">
        <v>724</v>
      </c>
      <c r="N1418">
        <v>30049011</v>
      </c>
      <c r="O1418" t="s">
        <v>725</v>
      </c>
      <c r="P1418">
        <v>4987176273338</v>
      </c>
      <c r="Q1418">
        <v>46.75</v>
      </c>
      <c r="R1418" s="16">
        <v>46807</v>
      </c>
      <c r="S1418">
        <v>18</v>
      </c>
      <c r="T1418">
        <v>100</v>
      </c>
      <c r="U1418">
        <v>60</v>
      </c>
      <c r="V1418">
        <v>35.67</v>
      </c>
      <c r="W1418">
        <v>37.450000000000003</v>
      </c>
      <c r="X1418">
        <v>39.01</v>
      </c>
      <c r="Y1418">
        <v>0</v>
      </c>
      <c r="Z1418">
        <v>1</v>
      </c>
      <c r="AA1418">
        <v>0</v>
      </c>
      <c r="AB1418">
        <v>0</v>
      </c>
      <c r="AC1418">
        <v>37.450000000000003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f t="shared" si="110"/>
        <v>1</v>
      </c>
      <c r="AJ1418">
        <f t="shared" si="111"/>
        <v>39.01</v>
      </c>
      <c r="AK1418" s="62">
        <f t="shared" si="112"/>
        <v>1.6666666666666666E-2</v>
      </c>
      <c r="AL1418">
        <f t="shared" si="113"/>
        <v>37.450000000000003</v>
      </c>
    </row>
    <row r="1419" spans="2:38" ht="14.45" x14ac:dyDescent="0.3">
      <c r="B1419" t="s">
        <v>1765</v>
      </c>
      <c r="C1419">
        <v>2002344334</v>
      </c>
      <c r="D1419" t="s">
        <v>125</v>
      </c>
      <c r="E1419" t="s">
        <v>126</v>
      </c>
      <c r="F1419" t="s">
        <v>127</v>
      </c>
      <c r="G1419" t="s">
        <v>132</v>
      </c>
      <c r="H1419" t="s">
        <v>133</v>
      </c>
      <c r="I1419" t="s">
        <v>134</v>
      </c>
      <c r="J1419" t="s">
        <v>408</v>
      </c>
      <c r="K1419" t="s">
        <v>1056</v>
      </c>
      <c r="L1419">
        <v>80876958</v>
      </c>
      <c r="M1419" t="s">
        <v>1057</v>
      </c>
      <c r="N1419">
        <v>96190010</v>
      </c>
      <c r="O1419" t="s">
        <v>1058</v>
      </c>
      <c r="P1419">
        <v>4987176301901</v>
      </c>
      <c r="Q1419">
        <v>225</v>
      </c>
      <c r="R1419" s="16">
        <v>46996</v>
      </c>
      <c r="S1419">
        <v>24</v>
      </c>
      <c r="T1419">
        <v>100</v>
      </c>
      <c r="U1419">
        <v>24</v>
      </c>
      <c r="V1419">
        <v>189.47</v>
      </c>
      <c r="W1419">
        <v>189.47</v>
      </c>
      <c r="X1419">
        <v>197.37</v>
      </c>
      <c r="Y1419">
        <v>0</v>
      </c>
      <c r="Z1419">
        <v>2</v>
      </c>
      <c r="AA1419">
        <v>0</v>
      </c>
      <c r="AB1419">
        <v>0</v>
      </c>
      <c r="AC1419">
        <v>378.94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f t="shared" si="110"/>
        <v>2</v>
      </c>
      <c r="AJ1419">
        <f t="shared" si="111"/>
        <v>394.74</v>
      </c>
      <c r="AK1419" s="62">
        <f t="shared" si="112"/>
        <v>8.3333333333333329E-2</v>
      </c>
      <c r="AL1419">
        <f t="shared" si="113"/>
        <v>378.94</v>
      </c>
    </row>
    <row r="1420" spans="2:38" ht="14.45" x14ac:dyDescent="0.3">
      <c r="B1420" t="s">
        <v>1765</v>
      </c>
      <c r="C1420">
        <v>2002344334</v>
      </c>
      <c r="D1420" t="s">
        <v>125</v>
      </c>
      <c r="E1420" t="s">
        <v>126</v>
      </c>
      <c r="F1420" t="s">
        <v>127</v>
      </c>
      <c r="G1420" t="s">
        <v>146</v>
      </c>
      <c r="H1420" t="s">
        <v>150</v>
      </c>
      <c r="I1420" t="s">
        <v>151</v>
      </c>
      <c r="J1420" t="s">
        <v>152</v>
      </c>
      <c r="K1420" t="s">
        <v>611</v>
      </c>
      <c r="L1420">
        <v>80797472</v>
      </c>
      <c r="M1420" t="s">
        <v>612</v>
      </c>
      <c r="N1420">
        <v>82121010</v>
      </c>
      <c r="O1420" t="s">
        <v>613</v>
      </c>
      <c r="P1420">
        <v>4987176282941</v>
      </c>
      <c r="Q1420">
        <v>575</v>
      </c>
      <c r="R1420" s="16">
        <v>47051</v>
      </c>
      <c r="S1420">
        <v>60</v>
      </c>
      <c r="T1420">
        <v>45</v>
      </c>
      <c r="U1420">
        <v>36</v>
      </c>
      <c r="V1420">
        <v>417.66</v>
      </c>
      <c r="W1420">
        <v>492.84</v>
      </c>
      <c r="X1420">
        <v>513.39</v>
      </c>
      <c r="Y1420">
        <v>0</v>
      </c>
      <c r="Z1420">
        <v>12</v>
      </c>
      <c r="AA1420">
        <v>0</v>
      </c>
      <c r="AB1420">
        <v>0</v>
      </c>
      <c r="AC1420">
        <v>5914.08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f t="shared" si="110"/>
        <v>12</v>
      </c>
      <c r="AJ1420">
        <f t="shared" si="111"/>
        <v>6160.68</v>
      </c>
      <c r="AK1420" s="62">
        <f t="shared" si="112"/>
        <v>0.33333333333333331</v>
      </c>
      <c r="AL1420">
        <f t="shared" si="113"/>
        <v>5914.08</v>
      </c>
    </row>
    <row r="1421" spans="2:38" ht="14.45" x14ac:dyDescent="0.3">
      <c r="B1421" t="s">
        <v>1765</v>
      </c>
      <c r="C1421">
        <v>2002344334</v>
      </c>
      <c r="D1421" t="s">
        <v>125</v>
      </c>
      <c r="E1421" t="s">
        <v>126</v>
      </c>
      <c r="F1421" t="s">
        <v>127</v>
      </c>
      <c r="G1421" t="s">
        <v>128</v>
      </c>
      <c r="H1421" t="s">
        <v>139</v>
      </c>
      <c r="I1421" t="s">
        <v>140</v>
      </c>
      <c r="J1421" t="s">
        <v>141</v>
      </c>
      <c r="K1421" t="s">
        <v>348</v>
      </c>
      <c r="L1421">
        <v>80895451</v>
      </c>
      <c r="M1421" t="s">
        <v>349</v>
      </c>
      <c r="N1421">
        <v>96190030</v>
      </c>
      <c r="O1421" t="s">
        <v>350</v>
      </c>
      <c r="P1421">
        <v>4987176135360</v>
      </c>
      <c r="Q1421">
        <v>1249</v>
      </c>
      <c r="R1421" s="16">
        <v>47115</v>
      </c>
      <c r="S1421">
        <v>36</v>
      </c>
      <c r="T1421">
        <v>81</v>
      </c>
      <c r="U1421">
        <v>4</v>
      </c>
      <c r="V1421">
        <v>913.52</v>
      </c>
      <c r="W1421">
        <v>959.2</v>
      </c>
      <c r="X1421">
        <v>999.2</v>
      </c>
      <c r="Y1421">
        <v>0</v>
      </c>
      <c r="Z1421">
        <v>1</v>
      </c>
      <c r="AA1421">
        <v>0</v>
      </c>
      <c r="AB1421">
        <v>0</v>
      </c>
      <c r="AC1421">
        <v>959.2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f t="shared" si="110"/>
        <v>1</v>
      </c>
      <c r="AJ1421">
        <f t="shared" si="111"/>
        <v>999.2</v>
      </c>
      <c r="AK1421" s="62">
        <f t="shared" si="112"/>
        <v>0.25</v>
      </c>
      <c r="AL1421">
        <f t="shared" si="113"/>
        <v>959.2</v>
      </c>
    </row>
    <row r="1422" spans="2:38" ht="14.45" x14ac:dyDescent="0.3">
      <c r="B1422" t="s">
        <v>1765</v>
      </c>
      <c r="C1422">
        <v>2002344334</v>
      </c>
      <c r="D1422" t="s">
        <v>125</v>
      </c>
      <c r="E1422" t="s">
        <v>126</v>
      </c>
      <c r="F1422" t="s">
        <v>127</v>
      </c>
      <c r="G1422" t="s">
        <v>132</v>
      </c>
      <c r="H1422" t="s">
        <v>133</v>
      </c>
      <c r="I1422" t="s">
        <v>177</v>
      </c>
      <c r="J1422" t="s">
        <v>178</v>
      </c>
      <c r="K1422" t="s">
        <v>179</v>
      </c>
      <c r="L1422">
        <v>80869894</v>
      </c>
      <c r="M1422" t="s">
        <v>180</v>
      </c>
      <c r="N1422">
        <v>96190010</v>
      </c>
      <c r="O1422" t="s">
        <v>181</v>
      </c>
      <c r="P1422">
        <v>4987176349620</v>
      </c>
      <c r="Q1422">
        <v>150</v>
      </c>
      <c r="R1422" s="16">
        <v>46807</v>
      </c>
      <c r="S1422">
        <v>24</v>
      </c>
      <c r="T1422">
        <v>79</v>
      </c>
      <c r="U1422">
        <v>30</v>
      </c>
      <c r="V1422">
        <v>115.33</v>
      </c>
      <c r="W1422">
        <v>115.33</v>
      </c>
      <c r="X1422">
        <v>120.14</v>
      </c>
      <c r="Y1422">
        <v>0</v>
      </c>
      <c r="Z1422">
        <v>19</v>
      </c>
      <c r="AA1422">
        <v>0</v>
      </c>
      <c r="AB1422">
        <v>0</v>
      </c>
      <c r="AC1422">
        <v>2191.27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f t="shared" si="110"/>
        <v>19</v>
      </c>
      <c r="AJ1422">
        <f t="shared" si="111"/>
        <v>2282.66</v>
      </c>
      <c r="AK1422" s="62">
        <f t="shared" si="112"/>
        <v>0.6333333333333333</v>
      </c>
      <c r="AL1422">
        <f t="shared" si="113"/>
        <v>2191.27</v>
      </c>
    </row>
    <row r="1423" spans="2:38" ht="14.45" x14ac:dyDescent="0.3">
      <c r="B1423" t="s">
        <v>1765</v>
      </c>
      <c r="C1423">
        <v>2002344334</v>
      </c>
      <c r="D1423" t="s">
        <v>125</v>
      </c>
      <c r="E1423" t="s">
        <v>126</v>
      </c>
      <c r="F1423" t="s">
        <v>127</v>
      </c>
      <c r="G1423" t="s">
        <v>132</v>
      </c>
      <c r="H1423" t="s">
        <v>163</v>
      </c>
      <c r="I1423" t="s">
        <v>164</v>
      </c>
      <c r="J1423" t="s">
        <v>202</v>
      </c>
      <c r="K1423" t="s">
        <v>614</v>
      </c>
      <c r="L1423">
        <v>80818351</v>
      </c>
      <c r="M1423" t="s">
        <v>615</v>
      </c>
      <c r="N1423">
        <v>33071010</v>
      </c>
      <c r="O1423" t="s">
        <v>616</v>
      </c>
      <c r="P1423">
        <v>4987176037374</v>
      </c>
      <c r="Q1423">
        <v>71</v>
      </c>
      <c r="R1423" s="16">
        <v>47020</v>
      </c>
      <c r="S1423">
        <v>36</v>
      </c>
      <c r="T1423">
        <v>72</v>
      </c>
      <c r="U1423">
        <v>96</v>
      </c>
      <c r="V1423">
        <v>56.94</v>
      </c>
      <c r="W1423">
        <v>59.79</v>
      </c>
      <c r="X1423">
        <v>62.28</v>
      </c>
      <c r="Y1423">
        <v>1</v>
      </c>
      <c r="Z1423">
        <v>11</v>
      </c>
      <c r="AA1423">
        <v>0</v>
      </c>
      <c r="AB1423">
        <v>0</v>
      </c>
      <c r="AC1423">
        <v>6397.53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f t="shared" si="110"/>
        <v>107</v>
      </c>
      <c r="AJ1423">
        <f t="shared" si="111"/>
        <v>6663.96</v>
      </c>
      <c r="AK1423" s="62">
        <f t="shared" si="112"/>
        <v>1.1145833333333333</v>
      </c>
      <c r="AL1423">
        <f t="shared" si="113"/>
        <v>6397.53</v>
      </c>
    </row>
    <row r="1424" spans="2:38" ht="14.45" x14ac:dyDescent="0.3">
      <c r="B1424" t="s">
        <v>1765</v>
      </c>
      <c r="C1424">
        <v>2002344334</v>
      </c>
      <c r="D1424" t="s">
        <v>125</v>
      </c>
      <c r="E1424" t="s">
        <v>126</v>
      </c>
      <c r="F1424" t="s">
        <v>127</v>
      </c>
      <c r="G1424" t="s">
        <v>128</v>
      </c>
      <c r="H1424" t="s">
        <v>139</v>
      </c>
      <c r="I1424" t="s">
        <v>140</v>
      </c>
      <c r="J1424" t="s">
        <v>283</v>
      </c>
      <c r="K1424" t="s">
        <v>914</v>
      </c>
      <c r="L1424">
        <v>83918765</v>
      </c>
      <c r="M1424" t="s">
        <v>1080</v>
      </c>
      <c r="N1424">
        <v>96190030</v>
      </c>
      <c r="O1424" t="s">
        <v>1081</v>
      </c>
      <c r="P1424">
        <v>4987176340962</v>
      </c>
      <c r="Q1424">
        <v>609</v>
      </c>
      <c r="R1424" s="16">
        <v>46954</v>
      </c>
      <c r="S1424">
        <v>36</v>
      </c>
      <c r="T1424">
        <v>66</v>
      </c>
      <c r="U1424">
        <v>6</v>
      </c>
      <c r="V1424">
        <v>463.98</v>
      </c>
      <c r="W1424">
        <v>487.18</v>
      </c>
      <c r="X1424">
        <v>507.5</v>
      </c>
      <c r="Y1424">
        <v>153</v>
      </c>
      <c r="Z1424">
        <v>1</v>
      </c>
      <c r="AA1424">
        <v>0</v>
      </c>
      <c r="AB1424">
        <v>0</v>
      </c>
      <c r="AC1424">
        <v>447718.42</v>
      </c>
      <c r="AD1424">
        <v>0.31</v>
      </c>
      <c r="AE1424">
        <v>0</v>
      </c>
      <c r="AF1424">
        <v>0</v>
      </c>
      <c r="AG1424">
        <v>0</v>
      </c>
      <c r="AH1424">
        <v>0</v>
      </c>
      <c r="AI1424">
        <f t="shared" si="110"/>
        <v>919</v>
      </c>
      <c r="AJ1424">
        <f t="shared" si="111"/>
        <v>466392.5</v>
      </c>
      <c r="AK1424" s="62">
        <f t="shared" si="112"/>
        <v>153.16666666666666</v>
      </c>
      <c r="AL1424">
        <f t="shared" si="113"/>
        <v>447718.42</v>
      </c>
    </row>
    <row r="1425" spans="2:38" ht="14.45" x14ac:dyDescent="0.3">
      <c r="B1425" t="s">
        <v>1765</v>
      </c>
      <c r="C1425">
        <v>2002344334</v>
      </c>
      <c r="D1425" t="s">
        <v>125</v>
      </c>
      <c r="E1425" t="s">
        <v>126</v>
      </c>
      <c r="F1425" t="s">
        <v>127</v>
      </c>
      <c r="G1425" t="s">
        <v>146</v>
      </c>
      <c r="H1425" t="s">
        <v>150</v>
      </c>
      <c r="I1425" t="s">
        <v>185</v>
      </c>
      <c r="J1425" t="s">
        <v>186</v>
      </c>
      <c r="K1425" t="s">
        <v>187</v>
      </c>
      <c r="L1425">
        <v>80864300</v>
      </c>
      <c r="M1425" t="s">
        <v>188</v>
      </c>
      <c r="N1425">
        <v>82122011</v>
      </c>
      <c r="O1425" t="s">
        <v>189</v>
      </c>
      <c r="P1425">
        <v>4987176278579</v>
      </c>
      <c r="Q1425">
        <v>99</v>
      </c>
      <c r="R1425" s="16">
        <v>46808</v>
      </c>
      <c r="S1425">
        <v>60</v>
      </c>
      <c r="T1425">
        <v>32</v>
      </c>
      <c r="U1425">
        <v>600</v>
      </c>
      <c r="V1425">
        <v>70.42</v>
      </c>
      <c r="W1425">
        <v>83.09</v>
      </c>
      <c r="X1425">
        <v>86.55</v>
      </c>
      <c r="Y1425">
        <v>0</v>
      </c>
      <c r="Z1425">
        <v>76</v>
      </c>
      <c r="AA1425">
        <v>0</v>
      </c>
      <c r="AB1425">
        <v>0</v>
      </c>
      <c r="AC1425">
        <v>6314.84</v>
      </c>
      <c r="AD1425">
        <v>0.01</v>
      </c>
      <c r="AE1425">
        <v>0</v>
      </c>
      <c r="AF1425">
        <v>0</v>
      </c>
      <c r="AG1425">
        <v>0</v>
      </c>
      <c r="AH1425">
        <v>0</v>
      </c>
      <c r="AI1425">
        <f t="shared" si="110"/>
        <v>76</v>
      </c>
      <c r="AJ1425">
        <f t="shared" si="111"/>
        <v>6577.8</v>
      </c>
      <c r="AK1425" s="62">
        <f t="shared" si="112"/>
        <v>0.12666666666666668</v>
      </c>
      <c r="AL1425">
        <f t="shared" si="113"/>
        <v>6314.84</v>
      </c>
    </row>
    <row r="1426" spans="2:38" ht="14.45" x14ac:dyDescent="0.3">
      <c r="B1426" t="s">
        <v>1765</v>
      </c>
      <c r="C1426">
        <v>2002344334</v>
      </c>
      <c r="D1426" t="s">
        <v>125</v>
      </c>
      <c r="E1426" t="s">
        <v>126</v>
      </c>
      <c r="F1426" t="s">
        <v>127</v>
      </c>
      <c r="G1426" t="s">
        <v>146</v>
      </c>
      <c r="H1426" t="s">
        <v>150</v>
      </c>
      <c r="I1426" t="s">
        <v>173</v>
      </c>
      <c r="J1426" t="s">
        <v>603</v>
      </c>
      <c r="K1426" t="s">
        <v>604</v>
      </c>
      <c r="L1426">
        <v>80799271</v>
      </c>
      <c r="M1426" t="s">
        <v>605</v>
      </c>
      <c r="N1426">
        <v>82121010</v>
      </c>
      <c r="O1426" t="s">
        <v>606</v>
      </c>
      <c r="P1426">
        <v>4987176102058</v>
      </c>
      <c r="Q1426">
        <v>400</v>
      </c>
      <c r="R1426" s="16">
        <v>46807</v>
      </c>
      <c r="S1426">
        <v>60</v>
      </c>
      <c r="T1426">
        <v>31</v>
      </c>
      <c r="U1426">
        <v>30</v>
      </c>
      <c r="V1426">
        <v>248.41</v>
      </c>
      <c r="W1426">
        <v>293.12</v>
      </c>
      <c r="X1426">
        <v>305.33999999999997</v>
      </c>
      <c r="Y1426">
        <v>0</v>
      </c>
      <c r="Z1426">
        <v>2</v>
      </c>
      <c r="AA1426">
        <v>0</v>
      </c>
      <c r="AB1426">
        <v>0</v>
      </c>
      <c r="AC1426">
        <v>586.24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f t="shared" si="110"/>
        <v>2</v>
      </c>
      <c r="AJ1426">
        <f t="shared" si="111"/>
        <v>610.67999999999995</v>
      </c>
      <c r="AK1426" s="62">
        <f t="shared" si="112"/>
        <v>6.6666666666666666E-2</v>
      </c>
      <c r="AL1426">
        <f t="shared" si="113"/>
        <v>586.24</v>
      </c>
    </row>
    <row r="1427" spans="2:38" ht="14.45" x14ac:dyDescent="0.3">
      <c r="B1427" t="s">
        <v>1765</v>
      </c>
      <c r="C1427">
        <v>2002344334</v>
      </c>
      <c r="D1427" t="s">
        <v>125</v>
      </c>
      <c r="E1427" t="s">
        <v>126</v>
      </c>
      <c r="F1427" t="s">
        <v>127</v>
      </c>
      <c r="G1427" t="s">
        <v>128</v>
      </c>
      <c r="H1427" t="s">
        <v>139</v>
      </c>
      <c r="I1427" t="s">
        <v>140</v>
      </c>
      <c r="J1427" t="s">
        <v>266</v>
      </c>
      <c r="K1427" t="s">
        <v>355</v>
      </c>
      <c r="L1427">
        <v>80895453</v>
      </c>
      <c r="M1427" t="s">
        <v>356</v>
      </c>
      <c r="N1427">
        <v>96190030</v>
      </c>
      <c r="O1427" t="s">
        <v>357</v>
      </c>
      <c r="P1427">
        <v>4987176303455</v>
      </c>
      <c r="Q1427">
        <v>350</v>
      </c>
      <c r="R1427" s="16">
        <v>47045</v>
      </c>
      <c r="S1427">
        <v>36</v>
      </c>
      <c r="T1427">
        <v>74</v>
      </c>
      <c r="U1427">
        <v>12</v>
      </c>
      <c r="V1427">
        <v>266.66000000000003</v>
      </c>
      <c r="W1427">
        <v>279.99</v>
      </c>
      <c r="X1427">
        <v>291.67</v>
      </c>
      <c r="Y1427">
        <v>0</v>
      </c>
      <c r="Z1427">
        <v>9</v>
      </c>
      <c r="AA1427">
        <v>0</v>
      </c>
      <c r="AB1427">
        <v>0</v>
      </c>
      <c r="AC1427">
        <v>2519.91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f t="shared" si="110"/>
        <v>9</v>
      </c>
      <c r="AJ1427">
        <f t="shared" si="111"/>
        <v>2625.03</v>
      </c>
      <c r="AK1427" s="62">
        <f t="shared" si="112"/>
        <v>0.75</v>
      </c>
      <c r="AL1427">
        <f t="shared" si="113"/>
        <v>2519.91</v>
      </c>
    </row>
    <row r="1428" spans="2:38" ht="14.45" x14ac:dyDescent="0.3">
      <c r="B1428" t="s">
        <v>1765</v>
      </c>
      <c r="C1428">
        <v>2002344334</v>
      </c>
      <c r="D1428" t="s">
        <v>125</v>
      </c>
      <c r="E1428" t="s">
        <v>126</v>
      </c>
      <c r="F1428" t="s">
        <v>127</v>
      </c>
      <c r="G1428" t="s">
        <v>128</v>
      </c>
      <c r="H1428" t="s">
        <v>196</v>
      </c>
      <c r="I1428" t="s">
        <v>197</v>
      </c>
      <c r="J1428" t="s">
        <v>198</v>
      </c>
      <c r="K1428" t="s">
        <v>199</v>
      </c>
      <c r="L1428">
        <v>80741185</v>
      </c>
      <c r="M1428" t="s">
        <v>200</v>
      </c>
      <c r="N1428">
        <v>33049990</v>
      </c>
      <c r="O1428" t="s">
        <v>201</v>
      </c>
      <c r="P1428">
        <v>4987176179630</v>
      </c>
      <c r="Q1428">
        <v>429</v>
      </c>
      <c r="R1428" s="16">
        <v>47689</v>
      </c>
      <c r="S1428">
        <v>36</v>
      </c>
      <c r="T1428">
        <v>100</v>
      </c>
      <c r="U1428">
        <v>6</v>
      </c>
      <c r="V1428">
        <v>303.48</v>
      </c>
      <c r="W1428">
        <v>358.11</v>
      </c>
      <c r="X1428">
        <v>373.04</v>
      </c>
      <c r="Y1428">
        <v>0</v>
      </c>
      <c r="Z1428">
        <v>3</v>
      </c>
      <c r="AA1428">
        <v>0</v>
      </c>
      <c r="AB1428">
        <v>0</v>
      </c>
      <c r="AC1428">
        <v>1074.33</v>
      </c>
      <c r="AD1428">
        <v>3.75</v>
      </c>
      <c r="AE1428">
        <v>0</v>
      </c>
      <c r="AF1428">
        <v>0</v>
      </c>
      <c r="AG1428">
        <v>0</v>
      </c>
      <c r="AH1428">
        <v>0</v>
      </c>
      <c r="AI1428">
        <f t="shared" si="110"/>
        <v>3</v>
      </c>
      <c r="AJ1428">
        <f t="shared" si="111"/>
        <v>1119.1200000000001</v>
      </c>
      <c r="AK1428" s="62">
        <f t="shared" si="112"/>
        <v>0.5</v>
      </c>
      <c r="AL1428">
        <f t="shared" si="113"/>
        <v>1074.33</v>
      </c>
    </row>
    <row r="1429" spans="2:38" ht="14.45" x14ac:dyDescent="0.3">
      <c r="B1429" t="s">
        <v>1765</v>
      </c>
      <c r="C1429">
        <v>2002344334</v>
      </c>
      <c r="D1429" t="s">
        <v>125</v>
      </c>
      <c r="E1429" t="s">
        <v>126</v>
      </c>
      <c r="F1429" t="s">
        <v>127</v>
      </c>
      <c r="G1429" t="s">
        <v>128</v>
      </c>
      <c r="H1429" t="s">
        <v>139</v>
      </c>
      <c r="I1429" t="s">
        <v>140</v>
      </c>
      <c r="J1429" t="s">
        <v>236</v>
      </c>
      <c r="K1429" t="s">
        <v>361</v>
      </c>
      <c r="L1429">
        <v>80853688</v>
      </c>
      <c r="M1429" t="s">
        <v>623</v>
      </c>
      <c r="N1429">
        <v>96190030</v>
      </c>
      <c r="O1429" t="s">
        <v>624</v>
      </c>
      <c r="P1429">
        <v>4987176338051</v>
      </c>
      <c r="Q1429">
        <v>467</v>
      </c>
      <c r="R1429" s="16">
        <v>47020</v>
      </c>
      <c r="S1429">
        <v>36</v>
      </c>
      <c r="T1429">
        <v>72</v>
      </c>
      <c r="U1429">
        <v>18</v>
      </c>
      <c r="V1429">
        <v>371.27</v>
      </c>
      <c r="W1429">
        <v>389.83</v>
      </c>
      <c r="X1429">
        <v>406.09</v>
      </c>
      <c r="Y1429">
        <v>0</v>
      </c>
      <c r="Z1429">
        <v>1</v>
      </c>
      <c r="AA1429">
        <v>0</v>
      </c>
      <c r="AB1429">
        <v>0</v>
      </c>
      <c r="AC1429">
        <v>389.83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f t="shared" si="110"/>
        <v>1</v>
      </c>
      <c r="AJ1429">
        <f t="shared" si="111"/>
        <v>406.09</v>
      </c>
      <c r="AK1429" s="62">
        <f t="shared" si="112"/>
        <v>5.5555555555555552E-2</v>
      </c>
      <c r="AL1429">
        <f t="shared" si="113"/>
        <v>389.83</v>
      </c>
    </row>
    <row r="1430" spans="2:38" ht="14.45" x14ac:dyDescent="0.3">
      <c r="B1430" t="s">
        <v>1765</v>
      </c>
      <c r="C1430">
        <v>2002344334</v>
      </c>
      <c r="D1430" t="s">
        <v>125</v>
      </c>
      <c r="E1430" t="s">
        <v>126</v>
      </c>
      <c r="F1430" t="s">
        <v>127</v>
      </c>
      <c r="G1430" t="s">
        <v>128</v>
      </c>
      <c r="H1430" t="s">
        <v>139</v>
      </c>
      <c r="I1430" t="s">
        <v>140</v>
      </c>
      <c r="J1430" t="s">
        <v>236</v>
      </c>
      <c r="K1430" t="s">
        <v>361</v>
      </c>
      <c r="L1430">
        <v>80895482</v>
      </c>
      <c r="M1430" t="s">
        <v>362</v>
      </c>
      <c r="N1430">
        <v>96190030</v>
      </c>
      <c r="O1430" t="s">
        <v>363</v>
      </c>
      <c r="P1430">
        <v>4987176338051</v>
      </c>
      <c r="Q1430">
        <v>467</v>
      </c>
      <c r="R1430" s="16">
        <v>47045</v>
      </c>
      <c r="S1430">
        <v>36</v>
      </c>
      <c r="T1430">
        <v>74</v>
      </c>
      <c r="U1430">
        <v>18</v>
      </c>
      <c r="V1430">
        <v>371.27</v>
      </c>
      <c r="W1430">
        <v>389.83</v>
      </c>
      <c r="X1430">
        <v>406.09</v>
      </c>
      <c r="Y1430">
        <v>5</v>
      </c>
      <c r="Z1430">
        <v>16</v>
      </c>
      <c r="AA1430">
        <v>0</v>
      </c>
      <c r="AB1430">
        <v>0</v>
      </c>
      <c r="AC1430">
        <v>41321.980000000003</v>
      </c>
      <c r="AD1430">
        <v>0.01</v>
      </c>
      <c r="AE1430">
        <v>0</v>
      </c>
      <c r="AF1430">
        <v>0</v>
      </c>
      <c r="AG1430">
        <v>0</v>
      </c>
      <c r="AH1430">
        <v>0</v>
      </c>
      <c r="AI1430">
        <f t="shared" si="110"/>
        <v>106</v>
      </c>
      <c r="AJ1430">
        <f t="shared" si="111"/>
        <v>43045.54</v>
      </c>
      <c r="AK1430" s="62">
        <f t="shared" si="112"/>
        <v>5.8888888888888893</v>
      </c>
      <c r="AL1430">
        <f t="shared" si="113"/>
        <v>41321.979999999996</v>
      </c>
    </row>
    <row r="1431" spans="2:38" ht="14.45" x14ac:dyDescent="0.3">
      <c r="B1431" t="s">
        <v>1765</v>
      </c>
      <c r="C1431">
        <v>2002344334</v>
      </c>
      <c r="D1431" t="s">
        <v>125</v>
      </c>
      <c r="E1431" t="s">
        <v>126</v>
      </c>
      <c r="F1431" t="s">
        <v>127</v>
      </c>
      <c r="G1431" t="s">
        <v>146</v>
      </c>
      <c r="H1431" t="s">
        <v>147</v>
      </c>
      <c r="I1431" t="s">
        <v>203</v>
      </c>
      <c r="J1431" t="s">
        <v>204</v>
      </c>
      <c r="K1431" t="s">
        <v>205</v>
      </c>
      <c r="L1431">
        <v>80862828</v>
      </c>
      <c r="M1431" t="s">
        <v>206</v>
      </c>
      <c r="N1431">
        <v>33071010</v>
      </c>
      <c r="O1431" t="s">
        <v>207</v>
      </c>
      <c r="P1431">
        <v>4987176150578</v>
      </c>
      <c r="Q1431">
        <v>71</v>
      </c>
      <c r="R1431" s="16">
        <v>46657</v>
      </c>
      <c r="S1431">
        <v>36</v>
      </c>
      <c r="T1431">
        <v>39</v>
      </c>
      <c r="U1431">
        <v>96</v>
      </c>
      <c r="V1431">
        <v>57.96</v>
      </c>
      <c r="W1431">
        <v>60.86</v>
      </c>
      <c r="X1431">
        <v>63.4</v>
      </c>
      <c r="Y1431">
        <v>0</v>
      </c>
      <c r="Z1431">
        <v>42</v>
      </c>
      <c r="AA1431">
        <v>0</v>
      </c>
      <c r="AB1431">
        <v>0</v>
      </c>
      <c r="AC1431">
        <v>2556.12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f t="shared" si="110"/>
        <v>42</v>
      </c>
      <c r="AJ1431">
        <f t="shared" si="111"/>
        <v>2662.7999999999997</v>
      </c>
      <c r="AK1431" s="62">
        <f t="shared" si="112"/>
        <v>0.4375</v>
      </c>
      <c r="AL1431">
        <f t="shared" si="113"/>
        <v>2556.12</v>
      </c>
    </row>
    <row r="1432" spans="2:38" ht="14.45" x14ac:dyDescent="0.3">
      <c r="B1432" t="s">
        <v>1765</v>
      </c>
      <c r="C1432">
        <v>2002344334</v>
      </c>
      <c r="D1432" t="s">
        <v>125</v>
      </c>
      <c r="E1432" t="s">
        <v>126</v>
      </c>
      <c r="F1432" t="s">
        <v>127</v>
      </c>
      <c r="G1432" t="s">
        <v>132</v>
      </c>
      <c r="H1432" t="s">
        <v>133</v>
      </c>
      <c r="I1432" t="s">
        <v>134</v>
      </c>
      <c r="J1432" t="s">
        <v>155</v>
      </c>
      <c r="K1432" t="s">
        <v>628</v>
      </c>
      <c r="L1432">
        <v>80870357</v>
      </c>
      <c r="M1432" t="s">
        <v>629</v>
      </c>
      <c r="N1432">
        <v>96190010</v>
      </c>
      <c r="O1432" t="s">
        <v>630</v>
      </c>
      <c r="P1432">
        <v>4987176350640</v>
      </c>
      <c r="Q1432">
        <v>299</v>
      </c>
      <c r="R1432" s="16">
        <v>46807</v>
      </c>
      <c r="S1432">
        <v>24</v>
      </c>
      <c r="T1432">
        <v>79</v>
      </c>
      <c r="U1432">
        <v>18</v>
      </c>
      <c r="V1432">
        <v>223.02</v>
      </c>
      <c r="W1432">
        <v>223.02</v>
      </c>
      <c r="X1432">
        <v>232.32</v>
      </c>
      <c r="Y1432">
        <v>34</v>
      </c>
      <c r="Z1432">
        <v>3</v>
      </c>
      <c r="AA1432">
        <v>0</v>
      </c>
      <c r="AB1432">
        <v>0</v>
      </c>
      <c r="AC1432">
        <v>137157.29999999999</v>
      </c>
      <c r="AD1432">
        <v>0.02</v>
      </c>
      <c r="AE1432">
        <v>0</v>
      </c>
      <c r="AF1432">
        <v>0</v>
      </c>
      <c r="AG1432">
        <v>0</v>
      </c>
      <c r="AH1432">
        <v>0</v>
      </c>
      <c r="AI1432">
        <f t="shared" si="110"/>
        <v>615</v>
      </c>
      <c r="AJ1432">
        <f t="shared" si="111"/>
        <v>142876.79999999999</v>
      </c>
      <c r="AK1432" s="62">
        <f t="shared" si="112"/>
        <v>34.166666666666664</v>
      </c>
      <c r="AL1432">
        <f t="shared" si="113"/>
        <v>137157.30000000002</v>
      </c>
    </row>
    <row r="1433" spans="2:38" ht="14.45" x14ac:dyDescent="0.3">
      <c r="B1433" t="s">
        <v>1765</v>
      </c>
      <c r="C1433">
        <v>2002344334</v>
      </c>
      <c r="D1433" t="s">
        <v>125</v>
      </c>
      <c r="E1433" t="s">
        <v>126</v>
      </c>
      <c r="F1433" t="s">
        <v>127</v>
      </c>
      <c r="G1433" t="s">
        <v>128</v>
      </c>
      <c r="H1433" t="s">
        <v>139</v>
      </c>
      <c r="I1433" t="s">
        <v>140</v>
      </c>
      <c r="J1433" t="s">
        <v>236</v>
      </c>
      <c r="K1433" t="s">
        <v>299</v>
      </c>
      <c r="L1433">
        <v>80895465</v>
      </c>
      <c r="M1433" t="s">
        <v>386</v>
      </c>
      <c r="N1433">
        <v>96190030</v>
      </c>
      <c r="O1433" t="s">
        <v>387</v>
      </c>
      <c r="P1433">
        <v>4987176093257</v>
      </c>
      <c r="Q1433">
        <v>374</v>
      </c>
      <c r="R1433" s="16">
        <v>47045</v>
      </c>
      <c r="S1433">
        <v>36</v>
      </c>
      <c r="T1433">
        <v>74</v>
      </c>
      <c r="U1433">
        <v>18</v>
      </c>
      <c r="V1433">
        <v>297.33</v>
      </c>
      <c r="W1433">
        <v>312.2</v>
      </c>
      <c r="X1433">
        <v>325.22000000000003</v>
      </c>
      <c r="Y1433">
        <v>4</v>
      </c>
      <c r="Z1433">
        <v>2</v>
      </c>
      <c r="AA1433">
        <v>0</v>
      </c>
      <c r="AB1433">
        <v>0</v>
      </c>
      <c r="AC1433">
        <v>23102.799999999999</v>
      </c>
      <c r="AD1433">
        <v>0.01</v>
      </c>
      <c r="AE1433">
        <v>0</v>
      </c>
      <c r="AF1433">
        <v>0</v>
      </c>
      <c r="AG1433">
        <v>0</v>
      </c>
      <c r="AH1433">
        <v>0</v>
      </c>
      <c r="AI1433">
        <f t="shared" si="110"/>
        <v>74</v>
      </c>
      <c r="AJ1433">
        <f t="shared" si="111"/>
        <v>24066.280000000002</v>
      </c>
      <c r="AK1433" s="62">
        <f t="shared" si="112"/>
        <v>4.1111111111111107</v>
      </c>
      <c r="AL1433">
        <f t="shared" si="113"/>
        <v>23102.799999999999</v>
      </c>
    </row>
    <row r="1434" spans="2:38" ht="14.45" x14ac:dyDescent="0.3">
      <c r="B1434" t="s">
        <v>1765</v>
      </c>
      <c r="C1434">
        <v>2002344334</v>
      </c>
      <c r="D1434" t="s">
        <v>125</v>
      </c>
      <c r="E1434" t="s">
        <v>126</v>
      </c>
      <c r="F1434" t="s">
        <v>127</v>
      </c>
      <c r="G1434" t="s">
        <v>128</v>
      </c>
      <c r="H1434" t="s">
        <v>129</v>
      </c>
      <c r="I1434" t="s">
        <v>221</v>
      </c>
      <c r="J1434" t="s">
        <v>222</v>
      </c>
      <c r="K1434" t="s">
        <v>224</v>
      </c>
      <c r="L1434">
        <v>83924013</v>
      </c>
      <c r="M1434" t="s">
        <v>225</v>
      </c>
      <c r="N1434">
        <v>33051090</v>
      </c>
      <c r="O1434" t="s">
        <v>226</v>
      </c>
      <c r="P1434">
        <v>4987176073020</v>
      </c>
      <c r="Q1434">
        <v>218</v>
      </c>
      <c r="R1434" s="16">
        <v>47045</v>
      </c>
      <c r="S1434">
        <v>36</v>
      </c>
      <c r="T1434">
        <v>74</v>
      </c>
      <c r="U1434">
        <v>56</v>
      </c>
      <c r="V1434">
        <v>181.19</v>
      </c>
      <c r="W1434">
        <v>190.25</v>
      </c>
      <c r="X1434">
        <v>198.18</v>
      </c>
      <c r="Y1434">
        <v>0</v>
      </c>
      <c r="Z1434">
        <v>1</v>
      </c>
      <c r="AA1434">
        <v>0</v>
      </c>
      <c r="AB1434">
        <v>0</v>
      </c>
      <c r="AC1434">
        <v>190.25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f t="shared" si="110"/>
        <v>1</v>
      </c>
      <c r="AJ1434">
        <f t="shared" si="111"/>
        <v>198.18</v>
      </c>
      <c r="AK1434" s="62">
        <f t="shared" si="112"/>
        <v>1.7857142857142856E-2</v>
      </c>
      <c r="AL1434">
        <f t="shared" si="113"/>
        <v>190.25</v>
      </c>
    </row>
    <row r="1435" spans="2:38" ht="14.45" x14ac:dyDescent="0.3">
      <c r="B1435" t="s">
        <v>1765</v>
      </c>
      <c r="C1435">
        <v>2002344334</v>
      </c>
      <c r="D1435" t="s">
        <v>125</v>
      </c>
      <c r="E1435" t="s">
        <v>126</v>
      </c>
      <c r="F1435" t="s">
        <v>127</v>
      </c>
      <c r="G1435" t="s">
        <v>146</v>
      </c>
      <c r="H1435" t="s">
        <v>190</v>
      </c>
      <c r="I1435" t="s">
        <v>191</v>
      </c>
      <c r="J1435" t="s">
        <v>192</v>
      </c>
      <c r="K1435" t="s">
        <v>632</v>
      </c>
      <c r="L1435">
        <v>80864297</v>
      </c>
      <c r="M1435" t="s">
        <v>633</v>
      </c>
      <c r="N1435">
        <v>82121010</v>
      </c>
      <c r="O1435" t="s">
        <v>634</v>
      </c>
      <c r="P1435">
        <v>4987176273352</v>
      </c>
      <c r="Q1435">
        <v>175</v>
      </c>
      <c r="R1435" s="16">
        <v>46807</v>
      </c>
      <c r="S1435">
        <v>60</v>
      </c>
      <c r="T1435">
        <v>31</v>
      </c>
      <c r="U1435">
        <v>72</v>
      </c>
      <c r="V1435">
        <v>124.88</v>
      </c>
      <c r="W1435">
        <v>147.36000000000001</v>
      </c>
      <c r="X1435">
        <v>153.5</v>
      </c>
      <c r="Y1435">
        <v>6</v>
      </c>
      <c r="Z1435">
        <v>12</v>
      </c>
      <c r="AA1435">
        <v>0</v>
      </c>
      <c r="AB1435">
        <v>0</v>
      </c>
      <c r="AC1435">
        <v>65427.839999999997</v>
      </c>
      <c r="AD1435">
        <v>0.02</v>
      </c>
      <c r="AE1435">
        <v>0</v>
      </c>
      <c r="AF1435">
        <v>0</v>
      </c>
      <c r="AG1435">
        <v>0</v>
      </c>
      <c r="AH1435">
        <v>0</v>
      </c>
      <c r="AI1435">
        <f t="shared" si="110"/>
        <v>444</v>
      </c>
      <c r="AJ1435">
        <f t="shared" si="111"/>
        <v>68154</v>
      </c>
      <c r="AK1435" s="62">
        <f t="shared" si="112"/>
        <v>6.166666666666667</v>
      </c>
      <c r="AL1435">
        <f t="shared" si="113"/>
        <v>65427.840000000004</v>
      </c>
    </row>
    <row r="1436" spans="2:38" ht="14.45" x14ac:dyDescent="0.3">
      <c r="B1436" t="s">
        <v>1765</v>
      </c>
      <c r="C1436">
        <v>2002344334</v>
      </c>
      <c r="D1436" t="s">
        <v>125</v>
      </c>
      <c r="E1436" t="s">
        <v>126</v>
      </c>
      <c r="F1436" t="s">
        <v>127</v>
      </c>
      <c r="G1436" t="s">
        <v>128</v>
      </c>
      <c r="H1436" t="s">
        <v>139</v>
      </c>
      <c r="I1436" t="s">
        <v>140</v>
      </c>
      <c r="J1436" t="s">
        <v>236</v>
      </c>
      <c r="K1436" t="s">
        <v>391</v>
      </c>
      <c r="L1436">
        <v>80895466</v>
      </c>
      <c r="M1436" t="s">
        <v>392</v>
      </c>
      <c r="N1436">
        <v>96190030</v>
      </c>
      <c r="O1436" t="s">
        <v>393</v>
      </c>
      <c r="P1436">
        <v>4987176093301</v>
      </c>
      <c r="Q1436">
        <v>1217</v>
      </c>
      <c r="R1436" s="16">
        <v>46807</v>
      </c>
      <c r="S1436">
        <v>36</v>
      </c>
      <c r="T1436">
        <v>52</v>
      </c>
      <c r="U1436">
        <v>6</v>
      </c>
      <c r="V1436">
        <v>967.52</v>
      </c>
      <c r="W1436">
        <v>1015.9</v>
      </c>
      <c r="X1436">
        <v>1058.26</v>
      </c>
      <c r="Y1436">
        <v>0</v>
      </c>
      <c r="Z1436">
        <v>1</v>
      </c>
      <c r="AA1436">
        <v>0</v>
      </c>
      <c r="AB1436">
        <v>0</v>
      </c>
      <c r="AC1436">
        <v>1015.9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f t="shared" si="110"/>
        <v>1</v>
      </c>
      <c r="AJ1436">
        <f t="shared" si="111"/>
        <v>1058.26</v>
      </c>
      <c r="AK1436" s="62">
        <f t="shared" si="112"/>
        <v>0.16666666666666666</v>
      </c>
      <c r="AL1436">
        <f t="shared" si="113"/>
        <v>1015.9</v>
      </c>
    </row>
    <row r="1437" spans="2:38" ht="14.45" x14ac:dyDescent="0.3">
      <c r="B1437" t="s">
        <v>1765</v>
      </c>
      <c r="C1437">
        <v>2002344334</v>
      </c>
      <c r="D1437" t="s">
        <v>125</v>
      </c>
      <c r="E1437" t="s">
        <v>126</v>
      </c>
      <c r="F1437" t="s">
        <v>127</v>
      </c>
      <c r="G1437" t="s">
        <v>128</v>
      </c>
      <c r="H1437" t="s">
        <v>129</v>
      </c>
      <c r="I1437" t="s">
        <v>221</v>
      </c>
      <c r="J1437" t="s">
        <v>222</v>
      </c>
      <c r="K1437" t="s">
        <v>1336</v>
      </c>
      <c r="L1437">
        <v>83924049</v>
      </c>
      <c r="M1437" t="s">
        <v>1337</v>
      </c>
      <c r="N1437">
        <v>33051090</v>
      </c>
      <c r="O1437" t="s">
        <v>1338</v>
      </c>
      <c r="P1437">
        <v>4987176072931</v>
      </c>
      <c r="Q1437">
        <v>1098</v>
      </c>
      <c r="R1437" s="16">
        <v>47045</v>
      </c>
      <c r="S1437">
        <v>36</v>
      </c>
      <c r="T1437">
        <v>74</v>
      </c>
      <c r="U1437">
        <v>12</v>
      </c>
      <c r="V1437">
        <v>896.3</v>
      </c>
      <c r="W1437">
        <v>941.11</v>
      </c>
      <c r="X1437">
        <v>980.35</v>
      </c>
      <c r="Y1437">
        <v>0</v>
      </c>
      <c r="Z1437">
        <v>8</v>
      </c>
      <c r="AA1437">
        <v>0</v>
      </c>
      <c r="AB1437">
        <v>0</v>
      </c>
      <c r="AC1437">
        <v>7528.88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f t="shared" si="110"/>
        <v>8</v>
      </c>
      <c r="AJ1437">
        <f t="shared" si="111"/>
        <v>7842.8</v>
      </c>
      <c r="AK1437" s="62">
        <f t="shared" si="112"/>
        <v>0.66666666666666663</v>
      </c>
      <c r="AL1437">
        <f t="shared" si="113"/>
        <v>7528.88</v>
      </c>
    </row>
    <row r="1438" spans="2:38" ht="14.45" x14ac:dyDescent="0.3">
      <c r="B1438" t="s">
        <v>1765</v>
      </c>
      <c r="C1438">
        <v>2002344334</v>
      </c>
      <c r="D1438" t="s">
        <v>125</v>
      </c>
      <c r="E1438" t="s">
        <v>126</v>
      </c>
      <c r="F1438" t="s">
        <v>127</v>
      </c>
      <c r="G1438" t="s">
        <v>146</v>
      </c>
      <c r="H1438" t="s">
        <v>190</v>
      </c>
      <c r="I1438" t="s">
        <v>191</v>
      </c>
      <c r="J1438" t="s">
        <v>596</v>
      </c>
      <c r="K1438" t="s">
        <v>597</v>
      </c>
      <c r="L1438">
        <v>80784058</v>
      </c>
      <c r="M1438" t="s">
        <v>598</v>
      </c>
      <c r="N1438">
        <v>82121010</v>
      </c>
      <c r="O1438" t="s">
        <v>599</v>
      </c>
      <c r="P1438">
        <v>4987176241474</v>
      </c>
      <c r="Q1438">
        <v>425</v>
      </c>
      <c r="R1438" s="16">
        <v>47045</v>
      </c>
      <c r="S1438">
        <v>60</v>
      </c>
      <c r="T1438">
        <v>45</v>
      </c>
      <c r="U1438">
        <v>24</v>
      </c>
      <c r="V1438">
        <v>303.29000000000002</v>
      </c>
      <c r="W1438">
        <v>357.88</v>
      </c>
      <c r="X1438">
        <v>372.8</v>
      </c>
      <c r="Y1438">
        <v>0</v>
      </c>
      <c r="Z1438">
        <v>1</v>
      </c>
      <c r="AA1438">
        <v>0</v>
      </c>
      <c r="AB1438">
        <v>0</v>
      </c>
      <c r="AC1438">
        <v>357.88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f t="shared" si="110"/>
        <v>1</v>
      </c>
      <c r="AJ1438">
        <f t="shared" si="111"/>
        <v>372.8</v>
      </c>
      <c r="AK1438" s="62">
        <f t="shared" si="112"/>
        <v>4.1666666666666664E-2</v>
      </c>
      <c r="AL1438">
        <f t="shared" si="113"/>
        <v>357.88</v>
      </c>
    </row>
    <row r="1439" spans="2:38" ht="14.45" x14ac:dyDescent="0.3">
      <c r="B1439" t="s">
        <v>1765</v>
      </c>
      <c r="C1439">
        <v>2002344334</v>
      </c>
      <c r="D1439" t="s">
        <v>125</v>
      </c>
      <c r="E1439" t="s">
        <v>126</v>
      </c>
      <c r="F1439" t="s">
        <v>127</v>
      </c>
      <c r="G1439" t="s">
        <v>128</v>
      </c>
      <c r="H1439" t="s">
        <v>139</v>
      </c>
      <c r="I1439" t="s">
        <v>140</v>
      </c>
      <c r="J1439" t="s">
        <v>141</v>
      </c>
      <c r="K1439" t="s">
        <v>1051</v>
      </c>
      <c r="L1439">
        <v>80895493</v>
      </c>
      <c r="M1439" t="s">
        <v>1052</v>
      </c>
      <c r="N1439">
        <v>96190030</v>
      </c>
      <c r="O1439" t="s">
        <v>1053</v>
      </c>
      <c r="P1439">
        <v>4987176135025</v>
      </c>
      <c r="Q1439">
        <v>2771</v>
      </c>
      <c r="R1439" s="16">
        <v>46807</v>
      </c>
      <c r="S1439">
        <v>36</v>
      </c>
      <c r="T1439">
        <v>52</v>
      </c>
      <c r="U1439">
        <v>1</v>
      </c>
      <c r="V1439">
        <v>1809.57</v>
      </c>
      <c r="W1439">
        <v>1900.05</v>
      </c>
      <c r="X1439">
        <v>1979.28</v>
      </c>
      <c r="Y1439">
        <v>1</v>
      </c>
      <c r="Z1439">
        <v>0</v>
      </c>
      <c r="AA1439">
        <v>0</v>
      </c>
      <c r="AB1439">
        <v>0</v>
      </c>
      <c r="AC1439">
        <v>1900.05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f t="shared" si="110"/>
        <v>1</v>
      </c>
      <c r="AJ1439">
        <f t="shared" si="111"/>
        <v>1979.28</v>
      </c>
      <c r="AK1439" s="62">
        <f t="shared" si="112"/>
        <v>1</v>
      </c>
      <c r="AL1439">
        <f t="shared" si="113"/>
        <v>1900.05</v>
      </c>
    </row>
    <row r="1440" spans="2:38" ht="14.45" x14ac:dyDescent="0.3">
      <c r="B1440" t="s">
        <v>1765</v>
      </c>
      <c r="C1440">
        <v>2002344334</v>
      </c>
      <c r="D1440" t="s">
        <v>125</v>
      </c>
      <c r="E1440" t="s">
        <v>126</v>
      </c>
      <c r="F1440" t="s">
        <v>127</v>
      </c>
      <c r="G1440" t="s">
        <v>128</v>
      </c>
      <c r="H1440" t="s">
        <v>129</v>
      </c>
      <c r="I1440" t="s">
        <v>221</v>
      </c>
      <c r="J1440" t="s">
        <v>222</v>
      </c>
      <c r="K1440" t="s">
        <v>227</v>
      </c>
      <c r="L1440">
        <v>83924017</v>
      </c>
      <c r="M1440" t="s">
        <v>228</v>
      </c>
      <c r="N1440">
        <v>33051090</v>
      </c>
      <c r="O1440" t="s">
        <v>229</v>
      </c>
      <c r="P1440">
        <v>4987176073006</v>
      </c>
      <c r="Q1440">
        <v>218</v>
      </c>
      <c r="R1440" s="16">
        <v>47045</v>
      </c>
      <c r="S1440">
        <v>36</v>
      </c>
      <c r="T1440">
        <v>74</v>
      </c>
      <c r="U1440">
        <v>56</v>
      </c>
      <c r="V1440">
        <v>181.19</v>
      </c>
      <c r="W1440">
        <v>190.25</v>
      </c>
      <c r="X1440">
        <v>198.18</v>
      </c>
      <c r="Y1440">
        <v>0</v>
      </c>
      <c r="Z1440">
        <v>2</v>
      </c>
      <c r="AA1440">
        <v>0</v>
      </c>
      <c r="AB1440">
        <v>0</v>
      </c>
      <c r="AC1440">
        <v>380.5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f t="shared" si="110"/>
        <v>2</v>
      </c>
      <c r="AJ1440">
        <f t="shared" si="111"/>
        <v>396.36</v>
      </c>
      <c r="AK1440" s="62">
        <f t="shared" si="112"/>
        <v>3.5714285714285712E-2</v>
      </c>
      <c r="AL1440">
        <f t="shared" si="113"/>
        <v>380.5</v>
      </c>
    </row>
    <row r="1441" spans="2:38" ht="14.45" x14ac:dyDescent="0.3">
      <c r="B1441" t="s">
        <v>1765</v>
      </c>
      <c r="C1441">
        <v>2002344334</v>
      </c>
      <c r="D1441" t="s">
        <v>125</v>
      </c>
      <c r="E1441" t="s">
        <v>126</v>
      </c>
      <c r="F1441" t="s">
        <v>127</v>
      </c>
      <c r="G1441" t="s">
        <v>128</v>
      </c>
      <c r="H1441" t="s">
        <v>139</v>
      </c>
      <c r="I1441" t="s">
        <v>140</v>
      </c>
      <c r="J1441" t="s">
        <v>159</v>
      </c>
      <c r="K1441" t="s">
        <v>305</v>
      </c>
      <c r="L1441">
        <v>80887686</v>
      </c>
      <c r="M1441" t="s">
        <v>1334</v>
      </c>
      <c r="N1441">
        <v>96190030</v>
      </c>
      <c r="O1441" t="s">
        <v>1335</v>
      </c>
      <c r="P1441">
        <v>4987176303769</v>
      </c>
      <c r="Q1441">
        <v>350</v>
      </c>
      <c r="R1441" s="16">
        <v>46807</v>
      </c>
      <c r="S1441">
        <v>36</v>
      </c>
      <c r="T1441">
        <v>52</v>
      </c>
      <c r="U1441">
        <v>18</v>
      </c>
      <c r="V1441">
        <v>278.25</v>
      </c>
      <c r="W1441">
        <v>292.16000000000003</v>
      </c>
      <c r="X1441">
        <v>304.33999999999997</v>
      </c>
      <c r="Y1441">
        <v>0</v>
      </c>
      <c r="Z1441">
        <v>1</v>
      </c>
      <c r="AA1441">
        <v>0</v>
      </c>
      <c r="AB1441">
        <v>0</v>
      </c>
      <c r="AC1441">
        <v>292.16000000000003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f t="shared" si="110"/>
        <v>1</v>
      </c>
      <c r="AJ1441">
        <f t="shared" si="111"/>
        <v>304.33999999999997</v>
      </c>
      <c r="AK1441" s="62">
        <f t="shared" si="112"/>
        <v>5.5555555555555552E-2</v>
      </c>
      <c r="AL1441">
        <f t="shared" si="113"/>
        <v>292.16000000000003</v>
      </c>
    </row>
    <row r="1442" spans="2:38" ht="14.45" x14ac:dyDescent="0.3">
      <c r="B1442" t="s">
        <v>1765</v>
      </c>
      <c r="C1442">
        <v>2002344334</v>
      </c>
      <c r="D1442" t="s">
        <v>125</v>
      </c>
      <c r="E1442" t="s">
        <v>126</v>
      </c>
      <c r="F1442" t="s">
        <v>127</v>
      </c>
      <c r="G1442" t="s">
        <v>128</v>
      </c>
      <c r="H1442" t="s">
        <v>139</v>
      </c>
      <c r="I1442" t="s">
        <v>140</v>
      </c>
      <c r="J1442" t="s">
        <v>236</v>
      </c>
      <c r="K1442" t="s">
        <v>398</v>
      </c>
      <c r="L1442">
        <v>80895471</v>
      </c>
      <c r="M1442" t="s">
        <v>399</v>
      </c>
      <c r="N1442">
        <v>96190030</v>
      </c>
      <c r="O1442" t="s">
        <v>400</v>
      </c>
      <c r="P1442">
        <v>4987176263261</v>
      </c>
      <c r="Q1442">
        <v>1125</v>
      </c>
      <c r="R1442" s="16">
        <v>46807</v>
      </c>
      <c r="S1442">
        <v>36</v>
      </c>
      <c r="T1442">
        <v>52</v>
      </c>
      <c r="U1442">
        <v>6</v>
      </c>
      <c r="V1442">
        <v>894.38</v>
      </c>
      <c r="W1442">
        <v>939.1</v>
      </c>
      <c r="X1442">
        <v>978.26</v>
      </c>
      <c r="Y1442">
        <v>0</v>
      </c>
      <c r="Z1442">
        <v>2</v>
      </c>
      <c r="AA1442">
        <v>0</v>
      </c>
      <c r="AB1442">
        <v>0</v>
      </c>
      <c r="AC1442">
        <v>1878.2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f t="shared" si="110"/>
        <v>2</v>
      </c>
      <c r="AJ1442">
        <f t="shared" si="111"/>
        <v>1956.52</v>
      </c>
      <c r="AK1442" s="62">
        <f t="shared" si="112"/>
        <v>0.33333333333333331</v>
      </c>
      <c r="AL1442">
        <f t="shared" si="113"/>
        <v>1878.2</v>
      </c>
    </row>
    <row r="1443" spans="2:38" ht="14.45" x14ac:dyDescent="0.3">
      <c r="B1443" t="s">
        <v>1765</v>
      </c>
      <c r="C1443">
        <v>2002344334</v>
      </c>
      <c r="D1443" t="s">
        <v>125</v>
      </c>
      <c r="E1443" t="s">
        <v>126</v>
      </c>
      <c r="F1443" t="s">
        <v>127</v>
      </c>
      <c r="G1443" t="s">
        <v>128</v>
      </c>
      <c r="H1443" t="s">
        <v>129</v>
      </c>
      <c r="I1443" t="s">
        <v>130</v>
      </c>
      <c r="J1443" t="s">
        <v>131</v>
      </c>
      <c r="K1443" t="s">
        <v>233</v>
      </c>
      <c r="L1443">
        <v>83924019</v>
      </c>
      <c r="M1443" t="s">
        <v>234</v>
      </c>
      <c r="N1443">
        <v>33051090</v>
      </c>
      <c r="O1443" t="s">
        <v>235</v>
      </c>
      <c r="P1443">
        <v>4987176234223</v>
      </c>
      <c r="Q1443">
        <v>192</v>
      </c>
      <c r="R1443" s="16">
        <v>47045</v>
      </c>
      <c r="S1443">
        <v>36</v>
      </c>
      <c r="T1443">
        <v>74</v>
      </c>
      <c r="U1443">
        <v>56</v>
      </c>
      <c r="V1443">
        <v>159.58000000000001</v>
      </c>
      <c r="W1443">
        <v>167.56</v>
      </c>
      <c r="X1443">
        <v>174.55</v>
      </c>
      <c r="Y1443">
        <v>0</v>
      </c>
      <c r="Z1443">
        <v>1</v>
      </c>
      <c r="AA1443">
        <v>0</v>
      </c>
      <c r="AB1443">
        <v>0</v>
      </c>
      <c r="AC1443">
        <v>167.56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f t="shared" si="110"/>
        <v>1</v>
      </c>
      <c r="AJ1443">
        <f t="shared" si="111"/>
        <v>174.55</v>
      </c>
      <c r="AK1443" s="62">
        <f t="shared" si="112"/>
        <v>1.7857142857142856E-2</v>
      </c>
      <c r="AL1443">
        <f t="shared" si="113"/>
        <v>167.56</v>
      </c>
    </row>
    <row r="1444" spans="2:38" ht="14.45" x14ac:dyDescent="0.3">
      <c r="B1444" t="s">
        <v>1765</v>
      </c>
      <c r="C1444">
        <v>2002344334</v>
      </c>
      <c r="D1444" t="s">
        <v>125</v>
      </c>
      <c r="E1444" t="s">
        <v>126</v>
      </c>
      <c r="F1444" t="s">
        <v>127</v>
      </c>
      <c r="G1444" t="s">
        <v>128</v>
      </c>
      <c r="H1444" t="s">
        <v>139</v>
      </c>
      <c r="I1444" t="s">
        <v>140</v>
      </c>
      <c r="J1444" t="s">
        <v>159</v>
      </c>
      <c r="K1444" t="s">
        <v>898</v>
      </c>
      <c r="L1444">
        <v>80887688</v>
      </c>
      <c r="M1444" t="s">
        <v>1074</v>
      </c>
      <c r="N1444">
        <v>96190030</v>
      </c>
      <c r="O1444" t="s">
        <v>1075</v>
      </c>
      <c r="P1444">
        <v>4987176303790</v>
      </c>
      <c r="Q1444">
        <v>350</v>
      </c>
      <c r="R1444" s="16">
        <v>47045</v>
      </c>
      <c r="S1444">
        <v>36</v>
      </c>
      <c r="T1444">
        <v>74</v>
      </c>
      <c r="U1444">
        <v>18</v>
      </c>
      <c r="V1444">
        <v>278.25</v>
      </c>
      <c r="W1444">
        <v>292.16000000000003</v>
      </c>
      <c r="X1444">
        <v>304.33999999999997</v>
      </c>
      <c r="Y1444">
        <v>0</v>
      </c>
      <c r="Z1444">
        <v>6</v>
      </c>
      <c r="AA1444">
        <v>0</v>
      </c>
      <c r="AB1444">
        <v>0</v>
      </c>
      <c r="AC1444">
        <v>1752.96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f t="shared" si="110"/>
        <v>6</v>
      </c>
      <c r="AJ1444">
        <f t="shared" si="111"/>
        <v>1826.04</v>
      </c>
      <c r="AK1444" s="62">
        <f t="shared" si="112"/>
        <v>0.33333333333333331</v>
      </c>
      <c r="AL1444">
        <f t="shared" si="113"/>
        <v>1752.96</v>
      </c>
    </row>
    <row r="1445" spans="2:38" ht="14.45" x14ac:dyDescent="0.3">
      <c r="B1445" t="s">
        <v>1765</v>
      </c>
      <c r="C1445">
        <v>2002344334</v>
      </c>
      <c r="D1445" t="s">
        <v>125</v>
      </c>
      <c r="E1445" t="s">
        <v>126</v>
      </c>
      <c r="F1445" t="s">
        <v>127</v>
      </c>
      <c r="G1445" t="s">
        <v>146</v>
      </c>
      <c r="H1445" t="s">
        <v>190</v>
      </c>
      <c r="I1445" t="s">
        <v>191</v>
      </c>
      <c r="J1445" t="s">
        <v>192</v>
      </c>
      <c r="K1445" t="s">
        <v>454</v>
      </c>
      <c r="L1445">
        <v>80875513</v>
      </c>
      <c r="M1445" t="s">
        <v>972</v>
      </c>
      <c r="N1445">
        <v>82121010</v>
      </c>
      <c r="O1445" t="s">
        <v>973</v>
      </c>
      <c r="P1445">
        <v>4987176321091</v>
      </c>
      <c r="Q1445">
        <v>175</v>
      </c>
      <c r="R1445" s="16">
        <v>47045</v>
      </c>
      <c r="S1445">
        <v>60</v>
      </c>
      <c r="T1445">
        <v>45</v>
      </c>
      <c r="U1445">
        <v>48</v>
      </c>
      <c r="V1445">
        <v>124.88</v>
      </c>
      <c r="W1445">
        <v>147.36000000000001</v>
      </c>
      <c r="X1445">
        <v>153.5</v>
      </c>
      <c r="Y1445">
        <v>2</v>
      </c>
      <c r="Z1445">
        <v>16</v>
      </c>
      <c r="AA1445">
        <v>0</v>
      </c>
      <c r="AB1445">
        <v>0</v>
      </c>
      <c r="AC1445">
        <v>16504.32</v>
      </c>
      <c r="AD1445">
        <v>0.01</v>
      </c>
      <c r="AE1445">
        <v>0</v>
      </c>
      <c r="AF1445">
        <v>0</v>
      </c>
      <c r="AG1445">
        <v>0</v>
      </c>
      <c r="AH1445">
        <v>0</v>
      </c>
      <c r="AI1445">
        <f t="shared" si="110"/>
        <v>112</v>
      </c>
      <c r="AJ1445">
        <f t="shared" si="111"/>
        <v>17192</v>
      </c>
      <c r="AK1445" s="62">
        <f t="shared" si="112"/>
        <v>2.3333333333333335</v>
      </c>
      <c r="AL1445">
        <f t="shared" si="113"/>
        <v>16504.32</v>
      </c>
    </row>
    <row r="1446" spans="2:38" ht="14.45" x14ac:dyDescent="0.3">
      <c r="B1446" t="s">
        <v>1765</v>
      </c>
      <c r="C1446">
        <v>2002344334</v>
      </c>
      <c r="D1446" t="s">
        <v>125</v>
      </c>
      <c r="E1446" t="s">
        <v>126</v>
      </c>
      <c r="F1446" t="s">
        <v>127</v>
      </c>
      <c r="G1446" t="s">
        <v>132</v>
      </c>
      <c r="H1446" t="s">
        <v>133</v>
      </c>
      <c r="I1446" t="s">
        <v>134</v>
      </c>
      <c r="J1446" t="s">
        <v>240</v>
      </c>
      <c r="K1446" t="s">
        <v>241</v>
      </c>
      <c r="L1446">
        <v>83908992</v>
      </c>
      <c r="M1446" t="s">
        <v>242</v>
      </c>
      <c r="N1446">
        <v>96190010</v>
      </c>
      <c r="O1446" t="s">
        <v>243</v>
      </c>
      <c r="P1446">
        <v>4987176331960</v>
      </c>
      <c r="Q1446">
        <v>150</v>
      </c>
      <c r="R1446" s="16">
        <v>47045</v>
      </c>
      <c r="S1446">
        <v>24</v>
      </c>
      <c r="T1446">
        <v>100</v>
      </c>
      <c r="U1446">
        <v>54</v>
      </c>
      <c r="V1446">
        <v>126.31</v>
      </c>
      <c r="W1446">
        <v>126.31</v>
      </c>
      <c r="X1446">
        <v>131.58000000000001</v>
      </c>
      <c r="Y1446">
        <v>8</v>
      </c>
      <c r="Z1446">
        <v>46</v>
      </c>
      <c r="AA1446">
        <v>0</v>
      </c>
      <c r="AB1446">
        <v>0</v>
      </c>
      <c r="AC1446">
        <v>60376.18</v>
      </c>
      <c r="AD1446">
        <v>0.01</v>
      </c>
      <c r="AE1446">
        <v>0</v>
      </c>
      <c r="AF1446">
        <v>0</v>
      </c>
      <c r="AG1446">
        <v>0</v>
      </c>
      <c r="AH1446">
        <v>0</v>
      </c>
      <c r="AI1446">
        <f t="shared" si="110"/>
        <v>478</v>
      </c>
      <c r="AJ1446">
        <f t="shared" si="111"/>
        <v>62895.240000000005</v>
      </c>
      <c r="AK1446" s="62">
        <f t="shared" si="112"/>
        <v>8.8518518518518512</v>
      </c>
      <c r="AL1446">
        <f t="shared" si="113"/>
        <v>60376.18</v>
      </c>
    </row>
    <row r="1447" spans="2:38" ht="14.45" x14ac:dyDescent="0.3">
      <c r="B1447" t="s">
        <v>1765</v>
      </c>
      <c r="C1447">
        <v>2002344334</v>
      </c>
      <c r="D1447" t="s">
        <v>125</v>
      </c>
      <c r="E1447" t="s">
        <v>126</v>
      </c>
      <c r="F1447" t="s">
        <v>127</v>
      </c>
      <c r="G1447" t="s">
        <v>128</v>
      </c>
      <c r="H1447" t="s">
        <v>139</v>
      </c>
      <c r="I1447" t="s">
        <v>140</v>
      </c>
      <c r="J1447" t="s">
        <v>159</v>
      </c>
      <c r="K1447" t="s">
        <v>570</v>
      </c>
      <c r="L1447">
        <v>80887690</v>
      </c>
      <c r="M1447" t="s">
        <v>571</v>
      </c>
      <c r="N1447">
        <v>96190030</v>
      </c>
      <c r="O1447" t="s">
        <v>572</v>
      </c>
      <c r="P1447">
        <v>4987176303844</v>
      </c>
      <c r="Q1447">
        <v>350</v>
      </c>
      <c r="R1447" s="16">
        <v>47045</v>
      </c>
      <c r="S1447">
        <v>36</v>
      </c>
      <c r="T1447">
        <v>74</v>
      </c>
      <c r="U1447">
        <v>18</v>
      </c>
      <c r="V1447">
        <v>278.25</v>
      </c>
      <c r="W1447">
        <v>292.16000000000003</v>
      </c>
      <c r="X1447">
        <v>304.33999999999997</v>
      </c>
      <c r="Y1447">
        <v>0</v>
      </c>
      <c r="Z1447">
        <v>1</v>
      </c>
      <c r="AA1447">
        <v>0</v>
      </c>
      <c r="AB1447">
        <v>0</v>
      </c>
      <c r="AC1447">
        <v>292.16000000000003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f t="shared" si="110"/>
        <v>1</v>
      </c>
      <c r="AJ1447">
        <f t="shared" si="111"/>
        <v>304.33999999999997</v>
      </c>
      <c r="AK1447" s="62">
        <f t="shared" si="112"/>
        <v>5.5555555555555552E-2</v>
      </c>
      <c r="AL1447">
        <f t="shared" si="113"/>
        <v>292.16000000000003</v>
      </c>
    </row>
    <row r="1448" spans="2:38" ht="14.45" x14ac:dyDescent="0.3">
      <c r="B1448" t="s">
        <v>1765</v>
      </c>
      <c r="C1448">
        <v>2002344334</v>
      </c>
      <c r="D1448" t="s">
        <v>125</v>
      </c>
      <c r="E1448" t="s">
        <v>126</v>
      </c>
      <c r="F1448" t="s">
        <v>127</v>
      </c>
      <c r="G1448" t="s">
        <v>128</v>
      </c>
      <c r="H1448" t="s">
        <v>139</v>
      </c>
      <c r="I1448" t="s">
        <v>140</v>
      </c>
      <c r="J1448" t="s">
        <v>246</v>
      </c>
      <c r="K1448" t="s">
        <v>247</v>
      </c>
      <c r="L1448">
        <v>83907878</v>
      </c>
      <c r="M1448" t="s">
        <v>248</v>
      </c>
      <c r="N1448">
        <v>96190030</v>
      </c>
      <c r="O1448" t="s">
        <v>249</v>
      </c>
      <c r="P1448">
        <v>4987176346452</v>
      </c>
      <c r="Q1448">
        <v>374</v>
      </c>
      <c r="R1448" s="16">
        <v>46807</v>
      </c>
      <c r="S1448">
        <v>36</v>
      </c>
      <c r="T1448">
        <v>52</v>
      </c>
      <c r="U1448">
        <v>12</v>
      </c>
      <c r="V1448">
        <v>284.94</v>
      </c>
      <c r="W1448">
        <v>299.19</v>
      </c>
      <c r="X1448">
        <v>311.67</v>
      </c>
      <c r="Y1448">
        <v>0</v>
      </c>
      <c r="Z1448">
        <v>2</v>
      </c>
      <c r="AA1448">
        <v>0</v>
      </c>
      <c r="AB1448">
        <v>0</v>
      </c>
      <c r="AC1448">
        <v>598.38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f t="shared" si="110"/>
        <v>2</v>
      </c>
      <c r="AJ1448">
        <f t="shared" si="111"/>
        <v>623.34</v>
      </c>
      <c r="AK1448" s="62">
        <f t="shared" si="112"/>
        <v>0.16666666666666666</v>
      </c>
      <c r="AL1448">
        <f t="shared" si="113"/>
        <v>598.38</v>
      </c>
    </row>
    <row r="1449" spans="2:38" ht="14.45" x14ac:dyDescent="0.3">
      <c r="B1449" t="s">
        <v>1765</v>
      </c>
      <c r="C1449">
        <v>2002344334</v>
      </c>
      <c r="D1449" t="s">
        <v>125</v>
      </c>
      <c r="E1449" t="s">
        <v>126</v>
      </c>
      <c r="F1449" t="s">
        <v>127</v>
      </c>
      <c r="G1449" t="s">
        <v>132</v>
      </c>
      <c r="H1449" t="s">
        <v>133</v>
      </c>
      <c r="I1449" t="s">
        <v>134</v>
      </c>
      <c r="J1449" t="s">
        <v>135</v>
      </c>
      <c r="K1449" t="s">
        <v>136</v>
      </c>
      <c r="L1449">
        <v>83914233</v>
      </c>
      <c r="M1449" t="s">
        <v>137</v>
      </c>
      <c r="N1449">
        <v>96190010</v>
      </c>
      <c r="O1449" t="s">
        <v>138</v>
      </c>
      <c r="P1449">
        <v>4987176202208</v>
      </c>
      <c r="Q1449">
        <v>80</v>
      </c>
      <c r="R1449" s="16">
        <v>46807</v>
      </c>
      <c r="S1449">
        <v>24</v>
      </c>
      <c r="T1449">
        <v>79</v>
      </c>
      <c r="U1449">
        <v>72</v>
      </c>
      <c r="V1449">
        <v>69.19</v>
      </c>
      <c r="W1449">
        <v>69.19</v>
      </c>
      <c r="X1449">
        <v>72.08</v>
      </c>
      <c r="Y1449">
        <v>5</v>
      </c>
      <c r="Z1449">
        <v>39</v>
      </c>
      <c r="AA1449">
        <v>0</v>
      </c>
      <c r="AB1449">
        <v>0</v>
      </c>
      <c r="AC1449">
        <v>27606.81</v>
      </c>
      <c r="AD1449">
        <v>0.01</v>
      </c>
      <c r="AE1449">
        <v>0</v>
      </c>
      <c r="AF1449">
        <v>0</v>
      </c>
      <c r="AG1449">
        <v>0</v>
      </c>
      <c r="AH1449">
        <v>0</v>
      </c>
      <c r="AI1449">
        <f t="shared" ref="AI1449:AI1512" si="114">+(Y1449+AA1449)*U1449+(Z1449+AB1449+AE1449+AG1449)</f>
        <v>399</v>
      </c>
      <c r="AJ1449">
        <f t="shared" ref="AJ1449:AJ1512" si="115">+AI1449*X1449</f>
        <v>28759.919999999998</v>
      </c>
      <c r="AK1449" s="62">
        <f t="shared" ref="AK1449:AK1512" si="116">+AI1449/U1449</f>
        <v>5.541666666666667</v>
      </c>
      <c r="AL1449">
        <f t="shared" ref="AL1449:AL1512" si="117">+AI1449*W1449</f>
        <v>27606.809999999998</v>
      </c>
    </row>
    <row r="1450" spans="2:38" ht="14.45" x14ac:dyDescent="0.3">
      <c r="B1450" t="s">
        <v>1765</v>
      </c>
      <c r="C1450">
        <v>2002344334</v>
      </c>
      <c r="D1450" t="s">
        <v>125</v>
      </c>
      <c r="E1450" t="s">
        <v>126</v>
      </c>
      <c r="F1450" t="s">
        <v>127</v>
      </c>
      <c r="G1450" t="s">
        <v>128</v>
      </c>
      <c r="H1450" t="s">
        <v>139</v>
      </c>
      <c r="I1450" t="s">
        <v>140</v>
      </c>
      <c r="J1450" t="s">
        <v>159</v>
      </c>
      <c r="K1450" t="s">
        <v>573</v>
      </c>
      <c r="L1450">
        <v>80887692</v>
      </c>
      <c r="M1450" t="s">
        <v>574</v>
      </c>
      <c r="N1450">
        <v>96190030</v>
      </c>
      <c r="O1450" t="s">
        <v>575</v>
      </c>
      <c r="P1450">
        <v>4987176303721</v>
      </c>
      <c r="Q1450">
        <v>350</v>
      </c>
      <c r="R1450" s="16">
        <v>47089</v>
      </c>
      <c r="S1450">
        <v>36</v>
      </c>
      <c r="T1450">
        <v>79</v>
      </c>
      <c r="U1450">
        <v>18</v>
      </c>
      <c r="V1450">
        <v>278.25</v>
      </c>
      <c r="W1450">
        <v>292.16000000000003</v>
      </c>
      <c r="X1450">
        <v>304.33999999999997</v>
      </c>
      <c r="Y1450">
        <v>2</v>
      </c>
      <c r="Z1450">
        <v>15</v>
      </c>
      <c r="AA1450">
        <v>0</v>
      </c>
      <c r="AB1450">
        <v>0</v>
      </c>
      <c r="AC1450">
        <v>14900.16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f t="shared" si="114"/>
        <v>51</v>
      </c>
      <c r="AJ1450">
        <f t="shared" si="115"/>
        <v>15521.339999999998</v>
      </c>
      <c r="AK1450" s="62">
        <f t="shared" si="116"/>
        <v>2.8333333333333335</v>
      </c>
      <c r="AL1450">
        <f t="shared" si="117"/>
        <v>14900.160000000002</v>
      </c>
    </row>
    <row r="1451" spans="2:38" ht="14.45" x14ac:dyDescent="0.3">
      <c r="B1451" t="s">
        <v>1765</v>
      </c>
      <c r="C1451">
        <v>2002344334</v>
      </c>
      <c r="D1451" t="s">
        <v>125</v>
      </c>
      <c r="E1451" t="s">
        <v>126</v>
      </c>
      <c r="F1451" t="s">
        <v>127</v>
      </c>
      <c r="G1451" t="s">
        <v>128</v>
      </c>
      <c r="H1451" t="s">
        <v>139</v>
      </c>
      <c r="I1451" t="s">
        <v>140</v>
      </c>
      <c r="J1451" t="s">
        <v>266</v>
      </c>
      <c r="K1451" t="s">
        <v>951</v>
      </c>
      <c r="L1451">
        <v>83907879</v>
      </c>
      <c r="M1451" t="s">
        <v>952</v>
      </c>
      <c r="N1451">
        <v>96190030</v>
      </c>
      <c r="O1451" t="s">
        <v>953</v>
      </c>
      <c r="P1451">
        <v>4987176339522</v>
      </c>
      <c r="Q1451">
        <v>374</v>
      </c>
      <c r="R1451" s="16">
        <v>47045</v>
      </c>
      <c r="S1451">
        <v>36</v>
      </c>
      <c r="T1451">
        <v>74</v>
      </c>
      <c r="U1451">
        <v>12</v>
      </c>
      <c r="V1451">
        <v>284.94</v>
      </c>
      <c r="W1451">
        <v>299.19</v>
      </c>
      <c r="X1451">
        <v>311.67</v>
      </c>
      <c r="Y1451">
        <v>0</v>
      </c>
      <c r="Z1451">
        <v>3</v>
      </c>
      <c r="AA1451">
        <v>0</v>
      </c>
      <c r="AB1451">
        <v>0</v>
      </c>
      <c r="AC1451">
        <v>897.57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f t="shared" si="114"/>
        <v>3</v>
      </c>
      <c r="AJ1451">
        <f t="shared" si="115"/>
        <v>935.01</v>
      </c>
      <c r="AK1451" s="62">
        <f t="shared" si="116"/>
        <v>0.25</v>
      </c>
      <c r="AL1451">
        <f t="shared" si="117"/>
        <v>897.56999999999994</v>
      </c>
    </row>
    <row r="1452" spans="2:38" ht="14.45" x14ac:dyDescent="0.3">
      <c r="B1452" t="s">
        <v>1765</v>
      </c>
      <c r="C1452">
        <v>2002344334</v>
      </c>
      <c r="D1452" t="s">
        <v>125</v>
      </c>
      <c r="E1452" t="s">
        <v>126</v>
      </c>
      <c r="F1452" t="s">
        <v>127</v>
      </c>
      <c r="G1452" t="s">
        <v>146</v>
      </c>
      <c r="H1452" t="s">
        <v>190</v>
      </c>
      <c r="I1452" t="s">
        <v>191</v>
      </c>
      <c r="J1452" t="s">
        <v>313</v>
      </c>
      <c r="K1452" t="s">
        <v>888</v>
      </c>
      <c r="L1452">
        <v>80840352</v>
      </c>
      <c r="M1452" t="s">
        <v>889</v>
      </c>
      <c r="N1452">
        <v>82121010</v>
      </c>
      <c r="O1452" t="s">
        <v>890</v>
      </c>
      <c r="P1452">
        <v>4987176124616</v>
      </c>
      <c r="Q1452">
        <v>475</v>
      </c>
      <c r="R1452" s="16">
        <v>47045</v>
      </c>
      <c r="S1452">
        <v>60</v>
      </c>
      <c r="T1452">
        <v>45</v>
      </c>
      <c r="U1452">
        <v>40</v>
      </c>
      <c r="V1452">
        <v>338.97</v>
      </c>
      <c r="W1452">
        <v>399.99</v>
      </c>
      <c r="X1452">
        <v>416.67</v>
      </c>
      <c r="Y1452">
        <v>0</v>
      </c>
      <c r="Z1452">
        <v>6</v>
      </c>
      <c r="AA1452">
        <v>0</v>
      </c>
      <c r="AB1452">
        <v>0</v>
      </c>
      <c r="AC1452">
        <v>2399.94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f t="shared" si="114"/>
        <v>6</v>
      </c>
      <c r="AJ1452">
        <f t="shared" si="115"/>
        <v>2500.02</v>
      </c>
      <c r="AK1452" s="62">
        <f t="shared" si="116"/>
        <v>0.15</v>
      </c>
      <c r="AL1452">
        <f t="shared" si="117"/>
        <v>2399.94</v>
      </c>
    </row>
    <row r="1453" spans="2:38" ht="14.45" x14ac:dyDescent="0.3">
      <c r="B1453" t="s">
        <v>1765</v>
      </c>
      <c r="C1453">
        <v>2002344334</v>
      </c>
      <c r="D1453" t="s">
        <v>125</v>
      </c>
      <c r="E1453" t="s">
        <v>126</v>
      </c>
      <c r="F1453" t="s">
        <v>127</v>
      </c>
      <c r="G1453" t="s">
        <v>128</v>
      </c>
      <c r="H1453" t="s">
        <v>139</v>
      </c>
      <c r="I1453" t="s">
        <v>140</v>
      </c>
      <c r="J1453" t="s">
        <v>159</v>
      </c>
      <c r="K1453" t="s">
        <v>562</v>
      </c>
      <c r="L1453">
        <v>80887684</v>
      </c>
      <c r="M1453" t="s">
        <v>563</v>
      </c>
      <c r="N1453">
        <v>96190030</v>
      </c>
      <c r="O1453" t="s">
        <v>564</v>
      </c>
      <c r="P1453">
        <v>4987176303882</v>
      </c>
      <c r="Q1453">
        <v>350</v>
      </c>
      <c r="R1453" s="16">
        <v>46807</v>
      </c>
      <c r="S1453">
        <v>36</v>
      </c>
      <c r="T1453">
        <v>52</v>
      </c>
      <c r="U1453">
        <v>18</v>
      </c>
      <c r="V1453">
        <v>278.25</v>
      </c>
      <c r="W1453">
        <v>292.16000000000003</v>
      </c>
      <c r="X1453">
        <v>304.33999999999997</v>
      </c>
      <c r="Y1453">
        <v>0</v>
      </c>
      <c r="Z1453">
        <v>11</v>
      </c>
      <c r="AA1453">
        <v>0</v>
      </c>
      <c r="AB1453">
        <v>0</v>
      </c>
      <c r="AC1453">
        <v>3213.76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f t="shared" si="114"/>
        <v>11</v>
      </c>
      <c r="AJ1453">
        <f t="shared" si="115"/>
        <v>3347.74</v>
      </c>
      <c r="AK1453" s="62">
        <f t="shared" si="116"/>
        <v>0.61111111111111116</v>
      </c>
      <c r="AL1453">
        <f t="shared" si="117"/>
        <v>3213.76</v>
      </c>
    </row>
    <row r="1454" spans="2:38" ht="14.45" x14ac:dyDescent="0.3">
      <c r="B1454" t="s">
        <v>1765</v>
      </c>
      <c r="C1454">
        <v>2002344334</v>
      </c>
      <c r="D1454" t="s">
        <v>125</v>
      </c>
      <c r="E1454" t="s">
        <v>126</v>
      </c>
      <c r="F1454" t="s">
        <v>127</v>
      </c>
      <c r="G1454" t="s">
        <v>128</v>
      </c>
      <c r="H1454" t="s">
        <v>139</v>
      </c>
      <c r="I1454" t="s">
        <v>140</v>
      </c>
      <c r="J1454" t="s">
        <v>266</v>
      </c>
      <c r="K1454" t="s">
        <v>267</v>
      </c>
      <c r="L1454">
        <v>83907881</v>
      </c>
      <c r="M1454" t="s">
        <v>268</v>
      </c>
      <c r="N1454">
        <v>96190030</v>
      </c>
      <c r="O1454" t="s">
        <v>269</v>
      </c>
      <c r="P1454">
        <v>4987176303486</v>
      </c>
      <c r="Q1454">
        <v>374</v>
      </c>
      <c r="R1454" s="16">
        <v>47052</v>
      </c>
      <c r="S1454">
        <v>36</v>
      </c>
      <c r="T1454">
        <v>75</v>
      </c>
      <c r="U1454">
        <v>12</v>
      </c>
      <c r="V1454">
        <v>284.94</v>
      </c>
      <c r="W1454">
        <v>299.19</v>
      </c>
      <c r="X1454">
        <v>311.67</v>
      </c>
      <c r="Y1454">
        <v>0</v>
      </c>
      <c r="Z1454">
        <v>4</v>
      </c>
      <c r="AA1454">
        <v>0</v>
      </c>
      <c r="AB1454">
        <v>0</v>
      </c>
      <c r="AC1454">
        <v>1196.76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f t="shared" si="114"/>
        <v>4</v>
      </c>
      <c r="AJ1454">
        <f t="shared" si="115"/>
        <v>1246.68</v>
      </c>
      <c r="AK1454" s="62">
        <f t="shared" si="116"/>
        <v>0.33333333333333331</v>
      </c>
      <c r="AL1454">
        <f t="shared" si="117"/>
        <v>1196.76</v>
      </c>
    </row>
    <row r="1455" spans="2:38" ht="14.45" x14ac:dyDescent="0.3">
      <c r="B1455" t="s">
        <v>1765</v>
      </c>
      <c r="C1455">
        <v>2002344334</v>
      </c>
      <c r="D1455" t="s">
        <v>125</v>
      </c>
      <c r="E1455" t="s">
        <v>126</v>
      </c>
      <c r="F1455" t="s">
        <v>127</v>
      </c>
      <c r="G1455" t="s">
        <v>128</v>
      </c>
      <c r="H1455" t="s">
        <v>129</v>
      </c>
      <c r="I1455" t="s">
        <v>130</v>
      </c>
      <c r="J1455" t="s">
        <v>216</v>
      </c>
      <c r="K1455" t="s">
        <v>556</v>
      </c>
      <c r="L1455">
        <v>80851940</v>
      </c>
      <c r="M1455" t="s">
        <v>557</v>
      </c>
      <c r="N1455">
        <v>33051090</v>
      </c>
      <c r="O1455" t="s">
        <v>558</v>
      </c>
      <c r="P1455">
        <v>4987176272164</v>
      </c>
      <c r="Q1455">
        <v>210</v>
      </c>
      <c r="R1455" s="16">
        <v>47020</v>
      </c>
      <c r="S1455">
        <v>36</v>
      </c>
      <c r="T1455">
        <v>72</v>
      </c>
      <c r="U1455">
        <v>56</v>
      </c>
      <c r="V1455">
        <v>174.54</v>
      </c>
      <c r="W1455">
        <v>183.27</v>
      </c>
      <c r="X1455">
        <v>190.91</v>
      </c>
      <c r="Y1455">
        <v>0</v>
      </c>
      <c r="Z1455">
        <v>2</v>
      </c>
      <c r="AA1455">
        <v>0</v>
      </c>
      <c r="AB1455">
        <v>0</v>
      </c>
      <c r="AC1455">
        <v>366.54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f t="shared" si="114"/>
        <v>2</v>
      </c>
      <c r="AJ1455">
        <f t="shared" si="115"/>
        <v>381.82</v>
      </c>
      <c r="AK1455" s="62">
        <f t="shared" si="116"/>
        <v>3.5714285714285712E-2</v>
      </c>
      <c r="AL1455">
        <f t="shared" si="117"/>
        <v>366.54</v>
      </c>
    </row>
    <row r="1456" spans="2:38" ht="14.45" x14ac:dyDescent="0.3">
      <c r="B1456" t="s">
        <v>1765</v>
      </c>
      <c r="C1456">
        <v>2002344334</v>
      </c>
      <c r="D1456" t="s">
        <v>125</v>
      </c>
      <c r="E1456" t="s">
        <v>126</v>
      </c>
      <c r="F1456" t="s">
        <v>127</v>
      </c>
      <c r="G1456" t="s">
        <v>132</v>
      </c>
      <c r="H1456" t="s">
        <v>163</v>
      </c>
      <c r="I1456" t="s">
        <v>164</v>
      </c>
      <c r="J1456" t="s">
        <v>337</v>
      </c>
      <c r="K1456" t="s">
        <v>579</v>
      </c>
      <c r="L1456">
        <v>80759503</v>
      </c>
      <c r="M1456" t="s">
        <v>580</v>
      </c>
      <c r="N1456">
        <v>33072000</v>
      </c>
      <c r="O1456" t="s">
        <v>581</v>
      </c>
      <c r="P1456">
        <v>4987176177186</v>
      </c>
      <c r="Q1456">
        <v>225</v>
      </c>
      <c r="R1456" s="16">
        <v>46856</v>
      </c>
      <c r="S1456">
        <v>18</v>
      </c>
      <c r="T1456">
        <v>100</v>
      </c>
      <c r="U1456">
        <v>36</v>
      </c>
      <c r="V1456">
        <v>159.16999999999999</v>
      </c>
      <c r="W1456">
        <v>187.82</v>
      </c>
      <c r="X1456">
        <v>195.65</v>
      </c>
      <c r="Y1456">
        <v>0</v>
      </c>
      <c r="Z1456">
        <v>12</v>
      </c>
      <c r="AA1456">
        <v>0</v>
      </c>
      <c r="AB1456">
        <v>0</v>
      </c>
      <c r="AC1456">
        <v>2253.84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f t="shared" si="114"/>
        <v>12</v>
      </c>
      <c r="AJ1456">
        <f t="shared" si="115"/>
        <v>2347.8000000000002</v>
      </c>
      <c r="AK1456" s="62">
        <f t="shared" si="116"/>
        <v>0.33333333333333331</v>
      </c>
      <c r="AL1456">
        <f t="shared" si="117"/>
        <v>2253.84</v>
      </c>
    </row>
    <row r="1457" spans="2:38" ht="14.45" x14ac:dyDescent="0.3">
      <c r="B1457" t="s">
        <v>1765</v>
      </c>
      <c r="C1457">
        <v>2002344334</v>
      </c>
      <c r="D1457" t="s">
        <v>125</v>
      </c>
      <c r="E1457" t="s">
        <v>126</v>
      </c>
      <c r="F1457" t="s">
        <v>127</v>
      </c>
      <c r="G1457" t="s">
        <v>132</v>
      </c>
      <c r="H1457" t="s">
        <v>163</v>
      </c>
      <c r="I1457" t="s">
        <v>164</v>
      </c>
      <c r="J1457" t="s">
        <v>337</v>
      </c>
      <c r="K1457" t="s">
        <v>338</v>
      </c>
      <c r="L1457">
        <v>80739417</v>
      </c>
      <c r="M1457" t="s">
        <v>339</v>
      </c>
      <c r="N1457">
        <v>33072000</v>
      </c>
      <c r="O1457" t="s">
        <v>340</v>
      </c>
      <c r="P1457">
        <v>4987176176295</v>
      </c>
      <c r="Q1457">
        <v>299</v>
      </c>
      <c r="R1457" s="16">
        <v>47570</v>
      </c>
      <c r="S1457">
        <v>18</v>
      </c>
      <c r="T1457">
        <v>100</v>
      </c>
      <c r="U1457">
        <v>48</v>
      </c>
      <c r="V1457">
        <v>211.52</v>
      </c>
      <c r="W1457">
        <v>249.59</v>
      </c>
      <c r="X1457">
        <v>260</v>
      </c>
      <c r="Y1457">
        <v>0</v>
      </c>
      <c r="Z1457">
        <v>4</v>
      </c>
      <c r="AA1457">
        <v>0</v>
      </c>
      <c r="AB1457">
        <v>0</v>
      </c>
      <c r="AC1457">
        <v>998.36</v>
      </c>
      <c r="AD1457">
        <v>0.42</v>
      </c>
      <c r="AE1457">
        <v>0</v>
      </c>
      <c r="AF1457">
        <v>0</v>
      </c>
      <c r="AG1457">
        <v>0</v>
      </c>
      <c r="AH1457">
        <v>0</v>
      </c>
      <c r="AI1457">
        <f t="shared" si="114"/>
        <v>4</v>
      </c>
      <c r="AJ1457">
        <f t="shared" si="115"/>
        <v>1040</v>
      </c>
      <c r="AK1457" s="62">
        <f t="shared" si="116"/>
        <v>8.3333333333333329E-2</v>
      </c>
      <c r="AL1457">
        <f t="shared" si="117"/>
        <v>998.36</v>
      </c>
    </row>
    <row r="1458" spans="2:38" ht="14.45" x14ac:dyDescent="0.3">
      <c r="B1458" t="s">
        <v>1765</v>
      </c>
      <c r="C1458">
        <v>2002344334</v>
      </c>
      <c r="D1458" t="s">
        <v>125</v>
      </c>
      <c r="E1458" t="s">
        <v>126</v>
      </c>
      <c r="F1458" t="s">
        <v>127</v>
      </c>
      <c r="G1458" t="s">
        <v>128</v>
      </c>
      <c r="H1458" t="s">
        <v>196</v>
      </c>
      <c r="I1458" t="s">
        <v>197</v>
      </c>
      <c r="J1458" t="s">
        <v>198</v>
      </c>
      <c r="K1458" t="s">
        <v>522</v>
      </c>
      <c r="L1458">
        <v>80741189</v>
      </c>
      <c r="M1458" t="s">
        <v>523</v>
      </c>
      <c r="N1458">
        <v>33049990</v>
      </c>
      <c r="O1458" t="s">
        <v>524</v>
      </c>
      <c r="P1458">
        <v>4987176179678</v>
      </c>
      <c r="Q1458">
        <v>429</v>
      </c>
      <c r="R1458" s="16">
        <v>47688</v>
      </c>
      <c r="S1458">
        <v>36</v>
      </c>
      <c r="T1458">
        <v>100</v>
      </c>
      <c r="U1458">
        <v>6</v>
      </c>
      <c r="V1458">
        <v>303.48</v>
      </c>
      <c r="W1458">
        <v>358.11</v>
      </c>
      <c r="X1458">
        <v>373.04</v>
      </c>
      <c r="Y1458">
        <v>0</v>
      </c>
      <c r="Z1458">
        <v>3</v>
      </c>
      <c r="AA1458">
        <v>0</v>
      </c>
      <c r="AB1458">
        <v>0</v>
      </c>
      <c r="AC1458">
        <v>1074.33</v>
      </c>
      <c r="AD1458">
        <v>3.75</v>
      </c>
      <c r="AE1458">
        <v>0</v>
      </c>
      <c r="AF1458">
        <v>0</v>
      </c>
      <c r="AG1458">
        <v>0</v>
      </c>
      <c r="AH1458">
        <v>0</v>
      </c>
      <c r="AI1458">
        <f t="shared" si="114"/>
        <v>3</v>
      </c>
      <c r="AJ1458">
        <f t="shared" si="115"/>
        <v>1119.1200000000001</v>
      </c>
      <c r="AK1458" s="62">
        <f t="shared" si="116"/>
        <v>0.5</v>
      </c>
      <c r="AL1458">
        <f t="shared" si="117"/>
        <v>1074.33</v>
      </c>
    </row>
    <row r="1459" spans="2:38" ht="14.45" x14ac:dyDescent="0.3">
      <c r="B1459" t="s">
        <v>1765</v>
      </c>
      <c r="C1459">
        <v>2002344334</v>
      </c>
      <c r="D1459" t="s">
        <v>125</v>
      </c>
      <c r="E1459" t="s">
        <v>126</v>
      </c>
      <c r="F1459" t="s">
        <v>127</v>
      </c>
      <c r="G1459" t="s">
        <v>128</v>
      </c>
      <c r="H1459" t="s">
        <v>139</v>
      </c>
      <c r="I1459" t="s">
        <v>140</v>
      </c>
      <c r="J1459" t="s">
        <v>159</v>
      </c>
      <c r="K1459" t="s">
        <v>793</v>
      </c>
      <c r="L1459">
        <v>80887704</v>
      </c>
      <c r="M1459" t="s">
        <v>989</v>
      </c>
      <c r="N1459">
        <v>96190030</v>
      </c>
      <c r="O1459" t="s">
        <v>990</v>
      </c>
      <c r="P1459">
        <v>4987176056276</v>
      </c>
      <c r="Q1459">
        <v>1299</v>
      </c>
      <c r="R1459" s="16">
        <v>46807</v>
      </c>
      <c r="S1459">
        <v>36</v>
      </c>
      <c r="T1459">
        <v>52</v>
      </c>
      <c r="U1459">
        <v>4</v>
      </c>
      <c r="V1459">
        <v>989.69</v>
      </c>
      <c r="W1459">
        <v>1039.17</v>
      </c>
      <c r="X1459">
        <v>1082.5</v>
      </c>
      <c r="Y1459">
        <v>0</v>
      </c>
      <c r="Z1459">
        <v>3</v>
      </c>
      <c r="AA1459">
        <v>0</v>
      </c>
      <c r="AB1459">
        <v>0</v>
      </c>
      <c r="AC1459">
        <v>3117.51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f t="shared" si="114"/>
        <v>3</v>
      </c>
      <c r="AJ1459">
        <f t="shared" si="115"/>
        <v>3247.5</v>
      </c>
      <c r="AK1459" s="62">
        <f t="shared" si="116"/>
        <v>0.75</v>
      </c>
      <c r="AL1459">
        <f t="shared" si="117"/>
        <v>3117.51</v>
      </c>
    </row>
    <row r="1460" spans="2:38" ht="14.45" x14ac:dyDescent="0.3">
      <c r="B1460" t="s">
        <v>1765</v>
      </c>
      <c r="C1460">
        <v>2002344334</v>
      </c>
      <c r="D1460" t="s">
        <v>125</v>
      </c>
      <c r="E1460" t="s">
        <v>126</v>
      </c>
      <c r="F1460" t="s">
        <v>127</v>
      </c>
      <c r="G1460" t="s">
        <v>128</v>
      </c>
      <c r="H1460" t="s">
        <v>139</v>
      </c>
      <c r="I1460" t="s">
        <v>140</v>
      </c>
      <c r="J1460" t="s">
        <v>266</v>
      </c>
      <c r="K1460" t="s">
        <v>355</v>
      </c>
      <c r="L1460">
        <v>83907882</v>
      </c>
      <c r="M1460" t="s">
        <v>1005</v>
      </c>
      <c r="N1460">
        <v>96190030</v>
      </c>
      <c r="O1460" t="s">
        <v>1006</v>
      </c>
      <c r="P1460">
        <v>4987176303455</v>
      </c>
      <c r="Q1460">
        <v>374</v>
      </c>
      <c r="R1460" s="16">
        <v>47045</v>
      </c>
      <c r="S1460">
        <v>36</v>
      </c>
      <c r="T1460">
        <v>74</v>
      </c>
      <c r="U1460">
        <v>12</v>
      </c>
      <c r="V1460">
        <v>284.94</v>
      </c>
      <c r="W1460">
        <v>299.19</v>
      </c>
      <c r="X1460">
        <v>311.67</v>
      </c>
      <c r="Y1460">
        <v>0</v>
      </c>
      <c r="Z1460">
        <v>5</v>
      </c>
      <c r="AA1460">
        <v>0</v>
      </c>
      <c r="AB1460">
        <v>0</v>
      </c>
      <c r="AC1460">
        <v>1495.95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f t="shared" si="114"/>
        <v>5</v>
      </c>
      <c r="AJ1460">
        <f t="shared" si="115"/>
        <v>1558.3500000000001</v>
      </c>
      <c r="AK1460" s="62">
        <f t="shared" si="116"/>
        <v>0.41666666666666669</v>
      </c>
      <c r="AL1460">
        <f t="shared" si="117"/>
        <v>1495.95</v>
      </c>
    </row>
    <row r="1461" spans="2:38" ht="14.45" x14ac:dyDescent="0.3">
      <c r="B1461" t="s">
        <v>1765</v>
      </c>
      <c r="C1461">
        <v>2002344334</v>
      </c>
      <c r="D1461" t="s">
        <v>125</v>
      </c>
      <c r="E1461" t="s">
        <v>126</v>
      </c>
      <c r="F1461" t="s">
        <v>127</v>
      </c>
      <c r="G1461" t="s">
        <v>132</v>
      </c>
      <c r="H1461" t="s">
        <v>163</v>
      </c>
      <c r="I1461" t="s">
        <v>164</v>
      </c>
      <c r="J1461" t="s">
        <v>337</v>
      </c>
      <c r="K1461" t="s">
        <v>885</v>
      </c>
      <c r="L1461">
        <v>80762958</v>
      </c>
      <c r="M1461" t="s">
        <v>886</v>
      </c>
      <c r="N1461">
        <v>33072000</v>
      </c>
      <c r="O1461" t="s">
        <v>887</v>
      </c>
      <c r="P1461">
        <v>4987176177186</v>
      </c>
      <c r="Q1461">
        <v>150</v>
      </c>
      <c r="R1461" s="16">
        <v>46611</v>
      </c>
      <c r="S1461">
        <v>18</v>
      </c>
      <c r="T1461">
        <v>69</v>
      </c>
      <c r="U1461">
        <v>72</v>
      </c>
      <c r="V1461">
        <v>87.16</v>
      </c>
      <c r="W1461">
        <v>102.85</v>
      </c>
      <c r="X1461">
        <v>107.14</v>
      </c>
      <c r="Y1461">
        <v>0</v>
      </c>
      <c r="Z1461">
        <v>3</v>
      </c>
      <c r="AA1461">
        <v>0</v>
      </c>
      <c r="AB1461">
        <v>0</v>
      </c>
      <c r="AC1461">
        <v>308.55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f t="shared" si="114"/>
        <v>3</v>
      </c>
      <c r="AJ1461">
        <f t="shared" si="115"/>
        <v>321.42</v>
      </c>
      <c r="AK1461" s="62">
        <f t="shared" si="116"/>
        <v>4.1666666666666664E-2</v>
      </c>
      <c r="AL1461">
        <f t="shared" si="117"/>
        <v>308.54999999999995</v>
      </c>
    </row>
    <row r="1462" spans="2:38" ht="14.45" x14ac:dyDescent="0.3">
      <c r="B1462" t="s">
        <v>1765</v>
      </c>
      <c r="C1462">
        <v>2002344334</v>
      </c>
      <c r="D1462" t="s">
        <v>125</v>
      </c>
      <c r="E1462" t="s">
        <v>126</v>
      </c>
      <c r="F1462" t="s">
        <v>127</v>
      </c>
      <c r="G1462" t="s">
        <v>128</v>
      </c>
      <c r="H1462" t="s">
        <v>208</v>
      </c>
      <c r="I1462" t="s">
        <v>209</v>
      </c>
      <c r="J1462" t="s">
        <v>585</v>
      </c>
      <c r="K1462" t="s">
        <v>586</v>
      </c>
      <c r="L1462">
        <v>80780342</v>
      </c>
      <c r="M1462" t="s">
        <v>587</v>
      </c>
      <c r="N1462">
        <v>33074900</v>
      </c>
      <c r="O1462" t="s">
        <v>588</v>
      </c>
      <c r="P1462">
        <v>4987176236340</v>
      </c>
      <c r="Q1462">
        <v>299</v>
      </c>
      <c r="R1462" s="16">
        <v>47045</v>
      </c>
      <c r="S1462">
        <v>24</v>
      </c>
      <c r="T1462">
        <v>100</v>
      </c>
      <c r="U1462">
        <v>6</v>
      </c>
      <c r="V1462">
        <v>202.7</v>
      </c>
      <c r="W1462">
        <v>239.19</v>
      </c>
      <c r="X1462">
        <v>249.16</v>
      </c>
      <c r="Y1462">
        <v>1</v>
      </c>
      <c r="Z1462">
        <v>5</v>
      </c>
      <c r="AA1462">
        <v>0</v>
      </c>
      <c r="AB1462">
        <v>0</v>
      </c>
      <c r="AC1462">
        <v>2631.09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f t="shared" si="114"/>
        <v>11</v>
      </c>
      <c r="AJ1462">
        <f t="shared" si="115"/>
        <v>2740.7599999999998</v>
      </c>
      <c r="AK1462" s="62">
        <f t="shared" si="116"/>
        <v>1.8333333333333333</v>
      </c>
      <c r="AL1462">
        <f t="shared" si="117"/>
        <v>2631.09</v>
      </c>
    </row>
    <row r="1463" spans="2:38" ht="14.45" x14ac:dyDescent="0.3">
      <c r="B1463" t="s">
        <v>1765</v>
      </c>
      <c r="C1463">
        <v>2002344334</v>
      </c>
      <c r="D1463" t="s">
        <v>125</v>
      </c>
      <c r="E1463" t="s">
        <v>126</v>
      </c>
      <c r="F1463" t="s">
        <v>127</v>
      </c>
      <c r="G1463" t="s">
        <v>128</v>
      </c>
      <c r="H1463" t="s">
        <v>139</v>
      </c>
      <c r="I1463" t="s">
        <v>140</v>
      </c>
      <c r="J1463" t="s">
        <v>246</v>
      </c>
      <c r="K1463" t="s">
        <v>280</v>
      </c>
      <c r="L1463">
        <v>83907884</v>
      </c>
      <c r="M1463" t="s">
        <v>281</v>
      </c>
      <c r="N1463">
        <v>96190030</v>
      </c>
      <c r="O1463" t="s">
        <v>282</v>
      </c>
      <c r="P1463">
        <v>4987176346278</v>
      </c>
      <c r="Q1463">
        <v>374</v>
      </c>
      <c r="R1463" s="16">
        <v>46807</v>
      </c>
      <c r="S1463">
        <v>36</v>
      </c>
      <c r="T1463">
        <v>52</v>
      </c>
      <c r="U1463">
        <v>12</v>
      </c>
      <c r="V1463">
        <v>284.94</v>
      </c>
      <c r="W1463">
        <v>299.19</v>
      </c>
      <c r="X1463">
        <v>311.67</v>
      </c>
      <c r="Y1463">
        <v>0</v>
      </c>
      <c r="Z1463">
        <v>1</v>
      </c>
      <c r="AA1463">
        <v>0</v>
      </c>
      <c r="AB1463">
        <v>0</v>
      </c>
      <c r="AC1463">
        <v>299.19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f t="shared" si="114"/>
        <v>1</v>
      </c>
      <c r="AJ1463">
        <f t="shared" si="115"/>
        <v>311.67</v>
      </c>
      <c r="AK1463" s="62">
        <f t="shared" si="116"/>
        <v>8.3333333333333329E-2</v>
      </c>
      <c r="AL1463">
        <f t="shared" si="117"/>
        <v>299.19</v>
      </c>
    </row>
    <row r="1464" spans="2:38" ht="14.45" x14ac:dyDescent="0.3">
      <c r="B1464" t="s">
        <v>1765</v>
      </c>
      <c r="C1464">
        <v>2002344334</v>
      </c>
      <c r="D1464" t="s">
        <v>125</v>
      </c>
      <c r="E1464" t="s">
        <v>126</v>
      </c>
      <c r="F1464" t="s">
        <v>127</v>
      </c>
      <c r="G1464" t="s">
        <v>128</v>
      </c>
      <c r="H1464" t="s">
        <v>196</v>
      </c>
      <c r="I1464" t="s">
        <v>197</v>
      </c>
      <c r="J1464" t="s">
        <v>527</v>
      </c>
      <c r="K1464" t="s">
        <v>528</v>
      </c>
      <c r="L1464">
        <v>80795452</v>
      </c>
      <c r="M1464" t="s">
        <v>529</v>
      </c>
      <c r="N1464">
        <v>33049990</v>
      </c>
      <c r="O1464" t="s">
        <v>530</v>
      </c>
      <c r="P1464">
        <v>4902430893961</v>
      </c>
      <c r="Q1464">
        <v>399</v>
      </c>
      <c r="R1464" s="16">
        <v>47052</v>
      </c>
      <c r="S1464">
        <v>36</v>
      </c>
      <c r="T1464">
        <v>75</v>
      </c>
      <c r="U1464">
        <v>12</v>
      </c>
      <c r="V1464">
        <v>282.26</v>
      </c>
      <c r="W1464">
        <v>333.07</v>
      </c>
      <c r="X1464">
        <v>346.96</v>
      </c>
      <c r="Y1464">
        <v>0</v>
      </c>
      <c r="Z1464">
        <v>1</v>
      </c>
      <c r="AA1464">
        <v>0</v>
      </c>
      <c r="AB1464">
        <v>0</v>
      </c>
      <c r="AC1464">
        <v>333.07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f t="shared" si="114"/>
        <v>1</v>
      </c>
      <c r="AJ1464">
        <f t="shared" si="115"/>
        <v>346.96</v>
      </c>
      <c r="AK1464" s="62">
        <f t="shared" si="116"/>
        <v>8.3333333333333329E-2</v>
      </c>
      <c r="AL1464">
        <f t="shared" si="117"/>
        <v>333.07</v>
      </c>
    </row>
    <row r="1465" spans="2:38" ht="14.45" x14ac:dyDescent="0.3">
      <c r="B1465" t="s">
        <v>1765</v>
      </c>
      <c r="C1465">
        <v>2002344334</v>
      </c>
      <c r="D1465" t="s">
        <v>125</v>
      </c>
      <c r="E1465" t="s">
        <v>126</v>
      </c>
      <c r="F1465" t="s">
        <v>127</v>
      </c>
      <c r="G1465" t="s">
        <v>128</v>
      </c>
      <c r="H1465" t="s">
        <v>139</v>
      </c>
      <c r="I1465" t="s">
        <v>140</v>
      </c>
      <c r="J1465" t="s">
        <v>159</v>
      </c>
      <c r="K1465" t="s">
        <v>926</v>
      </c>
      <c r="L1465">
        <v>80887706</v>
      </c>
      <c r="M1465" t="s">
        <v>1339</v>
      </c>
      <c r="N1465">
        <v>96190030</v>
      </c>
      <c r="O1465" t="s">
        <v>1340</v>
      </c>
      <c r="P1465">
        <v>4987176056283</v>
      </c>
      <c r="Q1465">
        <v>1299</v>
      </c>
      <c r="R1465" s="16">
        <v>47045</v>
      </c>
      <c r="S1465">
        <v>36</v>
      </c>
      <c r="T1465">
        <v>74</v>
      </c>
      <c r="U1465">
        <v>4</v>
      </c>
      <c r="V1465">
        <v>989.69</v>
      </c>
      <c r="W1465">
        <v>1039.17</v>
      </c>
      <c r="X1465">
        <v>1082.5</v>
      </c>
      <c r="Y1465">
        <v>0</v>
      </c>
      <c r="Z1465">
        <v>1</v>
      </c>
      <c r="AA1465">
        <v>0</v>
      </c>
      <c r="AB1465">
        <v>0</v>
      </c>
      <c r="AC1465">
        <v>1039.17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f t="shared" si="114"/>
        <v>1</v>
      </c>
      <c r="AJ1465">
        <f t="shared" si="115"/>
        <v>1082.5</v>
      </c>
      <c r="AK1465" s="62">
        <f t="shared" si="116"/>
        <v>0.25</v>
      </c>
      <c r="AL1465">
        <f t="shared" si="117"/>
        <v>1039.17</v>
      </c>
    </row>
    <row r="1466" spans="2:38" ht="14.45" x14ac:dyDescent="0.3">
      <c r="B1466" t="s">
        <v>1765</v>
      </c>
      <c r="C1466">
        <v>2002344334</v>
      </c>
      <c r="D1466" t="s">
        <v>125</v>
      </c>
      <c r="E1466" t="s">
        <v>126</v>
      </c>
      <c r="F1466" t="s">
        <v>127</v>
      </c>
      <c r="G1466" t="s">
        <v>128</v>
      </c>
      <c r="H1466" t="s">
        <v>139</v>
      </c>
      <c r="I1466" t="s">
        <v>140</v>
      </c>
      <c r="J1466" t="s">
        <v>246</v>
      </c>
      <c r="K1466" t="s">
        <v>306</v>
      </c>
      <c r="L1466">
        <v>83907886</v>
      </c>
      <c r="M1466" t="s">
        <v>307</v>
      </c>
      <c r="N1466">
        <v>96190030</v>
      </c>
      <c r="O1466" t="s">
        <v>308</v>
      </c>
      <c r="P1466">
        <v>4987176346315</v>
      </c>
      <c r="Q1466">
        <v>374</v>
      </c>
      <c r="R1466" s="16">
        <v>46807</v>
      </c>
      <c r="S1466">
        <v>36</v>
      </c>
      <c r="T1466">
        <v>52</v>
      </c>
      <c r="U1466">
        <v>12</v>
      </c>
      <c r="V1466">
        <v>284.94</v>
      </c>
      <c r="W1466">
        <v>299.19</v>
      </c>
      <c r="X1466">
        <v>311.67</v>
      </c>
      <c r="Y1466">
        <v>0</v>
      </c>
      <c r="Z1466">
        <v>1</v>
      </c>
      <c r="AA1466">
        <v>0</v>
      </c>
      <c r="AB1466">
        <v>0</v>
      </c>
      <c r="AC1466">
        <v>299.19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f t="shared" si="114"/>
        <v>1</v>
      </c>
      <c r="AJ1466">
        <f t="shared" si="115"/>
        <v>311.67</v>
      </c>
      <c r="AK1466" s="62">
        <f t="shared" si="116"/>
        <v>8.3333333333333329E-2</v>
      </c>
      <c r="AL1466">
        <f t="shared" si="117"/>
        <v>299.19</v>
      </c>
    </row>
    <row r="1467" spans="2:38" ht="14.45" x14ac:dyDescent="0.3">
      <c r="B1467" t="s">
        <v>1765</v>
      </c>
      <c r="C1467">
        <v>2002344334</v>
      </c>
      <c r="D1467" t="s">
        <v>125</v>
      </c>
      <c r="E1467" t="s">
        <v>126</v>
      </c>
      <c r="F1467" t="s">
        <v>127</v>
      </c>
      <c r="G1467" t="s">
        <v>128</v>
      </c>
      <c r="H1467" t="s">
        <v>139</v>
      </c>
      <c r="I1467" t="s">
        <v>140</v>
      </c>
      <c r="J1467" t="s">
        <v>515</v>
      </c>
      <c r="K1467" t="s">
        <v>516</v>
      </c>
      <c r="L1467">
        <v>80866583</v>
      </c>
      <c r="M1467" t="s">
        <v>517</v>
      </c>
      <c r="N1467">
        <v>96190030</v>
      </c>
      <c r="O1467" t="s">
        <v>518</v>
      </c>
      <c r="P1467">
        <v>4987176164162</v>
      </c>
      <c r="Q1467">
        <v>33</v>
      </c>
      <c r="R1467" s="16">
        <v>47020</v>
      </c>
      <c r="S1467">
        <v>36</v>
      </c>
      <c r="T1467">
        <v>72</v>
      </c>
      <c r="U1467">
        <v>192</v>
      </c>
      <c r="V1467">
        <v>25.14</v>
      </c>
      <c r="W1467">
        <v>26.4</v>
      </c>
      <c r="X1467">
        <v>27.5</v>
      </c>
      <c r="Y1467">
        <v>0</v>
      </c>
      <c r="Z1467">
        <v>2</v>
      </c>
      <c r="AA1467">
        <v>0</v>
      </c>
      <c r="AB1467">
        <v>0</v>
      </c>
      <c r="AC1467">
        <v>52.8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f t="shared" si="114"/>
        <v>2</v>
      </c>
      <c r="AJ1467">
        <f t="shared" si="115"/>
        <v>55</v>
      </c>
      <c r="AK1467" s="62">
        <f t="shared" si="116"/>
        <v>1.0416666666666666E-2</v>
      </c>
      <c r="AL1467">
        <f t="shared" si="117"/>
        <v>52.8</v>
      </c>
    </row>
    <row r="1468" spans="2:38" ht="14.45" x14ac:dyDescent="0.3">
      <c r="B1468" t="s">
        <v>1765</v>
      </c>
      <c r="C1468">
        <v>2002344334</v>
      </c>
      <c r="D1468" t="s">
        <v>125</v>
      </c>
      <c r="E1468" t="s">
        <v>126</v>
      </c>
      <c r="F1468" t="s">
        <v>127</v>
      </c>
      <c r="G1468" t="s">
        <v>132</v>
      </c>
      <c r="H1468" t="s">
        <v>163</v>
      </c>
      <c r="I1468" t="s">
        <v>164</v>
      </c>
      <c r="J1468" t="s">
        <v>337</v>
      </c>
      <c r="K1468" t="s">
        <v>625</v>
      </c>
      <c r="L1468">
        <v>80740511</v>
      </c>
      <c r="M1468" t="s">
        <v>626</v>
      </c>
      <c r="N1468">
        <v>33072000</v>
      </c>
      <c r="O1468" t="s">
        <v>627</v>
      </c>
      <c r="P1468">
        <v>4987176177773</v>
      </c>
      <c r="Q1468">
        <v>299</v>
      </c>
      <c r="R1468" s="16">
        <v>47661</v>
      </c>
      <c r="S1468">
        <v>18</v>
      </c>
      <c r="T1468">
        <v>100</v>
      </c>
      <c r="U1468">
        <v>48</v>
      </c>
      <c r="V1468">
        <v>211.52</v>
      </c>
      <c r="W1468">
        <v>249.59</v>
      </c>
      <c r="X1468">
        <v>260</v>
      </c>
      <c r="Y1468">
        <v>0</v>
      </c>
      <c r="Z1468">
        <v>7</v>
      </c>
      <c r="AA1468">
        <v>0</v>
      </c>
      <c r="AB1468">
        <v>0</v>
      </c>
      <c r="AC1468">
        <v>1747.13</v>
      </c>
      <c r="AD1468">
        <v>0.73999999999999899</v>
      </c>
      <c r="AE1468">
        <v>0</v>
      </c>
      <c r="AF1468">
        <v>0</v>
      </c>
      <c r="AG1468">
        <v>0</v>
      </c>
      <c r="AH1468">
        <v>0</v>
      </c>
      <c r="AI1468">
        <f t="shared" si="114"/>
        <v>7</v>
      </c>
      <c r="AJ1468">
        <f t="shared" si="115"/>
        <v>1820</v>
      </c>
      <c r="AK1468" s="62">
        <f t="shared" si="116"/>
        <v>0.14583333333333334</v>
      </c>
      <c r="AL1468">
        <f t="shared" si="117"/>
        <v>1747.13</v>
      </c>
    </row>
    <row r="1469" spans="2:38" ht="14.45" x14ac:dyDescent="0.3">
      <c r="B1469" t="s">
        <v>1765</v>
      </c>
      <c r="C1469">
        <v>2002344334</v>
      </c>
      <c r="D1469" t="s">
        <v>125</v>
      </c>
      <c r="E1469" t="s">
        <v>126</v>
      </c>
      <c r="F1469" t="s">
        <v>127</v>
      </c>
      <c r="G1469" t="s">
        <v>146</v>
      </c>
      <c r="H1469" t="s">
        <v>147</v>
      </c>
      <c r="I1469" t="s">
        <v>148</v>
      </c>
      <c r="J1469" t="s">
        <v>429</v>
      </c>
      <c r="K1469" t="s">
        <v>430</v>
      </c>
      <c r="L1469">
        <v>80753181</v>
      </c>
      <c r="M1469" t="s">
        <v>431</v>
      </c>
      <c r="N1469">
        <v>33071090</v>
      </c>
      <c r="O1469" t="s">
        <v>432</v>
      </c>
      <c r="P1469">
        <v>4987176093738</v>
      </c>
      <c r="Q1469">
        <v>99</v>
      </c>
      <c r="R1469" s="16">
        <v>46611</v>
      </c>
      <c r="S1469">
        <v>36</v>
      </c>
      <c r="T1469">
        <v>34</v>
      </c>
      <c r="U1469">
        <v>144</v>
      </c>
      <c r="V1469">
        <v>71.91</v>
      </c>
      <c r="W1469">
        <v>84.85</v>
      </c>
      <c r="X1469">
        <v>88.39</v>
      </c>
      <c r="Y1469">
        <v>0</v>
      </c>
      <c r="Z1469">
        <v>123</v>
      </c>
      <c r="AA1469">
        <v>0</v>
      </c>
      <c r="AB1469">
        <v>0</v>
      </c>
      <c r="AC1469">
        <v>10436.549999999999</v>
      </c>
      <c r="AD1469">
        <v>53.2899999999999</v>
      </c>
      <c r="AE1469">
        <v>0</v>
      </c>
      <c r="AF1469">
        <v>0</v>
      </c>
      <c r="AG1469">
        <v>0</v>
      </c>
      <c r="AH1469">
        <v>0</v>
      </c>
      <c r="AI1469">
        <f t="shared" si="114"/>
        <v>123</v>
      </c>
      <c r="AJ1469">
        <f t="shared" si="115"/>
        <v>10871.97</v>
      </c>
      <c r="AK1469" s="62">
        <f t="shared" si="116"/>
        <v>0.85416666666666663</v>
      </c>
      <c r="AL1469">
        <f t="shared" si="117"/>
        <v>10436.549999999999</v>
      </c>
    </row>
    <row r="1470" spans="2:38" ht="14.45" x14ac:dyDescent="0.3">
      <c r="B1470" t="s">
        <v>1765</v>
      </c>
      <c r="C1470">
        <v>2002344334</v>
      </c>
      <c r="D1470" t="s">
        <v>125</v>
      </c>
      <c r="E1470" t="s">
        <v>126</v>
      </c>
      <c r="F1470" t="s">
        <v>127</v>
      </c>
      <c r="G1470" t="s">
        <v>146</v>
      </c>
      <c r="H1470" t="s">
        <v>160</v>
      </c>
      <c r="I1470" t="s">
        <v>161</v>
      </c>
      <c r="J1470" t="s">
        <v>344</v>
      </c>
      <c r="K1470" t="s">
        <v>1048</v>
      </c>
      <c r="L1470">
        <v>80818682</v>
      </c>
      <c r="M1470" t="s">
        <v>1049</v>
      </c>
      <c r="N1470">
        <v>96032100</v>
      </c>
      <c r="O1470" t="s">
        <v>1050</v>
      </c>
      <c r="P1470">
        <v>4987176239945</v>
      </c>
      <c r="Q1470">
        <v>110</v>
      </c>
      <c r="R1470" s="16">
        <v>47020</v>
      </c>
      <c r="S1470">
        <v>36</v>
      </c>
      <c r="T1470">
        <v>72</v>
      </c>
      <c r="U1470">
        <v>48</v>
      </c>
      <c r="V1470">
        <v>83.81</v>
      </c>
      <c r="W1470">
        <v>88</v>
      </c>
      <c r="X1470">
        <v>91.67</v>
      </c>
      <c r="Y1470">
        <v>0</v>
      </c>
      <c r="Z1470">
        <v>1</v>
      </c>
      <c r="AA1470">
        <v>0</v>
      </c>
      <c r="AB1470">
        <v>0</v>
      </c>
      <c r="AC1470">
        <v>88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f t="shared" si="114"/>
        <v>1</v>
      </c>
      <c r="AJ1470">
        <f t="shared" si="115"/>
        <v>91.67</v>
      </c>
      <c r="AK1470" s="62">
        <f t="shared" si="116"/>
        <v>2.0833333333333332E-2</v>
      </c>
      <c r="AL1470">
        <f t="shared" si="117"/>
        <v>88</v>
      </c>
    </row>
    <row r="1471" spans="2:38" ht="14.45" x14ac:dyDescent="0.3">
      <c r="B1471" t="s">
        <v>1765</v>
      </c>
      <c r="C1471">
        <v>2002344334</v>
      </c>
      <c r="D1471" t="s">
        <v>125</v>
      </c>
      <c r="E1471" t="s">
        <v>126</v>
      </c>
      <c r="F1471" t="s">
        <v>127</v>
      </c>
      <c r="G1471" t="s">
        <v>128</v>
      </c>
      <c r="H1471" t="s">
        <v>139</v>
      </c>
      <c r="I1471" t="s">
        <v>140</v>
      </c>
      <c r="J1471" t="s">
        <v>159</v>
      </c>
      <c r="K1471" t="s">
        <v>570</v>
      </c>
      <c r="L1471">
        <v>80829185</v>
      </c>
      <c r="M1471" t="s">
        <v>1115</v>
      </c>
      <c r="N1471">
        <v>96190030</v>
      </c>
      <c r="O1471" t="s">
        <v>1116</v>
      </c>
      <c r="P1471">
        <v>4987176303844</v>
      </c>
      <c r="Q1471">
        <v>350</v>
      </c>
      <c r="R1471" s="16">
        <v>47020</v>
      </c>
      <c r="S1471">
        <v>36</v>
      </c>
      <c r="T1471">
        <v>72</v>
      </c>
      <c r="U1471">
        <v>18</v>
      </c>
      <c r="V1471">
        <v>278.25</v>
      </c>
      <c r="W1471">
        <v>292.16000000000003</v>
      </c>
      <c r="X1471">
        <v>304.33999999999997</v>
      </c>
      <c r="Y1471">
        <v>0</v>
      </c>
      <c r="Z1471">
        <v>1</v>
      </c>
      <c r="AA1471">
        <v>0</v>
      </c>
      <c r="AB1471">
        <v>0</v>
      </c>
      <c r="AC1471">
        <v>292.16000000000003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f t="shared" si="114"/>
        <v>1</v>
      </c>
      <c r="AJ1471">
        <f t="shared" si="115"/>
        <v>304.33999999999997</v>
      </c>
      <c r="AK1471" s="62">
        <f t="shared" si="116"/>
        <v>5.5555555555555552E-2</v>
      </c>
      <c r="AL1471">
        <f t="shared" si="117"/>
        <v>292.16000000000003</v>
      </c>
    </row>
    <row r="1472" spans="2:38" ht="14.45" x14ac:dyDescent="0.3">
      <c r="B1472" t="s">
        <v>1765</v>
      </c>
      <c r="C1472">
        <v>2002344334</v>
      </c>
      <c r="D1472" t="s">
        <v>125</v>
      </c>
      <c r="E1472" t="s">
        <v>126</v>
      </c>
      <c r="F1472" t="s">
        <v>127</v>
      </c>
      <c r="G1472" t="s">
        <v>132</v>
      </c>
      <c r="H1472" t="s">
        <v>163</v>
      </c>
      <c r="I1472" t="s">
        <v>164</v>
      </c>
      <c r="J1472" t="s">
        <v>253</v>
      </c>
      <c r="K1472" t="s">
        <v>437</v>
      </c>
      <c r="L1472">
        <v>80740513</v>
      </c>
      <c r="M1472" t="s">
        <v>438</v>
      </c>
      <c r="N1472">
        <v>33071010</v>
      </c>
      <c r="O1472" t="s">
        <v>439</v>
      </c>
      <c r="P1472">
        <v>4987176177780</v>
      </c>
      <c r="Q1472">
        <v>221</v>
      </c>
      <c r="R1472" s="16">
        <v>47020</v>
      </c>
      <c r="S1472">
        <v>36</v>
      </c>
      <c r="T1472">
        <v>72</v>
      </c>
      <c r="U1472">
        <v>48</v>
      </c>
      <c r="V1472">
        <v>180.4</v>
      </c>
      <c r="W1472">
        <v>189.42</v>
      </c>
      <c r="X1472">
        <v>197.32</v>
      </c>
      <c r="Y1472">
        <v>0</v>
      </c>
      <c r="Z1472">
        <v>11</v>
      </c>
      <c r="AA1472">
        <v>0</v>
      </c>
      <c r="AB1472">
        <v>0</v>
      </c>
      <c r="AC1472">
        <v>2083.62</v>
      </c>
      <c r="AD1472">
        <v>1.1499999999999899</v>
      </c>
      <c r="AE1472">
        <v>0</v>
      </c>
      <c r="AF1472">
        <v>0</v>
      </c>
      <c r="AG1472">
        <v>0</v>
      </c>
      <c r="AH1472">
        <v>0</v>
      </c>
      <c r="AI1472">
        <f t="shared" si="114"/>
        <v>11</v>
      </c>
      <c r="AJ1472">
        <f t="shared" si="115"/>
        <v>2170.52</v>
      </c>
      <c r="AK1472" s="62">
        <f t="shared" si="116"/>
        <v>0.22916666666666666</v>
      </c>
      <c r="AL1472">
        <f t="shared" si="117"/>
        <v>2083.62</v>
      </c>
    </row>
    <row r="1473" spans="2:38" ht="14.45" x14ac:dyDescent="0.3">
      <c r="B1473" t="s">
        <v>1765</v>
      </c>
      <c r="C1473">
        <v>2002344334</v>
      </c>
      <c r="D1473" t="s">
        <v>125</v>
      </c>
      <c r="E1473" t="s">
        <v>126</v>
      </c>
      <c r="F1473" t="s">
        <v>127</v>
      </c>
      <c r="G1473" t="s">
        <v>132</v>
      </c>
      <c r="H1473" t="s">
        <v>133</v>
      </c>
      <c r="I1473" t="s">
        <v>534</v>
      </c>
      <c r="J1473" t="s">
        <v>535</v>
      </c>
      <c r="K1473" t="s">
        <v>536</v>
      </c>
      <c r="L1473">
        <v>80869511</v>
      </c>
      <c r="M1473" t="s">
        <v>537</v>
      </c>
      <c r="N1473">
        <v>96190010</v>
      </c>
      <c r="O1473" t="s">
        <v>538</v>
      </c>
      <c r="P1473">
        <v>4987176252685</v>
      </c>
      <c r="Q1473">
        <v>220</v>
      </c>
      <c r="R1473" s="16">
        <v>47045</v>
      </c>
      <c r="S1473">
        <v>24</v>
      </c>
      <c r="T1473">
        <v>100</v>
      </c>
      <c r="U1473">
        <v>45</v>
      </c>
      <c r="V1473">
        <v>190.26</v>
      </c>
      <c r="W1473">
        <v>190.26</v>
      </c>
      <c r="X1473">
        <v>198.19</v>
      </c>
      <c r="Y1473">
        <v>0</v>
      </c>
      <c r="Z1473">
        <v>27</v>
      </c>
      <c r="AA1473">
        <v>0</v>
      </c>
      <c r="AB1473">
        <v>0</v>
      </c>
      <c r="AC1473">
        <v>5137.0200000000004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f t="shared" si="114"/>
        <v>27</v>
      </c>
      <c r="AJ1473">
        <f t="shared" si="115"/>
        <v>5351.13</v>
      </c>
      <c r="AK1473" s="62">
        <f t="shared" si="116"/>
        <v>0.6</v>
      </c>
      <c r="AL1473">
        <f t="shared" si="117"/>
        <v>5137.0199999999995</v>
      </c>
    </row>
    <row r="1474" spans="2:38" ht="14.45" x14ac:dyDescent="0.3">
      <c r="B1474" t="s">
        <v>1765</v>
      </c>
      <c r="C1474">
        <v>2002344334</v>
      </c>
      <c r="D1474" t="s">
        <v>125</v>
      </c>
      <c r="E1474" t="s">
        <v>126</v>
      </c>
      <c r="F1474" t="s">
        <v>127</v>
      </c>
      <c r="G1474" t="s">
        <v>128</v>
      </c>
      <c r="H1474" t="s">
        <v>208</v>
      </c>
      <c r="I1474" t="s">
        <v>209</v>
      </c>
      <c r="J1474" t="s">
        <v>210</v>
      </c>
      <c r="K1474" t="s">
        <v>607</v>
      </c>
      <c r="L1474">
        <v>80836247</v>
      </c>
      <c r="M1474" t="s">
        <v>608</v>
      </c>
      <c r="N1474">
        <v>33074900</v>
      </c>
      <c r="O1474" t="s">
        <v>609</v>
      </c>
      <c r="P1474">
        <v>4987176304629</v>
      </c>
      <c r="Q1474">
        <v>349</v>
      </c>
      <c r="R1474" s="16">
        <v>47052</v>
      </c>
      <c r="S1474">
        <v>24</v>
      </c>
      <c r="T1474">
        <v>100</v>
      </c>
      <c r="U1474">
        <v>12</v>
      </c>
      <c r="V1474">
        <v>236.6</v>
      </c>
      <c r="W1474">
        <v>279.19</v>
      </c>
      <c r="X1474">
        <v>290.83</v>
      </c>
      <c r="Y1474">
        <v>0</v>
      </c>
      <c r="Z1474">
        <v>6</v>
      </c>
      <c r="AA1474">
        <v>0</v>
      </c>
      <c r="AB1474">
        <v>0</v>
      </c>
      <c r="AC1474">
        <v>1675.14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f t="shared" si="114"/>
        <v>6</v>
      </c>
      <c r="AJ1474">
        <f t="shared" si="115"/>
        <v>1744.98</v>
      </c>
      <c r="AK1474" s="62">
        <f t="shared" si="116"/>
        <v>0.5</v>
      </c>
      <c r="AL1474">
        <f t="shared" si="117"/>
        <v>1675.1399999999999</v>
      </c>
    </row>
    <row r="1475" spans="2:38" ht="14.45" x14ac:dyDescent="0.3">
      <c r="B1475" t="s">
        <v>1765</v>
      </c>
      <c r="C1475">
        <v>2002344334</v>
      </c>
      <c r="D1475" t="s">
        <v>125</v>
      </c>
      <c r="E1475" t="s">
        <v>126</v>
      </c>
      <c r="F1475" t="s">
        <v>127</v>
      </c>
      <c r="G1475" t="s">
        <v>146</v>
      </c>
      <c r="H1475" t="s">
        <v>147</v>
      </c>
      <c r="I1475" t="s">
        <v>203</v>
      </c>
      <c r="J1475" t="s">
        <v>367</v>
      </c>
      <c r="K1475" t="s">
        <v>1071</v>
      </c>
      <c r="L1475">
        <v>80740360</v>
      </c>
      <c r="M1475" t="s">
        <v>1072</v>
      </c>
      <c r="N1475">
        <v>33071090</v>
      </c>
      <c r="O1475" t="s">
        <v>1073</v>
      </c>
      <c r="P1475">
        <v>4987176177681</v>
      </c>
      <c r="Q1475">
        <v>249</v>
      </c>
      <c r="R1475" s="16">
        <v>47569</v>
      </c>
      <c r="S1475">
        <v>36</v>
      </c>
      <c r="T1475">
        <v>100</v>
      </c>
      <c r="U1475">
        <v>24</v>
      </c>
      <c r="V1475">
        <v>180.86</v>
      </c>
      <c r="W1475">
        <v>213.42</v>
      </c>
      <c r="X1475">
        <v>222.32</v>
      </c>
      <c r="Y1475">
        <v>0</v>
      </c>
      <c r="Z1475">
        <v>1</v>
      </c>
      <c r="AA1475">
        <v>0</v>
      </c>
      <c r="AB1475">
        <v>0</v>
      </c>
      <c r="AC1475">
        <v>213.42</v>
      </c>
      <c r="AD1475">
        <v>0.8</v>
      </c>
      <c r="AE1475">
        <v>0</v>
      </c>
      <c r="AF1475">
        <v>0</v>
      </c>
      <c r="AG1475">
        <v>0</v>
      </c>
      <c r="AH1475">
        <v>0</v>
      </c>
      <c r="AI1475">
        <f t="shared" si="114"/>
        <v>1</v>
      </c>
      <c r="AJ1475">
        <f t="shared" si="115"/>
        <v>222.32</v>
      </c>
      <c r="AK1475" s="62">
        <f t="shared" si="116"/>
        <v>4.1666666666666664E-2</v>
      </c>
      <c r="AL1475">
        <f t="shared" si="117"/>
        <v>213.42</v>
      </c>
    </row>
    <row r="1476" spans="2:38" ht="14.45" x14ac:dyDescent="0.3">
      <c r="B1476" t="s">
        <v>1765</v>
      </c>
      <c r="C1476">
        <v>2002344334</v>
      </c>
      <c r="D1476" t="s">
        <v>125</v>
      </c>
      <c r="E1476" t="s">
        <v>126</v>
      </c>
      <c r="F1476" t="s">
        <v>127</v>
      </c>
      <c r="G1476" t="s">
        <v>132</v>
      </c>
      <c r="H1476" t="s">
        <v>133</v>
      </c>
      <c r="I1476" t="s">
        <v>134</v>
      </c>
      <c r="J1476" t="s">
        <v>169</v>
      </c>
      <c r="K1476" t="s">
        <v>543</v>
      </c>
      <c r="L1476">
        <v>80830251</v>
      </c>
      <c r="M1476" t="s">
        <v>544</v>
      </c>
      <c r="N1476">
        <v>96190010</v>
      </c>
      <c r="O1476" t="s">
        <v>545</v>
      </c>
      <c r="P1476">
        <v>4987176294623</v>
      </c>
      <c r="Q1476">
        <v>475</v>
      </c>
      <c r="R1476" s="16">
        <v>46807</v>
      </c>
      <c r="S1476">
        <v>24</v>
      </c>
      <c r="T1476">
        <v>79</v>
      </c>
      <c r="U1476">
        <v>16</v>
      </c>
      <c r="V1476">
        <v>354.08</v>
      </c>
      <c r="W1476">
        <v>354.08</v>
      </c>
      <c r="X1476">
        <v>368.85</v>
      </c>
      <c r="Y1476">
        <v>1</v>
      </c>
      <c r="Z1476">
        <v>2</v>
      </c>
      <c r="AA1476">
        <v>0</v>
      </c>
      <c r="AB1476">
        <v>0</v>
      </c>
      <c r="AC1476">
        <v>6373.44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f t="shared" si="114"/>
        <v>18</v>
      </c>
      <c r="AJ1476">
        <f t="shared" si="115"/>
        <v>6639.3</v>
      </c>
      <c r="AK1476" s="62">
        <f t="shared" si="116"/>
        <v>1.125</v>
      </c>
      <c r="AL1476">
        <f t="shared" si="117"/>
        <v>6373.44</v>
      </c>
    </row>
    <row r="1477" spans="2:38" ht="14.45" x14ac:dyDescent="0.3">
      <c r="B1477" t="s">
        <v>1765</v>
      </c>
      <c r="C1477">
        <v>2002344334</v>
      </c>
      <c r="D1477" t="s">
        <v>125</v>
      </c>
      <c r="E1477" t="s">
        <v>126</v>
      </c>
      <c r="F1477" t="s">
        <v>127</v>
      </c>
      <c r="G1477" t="s">
        <v>128</v>
      </c>
      <c r="H1477" t="s">
        <v>139</v>
      </c>
      <c r="I1477" t="s">
        <v>140</v>
      </c>
      <c r="J1477" t="s">
        <v>159</v>
      </c>
      <c r="K1477" t="s">
        <v>600</v>
      </c>
      <c r="L1477">
        <v>80887712</v>
      </c>
      <c r="M1477" t="s">
        <v>601</v>
      </c>
      <c r="N1477">
        <v>96190030</v>
      </c>
      <c r="O1477" t="s">
        <v>602</v>
      </c>
      <c r="P1477">
        <v>4987176056337</v>
      </c>
      <c r="Q1477">
        <v>1399</v>
      </c>
      <c r="R1477" s="16">
        <v>46807</v>
      </c>
      <c r="S1477">
        <v>36</v>
      </c>
      <c r="T1477">
        <v>52</v>
      </c>
      <c r="U1477">
        <v>4</v>
      </c>
      <c r="V1477">
        <v>1065.8699999999999</v>
      </c>
      <c r="W1477">
        <v>1119.1600000000001</v>
      </c>
      <c r="X1477">
        <v>1165.83</v>
      </c>
      <c r="Y1477">
        <v>0</v>
      </c>
      <c r="Z1477">
        <v>1</v>
      </c>
      <c r="AA1477">
        <v>0</v>
      </c>
      <c r="AB1477">
        <v>0</v>
      </c>
      <c r="AC1477">
        <v>1119.1600000000001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f t="shared" si="114"/>
        <v>1</v>
      </c>
      <c r="AJ1477">
        <f t="shared" si="115"/>
        <v>1165.83</v>
      </c>
      <c r="AK1477" s="62">
        <f t="shared" si="116"/>
        <v>0.25</v>
      </c>
      <c r="AL1477">
        <f t="shared" si="117"/>
        <v>1119.1600000000001</v>
      </c>
    </row>
    <row r="1478" spans="2:38" ht="14.45" x14ac:dyDescent="0.3">
      <c r="B1478" t="s">
        <v>1765</v>
      </c>
      <c r="C1478">
        <v>2002344334</v>
      </c>
      <c r="D1478" t="s">
        <v>125</v>
      </c>
      <c r="E1478" t="s">
        <v>126</v>
      </c>
      <c r="F1478" t="s">
        <v>127</v>
      </c>
      <c r="G1478" t="s">
        <v>128</v>
      </c>
      <c r="H1478" t="s">
        <v>139</v>
      </c>
      <c r="I1478" t="s">
        <v>140</v>
      </c>
      <c r="J1478" t="s">
        <v>159</v>
      </c>
      <c r="K1478" t="s">
        <v>305</v>
      </c>
      <c r="L1478">
        <v>80774649</v>
      </c>
      <c r="M1478" t="s">
        <v>452</v>
      </c>
      <c r="N1478">
        <v>96190030</v>
      </c>
      <c r="O1478" t="s">
        <v>453</v>
      </c>
      <c r="P1478">
        <v>4987176056375</v>
      </c>
      <c r="Q1478">
        <v>280</v>
      </c>
      <c r="R1478" s="16">
        <v>47020</v>
      </c>
      <c r="S1478">
        <v>36</v>
      </c>
      <c r="T1478">
        <v>72</v>
      </c>
      <c r="U1478">
        <v>12</v>
      </c>
      <c r="V1478">
        <v>222.6</v>
      </c>
      <c r="W1478">
        <v>233.73</v>
      </c>
      <c r="X1478">
        <v>243.48</v>
      </c>
      <c r="Y1478">
        <v>3</v>
      </c>
      <c r="Z1478">
        <v>5</v>
      </c>
      <c r="AA1478">
        <v>0</v>
      </c>
      <c r="AB1478">
        <v>0</v>
      </c>
      <c r="AC1478">
        <v>9582.93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f t="shared" si="114"/>
        <v>41</v>
      </c>
      <c r="AJ1478">
        <f t="shared" si="115"/>
        <v>9982.68</v>
      </c>
      <c r="AK1478" s="62">
        <f t="shared" si="116"/>
        <v>3.4166666666666665</v>
      </c>
      <c r="AL1478">
        <f t="shared" si="117"/>
        <v>9582.93</v>
      </c>
    </row>
    <row r="1479" spans="2:38" ht="14.45" x14ac:dyDescent="0.3">
      <c r="B1479" t="s">
        <v>1765</v>
      </c>
      <c r="C1479">
        <v>2002344334</v>
      </c>
      <c r="D1479" t="s">
        <v>125</v>
      </c>
      <c r="E1479" t="s">
        <v>126</v>
      </c>
      <c r="F1479" t="s">
        <v>127</v>
      </c>
      <c r="G1479" t="s">
        <v>132</v>
      </c>
      <c r="H1479" t="s">
        <v>133</v>
      </c>
      <c r="I1479" t="s">
        <v>177</v>
      </c>
      <c r="J1479" t="s">
        <v>178</v>
      </c>
      <c r="K1479" t="s">
        <v>620</v>
      </c>
      <c r="L1479">
        <v>80869896</v>
      </c>
      <c r="M1479" t="s">
        <v>621</v>
      </c>
      <c r="N1479">
        <v>96190010</v>
      </c>
      <c r="O1479" t="s">
        <v>622</v>
      </c>
      <c r="P1479">
        <v>4987176319432</v>
      </c>
      <c r="Q1479">
        <v>55</v>
      </c>
      <c r="R1479" s="16">
        <v>47045</v>
      </c>
      <c r="S1479">
        <v>24</v>
      </c>
      <c r="T1479">
        <v>100</v>
      </c>
      <c r="U1479">
        <v>64</v>
      </c>
      <c r="V1479">
        <v>47.57</v>
      </c>
      <c r="W1479">
        <v>47.57</v>
      </c>
      <c r="X1479">
        <v>49.55</v>
      </c>
      <c r="Y1479">
        <v>23</v>
      </c>
      <c r="Z1479">
        <v>30</v>
      </c>
      <c r="AA1479">
        <v>0</v>
      </c>
      <c r="AB1479">
        <v>0</v>
      </c>
      <c r="AC1479">
        <v>71450.14</v>
      </c>
      <c r="AD1479">
        <v>0.04</v>
      </c>
      <c r="AE1479">
        <v>0</v>
      </c>
      <c r="AF1479">
        <v>0</v>
      </c>
      <c r="AG1479">
        <v>0</v>
      </c>
      <c r="AH1479">
        <v>0</v>
      </c>
      <c r="AI1479">
        <f t="shared" si="114"/>
        <v>1502</v>
      </c>
      <c r="AJ1479">
        <f t="shared" si="115"/>
        <v>74424.099999999991</v>
      </c>
      <c r="AK1479" s="62">
        <f t="shared" si="116"/>
        <v>23.46875</v>
      </c>
      <c r="AL1479">
        <f t="shared" si="117"/>
        <v>71450.14</v>
      </c>
    </row>
    <row r="1480" spans="2:38" ht="14.45" x14ac:dyDescent="0.3">
      <c r="B1480" t="s">
        <v>1765</v>
      </c>
      <c r="C1480">
        <v>2002344334</v>
      </c>
      <c r="D1480" t="s">
        <v>125</v>
      </c>
      <c r="E1480" t="s">
        <v>126</v>
      </c>
      <c r="F1480" t="s">
        <v>127</v>
      </c>
      <c r="G1480" t="s">
        <v>128</v>
      </c>
      <c r="H1480" t="s">
        <v>208</v>
      </c>
      <c r="I1480" t="s">
        <v>209</v>
      </c>
      <c r="J1480" t="s">
        <v>252</v>
      </c>
      <c r="K1480" t="s">
        <v>457</v>
      </c>
      <c r="L1480">
        <v>80786348</v>
      </c>
      <c r="M1480" t="s">
        <v>458</v>
      </c>
      <c r="N1480">
        <v>33074900</v>
      </c>
      <c r="O1480" t="s">
        <v>459</v>
      </c>
      <c r="P1480">
        <v>4987176244420</v>
      </c>
      <c r="Q1480">
        <v>349</v>
      </c>
      <c r="R1480" s="16">
        <v>47052</v>
      </c>
      <c r="S1480">
        <v>24</v>
      </c>
      <c r="T1480">
        <v>100</v>
      </c>
      <c r="U1480">
        <v>24</v>
      </c>
      <c r="V1480">
        <v>236.6</v>
      </c>
      <c r="W1480">
        <v>279.19</v>
      </c>
      <c r="X1480">
        <v>290.83</v>
      </c>
      <c r="Y1480">
        <v>0</v>
      </c>
      <c r="Z1480">
        <v>12</v>
      </c>
      <c r="AA1480">
        <v>0</v>
      </c>
      <c r="AB1480">
        <v>0</v>
      </c>
      <c r="AC1480">
        <v>3350.28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f t="shared" si="114"/>
        <v>12</v>
      </c>
      <c r="AJ1480">
        <f t="shared" si="115"/>
        <v>3489.96</v>
      </c>
      <c r="AK1480" s="62">
        <f t="shared" si="116"/>
        <v>0.5</v>
      </c>
      <c r="AL1480">
        <f t="shared" si="117"/>
        <v>3350.2799999999997</v>
      </c>
    </row>
    <row r="1481" spans="2:38" ht="14.45" x14ac:dyDescent="0.3">
      <c r="B1481" t="s">
        <v>1765</v>
      </c>
      <c r="C1481">
        <v>2002344334</v>
      </c>
      <c r="D1481" t="s">
        <v>125</v>
      </c>
      <c r="E1481" t="s">
        <v>126</v>
      </c>
      <c r="F1481" t="s">
        <v>127</v>
      </c>
      <c r="G1481" t="s">
        <v>146</v>
      </c>
      <c r="H1481" t="s">
        <v>147</v>
      </c>
      <c r="I1481" t="s">
        <v>148</v>
      </c>
      <c r="J1481" t="s">
        <v>429</v>
      </c>
      <c r="K1481" t="s">
        <v>617</v>
      </c>
      <c r="L1481">
        <v>80753180</v>
      </c>
      <c r="M1481" t="s">
        <v>618</v>
      </c>
      <c r="N1481">
        <v>33071090</v>
      </c>
      <c r="O1481" t="s">
        <v>619</v>
      </c>
      <c r="P1481">
        <v>4987176093714</v>
      </c>
      <c r="Q1481">
        <v>99</v>
      </c>
      <c r="R1481" s="16">
        <v>46246</v>
      </c>
      <c r="S1481">
        <v>36</v>
      </c>
      <c r="T1481">
        <v>0</v>
      </c>
      <c r="U1481">
        <v>144</v>
      </c>
      <c r="V1481">
        <v>71.91</v>
      </c>
      <c r="W1481">
        <v>84.85</v>
      </c>
      <c r="X1481">
        <v>88.39</v>
      </c>
      <c r="Y1481">
        <v>1</v>
      </c>
      <c r="Z1481">
        <v>5</v>
      </c>
      <c r="AA1481">
        <v>0</v>
      </c>
      <c r="AB1481">
        <v>0</v>
      </c>
      <c r="AC1481">
        <v>12642.65</v>
      </c>
      <c r="AD1481">
        <v>64.549999999999898</v>
      </c>
      <c r="AE1481">
        <v>0</v>
      </c>
      <c r="AF1481">
        <v>0</v>
      </c>
      <c r="AG1481">
        <v>0</v>
      </c>
      <c r="AH1481">
        <v>0</v>
      </c>
      <c r="AI1481">
        <f t="shared" si="114"/>
        <v>149</v>
      </c>
      <c r="AJ1481">
        <f t="shared" si="115"/>
        <v>13170.11</v>
      </c>
      <c r="AK1481" s="62">
        <f t="shared" si="116"/>
        <v>1.0347222222222223</v>
      </c>
      <c r="AL1481">
        <f t="shared" si="117"/>
        <v>12642.65</v>
      </c>
    </row>
    <row r="1482" spans="2:38" ht="14.45" x14ac:dyDescent="0.3">
      <c r="B1482" t="s">
        <v>1765</v>
      </c>
      <c r="C1482">
        <v>2002344334</v>
      </c>
      <c r="D1482" t="s">
        <v>125</v>
      </c>
      <c r="E1482" t="s">
        <v>126</v>
      </c>
      <c r="F1482" t="s">
        <v>127</v>
      </c>
      <c r="G1482" t="s">
        <v>146</v>
      </c>
      <c r="H1482" t="s">
        <v>150</v>
      </c>
      <c r="I1482" t="s">
        <v>214</v>
      </c>
      <c r="J1482" t="s">
        <v>1019</v>
      </c>
      <c r="K1482" t="s">
        <v>1019</v>
      </c>
      <c r="L1482">
        <v>80803714</v>
      </c>
      <c r="M1482" t="s">
        <v>1020</v>
      </c>
      <c r="N1482">
        <v>82121010</v>
      </c>
      <c r="O1482" t="s">
        <v>1021</v>
      </c>
      <c r="P1482">
        <v>4987176286826</v>
      </c>
      <c r="Q1482">
        <v>437</v>
      </c>
      <c r="R1482" s="16">
        <v>47045</v>
      </c>
      <c r="S1482">
        <v>60</v>
      </c>
      <c r="T1482">
        <v>45</v>
      </c>
      <c r="U1482">
        <v>24</v>
      </c>
      <c r="V1482">
        <v>317.42</v>
      </c>
      <c r="W1482">
        <v>374.56</v>
      </c>
      <c r="X1482">
        <v>390.18</v>
      </c>
      <c r="Y1482">
        <v>0</v>
      </c>
      <c r="Z1482">
        <v>1</v>
      </c>
      <c r="AA1482">
        <v>0</v>
      </c>
      <c r="AB1482">
        <v>0</v>
      </c>
      <c r="AC1482">
        <v>374.56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f t="shared" si="114"/>
        <v>1</v>
      </c>
      <c r="AJ1482">
        <f t="shared" si="115"/>
        <v>390.18</v>
      </c>
      <c r="AK1482" s="62">
        <f t="shared" si="116"/>
        <v>4.1666666666666664E-2</v>
      </c>
      <c r="AL1482">
        <f t="shared" si="117"/>
        <v>374.56</v>
      </c>
    </row>
    <row r="1483" spans="2:38" ht="14.45" x14ac:dyDescent="0.3">
      <c r="B1483" t="s">
        <v>1765</v>
      </c>
      <c r="C1483">
        <v>2002344334</v>
      </c>
      <c r="D1483" t="s">
        <v>125</v>
      </c>
      <c r="E1483" t="s">
        <v>126</v>
      </c>
      <c r="F1483" t="s">
        <v>127</v>
      </c>
      <c r="G1483" t="s">
        <v>132</v>
      </c>
      <c r="H1483" t="s">
        <v>290</v>
      </c>
      <c r="I1483" t="s">
        <v>635</v>
      </c>
      <c r="J1483" t="s">
        <v>635</v>
      </c>
      <c r="K1483" t="s">
        <v>636</v>
      </c>
      <c r="L1483">
        <v>80885888</v>
      </c>
      <c r="M1483" t="s">
        <v>637</v>
      </c>
      <c r="N1483">
        <v>30049011</v>
      </c>
      <c r="O1483" t="s">
        <v>638</v>
      </c>
      <c r="P1483">
        <v>4987176191359</v>
      </c>
      <c r="Q1483">
        <v>64</v>
      </c>
      <c r="R1483" s="16">
        <v>47045</v>
      </c>
      <c r="S1483">
        <v>24</v>
      </c>
      <c r="T1483">
        <v>100</v>
      </c>
      <c r="U1483">
        <v>720</v>
      </c>
      <c r="V1483">
        <v>48.83</v>
      </c>
      <c r="W1483">
        <v>51.27</v>
      </c>
      <c r="X1483">
        <v>53.41</v>
      </c>
      <c r="Y1483">
        <v>0</v>
      </c>
      <c r="Z1483">
        <v>33</v>
      </c>
      <c r="AA1483">
        <v>0</v>
      </c>
      <c r="AB1483">
        <v>0</v>
      </c>
      <c r="AC1483">
        <v>1691.91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f t="shared" si="114"/>
        <v>33</v>
      </c>
      <c r="AJ1483">
        <f t="shared" si="115"/>
        <v>1762.53</v>
      </c>
      <c r="AK1483" s="62">
        <f t="shared" si="116"/>
        <v>4.583333333333333E-2</v>
      </c>
      <c r="AL1483">
        <f t="shared" si="117"/>
        <v>1691.91</v>
      </c>
    </row>
    <row r="1484" spans="2:38" ht="14.45" x14ac:dyDescent="0.3">
      <c r="B1484" t="s">
        <v>1765</v>
      </c>
      <c r="C1484">
        <v>2002344334</v>
      </c>
      <c r="D1484" t="s">
        <v>125</v>
      </c>
      <c r="E1484" t="s">
        <v>126</v>
      </c>
      <c r="F1484" t="s">
        <v>127</v>
      </c>
      <c r="G1484" t="s">
        <v>146</v>
      </c>
      <c r="H1484" t="s">
        <v>190</v>
      </c>
      <c r="I1484" t="s">
        <v>191</v>
      </c>
      <c r="J1484" t="s">
        <v>223</v>
      </c>
      <c r="K1484" t="s">
        <v>485</v>
      </c>
      <c r="L1484">
        <v>80840354</v>
      </c>
      <c r="M1484" t="s">
        <v>486</v>
      </c>
      <c r="N1484">
        <v>82121010</v>
      </c>
      <c r="O1484" t="s">
        <v>487</v>
      </c>
      <c r="P1484">
        <v>4987176311405</v>
      </c>
      <c r="Q1484">
        <v>375</v>
      </c>
      <c r="R1484" s="16">
        <v>46434</v>
      </c>
      <c r="S1484">
        <v>24</v>
      </c>
      <c r="T1484">
        <v>27</v>
      </c>
      <c r="U1484">
        <v>18</v>
      </c>
      <c r="V1484">
        <v>267.61</v>
      </c>
      <c r="W1484">
        <v>315.77999999999997</v>
      </c>
      <c r="X1484">
        <v>328.95</v>
      </c>
      <c r="Y1484">
        <v>4</v>
      </c>
      <c r="Z1484">
        <v>0</v>
      </c>
      <c r="AA1484">
        <v>0</v>
      </c>
      <c r="AB1484">
        <v>0</v>
      </c>
      <c r="AC1484">
        <v>22736.16</v>
      </c>
      <c r="AD1484">
        <v>0.01</v>
      </c>
      <c r="AE1484">
        <v>0</v>
      </c>
      <c r="AF1484">
        <v>0</v>
      </c>
      <c r="AG1484">
        <v>0</v>
      </c>
      <c r="AH1484">
        <v>0</v>
      </c>
      <c r="AI1484">
        <f t="shared" si="114"/>
        <v>72</v>
      </c>
      <c r="AJ1484">
        <f t="shared" si="115"/>
        <v>23684.399999999998</v>
      </c>
      <c r="AK1484" s="62">
        <f t="shared" si="116"/>
        <v>4</v>
      </c>
      <c r="AL1484">
        <f t="shared" si="117"/>
        <v>22736.159999999996</v>
      </c>
    </row>
    <row r="1485" spans="2:38" ht="14.45" x14ac:dyDescent="0.3">
      <c r="B1485" t="s">
        <v>1765</v>
      </c>
      <c r="C1485">
        <v>2002344334</v>
      </c>
      <c r="D1485" t="s">
        <v>125</v>
      </c>
      <c r="E1485" t="s">
        <v>126</v>
      </c>
      <c r="F1485" t="s">
        <v>127</v>
      </c>
      <c r="G1485" t="s">
        <v>132</v>
      </c>
      <c r="H1485" t="s">
        <v>133</v>
      </c>
      <c r="I1485" t="s">
        <v>177</v>
      </c>
      <c r="J1485" t="s">
        <v>371</v>
      </c>
      <c r="K1485" t="s">
        <v>395</v>
      </c>
      <c r="L1485">
        <v>80847738</v>
      </c>
      <c r="M1485" t="s">
        <v>877</v>
      </c>
      <c r="N1485">
        <v>96190010</v>
      </c>
      <c r="O1485" t="s">
        <v>878</v>
      </c>
      <c r="P1485">
        <v>4987176319555</v>
      </c>
      <c r="Q1485">
        <v>320</v>
      </c>
      <c r="R1485" s="16">
        <v>46807</v>
      </c>
      <c r="S1485">
        <v>24</v>
      </c>
      <c r="T1485">
        <v>79</v>
      </c>
      <c r="U1485">
        <v>16</v>
      </c>
      <c r="V1485">
        <v>246.05</v>
      </c>
      <c r="W1485">
        <v>246.05</v>
      </c>
      <c r="X1485">
        <v>256.31</v>
      </c>
      <c r="Y1485">
        <v>0</v>
      </c>
      <c r="Z1485">
        <v>3</v>
      </c>
      <c r="AA1485">
        <v>0</v>
      </c>
      <c r="AB1485">
        <v>0</v>
      </c>
      <c r="AC1485">
        <v>738.15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f t="shared" si="114"/>
        <v>3</v>
      </c>
      <c r="AJ1485">
        <f t="shared" si="115"/>
        <v>768.93000000000006</v>
      </c>
      <c r="AK1485" s="62">
        <f t="shared" si="116"/>
        <v>0.1875</v>
      </c>
      <c r="AL1485">
        <f t="shared" si="117"/>
        <v>738.15000000000009</v>
      </c>
    </row>
    <row r="1486" spans="2:38" ht="14.45" x14ac:dyDescent="0.3">
      <c r="B1486" t="s">
        <v>1765</v>
      </c>
      <c r="C1486">
        <v>2002344334</v>
      </c>
      <c r="D1486" t="s">
        <v>125</v>
      </c>
      <c r="E1486" t="s">
        <v>126</v>
      </c>
      <c r="F1486" t="s">
        <v>127</v>
      </c>
      <c r="G1486" t="s">
        <v>128</v>
      </c>
      <c r="H1486" t="s">
        <v>139</v>
      </c>
      <c r="I1486" t="s">
        <v>140</v>
      </c>
      <c r="J1486" t="s">
        <v>491</v>
      </c>
      <c r="K1486" t="s">
        <v>492</v>
      </c>
      <c r="L1486">
        <v>80858792</v>
      </c>
      <c r="M1486" t="s">
        <v>493</v>
      </c>
      <c r="N1486">
        <v>96190030</v>
      </c>
      <c r="O1486" t="s">
        <v>494</v>
      </c>
      <c r="P1486">
        <v>4987176306371</v>
      </c>
      <c r="Q1486">
        <v>374</v>
      </c>
      <c r="R1486" s="16">
        <v>46657</v>
      </c>
      <c r="S1486">
        <v>36</v>
      </c>
      <c r="T1486">
        <v>39</v>
      </c>
      <c r="U1486">
        <v>18</v>
      </c>
      <c r="V1486">
        <v>297.33</v>
      </c>
      <c r="W1486">
        <v>312.2</v>
      </c>
      <c r="X1486">
        <v>325.22000000000003</v>
      </c>
      <c r="Y1486">
        <v>0</v>
      </c>
      <c r="Z1486">
        <v>6</v>
      </c>
      <c r="AA1486">
        <v>0</v>
      </c>
      <c r="AB1486">
        <v>0</v>
      </c>
      <c r="AC1486">
        <v>1873.2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f t="shared" si="114"/>
        <v>6</v>
      </c>
      <c r="AJ1486">
        <f t="shared" si="115"/>
        <v>1951.3200000000002</v>
      </c>
      <c r="AK1486" s="62">
        <f t="shared" si="116"/>
        <v>0.33333333333333331</v>
      </c>
      <c r="AL1486">
        <f t="shared" si="117"/>
        <v>1873.1999999999998</v>
      </c>
    </row>
    <row r="1487" spans="2:38" ht="14.45" x14ac:dyDescent="0.3">
      <c r="B1487" t="s">
        <v>1765</v>
      </c>
      <c r="C1487">
        <v>2002344334</v>
      </c>
      <c r="D1487" t="s">
        <v>125</v>
      </c>
      <c r="E1487" t="s">
        <v>126</v>
      </c>
      <c r="F1487" t="s">
        <v>127</v>
      </c>
      <c r="G1487" t="s">
        <v>146</v>
      </c>
      <c r="H1487" t="s">
        <v>147</v>
      </c>
      <c r="I1487" t="s">
        <v>203</v>
      </c>
      <c r="J1487" t="s">
        <v>204</v>
      </c>
      <c r="K1487" t="s">
        <v>273</v>
      </c>
      <c r="L1487">
        <v>80722192</v>
      </c>
      <c r="M1487" t="s">
        <v>852</v>
      </c>
      <c r="N1487">
        <v>33071010</v>
      </c>
      <c r="O1487" t="s">
        <v>853</v>
      </c>
      <c r="P1487">
        <v>4987176150585</v>
      </c>
      <c r="Q1487">
        <v>66</v>
      </c>
      <c r="R1487" s="16">
        <v>47045</v>
      </c>
      <c r="S1487">
        <v>36</v>
      </c>
      <c r="T1487">
        <v>74</v>
      </c>
      <c r="U1487">
        <v>96</v>
      </c>
      <c r="V1487">
        <v>53.88</v>
      </c>
      <c r="W1487">
        <v>56.57</v>
      </c>
      <c r="X1487">
        <v>58.93</v>
      </c>
      <c r="Y1487">
        <v>0</v>
      </c>
      <c r="Z1487">
        <v>3</v>
      </c>
      <c r="AA1487">
        <v>0</v>
      </c>
      <c r="AB1487">
        <v>0</v>
      </c>
      <c r="AC1487">
        <v>169.71</v>
      </c>
      <c r="AD1487">
        <v>1.6699999999999899</v>
      </c>
      <c r="AE1487">
        <v>0</v>
      </c>
      <c r="AF1487">
        <v>0</v>
      </c>
      <c r="AG1487">
        <v>0</v>
      </c>
      <c r="AH1487">
        <v>0</v>
      </c>
      <c r="AI1487">
        <f t="shared" si="114"/>
        <v>3</v>
      </c>
      <c r="AJ1487">
        <f t="shared" si="115"/>
        <v>176.79</v>
      </c>
      <c r="AK1487" s="62">
        <f t="shared" si="116"/>
        <v>3.125E-2</v>
      </c>
      <c r="AL1487">
        <f t="shared" si="117"/>
        <v>169.71</v>
      </c>
    </row>
    <row r="1488" spans="2:38" ht="14.45" x14ac:dyDescent="0.3">
      <c r="B1488" t="s">
        <v>1765</v>
      </c>
      <c r="C1488">
        <v>2002344334</v>
      </c>
      <c r="D1488" t="s">
        <v>125</v>
      </c>
      <c r="E1488" t="s">
        <v>126</v>
      </c>
      <c r="F1488" t="s">
        <v>127</v>
      </c>
      <c r="G1488" t="s">
        <v>132</v>
      </c>
      <c r="H1488" t="s">
        <v>163</v>
      </c>
      <c r="I1488" t="s">
        <v>164</v>
      </c>
      <c r="J1488" t="s">
        <v>337</v>
      </c>
      <c r="K1488" t="s">
        <v>475</v>
      </c>
      <c r="L1488">
        <v>80739413</v>
      </c>
      <c r="M1488" t="s">
        <v>476</v>
      </c>
      <c r="N1488">
        <v>33072000</v>
      </c>
      <c r="O1488" t="s">
        <v>477</v>
      </c>
      <c r="P1488">
        <v>4987176176257</v>
      </c>
      <c r="Q1488">
        <v>299</v>
      </c>
      <c r="R1488" s="16">
        <v>47632</v>
      </c>
      <c r="S1488">
        <v>18</v>
      </c>
      <c r="T1488">
        <v>100</v>
      </c>
      <c r="U1488">
        <v>48</v>
      </c>
      <c r="V1488">
        <v>211.52</v>
      </c>
      <c r="W1488">
        <v>249.59</v>
      </c>
      <c r="X1488">
        <v>260</v>
      </c>
      <c r="Y1488">
        <v>0</v>
      </c>
      <c r="Z1488">
        <v>9</v>
      </c>
      <c r="AA1488">
        <v>0</v>
      </c>
      <c r="AB1488">
        <v>0</v>
      </c>
      <c r="AC1488">
        <v>2246.31</v>
      </c>
      <c r="AD1488">
        <v>0.94999999999999896</v>
      </c>
      <c r="AE1488">
        <v>0</v>
      </c>
      <c r="AF1488">
        <v>0</v>
      </c>
      <c r="AG1488">
        <v>0</v>
      </c>
      <c r="AH1488">
        <v>0</v>
      </c>
      <c r="AI1488">
        <f t="shared" si="114"/>
        <v>9</v>
      </c>
      <c r="AJ1488">
        <f t="shared" si="115"/>
        <v>2340</v>
      </c>
      <c r="AK1488" s="62">
        <f t="shared" si="116"/>
        <v>0.1875</v>
      </c>
      <c r="AL1488">
        <f t="shared" si="117"/>
        <v>2246.31</v>
      </c>
    </row>
    <row r="1489" spans="2:38" ht="14.45" x14ac:dyDescent="0.3">
      <c r="B1489" t="s">
        <v>1765</v>
      </c>
      <c r="C1489">
        <v>2002344334</v>
      </c>
      <c r="D1489" t="s">
        <v>125</v>
      </c>
      <c r="E1489" t="s">
        <v>126</v>
      </c>
      <c r="F1489" t="s">
        <v>127</v>
      </c>
      <c r="G1489" t="s">
        <v>146</v>
      </c>
      <c r="H1489" t="s">
        <v>190</v>
      </c>
      <c r="I1489" t="s">
        <v>191</v>
      </c>
      <c r="J1489" t="s">
        <v>223</v>
      </c>
      <c r="K1489" t="s">
        <v>223</v>
      </c>
      <c r="L1489">
        <v>80832398</v>
      </c>
      <c r="M1489" t="s">
        <v>903</v>
      </c>
      <c r="N1489">
        <v>82121010</v>
      </c>
      <c r="O1489" t="s">
        <v>904</v>
      </c>
      <c r="P1489">
        <v>4987176298201</v>
      </c>
      <c r="Q1489">
        <v>325</v>
      </c>
      <c r="R1489" s="16">
        <v>47045</v>
      </c>
      <c r="S1489">
        <v>24</v>
      </c>
      <c r="T1489">
        <v>100</v>
      </c>
      <c r="U1489">
        <v>18</v>
      </c>
      <c r="V1489">
        <v>231.93</v>
      </c>
      <c r="W1489">
        <v>273.68</v>
      </c>
      <c r="X1489">
        <v>285.08999999999997</v>
      </c>
      <c r="Y1489">
        <v>0</v>
      </c>
      <c r="Z1489">
        <v>14</v>
      </c>
      <c r="AA1489">
        <v>0</v>
      </c>
      <c r="AB1489">
        <v>0</v>
      </c>
      <c r="AC1489">
        <v>3831.52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f t="shared" si="114"/>
        <v>14</v>
      </c>
      <c r="AJ1489">
        <f t="shared" si="115"/>
        <v>3991.2599999999998</v>
      </c>
      <c r="AK1489" s="62">
        <f t="shared" si="116"/>
        <v>0.77777777777777779</v>
      </c>
      <c r="AL1489">
        <f t="shared" si="117"/>
        <v>3831.52</v>
      </c>
    </row>
    <row r="1490" spans="2:38" ht="14.45" x14ac:dyDescent="0.3">
      <c r="B1490" t="s">
        <v>1765</v>
      </c>
      <c r="C1490">
        <v>2002344334</v>
      </c>
      <c r="D1490" t="s">
        <v>125</v>
      </c>
      <c r="E1490" t="s">
        <v>126</v>
      </c>
      <c r="F1490" t="s">
        <v>127</v>
      </c>
      <c r="G1490" t="s">
        <v>128</v>
      </c>
      <c r="H1490" t="s">
        <v>129</v>
      </c>
      <c r="I1490" t="s">
        <v>130</v>
      </c>
      <c r="J1490" t="s">
        <v>295</v>
      </c>
      <c r="K1490" t="s">
        <v>501</v>
      </c>
      <c r="L1490">
        <v>80876990</v>
      </c>
      <c r="M1490" t="s">
        <v>502</v>
      </c>
      <c r="N1490">
        <v>33059090</v>
      </c>
      <c r="O1490" t="s">
        <v>503</v>
      </c>
      <c r="P1490">
        <v>4987176358592</v>
      </c>
      <c r="Q1490">
        <v>375</v>
      </c>
      <c r="R1490" s="16">
        <v>47045</v>
      </c>
      <c r="S1490">
        <v>36</v>
      </c>
      <c r="T1490">
        <v>74</v>
      </c>
      <c r="U1490">
        <v>24</v>
      </c>
      <c r="V1490">
        <v>254.23</v>
      </c>
      <c r="W1490">
        <v>299.99</v>
      </c>
      <c r="X1490">
        <v>312.5</v>
      </c>
      <c r="Y1490">
        <v>9</v>
      </c>
      <c r="Z1490">
        <v>11</v>
      </c>
      <c r="AA1490">
        <v>0</v>
      </c>
      <c r="AB1490">
        <v>0</v>
      </c>
      <c r="AC1490">
        <v>68097.73</v>
      </c>
      <c r="AD1490">
        <v>0.02</v>
      </c>
      <c r="AE1490">
        <v>0</v>
      </c>
      <c r="AF1490">
        <v>0</v>
      </c>
      <c r="AG1490">
        <v>0</v>
      </c>
      <c r="AH1490">
        <v>0</v>
      </c>
      <c r="AI1490">
        <f t="shared" si="114"/>
        <v>227</v>
      </c>
      <c r="AJ1490">
        <f t="shared" si="115"/>
        <v>70937.5</v>
      </c>
      <c r="AK1490" s="62">
        <f t="shared" si="116"/>
        <v>9.4583333333333339</v>
      </c>
      <c r="AL1490">
        <f t="shared" si="117"/>
        <v>68097.73</v>
      </c>
    </row>
    <row r="1491" spans="2:38" ht="14.45" x14ac:dyDescent="0.3">
      <c r="B1491" t="s">
        <v>1765</v>
      </c>
      <c r="C1491">
        <v>2002344334</v>
      </c>
      <c r="D1491" t="s">
        <v>125</v>
      </c>
      <c r="E1491" t="s">
        <v>126</v>
      </c>
      <c r="F1491" t="s">
        <v>127</v>
      </c>
      <c r="G1491" t="s">
        <v>132</v>
      </c>
      <c r="H1491" t="s">
        <v>163</v>
      </c>
      <c r="I1491" t="s">
        <v>164</v>
      </c>
      <c r="J1491" t="s">
        <v>337</v>
      </c>
      <c r="K1491" t="s">
        <v>857</v>
      </c>
      <c r="L1491">
        <v>80739423</v>
      </c>
      <c r="M1491" t="s">
        <v>858</v>
      </c>
      <c r="N1491">
        <v>33072000</v>
      </c>
      <c r="O1491" t="s">
        <v>859</v>
      </c>
      <c r="P1491">
        <v>4987176176356</v>
      </c>
      <c r="Q1491">
        <v>299</v>
      </c>
      <c r="R1491" s="16">
        <v>47570</v>
      </c>
      <c r="S1491">
        <v>18</v>
      </c>
      <c r="T1491">
        <v>100</v>
      </c>
      <c r="U1491">
        <v>48</v>
      </c>
      <c r="V1491">
        <v>211.52</v>
      </c>
      <c r="W1491">
        <v>249.59</v>
      </c>
      <c r="X1491">
        <v>260</v>
      </c>
      <c r="Y1491">
        <v>0</v>
      </c>
      <c r="Z1491">
        <v>12</v>
      </c>
      <c r="AA1491">
        <v>0</v>
      </c>
      <c r="AB1491">
        <v>0</v>
      </c>
      <c r="AC1491">
        <v>2995.08</v>
      </c>
      <c r="AD1491">
        <v>1.27</v>
      </c>
      <c r="AE1491">
        <v>0</v>
      </c>
      <c r="AF1491">
        <v>0</v>
      </c>
      <c r="AG1491">
        <v>0</v>
      </c>
      <c r="AH1491">
        <v>0</v>
      </c>
      <c r="AI1491">
        <f t="shared" si="114"/>
        <v>12</v>
      </c>
      <c r="AJ1491">
        <f t="shared" si="115"/>
        <v>3120</v>
      </c>
      <c r="AK1491" s="62">
        <f t="shared" si="116"/>
        <v>0.25</v>
      </c>
      <c r="AL1491">
        <f t="shared" si="117"/>
        <v>2995.08</v>
      </c>
    </row>
    <row r="1492" spans="2:38" ht="14.45" x14ac:dyDescent="0.3">
      <c r="B1492" t="s">
        <v>1765</v>
      </c>
      <c r="C1492">
        <v>2002344334</v>
      </c>
      <c r="D1492" t="s">
        <v>125</v>
      </c>
      <c r="E1492" t="s">
        <v>126</v>
      </c>
      <c r="F1492" t="s">
        <v>127</v>
      </c>
      <c r="G1492" t="s">
        <v>146</v>
      </c>
      <c r="H1492" t="s">
        <v>160</v>
      </c>
      <c r="I1492" t="s">
        <v>161</v>
      </c>
      <c r="J1492" t="s">
        <v>162</v>
      </c>
      <c r="K1492" t="s">
        <v>582</v>
      </c>
      <c r="L1492">
        <v>80894404</v>
      </c>
      <c r="M1492" t="s">
        <v>710</v>
      </c>
      <c r="N1492">
        <v>96032100</v>
      </c>
      <c r="O1492" t="s">
        <v>711</v>
      </c>
      <c r="P1492">
        <v>4987176278838</v>
      </c>
      <c r="Q1492">
        <v>108</v>
      </c>
      <c r="R1492" s="16">
        <v>47045</v>
      </c>
      <c r="S1492">
        <v>36</v>
      </c>
      <c r="T1492">
        <v>74</v>
      </c>
      <c r="U1492">
        <v>48</v>
      </c>
      <c r="V1492">
        <v>82.29</v>
      </c>
      <c r="W1492">
        <v>86.4</v>
      </c>
      <c r="X1492">
        <v>90</v>
      </c>
      <c r="Y1492">
        <v>0</v>
      </c>
      <c r="Z1492">
        <v>22</v>
      </c>
      <c r="AA1492">
        <v>0</v>
      </c>
      <c r="AB1492">
        <v>0</v>
      </c>
      <c r="AC1492">
        <v>1900.8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f t="shared" si="114"/>
        <v>22</v>
      </c>
      <c r="AJ1492">
        <f t="shared" si="115"/>
        <v>1980</v>
      </c>
      <c r="AK1492" s="62">
        <f t="shared" si="116"/>
        <v>0.45833333333333331</v>
      </c>
      <c r="AL1492">
        <f t="shared" si="117"/>
        <v>1900.8000000000002</v>
      </c>
    </row>
    <row r="1493" spans="2:38" ht="14.45" x14ac:dyDescent="0.3">
      <c r="B1493" t="s">
        <v>1765</v>
      </c>
      <c r="C1493">
        <v>2002344334</v>
      </c>
      <c r="D1493" t="s">
        <v>125</v>
      </c>
      <c r="E1493" t="s">
        <v>126</v>
      </c>
      <c r="F1493" t="s">
        <v>127</v>
      </c>
      <c r="G1493" t="s">
        <v>132</v>
      </c>
      <c r="H1493" t="s">
        <v>133</v>
      </c>
      <c r="I1493" t="s">
        <v>134</v>
      </c>
      <c r="J1493" t="s">
        <v>240</v>
      </c>
      <c r="K1493" t="s">
        <v>241</v>
      </c>
      <c r="L1493">
        <v>80853665</v>
      </c>
      <c r="M1493" t="s">
        <v>879</v>
      </c>
      <c r="N1493">
        <v>96190010</v>
      </c>
      <c r="O1493" t="s">
        <v>880</v>
      </c>
      <c r="P1493">
        <v>4987176331960</v>
      </c>
      <c r="Q1493">
        <v>140</v>
      </c>
      <c r="R1493" s="16">
        <v>46807</v>
      </c>
      <c r="S1493">
        <v>24</v>
      </c>
      <c r="T1493">
        <v>79</v>
      </c>
      <c r="U1493">
        <v>54</v>
      </c>
      <c r="V1493">
        <v>117.89</v>
      </c>
      <c r="W1493">
        <v>117.89</v>
      </c>
      <c r="X1493">
        <v>122.81</v>
      </c>
      <c r="Y1493">
        <v>0</v>
      </c>
      <c r="Z1493">
        <v>18</v>
      </c>
      <c r="AA1493">
        <v>0</v>
      </c>
      <c r="AB1493">
        <v>0</v>
      </c>
      <c r="AC1493">
        <v>2122.02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f t="shared" si="114"/>
        <v>18</v>
      </c>
      <c r="AJ1493">
        <f t="shared" si="115"/>
        <v>2210.58</v>
      </c>
      <c r="AK1493" s="62">
        <f t="shared" si="116"/>
        <v>0.33333333333333331</v>
      </c>
      <c r="AL1493">
        <f t="shared" si="117"/>
        <v>2122.02</v>
      </c>
    </row>
    <row r="1494" spans="2:38" ht="14.45" x14ac:dyDescent="0.3">
      <c r="B1494" t="s">
        <v>1765</v>
      </c>
      <c r="C1494">
        <v>2002344334</v>
      </c>
      <c r="D1494" t="s">
        <v>125</v>
      </c>
      <c r="E1494" t="s">
        <v>126</v>
      </c>
      <c r="F1494" t="s">
        <v>127</v>
      </c>
      <c r="G1494" t="s">
        <v>146</v>
      </c>
      <c r="H1494" t="s">
        <v>150</v>
      </c>
      <c r="I1494" t="s">
        <v>214</v>
      </c>
      <c r="J1494" t="s">
        <v>276</v>
      </c>
      <c r="K1494" t="s">
        <v>651</v>
      </c>
      <c r="L1494">
        <v>80803710</v>
      </c>
      <c r="M1494" t="s">
        <v>652</v>
      </c>
      <c r="N1494">
        <v>82121010</v>
      </c>
      <c r="O1494" t="s">
        <v>653</v>
      </c>
      <c r="P1494">
        <v>4987176286840</v>
      </c>
      <c r="Q1494">
        <v>349</v>
      </c>
      <c r="R1494" s="16">
        <v>46807</v>
      </c>
      <c r="S1494">
        <v>60</v>
      </c>
      <c r="T1494">
        <v>31</v>
      </c>
      <c r="U1494">
        <v>36</v>
      </c>
      <c r="V1494">
        <v>253.5</v>
      </c>
      <c r="W1494">
        <v>299.13</v>
      </c>
      <c r="X1494">
        <v>311.60000000000002</v>
      </c>
      <c r="Y1494">
        <v>0</v>
      </c>
      <c r="Z1494">
        <v>16</v>
      </c>
      <c r="AA1494">
        <v>0</v>
      </c>
      <c r="AB1494">
        <v>0</v>
      </c>
      <c r="AC1494">
        <v>4786.08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f t="shared" si="114"/>
        <v>16</v>
      </c>
      <c r="AJ1494">
        <f t="shared" si="115"/>
        <v>4985.6000000000004</v>
      </c>
      <c r="AK1494" s="62">
        <f t="shared" si="116"/>
        <v>0.44444444444444442</v>
      </c>
      <c r="AL1494">
        <f t="shared" si="117"/>
        <v>4786.08</v>
      </c>
    </row>
    <row r="1495" spans="2:38" ht="14.45" x14ac:dyDescent="0.3">
      <c r="B1495" t="s">
        <v>1765</v>
      </c>
      <c r="C1495">
        <v>2002344334</v>
      </c>
      <c r="D1495" t="s">
        <v>125</v>
      </c>
      <c r="E1495" t="s">
        <v>126</v>
      </c>
      <c r="F1495" t="s">
        <v>127</v>
      </c>
      <c r="G1495" t="s">
        <v>146</v>
      </c>
      <c r="H1495" t="s">
        <v>147</v>
      </c>
      <c r="I1495" t="s">
        <v>148</v>
      </c>
      <c r="J1495" t="s">
        <v>511</v>
      </c>
      <c r="K1495" t="s">
        <v>862</v>
      </c>
      <c r="L1495">
        <v>80750335</v>
      </c>
      <c r="M1495" t="s">
        <v>863</v>
      </c>
      <c r="N1495">
        <v>33071090</v>
      </c>
      <c r="O1495" t="s">
        <v>864</v>
      </c>
      <c r="P1495">
        <v>4987176106049</v>
      </c>
      <c r="Q1495">
        <v>325</v>
      </c>
      <c r="R1495" s="16">
        <v>46772</v>
      </c>
      <c r="S1495">
        <v>36</v>
      </c>
      <c r="T1495">
        <v>49</v>
      </c>
      <c r="U1495">
        <v>6</v>
      </c>
      <c r="V1495">
        <v>236.07</v>
      </c>
      <c r="W1495">
        <v>278.56</v>
      </c>
      <c r="X1495">
        <v>290.18</v>
      </c>
      <c r="Y1495">
        <v>0</v>
      </c>
      <c r="Z1495">
        <v>1</v>
      </c>
      <c r="AA1495">
        <v>0</v>
      </c>
      <c r="AB1495">
        <v>0</v>
      </c>
      <c r="AC1495">
        <v>278.56</v>
      </c>
      <c r="AD1495">
        <v>3.2</v>
      </c>
      <c r="AE1495">
        <v>0</v>
      </c>
      <c r="AF1495">
        <v>0</v>
      </c>
      <c r="AG1495">
        <v>0</v>
      </c>
      <c r="AH1495">
        <v>0</v>
      </c>
      <c r="AI1495">
        <f t="shared" si="114"/>
        <v>1</v>
      </c>
      <c r="AJ1495">
        <f t="shared" si="115"/>
        <v>290.18</v>
      </c>
      <c r="AK1495" s="62">
        <f t="shared" si="116"/>
        <v>0.16666666666666666</v>
      </c>
      <c r="AL1495">
        <f t="shared" si="117"/>
        <v>278.56</v>
      </c>
    </row>
    <row r="1496" spans="2:38" ht="14.45" x14ac:dyDescent="0.3">
      <c r="B1496" t="s">
        <v>1765</v>
      </c>
      <c r="C1496">
        <v>2002344334</v>
      </c>
      <c r="D1496" t="s">
        <v>125</v>
      </c>
      <c r="E1496" t="s">
        <v>126</v>
      </c>
      <c r="F1496" t="s">
        <v>127</v>
      </c>
      <c r="G1496" t="s">
        <v>128</v>
      </c>
      <c r="H1496" t="s">
        <v>129</v>
      </c>
      <c r="I1496" t="s">
        <v>130</v>
      </c>
      <c r="J1496" t="s">
        <v>295</v>
      </c>
      <c r="K1496" t="s">
        <v>654</v>
      </c>
      <c r="L1496">
        <v>80830098</v>
      </c>
      <c r="M1496" t="s">
        <v>655</v>
      </c>
      <c r="N1496">
        <v>33059090</v>
      </c>
      <c r="O1496" t="s">
        <v>656</v>
      </c>
      <c r="P1496">
        <v>4987176294104</v>
      </c>
      <c r="Q1496">
        <v>290</v>
      </c>
      <c r="R1496" s="16">
        <v>46807</v>
      </c>
      <c r="S1496">
        <v>36</v>
      </c>
      <c r="T1496">
        <v>52</v>
      </c>
      <c r="U1496">
        <v>24</v>
      </c>
      <c r="V1496">
        <v>205.15</v>
      </c>
      <c r="W1496">
        <v>242.08</v>
      </c>
      <c r="X1496">
        <v>252.17</v>
      </c>
      <c r="Y1496">
        <v>1</v>
      </c>
      <c r="Z1496">
        <v>23</v>
      </c>
      <c r="AA1496">
        <v>0</v>
      </c>
      <c r="AB1496">
        <v>0</v>
      </c>
      <c r="AC1496">
        <v>11377.76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f t="shared" si="114"/>
        <v>47</v>
      </c>
      <c r="AJ1496">
        <f t="shared" si="115"/>
        <v>11851.99</v>
      </c>
      <c r="AK1496" s="62">
        <f t="shared" si="116"/>
        <v>1.9583333333333333</v>
      </c>
      <c r="AL1496">
        <f t="shared" si="117"/>
        <v>11377.76</v>
      </c>
    </row>
    <row r="1497" spans="2:38" ht="14.45" x14ac:dyDescent="0.3">
      <c r="B1497" t="s">
        <v>1765</v>
      </c>
      <c r="C1497">
        <v>2002344334</v>
      </c>
      <c r="D1497" t="s">
        <v>125</v>
      </c>
      <c r="E1497" t="s">
        <v>126</v>
      </c>
      <c r="F1497" t="s">
        <v>127</v>
      </c>
      <c r="G1497" t="s">
        <v>132</v>
      </c>
      <c r="H1497" t="s">
        <v>133</v>
      </c>
      <c r="I1497" t="s">
        <v>134</v>
      </c>
      <c r="J1497" t="s">
        <v>135</v>
      </c>
      <c r="K1497" t="s">
        <v>552</v>
      </c>
      <c r="L1497">
        <v>80749458</v>
      </c>
      <c r="M1497" t="s">
        <v>1067</v>
      </c>
      <c r="N1497">
        <v>96190010</v>
      </c>
      <c r="O1497" t="s">
        <v>1068</v>
      </c>
      <c r="P1497">
        <v>4987176192165</v>
      </c>
      <c r="Q1497">
        <v>625</v>
      </c>
      <c r="R1497" s="16">
        <v>46674</v>
      </c>
      <c r="S1497">
        <v>24</v>
      </c>
      <c r="T1497">
        <v>60</v>
      </c>
      <c r="U1497">
        <v>12</v>
      </c>
      <c r="V1497">
        <v>466.19</v>
      </c>
      <c r="W1497">
        <v>466.19</v>
      </c>
      <c r="X1497">
        <v>485.63</v>
      </c>
      <c r="Y1497">
        <v>0</v>
      </c>
      <c r="Z1497">
        <v>2</v>
      </c>
      <c r="AA1497">
        <v>0</v>
      </c>
      <c r="AB1497">
        <v>0</v>
      </c>
      <c r="AC1497">
        <v>932.38</v>
      </c>
      <c r="AD1497">
        <v>0.8</v>
      </c>
      <c r="AE1497">
        <v>0</v>
      </c>
      <c r="AF1497">
        <v>0</v>
      </c>
      <c r="AG1497">
        <v>0</v>
      </c>
      <c r="AH1497">
        <v>0</v>
      </c>
      <c r="AI1497">
        <f t="shared" si="114"/>
        <v>2</v>
      </c>
      <c r="AJ1497">
        <f t="shared" si="115"/>
        <v>971.26</v>
      </c>
      <c r="AK1497" s="62">
        <f t="shared" si="116"/>
        <v>0.16666666666666666</v>
      </c>
      <c r="AL1497">
        <f t="shared" si="117"/>
        <v>932.38</v>
      </c>
    </row>
    <row r="1498" spans="2:38" ht="14.45" x14ac:dyDescent="0.3">
      <c r="B1498" t="s">
        <v>1765</v>
      </c>
      <c r="C1498">
        <v>2002344334</v>
      </c>
      <c r="D1498" t="s">
        <v>125</v>
      </c>
      <c r="E1498" t="s">
        <v>126</v>
      </c>
      <c r="F1498" t="s">
        <v>127</v>
      </c>
      <c r="G1498" t="s">
        <v>132</v>
      </c>
      <c r="H1498" t="s">
        <v>163</v>
      </c>
      <c r="I1498" t="s">
        <v>164</v>
      </c>
      <c r="J1498" t="s">
        <v>253</v>
      </c>
      <c r="K1498" t="s">
        <v>661</v>
      </c>
      <c r="L1498">
        <v>80830424</v>
      </c>
      <c r="M1498" t="s">
        <v>662</v>
      </c>
      <c r="N1498">
        <v>33071010</v>
      </c>
      <c r="O1498" t="s">
        <v>663</v>
      </c>
      <c r="P1498">
        <v>4987176176769</v>
      </c>
      <c r="Q1498">
        <v>235</v>
      </c>
      <c r="R1498" s="16">
        <v>46807</v>
      </c>
      <c r="S1498">
        <v>36</v>
      </c>
      <c r="T1498">
        <v>52</v>
      </c>
      <c r="U1498">
        <v>96</v>
      </c>
      <c r="V1498">
        <v>191.83</v>
      </c>
      <c r="W1498">
        <v>201.42</v>
      </c>
      <c r="X1498">
        <v>209.82</v>
      </c>
      <c r="Y1498">
        <v>0</v>
      </c>
      <c r="Z1498">
        <v>18</v>
      </c>
      <c r="AA1498">
        <v>0</v>
      </c>
      <c r="AB1498">
        <v>0</v>
      </c>
      <c r="AC1498">
        <v>3625.56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f t="shared" si="114"/>
        <v>18</v>
      </c>
      <c r="AJ1498">
        <f t="shared" si="115"/>
        <v>3776.7599999999998</v>
      </c>
      <c r="AK1498" s="62">
        <f t="shared" si="116"/>
        <v>0.1875</v>
      </c>
      <c r="AL1498">
        <f t="shared" si="117"/>
        <v>3625.56</v>
      </c>
    </row>
    <row r="1499" spans="2:38" ht="14.45" x14ac:dyDescent="0.3">
      <c r="B1499" t="s">
        <v>1765</v>
      </c>
      <c r="C1499">
        <v>2002344334</v>
      </c>
      <c r="D1499" t="s">
        <v>125</v>
      </c>
      <c r="E1499" t="s">
        <v>126</v>
      </c>
      <c r="F1499" t="s">
        <v>127</v>
      </c>
      <c r="G1499" t="s">
        <v>128</v>
      </c>
      <c r="H1499" t="s">
        <v>208</v>
      </c>
      <c r="I1499" t="s">
        <v>209</v>
      </c>
      <c r="J1499" t="s">
        <v>585</v>
      </c>
      <c r="K1499" t="s">
        <v>868</v>
      </c>
      <c r="L1499">
        <v>80780340</v>
      </c>
      <c r="M1499" t="s">
        <v>869</v>
      </c>
      <c r="N1499">
        <v>33074900</v>
      </c>
      <c r="O1499" t="s">
        <v>870</v>
      </c>
      <c r="P1499">
        <v>4987176236326</v>
      </c>
      <c r="Q1499">
        <v>299</v>
      </c>
      <c r="R1499" s="16">
        <v>47045</v>
      </c>
      <c r="S1499">
        <v>24</v>
      </c>
      <c r="T1499">
        <v>100</v>
      </c>
      <c r="U1499">
        <v>6</v>
      </c>
      <c r="V1499">
        <v>202.7</v>
      </c>
      <c r="W1499">
        <v>239.19</v>
      </c>
      <c r="X1499">
        <v>249.16</v>
      </c>
      <c r="Y1499">
        <v>2</v>
      </c>
      <c r="Z1499">
        <v>0</v>
      </c>
      <c r="AA1499">
        <v>0</v>
      </c>
      <c r="AB1499">
        <v>0</v>
      </c>
      <c r="AC1499">
        <v>2870.28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f t="shared" si="114"/>
        <v>12</v>
      </c>
      <c r="AJ1499">
        <f t="shared" si="115"/>
        <v>2989.92</v>
      </c>
      <c r="AK1499" s="62">
        <f t="shared" si="116"/>
        <v>2</v>
      </c>
      <c r="AL1499">
        <f t="shared" si="117"/>
        <v>2870.2799999999997</v>
      </c>
    </row>
    <row r="1500" spans="2:38" ht="14.45" x14ac:dyDescent="0.3">
      <c r="B1500" t="s">
        <v>1765</v>
      </c>
      <c r="C1500">
        <v>2002344334</v>
      </c>
      <c r="D1500" t="s">
        <v>125</v>
      </c>
      <c r="E1500" t="s">
        <v>126</v>
      </c>
      <c r="F1500" t="s">
        <v>127</v>
      </c>
      <c r="G1500" t="s">
        <v>146</v>
      </c>
      <c r="H1500" t="s">
        <v>190</v>
      </c>
      <c r="I1500" t="s">
        <v>191</v>
      </c>
      <c r="J1500" t="s">
        <v>596</v>
      </c>
      <c r="K1500" t="s">
        <v>597</v>
      </c>
      <c r="L1500">
        <v>80832394</v>
      </c>
      <c r="M1500" t="s">
        <v>664</v>
      </c>
      <c r="N1500">
        <v>82121010</v>
      </c>
      <c r="O1500" t="s">
        <v>665</v>
      </c>
      <c r="P1500">
        <v>4987176241474</v>
      </c>
      <c r="Q1500">
        <v>425</v>
      </c>
      <c r="R1500" s="16">
        <v>47037</v>
      </c>
      <c r="S1500">
        <v>60</v>
      </c>
      <c r="T1500">
        <v>44</v>
      </c>
      <c r="U1500">
        <v>24</v>
      </c>
      <c r="V1500">
        <v>303.29000000000002</v>
      </c>
      <c r="W1500">
        <v>357.88</v>
      </c>
      <c r="X1500">
        <v>372.8</v>
      </c>
      <c r="Y1500">
        <v>0</v>
      </c>
      <c r="Z1500">
        <v>6</v>
      </c>
      <c r="AA1500">
        <v>0</v>
      </c>
      <c r="AB1500">
        <v>0</v>
      </c>
      <c r="AC1500">
        <v>2147.2800000000002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f t="shared" si="114"/>
        <v>6</v>
      </c>
      <c r="AJ1500">
        <f t="shared" si="115"/>
        <v>2236.8000000000002</v>
      </c>
      <c r="AK1500" s="62">
        <f t="shared" si="116"/>
        <v>0.25</v>
      </c>
      <c r="AL1500">
        <f t="shared" si="117"/>
        <v>2147.2799999999997</v>
      </c>
    </row>
    <row r="1501" spans="2:38" ht="14.45" x14ac:dyDescent="0.3">
      <c r="B1501" t="s">
        <v>1765</v>
      </c>
      <c r="C1501">
        <v>2002344334</v>
      </c>
      <c r="D1501" t="s">
        <v>125</v>
      </c>
      <c r="E1501" t="s">
        <v>126</v>
      </c>
      <c r="F1501" t="s">
        <v>127</v>
      </c>
      <c r="G1501" t="s">
        <v>146</v>
      </c>
      <c r="H1501" t="s">
        <v>160</v>
      </c>
      <c r="I1501" t="s">
        <v>161</v>
      </c>
      <c r="J1501" t="s">
        <v>351</v>
      </c>
      <c r="K1501" t="s">
        <v>871</v>
      </c>
      <c r="L1501">
        <v>80828248</v>
      </c>
      <c r="M1501" t="s">
        <v>872</v>
      </c>
      <c r="N1501">
        <v>96032100</v>
      </c>
      <c r="O1501" t="s">
        <v>873</v>
      </c>
      <c r="P1501">
        <v>4987176138859</v>
      </c>
      <c r="Q1501">
        <v>150</v>
      </c>
      <c r="R1501" s="16">
        <v>47045</v>
      </c>
      <c r="S1501">
        <v>36</v>
      </c>
      <c r="T1501">
        <v>74</v>
      </c>
      <c r="U1501">
        <v>48</v>
      </c>
      <c r="V1501">
        <v>114.29</v>
      </c>
      <c r="W1501">
        <v>120</v>
      </c>
      <c r="X1501">
        <v>125</v>
      </c>
      <c r="Y1501">
        <v>0</v>
      </c>
      <c r="Z1501">
        <v>3</v>
      </c>
      <c r="AA1501">
        <v>0</v>
      </c>
      <c r="AB1501">
        <v>0</v>
      </c>
      <c r="AC1501">
        <v>360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f t="shared" si="114"/>
        <v>3</v>
      </c>
      <c r="AJ1501">
        <f t="shared" si="115"/>
        <v>375</v>
      </c>
      <c r="AK1501" s="62">
        <f t="shared" si="116"/>
        <v>6.25E-2</v>
      </c>
      <c r="AL1501">
        <f t="shared" si="117"/>
        <v>360</v>
      </c>
    </row>
    <row r="1502" spans="2:38" ht="14.45" x14ac:dyDescent="0.3">
      <c r="B1502" t="s">
        <v>1765</v>
      </c>
      <c r="C1502">
        <v>2002344334</v>
      </c>
      <c r="D1502" t="s">
        <v>125</v>
      </c>
      <c r="E1502" t="s">
        <v>126</v>
      </c>
      <c r="F1502" t="s">
        <v>127</v>
      </c>
      <c r="G1502" t="s">
        <v>128</v>
      </c>
      <c r="H1502" t="s">
        <v>129</v>
      </c>
      <c r="I1502" t="s">
        <v>221</v>
      </c>
      <c r="J1502" t="s">
        <v>250</v>
      </c>
      <c r="K1502" t="s">
        <v>610</v>
      </c>
      <c r="L1502">
        <v>80880909</v>
      </c>
      <c r="M1502" t="s">
        <v>974</v>
      </c>
      <c r="N1502">
        <v>33051090</v>
      </c>
      <c r="O1502" t="s">
        <v>975</v>
      </c>
      <c r="P1502">
        <v>4987176254382</v>
      </c>
      <c r="Q1502">
        <v>85</v>
      </c>
      <c r="R1502" s="16">
        <v>46807</v>
      </c>
      <c r="S1502">
        <v>36</v>
      </c>
      <c r="T1502">
        <v>52</v>
      </c>
      <c r="U1502">
        <v>48</v>
      </c>
      <c r="V1502">
        <v>70.650000000000006</v>
      </c>
      <c r="W1502">
        <v>74.180000000000007</v>
      </c>
      <c r="X1502">
        <v>77.27</v>
      </c>
      <c r="Y1502">
        <v>0</v>
      </c>
      <c r="Z1502">
        <v>1</v>
      </c>
      <c r="AA1502">
        <v>0</v>
      </c>
      <c r="AB1502">
        <v>0</v>
      </c>
      <c r="AC1502">
        <v>74.180000000000007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f t="shared" si="114"/>
        <v>1</v>
      </c>
      <c r="AJ1502">
        <f t="shared" si="115"/>
        <v>77.27</v>
      </c>
      <c r="AK1502" s="62">
        <f t="shared" si="116"/>
        <v>2.0833333333333332E-2</v>
      </c>
      <c r="AL1502">
        <f t="shared" si="117"/>
        <v>74.180000000000007</v>
      </c>
    </row>
    <row r="1503" spans="2:38" ht="14.45" x14ac:dyDescent="0.3">
      <c r="B1503" t="s">
        <v>1765</v>
      </c>
      <c r="C1503">
        <v>2002344334</v>
      </c>
      <c r="D1503" t="s">
        <v>125</v>
      </c>
      <c r="E1503" t="s">
        <v>126</v>
      </c>
      <c r="F1503" t="s">
        <v>127</v>
      </c>
      <c r="G1503" t="s">
        <v>132</v>
      </c>
      <c r="H1503" t="s">
        <v>163</v>
      </c>
      <c r="I1503" t="s">
        <v>164</v>
      </c>
      <c r="J1503" t="s">
        <v>165</v>
      </c>
      <c r="K1503" t="s">
        <v>874</v>
      </c>
      <c r="L1503">
        <v>80830411</v>
      </c>
      <c r="M1503" t="s">
        <v>875</v>
      </c>
      <c r="N1503">
        <v>33071010</v>
      </c>
      <c r="O1503" t="s">
        <v>876</v>
      </c>
      <c r="P1503">
        <v>4987176176783</v>
      </c>
      <c r="Q1503">
        <v>310</v>
      </c>
      <c r="R1503" s="16">
        <v>47020</v>
      </c>
      <c r="S1503">
        <v>36</v>
      </c>
      <c r="T1503">
        <v>72</v>
      </c>
      <c r="U1503">
        <v>24</v>
      </c>
      <c r="V1503">
        <v>253.06</v>
      </c>
      <c r="W1503">
        <v>265.70999999999998</v>
      </c>
      <c r="X1503">
        <v>276.79000000000002</v>
      </c>
      <c r="Y1503">
        <v>0</v>
      </c>
      <c r="Z1503">
        <v>10</v>
      </c>
      <c r="AA1503">
        <v>0</v>
      </c>
      <c r="AB1503">
        <v>0</v>
      </c>
      <c r="AC1503">
        <v>2657.1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f t="shared" si="114"/>
        <v>10</v>
      </c>
      <c r="AJ1503">
        <f t="shared" si="115"/>
        <v>2767.9</v>
      </c>
      <c r="AK1503" s="62">
        <f t="shared" si="116"/>
        <v>0.41666666666666669</v>
      </c>
      <c r="AL1503">
        <f t="shared" si="117"/>
        <v>2657.1</v>
      </c>
    </row>
    <row r="1504" spans="2:38" ht="14.45" x14ac:dyDescent="0.3">
      <c r="B1504" t="s">
        <v>1765</v>
      </c>
      <c r="C1504">
        <v>2002344334</v>
      </c>
      <c r="D1504" t="s">
        <v>125</v>
      </c>
      <c r="E1504" t="s">
        <v>126</v>
      </c>
      <c r="F1504" t="s">
        <v>127</v>
      </c>
      <c r="G1504" t="s">
        <v>128</v>
      </c>
      <c r="H1504" t="s">
        <v>129</v>
      </c>
      <c r="I1504" t="s">
        <v>221</v>
      </c>
      <c r="J1504" t="s">
        <v>250</v>
      </c>
      <c r="K1504" t="s">
        <v>251</v>
      </c>
      <c r="L1504">
        <v>80880918</v>
      </c>
      <c r="M1504" t="s">
        <v>669</v>
      </c>
      <c r="N1504">
        <v>33051090</v>
      </c>
      <c r="O1504" t="s">
        <v>670</v>
      </c>
      <c r="P1504">
        <v>4987176254375</v>
      </c>
      <c r="Q1504">
        <v>235</v>
      </c>
      <c r="R1504" s="16">
        <v>47045</v>
      </c>
      <c r="S1504">
        <v>36</v>
      </c>
      <c r="T1504">
        <v>74</v>
      </c>
      <c r="U1504">
        <v>56</v>
      </c>
      <c r="V1504">
        <v>195.31</v>
      </c>
      <c r="W1504">
        <v>205.08</v>
      </c>
      <c r="X1504">
        <v>213.63</v>
      </c>
      <c r="Y1504">
        <v>0</v>
      </c>
      <c r="Z1504">
        <v>9</v>
      </c>
      <c r="AA1504">
        <v>0</v>
      </c>
      <c r="AB1504">
        <v>0</v>
      </c>
      <c r="AC1504">
        <v>1845.72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f t="shared" si="114"/>
        <v>9</v>
      </c>
      <c r="AJ1504">
        <f t="shared" si="115"/>
        <v>1922.67</v>
      </c>
      <c r="AK1504" s="62">
        <f t="shared" si="116"/>
        <v>0.16071428571428573</v>
      </c>
      <c r="AL1504">
        <f t="shared" si="117"/>
        <v>1845.72</v>
      </c>
    </row>
    <row r="1505" spans="2:38" ht="14.45" x14ac:dyDescent="0.3">
      <c r="B1505" t="s">
        <v>1765</v>
      </c>
      <c r="C1505">
        <v>2002344334</v>
      </c>
      <c r="D1505" t="s">
        <v>125</v>
      </c>
      <c r="E1505" t="s">
        <v>126</v>
      </c>
      <c r="F1505" t="s">
        <v>127</v>
      </c>
      <c r="G1505" t="s">
        <v>128</v>
      </c>
      <c r="H1505" t="s">
        <v>129</v>
      </c>
      <c r="I1505" t="s">
        <v>507</v>
      </c>
      <c r="J1505" t="s">
        <v>592</v>
      </c>
      <c r="K1505" t="s">
        <v>847</v>
      </c>
      <c r="L1505">
        <v>80731208</v>
      </c>
      <c r="M1505" t="s">
        <v>848</v>
      </c>
      <c r="N1505">
        <v>33051090</v>
      </c>
      <c r="O1505" t="s">
        <v>849</v>
      </c>
      <c r="P1505">
        <v>4902430517270</v>
      </c>
      <c r="Q1505">
        <v>340</v>
      </c>
      <c r="R1505" s="16">
        <v>47020</v>
      </c>
      <c r="S1505">
        <v>36</v>
      </c>
      <c r="T1505">
        <v>72</v>
      </c>
      <c r="U1505">
        <v>6</v>
      </c>
      <c r="V1505">
        <v>259.04000000000002</v>
      </c>
      <c r="W1505">
        <v>271.99</v>
      </c>
      <c r="X1505">
        <v>283.33</v>
      </c>
      <c r="Y1505">
        <v>0</v>
      </c>
      <c r="Z1505">
        <v>3</v>
      </c>
      <c r="AA1505">
        <v>0</v>
      </c>
      <c r="AB1505">
        <v>0</v>
      </c>
      <c r="AC1505">
        <v>815.97</v>
      </c>
      <c r="AD1505">
        <v>5.36</v>
      </c>
      <c r="AE1505">
        <v>0</v>
      </c>
      <c r="AF1505">
        <v>0</v>
      </c>
      <c r="AG1505">
        <v>0</v>
      </c>
      <c r="AH1505">
        <v>0</v>
      </c>
      <c r="AI1505">
        <f t="shared" si="114"/>
        <v>3</v>
      </c>
      <c r="AJ1505">
        <f t="shared" si="115"/>
        <v>849.99</v>
      </c>
      <c r="AK1505" s="62">
        <f t="shared" si="116"/>
        <v>0.5</v>
      </c>
      <c r="AL1505">
        <f t="shared" si="117"/>
        <v>815.97</v>
      </c>
    </row>
    <row r="1506" spans="2:38" ht="14.45" x14ac:dyDescent="0.3">
      <c r="B1506" t="s">
        <v>1765</v>
      </c>
      <c r="C1506">
        <v>2002344334</v>
      </c>
      <c r="D1506" t="s">
        <v>125</v>
      </c>
      <c r="E1506" t="s">
        <v>126</v>
      </c>
      <c r="F1506" t="s">
        <v>127</v>
      </c>
      <c r="G1506" t="s">
        <v>132</v>
      </c>
      <c r="H1506" t="s">
        <v>290</v>
      </c>
      <c r="I1506" t="s">
        <v>645</v>
      </c>
      <c r="J1506" t="s">
        <v>646</v>
      </c>
      <c r="K1506" t="s">
        <v>677</v>
      </c>
      <c r="L1506">
        <v>80870946</v>
      </c>
      <c r="M1506" t="s">
        <v>678</v>
      </c>
      <c r="N1506">
        <v>21069099</v>
      </c>
      <c r="O1506" t="s">
        <v>679</v>
      </c>
      <c r="P1506">
        <v>4987176351357</v>
      </c>
      <c r="Q1506">
        <v>225</v>
      </c>
      <c r="R1506" s="16">
        <v>47045</v>
      </c>
      <c r="S1506">
        <v>17</v>
      </c>
      <c r="T1506">
        <v>100</v>
      </c>
      <c r="U1506">
        <v>120</v>
      </c>
      <c r="V1506">
        <v>171.65</v>
      </c>
      <c r="W1506">
        <v>180.23</v>
      </c>
      <c r="X1506">
        <v>187.75</v>
      </c>
      <c r="Y1506">
        <v>0</v>
      </c>
      <c r="Z1506">
        <v>6</v>
      </c>
      <c r="AA1506">
        <v>0</v>
      </c>
      <c r="AB1506">
        <v>0</v>
      </c>
      <c r="AC1506">
        <v>1081.3800000000001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f t="shared" si="114"/>
        <v>6</v>
      </c>
      <c r="AJ1506">
        <f t="shared" si="115"/>
        <v>1126.5</v>
      </c>
      <c r="AK1506" s="62">
        <f t="shared" si="116"/>
        <v>0.05</v>
      </c>
      <c r="AL1506">
        <f t="shared" si="117"/>
        <v>1081.3799999999999</v>
      </c>
    </row>
    <row r="1507" spans="2:38" ht="14.45" x14ac:dyDescent="0.3">
      <c r="B1507" t="s">
        <v>1765</v>
      </c>
      <c r="C1507">
        <v>2002344334</v>
      </c>
      <c r="D1507" t="s">
        <v>125</v>
      </c>
      <c r="E1507" t="s">
        <v>126</v>
      </c>
      <c r="F1507" t="s">
        <v>127</v>
      </c>
      <c r="G1507" t="s">
        <v>128</v>
      </c>
      <c r="H1507" t="s">
        <v>139</v>
      </c>
      <c r="I1507" t="s">
        <v>140</v>
      </c>
      <c r="J1507" t="s">
        <v>236</v>
      </c>
      <c r="K1507" t="s">
        <v>421</v>
      </c>
      <c r="L1507">
        <v>80830003</v>
      </c>
      <c r="M1507" t="s">
        <v>422</v>
      </c>
      <c r="N1507">
        <v>96190030</v>
      </c>
      <c r="O1507" t="s">
        <v>423</v>
      </c>
      <c r="P1507">
        <v>4987176093332</v>
      </c>
      <c r="Q1507">
        <v>1555</v>
      </c>
      <c r="R1507" s="16">
        <v>47020</v>
      </c>
      <c r="S1507">
        <v>36</v>
      </c>
      <c r="T1507">
        <v>72</v>
      </c>
      <c r="U1507">
        <v>4</v>
      </c>
      <c r="V1507">
        <v>1236.24</v>
      </c>
      <c r="W1507">
        <v>1298.05</v>
      </c>
      <c r="X1507">
        <v>1352.18</v>
      </c>
      <c r="Y1507">
        <v>0</v>
      </c>
      <c r="Z1507">
        <v>1</v>
      </c>
      <c r="AA1507">
        <v>0</v>
      </c>
      <c r="AB1507">
        <v>0</v>
      </c>
      <c r="AC1507">
        <v>1298.05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f t="shared" si="114"/>
        <v>1</v>
      </c>
      <c r="AJ1507">
        <f t="shared" si="115"/>
        <v>1352.18</v>
      </c>
      <c r="AK1507" s="62">
        <f t="shared" si="116"/>
        <v>0.25</v>
      </c>
      <c r="AL1507">
        <f t="shared" si="117"/>
        <v>1298.05</v>
      </c>
    </row>
    <row r="1508" spans="2:38" ht="14.45" x14ac:dyDescent="0.3">
      <c r="B1508" t="s">
        <v>1765</v>
      </c>
      <c r="C1508">
        <v>2002344334</v>
      </c>
      <c r="D1508" t="s">
        <v>125</v>
      </c>
      <c r="E1508" t="s">
        <v>126</v>
      </c>
      <c r="F1508" t="s">
        <v>127</v>
      </c>
      <c r="G1508" t="s">
        <v>132</v>
      </c>
      <c r="H1508" t="s">
        <v>133</v>
      </c>
      <c r="I1508" t="s">
        <v>134</v>
      </c>
      <c r="J1508" t="s">
        <v>240</v>
      </c>
      <c r="K1508" t="s">
        <v>682</v>
      </c>
      <c r="L1508">
        <v>80883941</v>
      </c>
      <c r="M1508" t="s">
        <v>683</v>
      </c>
      <c r="N1508">
        <v>96190010</v>
      </c>
      <c r="O1508" t="s">
        <v>684</v>
      </c>
      <c r="P1508">
        <v>4987176374554</v>
      </c>
      <c r="Q1508">
        <v>800</v>
      </c>
      <c r="R1508" s="16">
        <v>47045</v>
      </c>
      <c r="S1508">
        <v>24</v>
      </c>
      <c r="T1508">
        <v>100</v>
      </c>
      <c r="U1508">
        <v>12</v>
      </c>
      <c r="V1508">
        <v>519.96</v>
      </c>
      <c r="W1508">
        <v>519.96</v>
      </c>
      <c r="X1508">
        <v>541.64</v>
      </c>
      <c r="Y1508">
        <v>0</v>
      </c>
      <c r="Z1508">
        <v>2</v>
      </c>
      <c r="AA1508">
        <v>0</v>
      </c>
      <c r="AB1508">
        <v>0</v>
      </c>
      <c r="AC1508">
        <v>1039.92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f t="shared" si="114"/>
        <v>2</v>
      </c>
      <c r="AJ1508">
        <f t="shared" si="115"/>
        <v>1083.28</v>
      </c>
      <c r="AK1508" s="62">
        <f t="shared" si="116"/>
        <v>0.16666666666666666</v>
      </c>
      <c r="AL1508">
        <f t="shared" si="117"/>
        <v>1039.92</v>
      </c>
    </row>
    <row r="1509" spans="2:38" ht="14.45" x14ac:dyDescent="0.3">
      <c r="B1509" t="s">
        <v>1765</v>
      </c>
      <c r="C1509">
        <v>2002344334</v>
      </c>
      <c r="D1509" t="s">
        <v>125</v>
      </c>
      <c r="E1509" t="s">
        <v>126</v>
      </c>
      <c r="F1509" t="s">
        <v>127</v>
      </c>
      <c r="G1509" t="s">
        <v>146</v>
      </c>
      <c r="H1509" t="s">
        <v>147</v>
      </c>
      <c r="I1509" t="s">
        <v>203</v>
      </c>
      <c r="J1509" t="s">
        <v>433</v>
      </c>
      <c r="K1509" t="s">
        <v>434</v>
      </c>
      <c r="L1509">
        <v>80820838</v>
      </c>
      <c r="M1509" t="s">
        <v>435</v>
      </c>
      <c r="N1509">
        <v>96032900</v>
      </c>
      <c r="O1509" t="s">
        <v>436</v>
      </c>
      <c r="P1509">
        <v>4987176281227</v>
      </c>
      <c r="Q1509">
        <v>80</v>
      </c>
      <c r="R1509" s="16">
        <v>46807</v>
      </c>
      <c r="S1509">
        <v>48</v>
      </c>
      <c r="T1509">
        <v>39</v>
      </c>
      <c r="U1509">
        <v>144</v>
      </c>
      <c r="V1509">
        <v>57.08</v>
      </c>
      <c r="W1509">
        <v>67.36</v>
      </c>
      <c r="X1509">
        <v>70.17</v>
      </c>
      <c r="Y1509">
        <v>0</v>
      </c>
      <c r="Z1509">
        <v>6</v>
      </c>
      <c r="AA1509">
        <v>0</v>
      </c>
      <c r="AB1509">
        <v>0</v>
      </c>
      <c r="AC1509">
        <v>404.16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f t="shared" si="114"/>
        <v>6</v>
      </c>
      <c r="AJ1509">
        <f t="shared" si="115"/>
        <v>421.02</v>
      </c>
      <c r="AK1509" s="62">
        <f t="shared" si="116"/>
        <v>4.1666666666666664E-2</v>
      </c>
      <c r="AL1509">
        <f t="shared" si="117"/>
        <v>404.15999999999997</v>
      </c>
    </row>
    <row r="1510" spans="2:38" ht="14.45" x14ac:dyDescent="0.3">
      <c r="B1510" t="s">
        <v>1765</v>
      </c>
      <c r="C1510">
        <v>2002344334</v>
      </c>
      <c r="D1510" t="s">
        <v>125</v>
      </c>
      <c r="E1510" t="s">
        <v>126</v>
      </c>
      <c r="F1510" t="s">
        <v>127</v>
      </c>
      <c r="G1510" t="s">
        <v>146</v>
      </c>
      <c r="H1510" t="s">
        <v>160</v>
      </c>
      <c r="I1510" t="s">
        <v>161</v>
      </c>
      <c r="J1510" t="s">
        <v>539</v>
      </c>
      <c r="K1510" t="s">
        <v>674</v>
      </c>
      <c r="L1510">
        <v>83913861</v>
      </c>
      <c r="M1510" t="s">
        <v>976</v>
      </c>
      <c r="N1510">
        <v>96032100</v>
      </c>
      <c r="O1510" t="s">
        <v>977</v>
      </c>
      <c r="P1510">
        <v>4987176306685</v>
      </c>
      <c r="Q1510">
        <v>190</v>
      </c>
      <c r="R1510" s="16">
        <v>47045</v>
      </c>
      <c r="S1510">
        <v>36</v>
      </c>
      <c r="T1510">
        <v>74</v>
      </c>
      <c r="U1510">
        <v>48</v>
      </c>
      <c r="V1510">
        <v>144.76</v>
      </c>
      <c r="W1510">
        <v>152</v>
      </c>
      <c r="X1510">
        <v>158.34</v>
      </c>
      <c r="Y1510">
        <v>1</v>
      </c>
      <c r="Z1510">
        <v>0</v>
      </c>
      <c r="AA1510">
        <v>0</v>
      </c>
      <c r="AB1510">
        <v>0</v>
      </c>
      <c r="AC1510">
        <v>7296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f t="shared" si="114"/>
        <v>48</v>
      </c>
      <c r="AJ1510">
        <f t="shared" si="115"/>
        <v>7600.32</v>
      </c>
      <c r="AK1510" s="62">
        <f t="shared" si="116"/>
        <v>1</v>
      </c>
      <c r="AL1510">
        <f t="shared" si="117"/>
        <v>7296</v>
      </c>
    </row>
    <row r="1511" spans="2:38" ht="14.45" x14ac:dyDescent="0.3">
      <c r="B1511" t="s">
        <v>1765</v>
      </c>
      <c r="C1511">
        <v>2002344334</v>
      </c>
      <c r="D1511" t="s">
        <v>125</v>
      </c>
      <c r="E1511" t="s">
        <v>126</v>
      </c>
      <c r="F1511" t="s">
        <v>127</v>
      </c>
      <c r="G1511" t="s">
        <v>132</v>
      </c>
      <c r="H1511" t="s">
        <v>133</v>
      </c>
      <c r="I1511" t="s">
        <v>177</v>
      </c>
      <c r="J1511" t="s">
        <v>371</v>
      </c>
      <c r="K1511" t="s">
        <v>531</v>
      </c>
      <c r="L1511">
        <v>80888577</v>
      </c>
      <c r="M1511" t="s">
        <v>532</v>
      </c>
      <c r="N1511">
        <v>96190010</v>
      </c>
      <c r="O1511" t="s">
        <v>533</v>
      </c>
      <c r="P1511">
        <v>4987176319524</v>
      </c>
      <c r="Q1511">
        <v>160</v>
      </c>
      <c r="R1511" s="16">
        <v>46807</v>
      </c>
      <c r="S1511">
        <v>24</v>
      </c>
      <c r="T1511">
        <v>79</v>
      </c>
      <c r="U1511">
        <v>30</v>
      </c>
      <c r="V1511">
        <v>138.37</v>
      </c>
      <c r="W1511">
        <v>138.37</v>
      </c>
      <c r="X1511">
        <v>144.13999999999999</v>
      </c>
      <c r="Y1511">
        <v>0</v>
      </c>
      <c r="Z1511">
        <v>3</v>
      </c>
      <c r="AA1511">
        <v>0</v>
      </c>
      <c r="AB1511">
        <v>0</v>
      </c>
      <c r="AC1511">
        <v>415.11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f t="shared" si="114"/>
        <v>3</v>
      </c>
      <c r="AJ1511">
        <f t="shared" si="115"/>
        <v>432.41999999999996</v>
      </c>
      <c r="AK1511" s="62">
        <f t="shared" si="116"/>
        <v>0.1</v>
      </c>
      <c r="AL1511">
        <f t="shared" si="117"/>
        <v>415.11</v>
      </c>
    </row>
    <row r="1512" spans="2:38" ht="14.45" x14ac:dyDescent="0.3">
      <c r="B1512" t="s">
        <v>1765</v>
      </c>
      <c r="C1512">
        <v>2002344334</v>
      </c>
      <c r="D1512" t="s">
        <v>125</v>
      </c>
      <c r="E1512" t="s">
        <v>126</v>
      </c>
      <c r="F1512" t="s">
        <v>127</v>
      </c>
      <c r="G1512" t="s">
        <v>132</v>
      </c>
      <c r="H1512" t="s">
        <v>133</v>
      </c>
      <c r="I1512" t="s">
        <v>177</v>
      </c>
      <c r="J1512" t="s">
        <v>178</v>
      </c>
      <c r="K1512" t="s">
        <v>230</v>
      </c>
      <c r="L1512">
        <v>80888567</v>
      </c>
      <c r="M1512" t="s">
        <v>688</v>
      </c>
      <c r="N1512">
        <v>96190010</v>
      </c>
      <c r="O1512" t="s">
        <v>689</v>
      </c>
      <c r="P1512">
        <v>4987176319449</v>
      </c>
      <c r="Q1512">
        <v>399</v>
      </c>
      <c r="R1512" s="16">
        <v>46807</v>
      </c>
      <c r="S1512">
        <v>24</v>
      </c>
      <c r="T1512">
        <v>79</v>
      </c>
      <c r="U1512">
        <v>16</v>
      </c>
      <c r="V1512">
        <v>306.79000000000002</v>
      </c>
      <c r="W1512">
        <v>306.79000000000002</v>
      </c>
      <c r="X1512">
        <v>319.58</v>
      </c>
      <c r="Y1512">
        <v>1</v>
      </c>
      <c r="Z1512">
        <v>2</v>
      </c>
      <c r="AA1512">
        <v>0</v>
      </c>
      <c r="AB1512">
        <v>0</v>
      </c>
      <c r="AC1512">
        <v>5522.22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f t="shared" si="114"/>
        <v>18</v>
      </c>
      <c r="AJ1512">
        <f t="shared" si="115"/>
        <v>5752.44</v>
      </c>
      <c r="AK1512" s="62">
        <f t="shared" si="116"/>
        <v>1.125</v>
      </c>
      <c r="AL1512">
        <f t="shared" si="117"/>
        <v>5522.22</v>
      </c>
    </row>
    <row r="1513" spans="2:38" ht="14.45" x14ac:dyDescent="0.3">
      <c r="B1513" t="s">
        <v>1765</v>
      </c>
      <c r="C1513">
        <v>2002344334</v>
      </c>
      <c r="D1513" t="s">
        <v>125</v>
      </c>
      <c r="E1513" t="s">
        <v>126</v>
      </c>
      <c r="F1513" t="s">
        <v>127</v>
      </c>
      <c r="G1513" t="s">
        <v>132</v>
      </c>
      <c r="H1513" t="s">
        <v>133</v>
      </c>
      <c r="I1513" t="s">
        <v>134</v>
      </c>
      <c r="J1513" t="s">
        <v>169</v>
      </c>
      <c r="K1513" t="s">
        <v>444</v>
      </c>
      <c r="L1513">
        <v>80829942</v>
      </c>
      <c r="M1513" t="s">
        <v>445</v>
      </c>
      <c r="N1513">
        <v>96190010</v>
      </c>
      <c r="O1513" t="s">
        <v>446</v>
      </c>
      <c r="P1513">
        <v>4987176293596</v>
      </c>
      <c r="Q1513">
        <v>0.01</v>
      </c>
      <c r="R1513" s="16">
        <v>46597</v>
      </c>
      <c r="S1513">
        <v>24</v>
      </c>
      <c r="T1513">
        <v>49</v>
      </c>
      <c r="U1513">
        <v>240</v>
      </c>
      <c r="V1513">
        <v>0.01</v>
      </c>
      <c r="W1513">
        <v>0.01</v>
      </c>
      <c r="X1513">
        <v>0.01</v>
      </c>
      <c r="Y1513">
        <v>100</v>
      </c>
      <c r="Z1513">
        <v>0</v>
      </c>
      <c r="AA1513">
        <v>0</v>
      </c>
      <c r="AB1513">
        <v>0</v>
      </c>
      <c r="AC1513">
        <v>240</v>
      </c>
      <c r="AD1513">
        <v>0.2</v>
      </c>
      <c r="AE1513">
        <v>0</v>
      </c>
      <c r="AF1513">
        <v>0</v>
      </c>
      <c r="AG1513">
        <v>0</v>
      </c>
      <c r="AH1513">
        <v>0</v>
      </c>
      <c r="AI1513">
        <f t="shared" ref="AI1513:AI1576" si="118">+(Y1513+AA1513)*U1513+(Z1513+AB1513+AE1513+AG1513)</f>
        <v>24000</v>
      </c>
      <c r="AJ1513">
        <f t="shared" ref="AJ1513:AJ1576" si="119">+AI1513*X1513</f>
        <v>240</v>
      </c>
      <c r="AK1513" s="62">
        <f t="shared" ref="AK1513:AK1576" si="120">+AI1513/U1513</f>
        <v>100</v>
      </c>
      <c r="AL1513">
        <f t="shared" ref="AL1513:AL1576" si="121">+AI1513*W1513</f>
        <v>240</v>
      </c>
    </row>
    <row r="1514" spans="2:38" ht="14.45" x14ac:dyDescent="0.3">
      <c r="B1514" t="s">
        <v>1765</v>
      </c>
      <c r="C1514">
        <v>2002344334</v>
      </c>
      <c r="D1514" t="s">
        <v>125</v>
      </c>
      <c r="E1514" t="s">
        <v>126</v>
      </c>
      <c r="F1514" t="s">
        <v>127</v>
      </c>
      <c r="G1514" t="s">
        <v>132</v>
      </c>
      <c r="H1514" t="s">
        <v>290</v>
      </c>
      <c r="I1514" t="s">
        <v>692</v>
      </c>
      <c r="J1514" t="s">
        <v>692</v>
      </c>
      <c r="K1514" t="s">
        <v>693</v>
      </c>
      <c r="L1514">
        <v>80895628</v>
      </c>
      <c r="M1514" t="s">
        <v>694</v>
      </c>
      <c r="N1514">
        <v>30049011</v>
      </c>
      <c r="O1514" t="s">
        <v>695</v>
      </c>
      <c r="P1514">
        <v>4987176385567</v>
      </c>
      <c r="Q1514">
        <v>50</v>
      </c>
      <c r="R1514" s="16">
        <v>46807</v>
      </c>
      <c r="S1514">
        <v>18</v>
      </c>
      <c r="T1514">
        <v>100</v>
      </c>
      <c r="U1514">
        <v>60</v>
      </c>
      <c r="V1514">
        <v>38.14</v>
      </c>
      <c r="W1514">
        <v>40.049999999999997</v>
      </c>
      <c r="X1514">
        <v>41.72</v>
      </c>
      <c r="Y1514">
        <v>1</v>
      </c>
      <c r="Z1514">
        <v>6</v>
      </c>
      <c r="AA1514">
        <v>0</v>
      </c>
      <c r="AB1514">
        <v>0</v>
      </c>
      <c r="AC1514">
        <v>2643.3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f t="shared" si="118"/>
        <v>66</v>
      </c>
      <c r="AJ1514">
        <f t="shared" si="119"/>
        <v>2753.52</v>
      </c>
      <c r="AK1514" s="62">
        <f t="shared" si="120"/>
        <v>1.1000000000000001</v>
      </c>
      <c r="AL1514">
        <f t="shared" si="121"/>
        <v>2643.2999999999997</v>
      </c>
    </row>
    <row r="1515" spans="2:38" ht="14.45" x14ac:dyDescent="0.3">
      <c r="B1515" t="s">
        <v>1765</v>
      </c>
      <c r="C1515">
        <v>2002344334</v>
      </c>
      <c r="D1515" t="s">
        <v>125</v>
      </c>
      <c r="E1515" t="s">
        <v>126</v>
      </c>
      <c r="F1515" t="s">
        <v>127</v>
      </c>
      <c r="G1515" t="s">
        <v>146</v>
      </c>
      <c r="H1515" t="s">
        <v>190</v>
      </c>
      <c r="I1515" t="s">
        <v>191</v>
      </c>
      <c r="J1515" t="s">
        <v>192</v>
      </c>
      <c r="K1515" t="s">
        <v>454</v>
      </c>
      <c r="L1515">
        <v>80832388</v>
      </c>
      <c r="M1515" t="s">
        <v>455</v>
      </c>
      <c r="N1515">
        <v>82121010</v>
      </c>
      <c r="O1515" t="s">
        <v>456</v>
      </c>
      <c r="P1515">
        <v>4987176321091</v>
      </c>
      <c r="Q1515">
        <v>165</v>
      </c>
      <c r="R1515" s="16">
        <v>47045</v>
      </c>
      <c r="S1515">
        <v>60</v>
      </c>
      <c r="T1515">
        <v>45</v>
      </c>
      <c r="U1515">
        <v>48</v>
      </c>
      <c r="V1515">
        <v>117.75</v>
      </c>
      <c r="W1515">
        <v>138.94</v>
      </c>
      <c r="X1515">
        <v>144.72999999999999</v>
      </c>
      <c r="Y1515">
        <v>0</v>
      </c>
      <c r="Z1515">
        <v>1</v>
      </c>
      <c r="AA1515">
        <v>0</v>
      </c>
      <c r="AB1515">
        <v>0</v>
      </c>
      <c r="AC1515">
        <v>138.94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f t="shared" si="118"/>
        <v>1</v>
      </c>
      <c r="AJ1515">
        <f t="shared" si="119"/>
        <v>144.72999999999999</v>
      </c>
      <c r="AK1515" s="62">
        <f t="shared" si="120"/>
        <v>2.0833333333333332E-2</v>
      </c>
      <c r="AL1515">
        <f t="shared" si="121"/>
        <v>138.94</v>
      </c>
    </row>
    <row r="1516" spans="2:38" ht="14.45" x14ac:dyDescent="0.3">
      <c r="B1516" t="s">
        <v>1765</v>
      </c>
      <c r="C1516">
        <v>2002344334</v>
      </c>
      <c r="D1516" t="s">
        <v>125</v>
      </c>
      <c r="E1516" t="s">
        <v>126</v>
      </c>
      <c r="F1516" t="s">
        <v>127</v>
      </c>
      <c r="G1516" t="s">
        <v>132</v>
      </c>
      <c r="H1516" t="s">
        <v>290</v>
      </c>
      <c r="I1516" t="s">
        <v>692</v>
      </c>
      <c r="J1516" t="s">
        <v>692</v>
      </c>
      <c r="K1516" t="s">
        <v>696</v>
      </c>
      <c r="L1516">
        <v>80895630</v>
      </c>
      <c r="M1516" t="s">
        <v>697</v>
      </c>
      <c r="N1516">
        <v>30049011</v>
      </c>
      <c r="O1516" t="s">
        <v>698</v>
      </c>
      <c r="P1516">
        <v>4987176385536</v>
      </c>
      <c r="Q1516">
        <v>50</v>
      </c>
      <c r="R1516" s="16">
        <v>46807</v>
      </c>
      <c r="S1516">
        <v>18</v>
      </c>
      <c r="T1516">
        <v>100</v>
      </c>
      <c r="U1516">
        <v>60</v>
      </c>
      <c r="V1516">
        <v>38.14</v>
      </c>
      <c r="W1516">
        <v>40.049999999999997</v>
      </c>
      <c r="X1516">
        <v>41.72</v>
      </c>
      <c r="Y1516">
        <v>0</v>
      </c>
      <c r="Z1516">
        <v>13</v>
      </c>
      <c r="AA1516">
        <v>0</v>
      </c>
      <c r="AB1516">
        <v>0</v>
      </c>
      <c r="AC1516">
        <v>520.65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f t="shared" si="118"/>
        <v>13</v>
      </c>
      <c r="AJ1516">
        <f t="shared" si="119"/>
        <v>542.36</v>
      </c>
      <c r="AK1516" s="62">
        <f t="shared" si="120"/>
        <v>0.21666666666666667</v>
      </c>
      <c r="AL1516">
        <f t="shared" si="121"/>
        <v>520.65</v>
      </c>
    </row>
    <row r="1517" spans="2:38" ht="14.45" x14ac:dyDescent="0.3">
      <c r="B1517" t="s">
        <v>1765</v>
      </c>
      <c r="C1517">
        <v>2002344334</v>
      </c>
      <c r="D1517" t="s">
        <v>125</v>
      </c>
      <c r="E1517" t="s">
        <v>126</v>
      </c>
      <c r="F1517" t="s">
        <v>127</v>
      </c>
      <c r="G1517" t="s">
        <v>128</v>
      </c>
      <c r="H1517" t="s">
        <v>196</v>
      </c>
      <c r="I1517" t="s">
        <v>197</v>
      </c>
      <c r="J1517" t="s">
        <v>198</v>
      </c>
      <c r="K1517" t="s">
        <v>467</v>
      </c>
      <c r="L1517">
        <v>80741181</v>
      </c>
      <c r="M1517" t="s">
        <v>468</v>
      </c>
      <c r="N1517">
        <v>33049990</v>
      </c>
      <c r="O1517" t="s">
        <v>469</v>
      </c>
      <c r="P1517">
        <v>4987176179593</v>
      </c>
      <c r="Q1517">
        <v>429</v>
      </c>
      <c r="R1517" s="16">
        <v>47660</v>
      </c>
      <c r="S1517">
        <v>36</v>
      </c>
      <c r="T1517">
        <v>100</v>
      </c>
      <c r="U1517">
        <v>6</v>
      </c>
      <c r="V1517">
        <v>303.48</v>
      </c>
      <c r="W1517">
        <v>358.11</v>
      </c>
      <c r="X1517">
        <v>373.04</v>
      </c>
      <c r="Y1517">
        <v>0</v>
      </c>
      <c r="Z1517">
        <v>2</v>
      </c>
      <c r="AA1517">
        <v>0</v>
      </c>
      <c r="AB1517">
        <v>0</v>
      </c>
      <c r="AC1517">
        <v>716.22</v>
      </c>
      <c r="AD1517">
        <v>2.5</v>
      </c>
      <c r="AE1517">
        <v>0</v>
      </c>
      <c r="AF1517">
        <v>0</v>
      </c>
      <c r="AG1517">
        <v>0</v>
      </c>
      <c r="AH1517">
        <v>0</v>
      </c>
      <c r="AI1517">
        <f t="shared" si="118"/>
        <v>2</v>
      </c>
      <c r="AJ1517">
        <f t="shared" si="119"/>
        <v>746.08</v>
      </c>
      <c r="AK1517" s="62">
        <f t="shared" si="120"/>
        <v>0.33333333333333331</v>
      </c>
      <c r="AL1517">
        <f t="shared" si="121"/>
        <v>716.22</v>
      </c>
    </row>
    <row r="1518" spans="2:38" ht="14.45" x14ac:dyDescent="0.3">
      <c r="B1518" t="s">
        <v>1765</v>
      </c>
      <c r="C1518">
        <v>2002344334</v>
      </c>
      <c r="D1518" t="s">
        <v>125</v>
      </c>
      <c r="E1518" t="s">
        <v>126</v>
      </c>
      <c r="F1518" t="s">
        <v>127</v>
      </c>
      <c r="G1518" t="s">
        <v>132</v>
      </c>
      <c r="H1518" t="s">
        <v>133</v>
      </c>
      <c r="I1518" t="s">
        <v>177</v>
      </c>
      <c r="J1518" t="s">
        <v>375</v>
      </c>
      <c r="K1518" t="s">
        <v>385</v>
      </c>
      <c r="L1518">
        <v>83902634</v>
      </c>
      <c r="M1518" t="s">
        <v>1040</v>
      </c>
      <c r="N1518">
        <v>96190010</v>
      </c>
      <c r="O1518" t="s">
        <v>1041</v>
      </c>
      <c r="P1518">
        <v>4987176319319</v>
      </c>
      <c r="Q1518">
        <v>125</v>
      </c>
      <c r="R1518" s="16">
        <v>46807</v>
      </c>
      <c r="S1518">
        <v>24</v>
      </c>
      <c r="T1518">
        <v>79</v>
      </c>
      <c r="U1518">
        <v>40</v>
      </c>
      <c r="V1518">
        <v>108.1</v>
      </c>
      <c r="W1518">
        <v>108.1</v>
      </c>
      <c r="X1518">
        <v>112.61</v>
      </c>
      <c r="Y1518">
        <v>0</v>
      </c>
      <c r="Z1518">
        <v>1</v>
      </c>
      <c r="AA1518">
        <v>0</v>
      </c>
      <c r="AB1518">
        <v>0</v>
      </c>
      <c r="AC1518">
        <v>108.1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f t="shared" si="118"/>
        <v>1</v>
      </c>
      <c r="AJ1518">
        <f t="shared" si="119"/>
        <v>112.61</v>
      </c>
      <c r="AK1518" s="62">
        <f t="shared" si="120"/>
        <v>2.5000000000000001E-2</v>
      </c>
      <c r="AL1518">
        <f t="shared" si="121"/>
        <v>108.1</v>
      </c>
    </row>
    <row r="1519" spans="2:38" ht="14.45" x14ac:dyDescent="0.3">
      <c r="B1519" t="s">
        <v>1765</v>
      </c>
      <c r="C1519">
        <v>2002344334</v>
      </c>
      <c r="D1519" t="s">
        <v>125</v>
      </c>
      <c r="E1519" t="s">
        <v>126</v>
      </c>
      <c r="F1519" t="s">
        <v>127</v>
      </c>
      <c r="G1519" t="s">
        <v>132</v>
      </c>
      <c r="H1519" t="s">
        <v>133</v>
      </c>
      <c r="I1519" t="s">
        <v>134</v>
      </c>
      <c r="J1519" t="s">
        <v>169</v>
      </c>
      <c r="K1519" t="s">
        <v>460</v>
      </c>
      <c r="L1519">
        <v>80851068</v>
      </c>
      <c r="M1519" t="s">
        <v>461</v>
      </c>
      <c r="N1519">
        <v>96190010</v>
      </c>
      <c r="O1519" t="s">
        <v>462</v>
      </c>
      <c r="P1519">
        <v>4987176293527</v>
      </c>
      <c r="Q1519">
        <v>95</v>
      </c>
      <c r="R1519" s="16">
        <v>46807</v>
      </c>
      <c r="S1519">
        <v>24</v>
      </c>
      <c r="T1519">
        <v>79</v>
      </c>
      <c r="U1519">
        <v>60</v>
      </c>
      <c r="V1519">
        <v>82.16</v>
      </c>
      <c r="W1519">
        <v>82.16</v>
      </c>
      <c r="X1519">
        <v>85.59</v>
      </c>
      <c r="Y1519">
        <v>0</v>
      </c>
      <c r="Z1519">
        <v>1</v>
      </c>
      <c r="AA1519">
        <v>0</v>
      </c>
      <c r="AB1519">
        <v>0</v>
      </c>
      <c r="AC1519">
        <v>82.16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f t="shared" si="118"/>
        <v>1</v>
      </c>
      <c r="AJ1519">
        <f t="shared" si="119"/>
        <v>85.59</v>
      </c>
      <c r="AK1519" s="62">
        <f t="shared" si="120"/>
        <v>1.6666666666666666E-2</v>
      </c>
      <c r="AL1519">
        <f t="shared" si="121"/>
        <v>82.16</v>
      </c>
    </row>
    <row r="1520" spans="2:38" ht="14.45" x14ac:dyDescent="0.3">
      <c r="B1520" t="s">
        <v>1765</v>
      </c>
      <c r="C1520">
        <v>2002344334</v>
      </c>
      <c r="D1520" t="s">
        <v>125</v>
      </c>
      <c r="E1520" t="s">
        <v>126</v>
      </c>
      <c r="F1520" t="s">
        <v>127</v>
      </c>
      <c r="G1520" t="s">
        <v>132</v>
      </c>
      <c r="H1520" t="s">
        <v>163</v>
      </c>
      <c r="I1520" t="s">
        <v>164</v>
      </c>
      <c r="J1520" t="s">
        <v>337</v>
      </c>
      <c r="K1520" t="s">
        <v>699</v>
      </c>
      <c r="L1520">
        <v>80739419</v>
      </c>
      <c r="M1520" t="s">
        <v>700</v>
      </c>
      <c r="N1520">
        <v>33072000</v>
      </c>
      <c r="O1520" t="s">
        <v>701</v>
      </c>
      <c r="P1520">
        <v>4987176176318</v>
      </c>
      <c r="Q1520">
        <v>299</v>
      </c>
      <c r="R1520" s="16">
        <v>46317</v>
      </c>
      <c r="S1520">
        <v>18</v>
      </c>
      <c r="T1520">
        <v>14</v>
      </c>
      <c r="U1520">
        <v>48</v>
      </c>
      <c r="V1520">
        <v>211.52</v>
      </c>
      <c r="W1520">
        <v>249.59</v>
      </c>
      <c r="X1520">
        <v>260</v>
      </c>
      <c r="Y1520">
        <v>0</v>
      </c>
      <c r="Z1520">
        <v>5</v>
      </c>
      <c r="AA1520">
        <v>0</v>
      </c>
      <c r="AB1520">
        <v>0</v>
      </c>
      <c r="AC1520">
        <v>1247.95</v>
      </c>
      <c r="AD1520">
        <v>0.53</v>
      </c>
      <c r="AE1520">
        <v>0</v>
      </c>
      <c r="AF1520">
        <v>0</v>
      </c>
      <c r="AG1520">
        <v>0</v>
      </c>
      <c r="AH1520">
        <v>0</v>
      </c>
      <c r="AI1520">
        <f t="shared" si="118"/>
        <v>5</v>
      </c>
      <c r="AJ1520">
        <f t="shared" si="119"/>
        <v>1300</v>
      </c>
      <c r="AK1520" s="62">
        <f t="shared" si="120"/>
        <v>0.10416666666666667</v>
      </c>
      <c r="AL1520">
        <f t="shared" si="121"/>
        <v>1247.95</v>
      </c>
    </row>
    <row r="1521" spans="2:38" ht="14.45" x14ac:dyDescent="0.3">
      <c r="B1521" t="s">
        <v>1765</v>
      </c>
      <c r="C1521">
        <v>2002344334</v>
      </c>
      <c r="D1521" t="s">
        <v>125</v>
      </c>
      <c r="E1521" t="s">
        <v>126</v>
      </c>
      <c r="F1521" t="s">
        <v>127</v>
      </c>
      <c r="G1521" t="s">
        <v>132</v>
      </c>
      <c r="H1521" t="s">
        <v>133</v>
      </c>
      <c r="I1521" t="s">
        <v>534</v>
      </c>
      <c r="J1521" t="s">
        <v>535</v>
      </c>
      <c r="K1521" t="s">
        <v>1062</v>
      </c>
      <c r="L1521">
        <v>80870505</v>
      </c>
      <c r="M1521" t="s">
        <v>1063</v>
      </c>
      <c r="N1521">
        <v>96190010</v>
      </c>
      <c r="O1521" t="s">
        <v>1064</v>
      </c>
      <c r="P1521">
        <v>4987176350961</v>
      </c>
      <c r="Q1521">
        <v>260</v>
      </c>
      <c r="R1521" s="16">
        <v>47045</v>
      </c>
      <c r="S1521">
        <v>24</v>
      </c>
      <c r="T1521">
        <v>100</v>
      </c>
      <c r="U1521">
        <v>30</v>
      </c>
      <c r="V1521">
        <v>218.94</v>
      </c>
      <c r="W1521">
        <v>218.94</v>
      </c>
      <c r="X1521">
        <v>228.07</v>
      </c>
      <c r="Y1521">
        <v>0</v>
      </c>
      <c r="Z1521">
        <v>1</v>
      </c>
      <c r="AA1521">
        <v>0</v>
      </c>
      <c r="AB1521">
        <v>0</v>
      </c>
      <c r="AC1521">
        <v>218.94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f t="shared" si="118"/>
        <v>1</v>
      </c>
      <c r="AJ1521">
        <f t="shared" si="119"/>
        <v>228.07</v>
      </c>
      <c r="AK1521" s="62">
        <f t="shared" si="120"/>
        <v>3.3333333333333333E-2</v>
      </c>
      <c r="AL1521">
        <f t="shared" si="121"/>
        <v>218.94</v>
      </c>
    </row>
    <row r="1522" spans="2:38" ht="14.45" x14ac:dyDescent="0.3">
      <c r="B1522" t="s">
        <v>1765</v>
      </c>
      <c r="C1522">
        <v>2002344334</v>
      </c>
      <c r="D1522" t="s">
        <v>125</v>
      </c>
      <c r="E1522" t="s">
        <v>126</v>
      </c>
      <c r="F1522" t="s">
        <v>127</v>
      </c>
      <c r="G1522" t="s">
        <v>132</v>
      </c>
      <c r="H1522" t="s">
        <v>290</v>
      </c>
      <c r="I1522" t="s">
        <v>645</v>
      </c>
      <c r="J1522" t="s">
        <v>646</v>
      </c>
      <c r="K1522" t="s">
        <v>647</v>
      </c>
      <c r="L1522">
        <v>80757319</v>
      </c>
      <c r="M1522" t="s">
        <v>648</v>
      </c>
      <c r="N1522">
        <v>21069099</v>
      </c>
      <c r="O1522" t="s">
        <v>649</v>
      </c>
      <c r="P1522">
        <v>4987176070579</v>
      </c>
      <c r="Q1522">
        <v>399</v>
      </c>
      <c r="R1522" s="16">
        <v>46442</v>
      </c>
      <c r="S1522">
        <v>17</v>
      </c>
      <c r="T1522">
        <v>39</v>
      </c>
      <c r="U1522">
        <v>48</v>
      </c>
      <c r="V1522">
        <v>303.99</v>
      </c>
      <c r="W1522">
        <v>319.19</v>
      </c>
      <c r="X1522">
        <v>332.5</v>
      </c>
      <c r="Y1522">
        <v>0</v>
      </c>
      <c r="Z1522">
        <v>3</v>
      </c>
      <c r="AA1522">
        <v>0</v>
      </c>
      <c r="AB1522">
        <v>0</v>
      </c>
      <c r="AC1522">
        <v>957.57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f t="shared" si="118"/>
        <v>3</v>
      </c>
      <c r="AJ1522">
        <f t="shared" si="119"/>
        <v>997.5</v>
      </c>
      <c r="AK1522" s="62">
        <f t="shared" si="120"/>
        <v>6.25E-2</v>
      </c>
      <c r="AL1522">
        <f t="shared" si="121"/>
        <v>957.56999999999994</v>
      </c>
    </row>
    <row r="1523" spans="2:38" ht="14.45" x14ac:dyDescent="0.3">
      <c r="B1523" t="s">
        <v>1765</v>
      </c>
      <c r="C1523">
        <v>2002344334</v>
      </c>
      <c r="D1523" t="s">
        <v>125</v>
      </c>
      <c r="E1523" t="s">
        <v>126</v>
      </c>
      <c r="F1523" t="s">
        <v>127</v>
      </c>
      <c r="G1523" t="s">
        <v>132</v>
      </c>
      <c r="H1523" t="s">
        <v>133</v>
      </c>
      <c r="I1523" t="s">
        <v>134</v>
      </c>
      <c r="J1523" t="s">
        <v>155</v>
      </c>
      <c r="K1523" t="s">
        <v>934</v>
      </c>
      <c r="L1523">
        <v>80870354</v>
      </c>
      <c r="M1523" t="s">
        <v>1003</v>
      </c>
      <c r="N1523">
        <v>96190010</v>
      </c>
      <c r="O1523" t="s">
        <v>1004</v>
      </c>
      <c r="P1523">
        <v>4987176350619</v>
      </c>
      <c r="Q1523">
        <v>650</v>
      </c>
      <c r="R1523" s="16">
        <v>46807</v>
      </c>
      <c r="S1523">
        <v>24</v>
      </c>
      <c r="T1523">
        <v>79</v>
      </c>
      <c r="U1523">
        <v>12</v>
      </c>
      <c r="V1523">
        <v>422.18</v>
      </c>
      <c r="W1523">
        <v>422.18</v>
      </c>
      <c r="X1523">
        <v>439.78</v>
      </c>
      <c r="Y1523">
        <v>0</v>
      </c>
      <c r="Z1523">
        <v>1</v>
      </c>
      <c r="AA1523">
        <v>0</v>
      </c>
      <c r="AB1523">
        <v>0</v>
      </c>
      <c r="AC1523">
        <v>422.18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f t="shared" si="118"/>
        <v>1</v>
      </c>
      <c r="AJ1523">
        <f t="shared" si="119"/>
        <v>439.78</v>
      </c>
      <c r="AK1523" s="62">
        <f t="shared" si="120"/>
        <v>8.3333333333333329E-2</v>
      </c>
      <c r="AL1523">
        <f t="shared" si="121"/>
        <v>422.18</v>
      </c>
    </row>
    <row r="1524" spans="2:38" ht="14.45" x14ac:dyDescent="0.3">
      <c r="B1524" t="s">
        <v>1765</v>
      </c>
      <c r="C1524">
        <v>2002344334</v>
      </c>
      <c r="D1524" t="s">
        <v>125</v>
      </c>
      <c r="E1524" t="s">
        <v>126</v>
      </c>
      <c r="F1524" t="s">
        <v>127</v>
      </c>
      <c r="G1524" t="s">
        <v>146</v>
      </c>
      <c r="H1524" t="s">
        <v>160</v>
      </c>
      <c r="I1524" t="s">
        <v>161</v>
      </c>
      <c r="J1524" t="s">
        <v>162</v>
      </c>
      <c r="K1524" t="s">
        <v>364</v>
      </c>
      <c r="L1524">
        <v>80894418</v>
      </c>
      <c r="M1524" t="s">
        <v>705</v>
      </c>
      <c r="N1524">
        <v>96032100</v>
      </c>
      <c r="O1524" t="s">
        <v>706</v>
      </c>
      <c r="P1524">
        <v>4987176239969</v>
      </c>
      <c r="Q1524">
        <v>170</v>
      </c>
      <c r="R1524" s="16">
        <v>46807</v>
      </c>
      <c r="S1524">
        <v>36</v>
      </c>
      <c r="T1524">
        <v>52</v>
      </c>
      <c r="U1524">
        <v>48</v>
      </c>
      <c r="V1524">
        <v>129.52000000000001</v>
      </c>
      <c r="W1524">
        <v>136</v>
      </c>
      <c r="X1524">
        <v>141.66999999999999</v>
      </c>
      <c r="Y1524">
        <v>0</v>
      </c>
      <c r="Z1524">
        <v>24</v>
      </c>
      <c r="AA1524">
        <v>0</v>
      </c>
      <c r="AB1524">
        <v>0</v>
      </c>
      <c r="AC1524">
        <v>3264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f t="shared" si="118"/>
        <v>24</v>
      </c>
      <c r="AJ1524">
        <f t="shared" si="119"/>
        <v>3400.08</v>
      </c>
      <c r="AK1524" s="62">
        <f t="shared" si="120"/>
        <v>0.5</v>
      </c>
      <c r="AL1524">
        <f t="shared" si="121"/>
        <v>3264</v>
      </c>
    </row>
    <row r="1525" spans="2:38" ht="14.45" x14ac:dyDescent="0.3">
      <c r="B1525" t="s">
        <v>1765</v>
      </c>
      <c r="C1525">
        <v>2002344334</v>
      </c>
      <c r="D1525" t="s">
        <v>125</v>
      </c>
      <c r="E1525" t="s">
        <v>126</v>
      </c>
      <c r="F1525" t="s">
        <v>127</v>
      </c>
      <c r="G1525" t="s">
        <v>128</v>
      </c>
      <c r="H1525" t="s">
        <v>129</v>
      </c>
      <c r="I1525" t="s">
        <v>221</v>
      </c>
      <c r="J1525" t="s">
        <v>250</v>
      </c>
      <c r="K1525" t="s">
        <v>920</v>
      </c>
      <c r="L1525">
        <v>80872419</v>
      </c>
      <c r="M1525" t="s">
        <v>983</v>
      </c>
      <c r="N1525">
        <v>33051090</v>
      </c>
      <c r="O1525" t="s">
        <v>984</v>
      </c>
      <c r="P1525">
        <v>4987176358301</v>
      </c>
      <c r="Q1525">
        <v>85</v>
      </c>
      <c r="R1525" s="16">
        <v>46657</v>
      </c>
      <c r="S1525">
        <v>36</v>
      </c>
      <c r="T1525">
        <v>39</v>
      </c>
      <c r="U1525">
        <v>48</v>
      </c>
      <c r="V1525">
        <v>70.650000000000006</v>
      </c>
      <c r="W1525">
        <v>74.180000000000007</v>
      </c>
      <c r="X1525">
        <v>77.27</v>
      </c>
      <c r="Y1525">
        <v>0</v>
      </c>
      <c r="Z1525">
        <v>2</v>
      </c>
      <c r="AA1525">
        <v>0</v>
      </c>
      <c r="AB1525">
        <v>0</v>
      </c>
      <c r="AC1525">
        <v>148.36000000000001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f t="shared" si="118"/>
        <v>2</v>
      </c>
      <c r="AJ1525">
        <f t="shared" si="119"/>
        <v>154.54</v>
      </c>
      <c r="AK1525" s="62">
        <f t="shared" si="120"/>
        <v>4.1666666666666664E-2</v>
      </c>
      <c r="AL1525">
        <f t="shared" si="121"/>
        <v>148.36000000000001</v>
      </c>
    </row>
    <row r="1526" spans="2:38" ht="14.45" x14ac:dyDescent="0.3">
      <c r="B1526" t="s">
        <v>1765</v>
      </c>
      <c r="C1526">
        <v>2002344334</v>
      </c>
      <c r="D1526" t="s">
        <v>125</v>
      </c>
      <c r="E1526" t="s">
        <v>126</v>
      </c>
      <c r="F1526" t="s">
        <v>127</v>
      </c>
      <c r="G1526" t="s">
        <v>146</v>
      </c>
      <c r="H1526" t="s">
        <v>160</v>
      </c>
      <c r="I1526" t="s">
        <v>161</v>
      </c>
      <c r="J1526" t="s">
        <v>344</v>
      </c>
      <c r="K1526" t="s">
        <v>345</v>
      </c>
      <c r="L1526">
        <v>80894424</v>
      </c>
      <c r="M1526" t="s">
        <v>956</v>
      </c>
      <c r="N1526">
        <v>96032100</v>
      </c>
      <c r="O1526" t="s">
        <v>957</v>
      </c>
      <c r="P1526">
        <v>4987176279156</v>
      </c>
      <c r="Q1526">
        <v>130</v>
      </c>
      <c r="R1526" s="16">
        <v>46806</v>
      </c>
      <c r="S1526">
        <v>36</v>
      </c>
      <c r="T1526">
        <v>52</v>
      </c>
      <c r="U1526">
        <v>48</v>
      </c>
      <c r="V1526">
        <v>99.05</v>
      </c>
      <c r="W1526">
        <v>104</v>
      </c>
      <c r="X1526">
        <v>108.34</v>
      </c>
      <c r="Y1526">
        <v>1</v>
      </c>
      <c r="Z1526">
        <v>0</v>
      </c>
      <c r="AA1526">
        <v>0</v>
      </c>
      <c r="AB1526">
        <v>0</v>
      </c>
      <c r="AC1526">
        <v>4992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f t="shared" si="118"/>
        <v>48</v>
      </c>
      <c r="AJ1526">
        <f t="shared" si="119"/>
        <v>5200.32</v>
      </c>
      <c r="AK1526" s="62">
        <f t="shared" si="120"/>
        <v>1</v>
      </c>
      <c r="AL1526">
        <f t="shared" si="121"/>
        <v>4992</v>
      </c>
    </row>
    <row r="1527" spans="2:38" ht="14.45" x14ac:dyDescent="0.3">
      <c r="B1527" t="s">
        <v>1765</v>
      </c>
      <c r="C1527">
        <v>2002344334</v>
      </c>
      <c r="D1527" t="s">
        <v>125</v>
      </c>
      <c r="E1527" t="s">
        <v>126</v>
      </c>
      <c r="F1527" t="s">
        <v>127</v>
      </c>
      <c r="G1527" t="s">
        <v>128</v>
      </c>
      <c r="H1527" t="s">
        <v>196</v>
      </c>
      <c r="I1527" t="s">
        <v>197</v>
      </c>
      <c r="J1527" t="s">
        <v>463</v>
      </c>
      <c r="K1527" t="s">
        <v>464</v>
      </c>
      <c r="L1527">
        <v>80823578</v>
      </c>
      <c r="M1527" t="s">
        <v>465</v>
      </c>
      <c r="N1527">
        <v>33049990</v>
      </c>
      <c r="O1527" t="s">
        <v>466</v>
      </c>
      <c r="P1527">
        <v>4987176179456</v>
      </c>
      <c r="Q1527">
        <v>625</v>
      </c>
      <c r="R1527" s="16">
        <v>46807</v>
      </c>
      <c r="S1527">
        <v>36</v>
      </c>
      <c r="T1527">
        <v>52</v>
      </c>
      <c r="U1527">
        <v>24</v>
      </c>
      <c r="V1527">
        <v>442.14</v>
      </c>
      <c r="W1527">
        <v>521.72</v>
      </c>
      <c r="X1527">
        <v>543.48</v>
      </c>
      <c r="Y1527">
        <v>0</v>
      </c>
      <c r="Z1527">
        <v>4</v>
      </c>
      <c r="AA1527">
        <v>0</v>
      </c>
      <c r="AB1527">
        <v>0</v>
      </c>
      <c r="AC1527">
        <v>2086.88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f t="shared" si="118"/>
        <v>4</v>
      </c>
      <c r="AJ1527">
        <f t="shared" si="119"/>
        <v>2173.92</v>
      </c>
      <c r="AK1527" s="62">
        <f t="shared" si="120"/>
        <v>0.16666666666666666</v>
      </c>
      <c r="AL1527">
        <f t="shared" si="121"/>
        <v>2086.88</v>
      </c>
    </row>
    <row r="1528" spans="2:38" ht="14.45" x14ac:dyDescent="0.3">
      <c r="B1528" t="s">
        <v>1765</v>
      </c>
      <c r="C1528">
        <v>2002344334</v>
      </c>
      <c r="D1528" t="s">
        <v>125</v>
      </c>
      <c r="E1528" t="s">
        <v>126</v>
      </c>
      <c r="F1528" t="s">
        <v>127</v>
      </c>
      <c r="G1528" t="s">
        <v>146</v>
      </c>
      <c r="H1528" t="s">
        <v>160</v>
      </c>
      <c r="I1528" t="s">
        <v>161</v>
      </c>
      <c r="J1528" t="s">
        <v>162</v>
      </c>
      <c r="K1528" t="s">
        <v>358</v>
      </c>
      <c r="L1528">
        <v>80894388</v>
      </c>
      <c r="M1528" t="s">
        <v>1069</v>
      </c>
      <c r="N1528">
        <v>96032100</v>
      </c>
      <c r="O1528" t="s">
        <v>1070</v>
      </c>
      <c r="P1528">
        <v>4987176239952</v>
      </c>
      <c r="Q1528">
        <v>170</v>
      </c>
      <c r="R1528" s="16">
        <v>47044</v>
      </c>
      <c r="S1528">
        <v>36</v>
      </c>
      <c r="T1528">
        <v>74</v>
      </c>
      <c r="U1528">
        <v>36</v>
      </c>
      <c r="V1528">
        <v>129.52000000000001</v>
      </c>
      <c r="W1528">
        <v>136</v>
      </c>
      <c r="X1528">
        <v>141.66999999999999</v>
      </c>
      <c r="Y1528">
        <v>1</v>
      </c>
      <c r="Z1528">
        <v>0</v>
      </c>
      <c r="AA1528">
        <v>0</v>
      </c>
      <c r="AB1528">
        <v>0</v>
      </c>
      <c r="AC1528">
        <v>4896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f t="shared" si="118"/>
        <v>36</v>
      </c>
      <c r="AJ1528">
        <f t="shared" si="119"/>
        <v>5100.12</v>
      </c>
      <c r="AK1528" s="62">
        <f t="shared" si="120"/>
        <v>1</v>
      </c>
      <c r="AL1528">
        <f t="shared" si="121"/>
        <v>4896</v>
      </c>
    </row>
    <row r="1529" spans="2:38" ht="14.45" x14ac:dyDescent="0.3">
      <c r="B1529" t="s">
        <v>1765</v>
      </c>
      <c r="C1529">
        <v>2002344334</v>
      </c>
      <c r="D1529" t="s">
        <v>125</v>
      </c>
      <c r="E1529" t="s">
        <v>126</v>
      </c>
      <c r="F1529" t="s">
        <v>127</v>
      </c>
      <c r="G1529" t="s">
        <v>146</v>
      </c>
      <c r="H1529" t="s">
        <v>147</v>
      </c>
      <c r="I1529" t="s">
        <v>203</v>
      </c>
      <c r="J1529" t="s">
        <v>433</v>
      </c>
      <c r="K1529" t="s">
        <v>434</v>
      </c>
      <c r="L1529">
        <v>80865297</v>
      </c>
      <c r="M1529" t="s">
        <v>470</v>
      </c>
      <c r="N1529">
        <v>96032900</v>
      </c>
      <c r="O1529" t="s">
        <v>471</v>
      </c>
      <c r="P1529">
        <v>4987176281227</v>
      </c>
      <c r="Q1529">
        <v>85</v>
      </c>
      <c r="R1529" s="16">
        <v>47045</v>
      </c>
      <c r="S1529">
        <v>48</v>
      </c>
      <c r="T1529">
        <v>56</v>
      </c>
      <c r="U1529">
        <v>144</v>
      </c>
      <c r="V1529">
        <v>60.46</v>
      </c>
      <c r="W1529">
        <v>71.34</v>
      </c>
      <c r="X1529">
        <v>74.31</v>
      </c>
      <c r="Y1529">
        <v>0</v>
      </c>
      <c r="Z1529">
        <v>78</v>
      </c>
      <c r="AA1529">
        <v>0</v>
      </c>
      <c r="AB1529">
        <v>0</v>
      </c>
      <c r="AC1529">
        <v>5564.52</v>
      </c>
      <c r="AD1529">
        <v>0.01</v>
      </c>
      <c r="AE1529">
        <v>0</v>
      </c>
      <c r="AF1529">
        <v>0</v>
      </c>
      <c r="AG1529">
        <v>0</v>
      </c>
      <c r="AH1529">
        <v>0</v>
      </c>
      <c r="AI1529">
        <f t="shared" si="118"/>
        <v>78</v>
      </c>
      <c r="AJ1529">
        <f t="shared" si="119"/>
        <v>5796.18</v>
      </c>
      <c r="AK1529" s="62">
        <f t="shared" si="120"/>
        <v>0.54166666666666663</v>
      </c>
      <c r="AL1529">
        <f t="shared" si="121"/>
        <v>5564.52</v>
      </c>
    </row>
    <row r="1530" spans="2:38" ht="14.45" x14ac:dyDescent="0.3">
      <c r="B1530" t="s">
        <v>1765</v>
      </c>
      <c r="C1530">
        <v>2002344334</v>
      </c>
      <c r="D1530" t="s">
        <v>125</v>
      </c>
      <c r="E1530" t="s">
        <v>126</v>
      </c>
      <c r="F1530" t="s">
        <v>127</v>
      </c>
      <c r="G1530" t="s">
        <v>146</v>
      </c>
      <c r="H1530" t="s">
        <v>160</v>
      </c>
      <c r="I1530" t="s">
        <v>161</v>
      </c>
      <c r="J1530" t="s">
        <v>351</v>
      </c>
      <c r="K1530" t="s">
        <v>891</v>
      </c>
      <c r="L1530">
        <v>80894430</v>
      </c>
      <c r="M1530" t="s">
        <v>892</v>
      </c>
      <c r="N1530">
        <v>96032100</v>
      </c>
      <c r="O1530" t="s">
        <v>893</v>
      </c>
      <c r="P1530">
        <v>4987176402912</v>
      </c>
      <c r="Q1530">
        <v>150</v>
      </c>
      <c r="R1530" s="16">
        <v>47045</v>
      </c>
      <c r="S1530">
        <v>36</v>
      </c>
      <c r="T1530">
        <v>74</v>
      </c>
      <c r="U1530">
        <v>36</v>
      </c>
      <c r="V1530">
        <v>114.29</v>
      </c>
      <c r="W1530">
        <v>120</v>
      </c>
      <c r="X1530">
        <v>125</v>
      </c>
      <c r="Y1530">
        <v>1</v>
      </c>
      <c r="Z1530">
        <v>0</v>
      </c>
      <c r="AA1530">
        <v>0</v>
      </c>
      <c r="AB1530">
        <v>0</v>
      </c>
      <c r="AC1530">
        <v>4320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f t="shared" si="118"/>
        <v>36</v>
      </c>
      <c r="AJ1530">
        <f t="shared" si="119"/>
        <v>4500</v>
      </c>
      <c r="AK1530" s="62">
        <f t="shared" si="120"/>
        <v>1</v>
      </c>
      <c r="AL1530">
        <f t="shared" si="121"/>
        <v>4320</v>
      </c>
    </row>
    <row r="1531" spans="2:38" ht="14.45" x14ac:dyDescent="0.3">
      <c r="B1531" t="s">
        <v>1765</v>
      </c>
      <c r="C1531">
        <v>2002344334</v>
      </c>
      <c r="D1531" t="s">
        <v>125</v>
      </c>
      <c r="E1531" t="s">
        <v>126</v>
      </c>
      <c r="F1531" t="s">
        <v>127</v>
      </c>
      <c r="G1531" t="s">
        <v>128</v>
      </c>
      <c r="H1531" t="s">
        <v>196</v>
      </c>
      <c r="I1531" t="s">
        <v>197</v>
      </c>
      <c r="J1531" t="s">
        <v>443</v>
      </c>
      <c r="K1531" t="s">
        <v>472</v>
      </c>
      <c r="L1531">
        <v>80878182</v>
      </c>
      <c r="M1531" t="s">
        <v>473</v>
      </c>
      <c r="N1531">
        <v>33049990</v>
      </c>
      <c r="O1531" t="s">
        <v>474</v>
      </c>
      <c r="P1531">
        <v>4987176077721</v>
      </c>
      <c r="Q1531">
        <v>109</v>
      </c>
      <c r="R1531" s="16">
        <v>46863</v>
      </c>
      <c r="S1531">
        <v>36</v>
      </c>
      <c r="T1531">
        <v>58</v>
      </c>
      <c r="U1531">
        <v>48</v>
      </c>
      <c r="V1531">
        <v>77.11</v>
      </c>
      <c r="W1531">
        <v>90.99</v>
      </c>
      <c r="X1531">
        <v>94.78</v>
      </c>
      <c r="Y1531">
        <v>3</v>
      </c>
      <c r="Z1531">
        <v>14</v>
      </c>
      <c r="AA1531">
        <v>0</v>
      </c>
      <c r="AB1531">
        <v>0</v>
      </c>
      <c r="AC1531">
        <v>14376.42</v>
      </c>
      <c r="AD1531">
        <v>0.01</v>
      </c>
      <c r="AE1531">
        <v>0</v>
      </c>
      <c r="AF1531">
        <v>0</v>
      </c>
      <c r="AG1531">
        <v>0</v>
      </c>
      <c r="AH1531">
        <v>0</v>
      </c>
      <c r="AI1531">
        <f t="shared" si="118"/>
        <v>158</v>
      </c>
      <c r="AJ1531">
        <f t="shared" si="119"/>
        <v>14975.24</v>
      </c>
      <c r="AK1531" s="62">
        <f t="shared" si="120"/>
        <v>3.2916666666666665</v>
      </c>
      <c r="AL1531">
        <f t="shared" si="121"/>
        <v>14376.42</v>
      </c>
    </row>
    <row r="1532" spans="2:38" ht="14.45" x14ac:dyDescent="0.3">
      <c r="B1532" t="s">
        <v>1765</v>
      </c>
      <c r="C1532">
        <v>2002344334</v>
      </c>
      <c r="D1532" t="s">
        <v>125</v>
      </c>
      <c r="E1532" t="s">
        <v>126</v>
      </c>
      <c r="F1532" t="s">
        <v>127</v>
      </c>
      <c r="G1532" t="s">
        <v>146</v>
      </c>
      <c r="H1532" t="s">
        <v>160</v>
      </c>
      <c r="I1532" t="s">
        <v>161</v>
      </c>
      <c r="J1532" t="s">
        <v>351</v>
      </c>
      <c r="K1532" t="s">
        <v>352</v>
      </c>
      <c r="L1532">
        <v>80894434</v>
      </c>
      <c r="M1532" t="s">
        <v>1760</v>
      </c>
      <c r="N1532">
        <v>96032100</v>
      </c>
      <c r="O1532" t="s">
        <v>1761</v>
      </c>
      <c r="P1532">
        <v>4987176270337</v>
      </c>
      <c r="Q1532">
        <v>130</v>
      </c>
      <c r="R1532" s="16">
        <v>47045</v>
      </c>
      <c r="S1532">
        <v>36</v>
      </c>
      <c r="T1532">
        <v>74</v>
      </c>
      <c r="U1532">
        <v>36</v>
      </c>
      <c r="V1532">
        <v>99.05</v>
      </c>
      <c r="W1532">
        <v>104</v>
      </c>
      <c r="X1532">
        <v>108.34</v>
      </c>
      <c r="Y1532">
        <v>2</v>
      </c>
      <c r="Z1532">
        <v>0</v>
      </c>
      <c r="AA1532">
        <v>0</v>
      </c>
      <c r="AB1532">
        <v>0</v>
      </c>
      <c r="AC1532">
        <v>7488</v>
      </c>
      <c r="AD1532">
        <v>0.01</v>
      </c>
      <c r="AE1532">
        <v>0</v>
      </c>
      <c r="AF1532">
        <v>0</v>
      </c>
      <c r="AG1532">
        <v>0</v>
      </c>
      <c r="AH1532">
        <v>0</v>
      </c>
      <c r="AI1532">
        <f t="shared" si="118"/>
        <v>72</v>
      </c>
      <c r="AJ1532">
        <f t="shared" si="119"/>
        <v>7800.4800000000005</v>
      </c>
      <c r="AK1532" s="62">
        <f t="shared" si="120"/>
        <v>2</v>
      </c>
      <c r="AL1532">
        <f t="shared" si="121"/>
        <v>7488</v>
      </c>
    </row>
    <row r="1533" spans="2:38" ht="14.45" x14ac:dyDescent="0.3">
      <c r="B1533" t="s">
        <v>1765</v>
      </c>
      <c r="C1533">
        <v>2002344334</v>
      </c>
      <c r="D1533" t="s">
        <v>125</v>
      </c>
      <c r="E1533" t="s">
        <v>126</v>
      </c>
      <c r="F1533" t="s">
        <v>127</v>
      </c>
      <c r="G1533" t="s">
        <v>128</v>
      </c>
      <c r="H1533" t="s">
        <v>139</v>
      </c>
      <c r="I1533" t="s">
        <v>140</v>
      </c>
      <c r="J1533" t="s">
        <v>246</v>
      </c>
      <c r="K1533" t="s">
        <v>479</v>
      </c>
      <c r="L1533">
        <v>80895500</v>
      </c>
      <c r="M1533" t="s">
        <v>480</v>
      </c>
      <c r="N1533">
        <v>96190030</v>
      </c>
      <c r="O1533" t="s">
        <v>481</v>
      </c>
      <c r="P1533">
        <v>4987176137500</v>
      </c>
      <c r="Q1533">
        <v>93</v>
      </c>
      <c r="R1533" s="16">
        <v>47045</v>
      </c>
      <c r="S1533">
        <v>36</v>
      </c>
      <c r="T1533">
        <v>74</v>
      </c>
      <c r="U1533">
        <v>40</v>
      </c>
      <c r="V1533">
        <v>70.86</v>
      </c>
      <c r="W1533">
        <v>74.400000000000006</v>
      </c>
      <c r="X1533">
        <v>77.5</v>
      </c>
      <c r="Y1533">
        <v>9</v>
      </c>
      <c r="Z1533">
        <v>18</v>
      </c>
      <c r="AA1533">
        <v>0</v>
      </c>
      <c r="AB1533">
        <v>0</v>
      </c>
      <c r="AC1533">
        <v>28123.200000000001</v>
      </c>
      <c r="AD1533">
        <v>0.02</v>
      </c>
      <c r="AE1533">
        <v>0</v>
      </c>
      <c r="AF1533">
        <v>0</v>
      </c>
      <c r="AG1533">
        <v>0</v>
      </c>
      <c r="AH1533">
        <v>0</v>
      </c>
      <c r="AI1533">
        <f t="shared" si="118"/>
        <v>378</v>
      </c>
      <c r="AJ1533">
        <f t="shared" si="119"/>
        <v>29295</v>
      </c>
      <c r="AK1533" s="62">
        <f t="shared" si="120"/>
        <v>9.4499999999999993</v>
      </c>
      <c r="AL1533">
        <f t="shared" si="121"/>
        <v>28123.200000000001</v>
      </c>
    </row>
    <row r="1534" spans="2:38" ht="14.45" x14ac:dyDescent="0.3">
      <c r="B1534" t="s">
        <v>1765</v>
      </c>
      <c r="C1534">
        <v>2002344334</v>
      </c>
      <c r="D1534" t="s">
        <v>125</v>
      </c>
      <c r="E1534" t="s">
        <v>126</v>
      </c>
      <c r="F1534" t="s">
        <v>127</v>
      </c>
      <c r="G1534" t="s">
        <v>146</v>
      </c>
      <c r="H1534" t="s">
        <v>160</v>
      </c>
      <c r="I1534" t="s">
        <v>161</v>
      </c>
      <c r="J1534" t="s">
        <v>525</v>
      </c>
      <c r="K1534" t="s">
        <v>526</v>
      </c>
      <c r="L1534">
        <v>83913849</v>
      </c>
      <c r="M1534" t="s">
        <v>978</v>
      </c>
      <c r="N1534">
        <v>96032100</v>
      </c>
      <c r="O1534" t="s">
        <v>979</v>
      </c>
      <c r="P1534">
        <v>4987176202437</v>
      </c>
      <c r="Q1534">
        <v>115</v>
      </c>
      <c r="R1534" s="16">
        <v>47045</v>
      </c>
      <c r="S1534">
        <v>36</v>
      </c>
      <c r="T1534">
        <v>74</v>
      </c>
      <c r="U1534">
        <v>72</v>
      </c>
      <c r="V1534">
        <v>87.62</v>
      </c>
      <c r="W1534">
        <v>92</v>
      </c>
      <c r="X1534">
        <v>95.84</v>
      </c>
      <c r="Y1534">
        <v>0</v>
      </c>
      <c r="Z1534">
        <v>50</v>
      </c>
      <c r="AA1534">
        <v>0</v>
      </c>
      <c r="AB1534">
        <v>0</v>
      </c>
      <c r="AC1534">
        <v>4600</v>
      </c>
      <c r="AD1534">
        <v>0.01</v>
      </c>
      <c r="AE1534">
        <v>0</v>
      </c>
      <c r="AF1534">
        <v>0</v>
      </c>
      <c r="AG1534">
        <v>0</v>
      </c>
      <c r="AH1534">
        <v>0</v>
      </c>
      <c r="AI1534">
        <f t="shared" si="118"/>
        <v>50</v>
      </c>
      <c r="AJ1534">
        <f t="shared" si="119"/>
        <v>4792</v>
      </c>
      <c r="AK1534" s="62">
        <f t="shared" si="120"/>
        <v>0.69444444444444442</v>
      </c>
      <c r="AL1534">
        <f t="shared" si="121"/>
        <v>4600</v>
      </c>
    </row>
    <row r="1535" spans="2:38" ht="14.45" x14ac:dyDescent="0.3">
      <c r="B1535" t="s">
        <v>1765</v>
      </c>
      <c r="C1535">
        <v>2002344334</v>
      </c>
      <c r="D1535" t="s">
        <v>125</v>
      </c>
      <c r="E1535" t="s">
        <v>126</v>
      </c>
      <c r="F1535" t="s">
        <v>127</v>
      </c>
      <c r="G1535" t="s">
        <v>128</v>
      </c>
      <c r="H1535" t="s">
        <v>139</v>
      </c>
      <c r="I1535" t="s">
        <v>140</v>
      </c>
      <c r="J1535" t="s">
        <v>266</v>
      </c>
      <c r="K1535" t="s">
        <v>482</v>
      </c>
      <c r="L1535">
        <v>80895526</v>
      </c>
      <c r="M1535" t="s">
        <v>483</v>
      </c>
      <c r="N1535">
        <v>96190030</v>
      </c>
      <c r="O1535" t="s">
        <v>484</v>
      </c>
      <c r="P1535">
        <v>4987176071453</v>
      </c>
      <c r="Q1535">
        <v>93</v>
      </c>
      <c r="R1535" s="16">
        <v>46807</v>
      </c>
      <c r="S1535">
        <v>36</v>
      </c>
      <c r="T1535">
        <v>52</v>
      </c>
      <c r="U1535">
        <v>40</v>
      </c>
      <c r="V1535">
        <v>70.86</v>
      </c>
      <c r="W1535">
        <v>74.400000000000006</v>
      </c>
      <c r="X1535">
        <v>77.5</v>
      </c>
      <c r="Y1535">
        <v>0</v>
      </c>
      <c r="Z1535">
        <v>1</v>
      </c>
      <c r="AA1535">
        <v>0</v>
      </c>
      <c r="AB1535">
        <v>0</v>
      </c>
      <c r="AC1535">
        <v>74.400000000000006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f t="shared" si="118"/>
        <v>1</v>
      </c>
      <c r="AJ1535">
        <f t="shared" si="119"/>
        <v>77.5</v>
      </c>
      <c r="AK1535" s="62">
        <f t="shared" si="120"/>
        <v>2.5000000000000001E-2</v>
      </c>
      <c r="AL1535">
        <f t="shared" si="121"/>
        <v>74.400000000000006</v>
      </c>
    </row>
    <row r="1536" spans="2:38" ht="14.45" x14ac:dyDescent="0.3">
      <c r="B1536" t="s">
        <v>1765</v>
      </c>
      <c r="C1536">
        <v>2002344334</v>
      </c>
      <c r="D1536" t="s">
        <v>125</v>
      </c>
      <c r="E1536" t="s">
        <v>126</v>
      </c>
      <c r="F1536" t="s">
        <v>127</v>
      </c>
      <c r="G1536" t="s">
        <v>146</v>
      </c>
      <c r="H1536" t="s">
        <v>160</v>
      </c>
      <c r="I1536" t="s">
        <v>161</v>
      </c>
      <c r="J1536" t="s">
        <v>162</v>
      </c>
      <c r="K1536" t="s">
        <v>334</v>
      </c>
      <c r="L1536">
        <v>80894402</v>
      </c>
      <c r="M1536" t="s">
        <v>958</v>
      </c>
      <c r="N1536">
        <v>96032100</v>
      </c>
      <c r="O1536" t="s">
        <v>959</v>
      </c>
      <c r="P1536">
        <v>4987176239976</v>
      </c>
      <c r="Q1536">
        <v>150</v>
      </c>
      <c r="R1536" s="16">
        <v>47045</v>
      </c>
      <c r="S1536">
        <v>36</v>
      </c>
      <c r="T1536">
        <v>74</v>
      </c>
      <c r="U1536">
        <v>36</v>
      </c>
      <c r="V1536">
        <v>114.29</v>
      </c>
      <c r="W1536">
        <v>120</v>
      </c>
      <c r="X1536">
        <v>125</v>
      </c>
      <c r="Y1536">
        <v>0</v>
      </c>
      <c r="Z1536">
        <v>12</v>
      </c>
      <c r="AA1536">
        <v>0</v>
      </c>
      <c r="AB1536">
        <v>0</v>
      </c>
      <c r="AC1536">
        <v>1440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f t="shared" si="118"/>
        <v>12</v>
      </c>
      <c r="AJ1536">
        <f t="shared" si="119"/>
        <v>1500</v>
      </c>
      <c r="AK1536" s="62">
        <f t="shared" si="120"/>
        <v>0.33333333333333331</v>
      </c>
      <c r="AL1536">
        <f t="shared" si="121"/>
        <v>1440</v>
      </c>
    </row>
    <row r="1537" spans="2:38" ht="14.45" x14ac:dyDescent="0.3">
      <c r="B1537" t="s">
        <v>1765</v>
      </c>
      <c r="C1537">
        <v>2002344334</v>
      </c>
      <c r="D1537" t="s">
        <v>125</v>
      </c>
      <c r="E1537" t="s">
        <v>126</v>
      </c>
      <c r="F1537" t="s">
        <v>127</v>
      </c>
      <c r="G1537" t="s">
        <v>128</v>
      </c>
      <c r="H1537" t="s">
        <v>139</v>
      </c>
      <c r="I1537" t="s">
        <v>140</v>
      </c>
      <c r="J1537" t="s">
        <v>246</v>
      </c>
      <c r="K1537" t="s">
        <v>488</v>
      </c>
      <c r="L1537">
        <v>80895502</v>
      </c>
      <c r="M1537" t="s">
        <v>489</v>
      </c>
      <c r="N1537">
        <v>96190030</v>
      </c>
      <c r="O1537" t="s">
        <v>490</v>
      </c>
      <c r="P1537">
        <v>4987176137548</v>
      </c>
      <c r="Q1537">
        <v>98</v>
      </c>
      <c r="R1537" s="16">
        <v>46807</v>
      </c>
      <c r="S1537">
        <v>36</v>
      </c>
      <c r="T1537">
        <v>52</v>
      </c>
      <c r="U1537">
        <v>40</v>
      </c>
      <c r="V1537">
        <v>74.67</v>
      </c>
      <c r="W1537">
        <v>78.400000000000006</v>
      </c>
      <c r="X1537">
        <v>81.67</v>
      </c>
      <c r="Y1537">
        <v>26</v>
      </c>
      <c r="Z1537">
        <v>5</v>
      </c>
      <c r="AA1537">
        <v>0</v>
      </c>
      <c r="AB1537">
        <v>0</v>
      </c>
      <c r="AC1537">
        <v>81928</v>
      </c>
      <c r="AD1537">
        <v>2.9999999999999898E-2</v>
      </c>
      <c r="AE1537">
        <v>0</v>
      </c>
      <c r="AF1537">
        <v>0</v>
      </c>
      <c r="AG1537">
        <v>0</v>
      </c>
      <c r="AH1537">
        <v>0</v>
      </c>
      <c r="AI1537">
        <f t="shared" si="118"/>
        <v>1045</v>
      </c>
      <c r="AJ1537">
        <f t="shared" si="119"/>
        <v>85345.150000000009</v>
      </c>
      <c r="AK1537" s="62">
        <f t="shared" si="120"/>
        <v>26.125</v>
      </c>
      <c r="AL1537">
        <f t="shared" si="121"/>
        <v>81928</v>
      </c>
    </row>
    <row r="1538" spans="2:38" ht="14.45" x14ac:dyDescent="0.3">
      <c r="B1538" t="s">
        <v>1765</v>
      </c>
      <c r="C1538">
        <v>2002344334</v>
      </c>
      <c r="D1538" t="s">
        <v>125</v>
      </c>
      <c r="E1538" t="s">
        <v>126</v>
      </c>
      <c r="F1538" t="s">
        <v>127</v>
      </c>
      <c r="G1538" t="s">
        <v>128</v>
      </c>
      <c r="H1538" t="s">
        <v>139</v>
      </c>
      <c r="I1538" t="s">
        <v>285</v>
      </c>
      <c r="J1538" t="s">
        <v>286</v>
      </c>
      <c r="K1538" t="s">
        <v>287</v>
      </c>
      <c r="L1538">
        <v>80756049</v>
      </c>
      <c r="M1538" t="s">
        <v>288</v>
      </c>
      <c r="N1538">
        <v>34011190</v>
      </c>
      <c r="O1538" t="s">
        <v>289</v>
      </c>
      <c r="P1538">
        <v>4987176204325</v>
      </c>
      <c r="Q1538">
        <v>299</v>
      </c>
      <c r="R1538" s="16">
        <v>46604</v>
      </c>
      <c r="S1538">
        <v>36</v>
      </c>
      <c r="T1538">
        <v>34</v>
      </c>
      <c r="U1538">
        <v>24</v>
      </c>
      <c r="V1538">
        <v>202.7</v>
      </c>
      <c r="W1538">
        <v>239.19</v>
      </c>
      <c r="X1538">
        <v>249.16</v>
      </c>
      <c r="Y1538">
        <v>0</v>
      </c>
      <c r="Z1538">
        <v>18</v>
      </c>
      <c r="AA1538">
        <v>0</v>
      </c>
      <c r="AB1538">
        <v>0</v>
      </c>
      <c r="AC1538">
        <v>4305.42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f t="shared" si="118"/>
        <v>18</v>
      </c>
      <c r="AJ1538">
        <f t="shared" si="119"/>
        <v>4484.88</v>
      </c>
      <c r="AK1538" s="62">
        <f t="shared" si="120"/>
        <v>0.75</v>
      </c>
      <c r="AL1538">
        <f t="shared" si="121"/>
        <v>4305.42</v>
      </c>
    </row>
    <row r="1539" spans="2:38" ht="14.45" x14ac:dyDescent="0.3">
      <c r="B1539" t="s">
        <v>1765</v>
      </c>
      <c r="C1539">
        <v>2002344334</v>
      </c>
      <c r="D1539" t="s">
        <v>125</v>
      </c>
      <c r="E1539" t="s">
        <v>126</v>
      </c>
      <c r="F1539" t="s">
        <v>127</v>
      </c>
      <c r="G1539" t="s">
        <v>128</v>
      </c>
      <c r="H1539" t="s">
        <v>139</v>
      </c>
      <c r="I1539" t="s">
        <v>140</v>
      </c>
      <c r="J1539" t="s">
        <v>246</v>
      </c>
      <c r="K1539" t="s">
        <v>495</v>
      </c>
      <c r="L1539">
        <v>80895503</v>
      </c>
      <c r="M1539" t="s">
        <v>496</v>
      </c>
      <c r="N1539">
        <v>96190030</v>
      </c>
      <c r="O1539" t="s">
        <v>497</v>
      </c>
      <c r="P1539">
        <v>4987176137562</v>
      </c>
      <c r="Q1539">
        <v>98</v>
      </c>
      <c r="R1539" s="16">
        <v>46807</v>
      </c>
      <c r="S1539">
        <v>36</v>
      </c>
      <c r="T1539">
        <v>52</v>
      </c>
      <c r="U1539">
        <v>40</v>
      </c>
      <c r="V1539">
        <v>74.67</v>
      </c>
      <c r="W1539">
        <v>78.400000000000006</v>
      </c>
      <c r="X1539">
        <v>81.67</v>
      </c>
      <c r="Y1539">
        <v>42</v>
      </c>
      <c r="Z1539">
        <v>39</v>
      </c>
      <c r="AA1539">
        <v>0</v>
      </c>
      <c r="AB1539">
        <v>0</v>
      </c>
      <c r="AC1539">
        <v>134769.60000000001</v>
      </c>
      <c r="AD1539">
        <v>0.05</v>
      </c>
      <c r="AE1539">
        <v>0</v>
      </c>
      <c r="AF1539">
        <v>0</v>
      </c>
      <c r="AG1539">
        <v>0</v>
      </c>
      <c r="AH1539">
        <v>0</v>
      </c>
      <c r="AI1539">
        <f t="shared" si="118"/>
        <v>1719</v>
      </c>
      <c r="AJ1539">
        <f t="shared" si="119"/>
        <v>140390.73000000001</v>
      </c>
      <c r="AK1539" s="62">
        <f t="shared" si="120"/>
        <v>42.975000000000001</v>
      </c>
      <c r="AL1539">
        <f t="shared" si="121"/>
        <v>134769.60000000001</v>
      </c>
    </row>
    <row r="1540" spans="2:38" ht="14.45" x14ac:dyDescent="0.3">
      <c r="B1540" t="s">
        <v>1765</v>
      </c>
      <c r="C1540">
        <v>2002344334</v>
      </c>
      <c r="D1540" t="s">
        <v>125</v>
      </c>
      <c r="E1540" t="s">
        <v>126</v>
      </c>
      <c r="F1540" t="s">
        <v>127</v>
      </c>
      <c r="G1540" t="s">
        <v>132</v>
      </c>
      <c r="H1540" t="s">
        <v>290</v>
      </c>
      <c r="I1540" t="s">
        <v>291</v>
      </c>
      <c r="J1540" t="s">
        <v>291</v>
      </c>
      <c r="K1540" t="s">
        <v>292</v>
      </c>
      <c r="L1540">
        <v>80812661</v>
      </c>
      <c r="M1540" t="s">
        <v>293</v>
      </c>
      <c r="N1540">
        <v>30049011</v>
      </c>
      <c r="O1540" t="s">
        <v>294</v>
      </c>
      <c r="P1540">
        <v>4987176147349</v>
      </c>
      <c r="Q1540">
        <v>201</v>
      </c>
      <c r="R1540" s="16">
        <v>46654</v>
      </c>
      <c r="S1540">
        <v>24</v>
      </c>
      <c r="T1540">
        <v>57</v>
      </c>
      <c r="U1540">
        <v>140</v>
      </c>
      <c r="V1540">
        <v>153.34</v>
      </c>
      <c r="W1540">
        <v>161.01</v>
      </c>
      <c r="X1540">
        <v>167.72</v>
      </c>
      <c r="Y1540">
        <v>0</v>
      </c>
      <c r="Z1540">
        <v>1</v>
      </c>
      <c r="AA1540">
        <v>0</v>
      </c>
      <c r="AB1540">
        <v>0</v>
      </c>
      <c r="AC1540">
        <v>161.01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f t="shared" si="118"/>
        <v>1</v>
      </c>
      <c r="AJ1540">
        <f t="shared" si="119"/>
        <v>167.72</v>
      </c>
      <c r="AK1540" s="62">
        <f t="shared" si="120"/>
        <v>7.1428571428571426E-3</v>
      </c>
      <c r="AL1540">
        <f t="shared" si="121"/>
        <v>161.01</v>
      </c>
    </row>
    <row r="1541" spans="2:38" ht="14.45" x14ac:dyDescent="0.3">
      <c r="B1541" t="s">
        <v>1765</v>
      </c>
      <c r="C1541">
        <v>2002344334</v>
      </c>
      <c r="D1541" t="s">
        <v>125</v>
      </c>
      <c r="E1541" t="s">
        <v>126</v>
      </c>
      <c r="F1541" t="s">
        <v>127</v>
      </c>
      <c r="G1541" t="s">
        <v>128</v>
      </c>
      <c r="H1541" t="s">
        <v>139</v>
      </c>
      <c r="I1541" t="s">
        <v>140</v>
      </c>
      <c r="J1541" t="s">
        <v>246</v>
      </c>
      <c r="K1541" t="s">
        <v>498</v>
      </c>
      <c r="L1541">
        <v>80895504</v>
      </c>
      <c r="M1541" t="s">
        <v>499</v>
      </c>
      <c r="N1541">
        <v>96190030</v>
      </c>
      <c r="O1541" t="s">
        <v>500</v>
      </c>
      <c r="P1541">
        <v>4987176137586</v>
      </c>
      <c r="Q1541">
        <v>149</v>
      </c>
      <c r="R1541" s="16">
        <v>46807</v>
      </c>
      <c r="S1541">
        <v>36</v>
      </c>
      <c r="T1541">
        <v>52</v>
      </c>
      <c r="U1541">
        <v>40</v>
      </c>
      <c r="V1541">
        <v>113.52</v>
      </c>
      <c r="W1541">
        <v>119.2</v>
      </c>
      <c r="X1541">
        <v>124.17</v>
      </c>
      <c r="Y1541">
        <v>26</v>
      </c>
      <c r="Z1541">
        <v>9</v>
      </c>
      <c r="AA1541">
        <v>0</v>
      </c>
      <c r="AB1541">
        <v>0</v>
      </c>
      <c r="AC1541">
        <v>125040.8</v>
      </c>
      <c r="AD1541">
        <v>0.04</v>
      </c>
      <c r="AE1541">
        <v>0</v>
      </c>
      <c r="AF1541">
        <v>0</v>
      </c>
      <c r="AG1541">
        <v>0</v>
      </c>
      <c r="AH1541">
        <v>0</v>
      </c>
      <c r="AI1541">
        <f t="shared" si="118"/>
        <v>1049</v>
      </c>
      <c r="AJ1541">
        <f t="shared" si="119"/>
        <v>130254.33</v>
      </c>
      <c r="AK1541" s="62">
        <f t="shared" si="120"/>
        <v>26.225000000000001</v>
      </c>
      <c r="AL1541">
        <f t="shared" si="121"/>
        <v>125040.8</v>
      </c>
    </row>
    <row r="1542" spans="2:38" ht="14.45" x14ac:dyDescent="0.3">
      <c r="B1542" t="s">
        <v>1765</v>
      </c>
      <c r="C1542">
        <v>2002344334</v>
      </c>
      <c r="D1542" t="s">
        <v>125</v>
      </c>
      <c r="E1542" t="s">
        <v>126</v>
      </c>
      <c r="F1542" t="s">
        <v>127</v>
      </c>
      <c r="G1542" t="s">
        <v>128</v>
      </c>
      <c r="H1542" t="s">
        <v>139</v>
      </c>
      <c r="I1542" t="s">
        <v>140</v>
      </c>
      <c r="J1542" t="s">
        <v>236</v>
      </c>
      <c r="K1542" t="s">
        <v>299</v>
      </c>
      <c r="L1542">
        <v>80830001</v>
      </c>
      <c r="M1542" t="s">
        <v>300</v>
      </c>
      <c r="N1542">
        <v>96190030</v>
      </c>
      <c r="O1542" t="s">
        <v>301</v>
      </c>
      <c r="P1542">
        <v>4987176093257</v>
      </c>
      <c r="Q1542">
        <v>374</v>
      </c>
      <c r="R1542" s="16">
        <v>47020</v>
      </c>
      <c r="S1542">
        <v>36</v>
      </c>
      <c r="T1542">
        <v>72</v>
      </c>
      <c r="U1542">
        <v>18</v>
      </c>
      <c r="V1542">
        <v>297.33</v>
      </c>
      <c r="W1542">
        <v>312.2</v>
      </c>
      <c r="X1542">
        <v>325.22000000000003</v>
      </c>
      <c r="Y1542">
        <v>0</v>
      </c>
      <c r="Z1542">
        <v>1</v>
      </c>
      <c r="AA1542">
        <v>0</v>
      </c>
      <c r="AB1542">
        <v>0</v>
      </c>
      <c r="AC1542">
        <v>312.2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f t="shared" si="118"/>
        <v>1</v>
      </c>
      <c r="AJ1542">
        <f t="shared" si="119"/>
        <v>325.22000000000003</v>
      </c>
      <c r="AK1542" s="62">
        <f t="shared" si="120"/>
        <v>5.5555555555555552E-2</v>
      </c>
      <c r="AL1542">
        <f t="shared" si="121"/>
        <v>312.2</v>
      </c>
    </row>
    <row r="1543" spans="2:38" ht="14.45" x14ac:dyDescent="0.3">
      <c r="B1543" t="s">
        <v>1765</v>
      </c>
      <c r="C1543">
        <v>2002344334</v>
      </c>
      <c r="D1543" t="s">
        <v>125</v>
      </c>
      <c r="E1543" t="s">
        <v>126</v>
      </c>
      <c r="F1543" t="s">
        <v>127</v>
      </c>
      <c r="G1543" t="s">
        <v>128</v>
      </c>
      <c r="H1543" t="s">
        <v>139</v>
      </c>
      <c r="I1543" t="s">
        <v>140</v>
      </c>
      <c r="J1543" t="s">
        <v>246</v>
      </c>
      <c r="K1543" t="s">
        <v>508</v>
      </c>
      <c r="L1543">
        <v>80895505</v>
      </c>
      <c r="M1543" t="s">
        <v>509</v>
      </c>
      <c r="N1543">
        <v>96190030</v>
      </c>
      <c r="O1543" t="s">
        <v>510</v>
      </c>
      <c r="P1543">
        <v>4987176141743</v>
      </c>
      <c r="Q1543">
        <v>196</v>
      </c>
      <c r="R1543" s="16">
        <v>46807</v>
      </c>
      <c r="S1543">
        <v>36</v>
      </c>
      <c r="T1543">
        <v>52</v>
      </c>
      <c r="U1543">
        <v>24</v>
      </c>
      <c r="V1543">
        <v>149.32</v>
      </c>
      <c r="W1543">
        <v>156.79</v>
      </c>
      <c r="X1543">
        <v>163.33000000000001</v>
      </c>
      <c r="Y1543">
        <v>0</v>
      </c>
      <c r="Z1543">
        <v>4</v>
      </c>
      <c r="AA1543">
        <v>0</v>
      </c>
      <c r="AB1543">
        <v>0</v>
      </c>
      <c r="AC1543">
        <v>627.16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f t="shared" si="118"/>
        <v>4</v>
      </c>
      <c r="AJ1543">
        <f t="shared" si="119"/>
        <v>653.32000000000005</v>
      </c>
      <c r="AK1543" s="62">
        <f t="shared" si="120"/>
        <v>0.16666666666666666</v>
      </c>
      <c r="AL1543">
        <f t="shared" si="121"/>
        <v>627.16</v>
      </c>
    </row>
    <row r="1544" spans="2:38" ht="14.45" x14ac:dyDescent="0.3">
      <c r="B1544" t="s">
        <v>1765</v>
      </c>
      <c r="C1544">
        <v>2002344334</v>
      </c>
      <c r="D1544" t="s">
        <v>125</v>
      </c>
      <c r="E1544" t="s">
        <v>126</v>
      </c>
      <c r="F1544" t="s">
        <v>127</v>
      </c>
      <c r="G1544" t="s">
        <v>146</v>
      </c>
      <c r="H1544" t="s">
        <v>150</v>
      </c>
      <c r="I1544" t="s">
        <v>326</v>
      </c>
      <c r="J1544" t="s">
        <v>327</v>
      </c>
      <c r="K1544" t="s">
        <v>328</v>
      </c>
      <c r="L1544">
        <v>80867316</v>
      </c>
      <c r="M1544" t="s">
        <v>329</v>
      </c>
      <c r="N1544">
        <v>82122011</v>
      </c>
      <c r="O1544" t="s">
        <v>330</v>
      </c>
      <c r="P1544">
        <v>4987176355799</v>
      </c>
      <c r="Q1544">
        <v>99</v>
      </c>
      <c r="R1544" s="16">
        <v>46807</v>
      </c>
      <c r="S1544">
        <v>60</v>
      </c>
      <c r="T1544">
        <v>31</v>
      </c>
      <c r="U1544">
        <v>72</v>
      </c>
      <c r="V1544">
        <v>71.91</v>
      </c>
      <c r="W1544">
        <v>84.85</v>
      </c>
      <c r="X1544">
        <v>88.39</v>
      </c>
      <c r="Y1544">
        <v>0</v>
      </c>
      <c r="Z1544">
        <v>30</v>
      </c>
      <c r="AA1544">
        <v>0</v>
      </c>
      <c r="AB1544">
        <v>0</v>
      </c>
      <c r="AC1544">
        <v>2545.5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f t="shared" si="118"/>
        <v>30</v>
      </c>
      <c r="AJ1544">
        <f t="shared" si="119"/>
        <v>2651.7</v>
      </c>
      <c r="AK1544" s="62">
        <f t="shared" si="120"/>
        <v>0.41666666666666669</v>
      </c>
      <c r="AL1544">
        <f t="shared" si="121"/>
        <v>2545.5</v>
      </c>
    </row>
    <row r="1545" spans="2:38" ht="14.45" x14ac:dyDescent="0.3">
      <c r="B1545" t="s">
        <v>1765</v>
      </c>
      <c r="C1545">
        <v>2002344334</v>
      </c>
      <c r="D1545" t="s">
        <v>125</v>
      </c>
      <c r="E1545" t="s">
        <v>126</v>
      </c>
      <c r="F1545" t="s">
        <v>127</v>
      </c>
      <c r="G1545" t="s">
        <v>128</v>
      </c>
      <c r="H1545" t="s">
        <v>139</v>
      </c>
      <c r="I1545" t="s">
        <v>140</v>
      </c>
      <c r="J1545" t="s">
        <v>246</v>
      </c>
      <c r="K1545" t="s">
        <v>512</v>
      </c>
      <c r="L1545">
        <v>80895507</v>
      </c>
      <c r="M1545" t="s">
        <v>513</v>
      </c>
      <c r="N1545">
        <v>96190030</v>
      </c>
      <c r="O1545" t="s">
        <v>514</v>
      </c>
      <c r="P1545">
        <v>4987176141781</v>
      </c>
      <c r="Q1545">
        <v>280</v>
      </c>
      <c r="R1545" s="16">
        <v>47045</v>
      </c>
      <c r="S1545">
        <v>36</v>
      </c>
      <c r="T1545">
        <v>74</v>
      </c>
      <c r="U1545">
        <v>24</v>
      </c>
      <c r="V1545">
        <v>213.32</v>
      </c>
      <c r="W1545">
        <v>223.99</v>
      </c>
      <c r="X1545">
        <v>233.33</v>
      </c>
      <c r="Y1545">
        <v>0</v>
      </c>
      <c r="Z1545">
        <v>3</v>
      </c>
      <c r="AA1545">
        <v>0</v>
      </c>
      <c r="AB1545">
        <v>0</v>
      </c>
      <c r="AC1545">
        <v>671.97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f t="shared" si="118"/>
        <v>3</v>
      </c>
      <c r="AJ1545">
        <f t="shared" si="119"/>
        <v>699.99</v>
      </c>
      <c r="AK1545" s="62">
        <f t="shared" si="120"/>
        <v>0.125</v>
      </c>
      <c r="AL1545">
        <f t="shared" si="121"/>
        <v>671.97</v>
      </c>
    </row>
    <row r="1546" spans="2:38" ht="14.45" x14ac:dyDescent="0.3">
      <c r="B1546" t="s">
        <v>1765</v>
      </c>
      <c r="C1546">
        <v>2002344334</v>
      </c>
      <c r="D1546" t="s">
        <v>125</v>
      </c>
      <c r="E1546" t="s">
        <v>126</v>
      </c>
      <c r="F1546" t="s">
        <v>127</v>
      </c>
      <c r="G1546" t="s">
        <v>146</v>
      </c>
      <c r="H1546" t="s">
        <v>147</v>
      </c>
      <c r="I1546" t="s">
        <v>203</v>
      </c>
      <c r="J1546" t="s">
        <v>367</v>
      </c>
      <c r="K1546" t="s">
        <v>772</v>
      </c>
      <c r="L1546">
        <v>80818342</v>
      </c>
      <c r="M1546" t="s">
        <v>1025</v>
      </c>
      <c r="N1546">
        <v>33071090</v>
      </c>
      <c r="O1546" t="s">
        <v>1026</v>
      </c>
      <c r="P1546">
        <v>4987176278586</v>
      </c>
      <c r="Q1546">
        <v>275</v>
      </c>
      <c r="R1546" s="16">
        <v>46807</v>
      </c>
      <c r="S1546">
        <v>36</v>
      </c>
      <c r="T1546">
        <v>52</v>
      </c>
      <c r="U1546">
        <v>12</v>
      </c>
      <c r="V1546">
        <v>199.75</v>
      </c>
      <c r="W1546">
        <v>235.71</v>
      </c>
      <c r="X1546">
        <v>245.54</v>
      </c>
      <c r="Y1546">
        <v>0</v>
      </c>
      <c r="Z1546">
        <v>1</v>
      </c>
      <c r="AA1546">
        <v>0</v>
      </c>
      <c r="AB1546">
        <v>0</v>
      </c>
      <c r="AC1546">
        <v>235.71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f t="shared" si="118"/>
        <v>1</v>
      </c>
      <c r="AJ1546">
        <f t="shared" si="119"/>
        <v>245.54</v>
      </c>
      <c r="AK1546" s="62">
        <f t="shared" si="120"/>
        <v>8.3333333333333329E-2</v>
      </c>
      <c r="AL1546">
        <f t="shared" si="121"/>
        <v>235.71</v>
      </c>
    </row>
    <row r="1547" spans="2:38" ht="14.45" x14ac:dyDescent="0.3">
      <c r="B1547" t="s">
        <v>1765</v>
      </c>
      <c r="C1547">
        <v>2002344334</v>
      </c>
      <c r="D1547" t="s">
        <v>125</v>
      </c>
      <c r="E1547" t="s">
        <v>126</v>
      </c>
      <c r="F1547" t="s">
        <v>127</v>
      </c>
      <c r="G1547" t="s">
        <v>128</v>
      </c>
      <c r="H1547" t="s">
        <v>139</v>
      </c>
      <c r="I1547" t="s">
        <v>140</v>
      </c>
      <c r="J1547" t="s">
        <v>141</v>
      </c>
      <c r="K1547" t="s">
        <v>519</v>
      </c>
      <c r="L1547">
        <v>80895511</v>
      </c>
      <c r="M1547" t="s">
        <v>520</v>
      </c>
      <c r="N1547">
        <v>96190030</v>
      </c>
      <c r="O1547" t="s">
        <v>521</v>
      </c>
      <c r="P1547">
        <v>4987176181169</v>
      </c>
      <c r="Q1547">
        <v>749</v>
      </c>
      <c r="R1547" s="16">
        <v>47045</v>
      </c>
      <c r="S1547">
        <v>36</v>
      </c>
      <c r="T1547">
        <v>74</v>
      </c>
      <c r="U1547">
        <v>6</v>
      </c>
      <c r="V1547">
        <v>570.65</v>
      </c>
      <c r="W1547">
        <v>599.17999999999995</v>
      </c>
      <c r="X1547">
        <v>624.16999999999996</v>
      </c>
      <c r="Y1547">
        <v>2</v>
      </c>
      <c r="Z1547">
        <v>0</v>
      </c>
      <c r="AA1547">
        <v>0</v>
      </c>
      <c r="AB1547">
        <v>0</v>
      </c>
      <c r="AC1547">
        <v>7190.16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f t="shared" si="118"/>
        <v>12</v>
      </c>
      <c r="AJ1547">
        <f t="shared" si="119"/>
        <v>7490.0399999999991</v>
      </c>
      <c r="AK1547" s="62">
        <f t="shared" si="120"/>
        <v>2</v>
      </c>
      <c r="AL1547">
        <f t="shared" si="121"/>
        <v>7190.16</v>
      </c>
    </row>
    <row r="1548" spans="2:38" ht="14.45" x14ac:dyDescent="0.3">
      <c r="B1548" t="s">
        <v>1765</v>
      </c>
      <c r="C1548">
        <v>2002344334</v>
      </c>
      <c r="D1548" t="s">
        <v>125</v>
      </c>
      <c r="E1548" t="s">
        <v>126</v>
      </c>
      <c r="F1548" t="s">
        <v>127</v>
      </c>
      <c r="G1548" t="s">
        <v>146</v>
      </c>
      <c r="H1548" t="s">
        <v>150</v>
      </c>
      <c r="I1548" t="s">
        <v>478</v>
      </c>
      <c r="J1548" t="s">
        <v>1059</v>
      </c>
      <c r="K1548" t="s">
        <v>1015</v>
      </c>
      <c r="L1548">
        <v>80831126</v>
      </c>
      <c r="M1548" t="s">
        <v>1060</v>
      </c>
      <c r="N1548">
        <v>82122011</v>
      </c>
      <c r="O1548" t="s">
        <v>1061</v>
      </c>
      <c r="P1548">
        <v>4987176296184</v>
      </c>
      <c r="Q1548">
        <v>1200</v>
      </c>
      <c r="R1548" s="16">
        <v>47045</v>
      </c>
      <c r="S1548">
        <v>60</v>
      </c>
      <c r="T1548">
        <v>45</v>
      </c>
      <c r="U1548">
        <v>24</v>
      </c>
      <c r="V1548">
        <v>871.64</v>
      </c>
      <c r="W1548">
        <v>1028.54</v>
      </c>
      <c r="X1548">
        <v>1071.43</v>
      </c>
      <c r="Y1548">
        <v>0</v>
      </c>
      <c r="Z1548">
        <v>1</v>
      </c>
      <c r="AA1548">
        <v>0</v>
      </c>
      <c r="AB1548">
        <v>0</v>
      </c>
      <c r="AC1548">
        <v>1028.54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f t="shared" si="118"/>
        <v>1</v>
      </c>
      <c r="AJ1548">
        <f t="shared" si="119"/>
        <v>1071.43</v>
      </c>
      <c r="AK1548" s="62">
        <f t="shared" si="120"/>
        <v>4.1666666666666664E-2</v>
      </c>
      <c r="AL1548">
        <f t="shared" si="121"/>
        <v>1028.54</v>
      </c>
    </row>
    <row r="1549" spans="2:38" ht="14.45" x14ac:dyDescent="0.3">
      <c r="B1549" t="s">
        <v>1765</v>
      </c>
      <c r="C1549">
        <v>2002344334</v>
      </c>
      <c r="D1549" t="s">
        <v>125</v>
      </c>
      <c r="E1549" t="s">
        <v>126</v>
      </c>
      <c r="F1549" t="s">
        <v>127</v>
      </c>
      <c r="G1549" t="s">
        <v>146</v>
      </c>
      <c r="H1549" t="s">
        <v>160</v>
      </c>
      <c r="I1549" t="s">
        <v>161</v>
      </c>
      <c r="J1549" t="s">
        <v>539</v>
      </c>
      <c r="K1549" t="s">
        <v>540</v>
      </c>
      <c r="L1549">
        <v>80895602</v>
      </c>
      <c r="M1549" t="s">
        <v>541</v>
      </c>
      <c r="N1549">
        <v>96032100</v>
      </c>
      <c r="O1549" t="s">
        <v>542</v>
      </c>
      <c r="P1549">
        <v>4987176226532</v>
      </c>
      <c r="Q1549">
        <v>50</v>
      </c>
      <c r="R1549" s="16">
        <v>47045</v>
      </c>
      <c r="S1549">
        <v>36</v>
      </c>
      <c r="T1549">
        <v>74</v>
      </c>
      <c r="U1549">
        <v>48</v>
      </c>
      <c r="V1549">
        <v>38.1</v>
      </c>
      <c r="W1549">
        <v>40</v>
      </c>
      <c r="X1549">
        <v>41.67</v>
      </c>
      <c r="Y1549">
        <v>2</v>
      </c>
      <c r="Z1549">
        <v>27</v>
      </c>
      <c r="AA1549">
        <v>0</v>
      </c>
      <c r="AB1549">
        <v>0</v>
      </c>
      <c r="AC1549">
        <v>4920</v>
      </c>
      <c r="AD1549">
        <v>0.01</v>
      </c>
      <c r="AE1549">
        <v>0</v>
      </c>
      <c r="AF1549">
        <v>0</v>
      </c>
      <c r="AG1549">
        <v>0</v>
      </c>
      <c r="AH1549">
        <v>0</v>
      </c>
      <c r="AI1549">
        <f t="shared" si="118"/>
        <v>123</v>
      </c>
      <c r="AJ1549">
        <f t="shared" si="119"/>
        <v>5125.41</v>
      </c>
      <c r="AK1549" s="62">
        <f t="shared" si="120"/>
        <v>2.5625</v>
      </c>
      <c r="AL1549">
        <f t="shared" si="121"/>
        <v>4920</v>
      </c>
    </row>
    <row r="1550" spans="2:38" ht="14.45" x14ac:dyDescent="0.3">
      <c r="B1550" t="s">
        <v>1765</v>
      </c>
      <c r="C1550">
        <v>2002344334</v>
      </c>
      <c r="D1550" t="s">
        <v>125</v>
      </c>
      <c r="E1550" t="s">
        <v>126</v>
      </c>
      <c r="F1550" t="s">
        <v>127</v>
      </c>
      <c r="G1550" t="s">
        <v>146</v>
      </c>
      <c r="H1550" t="s">
        <v>150</v>
      </c>
      <c r="I1550" t="s">
        <v>257</v>
      </c>
      <c r="J1550" t="s">
        <v>309</v>
      </c>
      <c r="K1550" t="s">
        <v>310</v>
      </c>
      <c r="L1550">
        <v>80818346</v>
      </c>
      <c r="M1550" t="s">
        <v>311</v>
      </c>
      <c r="N1550">
        <v>82122011</v>
      </c>
      <c r="O1550" t="s">
        <v>312</v>
      </c>
      <c r="P1550">
        <v>4987176278623</v>
      </c>
      <c r="Q1550">
        <v>275</v>
      </c>
      <c r="R1550" s="16">
        <v>47530</v>
      </c>
      <c r="S1550">
        <v>60</v>
      </c>
      <c r="T1550">
        <v>72</v>
      </c>
      <c r="U1550">
        <v>72</v>
      </c>
      <c r="V1550">
        <v>199.75</v>
      </c>
      <c r="W1550">
        <v>235.71</v>
      </c>
      <c r="X1550">
        <v>245.54</v>
      </c>
      <c r="Y1550">
        <v>0</v>
      </c>
      <c r="Z1550">
        <v>11</v>
      </c>
      <c r="AA1550">
        <v>0</v>
      </c>
      <c r="AB1550">
        <v>0</v>
      </c>
      <c r="AC1550">
        <v>2592.81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f t="shared" si="118"/>
        <v>11</v>
      </c>
      <c r="AJ1550">
        <f t="shared" si="119"/>
        <v>2700.94</v>
      </c>
      <c r="AK1550" s="62">
        <f t="shared" si="120"/>
        <v>0.15277777777777779</v>
      </c>
      <c r="AL1550">
        <f t="shared" si="121"/>
        <v>2592.81</v>
      </c>
    </row>
    <row r="1551" spans="2:38" ht="14.45" x14ac:dyDescent="0.3">
      <c r="B1551" t="s">
        <v>1765</v>
      </c>
      <c r="C1551">
        <v>2002344334</v>
      </c>
      <c r="D1551" t="s">
        <v>125</v>
      </c>
      <c r="E1551" t="s">
        <v>126</v>
      </c>
      <c r="F1551" t="s">
        <v>127</v>
      </c>
      <c r="G1551" t="s">
        <v>128</v>
      </c>
      <c r="H1551" t="s">
        <v>139</v>
      </c>
      <c r="I1551" t="s">
        <v>140</v>
      </c>
      <c r="J1551" t="s">
        <v>266</v>
      </c>
      <c r="K1551" t="s">
        <v>546</v>
      </c>
      <c r="L1551">
        <v>80895517</v>
      </c>
      <c r="M1551" t="s">
        <v>547</v>
      </c>
      <c r="N1551">
        <v>96190030</v>
      </c>
      <c r="O1551" t="s">
        <v>548</v>
      </c>
      <c r="P1551">
        <v>4987176218346</v>
      </c>
      <c r="Q1551">
        <v>117</v>
      </c>
      <c r="R1551" s="16">
        <v>47045</v>
      </c>
      <c r="S1551">
        <v>36</v>
      </c>
      <c r="T1551">
        <v>74</v>
      </c>
      <c r="U1551">
        <v>40</v>
      </c>
      <c r="V1551">
        <v>89.14</v>
      </c>
      <c r="W1551">
        <v>93.6</v>
      </c>
      <c r="X1551">
        <v>97.5</v>
      </c>
      <c r="Y1551">
        <v>7</v>
      </c>
      <c r="Z1551">
        <v>26</v>
      </c>
      <c r="AA1551">
        <v>0</v>
      </c>
      <c r="AB1551">
        <v>0</v>
      </c>
      <c r="AC1551">
        <v>28641.599999999999</v>
      </c>
      <c r="AD1551">
        <v>0.01</v>
      </c>
      <c r="AE1551">
        <v>0</v>
      </c>
      <c r="AF1551">
        <v>0</v>
      </c>
      <c r="AG1551">
        <v>0</v>
      </c>
      <c r="AH1551">
        <v>0</v>
      </c>
      <c r="AI1551">
        <f t="shared" si="118"/>
        <v>306</v>
      </c>
      <c r="AJ1551">
        <f t="shared" si="119"/>
        <v>29835</v>
      </c>
      <c r="AK1551" s="62">
        <f t="shared" si="120"/>
        <v>7.65</v>
      </c>
      <c r="AL1551">
        <f t="shared" si="121"/>
        <v>28641.599999999999</v>
      </c>
    </row>
    <row r="1552" spans="2:38" ht="14.45" x14ac:dyDescent="0.3">
      <c r="B1552" t="s">
        <v>1765</v>
      </c>
      <c r="C1552">
        <v>2002344334</v>
      </c>
      <c r="D1552" t="s">
        <v>125</v>
      </c>
      <c r="E1552" t="s">
        <v>126</v>
      </c>
      <c r="F1552" t="s">
        <v>127</v>
      </c>
      <c r="G1552" t="s">
        <v>146</v>
      </c>
      <c r="H1552" t="s">
        <v>190</v>
      </c>
      <c r="I1552" t="s">
        <v>317</v>
      </c>
      <c r="J1552" t="s">
        <v>318</v>
      </c>
      <c r="K1552" t="s">
        <v>319</v>
      </c>
      <c r="L1552">
        <v>80864296</v>
      </c>
      <c r="M1552" t="s">
        <v>320</v>
      </c>
      <c r="N1552">
        <v>82121010</v>
      </c>
      <c r="O1552" t="s">
        <v>321</v>
      </c>
      <c r="P1552">
        <v>4987176342645</v>
      </c>
      <c r="Q1552">
        <v>99</v>
      </c>
      <c r="R1552" s="16">
        <v>47045</v>
      </c>
      <c r="S1552">
        <v>60</v>
      </c>
      <c r="T1552">
        <v>45</v>
      </c>
      <c r="U1552">
        <v>192</v>
      </c>
      <c r="V1552">
        <v>70.650000000000006</v>
      </c>
      <c r="W1552">
        <v>83.37</v>
      </c>
      <c r="X1552">
        <v>86.85</v>
      </c>
      <c r="Y1552">
        <v>8</v>
      </c>
      <c r="Z1552">
        <v>79</v>
      </c>
      <c r="AA1552">
        <v>0</v>
      </c>
      <c r="AB1552">
        <v>0</v>
      </c>
      <c r="AC1552">
        <v>134642.54999999999</v>
      </c>
      <c r="AD1552">
        <v>8.99999999999999E-2</v>
      </c>
      <c r="AE1552">
        <v>0</v>
      </c>
      <c r="AF1552">
        <v>0</v>
      </c>
      <c r="AG1552">
        <v>0</v>
      </c>
      <c r="AH1552">
        <v>0</v>
      </c>
      <c r="AI1552">
        <f t="shared" si="118"/>
        <v>1615</v>
      </c>
      <c r="AJ1552">
        <f t="shared" si="119"/>
        <v>140262.75</v>
      </c>
      <c r="AK1552" s="62">
        <f t="shared" si="120"/>
        <v>8.4114583333333339</v>
      </c>
      <c r="AL1552">
        <f t="shared" si="121"/>
        <v>134642.55000000002</v>
      </c>
    </row>
    <row r="1553" spans="2:38" ht="14.45" x14ac:dyDescent="0.3">
      <c r="B1553" t="s">
        <v>1765</v>
      </c>
      <c r="C1553">
        <v>2002344334</v>
      </c>
      <c r="D1553" t="s">
        <v>125</v>
      </c>
      <c r="E1553" t="s">
        <v>126</v>
      </c>
      <c r="F1553" t="s">
        <v>127</v>
      </c>
      <c r="G1553" t="s">
        <v>146</v>
      </c>
      <c r="H1553" t="s">
        <v>160</v>
      </c>
      <c r="I1553" t="s">
        <v>161</v>
      </c>
      <c r="J1553" t="s">
        <v>525</v>
      </c>
      <c r="K1553" t="s">
        <v>549</v>
      </c>
      <c r="L1553">
        <v>80895603</v>
      </c>
      <c r="M1553" t="s">
        <v>550</v>
      </c>
      <c r="N1553">
        <v>96032100</v>
      </c>
      <c r="O1553" t="s">
        <v>551</v>
      </c>
      <c r="P1553">
        <v>4987176232663</v>
      </c>
      <c r="Q1553">
        <v>106</v>
      </c>
      <c r="R1553" s="16">
        <v>46807</v>
      </c>
      <c r="S1553">
        <v>36</v>
      </c>
      <c r="T1553">
        <v>52</v>
      </c>
      <c r="U1553">
        <v>48</v>
      </c>
      <c r="V1553">
        <v>80.760000000000005</v>
      </c>
      <c r="W1553">
        <v>84.8</v>
      </c>
      <c r="X1553">
        <v>88.34</v>
      </c>
      <c r="Y1553">
        <v>1</v>
      </c>
      <c r="Z1553">
        <v>9</v>
      </c>
      <c r="AA1553">
        <v>0</v>
      </c>
      <c r="AB1553">
        <v>0</v>
      </c>
      <c r="AC1553">
        <v>4833.6000000000004</v>
      </c>
      <c r="AD1553">
        <v>0.01</v>
      </c>
      <c r="AE1553">
        <v>0</v>
      </c>
      <c r="AF1553">
        <v>0</v>
      </c>
      <c r="AG1553">
        <v>0</v>
      </c>
      <c r="AH1553">
        <v>0</v>
      </c>
      <c r="AI1553">
        <f t="shared" si="118"/>
        <v>57</v>
      </c>
      <c r="AJ1553">
        <f t="shared" si="119"/>
        <v>5035.38</v>
      </c>
      <c r="AK1553" s="62">
        <f t="shared" si="120"/>
        <v>1.1875</v>
      </c>
      <c r="AL1553">
        <f t="shared" si="121"/>
        <v>4833.5999999999995</v>
      </c>
    </row>
    <row r="1554" spans="2:38" ht="14.45" x14ac:dyDescent="0.3">
      <c r="B1554" t="s">
        <v>1765</v>
      </c>
      <c r="C1554">
        <v>2002344334</v>
      </c>
      <c r="D1554" t="s">
        <v>125</v>
      </c>
      <c r="E1554" t="s">
        <v>126</v>
      </c>
      <c r="F1554" t="s">
        <v>127</v>
      </c>
      <c r="G1554" t="s">
        <v>146</v>
      </c>
      <c r="H1554" t="s">
        <v>160</v>
      </c>
      <c r="I1554" t="s">
        <v>161</v>
      </c>
      <c r="J1554" t="s">
        <v>162</v>
      </c>
      <c r="K1554" t="s">
        <v>331</v>
      </c>
      <c r="L1554">
        <v>80895783</v>
      </c>
      <c r="M1554" t="s">
        <v>332</v>
      </c>
      <c r="N1554">
        <v>96032100</v>
      </c>
      <c r="O1554" t="s">
        <v>333</v>
      </c>
      <c r="P1554">
        <v>4987176240002</v>
      </c>
      <c r="Q1554">
        <v>140</v>
      </c>
      <c r="R1554" s="16">
        <v>46807</v>
      </c>
      <c r="S1554">
        <v>36</v>
      </c>
      <c r="T1554">
        <v>52</v>
      </c>
      <c r="U1554">
        <v>36</v>
      </c>
      <c r="V1554">
        <v>106.67</v>
      </c>
      <c r="W1554">
        <v>112</v>
      </c>
      <c r="X1554">
        <v>116.67</v>
      </c>
      <c r="Y1554">
        <v>0</v>
      </c>
      <c r="Z1554">
        <v>16</v>
      </c>
      <c r="AA1554">
        <v>0</v>
      </c>
      <c r="AB1554">
        <v>0</v>
      </c>
      <c r="AC1554">
        <v>1792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f t="shared" si="118"/>
        <v>16</v>
      </c>
      <c r="AJ1554">
        <f t="shared" si="119"/>
        <v>1866.72</v>
      </c>
      <c r="AK1554" s="62">
        <f t="shared" si="120"/>
        <v>0.44444444444444442</v>
      </c>
      <c r="AL1554">
        <f t="shared" si="121"/>
        <v>1792</v>
      </c>
    </row>
    <row r="1555" spans="2:38" ht="14.45" x14ac:dyDescent="0.3">
      <c r="B1555" t="s">
        <v>1765</v>
      </c>
      <c r="C1555">
        <v>2002344334</v>
      </c>
      <c r="D1555" t="s">
        <v>125</v>
      </c>
      <c r="E1555" t="s">
        <v>126</v>
      </c>
      <c r="F1555" t="s">
        <v>127</v>
      </c>
      <c r="G1555" t="s">
        <v>132</v>
      </c>
      <c r="H1555" t="s">
        <v>133</v>
      </c>
      <c r="I1555" t="s">
        <v>134</v>
      </c>
      <c r="J1555" t="s">
        <v>408</v>
      </c>
      <c r="K1555" t="s">
        <v>931</v>
      </c>
      <c r="L1555">
        <v>80887529</v>
      </c>
      <c r="M1555" t="s">
        <v>954</v>
      </c>
      <c r="N1555">
        <v>96190010</v>
      </c>
      <c r="O1555" t="s">
        <v>955</v>
      </c>
      <c r="P1555">
        <v>4987176301963</v>
      </c>
      <c r="Q1555">
        <v>470</v>
      </c>
      <c r="R1555" s="16">
        <v>47102</v>
      </c>
      <c r="S1555">
        <v>24</v>
      </c>
      <c r="T1555">
        <v>100</v>
      </c>
      <c r="U1555">
        <v>18</v>
      </c>
      <c r="V1555">
        <v>395.78</v>
      </c>
      <c r="W1555">
        <v>395.78</v>
      </c>
      <c r="X1555">
        <v>412.28</v>
      </c>
      <c r="Y1555">
        <v>0</v>
      </c>
      <c r="Z1555">
        <v>2</v>
      </c>
      <c r="AA1555">
        <v>0</v>
      </c>
      <c r="AB1555">
        <v>0</v>
      </c>
      <c r="AC1555">
        <v>791.56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f t="shared" si="118"/>
        <v>2</v>
      </c>
      <c r="AJ1555">
        <f t="shared" si="119"/>
        <v>824.56</v>
      </c>
      <c r="AK1555" s="62">
        <f t="shared" si="120"/>
        <v>0.1111111111111111</v>
      </c>
      <c r="AL1555">
        <f t="shared" si="121"/>
        <v>791.56</v>
      </c>
    </row>
    <row r="1556" spans="2:38" ht="14.45" x14ac:dyDescent="0.3">
      <c r="B1556" t="s">
        <v>1765</v>
      </c>
      <c r="C1556">
        <v>2002344334</v>
      </c>
      <c r="D1556" t="s">
        <v>125</v>
      </c>
      <c r="E1556" t="s">
        <v>126</v>
      </c>
      <c r="F1556" t="s">
        <v>127</v>
      </c>
      <c r="G1556" t="s">
        <v>146</v>
      </c>
      <c r="H1556" t="s">
        <v>160</v>
      </c>
      <c r="I1556" t="s">
        <v>161</v>
      </c>
      <c r="J1556" t="s">
        <v>162</v>
      </c>
      <c r="K1556" t="s">
        <v>334</v>
      </c>
      <c r="L1556">
        <v>80895785</v>
      </c>
      <c r="M1556" t="s">
        <v>335</v>
      </c>
      <c r="N1556">
        <v>96032100</v>
      </c>
      <c r="O1556" t="s">
        <v>336</v>
      </c>
      <c r="P1556">
        <v>4987176239976</v>
      </c>
      <c r="Q1556">
        <v>140</v>
      </c>
      <c r="R1556" s="16">
        <v>47045</v>
      </c>
      <c r="S1556">
        <v>36</v>
      </c>
      <c r="T1556">
        <v>74</v>
      </c>
      <c r="U1556">
        <v>36</v>
      </c>
      <c r="V1556">
        <v>106.67</v>
      </c>
      <c r="W1556">
        <v>112</v>
      </c>
      <c r="X1556">
        <v>116.67</v>
      </c>
      <c r="Y1556">
        <v>0</v>
      </c>
      <c r="Z1556">
        <v>6</v>
      </c>
      <c r="AA1556">
        <v>0</v>
      </c>
      <c r="AB1556">
        <v>0</v>
      </c>
      <c r="AC1556">
        <v>672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f t="shared" si="118"/>
        <v>6</v>
      </c>
      <c r="AJ1556">
        <f t="shared" si="119"/>
        <v>700.02</v>
      </c>
      <c r="AK1556" s="62">
        <f t="shared" si="120"/>
        <v>0.16666666666666666</v>
      </c>
      <c r="AL1556">
        <f t="shared" si="121"/>
        <v>672</v>
      </c>
    </row>
    <row r="1557" spans="2:38" ht="14.45" x14ac:dyDescent="0.3">
      <c r="B1557" t="s">
        <v>1765</v>
      </c>
      <c r="C1557">
        <v>2002344334</v>
      </c>
      <c r="D1557" t="s">
        <v>125</v>
      </c>
      <c r="E1557" t="s">
        <v>126</v>
      </c>
      <c r="F1557" t="s">
        <v>127</v>
      </c>
      <c r="G1557" t="s">
        <v>128</v>
      </c>
      <c r="H1557" t="s">
        <v>139</v>
      </c>
      <c r="I1557" t="s">
        <v>140</v>
      </c>
      <c r="J1557" t="s">
        <v>236</v>
      </c>
      <c r="K1557" t="s">
        <v>797</v>
      </c>
      <c r="L1557">
        <v>83933413</v>
      </c>
      <c r="M1557" t="s">
        <v>1032</v>
      </c>
      <c r="N1557">
        <v>96190030</v>
      </c>
      <c r="O1557" t="s">
        <v>1033</v>
      </c>
      <c r="P1557">
        <v>4987176307866</v>
      </c>
      <c r="Q1557">
        <v>399</v>
      </c>
      <c r="R1557" s="16">
        <v>47046</v>
      </c>
      <c r="S1557">
        <v>36</v>
      </c>
      <c r="T1557">
        <v>75</v>
      </c>
      <c r="U1557">
        <v>18</v>
      </c>
      <c r="V1557">
        <v>317.20999999999998</v>
      </c>
      <c r="W1557">
        <v>333.07</v>
      </c>
      <c r="X1557">
        <v>346.96</v>
      </c>
      <c r="Y1557">
        <v>22</v>
      </c>
      <c r="Z1557">
        <v>3</v>
      </c>
      <c r="AA1557">
        <v>0</v>
      </c>
      <c r="AB1557">
        <v>0</v>
      </c>
      <c r="AC1557">
        <v>132894.93</v>
      </c>
      <c r="AD1557">
        <v>0.05</v>
      </c>
      <c r="AE1557">
        <v>0</v>
      </c>
      <c r="AF1557">
        <v>0</v>
      </c>
      <c r="AG1557">
        <v>0</v>
      </c>
      <c r="AH1557">
        <v>0</v>
      </c>
      <c r="AI1557">
        <f t="shared" si="118"/>
        <v>399</v>
      </c>
      <c r="AJ1557">
        <f t="shared" si="119"/>
        <v>138437.03999999998</v>
      </c>
      <c r="AK1557" s="62">
        <f t="shared" si="120"/>
        <v>22.166666666666668</v>
      </c>
      <c r="AL1557">
        <f t="shared" si="121"/>
        <v>132894.93</v>
      </c>
    </row>
    <row r="1558" spans="2:38" ht="14.45" x14ac:dyDescent="0.3">
      <c r="B1558" t="s">
        <v>1765</v>
      </c>
      <c r="C1558">
        <v>2002344334</v>
      </c>
      <c r="D1558" t="s">
        <v>125</v>
      </c>
      <c r="E1558" t="s">
        <v>126</v>
      </c>
      <c r="F1558" t="s">
        <v>127</v>
      </c>
      <c r="G1558" t="s">
        <v>146</v>
      </c>
      <c r="H1558" t="s">
        <v>160</v>
      </c>
      <c r="I1558" t="s">
        <v>161</v>
      </c>
      <c r="J1558" t="s">
        <v>344</v>
      </c>
      <c r="K1558" t="s">
        <v>345</v>
      </c>
      <c r="L1558">
        <v>80895789</v>
      </c>
      <c r="M1558" t="s">
        <v>346</v>
      </c>
      <c r="N1558">
        <v>96032100</v>
      </c>
      <c r="O1558" t="s">
        <v>347</v>
      </c>
      <c r="P1558">
        <v>4987176279156</v>
      </c>
      <c r="Q1558">
        <v>120</v>
      </c>
      <c r="R1558" s="16">
        <v>47102</v>
      </c>
      <c r="S1558">
        <v>36</v>
      </c>
      <c r="T1558">
        <v>80</v>
      </c>
      <c r="U1558">
        <v>48</v>
      </c>
      <c r="V1558">
        <v>91.43</v>
      </c>
      <c r="W1558">
        <v>96</v>
      </c>
      <c r="X1558">
        <v>100</v>
      </c>
      <c r="Y1558">
        <v>0</v>
      </c>
      <c r="Z1558">
        <v>11</v>
      </c>
      <c r="AA1558">
        <v>0</v>
      </c>
      <c r="AB1558">
        <v>0</v>
      </c>
      <c r="AC1558">
        <v>1056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f t="shared" si="118"/>
        <v>11</v>
      </c>
      <c r="AJ1558">
        <f t="shared" si="119"/>
        <v>1100</v>
      </c>
      <c r="AK1558" s="62">
        <f t="shared" si="120"/>
        <v>0.22916666666666666</v>
      </c>
      <c r="AL1558">
        <f t="shared" si="121"/>
        <v>1056</v>
      </c>
    </row>
    <row r="1559" spans="2:38" ht="14.45" x14ac:dyDescent="0.3">
      <c r="B1559" t="s">
        <v>1765</v>
      </c>
      <c r="C1559">
        <v>2002344334</v>
      </c>
      <c r="D1559" t="s">
        <v>125</v>
      </c>
      <c r="E1559" t="s">
        <v>126</v>
      </c>
      <c r="F1559" t="s">
        <v>127</v>
      </c>
      <c r="G1559" t="s">
        <v>132</v>
      </c>
      <c r="H1559" t="s">
        <v>133</v>
      </c>
      <c r="I1559" t="s">
        <v>134</v>
      </c>
      <c r="J1559" t="s">
        <v>135</v>
      </c>
      <c r="K1559" t="s">
        <v>552</v>
      </c>
      <c r="L1559">
        <v>80887273</v>
      </c>
      <c r="M1559" t="s">
        <v>553</v>
      </c>
      <c r="N1559">
        <v>96190010</v>
      </c>
      <c r="O1559" t="s">
        <v>554</v>
      </c>
      <c r="P1559">
        <v>4987176192165</v>
      </c>
      <c r="Q1559">
        <v>649</v>
      </c>
      <c r="R1559" s="16">
        <v>47095</v>
      </c>
      <c r="S1559">
        <v>24</v>
      </c>
      <c r="T1559">
        <v>100</v>
      </c>
      <c r="U1559">
        <v>12</v>
      </c>
      <c r="V1559">
        <v>421.9</v>
      </c>
      <c r="W1559">
        <v>421.9</v>
      </c>
      <c r="X1559">
        <v>439.49</v>
      </c>
      <c r="Y1559">
        <v>0</v>
      </c>
      <c r="Z1559">
        <v>1</v>
      </c>
      <c r="AA1559">
        <v>0</v>
      </c>
      <c r="AB1559">
        <v>0</v>
      </c>
      <c r="AC1559">
        <v>421.9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f t="shared" si="118"/>
        <v>1</v>
      </c>
      <c r="AJ1559">
        <f t="shared" si="119"/>
        <v>439.49</v>
      </c>
      <c r="AK1559" s="62">
        <f t="shared" si="120"/>
        <v>8.3333333333333329E-2</v>
      </c>
      <c r="AL1559">
        <f t="shared" si="121"/>
        <v>421.9</v>
      </c>
    </row>
    <row r="1560" spans="2:38" ht="14.45" x14ac:dyDescent="0.3">
      <c r="B1560" t="s">
        <v>1765</v>
      </c>
      <c r="C1560">
        <v>2002344334</v>
      </c>
      <c r="D1560" t="s">
        <v>125</v>
      </c>
      <c r="E1560" t="s">
        <v>126</v>
      </c>
      <c r="F1560" t="s">
        <v>127</v>
      </c>
      <c r="G1560" t="s">
        <v>146</v>
      </c>
      <c r="H1560" t="s">
        <v>160</v>
      </c>
      <c r="I1560" t="s">
        <v>161</v>
      </c>
      <c r="J1560" t="s">
        <v>351</v>
      </c>
      <c r="K1560" t="s">
        <v>1027</v>
      </c>
      <c r="L1560">
        <v>80895793</v>
      </c>
      <c r="M1560" t="s">
        <v>1028</v>
      </c>
      <c r="N1560">
        <v>96032100</v>
      </c>
      <c r="O1560" t="s">
        <v>1029</v>
      </c>
      <c r="P1560">
        <v>4987176232632</v>
      </c>
      <c r="Q1560">
        <v>50</v>
      </c>
      <c r="R1560" s="16">
        <v>46807</v>
      </c>
      <c r="S1560">
        <v>36</v>
      </c>
      <c r="T1560">
        <v>52</v>
      </c>
      <c r="U1560">
        <v>120</v>
      </c>
      <c r="V1560">
        <v>38.1</v>
      </c>
      <c r="W1560">
        <v>40</v>
      </c>
      <c r="X1560">
        <v>41.67</v>
      </c>
      <c r="Y1560">
        <v>0</v>
      </c>
      <c r="Z1560">
        <v>1</v>
      </c>
      <c r="AA1560">
        <v>0</v>
      </c>
      <c r="AB1560">
        <v>0</v>
      </c>
      <c r="AC1560">
        <v>40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f t="shared" si="118"/>
        <v>1</v>
      </c>
      <c r="AJ1560">
        <f t="shared" si="119"/>
        <v>41.67</v>
      </c>
      <c r="AK1560" s="62">
        <f t="shared" si="120"/>
        <v>8.3333333333333332E-3</v>
      </c>
      <c r="AL1560">
        <f t="shared" si="121"/>
        <v>40</v>
      </c>
    </row>
    <row r="1561" spans="2:38" ht="14.45" x14ac:dyDescent="0.3">
      <c r="B1561" t="s">
        <v>1765</v>
      </c>
      <c r="C1561">
        <v>2002344334</v>
      </c>
      <c r="D1561" t="s">
        <v>125</v>
      </c>
      <c r="E1561" t="s">
        <v>126</v>
      </c>
      <c r="F1561" t="s">
        <v>127</v>
      </c>
      <c r="G1561" t="s">
        <v>132</v>
      </c>
      <c r="H1561" t="s">
        <v>133</v>
      </c>
      <c r="I1561" t="s">
        <v>134</v>
      </c>
      <c r="J1561" t="s">
        <v>408</v>
      </c>
      <c r="K1561" t="s">
        <v>409</v>
      </c>
      <c r="L1561">
        <v>80887530</v>
      </c>
      <c r="M1561" t="s">
        <v>410</v>
      </c>
      <c r="N1561">
        <v>96190010</v>
      </c>
      <c r="O1561" t="s">
        <v>411</v>
      </c>
      <c r="P1561">
        <v>4987176306746</v>
      </c>
      <c r="Q1561">
        <v>649</v>
      </c>
      <c r="R1561" s="16">
        <v>47045</v>
      </c>
      <c r="S1561">
        <v>24</v>
      </c>
      <c r="T1561">
        <v>100</v>
      </c>
      <c r="U1561">
        <v>18</v>
      </c>
      <c r="V1561">
        <v>484.09</v>
      </c>
      <c r="W1561">
        <v>484.09</v>
      </c>
      <c r="X1561">
        <v>504.28</v>
      </c>
      <c r="Y1561">
        <v>0</v>
      </c>
      <c r="Z1561">
        <v>3</v>
      </c>
      <c r="AA1561">
        <v>0</v>
      </c>
      <c r="AB1561">
        <v>0</v>
      </c>
      <c r="AC1561">
        <v>1452.27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f t="shared" si="118"/>
        <v>3</v>
      </c>
      <c r="AJ1561">
        <f t="shared" si="119"/>
        <v>1512.84</v>
      </c>
      <c r="AK1561" s="62">
        <f t="shared" si="120"/>
        <v>0.16666666666666666</v>
      </c>
      <c r="AL1561">
        <f t="shared" si="121"/>
        <v>1452.27</v>
      </c>
    </row>
    <row r="1562" spans="2:38" ht="14.45" x14ac:dyDescent="0.3">
      <c r="B1562" t="s">
        <v>1765</v>
      </c>
      <c r="C1562">
        <v>2002344334</v>
      </c>
      <c r="D1562" t="s">
        <v>125</v>
      </c>
      <c r="E1562" t="s">
        <v>126</v>
      </c>
      <c r="F1562" t="s">
        <v>127</v>
      </c>
      <c r="G1562" t="s">
        <v>146</v>
      </c>
      <c r="H1562" t="s">
        <v>160</v>
      </c>
      <c r="I1562" t="s">
        <v>161</v>
      </c>
      <c r="J1562" t="s">
        <v>162</v>
      </c>
      <c r="K1562" t="s">
        <v>358</v>
      </c>
      <c r="L1562">
        <v>80895795</v>
      </c>
      <c r="M1562" t="s">
        <v>359</v>
      </c>
      <c r="N1562">
        <v>96032100</v>
      </c>
      <c r="O1562" t="s">
        <v>360</v>
      </c>
      <c r="P1562">
        <v>4987176239952</v>
      </c>
      <c r="Q1562">
        <v>160</v>
      </c>
      <c r="R1562" s="16">
        <v>46807</v>
      </c>
      <c r="S1562">
        <v>36</v>
      </c>
      <c r="T1562">
        <v>52</v>
      </c>
      <c r="U1562">
        <v>36</v>
      </c>
      <c r="V1562">
        <v>121.9</v>
      </c>
      <c r="W1562">
        <v>128</v>
      </c>
      <c r="X1562">
        <v>133.34</v>
      </c>
      <c r="Y1562">
        <v>0</v>
      </c>
      <c r="Z1562">
        <v>6</v>
      </c>
      <c r="AA1562">
        <v>0</v>
      </c>
      <c r="AB1562">
        <v>0</v>
      </c>
      <c r="AC1562">
        <v>768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f t="shared" si="118"/>
        <v>6</v>
      </c>
      <c r="AJ1562">
        <f t="shared" si="119"/>
        <v>800.04</v>
      </c>
      <c r="AK1562" s="62">
        <f t="shared" si="120"/>
        <v>0.16666666666666666</v>
      </c>
      <c r="AL1562">
        <f t="shared" si="121"/>
        <v>768</v>
      </c>
    </row>
    <row r="1563" spans="2:38" ht="14.45" x14ac:dyDescent="0.3">
      <c r="B1563" t="s">
        <v>1765</v>
      </c>
      <c r="C1563">
        <v>2002344334</v>
      </c>
      <c r="D1563" t="s">
        <v>125</v>
      </c>
      <c r="E1563" t="s">
        <v>126</v>
      </c>
      <c r="F1563" t="s">
        <v>127</v>
      </c>
      <c r="G1563" t="s">
        <v>132</v>
      </c>
      <c r="H1563" t="s">
        <v>133</v>
      </c>
      <c r="I1563" t="s">
        <v>134</v>
      </c>
      <c r="J1563" t="s">
        <v>408</v>
      </c>
      <c r="K1563" t="s">
        <v>415</v>
      </c>
      <c r="L1563">
        <v>80887532</v>
      </c>
      <c r="M1563" t="s">
        <v>416</v>
      </c>
      <c r="N1563">
        <v>96190010</v>
      </c>
      <c r="O1563" t="s">
        <v>417</v>
      </c>
      <c r="P1563">
        <v>4987176301956</v>
      </c>
      <c r="Q1563">
        <v>115</v>
      </c>
      <c r="R1563" s="16">
        <v>47097</v>
      </c>
      <c r="S1563">
        <v>24</v>
      </c>
      <c r="T1563">
        <v>100</v>
      </c>
      <c r="U1563">
        <v>48</v>
      </c>
      <c r="V1563">
        <v>96.84</v>
      </c>
      <c r="W1563">
        <v>96.84</v>
      </c>
      <c r="X1563">
        <v>100.88</v>
      </c>
      <c r="Y1563">
        <v>5</v>
      </c>
      <c r="Z1563">
        <v>45</v>
      </c>
      <c r="AA1563">
        <v>0</v>
      </c>
      <c r="AB1563">
        <v>0</v>
      </c>
      <c r="AC1563">
        <v>27599.4</v>
      </c>
      <c r="AD1563">
        <v>0.01</v>
      </c>
      <c r="AE1563">
        <v>0</v>
      </c>
      <c r="AF1563">
        <v>0</v>
      </c>
      <c r="AG1563">
        <v>0</v>
      </c>
      <c r="AH1563">
        <v>0</v>
      </c>
      <c r="AI1563">
        <f t="shared" si="118"/>
        <v>285</v>
      </c>
      <c r="AJ1563">
        <f t="shared" si="119"/>
        <v>28750.799999999999</v>
      </c>
      <c r="AK1563" s="62">
        <f t="shared" si="120"/>
        <v>5.9375</v>
      </c>
      <c r="AL1563">
        <f t="shared" si="121"/>
        <v>27599.4</v>
      </c>
    </row>
    <row r="1564" spans="2:38" ht="14.45" x14ac:dyDescent="0.3">
      <c r="B1564" t="s">
        <v>1765</v>
      </c>
      <c r="C1564">
        <v>2002344334</v>
      </c>
      <c r="D1564" t="s">
        <v>125</v>
      </c>
      <c r="E1564" t="s">
        <v>126</v>
      </c>
      <c r="F1564" t="s">
        <v>127</v>
      </c>
      <c r="G1564" t="s">
        <v>146</v>
      </c>
      <c r="H1564" t="s">
        <v>160</v>
      </c>
      <c r="I1564" t="s">
        <v>161</v>
      </c>
      <c r="J1564" t="s">
        <v>162</v>
      </c>
      <c r="K1564" t="s">
        <v>364</v>
      </c>
      <c r="L1564">
        <v>80895800</v>
      </c>
      <c r="M1564" t="s">
        <v>365</v>
      </c>
      <c r="N1564">
        <v>96032100</v>
      </c>
      <c r="O1564" t="s">
        <v>366</v>
      </c>
      <c r="P1564">
        <v>4987176239969</v>
      </c>
      <c r="Q1564">
        <v>158</v>
      </c>
      <c r="R1564" s="16">
        <v>47045</v>
      </c>
      <c r="S1564">
        <v>36</v>
      </c>
      <c r="T1564">
        <v>74</v>
      </c>
      <c r="U1564">
        <v>48</v>
      </c>
      <c r="V1564">
        <v>120.38</v>
      </c>
      <c r="W1564">
        <v>126.4</v>
      </c>
      <c r="X1564">
        <v>131.66999999999999</v>
      </c>
      <c r="Y1564">
        <v>0</v>
      </c>
      <c r="Z1564">
        <v>9</v>
      </c>
      <c r="AA1564">
        <v>0</v>
      </c>
      <c r="AB1564">
        <v>0</v>
      </c>
      <c r="AC1564">
        <v>1137.5999999999999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f t="shared" si="118"/>
        <v>9</v>
      </c>
      <c r="AJ1564">
        <f t="shared" si="119"/>
        <v>1185.03</v>
      </c>
      <c r="AK1564" s="62">
        <f t="shared" si="120"/>
        <v>0.1875</v>
      </c>
      <c r="AL1564">
        <f t="shared" si="121"/>
        <v>1137.6000000000001</v>
      </c>
    </row>
    <row r="1565" spans="2:38" ht="14.45" x14ac:dyDescent="0.3">
      <c r="B1565" t="s">
        <v>1765</v>
      </c>
      <c r="C1565">
        <v>2002344334</v>
      </c>
      <c r="D1565" t="s">
        <v>125</v>
      </c>
      <c r="E1565" t="s">
        <v>126</v>
      </c>
      <c r="F1565" t="s">
        <v>127</v>
      </c>
      <c r="G1565" t="s">
        <v>132</v>
      </c>
      <c r="H1565" t="s">
        <v>133</v>
      </c>
      <c r="I1565" t="s">
        <v>134</v>
      </c>
      <c r="J1565" t="s">
        <v>240</v>
      </c>
      <c r="K1565" t="s">
        <v>440</v>
      </c>
      <c r="L1565">
        <v>80887674</v>
      </c>
      <c r="M1565" t="s">
        <v>441</v>
      </c>
      <c r="N1565">
        <v>96190010</v>
      </c>
      <c r="O1565" t="s">
        <v>442</v>
      </c>
      <c r="P1565">
        <v>4987176369406</v>
      </c>
      <c r="Q1565">
        <v>150</v>
      </c>
      <c r="R1565" s="16">
        <v>47108</v>
      </c>
      <c r="S1565">
        <v>24</v>
      </c>
      <c r="T1565">
        <v>100</v>
      </c>
      <c r="U1565">
        <v>36</v>
      </c>
      <c r="V1565">
        <v>126.31</v>
      </c>
      <c r="W1565">
        <v>126.31</v>
      </c>
      <c r="X1565">
        <v>131.58000000000001</v>
      </c>
      <c r="Y1565">
        <v>8</v>
      </c>
      <c r="Z1565">
        <v>18</v>
      </c>
      <c r="AA1565">
        <v>0</v>
      </c>
      <c r="AB1565">
        <v>0</v>
      </c>
      <c r="AC1565">
        <v>38650.86</v>
      </c>
      <c r="AD1565">
        <v>0.01</v>
      </c>
      <c r="AE1565">
        <v>0</v>
      </c>
      <c r="AF1565">
        <v>0</v>
      </c>
      <c r="AG1565">
        <v>0</v>
      </c>
      <c r="AH1565">
        <v>0</v>
      </c>
      <c r="AI1565">
        <f t="shared" si="118"/>
        <v>306</v>
      </c>
      <c r="AJ1565">
        <f t="shared" si="119"/>
        <v>40263.480000000003</v>
      </c>
      <c r="AK1565" s="62">
        <f t="shared" si="120"/>
        <v>8.5</v>
      </c>
      <c r="AL1565">
        <f t="shared" si="121"/>
        <v>38650.86</v>
      </c>
    </row>
    <row r="1566" spans="2:38" ht="14.45" x14ac:dyDescent="0.3">
      <c r="B1566" t="s">
        <v>1765</v>
      </c>
      <c r="C1566">
        <v>2002344334</v>
      </c>
      <c r="D1566" t="s">
        <v>125</v>
      </c>
      <c r="E1566" t="s">
        <v>126</v>
      </c>
      <c r="F1566" t="s">
        <v>127</v>
      </c>
      <c r="G1566" t="s">
        <v>132</v>
      </c>
      <c r="H1566" t="s">
        <v>133</v>
      </c>
      <c r="I1566" t="s">
        <v>134</v>
      </c>
      <c r="J1566" t="s">
        <v>169</v>
      </c>
      <c r="K1566" t="s">
        <v>460</v>
      </c>
      <c r="L1566">
        <v>80893410</v>
      </c>
      <c r="M1566" t="s">
        <v>1065</v>
      </c>
      <c r="N1566">
        <v>96190010</v>
      </c>
      <c r="O1566" t="s">
        <v>1066</v>
      </c>
      <c r="P1566">
        <v>4987176293527</v>
      </c>
      <c r="Q1566">
        <v>99</v>
      </c>
      <c r="R1566" s="16">
        <v>47045</v>
      </c>
      <c r="S1566">
        <v>24</v>
      </c>
      <c r="T1566">
        <v>100</v>
      </c>
      <c r="U1566">
        <v>64</v>
      </c>
      <c r="V1566">
        <v>85.62</v>
      </c>
      <c r="W1566">
        <v>85.62</v>
      </c>
      <c r="X1566">
        <v>89.19</v>
      </c>
      <c r="Y1566">
        <v>12</v>
      </c>
      <c r="Z1566">
        <v>8</v>
      </c>
      <c r="AA1566">
        <v>0</v>
      </c>
      <c r="AB1566">
        <v>0</v>
      </c>
      <c r="AC1566">
        <v>66441.119999999995</v>
      </c>
      <c r="AD1566">
        <v>0.02</v>
      </c>
      <c r="AE1566">
        <v>0</v>
      </c>
      <c r="AF1566">
        <v>0</v>
      </c>
      <c r="AG1566">
        <v>0</v>
      </c>
      <c r="AH1566">
        <v>0</v>
      </c>
      <c r="AI1566">
        <f t="shared" si="118"/>
        <v>776</v>
      </c>
      <c r="AJ1566">
        <f t="shared" si="119"/>
        <v>69211.44</v>
      </c>
      <c r="AK1566" s="62">
        <f t="shared" si="120"/>
        <v>12.125</v>
      </c>
      <c r="AL1566">
        <f t="shared" si="121"/>
        <v>66441.12000000001</v>
      </c>
    </row>
    <row r="1567" spans="2:38" ht="14.45" x14ac:dyDescent="0.3">
      <c r="B1567" t="s">
        <v>1765</v>
      </c>
      <c r="C1567">
        <v>2002344334</v>
      </c>
      <c r="D1567" t="s">
        <v>125</v>
      </c>
      <c r="E1567" t="s">
        <v>126</v>
      </c>
      <c r="F1567" t="s">
        <v>127</v>
      </c>
      <c r="G1567" t="s">
        <v>132</v>
      </c>
      <c r="H1567" t="s">
        <v>133</v>
      </c>
      <c r="I1567" t="s">
        <v>447</v>
      </c>
      <c r="J1567" t="s">
        <v>448</v>
      </c>
      <c r="K1567" t="s">
        <v>449</v>
      </c>
      <c r="L1567">
        <v>80870015</v>
      </c>
      <c r="M1567" t="s">
        <v>450</v>
      </c>
      <c r="N1567">
        <v>96190010</v>
      </c>
      <c r="O1567" t="s">
        <v>451</v>
      </c>
      <c r="P1567">
        <v>4987176231765</v>
      </c>
      <c r="Q1567">
        <v>175</v>
      </c>
      <c r="R1567" s="16">
        <v>46807</v>
      </c>
      <c r="S1567">
        <v>24</v>
      </c>
      <c r="T1567">
        <v>79</v>
      </c>
      <c r="U1567">
        <v>18</v>
      </c>
      <c r="V1567">
        <v>147.36000000000001</v>
      </c>
      <c r="W1567">
        <v>147.36000000000001</v>
      </c>
      <c r="X1567">
        <v>153.5</v>
      </c>
      <c r="Y1567">
        <v>1</v>
      </c>
      <c r="Z1567">
        <v>15</v>
      </c>
      <c r="AA1567">
        <v>0</v>
      </c>
      <c r="AB1567">
        <v>0</v>
      </c>
      <c r="AC1567">
        <v>4862.88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f t="shared" si="118"/>
        <v>33</v>
      </c>
      <c r="AJ1567">
        <f t="shared" si="119"/>
        <v>5065.5</v>
      </c>
      <c r="AK1567" s="62">
        <f t="shared" si="120"/>
        <v>1.8333333333333333</v>
      </c>
      <c r="AL1567">
        <f t="shared" si="121"/>
        <v>4862.88</v>
      </c>
    </row>
    <row r="1568" spans="2:38" ht="14.45" x14ac:dyDescent="0.3">
      <c r="B1568" t="s">
        <v>1765</v>
      </c>
      <c r="C1568">
        <v>2002344334</v>
      </c>
      <c r="D1568" t="s">
        <v>125</v>
      </c>
      <c r="E1568" t="s">
        <v>126</v>
      </c>
      <c r="F1568" t="s">
        <v>127</v>
      </c>
      <c r="G1568" t="s">
        <v>146</v>
      </c>
      <c r="H1568" t="s">
        <v>147</v>
      </c>
      <c r="I1568" t="s">
        <v>203</v>
      </c>
      <c r="J1568" t="s">
        <v>367</v>
      </c>
      <c r="K1568" t="s">
        <v>368</v>
      </c>
      <c r="L1568">
        <v>80866729</v>
      </c>
      <c r="M1568" t="s">
        <v>369</v>
      </c>
      <c r="N1568">
        <v>33071090</v>
      </c>
      <c r="O1568" t="s">
        <v>370</v>
      </c>
      <c r="P1568">
        <v>4987176278647</v>
      </c>
      <c r="Q1568">
        <v>290</v>
      </c>
      <c r="R1568" s="16">
        <v>47045</v>
      </c>
      <c r="S1568">
        <v>36</v>
      </c>
      <c r="T1568">
        <v>74</v>
      </c>
      <c r="U1568">
        <v>12</v>
      </c>
      <c r="V1568">
        <v>210.64</v>
      </c>
      <c r="W1568">
        <v>248.56</v>
      </c>
      <c r="X1568">
        <v>258.92</v>
      </c>
      <c r="Y1568">
        <v>6</v>
      </c>
      <c r="Z1568">
        <v>2</v>
      </c>
      <c r="AA1568">
        <v>0</v>
      </c>
      <c r="AB1568">
        <v>0</v>
      </c>
      <c r="AC1568">
        <v>18393.439999999999</v>
      </c>
      <c r="AD1568">
        <v>0.01</v>
      </c>
      <c r="AE1568">
        <v>0</v>
      </c>
      <c r="AF1568">
        <v>0</v>
      </c>
      <c r="AG1568">
        <v>0</v>
      </c>
      <c r="AH1568">
        <v>0</v>
      </c>
      <c r="AI1568">
        <f t="shared" si="118"/>
        <v>74</v>
      </c>
      <c r="AJ1568">
        <f t="shared" si="119"/>
        <v>19160.080000000002</v>
      </c>
      <c r="AK1568" s="62">
        <f t="shared" si="120"/>
        <v>6.166666666666667</v>
      </c>
      <c r="AL1568">
        <f t="shared" si="121"/>
        <v>18393.439999999999</v>
      </c>
    </row>
    <row r="1569" spans="2:38" ht="14.45" x14ac:dyDescent="0.3">
      <c r="B1569" t="s">
        <v>1765</v>
      </c>
      <c r="C1569">
        <v>2002344334</v>
      </c>
      <c r="D1569" t="s">
        <v>125</v>
      </c>
      <c r="E1569" t="s">
        <v>126</v>
      </c>
      <c r="F1569" t="s">
        <v>127</v>
      </c>
      <c r="G1569" t="s">
        <v>132</v>
      </c>
      <c r="H1569" t="s">
        <v>133</v>
      </c>
      <c r="I1569" t="s">
        <v>134</v>
      </c>
      <c r="J1569" t="s">
        <v>135</v>
      </c>
      <c r="K1569" t="s">
        <v>552</v>
      </c>
      <c r="L1569">
        <v>83914224</v>
      </c>
      <c r="M1569" t="s">
        <v>767</v>
      </c>
      <c r="N1569">
        <v>96190010</v>
      </c>
      <c r="O1569" t="s">
        <v>768</v>
      </c>
      <c r="P1569">
        <v>4987176192165</v>
      </c>
      <c r="Q1569">
        <v>699</v>
      </c>
      <c r="R1569" s="16">
        <v>46807</v>
      </c>
      <c r="S1569">
        <v>24</v>
      </c>
      <c r="T1569">
        <v>79</v>
      </c>
      <c r="U1569">
        <v>12</v>
      </c>
      <c r="V1569">
        <v>454.4</v>
      </c>
      <c r="W1569">
        <v>454.4</v>
      </c>
      <c r="X1569">
        <v>473.35</v>
      </c>
      <c r="Y1569">
        <v>0</v>
      </c>
      <c r="Z1569">
        <v>6</v>
      </c>
      <c r="AA1569">
        <v>0</v>
      </c>
      <c r="AB1569">
        <v>0</v>
      </c>
      <c r="AC1569">
        <v>2726.4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f t="shared" si="118"/>
        <v>6</v>
      </c>
      <c r="AJ1569">
        <f t="shared" si="119"/>
        <v>2840.1000000000004</v>
      </c>
      <c r="AK1569" s="62">
        <f t="shared" si="120"/>
        <v>0.5</v>
      </c>
      <c r="AL1569">
        <f t="shared" si="121"/>
        <v>2726.3999999999996</v>
      </c>
    </row>
    <row r="1570" spans="2:38" ht="14.45" x14ac:dyDescent="0.3">
      <c r="B1570" t="s">
        <v>1765</v>
      </c>
      <c r="C1570">
        <v>2002344334</v>
      </c>
      <c r="D1570" t="s">
        <v>125</v>
      </c>
      <c r="E1570" t="s">
        <v>126</v>
      </c>
      <c r="F1570" t="s">
        <v>127</v>
      </c>
      <c r="G1570" t="s">
        <v>132</v>
      </c>
      <c r="H1570" t="s">
        <v>133</v>
      </c>
      <c r="I1570" t="s">
        <v>177</v>
      </c>
      <c r="J1570" t="s">
        <v>375</v>
      </c>
      <c r="K1570" t="s">
        <v>376</v>
      </c>
      <c r="L1570">
        <v>80887328</v>
      </c>
      <c r="M1570" t="s">
        <v>377</v>
      </c>
      <c r="N1570">
        <v>96190010</v>
      </c>
      <c r="O1570" t="s">
        <v>378</v>
      </c>
      <c r="P1570">
        <v>4987176371485</v>
      </c>
      <c r="Q1570">
        <v>240</v>
      </c>
      <c r="R1570" s="16">
        <v>47045</v>
      </c>
      <c r="S1570">
        <v>24</v>
      </c>
      <c r="T1570">
        <v>100</v>
      </c>
      <c r="U1570">
        <v>20</v>
      </c>
      <c r="V1570">
        <v>207.56</v>
      </c>
      <c r="W1570">
        <v>207.56</v>
      </c>
      <c r="X1570">
        <v>216.22</v>
      </c>
      <c r="Y1570">
        <v>0</v>
      </c>
      <c r="Z1570">
        <v>4</v>
      </c>
      <c r="AA1570">
        <v>0</v>
      </c>
      <c r="AB1570">
        <v>0</v>
      </c>
      <c r="AC1570">
        <v>830.24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f t="shared" si="118"/>
        <v>4</v>
      </c>
      <c r="AJ1570">
        <f t="shared" si="119"/>
        <v>864.88</v>
      </c>
      <c r="AK1570" s="62">
        <f t="shared" si="120"/>
        <v>0.2</v>
      </c>
      <c r="AL1570">
        <f t="shared" si="121"/>
        <v>830.24</v>
      </c>
    </row>
    <row r="1571" spans="2:38" ht="14.45" x14ac:dyDescent="0.3">
      <c r="B1571" t="s">
        <v>1765</v>
      </c>
      <c r="C1571">
        <v>2002344334</v>
      </c>
      <c r="D1571" t="s">
        <v>125</v>
      </c>
      <c r="E1571" t="s">
        <v>126</v>
      </c>
      <c r="F1571" t="s">
        <v>127</v>
      </c>
      <c r="G1571" t="s">
        <v>146</v>
      </c>
      <c r="H1571" t="s">
        <v>160</v>
      </c>
      <c r="I1571" t="s">
        <v>161</v>
      </c>
      <c r="J1571" t="s">
        <v>738</v>
      </c>
      <c r="K1571" t="s">
        <v>739</v>
      </c>
      <c r="L1571">
        <v>80777363</v>
      </c>
      <c r="M1571" t="s">
        <v>740</v>
      </c>
      <c r="N1571">
        <v>96032100</v>
      </c>
      <c r="O1571" t="s">
        <v>741</v>
      </c>
      <c r="P1571">
        <v>4987176231543</v>
      </c>
      <c r="Q1571">
        <v>120</v>
      </c>
      <c r="R1571" s="16">
        <v>47020</v>
      </c>
      <c r="S1571">
        <v>36</v>
      </c>
      <c r="T1571">
        <v>72</v>
      </c>
      <c r="U1571">
        <v>36</v>
      </c>
      <c r="V1571">
        <v>91.43</v>
      </c>
      <c r="W1571">
        <v>96</v>
      </c>
      <c r="X1571">
        <v>100</v>
      </c>
      <c r="Y1571">
        <v>0</v>
      </c>
      <c r="Z1571">
        <v>2</v>
      </c>
      <c r="AA1571">
        <v>0</v>
      </c>
      <c r="AB1571">
        <v>0</v>
      </c>
      <c r="AC1571">
        <v>192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f t="shared" si="118"/>
        <v>2</v>
      </c>
      <c r="AJ1571">
        <f t="shared" si="119"/>
        <v>200</v>
      </c>
      <c r="AK1571" s="62">
        <f t="shared" si="120"/>
        <v>5.5555555555555552E-2</v>
      </c>
      <c r="AL1571">
        <f t="shared" si="121"/>
        <v>192</v>
      </c>
    </row>
    <row r="1572" spans="2:38" ht="14.45" x14ac:dyDescent="0.3">
      <c r="B1572" t="s">
        <v>1765</v>
      </c>
      <c r="C1572">
        <v>2002344334</v>
      </c>
      <c r="D1572" t="s">
        <v>125</v>
      </c>
      <c r="E1572" t="s">
        <v>126</v>
      </c>
      <c r="F1572" t="s">
        <v>127</v>
      </c>
      <c r="G1572" t="s">
        <v>132</v>
      </c>
      <c r="H1572" t="s">
        <v>133</v>
      </c>
      <c r="I1572" t="s">
        <v>177</v>
      </c>
      <c r="J1572" t="s">
        <v>371</v>
      </c>
      <c r="K1572" t="s">
        <v>395</v>
      </c>
      <c r="L1572">
        <v>83911638</v>
      </c>
      <c r="M1572" t="s">
        <v>396</v>
      </c>
      <c r="N1572">
        <v>96190010</v>
      </c>
      <c r="O1572" t="s">
        <v>397</v>
      </c>
      <c r="P1572">
        <v>4987176319555</v>
      </c>
      <c r="Q1572">
        <v>320</v>
      </c>
      <c r="R1572" s="16">
        <v>46807</v>
      </c>
      <c r="S1572">
        <v>24</v>
      </c>
      <c r="T1572">
        <v>79</v>
      </c>
      <c r="U1572">
        <v>24</v>
      </c>
      <c r="V1572">
        <v>246.05</v>
      </c>
      <c r="W1572">
        <v>246.05</v>
      </c>
      <c r="X1572">
        <v>256.31</v>
      </c>
      <c r="Y1572">
        <v>0</v>
      </c>
      <c r="Z1572">
        <v>1</v>
      </c>
      <c r="AA1572">
        <v>0</v>
      </c>
      <c r="AB1572">
        <v>0</v>
      </c>
      <c r="AC1572">
        <v>246.05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f t="shared" si="118"/>
        <v>1</v>
      </c>
      <c r="AJ1572">
        <f t="shared" si="119"/>
        <v>256.31</v>
      </c>
      <c r="AK1572" s="62">
        <f t="shared" si="120"/>
        <v>4.1666666666666664E-2</v>
      </c>
      <c r="AL1572">
        <f t="shared" si="121"/>
        <v>246.05</v>
      </c>
    </row>
    <row r="1573" spans="2:38" ht="14.45" x14ac:dyDescent="0.3">
      <c r="B1573" t="s">
        <v>1765</v>
      </c>
      <c r="C1573">
        <v>2002344334</v>
      </c>
      <c r="D1573" t="s">
        <v>125</v>
      </c>
      <c r="E1573" t="s">
        <v>126</v>
      </c>
      <c r="F1573" t="s">
        <v>127</v>
      </c>
      <c r="G1573" t="s">
        <v>128</v>
      </c>
      <c r="H1573" t="s">
        <v>196</v>
      </c>
      <c r="I1573" t="s">
        <v>197</v>
      </c>
      <c r="J1573" t="s">
        <v>742</v>
      </c>
      <c r="K1573" t="s">
        <v>743</v>
      </c>
      <c r="L1573">
        <v>80795451</v>
      </c>
      <c r="M1573" t="s">
        <v>744</v>
      </c>
      <c r="N1573">
        <v>33049990</v>
      </c>
      <c r="O1573" t="s">
        <v>745</v>
      </c>
      <c r="P1573">
        <v>4902430917933</v>
      </c>
      <c r="Q1573">
        <v>399</v>
      </c>
      <c r="R1573" s="16">
        <v>46807</v>
      </c>
      <c r="S1573">
        <v>36</v>
      </c>
      <c r="T1573">
        <v>52</v>
      </c>
      <c r="U1573">
        <v>12</v>
      </c>
      <c r="V1573">
        <v>282.26</v>
      </c>
      <c r="W1573">
        <v>333.07</v>
      </c>
      <c r="X1573">
        <v>346.96</v>
      </c>
      <c r="Y1573">
        <v>0</v>
      </c>
      <c r="Z1573">
        <v>3</v>
      </c>
      <c r="AA1573">
        <v>0</v>
      </c>
      <c r="AB1573">
        <v>0</v>
      </c>
      <c r="AC1573">
        <v>999.21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f t="shared" si="118"/>
        <v>3</v>
      </c>
      <c r="AJ1573">
        <f t="shared" si="119"/>
        <v>1040.8799999999999</v>
      </c>
      <c r="AK1573" s="62">
        <f t="shared" si="120"/>
        <v>0.25</v>
      </c>
      <c r="AL1573">
        <f t="shared" si="121"/>
        <v>999.21</v>
      </c>
    </row>
    <row r="1574" spans="2:38" ht="14.45" x14ac:dyDescent="0.3">
      <c r="B1574" t="s">
        <v>1765</v>
      </c>
      <c r="C1574">
        <v>2002344334</v>
      </c>
      <c r="D1574" t="s">
        <v>125</v>
      </c>
      <c r="E1574" t="s">
        <v>126</v>
      </c>
      <c r="F1574" t="s">
        <v>127</v>
      </c>
      <c r="G1574" t="s">
        <v>146</v>
      </c>
      <c r="H1574" t="s">
        <v>150</v>
      </c>
      <c r="I1574" t="s">
        <v>326</v>
      </c>
      <c r="J1574" t="s">
        <v>327</v>
      </c>
      <c r="K1574" t="s">
        <v>388</v>
      </c>
      <c r="L1574">
        <v>80867317</v>
      </c>
      <c r="M1574" t="s">
        <v>389</v>
      </c>
      <c r="N1574">
        <v>82122011</v>
      </c>
      <c r="O1574" t="s">
        <v>390</v>
      </c>
      <c r="P1574">
        <v>4987176355782</v>
      </c>
      <c r="Q1574">
        <v>179</v>
      </c>
      <c r="R1574" s="16">
        <v>47045</v>
      </c>
      <c r="S1574">
        <v>60</v>
      </c>
      <c r="T1574">
        <v>45</v>
      </c>
      <c r="U1574">
        <v>48</v>
      </c>
      <c r="V1574">
        <v>130.02000000000001</v>
      </c>
      <c r="W1574">
        <v>153.41999999999999</v>
      </c>
      <c r="X1574">
        <v>159.82</v>
      </c>
      <c r="Y1574">
        <v>0</v>
      </c>
      <c r="Z1574">
        <v>22</v>
      </c>
      <c r="AA1574">
        <v>0</v>
      </c>
      <c r="AB1574">
        <v>0</v>
      </c>
      <c r="AC1574">
        <v>3375.24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f t="shared" si="118"/>
        <v>22</v>
      </c>
      <c r="AJ1574">
        <f t="shared" si="119"/>
        <v>3516.04</v>
      </c>
      <c r="AK1574" s="62">
        <f t="shared" si="120"/>
        <v>0.45833333333333331</v>
      </c>
      <c r="AL1574">
        <f t="shared" si="121"/>
        <v>3375.24</v>
      </c>
    </row>
    <row r="1575" spans="2:38" ht="14.45" x14ac:dyDescent="0.3">
      <c r="B1575" t="s">
        <v>1765</v>
      </c>
      <c r="C1575">
        <v>2002344334</v>
      </c>
      <c r="D1575" t="s">
        <v>125</v>
      </c>
      <c r="E1575" t="s">
        <v>126</v>
      </c>
      <c r="F1575" t="s">
        <v>127</v>
      </c>
      <c r="G1575" t="s">
        <v>146</v>
      </c>
      <c r="H1575" t="s">
        <v>160</v>
      </c>
      <c r="I1575" t="s">
        <v>161</v>
      </c>
      <c r="J1575" t="s">
        <v>525</v>
      </c>
      <c r="K1575" t="s">
        <v>735</v>
      </c>
      <c r="L1575">
        <v>80756893</v>
      </c>
      <c r="M1575" t="s">
        <v>736</v>
      </c>
      <c r="N1575">
        <v>96032100</v>
      </c>
      <c r="O1575" t="s">
        <v>737</v>
      </c>
      <c r="P1575">
        <v>4987176202420</v>
      </c>
      <c r="Q1575">
        <v>105</v>
      </c>
      <c r="R1575" s="16">
        <v>47020</v>
      </c>
      <c r="S1575">
        <v>36</v>
      </c>
      <c r="T1575">
        <v>72</v>
      </c>
      <c r="U1575">
        <v>72</v>
      </c>
      <c r="V1575">
        <v>80</v>
      </c>
      <c r="W1575">
        <v>84</v>
      </c>
      <c r="X1575">
        <v>87.5</v>
      </c>
      <c r="Y1575">
        <v>0</v>
      </c>
      <c r="Z1575">
        <v>3</v>
      </c>
      <c r="AA1575">
        <v>0</v>
      </c>
      <c r="AB1575">
        <v>0</v>
      </c>
      <c r="AC1575">
        <v>252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f t="shared" si="118"/>
        <v>3</v>
      </c>
      <c r="AJ1575">
        <f t="shared" si="119"/>
        <v>262.5</v>
      </c>
      <c r="AK1575" s="62">
        <f t="shared" si="120"/>
        <v>4.1666666666666664E-2</v>
      </c>
      <c r="AL1575">
        <f t="shared" si="121"/>
        <v>252</v>
      </c>
    </row>
    <row r="1576" spans="2:38" ht="14.45" x14ac:dyDescent="0.3">
      <c r="B1576" t="s">
        <v>1765</v>
      </c>
      <c r="C1576">
        <v>2002344334</v>
      </c>
      <c r="D1576" t="s">
        <v>125</v>
      </c>
      <c r="E1576" t="s">
        <v>126</v>
      </c>
      <c r="F1576" t="s">
        <v>127</v>
      </c>
      <c r="G1576" t="s">
        <v>128</v>
      </c>
      <c r="H1576" t="s">
        <v>139</v>
      </c>
      <c r="I1576" t="s">
        <v>140</v>
      </c>
      <c r="J1576" t="s">
        <v>266</v>
      </c>
      <c r="K1576" t="s">
        <v>402</v>
      </c>
      <c r="L1576">
        <v>83912164</v>
      </c>
      <c r="M1576" t="s">
        <v>403</v>
      </c>
      <c r="N1576">
        <v>96190030</v>
      </c>
      <c r="O1576" t="s">
        <v>404</v>
      </c>
      <c r="P1576">
        <v>4987176218322</v>
      </c>
      <c r="Q1576">
        <v>98</v>
      </c>
      <c r="R1576" s="16">
        <v>46807</v>
      </c>
      <c r="S1576">
        <v>36</v>
      </c>
      <c r="T1576">
        <v>52</v>
      </c>
      <c r="U1576">
        <v>40</v>
      </c>
      <c r="V1576">
        <v>74.67</v>
      </c>
      <c r="W1576">
        <v>78.400000000000006</v>
      </c>
      <c r="X1576">
        <v>81.67</v>
      </c>
      <c r="Y1576">
        <v>30</v>
      </c>
      <c r="Z1576">
        <v>1</v>
      </c>
      <c r="AA1576">
        <v>0</v>
      </c>
      <c r="AB1576">
        <v>0</v>
      </c>
      <c r="AC1576">
        <v>94158.399999999994</v>
      </c>
      <c r="AD1576">
        <v>0.05</v>
      </c>
      <c r="AE1576">
        <v>0</v>
      </c>
      <c r="AF1576">
        <v>0</v>
      </c>
      <c r="AG1576">
        <v>0</v>
      </c>
      <c r="AH1576">
        <v>0</v>
      </c>
      <c r="AI1576">
        <f t="shared" si="118"/>
        <v>1201</v>
      </c>
      <c r="AJ1576">
        <f t="shared" si="119"/>
        <v>98085.67</v>
      </c>
      <c r="AK1576" s="62">
        <f t="shared" si="120"/>
        <v>30.024999999999999</v>
      </c>
      <c r="AL1576">
        <f t="shared" si="121"/>
        <v>94158.400000000009</v>
      </c>
    </row>
    <row r="1577" spans="2:38" ht="14.45" x14ac:dyDescent="0.3">
      <c r="B1577" t="s">
        <v>1765</v>
      </c>
      <c r="C1577">
        <v>2002344334</v>
      </c>
      <c r="D1577" t="s">
        <v>125</v>
      </c>
      <c r="E1577" t="s">
        <v>126</v>
      </c>
      <c r="F1577" t="s">
        <v>127</v>
      </c>
      <c r="G1577" t="s">
        <v>132</v>
      </c>
      <c r="H1577" t="s">
        <v>163</v>
      </c>
      <c r="I1577" t="s">
        <v>164</v>
      </c>
      <c r="J1577" t="s">
        <v>202</v>
      </c>
      <c r="K1577" t="s">
        <v>746</v>
      </c>
      <c r="L1577">
        <v>80818354</v>
      </c>
      <c r="M1577" t="s">
        <v>747</v>
      </c>
      <c r="N1577">
        <v>33071010</v>
      </c>
      <c r="O1577" t="s">
        <v>748</v>
      </c>
      <c r="P1577">
        <v>4987176029966</v>
      </c>
      <c r="Q1577">
        <v>71</v>
      </c>
      <c r="R1577" s="16">
        <v>47045</v>
      </c>
      <c r="S1577">
        <v>36</v>
      </c>
      <c r="T1577">
        <v>74</v>
      </c>
      <c r="U1577">
        <v>96</v>
      </c>
      <c r="V1577">
        <v>57.96</v>
      </c>
      <c r="W1577">
        <v>60.86</v>
      </c>
      <c r="X1577">
        <v>63.4</v>
      </c>
      <c r="Y1577">
        <v>0</v>
      </c>
      <c r="Z1577">
        <v>4</v>
      </c>
      <c r="AA1577">
        <v>0</v>
      </c>
      <c r="AB1577">
        <v>0</v>
      </c>
      <c r="AC1577">
        <v>243.44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f t="shared" ref="AI1577:AI1640" si="122">+(Y1577+AA1577)*U1577+(Z1577+AB1577+AE1577+AG1577)</f>
        <v>4</v>
      </c>
      <c r="AJ1577">
        <f t="shared" ref="AJ1577:AJ1640" si="123">+AI1577*X1577</f>
        <v>253.6</v>
      </c>
      <c r="AK1577" s="62">
        <f t="shared" ref="AK1577:AK1640" si="124">+AI1577/U1577</f>
        <v>4.1666666666666664E-2</v>
      </c>
      <c r="AL1577">
        <f t="shared" ref="AL1577:AL1640" si="125">+AI1577*W1577</f>
        <v>243.44</v>
      </c>
    </row>
    <row r="1578" spans="2:38" ht="14.45" x14ac:dyDescent="0.3">
      <c r="B1578" t="s">
        <v>1765</v>
      </c>
      <c r="C1578">
        <v>2002344334</v>
      </c>
      <c r="D1578" t="s">
        <v>125</v>
      </c>
      <c r="E1578" t="s">
        <v>126</v>
      </c>
      <c r="F1578" t="s">
        <v>127</v>
      </c>
      <c r="G1578" t="s">
        <v>128</v>
      </c>
      <c r="H1578" t="s">
        <v>139</v>
      </c>
      <c r="I1578" t="s">
        <v>140</v>
      </c>
      <c r="J1578" t="s">
        <v>266</v>
      </c>
      <c r="K1578" t="s">
        <v>405</v>
      </c>
      <c r="L1578">
        <v>83912166</v>
      </c>
      <c r="M1578" t="s">
        <v>406</v>
      </c>
      <c r="N1578">
        <v>96190030</v>
      </c>
      <c r="O1578" t="s">
        <v>407</v>
      </c>
      <c r="P1578">
        <v>4987176071460</v>
      </c>
      <c r="Q1578">
        <v>98</v>
      </c>
      <c r="R1578" s="16">
        <v>47045</v>
      </c>
      <c r="S1578">
        <v>36</v>
      </c>
      <c r="T1578">
        <v>74</v>
      </c>
      <c r="U1578">
        <v>40</v>
      </c>
      <c r="V1578">
        <v>74.67</v>
      </c>
      <c r="W1578">
        <v>78.400000000000006</v>
      </c>
      <c r="X1578">
        <v>81.67</v>
      </c>
      <c r="Y1578">
        <v>32</v>
      </c>
      <c r="Z1578">
        <v>30</v>
      </c>
      <c r="AA1578">
        <v>0</v>
      </c>
      <c r="AB1578">
        <v>0</v>
      </c>
      <c r="AC1578">
        <v>102704</v>
      </c>
      <c r="AD1578">
        <v>5.9999999999999901E-2</v>
      </c>
      <c r="AE1578">
        <v>0</v>
      </c>
      <c r="AF1578">
        <v>0</v>
      </c>
      <c r="AG1578">
        <v>0</v>
      </c>
      <c r="AH1578">
        <v>0</v>
      </c>
      <c r="AI1578">
        <f t="shared" si="122"/>
        <v>1310</v>
      </c>
      <c r="AJ1578">
        <f t="shared" si="123"/>
        <v>106987.7</v>
      </c>
      <c r="AK1578" s="62">
        <f t="shared" si="124"/>
        <v>32.75</v>
      </c>
      <c r="AL1578">
        <f t="shared" si="125"/>
        <v>102704.00000000001</v>
      </c>
    </row>
    <row r="1579" spans="2:38" ht="14.45" x14ac:dyDescent="0.3">
      <c r="B1579" t="s">
        <v>1765</v>
      </c>
      <c r="C1579">
        <v>2002344334</v>
      </c>
      <c r="D1579" t="s">
        <v>125</v>
      </c>
      <c r="E1579" t="s">
        <v>126</v>
      </c>
      <c r="F1579" t="s">
        <v>127</v>
      </c>
      <c r="G1579" t="s">
        <v>132</v>
      </c>
      <c r="H1579" t="s">
        <v>133</v>
      </c>
      <c r="I1579" t="s">
        <v>134</v>
      </c>
      <c r="J1579" t="s">
        <v>155</v>
      </c>
      <c r="K1579" t="s">
        <v>755</v>
      </c>
      <c r="L1579">
        <v>80870359</v>
      </c>
      <c r="M1579" t="s">
        <v>756</v>
      </c>
      <c r="N1579">
        <v>96190010</v>
      </c>
      <c r="O1579" t="s">
        <v>757</v>
      </c>
      <c r="P1579">
        <v>4987176350664</v>
      </c>
      <c r="Q1579">
        <v>599</v>
      </c>
      <c r="R1579" s="16">
        <v>46981</v>
      </c>
      <c r="S1579">
        <v>24</v>
      </c>
      <c r="T1579">
        <v>100</v>
      </c>
      <c r="U1579">
        <v>12</v>
      </c>
      <c r="V1579">
        <v>389.05</v>
      </c>
      <c r="W1579">
        <v>389.05</v>
      </c>
      <c r="X1579">
        <v>405.27</v>
      </c>
      <c r="Y1579">
        <v>0</v>
      </c>
      <c r="Z1579">
        <v>11</v>
      </c>
      <c r="AA1579">
        <v>0</v>
      </c>
      <c r="AB1579">
        <v>0</v>
      </c>
      <c r="AC1579">
        <v>4279.55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f t="shared" si="122"/>
        <v>11</v>
      </c>
      <c r="AJ1579">
        <f t="shared" si="123"/>
        <v>4457.9699999999993</v>
      </c>
      <c r="AK1579" s="62">
        <f t="shared" si="124"/>
        <v>0.91666666666666663</v>
      </c>
      <c r="AL1579">
        <f t="shared" si="125"/>
        <v>4279.55</v>
      </c>
    </row>
    <row r="1580" spans="2:38" ht="14.45" x14ac:dyDescent="0.3">
      <c r="B1580" t="s">
        <v>1765</v>
      </c>
      <c r="C1580">
        <v>2002344334</v>
      </c>
      <c r="D1580" t="s">
        <v>125</v>
      </c>
      <c r="E1580" t="s">
        <v>126</v>
      </c>
      <c r="F1580" t="s">
        <v>127</v>
      </c>
      <c r="G1580" t="s">
        <v>128</v>
      </c>
      <c r="H1580" t="s">
        <v>139</v>
      </c>
      <c r="I1580" t="s">
        <v>140</v>
      </c>
      <c r="J1580" t="s">
        <v>266</v>
      </c>
      <c r="K1580" t="s">
        <v>412</v>
      </c>
      <c r="L1580">
        <v>83912169</v>
      </c>
      <c r="M1580" t="s">
        <v>413</v>
      </c>
      <c r="N1580">
        <v>96190030</v>
      </c>
      <c r="O1580" t="s">
        <v>414</v>
      </c>
      <c r="P1580">
        <v>4987176071446</v>
      </c>
      <c r="Q1580">
        <v>93</v>
      </c>
      <c r="R1580" s="16">
        <v>47045</v>
      </c>
      <c r="S1580">
        <v>36</v>
      </c>
      <c r="T1580">
        <v>74</v>
      </c>
      <c r="U1580">
        <v>40</v>
      </c>
      <c r="V1580">
        <v>70.86</v>
      </c>
      <c r="W1580">
        <v>74.400000000000006</v>
      </c>
      <c r="X1580">
        <v>77.5</v>
      </c>
      <c r="Y1580">
        <v>0</v>
      </c>
      <c r="Z1580">
        <v>1</v>
      </c>
      <c r="AA1580">
        <v>0</v>
      </c>
      <c r="AB1580">
        <v>0</v>
      </c>
      <c r="AC1580">
        <v>74.400000000000006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f t="shared" si="122"/>
        <v>1</v>
      </c>
      <c r="AJ1580">
        <f t="shared" si="123"/>
        <v>77.5</v>
      </c>
      <c r="AK1580" s="62">
        <f t="shared" si="124"/>
        <v>2.5000000000000001E-2</v>
      </c>
      <c r="AL1580">
        <f t="shared" si="125"/>
        <v>74.400000000000006</v>
      </c>
    </row>
    <row r="1581" spans="2:38" ht="14.45" x14ac:dyDescent="0.3">
      <c r="B1581" t="s">
        <v>1765</v>
      </c>
      <c r="C1581">
        <v>2002344334</v>
      </c>
      <c r="D1581" t="s">
        <v>125</v>
      </c>
      <c r="E1581" t="s">
        <v>126</v>
      </c>
      <c r="F1581" t="s">
        <v>127</v>
      </c>
      <c r="G1581" t="s">
        <v>128</v>
      </c>
      <c r="H1581" t="s">
        <v>139</v>
      </c>
      <c r="I1581" t="s">
        <v>140</v>
      </c>
      <c r="J1581" t="s">
        <v>159</v>
      </c>
      <c r="K1581" t="s">
        <v>570</v>
      </c>
      <c r="L1581">
        <v>83921920</v>
      </c>
      <c r="M1581" t="s">
        <v>949</v>
      </c>
      <c r="N1581">
        <v>96190030</v>
      </c>
      <c r="O1581" t="s">
        <v>950</v>
      </c>
      <c r="P1581">
        <v>4987176303844</v>
      </c>
      <c r="Q1581">
        <v>350</v>
      </c>
      <c r="R1581" s="16">
        <v>46807</v>
      </c>
      <c r="S1581">
        <v>36</v>
      </c>
      <c r="T1581">
        <v>52</v>
      </c>
      <c r="U1581">
        <v>18</v>
      </c>
      <c r="V1581">
        <v>266.66000000000003</v>
      </c>
      <c r="W1581">
        <v>279.99</v>
      </c>
      <c r="X1581">
        <v>291.67</v>
      </c>
      <c r="Y1581">
        <v>8</v>
      </c>
      <c r="Z1581">
        <v>10</v>
      </c>
      <c r="AA1581">
        <v>0</v>
      </c>
      <c r="AB1581">
        <v>0</v>
      </c>
      <c r="AC1581">
        <v>43118.46</v>
      </c>
      <c r="AD1581">
        <v>0.01</v>
      </c>
      <c r="AE1581">
        <v>0</v>
      </c>
      <c r="AF1581">
        <v>0</v>
      </c>
      <c r="AG1581">
        <v>0</v>
      </c>
      <c r="AH1581">
        <v>0</v>
      </c>
      <c r="AI1581">
        <f t="shared" si="122"/>
        <v>154</v>
      </c>
      <c r="AJ1581">
        <f t="shared" si="123"/>
        <v>44917.18</v>
      </c>
      <c r="AK1581" s="62">
        <f t="shared" si="124"/>
        <v>8.5555555555555554</v>
      </c>
      <c r="AL1581">
        <f t="shared" si="125"/>
        <v>43118.46</v>
      </c>
    </row>
    <row r="1582" spans="2:38" ht="14.45" x14ac:dyDescent="0.3">
      <c r="B1582" t="s">
        <v>1765</v>
      </c>
      <c r="C1582">
        <v>2002344334</v>
      </c>
      <c r="D1582" t="s">
        <v>125</v>
      </c>
      <c r="E1582" t="s">
        <v>126</v>
      </c>
      <c r="F1582" t="s">
        <v>127</v>
      </c>
      <c r="G1582" t="s">
        <v>128</v>
      </c>
      <c r="H1582" t="s">
        <v>139</v>
      </c>
      <c r="I1582" t="s">
        <v>140</v>
      </c>
      <c r="J1582" t="s">
        <v>246</v>
      </c>
      <c r="K1582" t="s">
        <v>418</v>
      </c>
      <c r="L1582">
        <v>83912172</v>
      </c>
      <c r="M1582" t="s">
        <v>419</v>
      </c>
      <c r="N1582">
        <v>96190030</v>
      </c>
      <c r="O1582" t="s">
        <v>420</v>
      </c>
      <c r="P1582">
        <v>4987176137524</v>
      </c>
      <c r="Q1582">
        <v>93</v>
      </c>
      <c r="R1582" s="16">
        <v>47045</v>
      </c>
      <c r="S1582">
        <v>36</v>
      </c>
      <c r="T1582">
        <v>74</v>
      </c>
      <c r="U1582">
        <v>40</v>
      </c>
      <c r="V1582">
        <v>70.86</v>
      </c>
      <c r="W1582">
        <v>74.400000000000006</v>
      </c>
      <c r="X1582">
        <v>77.5</v>
      </c>
      <c r="Y1582">
        <v>36</v>
      </c>
      <c r="Z1582">
        <v>3</v>
      </c>
      <c r="AA1582">
        <v>0</v>
      </c>
      <c r="AB1582">
        <v>0</v>
      </c>
      <c r="AC1582">
        <v>107359.2</v>
      </c>
      <c r="AD1582">
        <v>5.9999999999999901E-2</v>
      </c>
      <c r="AE1582">
        <v>0</v>
      </c>
      <c r="AF1582">
        <v>0</v>
      </c>
      <c r="AG1582">
        <v>0</v>
      </c>
      <c r="AH1582">
        <v>0</v>
      </c>
      <c r="AI1582">
        <f t="shared" si="122"/>
        <v>1443</v>
      </c>
      <c r="AJ1582">
        <f t="shared" si="123"/>
        <v>111832.5</v>
      </c>
      <c r="AK1582" s="62">
        <f t="shared" si="124"/>
        <v>36.075000000000003</v>
      </c>
      <c r="AL1582">
        <f t="shared" si="125"/>
        <v>107359.20000000001</v>
      </c>
    </row>
    <row r="1583" spans="2:38" ht="14.45" x14ac:dyDescent="0.3">
      <c r="B1583" t="s">
        <v>1765</v>
      </c>
      <c r="C1583">
        <v>2002344334</v>
      </c>
      <c r="D1583" t="s">
        <v>125</v>
      </c>
      <c r="E1583" t="s">
        <v>126</v>
      </c>
      <c r="F1583" t="s">
        <v>127</v>
      </c>
      <c r="G1583" t="s">
        <v>128</v>
      </c>
      <c r="H1583" t="s">
        <v>139</v>
      </c>
      <c r="I1583" t="s">
        <v>140</v>
      </c>
      <c r="J1583" t="s">
        <v>159</v>
      </c>
      <c r="K1583" t="s">
        <v>898</v>
      </c>
      <c r="L1583">
        <v>83921921</v>
      </c>
      <c r="M1583" t="s">
        <v>899</v>
      </c>
      <c r="N1583">
        <v>96190030</v>
      </c>
      <c r="O1583" t="s">
        <v>900</v>
      </c>
      <c r="P1583">
        <v>4987176303790</v>
      </c>
      <c r="Q1583">
        <v>350</v>
      </c>
      <c r="R1583" s="16">
        <v>47045</v>
      </c>
      <c r="S1583">
        <v>36</v>
      </c>
      <c r="T1583">
        <v>74</v>
      </c>
      <c r="U1583">
        <v>18</v>
      </c>
      <c r="V1583">
        <v>266.66000000000003</v>
      </c>
      <c r="W1583">
        <v>279.99</v>
      </c>
      <c r="X1583">
        <v>291.67</v>
      </c>
      <c r="Y1583">
        <v>7</v>
      </c>
      <c r="Z1583">
        <v>6</v>
      </c>
      <c r="AA1583">
        <v>0</v>
      </c>
      <c r="AB1583">
        <v>0</v>
      </c>
      <c r="AC1583">
        <v>36958.68</v>
      </c>
      <c r="AD1583">
        <v>0.01</v>
      </c>
      <c r="AE1583">
        <v>0</v>
      </c>
      <c r="AF1583">
        <v>0</v>
      </c>
      <c r="AG1583">
        <v>0</v>
      </c>
      <c r="AH1583">
        <v>0</v>
      </c>
      <c r="AI1583">
        <f t="shared" si="122"/>
        <v>132</v>
      </c>
      <c r="AJ1583">
        <f t="shared" si="123"/>
        <v>38500.44</v>
      </c>
      <c r="AK1583" s="62">
        <f t="shared" si="124"/>
        <v>7.333333333333333</v>
      </c>
      <c r="AL1583">
        <f t="shared" si="125"/>
        <v>36958.68</v>
      </c>
    </row>
    <row r="1584" spans="2:38" ht="14.45" x14ac:dyDescent="0.3">
      <c r="B1584" t="s">
        <v>1765</v>
      </c>
      <c r="C1584">
        <v>2002344334</v>
      </c>
      <c r="D1584" t="s">
        <v>125</v>
      </c>
      <c r="E1584" t="s">
        <v>126</v>
      </c>
      <c r="F1584" t="s">
        <v>127</v>
      </c>
      <c r="G1584" t="s">
        <v>132</v>
      </c>
      <c r="H1584" t="s">
        <v>133</v>
      </c>
      <c r="I1584" t="s">
        <v>177</v>
      </c>
      <c r="J1584" t="s">
        <v>262</v>
      </c>
      <c r="K1584" t="s">
        <v>263</v>
      </c>
      <c r="L1584">
        <v>83911772</v>
      </c>
      <c r="M1584" t="s">
        <v>424</v>
      </c>
      <c r="N1584">
        <v>96190010</v>
      </c>
      <c r="O1584" t="s">
        <v>425</v>
      </c>
      <c r="P1584">
        <v>4987176321220</v>
      </c>
      <c r="Q1584">
        <v>115</v>
      </c>
      <c r="R1584" s="16">
        <v>46807</v>
      </c>
      <c r="S1584">
        <v>24</v>
      </c>
      <c r="T1584">
        <v>79</v>
      </c>
      <c r="U1584">
        <v>32</v>
      </c>
      <c r="V1584">
        <v>99.46</v>
      </c>
      <c r="W1584">
        <v>99.46</v>
      </c>
      <c r="X1584">
        <v>103.61</v>
      </c>
      <c r="Y1584">
        <v>0</v>
      </c>
      <c r="Z1584">
        <v>2</v>
      </c>
      <c r="AA1584">
        <v>0</v>
      </c>
      <c r="AB1584">
        <v>0</v>
      </c>
      <c r="AC1584">
        <v>198.92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f t="shared" si="122"/>
        <v>2</v>
      </c>
      <c r="AJ1584">
        <f t="shared" si="123"/>
        <v>207.22</v>
      </c>
      <c r="AK1584" s="62">
        <f t="shared" si="124"/>
        <v>6.25E-2</v>
      </c>
      <c r="AL1584">
        <f t="shared" si="125"/>
        <v>198.92</v>
      </c>
    </row>
    <row r="1585" spans="2:38" ht="14.45" x14ac:dyDescent="0.3">
      <c r="B1585" t="s">
        <v>1765</v>
      </c>
      <c r="C1585">
        <v>2002344334</v>
      </c>
      <c r="D1585" t="s">
        <v>125</v>
      </c>
      <c r="E1585" t="s">
        <v>126</v>
      </c>
      <c r="F1585" t="s">
        <v>127</v>
      </c>
      <c r="G1585" t="s">
        <v>146</v>
      </c>
      <c r="H1585" t="s">
        <v>160</v>
      </c>
      <c r="I1585" t="s">
        <v>161</v>
      </c>
      <c r="J1585" t="s">
        <v>738</v>
      </c>
      <c r="K1585" t="s">
        <v>739</v>
      </c>
      <c r="L1585">
        <v>80894428</v>
      </c>
      <c r="M1585" t="s">
        <v>832</v>
      </c>
      <c r="N1585">
        <v>96032100</v>
      </c>
      <c r="O1585" t="s">
        <v>833</v>
      </c>
      <c r="P1585">
        <v>4987176231543</v>
      </c>
      <c r="Q1585">
        <v>130</v>
      </c>
      <c r="R1585" s="16">
        <v>46807</v>
      </c>
      <c r="S1585">
        <v>36</v>
      </c>
      <c r="T1585">
        <v>52</v>
      </c>
      <c r="U1585">
        <v>36</v>
      </c>
      <c r="V1585">
        <v>99.05</v>
      </c>
      <c r="W1585">
        <v>104</v>
      </c>
      <c r="X1585">
        <v>108.34</v>
      </c>
      <c r="Y1585">
        <v>2</v>
      </c>
      <c r="Z1585">
        <v>20</v>
      </c>
      <c r="AA1585">
        <v>0</v>
      </c>
      <c r="AB1585">
        <v>0</v>
      </c>
      <c r="AC1585">
        <v>9568</v>
      </c>
      <c r="AD1585">
        <v>0.02</v>
      </c>
      <c r="AE1585">
        <v>0</v>
      </c>
      <c r="AF1585">
        <v>0</v>
      </c>
      <c r="AG1585">
        <v>0</v>
      </c>
      <c r="AH1585">
        <v>0</v>
      </c>
      <c r="AI1585">
        <f t="shared" si="122"/>
        <v>92</v>
      </c>
      <c r="AJ1585">
        <f t="shared" si="123"/>
        <v>9967.2800000000007</v>
      </c>
      <c r="AK1585" s="62">
        <f t="shared" si="124"/>
        <v>2.5555555555555554</v>
      </c>
      <c r="AL1585">
        <f t="shared" si="125"/>
        <v>9568</v>
      </c>
    </row>
    <row r="1586" spans="2:38" ht="14.45" x14ac:dyDescent="0.3">
      <c r="B1586" t="s">
        <v>1765</v>
      </c>
      <c r="C1586">
        <v>2002344334</v>
      </c>
      <c r="D1586" t="s">
        <v>125</v>
      </c>
      <c r="E1586" t="s">
        <v>126</v>
      </c>
      <c r="F1586" t="s">
        <v>127</v>
      </c>
      <c r="G1586" t="s">
        <v>132</v>
      </c>
      <c r="H1586" t="s">
        <v>133</v>
      </c>
      <c r="I1586" t="s">
        <v>177</v>
      </c>
      <c r="J1586" t="s">
        <v>262</v>
      </c>
      <c r="K1586" t="s">
        <v>426</v>
      </c>
      <c r="L1586">
        <v>83911777</v>
      </c>
      <c r="M1586" t="s">
        <v>427</v>
      </c>
      <c r="N1586">
        <v>96190010</v>
      </c>
      <c r="O1586" t="s">
        <v>428</v>
      </c>
      <c r="P1586">
        <v>4987176321152</v>
      </c>
      <c r="Q1586">
        <v>40</v>
      </c>
      <c r="R1586" s="16">
        <v>46863</v>
      </c>
      <c r="S1586">
        <v>24</v>
      </c>
      <c r="T1586">
        <v>86</v>
      </c>
      <c r="U1586">
        <v>126</v>
      </c>
      <c r="V1586">
        <v>34.590000000000003</v>
      </c>
      <c r="W1586">
        <v>34.590000000000003</v>
      </c>
      <c r="X1586">
        <v>36.03</v>
      </c>
      <c r="Y1586">
        <v>1</v>
      </c>
      <c r="Z1586">
        <v>90</v>
      </c>
      <c r="AA1586">
        <v>0</v>
      </c>
      <c r="AB1586">
        <v>0</v>
      </c>
      <c r="AC1586">
        <v>7471.44</v>
      </c>
      <c r="AD1586">
        <v>0.01</v>
      </c>
      <c r="AE1586">
        <v>0</v>
      </c>
      <c r="AF1586">
        <v>0</v>
      </c>
      <c r="AG1586">
        <v>0</v>
      </c>
      <c r="AH1586">
        <v>0</v>
      </c>
      <c r="AI1586">
        <f t="shared" si="122"/>
        <v>216</v>
      </c>
      <c r="AJ1586">
        <f t="shared" si="123"/>
        <v>7782.4800000000005</v>
      </c>
      <c r="AK1586" s="62">
        <f t="shared" si="124"/>
        <v>1.7142857142857142</v>
      </c>
      <c r="AL1586">
        <f t="shared" si="125"/>
        <v>7471.4400000000005</v>
      </c>
    </row>
    <row r="1587" spans="2:38" ht="14.45" x14ac:dyDescent="0.3">
      <c r="B1587" t="s">
        <v>1765</v>
      </c>
      <c r="C1587">
        <v>2002344334</v>
      </c>
      <c r="D1587" t="s">
        <v>125</v>
      </c>
      <c r="E1587" t="s">
        <v>126</v>
      </c>
      <c r="F1587" t="s">
        <v>127</v>
      </c>
      <c r="G1587" t="s">
        <v>128</v>
      </c>
      <c r="H1587" t="s">
        <v>139</v>
      </c>
      <c r="I1587" t="s">
        <v>140</v>
      </c>
      <c r="J1587" t="s">
        <v>283</v>
      </c>
      <c r="K1587" t="s">
        <v>769</v>
      </c>
      <c r="L1587">
        <v>80887983</v>
      </c>
      <c r="M1587" t="s">
        <v>770</v>
      </c>
      <c r="N1587">
        <v>96190030</v>
      </c>
      <c r="O1587" t="s">
        <v>771</v>
      </c>
      <c r="P1587">
        <v>4987176278777</v>
      </c>
      <c r="Q1587">
        <v>560</v>
      </c>
      <c r="R1587" s="16">
        <v>47045</v>
      </c>
      <c r="S1587">
        <v>36</v>
      </c>
      <c r="T1587">
        <v>74</v>
      </c>
      <c r="U1587">
        <v>6</v>
      </c>
      <c r="V1587">
        <v>426.66</v>
      </c>
      <c r="W1587">
        <v>447.99</v>
      </c>
      <c r="X1587">
        <v>466.67</v>
      </c>
      <c r="Y1587">
        <v>25</v>
      </c>
      <c r="Z1587">
        <v>5</v>
      </c>
      <c r="AA1587">
        <v>0</v>
      </c>
      <c r="AB1587">
        <v>0</v>
      </c>
      <c r="AC1587">
        <v>69438.45</v>
      </c>
      <c r="AD1587">
        <v>0.04</v>
      </c>
      <c r="AE1587">
        <v>0</v>
      </c>
      <c r="AF1587">
        <v>0</v>
      </c>
      <c r="AG1587">
        <v>0</v>
      </c>
      <c r="AH1587">
        <v>0</v>
      </c>
      <c r="AI1587">
        <f t="shared" si="122"/>
        <v>155</v>
      </c>
      <c r="AJ1587">
        <f t="shared" si="123"/>
        <v>72333.850000000006</v>
      </c>
      <c r="AK1587" s="62">
        <f t="shared" si="124"/>
        <v>25.833333333333332</v>
      </c>
      <c r="AL1587">
        <f t="shared" si="125"/>
        <v>69438.45</v>
      </c>
    </row>
    <row r="1588" spans="2:38" ht="14.45" x14ac:dyDescent="0.3">
      <c r="B1588" t="s">
        <v>1765</v>
      </c>
      <c r="C1588">
        <v>2002344334</v>
      </c>
      <c r="D1588" t="s">
        <v>125</v>
      </c>
      <c r="E1588" t="s">
        <v>126</v>
      </c>
      <c r="F1588" t="s">
        <v>127</v>
      </c>
      <c r="G1588" t="s">
        <v>146</v>
      </c>
      <c r="H1588" t="s">
        <v>150</v>
      </c>
      <c r="I1588" t="s">
        <v>326</v>
      </c>
      <c r="J1588" t="s">
        <v>394</v>
      </c>
      <c r="K1588" t="s">
        <v>394</v>
      </c>
      <c r="L1588">
        <v>80867315</v>
      </c>
      <c r="M1588" t="s">
        <v>881</v>
      </c>
      <c r="N1588">
        <v>82121010</v>
      </c>
      <c r="O1588" t="s">
        <v>882</v>
      </c>
      <c r="P1588">
        <v>4987176355751</v>
      </c>
      <c r="Q1588">
        <v>125</v>
      </c>
      <c r="R1588" s="16">
        <v>46807</v>
      </c>
      <c r="S1588">
        <v>60</v>
      </c>
      <c r="T1588">
        <v>31</v>
      </c>
      <c r="U1588">
        <v>48</v>
      </c>
      <c r="V1588">
        <v>90.8</v>
      </c>
      <c r="W1588">
        <v>107.14</v>
      </c>
      <c r="X1588">
        <v>111.61</v>
      </c>
      <c r="Y1588">
        <v>1</v>
      </c>
      <c r="Z1588">
        <v>36</v>
      </c>
      <c r="AA1588">
        <v>0</v>
      </c>
      <c r="AB1588">
        <v>0</v>
      </c>
      <c r="AC1588">
        <v>8999.76</v>
      </c>
      <c r="AD1588">
        <v>0.02</v>
      </c>
      <c r="AE1588">
        <v>0</v>
      </c>
      <c r="AF1588">
        <v>0</v>
      </c>
      <c r="AG1588">
        <v>0</v>
      </c>
      <c r="AH1588">
        <v>0</v>
      </c>
      <c r="AI1588">
        <f t="shared" si="122"/>
        <v>84</v>
      </c>
      <c r="AJ1588">
        <f t="shared" si="123"/>
        <v>9375.24</v>
      </c>
      <c r="AK1588" s="62">
        <f t="shared" si="124"/>
        <v>1.75</v>
      </c>
      <c r="AL1588">
        <f t="shared" si="125"/>
        <v>8999.76</v>
      </c>
    </row>
    <row r="1589" spans="2:38" ht="14.45" x14ac:dyDescent="0.3">
      <c r="B1589" t="s">
        <v>1765</v>
      </c>
      <c r="C1589">
        <v>2002344334</v>
      </c>
      <c r="D1589" t="s">
        <v>125</v>
      </c>
      <c r="E1589" t="s">
        <v>126</v>
      </c>
      <c r="F1589" t="s">
        <v>127</v>
      </c>
      <c r="G1589" t="s">
        <v>128</v>
      </c>
      <c r="H1589" t="s">
        <v>139</v>
      </c>
      <c r="I1589" t="s">
        <v>140</v>
      </c>
      <c r="J1589" t="s">
        <v>283</v>
      </c>
      <c r="K1589" t="s">
        <v>927</v>
      </c>
      <c r="L1589">
        <v>80887985</v>
      </c>
      <c r="M1589" t="s">
        <v>943</v>
      </c>
      <c r="N1589">
        <v>96190030</v>
      </c>
      <c r="O1589" t="s">
        <v>944</v>
      </c>
      <c r="P1589">
        <v>4987176340979</v>
      </c>
      <c r="Q1589">
        <v>560</v>
      </c>
      <c r="R1589" s="16">
        <v>47045</v>
      </c>
      <c r="S1589">
        <v>36</v>
      </c>
      <c r="T1589">
        <v>74</v>
      </c>
      <c r="U1589">
        <v>6</v>
      </c>
      <c r="V1589">
        <v>426.66</v>
      </c>
      <c r="W1589">
        <v>447.99</v>
      </c>
      <c r="X1589">
        <v>466.67</v>
      </c>
      <c r="Y1589">
        <v>0</v>
      </c>
      <c r="Z1589">
        <v>1</v>
      </c>
      <c r="AA1589">
        <v>0</v>
      </c>
      <c r="AB1589">
        <v>0</v>
      </c>
      <c r="AC1589">
        <v>447.99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f t="shared" si="122"/>
        <v>1</v>
      </c>
      <c r="AJ1589">
        <f t="shared" si="123"/>
        <v>466.67</v>
      </c>
      <c r="AK1589" s="62">
        <f t="shared" si="124"/>
        <v>0.16666666666666666</v>
      </c>
      <c r="AL1589">
        <f t="shared" si="125"/>
        <v>447.99</v>
      </c>
    </row>
    <row r="1590" spans="2:38" ht="14.45" x14ac:dyDescent="0.3">
      <c r="B1590" t="s">
        <v>1765</v>
      </c>
      <c r="C1590">
        <v>2002344334</v>
      </c>
      <c r="D1590" t="s">
        <v>125</v>
      </c>
      <c r="E1590" t="s">
        <v>126</v>
      </c>
      <c r="F1590" t="s">
        <v>127</v>
      </c>
      <c r="G1590" t="s">
        <v>128</v>
      </c>
      <c r="H1590" t="s">
        <v>139</v>
      </c>
      <c r="I1590" t="s">
        <v>140</v>
      </c>
      <c r="J1590" t="s">
        <v>236</v>
      </c>
      <c r="K1590" t="s">
        <v>237</v>
      </c>
      <c r="L1590">
        <v>80837085</v>
      </c>
      <c r="M1590" t="s">
        <v>238</v>
      </c>
      <c r="N1590">
        <v>96190030</v>
      </c>
      <c r="O1590" t="s">
        <v>239</v>
      </c>
      <c r="P1590">
        <v>4987176093295</v>
      </c>
      <c r="Q1590">
        <v>1217</v>
      </c>
      <c r="R1590" s="16">
        <v>47020</v>
      </c>
      <c r="S1590">
        <v>36</v>
      </c>
      <c r="T1590">
        <v>72</v>
      </c>
      <c r="U1590">
        <v>6</v>
      </c>
      <c r="V1590">
        <v>967.52</v>
      </c>
      <c r="W1590">
        <v>1015.9</v>
      </c>
      <c r="X1590">
        <v>1058.26</v>
      </c>
      <c r="Y1590">
        <v>0</v>
      </c>
      <c r="Z1590">
        <v>3</v>
      </c>
      <c r="AA1590">
        <v>0</v>
      </c>
      <c r="AB1590">
        <v>0</v>
      </c>
      <c r="AC1590">
        <v>3047.7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f t="shared" si="122"/>
        <v>3</v>
      </c>
      <c r="AJ1590">
        <f t="shared" si="123"/>
        <v>3174.7799999999997</v>
      </c>
      <c r="AK1590" s="62">
        <f t="shared" si="124"/>
        <v>0.5</v>
      </c>
      <c r="AL1590">
        <f t="shared" si="125"/>
        <v>3047.7</v>
      </c>
    </row>
    <row r="1591" spans="2:38" ht="14.45" x14ac:dyDescent="0.3">
      <c r="B1591" t="s">
        <v>1765</v>
      </c>
      <c r="C1591">
        <v>2002344334</v>
      </c>
      <c r="D1591" t="s">
        <v>125</v>
      </c>
      <c r="E1591" t="s">
        <v>126</v>
      </c>
      <c r="F1591" t="s">
        <v>127</v>
      </c>
      <c r="G1591" t="s">
        <v>128</v>
      </c>
      <c r="H1591" t="s">
        <v>139</v>
      </c>
      <c r="I1591" t="s">
        <v>140</v>
      </c>
      <c r="J1591" t="s">
        <v>283</v>
      </c>
      <c r="K1591" t="s">
        <v>914</v>
      </c>
      <c r="L1591">
        <v>80887987</v>
      </c>
      <c r="M1591" t="s">
        <v>945</v>
      </c>
      <c r="N1591">
        <v>96190030</v>
      </c>
      <c r="O1591" t="s">
        <v>946</v>
      </c>
      <c r="P1591">
        <v>4987176340962</v>
      </c>
      <c r="Q1591">
        <v>560</v>
      </c>
      <c r="R1591" s="16">
        <v>47044</v>
      </c>
      <c r="S1591">
        <v>36</v>
      </c>
      <c r="T1591">
        <v>74</v>
      </c>
      <c r="U1591">
        <v>6</v>
      </c>
      <c r="V1591">
        <v>426.66</v>
      </c>
      <c r="W1591">
        <v>447.99</v>
      </c>
      <c r="X1591">
        <v>466.67</v>
      </c>
      <c r="Y1591">
        <v>1</v>
      </c>
      <c r="Z1591">
        <v>0</v>
      </c>
      <c r="AA1591">
        <v>0</v>
      </c>
      <c r="AB1591">
        <v>0</v>
      </c>
      <c r="AC1591">
        <v>2687.94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f t="shared" si="122"/>
        <v>6</v>
      </c>
      <c r="AJ1591">
        <f t="shared" si="123"/>
        <v>2800.02</v>
      </c>
      <c r="AK1591" s="62">
        <f t="shared" si="124"/>
        <v>1</v>
      </c>
      <c r="AL1591">
        <f t="shared" si="125"/>
        <v>2687.94</v>
      </c>
    </row>
    <row r="1592" spans="2:38" ht="14.45" x14ac:dyDescent="0.3">
      <c r="B1592" t="s">
        <v>1765</v>
      </c>
      <c r="C1592">
        <v>2002344334</v>
      </c>
      <c r="D1592" t="s">
        <v>125</v>
      </c>
      <c r="E1592" t="s">
        <v>126</v>
      </c>
      <c r="F1592" t="s">
        <v>127</v>
      </c>
      <c r="G1592" t="s">
        <v>132</v>
      </c>
      <c r="H1592" t="s">
        <v>163</v>
      </c>
      <c r="I1592" t="s">
        <v>164</v>
      </c>
      <c r="J1592" t="s">
        <v>253</v>
      </c>
      <c r="K1592" t="s">
        <v>254</v>
      </c>
      <c r="L1592">
        <v>80830409</v>
      </c>
      <c r="M1592" t="s">
        <v>255</v>
      </c>
      <c r="N1592">
        <v>33071010</v>
      </c>
      <c r="O1592" t="s">
        <v>256</v>
      </c>
      <c r="P1592">
        <v>4987176177810</v>
      </c>
      <c r="Q1592">
        <v>284</v>
      </c>
      <c r="R1592" s="16">
        <v>46807</v>
      </c>
      <c r="S1592">
        <v>36</v>
      </c>
      <c r="T1592">
        <v>52</v>
      </c>
      <c r="U1592">
        <v>24</v>
      </c>
      <c r="V1592">
        <v>231.83</v>
      </c>
      <c r="W1592">
        <v>243.42</v>
      </c>
      <c r="X1592">
        <v>253.57</v>
      </c>
      <c r="Y1592">
        <v>0</v>
      </c>
      <c r="Z1592">
        <v>1</v>
      </c>
      <c r="AA1592">
        <v>0</v>
      </c>
      <c r="AB1592">
        <v>0</v>
      </c>
      <c r="AC1592">
        <v>243.42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f t="shared" si="122"/>
        <v>1</v>
      </c>
      <c r="AJ1592">
        <f t="shared" si="123"/>
        <v>253.57</v>
      </c>
      <c r="AK1592" s="62">
        <f t="shared" si="124"/>
        <v>4.1666666666666664E-2</v>
      </c>
      <c r="AL1592">
        <f t="shared" si="125"/>
        <v>243.42</v>
      </c>
    </row>
    <row r="1593" spans="2:38" ht="14.45" x14ac:dyDescent="0.3">
      <c r="B1593" t="s">
        <v>1765</v>
      </c>
      <c r="C1593">
        <v>2002344334</v>
      </c>
      <c r="D1593" t="s">
        <v>125</v>
      </c>
      <c r="E1593" t="s">
        <v>126</v>
      </c>
      <c r="F1593" t="s">
        <v>127</v>
      </c>
      <c r="G1593" t="s">
        <v>128</v>
      </c>
      <c r="H1593" t="s">
        <v>139</v>
      </c>
      <c r="I1593" t="s">
        <v>140</v>
      </c>
      <c r="J1593" t="s">
        <v>159</v>
      </c>
      <c r="K1593" t="s">
        <v>305</v>
      </c>
      <c r="L1593">
        <v>83921923</v>
      </c>
      <c r="M1593" t="s">
        <v>901</v>
      </c>
      <c r="N1593">
        <v>96190030</v>
      </c>
      <c r="O1593" t="s">
        <v>902</v>
      </c>
      <c r="P1593">
        <v>4987176303769</v>
      </c>
      <c r="Q1593">
        <v>350</v>
      </c>
      <c r="R1593" s="16">
        <v>47045</v>
      </c>
      <c r="S1593">
        <v>36</v>
      </c>
      <c r="T1593">
        <v>74</v>
      </c>
      <c r="U1593">
        <v>18</v>
      </c>
      <c r="V1593">
        <v>266.66000000000003</v>
      </c>
      <c r="W1593">
        <v>279.99</v>
      </c>
      <c r="X1593">
        <v>291.67</v>
      </c>
      <c r="Y1593">
        <v>15</v>
      </c>
      <c r="Z1593">
        <v>10</v>
      </c>
      <c r="AA1593">
        <v>0</v>
      </c>
      <c r="AB1593">
        <v>0</v>
      </c>
      <c r="AC1593">
        <v>78397.2</v>
      </c>
      <c r="AD1593">
        <v>0.04</v>
      </c>
      <c r="AE1593">
        <v>0</v>
      </c>
      <c r="AF1593">
        <v>0</v>
      </c>
      <c r="AG1593">
        <v>0</v>
      </c>
      <c r="AH1593">
        <v>0</v>
      </c>
      <c r="AI1593">
        <f t="shared" si="122"/>
        <v>280</v>
      </c>
      <c r="AJ1593">
        <f t="shared" si="123"/>
        <v>81667.600000000006</v>
      </c>
      <c r="AK1593" s="62">
        <f t="shared" si="124"/>
        <v>15.555555555555555</v>
      </c>
      <c r="AL1593">
        <f t="shared" si="125"/>
        <v>78397.2</v>
      </c>
    </row>
    <row r="1594" spans="2:38" ht="14.45" x14ac:dyDescent="0.3">
      <c r="B1594" t="s">
        <v>1765</v>
      </c>
      <c r="C1594">
        <v>2002344334</v>
      </c>
      <c r="D1594" t="s">
        <v>125</v>
      </c>
      <c r="E1594" t="s">
        <v>126</v>
      </c>
      <c r="F1594" t="s">
        <v>127</v>
      </c>
      <c r="G1594" t="s">
        <v>132</v>
      </c>
      <c r="H1594" t="s">
        <v>133</v>
      </c>
      <c r="I1594" t="s">
        <v>177</v>
      </c>
      <c r="J1594" t="s">
        <v>262</v>
      </c>
      <c r="K1594" t="s">
        <v>263</v>
      </c>
      <c r="L1594">
        <v>80845910</v>
      </c>
      <c r="M1594" t="s">
        <v>264</v>
      </c>
      <c r="N1594">
        <v>96190010</v>
      </c>
      <c r="O1594" t="s">
        <v>265</v>
      </c>
      <c r="P1594">
        <v>4987176321220</v>
      </c>
      <c r="Q1594">
        <v>115</v>
      </c>
      <c r="R1594" s="16">
        <v>47045</v>
      </c>
      <c r="S1594">
        <v>24</v>
      </c>
      <c r="T1594">
        <v>100</v>
      </c>
      <c r="U1594">
        <v>30</v>
      </c>
      <c r="V1594">
        <v>99.46</v>
      </c>
      <c r="W1594">
        <v>99.46</v>
      </c>
      <c r="X1594">
        <v>103.61</v>
      </c>
      <c r="Y1594">
        <v>0</v>
      </c>
      <c r="Z1594">
        <v>1</v>
      </c>
      <c r="AA1594">
        <v>0</v>
      </c>
      <c r="AB1594">
        <v>0</v>
      </c>
      <c r="AC1594">
        <v>99.46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f t="shared" si="122"/>
        <v>1</v>
      </c>
      <c r="AJ1594">
        <f t="shared" si="123"/>
        <v>103.61</v>
      </c>
      <c r="AK1594" s="62">
        <f t="shared" si="124"/>
        <v>3.3333333333333333E-2</v>
      </c>
      <c r="AL1594">
        <f t="shared" si="125"/>
        <v>99.46</v>
      </c>
    </row>
    <row r="1595" spans="2:38" ht="14.45" x14ac:dyDescent="0.3">
      <c r="B1595" t="s">
        <v>1765</v>
      </c>
      <c r="C1595">
        <v>2002344334</v>
      </c>
      <c r="D1595" t="s">
        <v>125</v>
      </c>
      <c r="E1595" t="s">
        <v>126</v>
      </c>
      <c r="F1595" t="s">
        <v>127</v>
      </c>
      <c r="G1595" t="s">
        <v>128</v>
      </c>
      <c r="H1595" t="s">
        <v>139</v>
      </c>
      <c r="I1595" t="s">
        <v>140</v>
      </c>
      <c r="J1595" t="s">
        <v>283</v>
      </c>
      <c r="K1595" t="s">
        <v>284</v>
      </c>
      <c r="L1595">
        <v>80887989</v>
      </c>
      <c r="M1595" t="s">
        <v>775</v>
      </c>
      <c r="N1595">
        <v>96190030</v>
      </c>
      <c r="O1595" t="s">
        <v>776</v>
      </c>
      <c r="P1595">
        <v>4987176341006</v>
      </c>
      <c r="Q1595">
        <v>585</v>
      </c>
      <c r="R1595" s="16">
        <v>47046</v>
      </c>
      <c r="S1595">
        <v>36</v>
      </c>
      <c r="T1595">
        <v>75</v>
      </c>
      <c r="U1595">
        <v>6</v>
      </c>
      <c r="V1595">
        <v>445.7</v>
      </c>
      <c r="W1595">
        <v>467.99</v>
      </c>
      <c r="X1595">
        <v>487.51</v>
      </c>
      <c r="Y1595">
        <v>0</v>
      </c>
      <c r="Z1595">
        <v>1</v>
      </c>
      <c r="AA1595">
        <v>0</v>
      </c>
      <c r="AB1595">
        <v>0</v>
      </c>
      <c r="AC1595">
        <v>467.99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f t="shared" si="122"/>
        <v>1</v>
      </c>
      <c r="AJ1595">
        <f t="shared" si="123"/>
        <v>487.51</v>
      </c>
      <c r="AK1595" s="62">
        <f t="shared" si="124"/>
        <v>0.16666666666666666</v>
      </c>
      <c r="AL1595">
        <f t="shared" si="125"/>
        <v>467.99</v>
      </c>
    </row>
    <row r="1596" spans="2:38" ht="14.45" x14ac:dyDescent="0.3">
      <c r="B1596" t="s">
        <v>1765</v>
      </c>
      <c r="C1596">
        <v>2002344334</v>
      </c>
      <c r="D1596" t="s">
        <v>125</v>
      </c>
      <c r="E1596" t="s">
        <v>126</v>
      </c>
      <c r="F1596" t="s">
        <v>127</v>
      </c>
      <c r="G1596" t="s">
        <v>132</v>
      </c>
      <c r="H1596" t="s">
        <v>133</v>
      </c>
      <c r="I1596" t="s">
        <v>177</v>
      </c>
      <c r="J1596" t="s">
        <v>178</v>
      </c>
      <c r="K1596" t="s">
        <v>230</v>
      </c>
      <c r="L1596">
        <v>80869897</v>
      </c>
      <c r="M1596" t="s">
        <v>231</v>
      </c>
      <c r="N1596">
        <v>96190010</v>
      </c>
      <c r="O1596" t="s">
        <v>232</v>
      </c>
      <c r="P1596">
        <v>4987176319449</v>
      </c>
      <c r="Q1596">
        <v>370</v>
      </c>
      <c r="R1596" s="16">
        <v>47045</v>
      </c>
      <c r="S1596">
        <v>24</v>
      </c>
      <c r="T1596">
        <v>100</v>
      </c>
      <c r="U1596">
        <v>16</v>
      </c>
      <c r="V1596">
        <v>284.45</v>
      </c>
      <c r="W1596">
        <v>284.45</v>
      </c>
      <c r="X1596">
        <v>296.31</v>
      </c>
      <c r="Y1596">
        <v>0</v>
      </c>
      <c r="Z1596">
        <v>1</v>
      </c>
      <c r="AA1596">
        <v>0</v>
      </c>
      <c r="AB1596">
        <v>0</v>
      </c>
      <c r="AC1596">
        <v>284.45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f t="shared" si="122"/>
        <v>1</v>
      </c>
      <c r="AJ1596">
        <f t="shared" si="123"/>
        <v>296.31</v>
      </c>
      <c r="AK1596" s="62">
        <f t="shared" si="124"/>
        <v>6.25E-2</v>
      </c>
      <c r="AL1596">
        <f t="shared" si="125"/>
        <v>284.45</v>
      </c>
    </row>
    <row r="1597" spans="2:38" ht="14.45" x14ac:dyDescent="0.3">
      <c r="B1597" t="s">
        <v>1765</v>
      </c>
      <c r="C1597">
        <v>2002344334</v>
      </c>
      <c r="D1597" t="s">
        <v>125</v>
      </c>
      <c r="E1597" t="s">
        <v>126</v>
      </c>
      <c r="F1597" t="s">
        <v>127</v>
      </c>
      <c r="G1597" t="s">
        <v>128</v>
      </c>
      <c r="H1597" t="s">
        <v>139</v>
      </c>
      <c r="I1597" t="s">
        <v>140</v>
      </c>
      <c r="J1597" t="s">
        <v>236</v>
      </c>
      <c r="K1597" t="s">
        <v>971</v>
      </c>
      <c r="L1597">
        <v>80895440</v>
      </c>
      <c r="M1597" t="s">
        <v>1009</v>
      </c>
      <c r="N1597">
        <v>96190030</v>
      </c>
      <c r="O1597" t="s">
        <v>1010</v>
      </c>
      <c r="P1597">
        <v>4987176093349</v>
      </c>
      <c r="Q1597">
        <v>1730</v>
      </c>
      <c r="R1597" s="16">
        <v>47045</v>
      </c>
      <c r="S1597">
        <v>36</v>
      </c>
      <c r="T1597">
        <v>74</v>
      </c>
      <c r="U1597">
        <v>4</v>
      </c>
      <c r="V1597">
        <v>1375.36</v>
      </c>
      <c r="W1597">
        <v>1444.13</v>
      </c>
      <c r="X1597">
        <v>1504.35</v>
      </c>
      <c r="Y1597">
        <v>0</v>
      </c>
      <c r="Z1597">
        <v>1</v>
      </c>
      <c r="AA1597">
        <v>0</v>
      </c>
      <c r="AB1597">
        <v>0</v>
      </c>
      <c r="AC1597">
        <v>1444.13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f t="shared" si="122"/>
        <v>1</v>
      </c>
      <c r="AJ1597">
        <f t="shared" si="123"/>
        <v>1504.35</v>
      </c>
      <c r="AK1597" s="62">
        <f t="shared" si="124"/>
        <v>0.25</v>
      </c>
      <c r="AL1597">
        <f t="shared" si="125"/>
        <v>1444.13</v>
      </c>
    </row>
    <row r="1598" spans="2:38" ht="14.45" x14ac:dyDescent="0.3">
      <c r="B1598" t="s">
        <v>1765</v>
      </c>
      <c r="C1598">
        <v>2002344334</v>
      </c>
      <c r="D1598" t="s">
        <v>125</v>
      </c>
      <c r="E1598" t="s">
        <v>126</v>
      </c>
      <c r="F1598" t="s">
        <v>127</v>
      </c>
      <c r="G1598" t="s">
        <v>146</v>
      </c>
      <c r="H1598" t="s">
        <v>160</v>
      </c>
      <c r="I1598" t="s">
        <v>161</v>
      </c>
      <c r="J1598" t="s">
        <v>217</v>
      </c>
      <c r="K1598" t="s">
        <v>218</v>
      </c>
      <c r="L1598">
        <v>80707385</v>
      </c>
      <c r="M1598" t="s">
        <v>219</v>
      </c>
      <c r="N1598">
        <v>96032100</v>
      </c>
      <c r="O1598" t="s">
        <v>220</v>
      </c>
      <c r="P1598">
        <v>4210201316817</v>
      </c>
      <c r="Q1598">
        <v>529</v>
      </c>
      <c r="R1598" s="16">
        <v>47020</v>
      </c>
      <c r="S1598">
        <v>36</v>
      </c>
      <c r="T1598">
        <v>72</v>
      </c>
      <c r="U1598">
        <v>12</v>
      </c>
      <c r="V1598">
        <v>416.93</v>
      </c>
      <c r="W1598">
        <v>437.78</v>
      </c>
      <c r="X1598">
        <v>456.04</v>
      </c>
      <c r="Y1598">
        <v>0</v>
      </c>
      <c r="Z1598">
        <v>2</v>
      </c>
      <c r="AA1598">
        <v>0</v>
      </c>
      <c r="AB1598">
        <v>0</v>
      </c>
      <c r="AC1598">
        <v>875.56</v>
      </c>
      <c r="AD1598">
        <v>1.6699999999999899</v>
      </c>
      <c r="AE1598">
        <v>0</v>
      </c>
      <c r="AF1598">
        <v>0</v>
      </c>
      <c r="AG1598">
        <v>0</v>
      </c>
      <c r="AH1598">
        <v>0</v>
      </c>
      <c r="AI1598">
        <f t="shared" si="122"/>
        <v>2</v>
      </c>
      <c r="AJ1598">
        <f t="shared" si="123"/>
        <v>912.08</v>
      </c>
      <c r="AK1598" s="62">
        <f t="shared" si="124"/>
        <v>0.16666666666666666</v>
      </c>
      <c r="AL1598">
        <f t="shared" si="125"/>
        <v>875.56</v>
      </c>
    </row>
    <row r="1599" spans="2:38" ht="14.45" x14ac:dyDescent="0.3">
      <c r="B1599" t="s">
        <v>1765</v>
      </c>
      <c r="C1599">
        <v>2002344334</v>
      </c>
      <c r="D1599" t="s">
        <v>125</v>
      </c>
      <c r="E1599" t="s">
        <v>126</v>
      </c>
      <c r="F1599" t="s">
        <v>127</v>
      </c>
      <c r="G1599" t="s">
        <v>128</v>
      </c>
      <c r="H1599" t="s">
        <v>139</v>
      </c>
      <c r="I1599" t="s">
        <v>140</v>
      </c>
      <c r="J1599" t="s">
        <v>159</v>
      </c>
      <c r="K1599" t="s">
        <v>562</v>
      </c>
      <c r="L1599">
        <v>83921924</v>
      </c>
      <c r="M1599" t="s">
        <v>785</v>
      </c>
      <c r="N1599">
        <v>96190030</v>
      </c>
      <c r="O1599" t="s">
        <v>786</v>
      </c>
      <c r="P1599">
        <v>4987176303882</v>
      </c>
      <c r="Q1599">
        <v>350</v>
      </c>
      <c r="R1599" s="16">
        <v>47045</v>
      </c>
      <c r="S1599">
        <v>36</v>
      </c>
      <c r="T1599">
        <v>74</v>
      </c>
      <c r="U1599">
        <v>18</v>
      </c>
      <c r="V1599">
        <v>266.66000000000003</v>
      </c>
      <c r="W1599">
        <v>279.99</v>
      </c>
      <c r="X1599">
        <v>291.67</v>
      </c>
      <c r="Y1599">
        <v>10</v>
      </c>
      <c r="Z1599">
        <v>3</v>
      </c>
      <c r="AA1599">
        <v>0</v>
      </c>
      <c r="AB1599">
        <v>0</v>
      </c>
      <c r="AC1599">
        <v>51238.17</v>
      </c>
      <c r="AD1599">
        <v>2.9999999999999898E-2</v>
      </c>
      <c r="AE1599">
        <v>0</v>
      </c>
      <c r="AF1599">
        <v>0</v>
      </c>
      <c r="AG1599">
        <v>0</v>
      </c>
      <c r="AH1599">
        <v>0</v>
      </c>
      <c r="AI1599">
        <f t="shared" si="122"/>
        <v>183</v>
      </c>
      <c r="AJ1599">
        <f t="shared" si="123"/>
        <v>53375.61</v>
      </c>
      <c r="AK1599" s="62">
        <f t="shared" si="124"/>
        <v>10.166666666666666</v>
      </c>
      <c r="AL1599">
        <f t="shared" si="125"/>
        <v>51238.17</v>
      </c>
    </row>
    <row r="1600" spans="2:38" ht="14.45" x14ac:dyDescent="0.3">
      <c r="B1600" t="s">
        <v>1765</v>
      </c>
      <c r="C1600">
        <v>2002344334</v>
      </c>
      <c r="D1600" t="s">
        <v>125</v>
      </c>
      <c r="E1600" t="s">
        <v>126</v>
      </c>
      <c r="F1600" t="s">
        <v>127</v>
      </c>
      <c r="G1600" t="s">
        <v>146</v>
      </c>
      <c r="H1600" t="s">
        <v>147</v>
      </c>
      <c r="I1600" t="s">
        <v>203</v>
      </c>
      <c r="J1600" t="s">
        <v>204</v>
      </c>
      <c r="K1600" t="s">
        <v>273</v>
      </c>
      <c r="L1600">
        <v>80862826</v>
      </c>
      <c r="M1600" t="s">
        <v>274</v>
      </c>
      <c r="N1600">
        <v>33071010</v>
      </c>
      <c r="O1600" t="s">
        <v>275</v>
      </c>
      <c r="P1600">
        <v>4987176150585</v>
      </c>
      <c r="Q1600">
        <v>71</v>
      </c>
      <c r="R1600" s="16">
        <v>46657</v>
      </c>
      <c r="S1600">
        <v>36</v>
      </c>
      <c r="T1600">
        <v>39</v>
      </c>
      <c r="U1600">
        <v>96</v>
      </c>
      <c r="V1600">
        <v>57.96</v>
      </c>
      <c r="W1600">
        <v>60.86</v>
      </c>
      <c r="X1600">
        <v>63.4</v>
      </c>
      <c r="Y1600">
        <v>0</v>
      </c>
      <c r="Z1600">
        <v>55</v>
      </c>
      <c r="AA1600">
        <v>0</v>
      </c>
      <c r="AB1600">
        <v>0</v>
      </c>
      <c r="AC1600">
        <v>3347.3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f t="shared" si="122"/>
        <v>55</v>
      </c>
      <c r="AJ1600">
        <f t="shared" si="123"/>
        <v>3487</v>
      </c>
      <c r="AK1600" s="62">
        <f t="shared" si="124"/>
        <v>0.57291666666666663</v>
      </c>
      <c r="AL1600">
        <f t="shared" si="125"/>
        <v>3347.3</v>
      </c>
    </row>
    <row r="1601" spans="2:38" ht="14.45" x14ac:dyDescent="0.3">
      <c r="B1601" t="s">
        <v>1765</v>
      </c>
      <c r="C1601">
        <v>2002344334</v>
      </c>
      <c r="D1601" t="s">
        <v>125</v>
      </c>
      <c r="E1601" t="s">
        <v>126</v>
      </c>
      <c r="F1601" t="s">
        <v>127</v>
      </c>
      <c r="G1601" t="s">
        <v>128</v>
      </c>
      <c r="H1601" t="s">
        <v>139</v>
      </c>
      <c r="I1601" t="s">
        <v>140</v>
      </c>
      <c r="J1601" t="s">
        <v>141</v>
      </c>
      <c r="K1601" t="s">
        <v>941</v>
      </c>
      <c r="L1601">
        <v>80895443</v>
      </c>
      <c r="M1601" t="s">
        <v>981</v>
      </c>
      <c r="N1601">
        <v>96190030</v>
      </c>
      <c r="O1601" t="s">
        <v>982</v>
      </c>
      <c r="P1601">
        <v>4987176135285</v>
      </c>
      <c r="Q1601">
        <v>1399</v>
      </c>
      <c r="R1601" s="16">
        <v>47045</v>
      </c>
      <c r="S1601">
        <v>36</v>
      </c>
      <c r="T1601">
        <v>74</v>
      </c>
      <c r="U1601">
        <v>4</v>
      </c>
      <c r="V1601">
        <v>1023.24</v>
      </c>
      <c r="W1601">
        <v>1074.4000000000001</v>
      </c>
      <c r="X1601">
        <v>1119.2</v>
      </c>
      <c r="Y1601">
        <v>0</v>
      </c>
      <c r="Z1601">
        <v>2</v>
      </c>
      <c r="AA1601">
        <v>0</v>
      </c>
      <c r="AB1601">
        <v>0</v>
      </c>
      <c r="AC1601">
        <v>2148.8000000000002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f t="shared" si="122"/>
        <v>2</v>
      </c>
      <c r="AJ1601">
        <f t="shared" si="123"/>
        <v>2238.4</v>
      </c>
      <c r="AK1601" s="62">
        <f t="shared" si="124"/>
        <v>0.5</v>
      </c>
      <c r="AL1601">
        <f t="shared" si="125"/>
        <v>2148.8000000000002</v>
      </c>
    </row>
    <row r="1602" spans="2:38" ht="14.45" x14ac:dyDescent="0.3">
      <c r="B1602" t="s">
        <v>1765</v>
      </c>
      <c r="C1602">
        <v>2002344334</v>
      </c>
      <c r="D1602" t="s">
        <v>125</v>
      </c>
      <c r="E1602" t="s">
        <v>126</v>
      </c>
      <c r="F1602" t="s">
        <v>127</v>
      </c>
      <c r="G1602" t="s">
        <v>132</v>
      </c>
      <c r="H1602" t="s">
        <v>133</v>
      </c>
      <c r="I1602" t="s">
        <v>134</v>
      </c>
      <c r="J1602" t="s">
        <v>169</v>
      </c>
      <c r="K1602" t="s">
        <v>270</v>
      </c>
      <c r="L1602">
        <v>80851072</v>
      </c>
      <c r="M1602" t="s">
        <v>271</v>
      </c>
      <c r="N1602">
        <v>96190010</v>
      </c>
      <c r="O1602" t="s">
        <v>279</v>
      </c>
      <c r="P1602">
        <v>4987176293664</v>
      </c>
      <c r="Q1602">
        <v>699</v>
      </c>
      <c r="R1602" s="16">
        <v>47046</v>
      </c>
      <c r="S1602">
        <v>24</v>
      </c>
      <c r="T1602">
        <v>100</v>
      </c>
      <c r="U1602">
        <v>20</v>
      </c>
      <c r="V1602">
        <v>521.05999999999995</v>
      </c>
      <c r="W1602">
        <v>521.05999999999995</v>
      </c>
      <c r="X1602">
        <v>542.79</v>
      </c>
      <c r="Y1602">
        <v>0</v>
      </c>
      <c r="Z1602">
        <v>1</v>
      </c>
      <c r="AA1602">
        <v>0</v>
      </c>
      <c r="AB1602">
        <v>0</v>
      </c>
      <c r="AC1602">
        <v>521.05999999999995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f t="shared" si="122"/>
        <v>1</v>
      </c>
      <c r="AJ1602">
        <f t="shared" si="123"/>
        <v>542.79</v>
      </c>
      <c r="AK1602" s="62">
        <f t="shared" si="124"/>
        <v>0.05</v>
      </c>
      <c r="AL1602">
        <f t="shared" si="125"/>
        <v>521.05999999999995</v>
      </c>
    </row>
    <row r="1603" spans="2:38" ht="14.45" x14ac:dyDescent="0.3">
      <c r="B1603" t="s">
        <v>1765</v>
      </c>
      <c r="C1603">
        <v>2002344334</v>
      </c>
      <c r="D1603" t="s">
        <v>125</v>
      </c>
      <c r="E1603" t="s">
        <v>126</v>
      </c>
      <c r="F1603" t="s">
        <v>127</v>
      </c>
      <c r="G1603" t="s">
        <v>128</v>
      </c>
      <c r="H1603" t="s">
        <v>139</v>
      </c>
      <c r="I1603" t="s">
        <v>140</v>
      </c>
      <c r="J1603" t="s">
        <v>141</v>
      </c>
      <c r="K1603" t="s">
        <v>942</v>
      </c>
      <c r="L1603">
        <v>80895444</v>
      </c>
      <c r="M1603" t="s">
        <v>947</v>
      </c>
      <c r="N1603">
        <v>96190030</v>
      </c>
      <c r="O1603" t="s">
        <v>948</v>
      </c>
      <c r="P1603">
        <v>4987176135384</v>
      </c>
      <c r="Q1603">
        <v>1399</v>
      </c>
      <c r="R1603" s="16">
        <v>47045</v>
      </c>
      <c r="S1603">
        <v>36</v>
      </c>
      <c r="T1603">
        <v>74</v>
      </c>
      <c r="U1603">
        <v>4</v>
      </c>
      <c r="V1603">
        <v>1023.24</v>
      </c>
      <c r="W1603">
        <v>1074.4000000000001</v>
      </c>
      <c r="X1603">
        <v>1119.2</v>
      </c>
      <c r="Y1603">
        <v>0</v>
      </c>
      <c r="Z1603">
        <v>1</v>
      </c>
      <c r="AA1603">
        <v>0</v>
      </c>
      <c r="AB1603">
        <v>0</v>
      </c>
      <c r="AC1603">
        <v>1074.4000000000001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f t="shared" si="122"/>
        <v>1</v>
      </c>
      <c r="AJ1603">
        <f t="shared" si="123"/>
        <v>1119.2</v>
      </c>
      <c r="AK1603" s="62">
        <f t="shared" si="124"/>
        <v>0.25</v>
      </c>
      <c r="AL1603">
        <f t="shared" si="125"/>
        <v>1074.4000000000001</v>
      </c>
    </row>
    <row r="1604" spans="2:38" ht="14.45" x14ac:dyDescent="0.3">
      <c r="B1604" t="s">
        <v>1765</v>
      </c>
      <c r="C1604">
        <v>2002344334</v>
      </c>
      <c r="D1604" t="s">
        <v>125</v>
      </c>
      <c r="E1604" t="s">
        <v>126</v>
      </c>
      <c r="F1604" t="s">
        <v>127</v>
      </c>
      <c r="G1604" t="s">
        <v>132</v>
      </c>
      <c r="H1604" t="s">
        <v>133</v>
      </c>
      <c r="I1604" t="s">
        <v>134</v>
      </c>
      <c r="J1604" t="s">
        <v>169</v>
      </c>
      <c r="K1604" t="s">
        <v>270</v>
      </c>
      <c r="L1604">
        <v>80851072</v>
      </c>
      <c r="M1604" t="s">
        <v>271</v>
      </c>
      <c r="N1604">
        <v>96190010</v>
      </c>
      <c r="O1604" t="s">
        <v>272</v>
      </c>
      <c r="P1604">
        <v>4987176293664</v>
      </c>
      <c r="Q1604">
        <v>699</v>
      </c>
      <c r="R1604" s="16">
        <v>47045</v>
      </c>
      <c r="S1604">
        <v>24</v>
      </c>
      <c r="T1604">
        <v>100</v>
      </c>
      <c r="U1604">
        <v>20</v>
      </c>
      <c r="V1604">
        <v>454.4</v>
      </c>
      <c r="W1604">
        <v>454.4</v>
      </c>
      <c r="X1604">
        <v>473.35</v>
      </c>
      <c r="Y1604">
        <v>0</v>
      </c>
      <c r="Z1604">
        <v>2</v>
      </c>
      <c r="AA1604">
        <v>0</v>
      </c>
      <c r="AB1604">
        <v>0</v>
      </c>
      <c r="AC1604">
        <v>908.8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f t="shared" si="122"/>
        <v>2</v>
      </c>
      <c r="AJ1604">
        <f t="shared" si="123"/>
        <v>946.7</v>
      </c>
      <c r="AK1604" s="62">
        <f t="shared" si="124"/>
        <v>0.1</v>
      </c>
      <c r="AL1604">
        <f t="shared" si="125"/>
        <v>908.8</v>
      </c>
    </row>
    <row r="1605" spans="2:38" ht="14.45" x14ac:dyDescent="0.3">
      <c r="B1605" t="s">
        <v>1765</v>
      </c>
      <c r="C1605">
        <v>2002344334</v>
      </c>
      <c r="D1605" t="s">
        <v>125</v>
      </c>
      <c r="E1605" t="s">
        <v>126</v>
      </c>
      <c r="F1605" t="s">
        <v>127</v>
      </c>
      <c r="G1605" t="s">
        <v>128</v>
      </c>
      <c r="H1605" t="s">
        <v>139</v>
      </c>
      <c r="I1605" t="s">
        <v>140</v>
      </c>
      <c r="J1605" t="s">
        <v>141</v>
      </c>
      <c r="K1605" t="s">
        <v>940</v>
      </c>
      <c r="L1605">
        <v>80895445</v>
      </c>
      <c r="M1605" t="s">
        <v>1011</v>
      </c>
      <c r="N1605">
        <v>96190030</v>
      </c>
      <c r="O1605" t="s">
        <v>1012</v>
      </c>
      <c r="P1605">
        <v>4987176135407</v>
      </c>
      <c r="Q1605">
        <v>1399</v>
      </c>
      <c r="R1605" s="16">
        <v>46808</v>
      </c>
      <c r="S1605">
        <v>36</v>
      </c>
      <c r="T1605">
        <v>53</v>
      </c>
      <c r="U1605">
        <v>4</v>
      </c>
      <c r="V1605">
        <v>1023.24</v>
      </c>
      <c r="W1605">
        <v>1074.4000000000001</v>
      </c>
      <c r="X1605">
        <v>1119.2</v>
      </c>
      <c r="Y1605">
        <v>0</v>
      </c>
      <c r="Z1605">
        <v>2</v>
      </c>
      <c r="AA1605">
        <v>0</v>
      </c>
      <c r="AB1605">
        <v>0</v>
      </c>
      <c r="AC1605">
        <v>2148.8000000000002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f t="shared" si="122"/>
        <v>2</v>
      </c>
      <c r="AJ1605">
        <f t="shared" si="123"/>
        <v>2238.4</v>
      </c>
      <c r="AK1605" s="62">
        <f t="shared" si="124"/>
        <v>0.5</v>
      </c>
      <c r="AL1605">
        <f t="shared" si="125"/>
        <v>2148.8000000000002</v>
      </c>
    </row>
    <row r="1606" spans="2:38" ht="14.45" x14ac:dyDescent="0.3">
      <c r="B1606" t="s">
        <v>1765</v>
      </c>
      <c r="C1606">
        <v>2002344334</v>
      </c>
      <c r="D1606" t="s">
        <v>125</v>
      </c>
      <c r="E1606" t="s">
        <v>126</v>
      </c>
      <c r="F1606" t="s">
        <v>127</v>
      </c>
      <c r="G1606" t="s">
        <v>132</v>
      </c>
      <c r="H1606" t="s">
        <v>133</v>
      </c>
      <c r="I1606" t="s">
        <v>177</v>
      </c>
      <c r="J1606" t="s">
        <v>371</v>
      </c>
      <c r="K1606" t="s">
        <v>758</v>
      </c>
      <c r="L1606">
        <v>80845171</v>
      </c>
      <c r="M1606" t="s">
        <v>759</v>
      </c>
      <c r="N1606">
        <v>96190010</v>
      </c>
      <c r="O1606" t="s">
        <v>760</v>
      </c>
      <c r="P1606">
        <v>4987176319517</v>
      </c>
      <c r="Q1606">
        <v>50</v>
      </c>
      <c r="R1606" s="16">
        <v>46806</v>
      </c>
      <c r="S1606">
        <v>24</v>
      </c>
      <c r="T1606">
        <v>78</v>
      </c>
      <c r="U1606">
        <v>112</v>
      </c>
      <c r="V1606">
        <v>43.24</v>
      </c>
      <c r="W1606">
        <v>43.24</v>
      </c>
      <c r="X1606">
        <v>45.04</v>
      </c>
      <c r="Y1606">
        <v>0</v>
      </c>
      <c r="Z1606">
        <v>80</v>
      </c>
      <c r="AA1606">
        <v>0</v>
      </c>
      <c r="AB1606">
        <v>0</v>
      </c>
      <c r="AC1606">
        <v>3459.2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f t="shared" si="122"/>
        <v>80</v>
      </c>
      <c r="AJ1606">
        <f t="shared" si="123"/>
        <v>3603.2</v>
      </c>
      <c r="AK1606" s="62">
        <f t="shared" si="124"/>
        <v>0.7142857142857143</v>
      </c>
      <c r="AL1606">
        <f t="shared" si="125"/>
        <v>3459.2000000000003</v>
      </c>
    </row>
    <row r="1607" spans="2:38" ht="14.45" x14ac:dyDescent="0.3">
      <c r="B1607" t="s">
        <v>1765</v>
      </c>
      <c r="C1607">
        <v>2002344334</v>
      </c>
      <c r="D1607" t="s">
        <v>125</v>
      </c>
      <c r="E1607" t="s">
        <v>126</v>
      </c>
      <c r="F1607" t="s">
        <v>127</v>
      </c>
      <c r="G1607" t="s">
        <v>128</v>
      </c>
      <c r="H1607" t="s">
        <v>139</v>
      </c>
      <c r="I1607" t="s">
        <v>140</v>
      </c>
      <c r="J1607" t="s">
        <v>236</v>
      </c>
      <c r="K1607" t="s">
        <v>797</v>
      </c>
      <c r="L1607">
        <v>80895446</v>
      </c>
      <c r="M1607" t="s">
        <v>798</v>
      </c>
      <c r="N1607">
        <v>96190030</v>
      </c>
      <c r="O1607" t="s">
        <v>799</v>
      </c>
      <c r="P1607">
        <v>4987176307866</v>
      </c>
      <c r="Q1607">
        <v>374</v>
      </c>
      <c r="R1607" s="16">
        <v>46807</v>
      </c>
      <c r="S1607">
        <v>36</v>
      </c>
      <c r="T1607">
        <v>52</v>
      </c>
      <c r="U1607">
        <v>18</v>
      </c>
      <c r="V1607">
        <v>297.33</v>
      </c>
      <c r="W1607">
        <v>312.2</v>
      </c>
      <c r="X1607">
        <v>325.22000000000003</v>
      </c>
      <c r="Y1607">
        <v>1</v>
      </c>
      <c r="Z1607">
        <v>10</v>
      </c>
      <c r="AA1607">
        <v>0</v>
      </c>
      <c r="AB1607">
        <v>0</v>
      </c>
      <c r="AC1607">
        <v>8741.6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f t="shared" si="122"/>
        <v>28</v>
      </c>
      <c r="AJ1607">
        <f t="shared" si="123"/>
        <v>9106.16</v>
      </c>
      <c r="AK1607" s="62">
        <f t="shared" si="124"/>
        <v>1.5555555555555556</v>
      </c>
      <c r="AL1607">
        <f t="shared" si="125"/>
        <v>8741.6</v>
      </c>
    </row>
    <row r="1608" spans="2:38" ht="14.45" x14ac:dyDescent="0.3">
      <c r="B1608" t="s">
        <v>1765</v>
      </c>
      <c r="C1608">
        <v>2002344334</v>
      </c>
      <c r="D1608" t="s">
        <v>125</v>
      </c>
      <c r="E1608" t="s">
        <v>126</v>
      </c>
      <c r="F1608" t="s">
        <v>127</v>
      </c>
      <c r="G1608" t="s">
        <v>128</v>
      </c>
      <c r="H1608" t="s">
        <v>129</v>
      </c>
      <c r="I1608" t="s">
        <v>130</v>
      </c>
      <c r="J1608" t="s">
        <v>295</v>
      </c>
      <c r="K1608" t="s">
        <v>844</v>
      </c>
      <c r="L1608">
        <v>80841061</v>
      </c>
      <c r="M1608" t="s">
        <v>1046</v>
      </c>
      <c r="N1608">
        <v>33059090</v>
      </c>
      <c r="O1608" t="s">
        <v>1047</v>
      </c>
      <c r="P1608">
        <v>4987176257376</v>
      </c>
      <c r="Q1608">
        <v>245</v>
      </c>
      <c r="R1608" s="16">
        <v>46807</v>
      </c>
      <c r="S1608">
        <v>36</v>
      </c>
      <c r="T1608">
        <v>52</v>
      </c>
      <c r="U1608">
        <v>24</v>
      </c>
      <c r="V1608">
        <v>173.32</v>
      </c>
      <c r="W1608">
        <v>204.52</v>
      </c>
      <c r="X1608">
        <v>213.05</v>
      </c>
      <c r="Y1608">
        <v>0</v>
      </c>
      <c r="Z1608">
        <v>2</v>
      </c>
      <c r="AA1608">
        <v>0</v>
      </c>
      <c r="AB1608">
        <v>0</v>
      </c>
      <c r="AC1608">
        <v>409.04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f t="shared" si="122"/>
        <v>2</v>
      </c>
      <c r="AJ1608">
        <f t="shared" si="123"/>
        <v>426.1</v>
      </c>
      <c r="AK1608" s="62">
        <f t="shared" si="124"/>
        <v>8.3333333333333329E-2</v>
      </c>
      <c r="AL1608">
        <f t="shared" si="125"/>
        <v>409.04</v>
      </c>
    </row>
    <row r="1609" spans="2:38" ht="14.45" x14ac:dyDescent="0.3">
      <c r="B1609" t="s">
        <v>1765</v>
      </c>
      <c r="C1609">
        <v>2002344334</v>
      </c>
      <c r="D1609" t="s">
        <v>125</v>
      </c>
      <c r="E1609" t="s">
        <v>126</v>
      </c>
      <c r="F1609" t="s">
        <v>127</v>
      </c>
      <c r="G1609" t="s">
        <v>128</v>
      </c>
      <c r="H1609" t="s">
        <v>139</v>
      </c>
      <c r="I1609" t="s">
        <v>140</v>
      </c>
      <c r="J1609" t="s">
        <v>159</v>
      </c>
      <c r="K1609" t="s">
        <v>573</v>
      </c>
      <c r="L1609">
        <v>83921927</v>
      </c>
      <c r="M1609" t="s">
        <v>1038</v>
      </c>
      <c r="N1609">
        <v>96190030</v>
      </c>
      <c r="O1609" t="s">
        <v>1039</v>
      </c>
      <c r="P1609">
        <v>4987176303721</v>
      </c>
      <c r="Q1609">
        <v>350</v>
      </c>
      <c r="R1609" s="16">
        <v>47052</v>
      </c>
      <c r="S1609">
        <v>36</v>
      </c>
      <c r="T1609">
        <v>75</v>
      </c>
      <c r="U1609">
        <v>18</v>
      </c>
      <c r="V1609">
        <v>266.66000000000003</v>
      </c>
      <c r="W1609">
        <v>279.99</v>
      </c>
      <c r="X1609">
        <v>291.67</v>
      </c>
      <c r="Y1609">
        <v>3</v>
      </c>
      <c r="Z1609">
        <v>0</v>
      </c>
      <c r="AA1609">
        <v>0</v>
      </c>
      <c r="AB1609">
        <v>0</v>
      </c>
      <c r="AC1609">
        <v>15119.46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f t="shared" si="122"/>
        <v>54</v>
      </c>
      <c r="AJ1609">
        <f t="shared" si="123"/>
        <v>15750.18</v>
      </c>
      <c r="AK1609" s="62">
        <f t="shared" si="124"/>
        <v>3</v>
      </c>
      <c r="AL1609">
        <f t="shared" si="125"/>
        <v>15119.460000000001</v>
      </c>
    </row>
    <row r="1610" spans="2:38" ht="14.45" x14ac:dyDescent="0.3">
      <c r="B1610" t="s">
        <v>1765</v>
      </c>
      <c r="C1610">
        <v>2002344334</v>
      </c>
      <c r="D1610" t="s">
        <v>125</v>
      </c>
      <c r="E1610" t="s">
        <v>126</v>
      </c>
      <c r="F1610" t="s">
        <v>127</v>
      </c>
      <c r="G1610" t="s">
        <v>146</v>
      </c>
      <c r="H1610" t="s">
        <v>160</v>
      </c>
      <c r="I1610" t="s">
        <v>161</v>
      </c>
      <c r="J1610" t="s">
        <v>539</v>
      </c>
      <c r="K1610" t="s">
        <v>674</v>
      </c>
      <c r="L1610">
        <v>80838057</v>
      </c>
      <c r="M1610" t="s">
        <v>675</v>
      </c>
      <c r="N1610">
        <v>96032100</v>
      </c>
      <c r="O1610" t="s">
        <v>676</v>
      </c>
      <c r="P1610">
        <v>4987176306685</v>
      </c>
      <c r="Q1610">
        <v>175</v>
      </c>
      <c r="R1610" s="16">
        <v>47020</v>
      </c>
      <c r="S1610">
        <v>36</v>
      </c>
      <c r="T1610">
        <v>72</v>
      </c>
      <c r="U1610">
        <v>48</v>
      </c>
      <c r="V1610">
        <v>133.33000000000001</v>
      </c>
      <c r="W1610">
        <v>140</v>
      </c>
      <c r="X1610">
        <v>145.84</v>
      </c>
      <c r="Y1610">
        <v>0</v>
      </c>
      <c r="Z1610">
        <v>9</v>
      </c>
      <c r="AA1610">
        <v>0</v>
      </c>
      <c r="AB1610">
        <v>0</v>
      </c>
      <c r="AC1610">
        <v>1260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f t="shared" si="122"/>
        <v>9</v>
      </c>
      <c r="AJ1610">
        <f t="shared" si="123"/>
        <v>1312.56</v>
      </c>
      <c r="AK1610" s="62">
        <f t="shared" si="124"/>
        <v>0.1875</v>
      </c>
      <c r="AL1610">
        <f t="shared" si="125"/>
        <v>1260</v>
      </c>
    </row>
    <row r="1611" spans="2:38" ht="14.45" x14ac:dyDescent="0.3">
      <c r="B1611" t="s">
        <v>1765</v>
      </c>
      <c r="C1611">
        <v>2002344334</v>
      </c>
      <c r="D1611" t="s">
        <v>125</v>
      </c>
      <c r="E1611" t="s">
        <v>126</v>
      </c>
      <c r="F1611" t="s">
        <v>127</v>
      </c>
      <c r="G1611" t="s">
        <v>128</v>
      </c>
      <c r="H1611" t="s">
        <v>129</v>
      </c>
      <c r="I1611" t="s">
        <v>130</v>
      </c>
      <c r="J1611" t="s">
        <v>216</v>
      </c>
      <c r="K1611" t="s">
        <v>556</v>
      </c>
      <c r="L1611">
        <v>80889635</v>
      </c>
      <c r="M1611" t="s">
        <v>800</v>
      </c>
      <c r="N1611">
        <v>33051090</v>
      </c>
      <c r="O1611" t="s">
        <v>801</v>
      </c>
      <c r="P1611">
        <v>4987176272164</v>
      </c>
      <c r="Q1611">
        <v>210</v>
      </c>
      <c r="R1611" s="16">
        <v>47105</v>
      </c>
      <c r="S1611">
        <v>36</v>
      </c>
      <c r="T1611">
        <v>80</v>
      </c>
      <c r="U1611">
        <v>56</v>
      </c>
      <c r="V1611">
        <v>174.54</v>
      </c>
      <c r="W1611">
        <v>183.27</v>
      </c>
      <c r="X1611">
        <v>190.91</v>
      </c>
      <c r="Y1611">
        <v>0</v>
      </c>
      <c r="Z1611">
        <v>1</v>
      </c>
      <c r="AA1611">
        <v>0</v>
      </c>
      <c r="AB1611">
        <v>0</v>
      </c>
      <c r="AC1611">
        <v>183.27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f t="shared" si="122"/>
        <v>1</v>
      </c>
      <c r="AJ1611">
        <f t="shared" si="123"/>
        <v>190.91</v>
      </c>
      <c r="AK1611" s="62">
        <f t="shared" si="124"/>
        <v>1.7857142857142856E-2</v>
      </c>
      <c r="AL1611">
        <f t="shared" si="125"/>
        <v>183.27</v>
      </c>
    </row>
    <row r="1612" spans="2:38" ht="14.45" x14ac:dyDescent="0.3">
      <c r="B1612" t="s">
        <v>1765</v>
      </c>
      <c r="C1612">
        <v>2002344334</v>
      </c>
      <c r="D1612" t="s">
        <v>125</v>
      </c>
      <c r="E1612" t="s">
        <v>126</v>
      </c>
      <c r="F1612" t="s">
        <v>127</v>
      </c>
      <c r="G1612" t="s">
        <v>128</v>
      </c>
      <c r="H1612" t="s">
        <v>196</v>
      </c>
      <c r="I1612" t="s">
        <v>197</v>
      </c>
      <c r="J1612" t="s">
        <v>443</v>
      </c>
      <c r="K1612" t="s">
        <v>472</v>
      </c>
      <c r="L1612">
        <v>80833282</v>
      </c>
      <c r="M1612" t="s">
        <v>680</v>
      </c>
      <c r="N1612">
        <v>33049990</v>
      </c>
      <c r="O1612" t="s">
        <v>681</v>
      </c>
      <c r="P1612">
        <v>4987176077721</v>
      </c>
      <c r="Q1612">
        <v>99</v>
      </c>
      <c r="R1612" s="16">
        <v>46807</v>
      </c>
      <c r="S1612">
        <v>36</v>
      </c>
      <c r="T1612">
        <v>52</v>
      </c>
      <c r="U1612">
        <v>48</v>
      </c>
      <c r="V1612">
        <v>70.03</v>
      </c>
      <c r="W1612">
        <v>82.64</v>
      </c>
      <c r="X1612">
        <v>86.09</v>
      </c>
      <c r="Y1612">
        <v>0</v>
      </c>
      <c r="Z1612">
        <v>4</v>
      </c>
      <c r="AA1612">
        <v>0</v>
      </c>
      <c r="AB1612">
        <v>0</v>
      </c>
      <c r="AC1612">
        <v>330.56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f t="shared" si="122"/>
        <v>4</v>
      </c>
      <c r="AJ1612">
        <f t="shared" si="123"/>
        <v>344.36</v>
      </c>
      <c r="AK1612" s="62">
        <f t="shared" si="124"/>
        <v>8.3333333333333329E-2</v>
      </c>
      <c r="AL1612">
        <f t="shared" si="125"/>
        <v>330.56</v>
      </c>
    </row>
    <row r="1613" spans="2:38" ht="14.45" x14ac:dyDescent="0.3">
      <c r="B1613" t="s">
        <v>1765</v>
      </c>
      <c r="C1613">
        <v>2002344334</v>
      </c>
      <c r="D1613" t="s">
        <v>125</v>
      </c>
      <c r="E1613" t="s">
        <v>126</v>
      </c>
      <c r="F1613" t="s">
        <v>127</v>
      </c>
      <c r="G1613" t="s">
        <v>128</v>
      </c>
      <c r="H1613" t="s">
        <v>139</v>
      </c>
      <c r="I1613" t="s">
        <v>140</v>
      </c>
      <c r="J1613" t="s">
        <v>141</v>
      </c>
      <c r="K1613" t="s">
        <v>142</v>
      </c>
      <c r="L1613">
        <v>80895447</v>
      </c>
      <c r="M1613" t="s">
        <v>805</v>
      </c>
      <c r="N1613">
        <v>96190030</v>
      </c>
      <c r="O1613" t="s">
        <v>806</v>
      </c>
      <c r="P1613">
        <v>4987176135506</v>
      </c>
      <c r="Q1613">
        <v>1399</v>
      </c>
      <c r="R1613" s="16">
        <v>47045</v>
      </c>
      <c r="S1613">
        <v>36</v>
      </c>
      <c r="T1613">
        <v>74</v>
      </c>
      <c r="U1613">
        <v>4</v>
      </c>
      <c r="V1613">
        <v>1023.24</v>
      </c>
      <c r="W1613">
        <v>1074.4000000000001</v>
      </c>
      <c r="X1613">
        <v>1119.2</v>
      </c>
      <c r="Y1613">
        <v>2</v>
      </c>
      <c r="Z1613">
        <v>0</v>
      </c>
      <c r="AA1613">
        <v>0</v>
      </c>
      <c r="AB1613">
        <v>0</v>
      </c>
      <c r="AC1613">
        <v>8595.2000000000007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f t="shared" si="122"/>
        <v>8</v>
      </c>
      <c r="AJ1613">
        <f t="shared" si="123"/>
        <v>8953.6</v>
      </c>
      <c r="AK1613" s="62">
        <f t="shared" si="124"/>
        <v>2</v>
      </c>
      <c r="AL1613">
        <f t="shared" si="125"/>
        <v>8595.2000000000007</v>
      </c>
    </row>
    <row r="1614" spans="2:38" ht="14.45" x14ac:dyDescent="0.3">
      <c r="B1614" t="s">
        <v>1765</v>
      </c>
      <c r="C1614">
        <v>2002344334</v>
      </c>
      <c r="D1614" t="s">
        <v>125</v>
      </c>
      <c r="E1614" t="s">
        <v>126</v>
      </c>
      <c r="F1614" t="s">
        <v>127</v>
      </c>
      <c r="G1614" t="s">
        <v>128</v>
      </c>
      <c r="H1614" t="s">
        <v>139</v>
      </c>
      <c r="I1614" t="s">
        <v>140</v>
      </c>
      <c r="J1614" t="s">
        <v>266</v>
      </c>
      <c r="K1614" t="s">
        <v>355</v>
      </c>
      <c r="L1614">
        <v>80863669</v>
      </c>
      <c r="M1614" t="s">
        <v>690</v>
      </c>
      <c r="N1614">
        <v>96190030</v>
      </c>
      <c r="O1614" t="s">
        <v>691</v>
      </c>
      <c r="P1614">
        <v>4987176303455</v>
      </c>
      <c r="Q1614">
        <v>350</v>
      </c>
      <c r="R1614" s="16">
        <v>47020</v>
      </c>
      <c r="S1614">
        <v>36</v>
      </c>
      <c r="T1614">
        <v>72</v>
      </c>
      <c r="U1614">
        <v>12</v>
      </c>
      <c r="V1614">
        <v>266.66000000000003</v>
      </c>
      <c r="W1614">
        <v>279.99</v>
      </c>
      <c r="X1614">
        <v>291.67</v>
      </c>
      <c r="Y1614">
        <v>0</v>
      </c>
      <c r="Z1614">
        <v>1</v>
      </c>
      <c r="AA1614">
        <v>0</v>
      </c>
      <c r="AB1614">
        <v>0</v>
      </c>
      <c r="AC1614">
        <v>279.99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f t="shared" si="122"/>
        <v>1</v>
      </c>
      <c r="AJ1614">
        <f t="shared" si="123"/>
        <v>291.67</v>
      </c>
      <c r="AK1614" s="62">
        <f t="shared" si="124"/>
        <v>8.3333333333333329E-2</v>
      </c>
      <c r="AL1614">
        <f t="shared" si="125"/>
        <v>279.99</v>
      </c>
    </row>
    <row r="1615" spans="2:38" ht="14.45" x14ac:dyDescent="0.3">
      <c r="B1615" t="s">
        <v>1765</v>
      </c>
      <c r="C1615">
        <v>2002344334</v>
      </c>
      <c r="D1615" t="s">
        <v>125</v>
      </c>
      <c r="E1615" t="s">
        <v>126</v>
      </c>
      <c r="F1615" t="s">
        <v>127</v>
      </c>
      <c r="G1615" t="s">
        <v>128</v>
      </c>
      <c r="H1615" t="s">
        <v>208</v>
      </c>
      <c r="I1615" t="s">
        <v>209</v>
      </c>
      <c r="J1615" t="s">
        <v>815</v>
      </c>
      <c r="K1615" t="s">
        <v>816</v>
      </c>
      <c r="L1615">
        <v>80753886</v>
      </c>
      <c r="M1615" t="s">
        <v>817</v>
      </c>
      <c r="N1615">
        <v>33074900</v>
      </c>
      <c r="O1615" t="s">
        <v>818</v>
      </c>
      <c r="P1615">
        <v>4987176198723</v>
      </c>
      <c r="Q1615">
        <v>249</v>
      </c>
      <c r="R1615" s="16">
        <v>47688</v>
      </c>
      <c r="S1615">
        <v>24</v>
      </c>
      <c r="T1615">
        <v>100</v>
      </c>
      <c r="U1615">
        <v>12</v>
      </c>
      <c r="V1615">
        <v>168.81</v>
      </c>
      <c r="W1615">
        <v>199.19</v>
      </c>
      <c r="X1615">
        <v>207.5</v>
      </c>
      <c r="Y1615">
        <v>1</v>
      </c>
      <c r="Z1615">
        <v>0</v>
      </c>
      <c r="AA1615">
        <v>0</v>
      </c>
      <c r="AB1615">
        <v>0</v>
      </c>
      <c r="AC1615">
        <v>2390.2800000000002</v>
      </c>
      <c r="AD1615">
        <v>16</v>
      </c>
      <c r="AE1615">
        <v>0</v>
      </c>
      <c r="AF1615">
        <v>0</v>
      </c>
      <c r="AG1615">
        <v>0</v>
      </c>
      <c r="AH1615">
        <v>0</v>
      </c>
      <c r="AI1615">
        <f t="shared" si="122"/>
        <v>12</v>
      </c>
      <c r="AJ1615">
        <f t="shared" si="123"/>
        <v>2490</v>
      </c>
      <c r="AK1615" s="62">
        <f t="shared" si="124"/>
        <v>1</v>
      </c>
      <c r="AL1615">
        <f t="shared" si="125"/>
        <v>2390.2799999999997</v>
      </c>
    </row>
    <row r="1616" spans="2:38" ht="14.45" x14ac:dyDescent="0.3">
      <c r="B1616" t="s">
        <v>1765</v>
      </c>
      <c r="C1616">
        <v>2002344334</v>
      </c>
      <c r="D1616" t="s">
        <v>125</v>
      </c>
      <c r="E1616" t="s">
        <v>126</v>
      </c>
      <c r="F1616" t="s">
        <v>127</v>
      </c>
      <c r="G1616" t="s">
        <v>128</v>
      </c>
      <c r="H1616" t="s">
        <v>196</v>
      </c>
      <c r="I1616" t="s">
        <v>197</v>
      </c>
      <c r="J1616" t="s">
        <v>443</v>
      </c>
      <c r="K1616" t="s">
        <v>702</v>
      </c>
      <c r="L1616">
        <v>80823579</v>
      </c>
      <c r="M1616" t="s">
        <v>703</v>
      </c>
      <c r="N1616">
        <v>33049990</v>
      </c>
      <c r="O1616" t="s">
        <v>704</v>
      </c>
      <c r="P1616">
        <v>4987176263797</v>
      </c>
      <c r="Q1616">
        <v>449</v>
      </c>
      <c r="R1616" s="16">
        <v>47010</v>
      </c>
      <c r="S1616">
        <v>36</v>
      </c>
      <c r="T1616">
        <v>71</v>
      </c>
      <c r="U1616">
        <v>24</v>
      </c>
      <c r="V1616">
        <v>317.64</v>
      </c>
      <c r="W1616">
        <v>374.81</v>
      </c>
      <c r="X1616">
        <v>390.44</v>
      </c>
      <c r="Y1616">
        <v>0</v>
      </c>
      <c r="Z1616">
        <v>5</v>
      </c>
      <c r="AA1616">
        <v>0</v>
      </c>
      <c r="AB1616">
        <v>0</v>
      </c>
      <c r="AC1616">
        <v>1874.05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f t="shared" si="122"/>
        <v>5</v>
      </c>
      <c r="AJ1616">
        <f t="shared" si="123"/>
        <v>1952.2</v>
      </c>
      <c r="AK1616" s="62">
        <f t="shared" si="124"/>
        <v>0.20833333333333334</v>
      </c>
      <c r="AL1616">
        <f t="shared" si="125"/>
        <v>1874.05</v>
      </c>
    </row>
    <row r="1617" spans="2:38" ht="14.45" x14ac:dyDescent="0.3">
      <c r="B1617" t="s">
        <v>1765</v>
      </c>
      <c r="C1617">
        <v>2002344334</v>
      </c>
      <c r="D1617" t="s">
        <v>125</v>
      </c>
      <c r="E1617" t="s">
        <v>126</v>
      </c>
      <c r="F1617" t="s">
        <v>127</v>
      </c>
      <c r="G1617" t="s">
        <v>146</v>
      </c>
      <c r="H1617" t="s">
        <v>150</v>
      </c>
      <c r="I1617" t="s">
        <v>173</v>
      </c>
      <c r="J1617" t="s">
        <v>174</v>
      </c>
      <c r="K1617" t="s">
        <v>764</v>
      </c>
      <c r="L1617">
        <v>83904003</v>
      </c>
      <c r="M1617" t="s">
        <v>822</v>
      </c>
      <c r="N1617">
        <v>82121010</v>
      </c>
      <c r="O1617" t="s">
        <v>823</v>
      </c>
      <c r="P1617">
        <v>4987176352002</v>
      </c>
      <c r="Q1617">
        <v>133</v>
      </c>
      <c r="R1617" s="16">
        <v>47045</v>
      </c>
      <c r="S1617">
        <v>60</v>
      </c>
      <c r="T1617">
        <v>45</v>
      </c>
      <c r="U1617">
        <v>120</v>
      </c>
      <c r="V1617">
        <v>89.65</v>
      </c>
      <c r="W1617">
        <v>105.79</v>
      </c>
      <c r="X1617">
        <v>110.2</v>
      </c>
      <c r="Y1617">
        <v>2</v>
      </c>
      <c r="Z1617">
        <v>3</v>
      </c>
      <c r="AA1617">
        <v>0</v>
      </c>
      <c r="AB1617">
        <v>0</v>
      </c>
      <c r="AC1617">
        <v>25706.97</v>
      </c>
      <c r="AD1617">
        <v>2.9999999999999898E-2</v>
      </c>
      <c r="AE1617">
        <v>0</v>
      </c>
      <c r="AF1617">
        <v>0</v>
      </c>
      <c r="AG1617">
        <v>0</v>
      </c>
      <c r="AH1617">
        <v>0</v>
      </c>
      <c r="AI1617">
        <f t="shared" si="122"/>
        <v>243</v>
      </c>
      <c r="AJ1617">
        <f t="shared" si="123"/>
        <v>26778.600000000002</v>
      </c>
      <c r="AK1617" s="62">
        <f t="shared" si="124"/>
        <v>2.0249999999999999</v>
      </c>
      <c r="AL1617">
        <f t="shared" si="125"/>
        <v>25706.97</v>
      </c>
    </row>
    <row r="1618" spans="2:38" ht="14.45" x14ac:dyDescent="0.3">
      <c r="B1618" t="s">
        <v>1765</v>
      </c>
      <c r="C1618">
        <v>2002344334</v>
      </c>
      <c r="D1618" t="s">
        <v>125</v>
      </c>
      <c r="E1618" t="s">
        <v>126</v>
      </c>
      <c r="F1618" t="s">
        <v>127</v>
      </c>
      <c r="G1618" t="s">
        <v>128</v>
      </c>
      <c r="H1618" t="s">
        <v>208</v>
      </c>
      <c r="I1618" t="s">
        <v>209</v>
      </c>
      <c r="J1618" t="s">
        <v>985</v>
      </c>
      <c r="K1618" t="s">
        <v>986</v>
      </c>
      <c r="L1618">
        <v>80895688</v>
      </c>
      <c r="M1618" t="s">
        <v>987</v>
      </c>
      <c r="N1618">
        <v>33074900</v>
      </c>
      <c r="O1618" t="s">
        <v>988</v>
      </c>
      <c r="P1618">
        <v>4987176380760</v>
      </c>
      <c r="Q1618">
        <v>349</v>
      </c>
      <c r="R1618" s="16">
        <v>46807</v>
      </c>
      <c r="S1618">
        <v>24</v>
      </c>
      <c r="T1618">
        <v>79</v>
      </c>
      <c r="U1618">
        <v>12</v>
      </c>
      <c r="V1618">
        <v>236.6</v>
      </c>
      <c r="W1618">
        <v>279.19</v>
      </c>
      <c r="X1618">
        <v>290.83</v>
      </c>
      <c r="Y1618">
        <v>1</v>
      </c>
      <c r="Z1618">
        <v>0</v>
      </c>
      <c r="AA1618">
        <v>0</v>
      </c>
      <c r="AB1618">
        <v>0</v>
      </c>
      <c r="AC1618">
        <v>3350.28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f t="shared" si="122"/>
        <v>12</v>
      </c>
      <c r="AJ1618">
        <f t="shared" si="123"/>
        <v>3489.96</v>
      </c>
      <c r="AK1618" s="62">
        <f t="shared" si="124"/>
        <v>1</v>
      </c>
      <c r="AL1618">
        <f t="shared" si="125"/>
        <v>3350.2799999999997</v>
      </c>
    </row>
    <row r="1619" spans="2:38" ht="14.45" x14ac:dyDescent="0.3">
      <c r="B1619" t="s">
        <v>1765</v>
      </c>
      <c r="C1619">
        <v>2002344334</v>
      </c>
      <c r="D1619" t="s">
        <v>125</v>
      </c>
      <c r="E1619" t="s">
        <v>126</v>
      </c>
      <c r="F1619" t="s">
        <v>127</v>
      </c>
      <c r="G1619" t="s">
        <v>146</v>
      </c>
      <c r="H1619" t="s">
        <v>150</v>
      </c>
      <c r="I1619" t="s">
        <v>173</v>
      </c>
      <c r="J1619" t="s">
        <v>174</v>
      </c>
      <c r="K1619" t="s">
        <v>175</v>
      </c>
      <c r="L1619">
        <v>83904005</v>
      </c>
      <c r="M1619" t="s">
        <v>826</v>
      </c>
      <c r="N1619">
        <v>82121010</v>
      </c>
      <c r="O1619" t="s">
        <v>827</v>
      </c>
      <c r="P1619">
        <v>4987176351999</v>
      </c>
      <c r="Q1619">
        <v>178</v>
      </c>
      <c r="R1619" s="16">
        <v>47045</v>
      </c>
      <c r="S1619">
        <v>60</v>
      </c>
      <c r="T1619">
        <v>45</v>
      </c>
      <c r="U1619">
        <v>144</v>
      </c>
      <c r="V1619">
        <v>119.98</v>
      </c>
      <c r="W1619">
        <v>141.58000000000001</v>
      </c>
      <c r="X1619">
        <v>147.47999999999999</v>
      </c>
      <c r="Y1619">
        <v>0</v>
      </c>
      <c r="Z1619">
        <v>2</v>
      </c>
      <c r="AA1619">
        <v>0</v>
      </c>
      <c r="AB1619">
        <v>0</v>
      </c>
      <c r="AC1619">
        <v>283.16000000000003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f t="shared" si="122"/>
        <v>2</v>
      </c>
      <c r="AJ1619">
        <f t="shared" si="123"/>
        <v>294.95999999999998</v>
      </c>
      <c r="AK1619" s="62">
        <f t="shared" si="124"/>
        <v>1.3888888888888888E-2</v>
      </c>
      <c r="AL1619">
        <f t="shared" si="125"/>
        <v>283.16000000000003</v>
      </c>
    </row>
    <row r="1620" spans="2:38" ht="14.45" x14ac:dyDescent="0.3">
      <c r="B1620" t="s">
        <v>1765</v>
      </c>
      <c r="C1620">
        <v>2002344334</v>
      </c>
      <c r="D1620" t="s">
        <v>125</v>
      </c>
      <c r="E1620" t="s">
        <v>126</v>
      </c>
      <c r="F1620" t="s">
        <v>127</v>
      </c>
      <c r="G1620" t="s">
        <v>128</v>
      </c>
      <c r="H1620" t="s">
        <v>129</v>
      </c>
      <c r="I1620" t="s">
        <v>130</v>
      </c>
      <c r="J1620" t="s">
        <v>131</v>
      </c>
      <c r="K1620" t="s">
        <v>707</v>
      </c>
      <c r="L1620">
        <v>80879279</v>
      </c>
      <c r="M1620" t="s">
        <v>708</v>
      </c>
      <c r="N1620">
        <v>33051090</v>
      </c>
      <c r="O1620" t="s">
        <v>709</v>
      </c>
      <c r="P1620">
        <v>4987176234476</v>
      </c>
      <c r="Q1620">
        <v>175</v>
      </c>
      <c r="R1620" s="16">
        <v>46807</v>
      </c>
      <c r="S1620">
        <v>36</v>
      </c>
      <c r="T1620">
        <v>52</v>
      </c>
      <c r="U1620">
        <v>56</v>
      </c>
      <c r="V1620">
        <v>145.44999999999999</v>
      </c>
      <c r="W1620">
        <v>152.72</v>
      </c>
      <c r="X1620">
        <v>159.09</v>
      </c>
      <c r="Y1620">
        <v>0</v>
      </c>
      <c r="Z1620">
        <v>1</v>
      </c>
      <c r="AA1620">
        <v>0</v>
      </c>
      <c r="AB1620">
        <v>0</v>
      </c>
      <c r="AC1620">
        <v>152.72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f t="shared" si="122"/>
        <v>1</v>
      </c>
      <c r="AJ1620">
        <f t="shared" si="123"/>
        <v>159.09</v>
      </c>
      <c r="AK1620" s="62">
        <f t="shared" si="124"/>
        <v>1.7857142857142856E-2</v>
      </c>
      <c r="AL1620">
        <f t="shared" si="125"/>
        <v>152.72</v>
      </c>
    </row>
    <row r="1621" spans="2:38" ht="14.45" x14ac:dyDescent="0.3">
      <c r="B1621" t="s">
        <v>1765</v>
      </c>
      <c r="C1621">
        <v>2002344334</v>
      </c>
      <c r="D1621" t="s">
        <v>125</v>
      </c>
      <c r="E1621" t="s">
        <v>126</v>
      </c>
      <c r="F1621" t="s">
        <v>127</v>
      </c>
      <c r="G1621" t="s">
        <v>128</v>
      </c>
      <c r="H1621" t="s">
        <v>129</v>
      </c>
      <c r="I1621" t="s">
        <v>130</v>
      </c>
      <c r="J1621" t="s">
        <v>295</v>
      </c>
      <c r="K1621" t="s">
        <v>838</v>
      </c>
      <c r="L1621">
        <v>80877222</v>
      </c>
      <c r="M1621" t="s">
        <v>839</v>
      </c>
      <c r="N1621">
        <v>33059090</v>
      </c>
      <c r="O1621" t="s">
        <v>840</v>
      </c>
      <c r="P1621">
        <v>4987176257390</v>
      </c>
      <c r="Q1621">
        <v>269</v>
      </c>
      <c r="R1621" s="16">
        <v>47046</v>
      </c>
      <c r="S1621">
        <v>36</v>
      </c>
      <c r="T1621">
        <v>75</v>
      </c>
      <c r="U1621">
        <v>24</v>
      </c>
      <c r="V1621">
        <v>190.3</v>
      </c>
      <c r="W1621">
        <v>224.55</v>
      </c>
      <c r="X1621">
        <v>233.91</v>
      </c>
      <c r="Y1621">
        <v>0</v>
      </c>
      <c r="Z1621">
        <v>15</v>
      </c>
      <c r="AA1621">
        <v>0</v>
      </c>
      <c r="AB1621">
        <v>0</v>
      </c>
      <c r="AC1621">
        <v>3368.25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f t="shared" si="122"/>
        <v>15</v>
      </c>
      <c r="AJ1621">
        <f t="shared" si="123"/>
        <v>3508.65</v>
      </c>
      <c r="AK1621" s="62">
        <f t="shared" si="124"/>
        <v>0.625</v>
      </c>
      <c r="AL1621">
        <f t="shared" si="125"/>
        <v>3368.25</v>
      </c>
    </row>
    <row r="1622" spans="2:38" ht="14.45" x14ac:dyDescent="0.3">
      <c r="B1622" t="s">
        <v>1765</v>
      </c>
      <c r="C1622">
        <v>2002344334</v>
      </c>
      <c r="D1622" t="s">
        <v>125</v>
      </c>
      <c r="E1622" t="s">
        <v>126</v>
      </c>
      <c r="F1622" t="s">
        <v>127</v>
      </c>
      <c r="G1622" t="s">
        <v>132</v>
      </c>
      <c r="H1622" t="s">
        <v>290</v>
      </c>
      <c r="I1622" t="s">
        <v>726</v>
      </c>
      <c r="J1622" t="s">
        <v>726</v>
      </c>
      <c r="K1622" t="s">
        <v>727</v>
      </c>
      <c r="L1622">
        <v>80862572</v>
      </c>
      <c r="M1622" t="s">
        <v>728</v>
      </c>
      <c r="N1622">
        <v>30049011</v>
      </c>
      <c r="O1622" t="s">
        <v>729</v>
      </c>
      <c r="P1622">
        <v>4987176168405</v>
      </c>
      <c r="Q1622">
        <v>117</v>
      </c>
      <c r="R1622" s="16">
        <v>47080</v>
      </c>
      <c r="S1622">
        <v>18</v>
      </c>
      <c r="T1622">
        <v>100</v>
      </c>
      <c r="U1622">
        <v>216</v>
      </c>
      <c r="V1622">
        <v>89.26</v>
      </c>
      <c r="W1622">
        <v>93.72</v>
      </c>
      <c r="X1622">
        <v>97.63</v>
      </c>
      <c r="Y1622">
        <v>0</v>
      </c>
      <c r="Z1622">
        <v>50</v>
      </c>
      <c r="AA1622">
        <v>0</v>
      </c>
      <c r="AB1622">
        <v>0</v>
      </c>
      <c r="AC1622">
        <v>4686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f t="shared" si="122"/>
        <v>50</v>
      </c>
      <c r="AJ1622">
        <f t="shared" si="123"/>
        <v>4881.5</v>
      </c>
      <c r="AK1622" s="62">
        <f t="shared" si="124"/>
        <v>0.23148148148148148</v>
      </c>
      <c r="AL1622">
        <f t="shared" si="125"/>
        <v>4686</v>
      </c>
    </row>
    <row r="1623" spans="2:38" ht="14.45" x14ac:dyDescent="0.3">
      <c r="B1623" t="s">
        <v>1765</v>
      </c>
      <c r="C1623">
        <v>2002344334</v>
      </c>
      <c r="D1623" t="s">
        <v>125</v>
      </c>
      <c r="E1623" t="s">
        <v>126</v>
      </c>
      <c r="F1623" t="s">
        <v>127</v>
      </c>
      <c r="G1623" t="s">
        <v>128</v>
      </c>
      <c r="H1623" t="s">
        <v>129</v>
      </c>
      <c r="I1623" t="s">
        <v>130</v>
      </c>
      <c r="J1623" t="s">
        <v>295</v>
      </c>
      <c r="K1623" t="s">
        <v>844</v>
      </c>
      <c r="L1623">
        <v>80877223</v>
      </c>
      <c r="M1623" t="s">
        <v>845</v>
      </c>
      <c r="N1623">
        <v>33059090</v>
      </c>
      <c r="O1623" t="s">
        <v>846</v>
      </c>
      <c r="P1623">
        <v>4987176257376</v>
      </c>
      <c r="Q1623">
        <v>269</v>
      </c>
      <c r="R1623" s="16">
        <v>46898</v>
      </c>
      <c r="S1623">
        <v>36</v>
      </c>
      <c r="T1623">
        <v>61</v>
      </c>
      <c r="U1623">
        <v>24</v>
      </c>
      <c r="V1623">
        <v>190.3</v>
      </c>
      <c r="W1623">
        <v>224.55</v>
      </c>
      <c r="X1623">
        <v>233.91</v>
      </c>
      <c r="Y1623">
        <v>1</v>
      </c>
      <c r="Z1623">
        <v>1</v>
      </c>
      <c r="AA1623">
        <v>0</v>
      </c>
      <c r="AB1623">
        <v>0</v>
      </c>
      <c r="AC1623">
        <v>5613.75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f t="shared" si="122"/>
        <v>25</v>
      </c>
      <c r="AJ1623">
        <f t="shared" si="123"/>
        <v>5847.75</v>
      </c>
      <c r="AK1623" s="62">
        <f t="shared" si="124"/>
        <v>1.0416666666666667</v>
      </c>
      <c r="AL1623">
        <f t="shared" si="125"/>
        <v>5613.75</v>
      </c>
    </row>
    <row r="1624" spans="2:38" ht="14.45" x14ac:dyDescent="0.3">
      <c r="B1624" t="s">
        <v>1765</v>
      </c>
      <c r="C1624">
        <v>2002344334</v>
      </c>
      <c r="D1624" t="s">
        <v>125</v>
      </c>
      <c r="E1624" t="s">
        <v>126</v>
      </c>
      <c r="F1624" t="s">
        <v>127</v>
      </c>
      <c r="G1624" t="s">
        <v>146</v>
      </c>
      <c r="H1624" t="s">
        <v>147</v>
      </c>
      <c r="I1624" t="s">
        <v>148</v>
      </c>
      <c r="J1624" t="s">
        <v>149</v>
      </c>
      <c r="K1624" t="s">
        <v>730</v>
      </c>
      <c r="L1624">
        <v>80865298</v>
      </c>
      <c r="M1624" t="s">
        <v>731</v>
      </c>
      <c r="N1624">
        <v>33071010</v>
      </c>
      <c r="O1624" t="s">
        <v>732</v>
      </c>
      <c r="P1624">
        <v>4987176198266</v>
      </c>
      <c r="Q1624">
        <v>289</v>
      </c>
      <c r="R1624" s="16">
        <v>47045</v>
      </c>
      <c r="S1624">
        <v>36</v>
      </c>
      <c r="T1624">
        <v>74</v>
      </c>
      <c r="U1624">
        <v>12</v>
      </c>
      <c r="V1624">
        <v>235.91</v>
      </c>
      <c r="W1624">
        <v>247.71</v>
      </c>
      <c r="X1624">
        <v>258.04000000000002</v>
      </c>
      <c r="Y1624">
        <v>0</v>
      </c>
      <c r="Z1624">
        <v>7</v>
      </c>
      <c r="AA1624">
        <v>0</v>
      </c>
      <c r="AB1624">
        <v>0</v>
      </c>
      <c r="AC1624">
        <v>1733.97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f t="shared" si="122"/>
        <v>7</v>
      </c>
      <c r="AJ1624">
        <f t="shared" si="123"/>
        <v>1806.2800000000002</v>
      </c>
      <c r="AK1624" s="62">
        <f t="shared" si="124"/>
        <v>0.58333333333333337</v>
      </c>
      <c r="AL1624">
        <f t="shared" si="125"/>
        <v>1733.97</v>
      </c>
    </row>
    <row r="1625" spans="2:38" ht="14.45" x14ac:dyDescent="0.3">
      <c r="B1625" t="s">
        <v>1765</v>
      </c>
      <c r="C1625">
        <v>2002344334</v>
      </c>
      <c r="D1625" t="s">
        <v>125</v>
      </c>
      <c r="E1625" t="s">
        <v>126</v>
      </c>
      <c r="F1625" t="s">
        <v>127</v>
      </c>
      <c r="G1625" t="s">
        <v>132</v>
      </c>
      <c r="H1625" t="s">
        <v>133</v>
      </c>
      <c r="I1625" t="s">
        <v>134</v>
      </c>
      <c r="J1625" t="s">
        <v>408</v>
      </c>
      <c r="K1625" t="s">
        <v>415</v>
      </c>
      <c r="L1625">
        <v>83916746</v>
      </c>
      <c r="M1625" t="s">
        <v>896</v>
      </c>
      <c r="N1625">
        <v>96190010</v>
      </c>
      <c r="O1625" t="s">
        <v>897</v>
      </c>
      <c r="P1625">
        <v>4987176301956</v>
      </c>
      <c r="Q1625">
        <v>115</v>
      </c>
      <c r="R1625" s="16">
        <v>47045</v>
      </c>
      <c r="S1625">
        <v>24</v>
      </c>
      <c r="T1625">
        <v>100</v>
      </c>
      <c r="U1625">
        <v>48</v>
      </c>
      <c r="V1625">
        <v>96.84</v>
      </c>
      <c r="W1625">
        <v>96.84</v>
      </c>
      <c r="X1625">
        <v>100.88</v>
      </c>
      <c r="Y1625">
        <v>12</v>
      </c>
      <c r="Z1625">
        <v>24</v>
      </c>
      <c r="AA1625">
        <v>0</v>
      </c>
      <c r="AB1625">
        <v>0</v>
      </c>
      <c r="AC1625">
        <v>58104</v>
      </c>
      <c r="AD1625">
        <v>0.02</v>
      </c>
      <c r="AE1625">
        <v>0</v>
      </c>
      <c r="AF1625">
        <v>0</v>
      </c>
      <c r="AG1625">
        <v>0</v>
      </c>
      <c r="AH1625">
        <v>0</v>
      </c>
      <c r="AI1625">
        <f t="shared" si="122"/>
        <v>600</v>
      </c>
      <c r="AJ1625">
        <f t="shared" si="123"/>
        <v>60528</v>
      </c>
      <c r="AK1625" s="62">
        <f t="shared" si="124"/>
        <v>12.5</v>
      </c>
      <c r="AL1625">
        <f t="shared" si="125"/>
        <v>58104</v>
      </c>
    </row>
    <row r="1626" spans="2:38" ht="14.45" x14ac:dyDescent="0.3">
      <c r="B1626" t="s">
        <v>1765</v>
      </c>
      <c r="C1626">
        <v>2002344334</v>
      </c>
      <c r="D1626" t="s">
        <v>125</v>
      </c>
      <c r="E1626" t="s">
        <v>126</v>
      </c>
      <c r="F1626" t="s">
        <v>127</v>
      </c>
      <c r="G1626" t="s">
        <v>146</v>
      </c>
      <c r="H1626" t="s">
        <v>147</v>
      </c>
      <c r="I1626" t="s">
        <v>148</v>
      </c>
      <c r="J1626" t="s">
        <v>149</v>
      </c>
      <c r="K1626" t="s">
        <v>401</v>
      </c>
      <c r="L1626">
        <v>80865300</v>
      </c>
      <c r="M1626" t="s">
        <v>733</v>
      </c>
      <c r="N1626">
        <v>33071010</v>
      </c>
      <c r="O1626" t="s">
        <v>734</v>
      </c>
      <c r="P1626">
        <v>4987176198259</v>
      </c>
      <c r="Q1626">
        <v>289</v>
      </c>
      <c r="R1626" s="16">
        <v>47102</v>
      </c>
      <c r="S1626">
        <v>36</v>
      </c>
      <c r="T1626">
        <v>80</v>
      </c>
      <c r="U1626">
        <v>12</v>
      </c>
      <c r="V1626">
        <v>235.91</v>
      </c>
      <c r="W1626">
        <v>247.71</v>
      </c>
      <c r="X1626">
        <v>258.04000000000002</v>
      </c>
      <c r="Y1626">
        <v>0</v>
      </c>
      <c r="Z1626">
        <v>9</v>
      </c>
      <c r="AA1626">
        <v>0</v>
      </c>
      <c r="AB1626">
        <v>0</v>
      </c>
      <c r="AC1626">
        <v>2229.39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f t="shared" si="122"/>
        <v>9</v>
      </c>
      <c r="AJ1626">
        <f t="shared" si="123"/>
        <v>2322.36</v>
      </c>
      <c r="AK1626" s="62">
        <f t="shared" si="124"/>
        <v>0.75</v>
      </c>
      <c r="AL1626">
        <f t="shared" si="125"/>
        <v>2229.39</v>
      </c>
    </row>
    <row r="1627" spans="2:38" ht="14.45" x14ac:dyDescent="0.3">
      <c r="B1627" t="s">
        <v>1765</v>
      </c>
      <c r="C1627">
        <v>2002344334</v>
      </c>
      <c r="D1627" t="s">
        <v>125</v>
      </c>
      <c r="E1627" t="s">
        <v>126</v>
      </c>
      <c r="F1627" t="s">
        <v>127</v>
      </c>
      <c r="G1627" t="s">
        <v>128</v>
      </c>
      <c r="H1627" t="s">
        <v>129</v>
      </c>
      <c r="I1627" t="s">
        <v>130</v>
      </c>
      <c r="J1627" t="s">
        <v>131</v>
      </c>
      <c r="K1627" t="s">
        <v>960</v>
      </c>
      <c r="L1627">
        <v>80879269</v>
      </c>
      <c r="M1627" t="s">
        <v>961</v>
      </c>
      <c r="N1627">
        <v>33051090</v>
      </c>
      <c r="O1627" t="s">
        <v>962</v>
      </c>
      <c r="P1627">
        <v>4987176234360</v>
      </c>
      <c r="Q1627">
        <v>75</v>
      </c>
      <c r="R1627" s="16">
        <v>46800</v>
      </c>
      <c r="S1627">
        <v>36</v>
      </c>
      <c r="T1627">
        <v>52</v>
      </c>
      <c r="U1627">
        <v>48</v>
      </c>
      <c r="V1627">
        <v>62.33</v>
      </c>
      <c r="W1627">
        <v>65.45</v>
      </c>
      <c r="X1627">
        <v>68.180000000000007</v>
      </c>
      <c r="Y1627">
        <v>3</v>
      </c>
      <c r="Z1627">
        <v>19</v>
      </c>
      <c r="AA1627">
        <v>0</v>
      </c>
      <c r="AB1627">
        <v>0</v>
      </c>
      <c r="AC1627">
        <v>10668.35</v>
      </c>
      <c r="AD1627">
        <v>0.01</v>
      </c>
      <c r="AE1627">
        <v>0</v>
      </c>
      <c r="AF1627">
        <v>0</v>
      </c>
      <c r="AG1627">
        <v>0</v>
      </c>
      <c r="AH1627">
        <v>0</v>
      </c>
      <c r="AI1627">
        <f t="shared" si="122"/>
        <v>163</v>
      </c>
      <c r="AJ1627">
        <f t="shared" si="123"/>
        <v>11113.340000000002</v>
      </c>
      <c r="AK1627" s="62">
        <f t="shared" si="124"/>
        <v>3.3958333333333335</v>
      </c>
      <c r="AL1627">
        <f t="shared" si="125"/>
        <v>10668.35</v>
      </c>
    </row>
    <row r="1628" spans="2:38" ht="14.45" x14ac:dyDescent="0.3">
      <c r="B1628" t="s">
        <v>1765</v>
      </c>
      <c r="C1628">
        <v>2002344334</v>
      </c>
      <c r="D1628" t="s">
        <v>125</v>
      </c>
      <c r="E1628" t="s">
        <v>126</v>
      </c>
      <c r="F1628" t="s">
        <v>127</v>
      </c>
      <c r="G1628" t="s">
        <v>128</v>
      </c>
      <c r="H1628" t="s">
        <v>129</v>
      </c>
      <c r="I1628" t="s">
        <v>130</v>
      </c>
      <c r="J1628" t="s">
        <v>131</v>
      </c>
      <c r="K1628" t="s">
        <v>749</v>
      </c>
      <c r="L1628">
        <v>80879272</v>
      </c>
      <c r="M1628" t="s">
        <v>750</v>
      </c>
      <c r="N1628">
        <v>33051090</v>
      </c>
      <c r="O1628" t="s">
        <v>751</v>
      </c>
      <c r="P1628">
        <v>4987176234292</v>
      </c>
      <c r="Q1628">
        <v>75</v>
      </c>
      <c r="R1628" s="16">
        <v>46807</v>
      </c>
      <c r="S1628">
        <v>36</v>
      </c>
      <c r="T1628">
        <v>52</v>
      </c>
      <c r="U1628">
        <v>48</v>
      </c>
      <c r="V1628">
        <v>62.33</v>
      </c>
      <c r="W1628">
        <v>65.45</v>
      </c>
      <c r="X1628">
        <v>68.180000000000007</v>
      </c>
      <c r="Y1628">
        <v>2</v>
      </c>
      <c r="Z1628">
        <v>22</v>
      </c>
      <c r="AA1628">
        <v>0</v>
      </c>
      <c r="AB1628">
        <v>0</v>
      </c>
      <c r="AC1628">
        <v>7723.1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f t="shared" si="122"/>
        <v>118</v>
      </c>
      <c r="AJ1628">
        <f t="shared" si="123"/>
        <v>8045.2400000000007</v>
      </c>
      <c r="AK1628" s="62">
        <f t="shared" si="124"/>
        <v>2.4583333333333335</v>
      </c>
      <c r="AL1628">
        <f t="shared" si="125"/>
        <v>7723.1</v>
      </c>
    </row>
    <row r="1629" spans="2:38" ht="14.45" x14ac:dyDescent="0.3">
      <c r="B1629" t="s">
        <v>1765</v>
      </c>
      <c r="C1629">
        <v>2002344334</v>
      </c>
      <c r="D1629" t="s">
        <v>125</v>
      </c>
      <c r="E1629" t="s">
        <v>126</v>
      </c>
      <c r="F1629" t="s">
        <v>127</v>
      </c>
      <c r="G1629" t="s">
        <v>128</v>
      </c>
      <c r="H1629" t="s">
        <v>129</v>
      </c>
      <c r="I1629" t="s">
        <v>130</v>
      </c>
      <c r="J1629" t="s">
        <v>131</v>
      </c>
      <c r="K1629" t="s">
        <v>752</v>
      </c>
      <c r="L1629">
        <v>80879273</v>
      </c>
      <c r="M1629" t="s">
        <v>753</v>
      </c>
      <c r="N1629">
        <v>33051090</v>
      </c>
      <c r="O1629" t="s">
        <v>754</v>
      </c>
      <c r="P1629">
        <v>4987176234315</v>
      </c>
      <c r="Q1629">
        <v>75</v>
      </c>
      <c r="R1629" s="16">
        <v>46807</v>
      </c>
      <c r="S1629">
        <v>36</v>
      </c>
      <c r="T1629">
        <v>52</v>
      </c>
      <c r="U1629">
        <v>48</v>
      </c>
      <c r="V1629">
        <v>62.33</v>
      </c>
      <c r="W1629">
        <v>65.45</v>
      </c>
      <c r="X1629">
        <v>68.180000000000007</v>
      </c>
      <c r="Y1629">
        <v>2</v>
      </c>
      <c r="Z1629">
        <v>42</v>
      </c>
      <c r="AA1629">
        <v>0</v>
      </c>
      <c r="AB1629">
        <v>0</v>
      </c>
      <c r="AC1629">
        <v>9032.1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f t="shared" si="122"/>
        <v>138</v>
      </c>
      <c r="AJ1629">
        <f t="shared" si="123"/>
        <v>9408.84</v>
      </c>
      <c r="AK1629" s="62">
        <f t="shared" si="124"/>
        <v>2.875</v>
      </c>
      <c r="AL1629">
        <f t="shared" si="125"/>
        <v>9032.1</v>
      </c>
    </row>
    <row r="1630" spans="2:38" ht="14.45" x14ac:dyDescent="0.3">
      <c r="B1630" t="s">
        <v>1765</v>
      </c>
      <c r="C1630">
        <v>2002344334</v>
      </c>
      <c r="D1630" t="s">
        <v>125</v>
      </c>
      <c r="E1630" t="s">
        <v>126</v>
      </c>
      <c r="F1630" t="s">
        <v>127</v>
      </c>
      <c r="G1630" t="s">
        <v>132</v>
      </c>
      <c r="H1630" t="s">
        <v>290</v>
      </c>
      <c r="I1630" t="s">
        <v>379</v>
      </c>
      <c r="J1630" t="s">
        <v>379</v>
      </c>
      <c r="K1630" t="s">
        <v>380</v>
      </c>
      <c r="L1630">
        <v>83916219</v>
      </c>
      <c r="M1630" t="s">
        <v>894</v>
      </c>
      <c r="N1630">
        <v>30049011</v>
      </c>
      <c r="O1630" t="s">
        <v>895</v>
      </c>
      <c r="P1630">
        <v>4987176191205</v>
      </c>
      <c r="Q1630">
        <v>109</v>
      </c>
      <c r="R1630" s="16">
        <v>46807</v>
      </c>
      <c r="S1630">
        <v>18</v>
      </c>
      <c r="T1630">
        <v>100</v>
      </c>
      <c r="U1630">
        <v>384</v>
      </c>
      <c r="V1630">
        <v>83.15</v>
      </c>
      <c r="W1630">
        <v>87.31</v>
      </c>
      <c r="X1630">
        <v>90.95</v>
      </c>
      <c r="Y1630">
        <v>0</v>
      </c>
      <c r="Z1630">
        <v>15</v>
      </c>
      <c r="AA1630">
        <v>0</v>
      </c>
      <c r="AB1630">
        <v>0</v>
      </c>
      <c r="AC1630">
        <v>1309.6500000000001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f t="shared" si="122"/>
        <v>15</v>
      </c>
      <c r="AJ1630">
        <f t="shared" si="123"/>
        <v>1364.25</v>
      </c>
      <c r="AK1630" s="62">
        <f t="shared" si="124"/>
        <v>3.90625E-2</v>
      </c>
      <c r="AL1630">
        <f t="shared" si="125"/>
        <v>1309.6500000000001</v>
      </c>
    </row>
    <row r="1631" spans="2:38" ht="14.45" x14ac:dyDescent="0.3">
      <c r="B1631" t="s">
        <v>1765</v>
      </c>
      <c r="C1631">
        <v>2002344334</v>
      </c>
      <c r="D1631" t="s">
        <v>125</v>
      </c>
      <c r="E1631" t="s">
        <v>126</v>
      </c>
      <c r="F1631" t="s">
        <v>127</v>
      </c>
      <c r="G1631" t="s">
        <v>128</v>
      </c>
      <c r="H1631" t="s">
        <v>129</v>
      </c>
      <c r="I1631" t="s">
        <v>221</v>
      </c>
      <c r="J1631" t="s">
        <v>250</v>
      </c>
      <c r="K1631" t="s">
        <v>761</v>
      </c>
      <c r="L1631">
        <v>80896343</v>
      </c>
      <c r="M1631" t="s">
        <v>762</v>
      </c>
      <c r="N1631">
        <v>33051090</v>
      </c>
      <c r="O1631" t="s">
        <v>763</v>
      </c>
      <c r="P1631">
        <v>4987176254436</v>
      </c>
      <c r="Q1631">
        <v>479</v>
      </c>
      <c r="R1631" s="16">
        <v>47045</v>
      </c>
      <c r="S1631">
        <v>36</v>
      </c>
      <c r="T1631">
        <v>74</v>
      </c>
      <c r="U1631">
        <v>30</v>
      </c>
      <c r="V1631">
        <v>398.11</v>
      </c>
      <c r="W1631">
        <v>418.02</v>
      </c>
      <c r="X1631">
        <v>435.45</v>
      </c>
      <c r="Y1631">
        <v>0</v>
      </c>
      <c r="Z1631">
        <v>1</v>
      </c>
      <c r="AA1631">
        <v>0</v>
      </c>
      <c r="AB1631">
        <v>0</v>
      </c>
      <c r="AC1631">
        <v>418.02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f t="shared" si="122"/>
        <v>1</v>
      </c>
      <c r="AJ1631">
        <f t="shared" si="123"/>
        <v>435.45</v>
      </c>
      <c r="AK1631" s="62">
        <f t="shared" si="124"/>
        <v>3.3333333333333333E-2</v>
      </c>
      <c r="AL1631">
        <f t="shared" si="125"/>
        <v>418.02</v>
      </c>
    </row>
    <row r="1632" spans="2:38" ht="14.45" x14ac:dyDescent="0.3">
      <c r="B1632" t="s">
        <v>1765</v>
      </c>
      <c r="C1632">
        <v>2002344334</v>
      </c>
      <c r="D1632" t="s">
        <v>125</v>
      </c>
      <c r="E1632" t="s">
        <v>126</v>
      </c>
      <c r="F1632" t="s">
        <v>127</v>
      </c>
      <c r="G1632" t="s">
        <v>128</v>
      </c>
      <c r="H1632" t="s">
        <v>139</v>
      </c>
      <c r="I1632" t="s">
        <v>140</v>
      </c>
      <c r="J1632" t="s">
        <v>236</v>
      </c>
      <c r="K1632" t="s">
        <v>299</v>
      </c>
      <c r="L1632">
        <v>83933414</v>
      </c>
      <c r="M1632" t="s">
        <v>1763</v>
      </c>
      <c r="N1632">
        <v>96190030</v>
      </c>
      <c r="O1632" t="s">
        <v>1764</v>
      </c>
      <c r="P1632">
        <v>4987176093257</v>
      </c>
      <c r="Q1632">
        <v>399</v>
      </c>
      <c r="R1632" s="16">
        <v>46807</v>
      </c>
      <c r="S1632">
        <v>36</v>
      </c>
      <c r="T1632">
        <v>52</v>
      </c>
      <c r="U1632">
        <v>18</v>
      </c>
      <c r="V1632">
        <v>317.20999999999998</v>
      </c>
      <c r="W1632">
        <v>333.07</v>
      </c>
      <c r="X1632">
        <v>346.96</v>
      </c>
      <c r="Y1632">
        <v>5</v>
      </c>
      <c r="Z1632">
        <v>0</v>
      </c>
      <c r="AA1632">
        <v>0</v>
      </c>
      <c r="AB1632">
        <v>0</v>
      </c>
      <c r="AC1632">
        <v>29976.3</v>
      </c>
      <c r="AD1632">
        <v>0.01</v>
      </c>
      <c r="AE1632">
        <v>0</v>
      </c>
      <c r="AF1632">
        <v>0</v>
      </c>
      <c r="AG1632">
        <v>0</v>
      </c>
      <c r="AH1632">
        <v>0</v>
      </c>
      <c r="AI1632">
        <f t="shared" si="122"/>
        <v>90</v>
      </c>
      <c r="AJ1632">
        <f t="shared" si="123"/>
        <v>31226.399999999998</v>
      </c>
      <c r="AK1632" s="62">
        <f t="shared" si="124"/>
        <v>5</v>
      </c>
      <c r="AL1632">
        <f t="shared" si="125"/>
        <v>29976.3</v>
      </c>
    </row>
    <row r="1633" spans="2:38" ht="14.45" x14ac:dyDescent="0.3">
      <c r="B1633" t="s">
        <v>1765</v>
      </c>
      <c r="C1633">
        <v>2002344334</v>
      </c>
      <c r="D1633" t="s">
        <v>125</v>
      </c>
      <c r="E1633" t="s">
        <v>126</v>
      </c>
      <c r="F1633" t="s">
        <v>127</v>
      </c>
      <c r="G1633" t="s">
        <v>132</v>
      </c>
      <c r="H1633" t="s">
        <v>290</v>
      </c>
      <c r="I1633" t="s">
        <v>291</v>
      </c>
      <c r="J1633" t="s">
        <v>291</v>
      </c>
      <c r="K1633" t="s">
        <v>650</v>
      </c>
      <c r="L1633">
        <v>83916232</v>
      </c>
      <c r="M1633" t="s">
        <v>783</v>
      </c>
      <c r="N1633">
        <v>30049011</v>
      </c>
      <c r="O1633" t="s">
        <v>784</v>
      </c>
      <c r="P1633">
        <v>4987176147318</v>
      </c>
      <c r="Q1633">
        <v>128</v>
      </c>
      <c r="R1633" s="16">
        <v>47045</v>
      </c>
      <c r="S1633">
        <v>24</v>
      </c>
      <c r="T1633">
        <v>100</v>
      </c>
      <c r="U1633">
        <v>216</v>
      </c>
      <c r="V1633">
        <v>97.65</v>
      </c>
      <c r="W1633">
        <v>102.53</v>
      </c>
      <c r="X1633">
        <v>106.81</v>
      </c>
      <c r="Y1633">
        <v>0</v>
      </c>
      <c r="Z1633">
        <v>73</v>
      </c>
      <c r="AA1633">
        <v>0</v>
      </c>
      <c r="AB1633">
        <v>0</v>
      </c>
      <c r="AC1633">
        <v>7484.69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f t="shared" si="122"/>
        <v>73</v>
      </c>
      <c r="AJ1633">
        <f t="shared" si="123"/>
        <v>7797.13</v>
      </c>
      <c r="AK1633" s="62">
        <f t="shared" si="124"/>
        <v>0.33796296296296297</v>
      </c>
      <c r="AL1633">
        <f t="shared" si="125"/>
        <v>7484.6900000000005</v>
      </c>
    </row>
    <row r="1634" spans="2:38" ht="14.45" x14ac:dyDescent="0.3">
      <c r="B1634" t="s">
        <v>1765</v>
      </c>
      <c r="C1634">
        <v>2002344334</v>
      </c>
      <c r="D1634" t="s">
        <v>125</v>
      </c>
      <c r="E1634" t="s">
        <v>126</v>
      </c>
      <c r="F1634" t="s">
        <v>127</v>
      </c>
      <c r="G1634" t="s">
        <v>128</v>
      </c>
      <c r="H1634" t="s">
        <v>129</v>
      </c>
      <c r="I1634" t="s">
        <v>130</v>
      </c>
      <c r="J1634" t="s">
        <v>216</v>
      </c>
      <c r="K1634" t="s">
        <v>555</v>
      </c>
      <c r="L1634">
        <v>80896337</v>
      </c>
      <c r="M1634" t="s">
        <v>765</v>
      </c>
      <c r="N1634">
        <v>33051090</v>
      </c>
      <c r="O1634" t="s">
        <v>766</v>
      </c>
      <c r="P1634">
        <v>4987176272140</v>
      </c>
      <c r="Q1634">
        <v>435</v>
      </c>
      <c r="R1634" s="16">
        <v>47045</v>
      </c>
      <c r="S1634">
        <v>36</v>
      </c>
      <c r="T1634">
        <v>74</v>
      </c>
      <c r="U1634">
        <v>30</v>
      </c>
      <c r="V1634">
        <v>361.54</v>
      </c>
      <c r="W1634">
        <v>379.62</v>
      </c>
      <c r="X1634">
        <v>395.45</v>
      </c>
      <c r="Y1634">
        <v>0</v>
      </c>
      <c r="Z1634">
        <v>2</v>
      </c>
      <c r="AA1634">
        <v>0</v>
      </c>
      <c r="AB1634">
        <v>0</v>
      </c>
      <c r="AC1634">
        <v>759.24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f t="shared" si="122"/>
        <v>2</v>
      </c>
      <c r="AJ1634">
        <f t="shared" si="123"/>
        <v>790.9</v>
      </c>
      <c r="AK1634" s="62">
        <f t="shared" si="124"/>
        <v>6.6666666666666666E-2</v>
      </c>
      <c r="AL1634">
        <f t="shared" si="125"/>
        <v>759.24</v>
      </c>
    </row>
    <row r="1635" spans="2:38" ht="14.45" x14ac:dyDescent="0.3">
      <c r="B1635" t="s">
        <v>1765</v>
      </c>
      <c r="C1635">
        <v>2002344334</v>
      </c>
      <c r="D1635" t="s">
        <v>125</v>
      </c>
      <c r="E1635" t="s">
        <v>126</v>
      </c>
      <c r="F1635" t="s">
        <v>127</v>
      </c>
      <c r="G1635" t="s">
        <v>146</v>
      </c>
      <c r="H1635" t="s">
        <v>147</v>
      </c>
      <c r="I1635" t="s">
        <v>203</v>
      </c>
      <c r="J1635" t="s">
        <v>367</v>
      </c>
      <c r="K1635" t="s">
        <v>772</v>
      </c>
      <c r="L1635">
        <v>80866723</v>
      </c>
      <c r="M1635" t="s">
        <v>773</v>
      </c>
      <c r="N1635">
        <v>33071090</v>
      </c>
      <c r="O1635" t="s">
        <v>774</v>
      </c>
      <c r="P1635">
        <v>4987176278586</v>
      </c>
      <c r="Q1635">
        <v>290</v>
      </c>
      <c r="R1635" s="16">
        <v>47052</v>
      </c>
      <c r="S1635">
        <v>36</v>
      </c>
      <c r="T1635">
        <v>75</v>
      </c>
      <c r="U1635">
        <v>12</v>
      </c>
      <c r="V1635">
        <v>210.64</v>
      </c>
      <c r="W1635">
        <v>248.56</v>
      </c>
      <c r="X1635">
        <v>258.92</v>
      </c>
      <c r="Y1635">
        <v>8</v>
      </c>
      <c r="Z1635">
        <v>5</v>
      </c>
      <c r="AA1635">
        <v>0</v>
      </c>
      <c r="AB1635">
        <v>0</v>
      </c>
      <c r="AC1635">
        <v>25104.560000000001</v>
      </c>
      <c r="AD1635">
        <v>0.01</v>
      </c>
      <c r="AE1635">
        <v>0</v>
      </c>
      <c r="AF1635">
        <v>0</v>
      </c>
      <c r="AG1635">
        <v>0</v>
      </c>
      <c r="AH1635">
        <v>0</v>
      </c>
      <c r="AI1635">
        <f t="shared" si="122"/>
        <v>101</v>
      </c>
      <c r="AJ1635">
        <f t="shared" si="123"/>
        <v>26150.920000000002</v>
      </c>
      <c r="AK1635" s="62">
        <f t="shared" si="124"/>
        <v>8.4166666666666661</v>
      </c>
      <c r="AL1635">
        <f t="shared" si="125"/>
        <v>25104.560000000001</v>
      </c>
    </row>
    <row r="1636" spans="2:38" ht="14.45" x14ac:dyDescent="0.3">
      <c r="B1636" t="s">
        <v>1765</v>
      </c>
      <c r="C1636">
        <v>2002344334</v>
      </c>
      <c r="D1636" t="s">
        <v>125</v>
      </c>
      <c r="E1636" t="s">
        <v>126</v>
      </c>
      <c r="F1636" t="s">
        <v>127</v>
      </c>
      <c r="G1636" t="s">
        <v>146</v>
      </c>
      <c r="H1636" t="s">
        <v>147</v>
      </c>
      <c r="I1636" t="s">
        <v>203</v>
      </c>
      <c r="J1636" t="s">
        <v>367</v>
      </c>
      <c r="K1636" t="s">
        <v>777</v>
      </c>
      <c r="L1636">
        <v>80866724</v>
      </c>
      <c r="M1636" t="s">
        <v>778</v>
      </c>
      <c r="N1636">
        <v>33071090</v>
      </c>
      <c r="O1636" t="s">
        <v>779</v>
      </c>
      <c r="P1636">
        <v>4987176345516</v>
      </c>
      <c r="Q1636">
        <v>249</v>
      </c>
      <c r="R1636" s="16">
        <v>46807</v>
      </c>
      <c r="S1636">
        <v>36</v>
      </c>
      <c r="T1636">
        <v>52</v>
      </c>
      <c r="U1636">
        <v>24</v>
      </c>
      <c r="V1636">
        <v>180.86</v>
      </c>
      <c r="W1636">
        <v>213.42</v>
      </c>
      <c r="X1636">
        <v>222.32</v>
      </c>
      <c r="Y1636">
        <v>0</v>
      </c>
      <c r="Z1636">
        <v>7</v>
      </c>
      <c r="AA1636">
        <v>0</v>
      </c>
      <c r="AB1636">
        <v>0</v>
      </c>
      <c r="AC1636">
        <v>1493.94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f t="shared" si="122"/>
        <v>7</v>
      </c>
      <c r="AJ1636">
        <f t="shared" si="123"/>
        <v>1556.24</v>
      </c>
      <c r="AK1636" s="62">
        <f t="shared" si="124"/>
        <v>0.29166666666666669</v>
      </c>
      <c r="AL1636">
        <f t="shared" si="125"/>
        <v>1493.9399999999998</v>
      </c>
    </row>
    <row r="1637" spans="2:38" ht="14.45" x14ac:dyDescent="0.3">
      <c r="B1637" t="s">
        <v>1765</v>
      </c>
      <c r="C1637">
        <v>2002344334</v>
      </c>
      <c r="D1637" t="s">
        <v>125</v>
      </c>
      <c r="E1637" t="s">
        <v>126</v>
      </c>
      <c r="F1637" t="s">
        <v>127</v>
      </c>
      <c r="G1637" t="s">
        <v>146</v>
      </c>
      <c r="H1637" t="s">
        <v>147</v>
      </c>
      <c r="I1637" t="s">
        <v>203</v>
      </c>
      <c r="J1637" t="s">
        <v>367</v>
      </c>
      <c r="K1637" t="s">
        <v>780</v>
      </c>
      <c r="L1637">
        <v>80866725</v>
      </c>
      <c r="M1637" t="s">
        <v>781</v>
      </c>
      <c r="N1637">
        <v>33071090</v>
      </c>
      <c r="O1637" t="s">
        <v>782</v>
      </c>
      <c r="P1637">
        <v>4987176177674</v>
      </c>
      <c r="Q1637">
        <v>270</v>
      </c>
      <c r="R1637" s="16">
        <v>46807</v>
      </c>
      <c r="S1637">
        <v>36</v>
      </c>
      <c r="T1637">
        <v>52</v>
      </c>
      <c r="U1637">
        <v>24</v>
      </c>
      <c r="V1637">
        <v>196.12</v>
      </c>
      <c r="W1637">
        <v>231.42</v>
      </c>
      <c r="X1637">
        <v>241.07</v>
      </c>
      <c r="Y1637">
        <v>0</v>
      </c>
      <c r="Z1637">
        <v>10</v>
      </c>
      <c r="AA1637">
        <v>0</v>
      </c>
      <c r="AB1637">
        <v>0</v>
      </c>
      <c r="AC1637">
        <v>2314.1999999999998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f t="shared" si="122"/>
        <v>10</v>
      </c>
      <c r="AJ1637">
        <f t="shared" si="123"/>
        <v>2410.6999999999998</v>
      </c>
      <c r="AK1637" s="62">
        <f t="shared" si="124"/>
        <v>0.41666666666666669</v>
      </c>
      <c r="AL1637">
        <f t="shared" si="125"/>
        <v>2314.1999999999998</v>
      </c>
    </row>
    <row r="1638" spans="2:38" ht="14.45" x14ac:dyDescent="0.3">
      <c r="B1638" t="s">
        <v>1765</v>
      </c>
      <c r="C1638">
        <v>2002344334</v>
      </c>
      <c r="D1638" t="s">
        <v>125</v>
      </c>
      <c r="E1638" t="s">
        <v>126</v>
      </c>
      <c r="F1638" t="s">
        <v>127</v>
      </c>
      <c r="G1638" t="s">
        <v>146</v>
      </c>
      <c r="H1638" t="s">
        <v>147</v>
      </c>
      <c r="I1638" t="s">
        <v>203</v>
      </c>
      <c r="J1638" t="s">
        <v>367</v>
      </c>
      <c r="K1638" t="s">
        <v>787</v>
      </c>
      <c r="L1638">
        <v>80866726</v>
      </c>
      <c r="M1638" t="s">
        <v>788</v>
      </c>
      <c r="N1638">
        <v>33071090</v>
      </c>
      <c r="O1638" t="s">
        <v>789</v>
      </c>
      <c r="P1638">
        <v>4902430722193</v>
      </c>
      <c r="Q1638">
        <v>95</v>
      </c>
      <c r="R1638" s="16">
        <v>47045</v>
      </c>
      <c r="S1638">
        <v>36</v>
      </c>
      <c r="T1638">
        <v>74</v>
      </c>
      <c r="U1638">
        <v>48</v>
      </c>
      <c r="V1638">
        <v>69.010000000000005</v>
      </c>
      <c r="W1638">
        <v>81.430000000000007</v>
      </c>
      <c r="X1638">
        <v>84.83</v>
      </c>
      <c r="Y1638">
        <v>1</v>
      </c>
      <c r="Z1638">
        <v>42</v>
      </c>
      <c r="AA1638">
        <v>0</v>
      </c>
      <c r="AB1638">
        <v>0</v>
      </c>
      <c r="AC1638">
        <v>7328.7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f t="shared" si="122"/>
        <v>90</v>
      </c>
      <c r="AJ1638">
        <f t="shared" si="123"/>
        <v>7634.7</v>
      </c>
      <c r="AK1638" s="62">
        <f t="shared" si="124"/>
        <v>1.875</v>
      </c>
      <c r="AL1638">
        <f t="shared" si="125"/>
        <v>7328.7000000000007</v>
      </c>
    </row>
    <row r="1639" spans="2:38" ht="14.45" x14ac:dyDescent="0.3">
      <c r="B1639" t="s">
        <v>1765</v>
      </c>
      <c r="C1639">
        <v>2002344334</v>
      </c>
      <c r="D1639" t="s">
        <v>125</v>
      </c>
      <c r="E1639" t="s">
        <v>126</v>
      </c>
      <c r="F1639" t="s">
        <v>127</v>
      </c>
      <c r="G1639" t="s">
        <v>146</v>
      </c>
      <c r="H1639" t="s">
        <v>147</v>
      </c>
      <c r="I1639" t="s">
        <v>203</v>
      </c>
      <c r="J1639" t="s">
        <v>367</v>
      </c>
      <c r="K1639" t="s">
        <v>790</v>
      </c>
      <c r="L1639">
        <v>80866727</v>
      </c>
      <c r="M1639" t="s">
        <v>791</v>
      </c>
      <c r="N1639">
        <v>33071090</v>
      </c>
      <c r="O1639" t="s">
        <v>792</v>
      </c>
      <c r="P1639">
        <v>4987176281388</v>
      </c>
      <c r="Q1639">
        <v>270</v>
      </c>
      <c r="R1639" s="16">
        <v>47045</v>
      </c>
      <c r="S1639">
        <v>36</v>
      </c>
      <c r="T1639">
        <v>74</v>
      </c>
      <c r="U1639">
        <v>24</v>
      </c>
      <c r="V1639">
        <v>196.12</v>
      </c>
      <c r="W1639">
        <v>231.42</v>
      </c>
      <c r="X1639">
        <v>241.07</v>
      </c>
      <c r="Y1639">
        <v>0</v>
      </c>
      <c r="Z1639">
        <v>11</v>
      </c>
      <c r="AA1639">
        <v>0</v>
      </c>
      <c r="AB1639">
        <v>0</v>
      </c>
      <c r="AC1639">
        <v>2545.62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f t="shared" si="122"/>
        <v>11</v>
      </c>
      <c r="AJ1639">
        <f t="shared" si="123"/>
        <v>2651.77</v>
      </c>
      <c r="AK1639" s="62">
        <f t="shared" si="124"/>
        <v>0.45833333333333331</v>
      </c>
      <c r="AL1639">
        <f t="shared" si="125"/>
        <v>2545.62</v>
      </c>
    </row>
    <row r="1640" spans="2:38" ht="14.45" x14ac:dyDescent="0.3">
      <c r="B1640" t="s">
        <v>1765</v>
      </c>
      <c r="C1640">
        <v>2002344334</v>
      </c>
      <c r="D1640" t="s">
        <v>125</v>
      </c>
      <c r="E1640" t="s">
        <v>126</v>
      </c>
      <c r="F1640" t="s">
        <v>127</v>
      </c>
      <c r="G1640" t="s">
        <v>146</v>
      </c>
      <c r="H1640" t="s">
        <v>147</v>
      </c>
      <c r="I1640" t="s">
        <v>203</v>
      </c>
      <c r="J1640" t="s">
        <v>367</v>
      </c>
      <c r="K1640" t="s">
        <v>794</v>
      </c>
      <c r="L1640">
        <v>80866728</v>
      </c>
      <c r="M1640" t="s">
        <v>795</v>
      </c>
      <c r="N1640">
        <v>33071090</v>
      </c>
      <c r="O1640" t="s">
        <v>796</v>
      </c>
      <c r="P1640">
        <v>4987176165329</v>
      </c>
      <c r="Q1640">
        <v>270</v>
      </c>
      <c r="R1640" s="16">
        <v>47045</v>
      </c>
      <c r="S1640">
        <v>36</v>
      </c>
      <c r="T1640">
        <v>74</v>
      </c>
      <c r="U1640">
        <v>24</v>
      </c>
      <c r="V1640">
        <v>196.12</v>
      </c>
      <c r="W1640">
        <v>231.42</v>
      </c>
      <c r="X1640">
        <v>241.07</v>
      </c>
      <c r="Y1640">
        <v>0</v>
      </c>
      <c r="Z1640">
        <v>11</v>
      </c>
      <c r="AA1640">
        <v>0</v>
      </c>
      <c r="AB1640">
        <v>0</v>
      </c>
      <c r="AC1640">
        <v>2545.62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f t="shared" si="122"/>
        <v>11</v>
      </c>
      <c r="AJ1640">
        <f t="shared" si="123"/>
        <v>2651.77</v>
      </c>
      <c r="AK1640" s="62">
        <f t="shared" si="124"/>
        <v>0.45833333333333331</v>
      </c>
      <c r="AL1640">
        <f t="shared" si="125"/>
        <v>2545.62</v>
      </c>
    </row>
    <row r="1641" spans="2:38" ht="14.45" x14ac:dyDescent="0.3">
      <c r="B1641" t="s">
        <v>1765</v>
      </c>
      <c r="C1641">
        <v>2002344334</v>
      </c>
      <c r="D1641" t="s">
        <v>125</v>
      </c>
      <c r="E1641" t="s">
        <v>126</v>
      </c>
      <c r="F1641" t="s">
        <v>127</v>
      </c>
      <c r="G1641" t="s">
        <v>128</v>
      </c>
      <c r="H1641" t="s">
        <v>129</v>
      </c>
      <c r="I1641" t="s">
        <v>130</v>
      </c>
      <c r="J1641" t="s">
        <v>295</v>
      </c>
      <c r="K1641" t="s">
        <v>802</v>
      </c>
      <c r="L1641">
        <v>80878378</v>
      </c>
      <c r="M1641" t="s">
        <v>803</v>
      </c>
      <c r="N1641">
        <v>33059090</v>
      </c>
      <c r="O1641" t="s">
        <v>804</v>
      </c>
      <c r="P1641">
        <v>4987176360076</v>
      </c>
      <c r="Q1641">
        <v>115</v>
      </c>
      <c r="R1641" s="16">
        <v>46807</v>
      </c>
      <c r="S1641">
        <v>36</v>
      </c>
      <c r="T1641">
        <v>52</v>
      </c>
      <c r="U1641">
        <v>24</v>
      </c>
      <c r="V1641">
        <v>81.36</v>
      </c>
      <c r="W1641">
        <v>96</v>
      </c>
      <c r="X1641">
        <v>100</v>
      </c>
      <c r="Y1641">
        <v>0</v>
      </c>
      <c r="Z1641">
        <v>1</v>
      </c>
      <c r="AA1641">
        <v>0</v>
      </c>
      <c r="AB1641">
        <v>0</v>
      </c>
      <c r="AC1641">
        <v>96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f t="shared" ref="AI1641:AI1662" si="126">+(Y1641+AA1641)*U1641+(Z1641+AB1641+AE1641+AG1641)</f>
        <v>1</v>
      </c>
      <c r="AJ1641">
        <f t="shared" ref="AJ1641:AJ1662" si="127">+AI1641*X1641</f>
        <v>100</v>
      </c>
      <c r="AK1641" s="62">
        <f t="shared" ref="AK1641:AK1662" si="128">+AI1641/U1641</f>
        <v>4.1666666666666664E-2</v>
      </c>
      <c r="AL1641">
        <f t="shared" ref="AL1641:AL1662" si="129">+AI1641*W1641</f>
        <v>96</v>
      </c>
    </row>
    <row r="1642" spans="2:38" ht="14.45" x14ac:dyDescent="0.3">
      <c r="B1642" t="s">
        <v>1765</v>
      </c>
      <c r="C1642">
        <v>2002344334</v>
      </c>
      <c r="D1642" t="s">
        <v>125</v>
      </c>
      <c r="E1642" t="s">
        <v>126</v>
      </c>
      <c r="F1642" t="s">
        <v>127</v>
      </c>
      <c r="G1642" t="s">
        <v>146</v>
      </c>
      <c r="H1642" t="s">
        <v>160</v>
      </c>
      <c r="I1642" t="s">
        <v>161</v>
      </c>
      <c r="J1642" t="s">
        <v>539</v>
      </c>
      <c r="K1642" t="s">
        <v>641</v>
      </c>
      <c r="L1642">
        <v>83913853</v>
      </c>
      <c r="M1642" t="s">
        <v>1030</v>
      </c>
      <c r="N1642">
        <v>96032100</v>
      </c>
      <c r="O1642" t="s">
        <v>1031</v>
      </c>
      <c r="P1642">
        <v>4987176163745</v>
      </c>
      <c r="Q1642">
        <v>110</v>
      </c>
      <c r="R1642" s="16">
        <v>47045</v>
      </c>
      <c r="S1642">
        <v>36</v>
      </c>
      <c r="T1642">
        <v>74</v>
      </c>
      <c r="U1642">
        <v>48</v>
      </c>
      <c r="V1642">
        <v>83.81</v>
      </c>
      <c r="W1642">
        <v>88</v>
      </c>
      <c r="X1642">
        <v>91.67</v>
      </c>
      <c r="Y1642">
        <v>2</v>
      </c>
      <c r="Z1642">
        <v>0</v>
      </c>
      <c r="AA1642">
        <v>0</v>
      </c>
      <c r="AB1642">
        <v>0</v>
      </c>
      <c r="AC1642">
        <v>8448</v>
      </c>
      <c r="AD1642">
        <v>0.01</v>
      </c>
      <c r="AE1642">
        <v>0</v>
      </c>
      <c r="AF1642">
        <v>0</v>
      </c>
      <c r="AG1642">
        <v>0</v>
      </c>
      <c r="AH1642">
        <v>0</v>
      </c>
      <c r="AI1642">
        <f t="shared" si="126"/>
        <v>96</v>
      </c>
      <c r="AJ1642">
        <f t="shared" si="127"/>
        <v>8800.32</v>
      </c>
      <c r="AK1642" s="62">
        <f t="shared" si="128"/>
        <v>2</v>
      </c>
      <c r="AL1642">
        <f t="shared" si="129"/>
        <v>8448</v>
      </c>
    </row>
    <row r="1643" spans="2:38" ht="14.45" x14ac:dyDescent="0.3">
      <c r="B1643" t="s">
        <v>1765</v>
      </c>
      <c r="C1643">
        <v>2002344334</v>
      </c>
      <c r="D1643" t="s">
        <v>125</v>
      </c>
      <c r="E1643" t="s">
        <v>126</v>
      </c>
      <c r="F1643" t="s">
        <v>127</v>
      </c>
      <c r="G1643" t="s">
        <v>146</v>
      </c>
      <c r="H1643" t="s">
        <v>150</v>
      </c>
      <c r="I1643" t="s">
        <v>151</v>
      </c>
      <c r="J1643" t="s">
        <v>807</v>
      </c>
      <c r="K1643" t="s">
        <v>808</v>
      </c>
      <c r="L1643">
        <v>80876079</v>
      </c>
      <c r="M1643" t="s">
        <v>809</v>
      </c>
      <c r="N1643">
        <v>82122011</v>
      </c>
      <c r="O1643" t="s">
        <v>810</v>
      </c>
      <c r="P1643">
        <v>4987176357922</v>
      </c>
      <c r="Q1643">
        <v>649</v>
      </c>
      <c r="R1643" s="16">
        <v>47045</v>
      </c>
      <c r="S1643">
        <v>60</v>
      </c>
      <c r="T1643">
        <v>45</v>
      </c>
      <c r="U1643">
        <v>48</v>
      </c>
      <c r="V1643">
        <v>471.42</v>
      </c>
      <c r="W1643">
        <v>556.27</v>
      </c>
      <c r="X1643">
        <v>579.47</v>
      </c>
      <c r="Y1643">
        <v>0</v>
      </c>
      <c r="Z1643">
        <v>7</v>
      </c>
      <c r="AA1643">
        <v>0</v>
      </c>
      <c r="AB1643">
        <v>0</v>
      </c>
      <c r="AC1643">
        <v>3893.89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f t="shared" si="126"/>
        <v>7</v>
      </c>
      <c r="AJ1643">
        <f t="shared" si="127"/>
        <v>4056.29</v>
      </c>
      <c r="AK1643" s="62">
        <f t="shared" si="128"/>
        <v>0.14583333333333334</v>
      </c>
      <c r="AL1643">
        <f t="shared" si="129"/>
        <v>3893.89</v>
      </c>
    </row>
    <row r="1644" spans="2:38" ht="14.45" x14ac:dyDescent="0.3">
      <c r="B1644" t="s">
        <v>1765</v>
      </c>
      <c r="C1644">
        <v>2002344334</v>
      </c>
      <c r="D1644" t="s">
        <v>125</v>
      </c>
      <c r="E1644" t="s">
        <v>126</v>
      </c>
      <c r="F1644" t="s">
        <v>127</v>
      </c>
      <c r="G1644" t="s">
        <v>146</v>
      </c>
      <c r="H1644" t="s">
        <v>150</v>
      </c>
      <c r="I1644" t="s">
        <v>151</v>
      </c>
      <c r="J1644" t="s">
        <v>811</v>
      </c>
      <c r="K1644" t="s">
        <v>812</v>
      </c>
      <c r="L1644">
        <v>80876084</v>
      </c>
      <c r="M1644" t="s">
        <v>813</v>
      </c>
      <c r="N1644">
        <v>82122011</v>
      </c>
      <c r="O1644" t="s">
        <v>814</v>
      </c>
      <c r="P1644">
        <v>4987176357977</v>
      </c>
      <c r="Q1644">
        <v>725</v>
      </c>
      <c r="R1644" s="16">
        <v>47102</v>
      </c>
      <c r="S1644">
        <v>60</v>
      </c>
      <c r="T1644">
        <v>48</v>
      </c>
      <c r="U1644">
        <v>48</v>
      </c>
      <c r="V1644">
        <v>526.62</v>
      </c>
      <c r="W1644">
        <v>621.41</v>
      </c>
      <c r="X1644">
        <v>647.32000000000005</v>
      </c>
      <c r="Y1644">
        <v>0</v>
      </c>
      <c r="Z1644">
        <v>16</v>
      </c>
      <c r="AA1644">
        <v>0</v>
      </c>
      <c r="AB1644">
        <v>0</v>
      </c>
      <c r="AC1644">
        <v>9942.56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f t="shared" si="126"/>
        <v>16</v>
      </c>
      <c r="AJ1644">
        <f t="shared" si="127"/>
        <v>10357.120000000001</v>
      </c>
      <c r="AK1644" s="62">
        <f t="shared" si="128"/>
        <v>0.33333333333333331</v>
      </c>
      <c r="AL1644">
        <f t="shared" si="129"/>
        <v>9942.56</v>
      </c>
    </row>
    <row r="1645" spans="2:38" ht="14.45" x14ac:dyDescent="0.3">
      <c r="B1645" t="s">
        <v>1765</v>
      </c>
      <c r="C1645">
        <v>2002344334</v>
      </c>
      <c r="D1645" t="s">
        <v>125</v>
      </c>
      <c r="E1645" t="s">
        <v>126</v>
      </c>
      <c r="F1645" t="s">
        <v>127</v>
      </c>
      <c r="G1645" t="s">
        <v>146</v>
      </c>
      <c r="H1645" t="s">
        <v>150</v>
      </c>
      <c r="I1645" t="s">
        <v>151</v>
      </c>
      <c r="J1645" t="s">
        <v>807</v>
      </c>
      <c r="K1645" t="s">
        <v>819</v>
      </c>
      <c r="L1645">
        <v>80876087</v>
      </c>
      <c r="M1645" t="s">
        <v>820</v>
      </c>
      <c r="N1645">
        <v>82122011</v>
      </c>
      <c r="O1645" t="s">
        <v>821</v>
      </c>
      <c r="P1645">
        <v>4987176358004</v>
      </c>
      <c r="Q1645">
        <v>725</v>
      </c>
      <c r="R1645" s="16">
        <v>47045</v>
      </c>
      <c r="S1645">
        <v>60</v>
      </c>
      <c r="T1645">
        <v>45</v>
      </c>
      <c r="U1645">
        <v>48</v>
      </c>
      <c r="V1645">
        <v>526.62</v>
      </c>
      <c r="W1645">
        <v>621.41</v>
      </c>
      <c r="X1645">
        <v>647.32000000000005</v>
      </c>
      <c r="Y1645">
        <v>0</v>
      </c>
      <c r="Z1645">
        <v>6</v>
      </c>
      <c r="AA1645">
        <v>0</v>
      </c>
      <c r="AB1645">
        <v>0</v>
      </c>
      <c r="AC1645">
        <v>3728.46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f t="shared" si="126"/>
        <v>6</v>
      </c>
      <c r="AJ1645">
        <f t="shared" si="127"/>
        <v>3883.92</v>
      </c>
      <c r="AK1645" s="62">
        <f t="shared" si="128"/>
        <v>0.125</v>
      </c>
      <c r="AL1645">
        <f t="shared" si="129"/>
        <v>3728.46</v>
      </c>
    </row>
    <row r="1646" spans="2:38" ht="14.45" x14ac:dyDescent="0.3">
      <c r="B1646" t="s">
        <v>1765</v>
      </c>
      <c r="C1646">
        <v>2002344334</v>
      </c>
      <c r="D1646" t="s">
        <v>125</v>
      </c>
      <c r="E1646" t="s">
        <v>126</v>
      </c>
      <c r="F1646" t="s">
        <v>127</v>
      </c>
      <c r="G1646" t="s">
        <v>146</v>
      </c>
      <c r="H1646" t="s">
        <v>150</v>
      </c>
      <c r="I1646" t="s">
        <v>185</v>
      </c>
      <c r="J1646" t="s">
        <v>569</v>
      </c>
      <c r="K1646" t="s">
        <v>569</v>
      </c>
      <c r="L1646">
        <v>80875507</v>
      </c>
      <c r="M1646" t="s">
        <v>824</v>
      </c>
      <c r="N1646">
        <v>82121010</v>
      </c>
      <c r="O1646" t="s">
        <v>825</v>
      </c>
      <c r="P1646">
        <v>4987176278562</v>
      </c>
      <c r="Q1646">
        <v>105</v>
      </c>
      <c r="R1646" s="16">
        <v>46806</v>
      </c>
      <c r="S1646">
        <v>60</v>
      </c>
      <c r="T1646">
        <v>31</v>
      </c>
      <c r="U1646">
        <v>144</v>
      </c>
      <c r="V1646">
        <v>76.260000000000005</v>
      </c>
      <c r="W1646">
        <v>89.99</v>
      </c>
      <c r="X1646">
        <v>93.74</v>
      </c>
      <c r="Y1646">
        <v>0</v>
      </c>
      <c r="Z1646">
        <v>45</v>
      </c>
      <c r="AA1646">
        <v>0</v>
      </c>
      <c r="AB1646">
        <v>0</v>
      </c>
      <c r="AC1646">
        <v>4049.55</v>
      </c>
      <c r="AD1646">
        <v>0.01</v>
      </c>
      <c r="AE1646">
        <v>0</v>
      </c>
      <c r="AF1646">
        <v>0</v>
      </c>
      <c r="AG1646">
        <v>0</v>
      </c>
      <c r="AH1646">
        <v>0</v>
      </c>
      <c r="AI1646">
        <f t="shared" si="126"/>
        <v>45</v>
      </c>
      <c r="AJ1646">
        <f t="shared" si="127"/>
        <v>4218.3</v>
      </c>
      <c r="AK1646" s="62">
        <f t="shared" si="128"/>
        <v>0.3125</v>
      </c>
      <c r="AL1646">
        <f t="shared" si="129"/>
        <v>4049.5499999999997</v>
      </c>
    </row>
    <row r="1647" spans="2:38" ht="14.45" x14ac:dyDescent="0.3">
      <c r="B1647" t="s">
        <v>1765</v>
      </c>
      <c r="C1647">
        <v>2002344334</v>
      </c>
      <c r="D1647" t="s">
        <v>125</v>
      </c>
      <c r="E1647" t="s">
        <v>126</v>
      </c>
      <c r="F1647" t="s">
        <v>127</v>
      </c>
      <c r="G1647" t="s">
        <v>132</v>
      </c>
      <c r="H1647" t="s">
        <v>290</v>
      </c>
      <c r="I1647" t="s">
        <v>828</v>
      </c>
      <c r="J1647" t="s">
        <v>828</v>
      </c>
      <c r="K1647" t="s">
        <v>829</v>
      </c>
      <c r="L1647">
        <v>80895619</v>
      </c>
      <c r="M1647" t="s">
        <v>830</v>
      </c>
      <c r="N1647">
        <v>30049011</v>
      </c>
      <c r="O1647" t="s">
        <v>831</v>
      </c>
      <c r="P1647">
        <v>4987176265777</v>
      </c>
      <c r="Q1647">
        <v>121</v>
      </c>
      <c r="R1647" s="16">
        <v>47045</v>
      </c>
      <c r="S1647">
        <v>36</v>
      </c>
      <c r="T1647">
        <v>74</v>
      </c>
      <c r="U1647">
        <v>48</v>
      </c>
      <c r="V1647">
        <v>92.31</v>
      </c>
      <c r="W1647">
        <v>96.93</v>
      </c>
      <c r="X1647">
        <v>100.97</v>
      </c>
      <c r="Y1647">
        <v>0</v>
      </c>
      <c r="Z1647">
        <v>5</v>
      </c>
      <c r="AA1647">
        <v>0</v>
      </c>
      <c r="AB1647">
        <v>0</v>
      </c>
      <c r="AC1647">
        <v>484.65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f t="shared" si="126"/>
        <v>5</v>
      </c>
      <c r="AJ1647">
        <f t="shared" si="127"/>
        <v>504.85</v>
      </c>
      <c r="AK1647" s="62">
        <f t="shared" si="128"/>
        <v>0.10416666666666667</v>
      </c>
      <c r="AL1647">
        <f t="shared" si="129"/>
        <v>484.65000000000003</v>
      </c>
    </row>
    <row r="1648" spans="2:38" ht="14.45" x14ac:dyDescent="0.3">
      <c r="B1648" t="s">
        <v>1765</v>
      </c>
      <c r="C1648">
        <v>2002344334</v>
      </c>
      <c r="D1648" t="s">
        <v>125</v>
      </c>
      <c r="E1648" t="s">
        <v>126</v>
      </c>
      <c r="F1648" t="s">
        <v>127</v>
      </c>
      <c r="G1648" t="s">
        <v>146</v>
      </c>
      <c r="H1648" t="s">
        <v>147</v>
      </c>
      <c r="I1648" t="s">
        <v>203</v>
      </c>
      <c r="J1648" t="s">
        <v>834</v>
      </c>
      <c r="K1648" t="s">
        <v>835</v>
      </c>
      <c r="L1648">
        <v>80896468</v>
      </c>
      <c r="M1648" t="s">
        <v>836</v>
      </c>
      <c r="N1648">
        <v>33071010</v>
      </c>
      <c r="O1648" t="s">
        <v>837</v>
      </c>
      <c r="P1648">
        <v>4987176303356</v>
      </c>
      <c r="Q1648">
        <v>62</v>
      </c>
      <c r="R1648" s="16">
        <v>47045</v>
      </c>
      <c r="S1648">
        <v>18</v>
      </c>
      <c r="T1648">
        <v>100</v>
      </c>
      <c r="U1648">
        <v>72</v>
      </c>
      <c r="V1648">
        <v>45.34</v>
      </c>
      <c r="W1648">
        <v>47.61</v>
      </c>
      <c r="X1648">
        <v>49.6</v>
      </c>
      <c r="Y1648">
        <v>1</v>
      </c>
      <c r="Z1648">
        <v>46</v>
      </c>
      <c r="AA1648">
        <v>0</v>
      </c>
      <c r="AB1648">
        <v>0</v>
      </c>
      <c r="AC1648">
        <v>5617.98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f t="shared" si="126"/>
        <v>118</v>
      </c>
      <c r="AJ1648">
        <f t="shared" si="127"/>
        <v>5852.8</v>
      </c>
      <c r="AK1648" s="62">
        <f t="shared" si="128"/>
        <v>1.6388888888888888</v>
      </c>
      <c r="AL1648">
        <f t="shared" si="129"/>
        <v>5617.98</v>
      </c>
    </row>
    <row r="1649" spans="2:38" ht="14.45" x14ac:dyDescent="0.3">
      <c r="B1649" t="s">
        <v>1765</v>
      </c>
      <c r="C1649">
        <v>2002344334</v>
      </c>
      <c r="D1649" t="s">
        <v>125</v>
      </c>
      <c r="E1649" t="s">
        <v>126</v>
      </c>
      <c r="F1649" t="s">
        <v>127</v>
      </c>
      <c r="G1649" t="s">
        <v>146</v>
      </c>
      <c r="H1649" t="s">
        <v>150</v>
      </c>
      <c r="I1649" t="s">
        <v>214</v>
      </c>
      <c r="J1649" t="s">
        <v>244</v>
      </c>
      <c r="K1649" t="s">
        <v>245</v>
      </c>
      <c r="L1649">
        <v>80875790</v>
      </c>
      <c r="M1649" t="s">
        <v>1054</v>
      </c>
      <c r="N1649">
        <v>82122011</v>
      </c>
      <c r="O1649" t="s">
        <v>1055</v>
      </c>
      <c r="P1649">
        <v>4987176384843</v>
      </c>
      <c r="Q1649">
        <v>950</v>
      </c>
      <c r="R1649" s="16">
        <v>47045</v>
      </c>
      <c r="S1649">
        <v>60</v>
      </c>
      <c r="T1649">
        <v>45</v>
      </c>
      <c r="U1649">
        <v>24</v>
      </c>
      <c r="V1649">
        <v>690.05</v>
      </c>
      <c r="W1649">
        <v>814.26</v>
      </c>
      <c r="X1649">
        <v>848.21</v>
      </c>
      <c r="Y1649">
        <v>0</v>
      </c>
      <c r="Z1649">
        <v>1</v>
      </c>
      <c r="AA1649">
        <v>0</v>
      </c>
      <c r="AB1649">
        <v>0</v>
      </c>
      <c r="AC1649">
        <v>814.26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f t="shared" si="126"/>
        <v>1</v>
      </c>
      <c r="AJ1649">
        <f t="shared" si="127"/>
        <v>848.21</v>
      </c>
      <c r="AK1649" s="62">
        <f t="shared" si="128"/>
        <v>4.1666666666666664E-2</v>
      </c>
      <c r="AL1649">
        <f t="shared" si="129"/>
        <v>814.26</v>
      </c>
    </row>
    <row r="1650" spans="2:38" ht="14.45" x14ac:dyDescent="0.3">
      <c r="B1650" t="s">
        <v>1765</v>
      </c>
      <c r="C1650">
        <v>2002344334</v>
      </c>
      <c r="D1650" t="s">
        <v>125</v>
      </c>
      <c r="E1650" t="s">
        <v>126</v>
      </c>
      <c r="F1650" t="s">
        <v>127</v>
      </c>
      <c r="G1650" t="s">
        <v>146</v>
      </c>
      <c r="H1650" t="s">
        <v>150</v>
      </c>
      <c r="I1650" t="s">
        <v>214</v>
      </c>
      <c r="J1650" t="s">
        <v>215</v>
      </c>
      <c r="K1650" t="s">
        <v>841</v>
      </c>
      <c r="L1650">
        <v>80876082</v>
      </c>
      <c r="M1650" t="s">
        <v>842</v>
      </c>
      <c r="N1650">
        <v>82122011</v>
      </c>
      <c r="O1650" t="s">
        <v>843</v>
      </c>
      <c r="P1650">
        <v>4987176300478</v>
      </c>
      <c r="Q1650">
        <v>349</v>
      </c>
      <c r="R1650" s="16">
        <v>46398</v>
      </c>
      <c r="S1650">
        <v>60</v>
      </c>
      <c r="T1650">
        <v>9</v>
      </c>
      <c r="U1650">
        <v>72</v>
      </c>
      <c r="V1650">
        <v>253.5</v>
      </c>
      <c r="W1650">
        <v>299.13</v>
      </c>
      <c r="X1650">
        <v>311.60000000000002</v>
      </c>
      <c r="Y1650">
        <v>0</v>
      </c>
      <c r="Z1650">
        <v>24</v>
      </c>
      <c r="AA1650">
        <v>0</v>
      </c>
      <c r="AB1650">
        <v>0</v>
      </c>
      <c r="AC1650">
        <v>7179.12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f t="shared" si="126"/>
        <v>24</v>
      </c>
      <c r="AJ1650">
        <f t="shared" si="127"/>
        <v>7478.4000000000005</v>
      </c>
      <c r="AK1650" s="62">
        <f t="shared" si="128"/>
        <v>0.33333333333333331</v>
      </c>
      <c r="AL1650">
        <f t="shared" si="129"/>
        <v>7179.12</v>
      </c>
    </row>
    <row r="1651" spans="2:38" ht="14.45" x14ac:dyDescent="0.3">
      <c r="B1651" t="s">
        <v>1765</v>
      </c>
      <c r="C1651">
        <v>2002344334</v>
      </c>
      <c r="D1651" t="s">
        <v>125</v>
      </c>
      <c r="E1651" t="s">
        <v>126</v>
      </c>
      <c r="F1651" t="s">
        <v>127</v>
      </c>
      <c r="G1651" t="s">
        <v>146</v>
      </c>
      <c r="H1651" t="s">
        <v>147</v>
      </c>
      <c r="I1651" t="s">
        <v>148</v>
      </c>
      <c r="J1651" t="s">
        <v>149</v>
      </c>
      <c r="K1651" t="s">
        <v>1022</v>
      </c>
      <c r="L1651">
        <v>80896465</v>
      </c>
      <c r="M1651" t="s">
        <v>1023</v>
      </c>
      <c r="N1651">
        <v>33071010</v>
      </c>
      <c r="O1651" t="s">
        <v>1024</v>
      </c>
      <c r="P1651">
        <v>4987176198228</v>
      </c>
      <c r="Q1651">
        <v>444</v>
      </c>
      <c r="R1651" s="16">
        <v>46807</v>
      </c>
      <c r="S1651">
        <v>36</v>
      </c>
      <c r="T1651">
        <v>52</v>
      </c>
      <c r="U1651">
        <v>12</v>
      </c>
      <c r="V1651">
        <v>362.44</v>
      </c>
      <c r="W1651">
        <v>380.56</v>
      </c>
      <c r="X1651">
        <v>396.43</v>
      </c>
      <c r="Y1651">
        <v>0</v>
      </c>
      <c r="Z1651">
        <v>1</v>
      </c>
      <c r="AA1651">
        <v>0</v>
      </c>
      <c r="AB1651">
        <v>0</v>
      </c>
      <c r="AC1651">
        <v>380.56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f t="shared" si="126"/>
        <v>1</v>
      </c>
      <c r="AJ1651">
        <f t="shared" si="127"/>
        <v>396.43</v>
      </c>
      <c r="AK1651" s="62">
        <f t="shared" si="128"/>
        <v>8.3333333333333329E-2</v>
      </c>
      <c r="AL1651">
        <f t="shared" si="129"/>
        <v>380.56</v>
      </c>
    </row>
    <row r="1652" spans="2:38" ht="14.45" x14ac:dyDescent="0.3">
      <c r="B1652" t="s">
        <v>1765</v>
      </c>
      <c r="C1652">
        <v>2002344334</v>
      </c>
      <c r="D1652" t="s">
        <v>125</v>
      </c>
      <c r="E1652" t="s">
        <v>126</v>
      </c>
      <c r="F1652" t="s">
        <v>127</v>
      </c>
      <c r="G1652" t="s">
        <v>132</v>
      </c>
      <c r="H1652" t="s">
        <v>133</v>
      </c>
      <c r="I1652" t="s">
        <v>134</v>
      </c>
      <c r="J1652" t="s">
        <v>169</v>
      </c>
      <c r="K1652" t="s">
        <v>460</v>
      </c>
      <c r="L1652">
        <v>83904906</v>
      </c>
      <c r="M1652" t="s">
        <v>850</v>
      </c>
      <c r="N1652">
        <v>96190010</v>
      </c>
      <c r="O1652" t="s">
        <v>851</v>
      </c>
      <c r="P1652">
        <v>4987176293527</v>
      </c>
      <c r="Q1652">
        <v>95</v>
      </c>
      <c r="R1652" s="16">
        <v>47045</v>
      </c>
      <c r="S1652">
        <v>24</v>
      </c>
      <c r="T1652">
        <v>100</v>
      </c>
      <c r="U1652">
        <v>64</v>
      </c>
      <c r="V1652">
        <v>82.16</v>
      </c>
      <c r="W1652">
        <v>82.16</v>
      </c>
      <c r="X1652">
        <v>85.59</v>
      </c>
      <c r="Y1652">
        <v>0</v>
      </c>
      <c r="Z1652">
        <v>16</v>
      </c>
      <c r="AA1652">
        <v>0</v>
      </c>
      <c r="AB1652">
        <v>0</v>
      </c>
      <c r="AC1652">
        <v>1314.56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f t="shared" si="126"/>
        <v>16</v>
      </c>
      <c r="AJ1652">
        <f t="shared" si="127"/>
        <v>1369.44</v>
      </c>
      <c r="AK1652" s="62">
        <f t="shared" si="128"/>
        <v>0.25</v>
      </c>
      <c r="AL1652">
        <f t="shared" si="129"/>
        <v>1314.56</v>
      </c>
    </row>
    <row r="1653" spans="2:38" ht="14.45" x14ac:dyDescent="0.3">
      <c r="B1653" t="s">
        <v>1765</v>
      </c>
      <c r="C1653">
        <v>2002344334</v>
      </c>
      <c r="D1653" t="s">
        <v>125</v>
      </c>
      <c r="E1653" t="s">
        <v>126</v>
      </c>
      <c r="F1653" t="s">
        <v>127</v>
      </c>
      <c r="G1653" t="s">
        <v>132</v>
      </c>
      <c r="H1653" t="s">
        <v>133</v>
      </c>
      <c r="I1653" t="s">
        <v>177</v>
      </c>
      <c r="J1653" t="s">
        <v>375</v>
      </c>
      <c r="K1653" t="s">
        <v>854</v>
      </c>
      <c r="L1653">
        <v>83911783</v>
      </c>
      <c r="M1653" t="s">
        <v>855</v>
      </c>
      <c r="N1653">
        <v>96190010</v>
      </c>
      <c r="O1653" t="s">
        <v>856</v>
      </c>
      <c r="P1653">
        <v>4987176319180</v>
      </c>
      <c r="Q1653">
        <v>45</v>
      </c>
      <c r="R1653" s="16">
        <v>47045</v>
      </c>
      <c r="S1653">
        <v>24</v>
      </c>
      <c r="T1653">
        <v>100</v>
      </c>
      <c r="U1653">
        <v>120</v>
      </c>
      <c r="V1653">
        <v>38.92</v>
      </c>
      <c r="W1653">
        <v>38.92</v>
      </c>
      <c r="X1653">
        <v>40.54</v>
      </c>
      <c r="Y1653">
        <v>21</v>
      </c>
      <c r="Z1653">
        <v>118</v>
      </c>
      <c r="AA1653">
        <v>0</v>
      </c>
      <c r="AB1653">
        <v>0</v>
      </c>
      <c r="AC1653">
        <v>102670.96</v>
      </c>
      <c r="AD1653">
        <v>6.9999999999999896E-2</v>
      </c>
      <c r="AE1653">
        <v>0</v>
      </c>
      <c r="AF1653">
        <v>0</v>
      </c>
      <c r="AG1653">
        <v>0</v>
      </c>
      <c r="AH1653">
        <v>0</v>
      </c>
      <c r="AI1653">
        <f t="shared" si="126"/>
        <v>2638</v>
      </c>
      <c r="AJ1653">
        <f t="shared" si="127"/>
        <v>106944.52</v>
      </c>
      <c r="AK1653" s="62">
        <f t="shared" si="128"/>
        <v>21.983333333333334</v>
      </c>
      <c r="AL1653">
        <f t="shared" si="129"/>
        <v>102670.96</v>
      </c>
    </row>
    <row r="1654" spans="2:38" ht="14.45" x14ac:dyDescent="0.3">
      <c r="B1654" t="s">
        <v>1765</v>
      </c>
      <c r="C1654">
        <v>2002344334</v>
      </c>
      <c r="D1654" t="s">
        <v>125</v>
      </c>
      <c r="E1654" t="s">
        <v>126</v>
      </c>
      <c r="F1654" t="s">
        <v>127</v>
      </c>
      <c r="G1654" t="s">
        <v>128</v>
      </c>
      <c r="H1654" t="s">
        <v>129</v>
      </c>
      <c r="I1654" t="s">
        <v>221</v>
      </c>
      <c r="J1654" t="s">
        <v>250</v>
      </c>
      <c r="K1654" t="s">
        <v>610</v>
      </c>
      <c r="L1654">
        <v>83911268</v>
      </c>
      <c r="M1654" t="s">
        <v>1082</v>
      </c>
      <c r="N1654">
        <v>33051090</v>
      </c>
      <c r="O1654" t="s">
        <v>1083</v>
      </c>
      <c r="P1654">
        <v>4987176254382</v>
      </c>
      <c r="Q1654">
        <v>85</v>
      </c>
      <c r="R1654" s="16">
        <v>46807</v>
      </c>
      <c r="S1654">
        <v>36</v>
      </c>
      <c r="T1654">
        <v>52</v>
      </c>
      <c r="U1654">
        <v>48</v>
      </c>
      <c r="V1654">
        <v>70.650000000000006</v>
      </c>
      <c r="W1654">
        <v>74.180000000000007</v>
      </c>
      <c r="X1654">
        <v>77.27</v>
      </c>
      <c r="Y1654">
        <v>5</v>
      </c>
      <c r="Z1654">
        <v>0</v>
      </c>
      <c r="AA1654">
        <v>0</v>
      </c>
      <c r="AB1654">
        <v>0</v>
      </c>
      <c r="AC1654">
        <v>17803.2</v>
      </c>
      <c r="AD1654">
        <v>0.01</v>
      </c>
      <c r="AE1654">
        <v>0</v>
      </c>
      <c r="AF1654">
        <v>0</v>
      </c>
      <c r="AG1654">
        <v>0</v>
      </c>
      <c r="AH1654">
        <v>0</v>
      </c>
      <c r="AI1654">
        <f t="shared" si="126"/>
        <v>240</v>
      </c>
      <c r="AJ1654">
        <f t="shared" si="127"/>
        <v>18544.8</v>
      </c>
      <c r="AK1654" s="62">
        <f t="shared" si="128"/>
        <v>5</v>
      </c>
      <c r="AL1654">
        <f t="shared" si="129"/>
        <v>17803.2</v>
      </c>
    </row>
    <row r="1655" spans="2:38" ht="14.45" x14ac:dyDescent="0.3">
      <c r="B1655" t="s">
        <v>1765</v>
      </c>
      <c r="C1655">
        <v>2002344334</v>
      </c>
      <c r="D1655" t="s">
        <v>125</v>
      </c>
      <c r="E1655" t="s">
        <v>126</v>
      </c>
      <c r="F1655" t="s">
        <v>127</v>
      </c>
      <c r="G1655" t="s">
        <v>128</v>
      </c>
      <c r="H1655" t="s">
        <v>129</v>
      </c>
      <c r="I1655" t="s">
        <v>221</v>
      </c>
      <c r="J1655" t="s">
        <v>222</v>
      </c>
      <c r="K1655" t="s">
        <v>631</v>
      </c>
      <c r="L1655">
        <v>83911269</v>
      </c>
      <c r="M1655" t="s">
        <v>860</v>
      </c>
      <c r="N1655">
        <v>33051090</v>
      </c>
      <c r="O1655" t="s">
        <v>861</v>
      </c>
      <c r="P1655">
        <v>4987176074188</v>
      </c>
      <c r="Q1655">
        <v>79</v>
      </c>
      <c r="R1655" s="16">
        <v>46807</v>
      </c>
      <c r="S1655">
        <v>36</v>
      </c>
      <c r="T1655">
        <v>52</v>
      </c>
      <c r="U1655">
        <v>48</v>
      </c>
      <c r="V1655">
        <v>65.66</v>
      </c>
      <c r="W1655">
        <v>68.94</v>
      </c>
      <c r="X1655">
        <v>71.81</v>
      </c>
      <c r="Y1655">
        <v>0</v>
      </c>
      <c r="Z1655">
        <v>1</v>
      </c>
      <c r="AA1655">
        <v>0</v>
      </c>
      <c r="AB1655">
        <v>0</v>
      </c>
      <c r="AC1655">
        <v>68.94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f t="shared" si="126"/>
        <v>1</v>
      </c>
      <c r="AJ1655">
        <f t="shared" si="127"/>
        <v>71.81</v>
      </c>
      <c r="AK1655" s="62">
        <f t="shared" si="128"/>
        <v>2.0833333333333332E-2</v>
      </c>
      <c r="AL1655">
        <f t="shared" si="129"/>
        <v>68.94</v>
      </c>
    </row>
    <row r="1656" spans="2:38" ht="14.45" x14ac:dyDescent="0.3">
      <c r="B1656" t="s">
        <v>1765</v>
      </c>
      <c r="C1656">
        <v>2002344334</v>
      </c>
      <c r="D1656" t="s">
        <v>125</v>
      </c>
      <c r="E1656" t="s">
        <v>126</v>
      </c>
      <c r="F1656" t="s">
        <v>127</v>
      </c>
      <c r="G1656" t="s">
        <v>128</v>
      </c>
      <c r="H1656" t="s">
        <v>129</v>
      </c>
      <c r="I1656" t="s">
        <v>221</v>
      </c>
      <c r="J1656" t="s">
        <v>222</v>
      </c>
      <c r="K1656" t="s">
        <v>865</v>
      </c>
      <c r="L1656">
        <v>83911270</v>
      </c>
      <c r="M1656" t="s">
        <v>866</v>
      </c>
      <c r="N1656">
        <v>33051090</v>
      </c>
      <c r="O1656" t="s">
        <v>867</v>
      </c>
      <c r="P1656">
        <v>4987176074171</v>
      </c>
      <c r="Q1656">
        <v>79</v>
      </c>
      <c r="R1656" s="16">
        <v>46807</v>
      </c>
      <c r="S1656">
        <v>36</v>
      </c>
      <c r="T1656">
        <v>52</v>
      </c>
      <c r="U1656">
        <v>48</v>
      </c>
      <c r="V1656">
        <v>65.66</v>
      </c>
      <c r="W1656">
        <v>68.94</v>
      </c>
      <c r="X1656">
        <v>71.81</v>
      </c>
      <c r="Y1656">
        <v>13</v>
      </c>
      <c r="Z1656">
        <v>20</v>
      </c>
      <c r="AA1656">
        <v>0</v>
      </c>
      <c r="AB1656">
        <v>0</v>
      </c>
      <c r="AC1656">
        <v>44397.36</v>
      </c>
      <c r="AD1656">
        <v>0.02</v>
      </c>
      <c r="AE1656">
        <v>0</v>
      </c>
      <c r="AF1656">
        <v>0</v>
      </c>
      <c r="AG1656">
        <v>0</v>
      </c>
      <c r="AH1656">
        <v>0</v>
      </c>
      <c r="AI1656">
        <f t="shared" si="126"/>
        <v>644</v>
      </c>
      <c r="AJ1656">
        <f t="shared" si="127"/>
        <v>46245.64</v>
      </c>
      <c r="AK1656" s="62">
        <f t="shared" si="128"/>
        <v>13.416666666666666</v>
      </c>
      <c r="AL1656">
        <f t="shared" si="129"/>
        <v>44397.36</v>
      </c>
    </row>
    <row r="1657" spans="2:38" ht="14.45" x14ac:dyDescent="0.3">
      <c r="B1657" t="s">
        <v>1765</v>
      </c>
      <c r="C1657">
        <v>2002344334</v>
      </c>
      <c r="D1657" t="s">
        <v>125</v>
      </c>
      <c r="E1657" t="s">
        <v>126</v>
      </c>
      <c r="F1657" t="s">
        <v>127</v>
      </c>
      <c r="G1657" t="s">
        <v>128</v>
      </c>
      <c r="H1657" t="s">
        <v>129</v>
      </c>
      <c r="I1657" t="s">
        <v>221</v>
      </c>
      <c r="J1657" t="s">
        <v>222</v>
      </c>
      <c r="K1657" t="s">
        <v>568</v>
      </c>
      <c r="L1657">
        <v>80892903</v>
      </c>
      <c r="M1657" t="s">
        <v>639</v>
      </c>
      <c r="N1657">
        <v>33051090</v>
      </c>
      <c r="O1657" t="s">
        <v>640</v>
      </c>
      <c r="P1657">
        <v>4987176073440</v>
      </c>
      <c r="Q1657">
        <v>79</v>
      </c>
      <c r="R1657" s="16">
        <v>47045</v>
      </c>
      <c r="S1657">
        <v>36</v>
      </c>
      <c r="T1657">
        <v>74</v>
      </c>
      <c r="U1657">
        <v>48</v>
      </c>
      <c r="V1657">
        <v>65.66</v>
      </c>
      <c r="W1657">
        <v>68.94</v>
      </c>
      <c r="X1657">
        <v>71.81</v>
      </c>
      <c r="Y1657">
        <v>0</v>
      </c>
      <c r="Z1657">
        <v>2</v>
      </c>
      <c r="AA1657">
        <v>0</v>
      </c>
      <c r="AB1657">
        <v>0</v>
      </c>
      <c r="AC1657">
        <v>137.88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f t="shared" si="126"/>
        <v>2</v>
      </c>
      <c r="AJ1657">
        <f t="shared" si="127"/>
        <v>143.62</v>
      </c>
      <c r="AK1657" s="62">
        <f t="shared" si="128"/>
        <v>4.1666666666666664E-2</v>
      </c>
      <c r="AL1657">
        <f t="shared" si="129"/>
        <v>137.88</v>
      </c>
    </row>
    <row r="1658" spans="2:38" ht="14.45" x14ac:dyDescent="0.3">
      <c r="B1658" t="s">
        <v>1765</v>
      </c>
      <c r="C1658">
        <v>2002344334</v>
      </c>
      <c r="D1658" t="s">
        <v>125</v>
      </c>
      <c r="E1658" t="s">
        <v>126</v>
      </c>
      <c r="F1658" t="s">
        <v>127</v>
      </c>
      <c r="G1658" t="s">
        <v>128</v>
      </c>
      <c r="H1658" t="s">
        <v>129</v>
      </c>
      <c r="I1658" t="s">
        <v>221</v>
      </c>
      <c r="J1658" t="s">
        <v>222</v>
      </c>
      <c r="K1658" t="s">
        <v>642</v>
      </c>
      <c r="L1658">
        <v>80892904</v>
      </c>
      <c r="M1658" t="s">
        <v>643</v>
      </c>
      <c r="N1658">
        <v>33051090</v>
      </c>
      <c r="O1658" t="s">
        <v>644</v>
      </c>
      <c r="P1658">
        <v>4987176073433</v>
      </c>
      <c r="Q1658">
        <v>79</v>
      </c>
      <c r="R1658" s="16">
        <v>46807</v>
      </c>
      <c r="S1658">
        <v>36</v>
      </c>
      <c r="T1658">
        <v>52</v>
      </c>
      <c r="U1658">
        <v>48</v>
      </c>
      <c r="V1658">
        <v>65.66</v>
      </c>
      <c r="W1658">
        <v>68.94</v>
      </c>
      <c r="X1658">
        <v>71.81</v>
      </c>
      <c r="Y1658">
        <v>7</v>
      </c>
      <c r="Z1658">
        <v>37</v>
      </c>
      <c r="AA1658">
        <v>0</v>
      </c>
      <c r="AB1658">
        <v>0</v>
      </c>
      <c r="AC1658">
        <v>25714.62</v>
      </c>
      <c r="AD1658">
        <v>0.01</v>
      </c>
      <c r="AE1658">
        <v>0</v>
      </c>
      <c r="AF1658">
        <v>0</v>
      </c>
      <c r="AG1658">
        <v>0</v>
      </c>
      <c r="AH1658">
        <v>0</v>
      </c>
      <c r="AI1658">
        <f t="shared" si="126"/>
        <v>373</v>
      </c>
      <c r="AJ1658">
        <f t="shared" si="127"/>
        <v>26785.13</v>
      </c>
      <c r="AK1658" s="62">
        <f t="shared" si="128"/>
        <v>7.770833333333333</v>
      </c>
      <c r="AL1658">
        <f t="shared" si="129"/>
        <v>25714.62</v>
      </c>
    </row>
    <row r="1659" spans="2:38" ht="14.45" x14ac:dyDescent="0.3">
      <c r="B1659" t="s">
        <v>1765</v>
      </c>
      <c r="C1659">
        <v>2002344334</v>
      </c>
      <c r="D1659" t="s">
        <v>125</v>
      </c>
      <c r="E1659" t="s">
        <v>126</v>
      </c>
      <c r="F1659" t="s">
        <v>127</v>
      </c>
      <c r="G1659" t="s">
        <v>128</v>
      </c>
      <c r="H1659" t="s">
        <v>129</v>
      </c>
      <c r="I1659" t="s">
        <v>221</v>
      </c>
      <c r="J1659" t="s">
        <v>657</v>
      </c>
      <c r="K1659" t="s">
        <v>658</v>
      </c>
      <c r="L1659">
        <v>83911276</v>
      </c>
      <c r="M1659" t="s">
        <v>659</v>
      </c>
      <c r="N1659">
        <v>33051090</v>
      </c>
      <c r="O1659" t="s">
        <v>660</v>
      </c>
      <c r="P1659">
        <v>4987176335623</v>
      </c>
      <c r="Q1659">
        <v>79</v>
      </c>
      <c r="R1659" s="16">
        <v>47045</v>
      </c>
      <c r="S1659">
        <v>36</v>
      </c>
      <c r="T1659">
        <v>74</v>
      </c>
      <c r="U1659">
        <v>48</v>
      </c>
      <c r="V1659">
        <v>65.66</v>
      </c>
      <c r="W1659">
        <v>68.94</v>
      </c>
      <c r="X1659">
        <v>71.81</v>
      </c>
      <c r="Y1659">
        <v>7</v>
      </c>
      <c r="Z1659">
        <v>18</v>
      </c>
      <c r="AA1659">
        <v>0</v>
      </c>
      <c r="AB1659">
        <v>0</v>
      </c>
      <c r="AC1659">
        <v>24404.76</v>
      </c>
      <c r="AD1659">
        <v>0.01</v>
      </c>
      <c r="AE1659">
        <v>0</v>
      </c>
      <c r="AF1659">
        <v>0</v>
      </c>
      <c r="AG1659">
        <v>0</v>
      </c>
      <c r="AH1659">
        <v>0</v>
      </c>
      <c r="AI1659">
        <f t="shared" si="126"/>
        <v>354</v>
      </c>
      <c r="AJ1659">
        <f t="shared" si="127"/>
        <v>25420.74</v>
      </c>
      <c r="AK1659" s="62">
        <f t="shared" si="128"/>
        <v>7.375</v>
      </c>
      <c r="AL1659">
        <f t="shared" si="129"/>
        <v>24404.76</v>
      </c>
    </row>
    <row r="1660" spans="2:38" ht="14.45" x14ac:dyDescent="0.3">
      <c r="B1660" t="s">
        <v>1765</v>
      </c>
      <c r="C1660">
        <v>2002344334</v>
      </c>
      <c r="D1660" t="s">
        <v>125</v>
      </c>
      <c r="E1660" t="s">
        <v>126</v>
      </c>
      <c r="F1660" t="s">
        <v>127</v>
      </c>
      <c r="G1660" t="s">
        <v>128</v>
      </c>
      <c r="H1660" t="s">
        <v>129</v>
      </c>
      <c r="I1660" t="s">
        <v>221</v>
      </c>
      <c r="J1660" t="s">
        <v>250</v>
      </c>
      <c r="K1660" t="s">
        <v>666</v>
      </c>
      <c r="L1660">
        <v>80892906</v>
      </c>
      <c r="M1660" t="s">
        <v>667</v>
      </c>
      <c r="N1660">
        <v>33051090</v>
      </c>
      <c r="O1660" t="s">
        <v>668</v>
      </c>
      <c r="P1660">
        <v>4987176072948</v>
      </c>
      <c r="Q1660">
        <v>235</v>
      </c>
      <c r="R1660" s="16">
        <v>46807</v>
      </c>
      <c r="S1660">
        <v>36</v>
      </c>
      <c r="T1660">
        <v>52</v>
      </c>
      <c r="U1660">
        <v>56</v>
      </c>
      <c r="V1660">
        <v>195.31</v>
      </c>
      <c r="W1660">
        <v>205.08</v>
      </c>
      <c r="X1660">
        <v>213.63</v>
      </c>
      <c r="Y1660">
        <v>0</v>
      </c>
      <c r="Z1660">
        <v>4</v>
      </c>
      <c r="AA1660">
        <v>0</v>
      </c>
      <c r="AB1660">
        <v>0</v>
      </c>
      <c r="AC1660">
        <v>820.32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f t="shared" si="126"/>
        <v>4</v>
      </c>
      <c r="AJ1660">
        <f t="shared" si="127"/>
        <v>854.52</v>
      </c>
      <c r="AK1660" s="62">
        <f t="shared" si="128"/>
        <v>7.1428571428571425E-2</v>
      </c>
      <c r="AL1660">
        <f t="shared" si="129"/>
        <v>820.32</v>
      </c>
    </row>
    <row r="1661" spans="2:38" ht="14.45" x14ac:dyDescent="0.3">
      <c r="B1661" t="s">
        <v>1765</v>
      </c>
      <c r="C1661">
        <v>2002344334</v>
      </c>
      <c r="D1661" t="s">
        <v>125</v>
      </c>
      <c r="E1661" t="s">
        <v>126</v>
      </c>
      <c r="F1661" t="s">
        <v>127</v>
      </c>
      <c r="G1661" t="s">
        <v>128</v>
      </c>
      <c r="H1661" t="s">
        <v>129</v>
      </c>
      <c r="I1661" t="s">
        <v>221</v>
      </c>
      <c r="J1661" t="s">
        <v>222</v>
      </c>
      <c r="K1661" t="s">
        <v>671</v>
      </c>
      <c r="L1661">
        <v>83911280</v>
      </c>
      <c r="M1661" t="s">
        <v>672</v>
      </c>
      <c r="N1661">
        <v>33051090</v>
      </c>
      <c r="O1661" t="s">
        <v>673</v>
      </c>
      <c r="P1661">
        <v>4987176074195</v>
      </c>
      <c r="Q1661">
        <v>79</v>
      </c>
      <c r="R1661" s="16">
        <v>46834</v>
      </c>
      <c r="S1661">
        <v>36</v>
      </c>
      <c r="T1661">
        <v>55</v>
      </c>
      <c r="U1661">
        <v>48</v>
      </c>
      <c r="V1661">
        <v>65.66</v>
      </c>
      <c r="W1661">
        <v>68.94</v>
      </c>
      <c r="X1661">
        <v>71.81</v>
      </c>
      <c r="Y1661">
        <v>5</v>
      </c>
      <c r="Z1661">
        <v>45</v>
      </c>
      <c r="AA1661">
        <v>0</v>
      </c>
      <c r="AB1661">
        <v>0</v>
      </c>
      <c r="AC1661">
        <v>19647.900000000001</v>
      </c>
      <c r="AD1661">
        <v>0.01</v>
      </c>
      <c r="AE1661">
        <v>0</v>
      </c>
      <c r="AF1661">
        <v>0</v>
      </c>
      <c r="AG1661">
        <v>0</v>
      </c>
      <c r="AH1661">
        <v>0</v>
      </c>
      <c r="AI1661">
        <f t="shared" si="126"/>
        <v>285</v>
      </c>
      <c r="AJ1661">
        <f t="shared" si="127"/>
        <v>20465.850000000002</v>
      </c>
      <c r="AK1661" s="62">
        <f t="shared" si="128"/>
        <v>5.9375</v>
      </c>
      <c r="AL1661">
        <f t="shared" si="129"/>
        <v>19647.899999999998</v>
      </c>
    </row>
    <row r="1662" spans="2:38" ht="14.45" x14ac:dyDescent="0.3">
      <c r="B1662" t="s">
        <v>1765</v>
      </c>
      <c r="C1662">
        <v>2002344334</v>
      </c>
      <c r="D1662" t="s">
        <v>125</v>
      </c>
      <c r="E1662" t="s">
        <v>126</v>
      </c>
      <c r="F1662" t="s">
        <v>127</v>
      </c>
      <c r="G1662" t="s">
        <v>128</v>
      </c>
      <c r="H1662" t="s">
        <v>129</v>
      </c>
      <c r="I1662" t="s">
        <v>221</v>
      </c>
      <c r="J1662" t="s">
        <v>222</v>
      </c>
      <c r="K1662" t="s">
        <v>685</v>
      </c>
      <c r="L1662">
        <v>83911281</v>
      </c>
      <c r="M1662" t="s">
        <v>686</v>
      </c>
      <c r="N1662">
        <v>33051090</v>
      </c>
      <c r="O1662" t="s">
        <v>687</v>
      </c>
      <c r="P1662">
        <v>4987176290649</v>
      </c>
      <c r="Q1662">
        <v>79</v>
      </c>
      <c r="R1662" s="16">
        <v>46807</v>
      </c>
      <c r="S1662">
        <v>36</v>
      </c>
      <c r="T1662">
        <v>52</v>
      </c>
      <c r="U1662">
        <v>48</v>
      </c>
      <c r="V1662">
        <v>65.66</v>
      </c>
      <c r="W1662">
        <v>68.94</v>
      </c>
      <c r="X1662">
        <v>71.81</v>
      </c>
      <c r="Y1662">
        <v>6</v>
      </c>
      <c r="Z1662">
        <v>24</v>
      </c>
      <c r="AA1662">
        <v>0</v>
      </c>
      <c r="AB1662">
        <v>0</v>
      </c>
      <c r="AC1662">
        <v>21509.279999999999</v>
      </c>
      <c r="AD1662">
        <v>0.01</v>
      </c>
      <c r="AE1662">
        <v>0</v>
      </c>
      <c r="AF1662">
        <v>0</v>
      </c>
      <c r="AG1662">
        <v>0</v>
      </c>
      <c r="AH1662">
        <v>0</v>
      </c>
      <c r="AI1662">
        <f t="shared" si="126"/>
        <v>312</v>
      </c>
      <c r="AJ1662">
        <f t="shared" si="127"/>
        <v>22404.720000000001</v>
      </c>
      <c r="AK1662" s="62">
        <f t="shared" si="128"/>
        <v>6.5</v>
      </c>
      <c r="AL1662">
        <f t="shared" si="129"/>
        <v>21509.279999999999</v>
      </c>
    </row>
    <row r="1663" spans="2:38" ht="14.45" x14ac:dyDescent="0.3">
      <c r="B1663" t="s">
        <v>1915</v>
      </c>
      <c r="C1663">
        <v>2002344334</v>
      </c>
      <c r="D1663" t="s">
        <v>125</v>
      </c>
      <c r="E1663" t="s">
        <v>126</v>
      </c>
      <c r="F1663" t="s">
        <v>127</v>
      </c>
      <c r="G1663" t="s">
        <v>132</v>
      </c>
      <c r="H1663" t="s">
        <v>163</v>
      </c>
      <c r="I1663" t="s">
        <v>164</v>
      </c>
      <c r="J1663" t="s">
        <v>337</v>
      </c>
      <c r="K1663" t="s">
        <v>559</v>
      </c>
      <c r="L1663">
        <v>80759507</v>
      </c>
      <c r="M1663" t="s">
        <v>560</v>
      </c>
      <c r="N1663">
        <v>33072000</v>
      </c>
      <c r="O1663" t="s">
        <v>561</v>
      </c>
      <c r="P1663">
        <v>4987176188601</v>
      </c>
      <c r="Q1663">
        <v>225</v>
      </c>
      <c r="R1663" s="16">
        <v>46807</v>
      </c>
      <c r="S1663">
        <v>18</v>
      </c>
      <c r="T1663">
        <v>100</v>
      </c>
      <c r="U1663">
        <v>36</v>
      </c>
      <c r="V1663">
        <v>159.16999999999999</v>
      </c>
      <c r="W1663">
        <v>187.82</v>
      </c>
      <c r="X1663">
        <v>195.65</v>
      </c>
      <c r="Y1663">
        <v>0</v>
      </c>
      <c r="Z1663">
        <v>3</v>
      </c>
      <c r="AA1663">
        <v>0</v>
      </c>
      <c r="AB1663">
        <v>0</v>
      </c>
      <c r="AC1663">
        <v>563.46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f t="shared" ref="AI1663" si="130">+(Y1663+AA1663)*U1663+(Z1663+AB1663+AE1663+AG1663)</f>
        <v>3</v>
      </c>
      <c r="AJ1663">
        <f t="shared" ref="AJ1663" si="131">+AI1663*X1663</f>
        <v>586.95000000000005</v>
      </c>
      <c r="AK1663" s="62">
        <f t="shared" ref="AK1663" si="132">+AI1663/U1663</f>
        <v>8.3333333333333329E-2</v>
      </c>
      <c r="AL1663">
        <f t="shared" ref="AL1663" si="133">+AI1663*W1663</f>
        <v>563.46</v>
      </c>
    </row>
    <row r="1664" spans="2:38" ht="14.45" x14ac:dyDescent="0.3">
      <c r="B1664" t="s">
        <v>1915</v>
      </c>
      <c r="C1664">
        <v>2002344334</v>
      </c>
      <c r="D1664" t="s">
        <v>125</v>
      </c>
      <c r="E1664" t="s">
        <v>126</v>
      </c>
      <c r="F1664" t="s">
        <v>127</v>
      </c>
      <c r="G1664" t="s">
        <v>128</v>
      </c>
      <c r="H1664" t="s">
        <v>129</v>
      </c>
      <c r="I1664" t="s">
        <v>130</v>
      </c>
      <c r="J1664" t="s">
        <v>295</v>
      </c>
      <c r="K1664" t="s">
        <v>844</v>
      </c>
      <c r="L1664">
        <v>80841061</v>
      </c>
      <c r="M1664" t="s">
        <v>1046</v>
      </c>
      <c r="N1664">
        <v>33059090</v>
      </c>
      <c r="O1664" t="s">
        <v>1047</v>
      </c>
      <c r="P1664">
        <v>4987176257376</v>
      </c>
      <c r="Q1664">
        <v>245</v>
      </c>
      <c r="R1664" s="16">
        <v>46807</v>
      </c>
      <c r="S1664">
        <v>36</v>
      </c>
      <c r="T1664">
        <v>52</v>
      </c>
      <c r="U1664">
        <v>24</v>
      </c>
      <c r="V1664">
        <v>173.32</v>
      </c>
      <c r="W1664">
        <v>204.52</v>
      </c>
      <c r="X1664">
        <v>213.05</v>
      </c>
      <c r="Y1664">
        <v>0</v>
      </c>
      <c r="Z1664">
        <v>2</v>
      </c>
      <c r="AA1664">
        <v>0</v>
      </c>
      <c r="AB1664">
        <v>0</v>
      </c>
      <c r="AC1664">
        <v>409.04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f t="shared" ref="AI1664:AI1727" si="134">+(Y1664+AA1664)*U1664+(Z1664+AB1664+AE1664+AG1664)</f>
        <v>2</v>
      </c>
      <c r="AJ1664">
        <f t="shared" ref="AJ1664:AJ1727" si="135">+AI1664*X1664</f>
        <v>426.1</v>
      </c>
      <c r="AK1664" s="62">
        <f t="shared" ref="AK1664:AK1727" si="136">+AI1664/U1664</f>
        <v>8.3333333333333329E-2</v>
      </c>
      <c r="AL1664">
        <f t="shared" ref="AL1664:AL1727" si="137">+AI1664*W1664</f>
        <v>409.04</v>
      </c>
    </row>
    <row r="1665" spans="2:38" ht="14.45" x14ac:dyDescent="0.3">
      <c r="B1665" t="s">
        <v>1915</v>
      </c>
      <c r="C1665">
        <v>2002344334</v>
      </c>
      <c r="D1665" t="s">
        <v>125</v>
      </c>
      <c r="E1665" t="s">
        <v>126</v>
      </c>
      <c r="F1665" t="s">
        <v>127</v>
      </c>
      <c r="G1665" t="s">
        <v>128</v>
      </c>
      <c r="H1665" t="s">
        <v>208</v>
      </c>
      <c r="I1665" t="s">
        <v>209</v>
      </c>
      <c r="J1665" t="s">
        <v>252</v>
      </c>
      <c r="K1665" t="s">
        <v>565</v>
      </c>
      <c r="L1665">
        <v>80786349</v>
      </c>
      <c r="M1665" t="s">
        <v>566</v>
      </c>
      <c r="N1665">
        <v>33074900</v>
      </c>
      <c r="O1665" t="s">
        <v>567</v>
      </c>
      <c r="P1665">
        <v>4987176244437</v>
      </c>
      <c r="Q1665">
        <v>349</v>
      </c>
      <c r="R1665" s="16">
        <v>46807</v>
      </c>
      <c r="S1665">
        <v>24</v>
      </c>
      <c r="T1665">
        <v>78</v>
      </c>
      <c r="U1665">
        <v>24</v>
      </c>
      <c r="V1665">
        <v>236.6</v>
      </c>
      <c r="W1665">
        <v>279.19</v>
      </c>
      <c r="X1665">
        <v>290.83</v>
      </c>
      <c r="Y1665">
        <v>0</v>
      </c>
      <c r="Z1665">
        <v>5</v>
      </c>
      <c r="AA1665">
        <v>0</v>
      </c>
      <c r="AB1665">
        <v>0</v>
      </c>
      <c r="AC1665">
        <v>1395.95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f t="shared" si="134"/>
        <v>5</v>
      </c>
      <c r="AJ1665">
        <f t="shared" si="135"/>
        <v>1454.1499999999999</v>
      </c>
      <c r="AK1665" s="62">
        <f t="shared" si="136"/>
        <v>0.20833333333333334</v>
      </c>
      <c r="AL1665">
        <f t="shared" si="137"/>
        <v>1395.95</v>
      </c>
    </row>
    <row r="1666" spans="2:38" ht="14.45" x14ac:dyDescent="0.3">
      <c r="B1666" t="s">
        <v>1915</v>
      </c>
      <c r="C1666">
        <v>2002344334</v>
      </c>
      <c r="D1666" t="s">
        <v>125</v>
      </c>
      <c r="E1666" t="s">
        <v>126</v>
      </c>
      <c r="F1666" t="s">
        <v>127</v>
      </c>
      <c r="G1666" t="s">
        <v>146</v>
      </c>
      <c r="H1666" t="s">
        <v>160</v>
      </c>
      <c r="I1666" t="s">
        <v>161</v>
      </c>
      <c r="J1666" t="s">
        <v>539</v>
      </c>
      <c r="K1666" t="s">
        <v>674</v>
      </c>
      <c r="L1666">
        <v>80838057</v>
      </c>
      <c r="M1666" t="s">
        <v>675</v>
      </c>
      <c r="N1666">
        <v>96032100</v>
      </c>
      <c r="O1666" t="s">
        <v>676</v>
      </c>
      <c r="P1666">
        <v>4987176306685</v>
      </c>
      <c r="Q1666">
        <v>175</v>
      </c>
      <c r="R1666" s="16">
        <v>47020</v>
      </c>
      <c r="S1666">
        <v>36</v>
      </c>
      <c r="T1666">
        <v>72</v>
      </c>
      <c r="U1666">
        <v>48</v>
      </c>
      <c r="V1666">
        <v>133.33000000000001</v>
      </c>
      <c r="W1666">
        <v>140</v>
      </c>
      <c r="X1666">
        <v>145.84</v>
      </c>
      <c r="Y1666">
        <v>0</v>
      </c>
      <c r="Z1666">
        <v>9</v>
      </c>
      <c r="AA1666">
        <v>0</v>
      </c>
      <c r="AB1666">
        <v>0</v>
      </c>
      <c r="AC1666">
        <v>1260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f t="shared" si="134"/>
        <v>9</v>
      </c>
      <c r="AJ1666">
        <f t="shared" si="135"/>
        <v>1312.56</v>
      </c>
      <c r="AK1666" s="62">
        <f t="shared" si="136"/>
        <v>0.1875</v>
      </c>
      <c r="AL1666">
        <f t="shared" si="137"/>
        <v>1260</v>
      </c>
    </row>
    <row r="1667" spans="2:38" ht="14.45" x14ac:dyDescent="0.3">
      <c r="B1667" t="s">
        <v>1915</v>
      </c>
      <c r="C1667">
        <v>2002344334</v>
      </c>
      <c r="D1667" t="s">
        <v>125</v>
      </c>
      <c r="E1667" t="s">
        <v>126</v>
      </c>
      <c r="F1667" t="s">
        <v>127</v>
      </c>
      <c r="G1667" t="s">
        <v>132</v>
      </c>
      <c r="H1667" t="s">
        <v>163</v>
      </c>
      <c r="I1667" t="s">
        <v>164</v>
      </c>
      <c r="J1667" t="s">
        <v>337</v>
      </c>
      <c r="K1667" t="s">
        <v>576</v>
      </c>
      <c r="L1667">
        <v>80739415</v>
      </c>
      <c r="M1667" t="s">
        <v>577</v>
      </c>
      <c r="N1667">
        <v>33072000</v>
      </c>
      <c r="O1667" t="s">
        <v>578</v>
      </c>
      <c r="P1667">
        <v>4987176176271</v>
      </c>
      <c r="Q1667">
        <v>299</v>
      </c>
      <c r="R1667" s="16">
        <v>46317</v>
      </c>
      <c r="S1667">
        <v>18</v>
      </c>
      <c r="T1667">
        <v>14</v>
      </c>
      <c r="U1667">
        <v>48</v>
      </c>
      <c r="V1667">
        <v>211.52</v>
      </c>
      <c r="W1667">
        <v>249.59</v>
      </c>
      <c r="X1667">
        <v>260</v>
      </c>
      <c r="Y1667">
        <v>0</v>
      </c>
      <c r="Z1667">
        <v>1</v>
      </c>
      <c r="AA1667">
        <v>0</v>
      </c>
      <c r="AB1667">
        <v>0</v>
      </c>
      <c r="AC1667">
        <v>249.59</v>
      </c>
      <c r="AD1667">
        <v>0.11</v>
      </c>
      <c r="AE1667">
        <v>0</v>
      </c>
      <c r="AF1667">
        <v>0</v>
      </c>
      <c r="AG1667">
        <v>0</v>
      </c>
      <c r="AH1667">
        <v>0</v>
      </c>
      <c r="AI1667">
        <f t="shared" si="134"/>
        <v>1</v>
      </c>
      <c r="AJ1667">
        <f t="shared" si="135"/>
        <v>260</v>
      </c>
      <c r="AK1667" s="62">
        <f t="shared" si="136"/>
        <v>2.0833333333333332E-2</v>
      </c>
      <c r="AL1667">
        <f t="shared" si="137"/>
        <v>249.59</v>
      </c>
    </row>
    <row r="1668" spans="2:38" ht="14.45" x14ac:dyDescent="0.3">
      <c r="B1668" t="s">
        <v>1915</v>
      </c>
      <c r="C1668">
        <v>2002344334</v>
      </c>
      <c r="D1668" t="s">
        <v>125</v>
      </c>
      <c r="E1668" t="s">
        <v>126</v>
      </c>
      <c r="F1668" t="s">
        <v>127</v>
      </c>
      <c r="G1668" t="s">
        <v>128</v>
      </c>
      <c r="H1668" t="s">
        <v>196</v>
      </c>
      <c r="I1668" t="s">
        <v>197</v>
      </c>
      <c r="J1668" t="s">
        <v>443</v>
      </c>
      <c r="K1668" t="s">
        <v>472</v>
      </c>
      <c r="L1668">
        <v>80833282</v>
      </c>
      <c r="M1668" t="s">
        <v>680</v>
      </c>
      <c r="N1668">
        <v>33049990</v>
      </c>
      <c r="O1668" t="s">
        <v>681</v>
      </c>
      <c r="P1668">
        <v>4987176077721</v>
      </c>
      <c r="Q1668">
        <v>99</v>
      </c>
      <c r="R1668" s="16">
        <v>46807</v>
      </c>
      <c r="S1668">
        <v>36</v>
      </c>
      <c r="T1668">
        <v>52</v>
      </c>
      <c r="U1668">
        <v>48</v>
      </c>
      <c r="V1668">
        <v>70.03</v>
      </c>
      <c r="W1668">
        <v>82.64</v>
      </c>
      <c r="X1668">
        <v>86.09</v>
      </c>
      <c r="Y1668">
        <v>0</v>
      </c>
      <c r="Z1668">
        <v>4</v>
      </c>
      <c r="AA1668">
        <v>0</v>
      </c>
      <c r="AB1668">
        <v>0</v>
      </c>
      <c r="AC1668">
        <v>330.56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f t="shared" si="134"/>
        <v>4</v>
      </c>
      <c r="AJ1668">
        <f t="shared" si="135"/>
        <v>344.36</v>
      </c>
      <c r="AK1668" s="62">
        <f t="shared" si="136"/>
        <v>8.3333333333333329E-2</v>
      </c>
      <c r="AL1668">
        <f t="shared" si="137"/>
        <v>330.56</v>
      </c>
    </row>
    <row r="1669" spans="2:38" ht="14.45" x14ac:dyDescent="0.3">
      <c r="B1669" t="s">
        <v>1915</v>
      </c>
      <c r="C1669">
        <v>2002344334</v>
      </c>
      <c r="D1669" t="s">
        <v>125</v>
      </c>
      <c r="E1669" t="s">
        <v>126</v>
      </c>
      <c r="F1669" t="s">
        <v>127</v>
      </c>
      <c r="G1669" t="s">
        <v>128</v>
      </c>
      <c r="H1669" t="s">
        <v>196</v>
      </c>
      <c r="I1669" t="s">
        <v>197</v>
      </c>
      <c r="J1669" t="s">
        <v>443</v>
      </c>
      <c r="K1669" t="s">
        <v>593</v>
      </c>
      <c r="L1669">
        <v>80823581</v>
      </c>
      <c r="M1669" t="s">
        <v>594</v>
      </c>
      <c r="N1669">
        <v>33049990</v>
      </c>
      <c r="O1669" t="s">
        <v>595</v>
      </c>
      <c r="P1669">
        <v>4987176263827</v>
      </c>
      <c r="Q1669">
        <v>449</v>
      </c>
      <c r="R1669" s="16">
        <v>47045</v>
      </c>
      <c r="S1669">
        <v>36</v>
      </c>
      <c r="T1669">
        <v>74</v>
      </c>
      <c r="U1669">
        <v>24</v>
      </c>
      <c r="V1669">
        <v>317.64</v>
      </c>
      <c r="W1669">
        <v>374.81</v>
      </c>
      <c r="X1669">
        <v>390.44</v>
      </c>
      <c r="Y1669">
        <v>0</v>
      </c>
      <c r="Z1669">
        <v>1</v>
      </c>
      <c r="AA1669">
        <v>0</v>
      </c>
      <c r="AB1669">
        <v>0</v>
      </c>
      <c r="AC1669">
        <v>374.81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f t="shared" si="134"/>
        <v>1</v>
      </c>
      <c r="AJ1669">
        <f t="shared" si="135"/>
        <v>390.44</v>
      </c>
      <c r="AK1669" s="62">
        <f t="shared" si="136"/>
        <v>4.1666666666666664E-2</v>
      </c>
      <c r="AL1669">
        <f t="shared" si="137"/>
        <v>374.81</v>
      </c>
    </row>
    <row r="1670" spans="2:38" ht="14.45" x14ac:dyDescent="0.3">
      <c r="B1670" t="s">
        <v>1915</v>
      </c>
      <c r="C1670">
        <v>2002344334</v>
      </c>
      <c r="D1670" t="s">
        <v>125</v>
      </c>
      <c r="E1670" t="s">
        <v>126</v>
      </c>
      <c r="F1670" t="s">
        <v>127</v>
      </c>
      <c r="G1670" t="s">
        <v>128</v>
      </c>
      <c r="H1670" t="s">
        <v>139</v>
      </c>
      <c r="I1670" t="s">
        <v>140</v>
      </c>
      <c r="J1670" t="s">
        <v>266</v>
      </c>
      <c r="K1670" t="s">
        <v>355</v>
      </c>
      <c r="L1670">
        <v>80863669</v>
      </c>
      <c r="M1670" t="s">
        <v>690</v>
      </c>
      <c r="N1670">
        <v>96190030</v>
      </c>
      <c r="O1670" t="s">
        <v>691</v>
      </c>
      <c r="P1670">
        <v>4987176303455</v>
      </c>
      <c r="Q1670">
        <v>350</v>
      </c>
      <c r="R1670" s="16">
        <v>47020</v>
      </c>
      <c r="S1670">
        <v>36</v>
      </c>
      <c r="T1670">
        <v>72</v>
      </c>
      <c r="U1670">
        <v>12</v>
      </c>
      <c r="V1670">
        <v>266.66000000000003</v>
      </c>
      <c r="W1670">
        <v>279.99</v>
      </c>
      <c r="X1670">
        <v>291.67</v>
      </c>
      <c r="Y1670">
        <v>0</v>
      </c>
      <c r="Z1670">
        <v>1</v>
      </c>
      <c r="AA1670">
        <v>0</v>
      </c>
      <c r="AB1670">
        <v>0</v>
      </c>
      <c r="AC1670">
        <v>279.99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f t="shared" si="134"/>
        <v>1</v>
      </c>
      <c r="AJ1670">
        <f t="shared" si="135"/>
        <v>291.67</v>
      </c>
      <c r="AK1670" s="62">
        <f t="shared" si="136"/>
        <v>8.3333333333333329E-2</v>
      </c>
      <c r="AL1670">
        <f t="shared" si="137"/>
        <v>279.99</v>
      </c>
    </row>
    <row r="1671" spans="2:38" ht="14.45" x14ac:dyDescent="0.3">
      <c r="B1671" t="s">
        <v>1915</v>
      </c>
      <c r="C1671">
        <v>2002344334</v>
      </c>
      <c r="D1671" t="s">
        <v>125</v>
      </c>
      <c r="E1671" t="s">
        <v>126</v>
      </c>
      <c r="F1671" t="s">
        <v>127</v>
      </c>
      <c r="G1671" t="s">
        <v>146</v>
      </c>
      <c r="H1671" t="s">
        <v>190</v>
      </c>
      <c r="I1671" t="s">
        <v>191</v>
      </c>
      <c r="J1671" t="s">
        <v>192</v>
      </c>
      <c r="K1671" t="s">
        <v>193</v>
      </c>
      <c r="L1671">
        <v>80817960</v>
      </c>
      <c r="M1671" t="s">
        <v>1017</v>
      </c>
      <c r="N1671">
        <v>82121010</v>
      </c>
      <c r="O1671" t="s">
        <v>1018</v>
      </c>
      <c r="P1671">
        <v>4987176278173</v>
      </c>
      <c r="Q1671">
        <v>299</v>
      </c>
      <c r="R1671" s="16">
        <v>47045</v>
      </c>
      <c r="S1671">
        <v>60</v>
      </c>
      <c r="T1671">
        <v>45</v>
      </c>
      <c r="U1671">
        <v>48</v>
      </c>
      <c r="V1671">
        <v>213.37</v>
      </c>
      <c r="W1671">
        <v>251.78</v>
      </c>
      <c r="X1671">
        <v>262.27999999999997</v>
      </c>
      <c r="Y1671">
        <v>0</v>
      </c>
      <c r="Z1671">
        <v>5</v>
      </c>
      <c r="AA1671">
        <v>0</v>
      </c>
      <c r="AB1671">
        <v>0</v>
      </c>
      <c r="AC1671">
        <v>1258.9000000000001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f t="shared" si="134"/>
        <v>5</v>
      </c>
      <c r="AJ1671">
        <f t="shared" si="135"/>
        <v>1311.3999999999999</v>
      </c>
      <c r="AK1671" s="62">
        <f t="shared" si="136"/>
        <v>0.10416666666666667</v>
      </c>
      <c r="AL1671">
        <f t="shared" si="137"/>
        <v>1258.9000000000001</v>
      </c>
    </row>
    <row r="1672" spans="2:38" ht="14.45" x14ac:dyDescent="0.3">
      <c r="B1672" t="s">
        <v>1915</v>
      </c>
      <c r="C1672">
        <v>2002344334</v>
      </c>
      <c r="D1672" t="s">
        <v>125</v>
      </c>
      <c r="E1672" t="s">
        <v>126</v>
      </c>
      <c r="F1672" t="s">
        <v>127</v>
      </c>
      <c r="G1672" t="s">
        <v>128</v>
      </c>
      <c r="H1672" t="s">
        <v>196</v>
      </c>
      <c r="I1672" t="s">
        <v>197</v>
      </c>
      <c r="J1672" t="s">
        <v>443</v>
      </c>
      <c r="K1672" t="s">
        <v>702</v>
      </c>
      <c r="L1672">
        <v>80823579</v>
      </c>
      <c r="M1672" t="s">
        <v>703</v>
      </c>
      <c r="N1672">
        <v>33049990</v>
      </c>
      <c r="O1672" t="s">
        <v>704</v>
      </c>
      <c r="P1672">
        <v>4987176263797</v>
      </c>
      <c r="Q1672">
        <v>449</v>
      </c>
      <c r="R1672" s="16">
        <v>47010</v>
      </c>
      <c r="S1672">
        <v>36</v>
      </c>
      <c r="T1672">
        <v>71</v>
      </c>
      <c r="U1672">
        <v>24</v>
      </c>
      <c r="V1672">
        <v>317.64</v>
      </c>
      <c r="W1672">
        <v>374.81</v>
      </c>
      <c r="X1672">
        <v>390.44</v>
      </c>
      <c r="Y1672">
        <v>0</v>
      </c>
      <c r="Z1672">
        <v>5</v>
      </c>
      <c r="AA1672">
        <v>0</v>
      </c>
      <c r="AB1672">
        <v>0</v>
      </c>
      <c r="AC1672">
        <v>1874.05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f t="shared" si="134"/>
        <v>5</v>
      </c>
      <c r="AJ1672">
        <f t="shared" si="135"/>
        <v>1952.2</v>
      </c>
      <c r="AK1672" s="62">
        <f t="shared" si="136"/>
        <v>0.20833333333333334</v>
      </c>
      <c r="AL1672">
        <f t="shared" si="137"/>
        <v>1874.05</v>
      </c>
    </row>
    <row r="1673" spans="2:38" ht="14.45" x14ac:dyDescent="0.3">
      <c r="B1673" t="s">
        <v>1915</v>
      </c>
      <c r="C1673">
        <v>2002344334</v>
      </c>
      <c r="D1673" t="s">
        <v>125</v>
      </c>
      <c r="E1673" t="s">
        <v>126</v>
      </c>
      <c r="F1673" t="s">
        <v>127</v>
      </c>
      <c r="G1673" t="s">
        <v>146</v>
      </c>
      <c r="H1673" t="s">
        <v>160</v>
      </c>
      <c r="I1673" t="s">
        <v>161</v>
      </c>
      <c r="J1673" t="s">
        <v>162</v>
      </c>
      <c r="K1673" t="s">
        <v>582</v>
      </c>
      <c r="L1673">
        <v>80895779</v>
      </c>
      <c r="M1673" t="s">
        <v>583</v>
      </c>
      <c r="N1673">
        <v>96032100</v>
      </c>
      <c r="O1673" t="s">
        <v>584</v>
      </c>
      <c r="P1673">
        <v>4987176278838</v>
      </c>
      <c r="Q1673">
        <v>99</v>
      </c>
      <c r="R1673" s="16">
        <v>47045</v>
      </c>
      <c r="S1673">
        <v>36</v>
      </c>
      <c r="T1673">
        <v>74</v>
      </c>
      <c r="U1673">
        <v>48</v>
      </c>
      <c r="V1673">
        <v>75.430000000000007</v>
      </c>
      <c r="W1673">
        <v>79.2</v>
      </c>
      <c r="X1673">
        <v>82.5</v>
      </c>
      <c r="Y1673">
        <v>0</v>
      </c>
      <c r="Z1673">
        <v>8</v>
      </c>
      <c r="AA1673">
        <v>0</v>
      </c>
      <c r="AB1673">
        <v>0</v>
      </c>
      <c r="AC1673">
        <v>633.6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f t="shared" si="134"/>
        <v>8</v>
      </c>
      <c r="AJ1673">
        <f t="shared" si="135"/>
        <v>660</v>
      </c>
      <c r="AK1673" s="62">
        <f t="shared" si="136"/>
        <v>0.16666666666666666</v>
      </c>
      <c r="AL1673">
        <f t="shared" si="137"/>
        <v>633.6</v>
      </c>
    </row>
    <row r="1674" spans="2:38" ht="14.45" x14ac:dyDescent="0.3">
      <c r="B1674" t="s">
        <v>1915</v>
      </c>
      <c r="C1674">
        <v>2002344334</v>
      </c>
      <c r="D1674" t="s">
        <v>125</v>
      </c>
      <c r="E1674" t="s">
        <v>126</v>
      </c>
      <c r="F1674" t="s">
        <v>127</v>
      </c>
      <c r="G1674" t="s">
        <v>128</v>
      </c>
      <c r="H1674" t="s">
        <v>129</v>
      </c>
      <c r="I1674" t="s">
        <v>130</v>
      </c>
      <c r="J1674" t="s">
        <v>131</v>
      </c>
      <c r="K1674" t="s">
        <v>707</v>
      </c>
      <c r="L1674">
        <v>80879279</v>
      </c>
      <c r="M1674" t="s">
        <v>708</v>
      </c>
      <c r="N1674">
        <v>33051090</v>
      </c>
      <c r="O1674" t="s">
        <v>709</v>
      </c>
      <c r="P1674">
        <v>4987176234476</v>
      </c>
      <c r="Q1674">
        <v>175</v>
      </c>
      <c r="R1674" s="16">
        <v>46807</v>
      </c>
      <c r="S1674">
        <v>36</v>
      </c>
      <c r="T1674">
        <v>52</v>
      </c>
      <c r="U1674">
        <v>56</v>
      </c>
      <c r="V1674">
        <v>145.44999999999999</v>
      </c>
      <c r="W1674">
        <v>152.72</v>
      </c>
      <c r="X1674">
        <v>159.09</v>
      </c>
      <c r="Y1674">
        <v>0</v>
      </c>
      <c r="Z1674">
        <v>1</v>
      </c>
      <c r="AA1674">
        <v>0</v>
      </c>
      <c r="AB1674">
        <v>0</v>
      </c>
      <c r="AC1674">
        <v>152.72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f t="shared" si="134"/>
        <v>1</v>
      </c>
      <c r="AJ1674">
        <f t="shared" si="135"/>
        <v>159.09</v>
      </c>
      <c r="AK1674" s="62">
        <f t="shared" si="136"/>
        <v>1.7857142857142856E-2</v>
      </c>
      <c r="AL1674">
        <f t="shared" si="137"/>
        <v>152.72</v>
      </c>
    </row>
    <row r="1675" spans="2:38" ht="14.45" x14ac:dyDescent="0.3">
      <c r="B1675" t="s">
        <v>1915</v>
      </c>
      <c r="C1675">
        <v>2002344334</v>
      </c>
      <c r="D1675" t="s">
        <v>125</v>
      </c>
      <c r="E1675" t="s">
        <v>126</v>
      </c>
      <c r="F1675" t="s">
        <v>127</v>
      </c>
      <c r="G1675" t="s">
        <v>128</v>
      </c>
      <c r="H1675" t="s">
        <v>129</v>
      </c>
      <c r="I1675" t="s">
        <v>130</v>
      </c>
      <c r="J1675" t="s">
        <v>295</v>
      </c>
      <c r="K1675" t="s">
        <v>589</v>
      </c>
      <c r="L1675">
        <v>80851521</v>
      </c>
      <c r="M1675" t="s">
        <v>590</v>
      </c>
      <c r="N1675">
        <v>33059090</v>
      </c>
      <c r="O1675" t="s">
        <v>591</v>
      </c>
      <c r="P1675">
        <v>4987176257369</v>
      </c>
      <c r="Q1675">
        <v>105</v>
      </c>
      <c r="R1675" s="16">
        <v>46961</v>
      </c>
      <c r="S1675">
        <v>36</v>
      </c>
      <c r="T1675">
        <v>67</v>
      </c>
      <c r="U1675">
        <v>24</v>
      </c>
      <c r="V1675">
        <v>74.28</v>
      </c>
      <c r="W1675">
        <v>87.65</v>
      </c>
      <c r="X1675">
        <v>91.31</v>
      </c>
      <c r="Y1675">
        <v>0</v>
      </c>
      <c r="Z1675">
        <v>14</v>
      </c>
      <c r="AA1675">
        <v>0</v>
      </c>
      <c r="AB1675">
        <v>0</v>
      </c>
      <c r="AC1675">
        <v>1227.0999999999999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f t="shared" si="134"/>
        <v>14</v>
      </c>
      <c r="AJ1675">
        <f t="shared" si="135"/>
        <v>1278.3400000000001</v>
      </c>
      <c r="AK1675" s="62">
        <f t="shared" si="136"/>
        <v>0.58333333333333337</v>
      </c>
      <c r="AL1675">
        <f t="shared" si="137"/>
        <v>1227.1000000000001</v>
      </c>
    </row>
    <row r="1676" spans="2:38" ht="14.45" x14ac:dyDescent="0.3">
      <c r="B1676" t="s">
        <v>1915</v>
      </c>
      <c r="C1676">
        <v>2002344334</v>
      </c>
      <c r="D1676" t="s">
        <v>125</v>
      </c>
      <c r="E1676" t="s">
        <v>126</v>
      </c>
      <c r="F1676" t="s">
        <v>127</v>
      </c>
      <c r="G1676" t="s">
        <v>132</v>
      </c>
      <c r="H1676" t="s">
        <v>290</v>
      </c>
      <c r="I1676" t="s">
        <v>726</v>
      </c>
      <c r="J1676" t="s">
        <v>726</v>
      </c>
      <c r="K1676" t="s">
        <v>727</v>
      </c>
      <c r="L1676">
        <v>80862572</v>
      </c>
      <c r="M1676" t="s">
        <v>728</v>
      </c>
      <c r="N1676">
        <v>30049011</v>
      </c>
      <c r="O1676" t="s">
        <v>729</v>
      </c>
      <c r="P1676">
        <v>4987176168405</v>
      </c>
      <c r="Q1676">
        <v>117</v>
      </c>
      <c r="R1676" s="16">
        <v>47080</v>
      </c>
      <c r="S1676">
        <v>18</v>
      </c>
      <c r="T1676">
        <v>100</v>
      </c>
      <c r="U1676">
        <v>216</v>
      </c>
      <c r="V1676">
        <v>89.26</v>
      </c>
      <c r="W1676">
        <v>93.72</v>
      </c>
      <c r="X1676">
        <v>97.63</v>
      </c>
      <c r="Y1676">
        <v>0</v>
      </c>
      <c r="Z1676">
        <v>48</v>
      </c>
      <c r="AA1676">
        <v>0</v>
      </c>
      <c r="AB1676">
        <v>0</v>
      </c>
      <c r="AC1676">
        <v>4498.5600000000004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f t="shared" si="134"/>
        <v>48</v>
      </c>
      <c r="AJ1676">
        <f t="shared" si="135"/>
        <v>4686.24</v>
      </c>
      <c r="AK1676" s="62">
        <f t="shared" si="136"/>
        <v>0.22222222222222221</v>
      </c>
      <c r="AL1676">
        <f t="shared" si="137"/>
        <v>4498.5599999999995</v>
      </c>
    </row>
    <row r="1677" spans="2:38" ht="14.45" x14ac:dyDescent="0.3">
      <c r="B1677" t="s">
        <v>1915</v>
      </c>
      <c r="C1677">
        <v>2002344334</v>
      </c>
      <c r="D1677" t="s">
        <v>125</v>
      </c>
      <c r="E1677" t="s">
        <v>126</v>
      </c>
      <c r="F1677" t="s">
        <v>127</v>
      </c>
      <c r="G1677" t="s">
        <v>128</v>
      </c>
      <c r="H1677" t="s">
        <v>129</v>
      </c>
      <c r="I1677" t="s">
        <v>130</v>
      </c>
      <c r="J1677" t="s">
        <v>131</v>
      </c>
      <c r="K1677" t="s">
        <v>980</v>
      </c>
      <c r="L1677">
        <v>80778993</v>
      </c>
      <c r="M1677" t="s">
        <v>1044</v>
      </c>
      <c r="N1677">
        <v>33051090</v>
      </c>
      <c r="O1677" t="s">
        <v>1045</v>
      </c>
      <c r="P1677">
        <v>4987176234322</v>
      </c>
      <c r="Q1677">
        <v>710</v>
      </c>
      <c r="R1677" s="16">
        <v>47020</v>
      </c>
      <c r="S1677">
        <v>36</v>
      </c>
      <c r="T1677">
        <v>72</v>
      </c>
      <c r="U1677">
        <v>12</v>
      </c>
      <c r="V1677">
        <v>579.57000000000005</v>
      </c>
      <c r="W1677">
        <v>608.54999999999995</v>
      </c>
      <c r="X1677">
        <v>633.92999999999995</v>
      </c>
      <c r="Y1677">
        <v>0</v>
      </c>
      <c r="Z1677">
        <v>2</v>
      </c>
      <c r="AA1677">
        <v>0</v>
      </c>
      <c r="AB1677">
        <v>0</v>
      </c>
      <c r="AC1677">
        <v>1217.0999999999999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f t="shared" si="134"/>
        <v>2</v>
      </c>
      <c r="AJ1677">
        <f t="shared" si="135"/>
        <v>1267.8599999999999</v>
      </c>
      <c r="AK1677" s="62">
        <f t="shared" si="136"/>
        <v>0.16666666666666666</v>
      </c>
      <c r="AL1677">
        <f t="shared" si="137"/>
        <v>1217.0999999999999</v>
      </c>
    </row>
    <row r="1678" spans="2:38" ht="14.45" x14ac:dyDescent="0.3">
      <c r="B1678" t="s">
        <v>1915</v>
      </c>
      <c r="C1678">
        <v>2002344334</v>
      </c>
      <c r="D1678" t="s">
        <v>125</v>
      </c>
      <c r="E1678" t="s">
        <v>126</v>
      </c>
      <c r="F1678" t="s">
        <v>127</v>
      </c>
      <c r="G1678" t="s">
        <v>146</v>
      </c>
      <c r="H1678" t="s">
        <v>160</v>
      </c>
      <c r="I1678" t="s">
        <v>161</v>
      </c>
      <c r="J1678" t="s">
        <v>381</v>
      </c>
      <c r="K1678" t="s">
        <v>382</v>
      </c>
      <c r="L1678">
        <v>83913496</v>
      </c>
      <c r="M1678" t="s">
        <v>383</v>
      </c>
      <c r="N1678">
        <v>33062000</v>
      </c>
      <c r="O1678" t="s">
        <v>384</v>
      </c>
      <c r="P1678">
        <v>4987176238795</v>
      </c>
      <c r="Q1678">
        <v>140</v>
      </c>
      <c r="R1678" s="16">
        <v>47045</v>
      </c>
      <c r="S1678">
        <v>24</v>
      </c>
      <c r="T1678">
        <v>100</v>
      </c>
      <c r="U1678">
        <v>48</v>
      </c>
      <c r="V1678">
        <v>106.67</v>
      </c>
      <c r="W1678">
        <v>112</v>
      </c>
      <c r="X1678">
        <v>116.67</v>
      </c>
      <c r="Y1678">
        <v>0</v>
      </c>
      <c r="Z1678">
        <v>38</v>
      </c>
      <c r="AA1678">
        <v>0</v>
      </c>
      <c r="AB1678">
        <v>0</v>
      </c>
      <c r="AC1678">
        <v>4256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f t="shared" si="134"/>
        <v>38</v>
      </c>
      <c r="AJ1678">
        <f t="shared" si="135"/>
        <v>4433.46</v>
      </c>
      <c r="AK1678" s="62">
        <f t="shared" si="136"/>
        <v>0.79166666666666663</v>
      </c>
      <c r="AL1678">
        <f t="shared" si="137"/>
        <v>4256</v>
      </c>
    </row>
    <row r="1679" spans="2:38" ht="14.45" x14ac:dyDescent="0.3">
      <c r="B1679" t="s">
        <v>1915</v>
      </c>
      <c r="C1679">
        <v>2002344334</v>
      </c>
      <c r="D1679" t="s">
        <v>125</v>
      </c>
      <c r="E1679" t="s">
        <v>126</v>
      </c>
      <c r="F1679" t="s">
        <v>127</v>
      </c>
      <c r="G1679" t="s">
        <v>128</v>
      </c>
      <c r="H1679" t="s">
        <v>139</v>
      </c>
      <c r="I1679" t="s">
        <v>140</v>
      </c>
      <c r="J1679" t="s">
        <v>246</v>
      </c>
      <c r="K1679" t="s">
        <v>512</v>
      </c>
      <c r="L1679">
        <v>80866560</v>
      </c>
      <c r="M1679" t="s">
        <v>1042</v>
      </c>
      <c r="N1679">
        <v>96190030</v>
      </c>
      <c r="O1679" t="s">
        <v>1043</v>
      </c>
      <c r="P1679">
        <v>4987176141781</v>
      </c>
      <c r="Q1679">
        <v>280</v>
      </c>
      <c r="R1679" s="16">
        <v>47020</v>
      </c>
      <c r="S1679">
        <v>36</v>
      </c>
      <c r="T1679">
        <v>72</v>
      </c>
      <c r="U1679">
        <v>24</v>
      </c>
      <c r="V1679">
        <v>213.32</v>
      </c>
      <c r="W1679">
        <v>223.99</v>
      </c>
      <c r="X1679">
        <v>233.33</v>
      </c>
      <c r="Y1679">
        <v>0</v>
      </c>
      <c r="Z1679">
        <v>4</v>
      </c>
      <c r="AA1679">
        <v>0</v>
      </c>
      <c r="AB1679">
        <v>0</v>
      </c>
      <c r="AC1679">
        <v>895.96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f t="shared" si="134"/>
        <v>4</v>
      </c>
      <c r="AJ1679">
        <f t="shared" si="135"/>
        <v>933.32</v>
      </c>
      <c r="AK1679" s="62">
        <f t="shared" si="136"/>
        <v>0.16666666666666666</v>
      </c>
      <c r="AL1679">
        <f t="shared" si="137"/>
        <v>895.96</v>
      </c>
    </row>
    <row r="1680" spans="2:38" ht="14.45" x14ac:dyDescent="0.3">
      <c r="B1680" t="s">
        <v>1915</v>
      </c>
      <c r="C1680">
        <v>2002344334</v>
      </c>
      <c r="D1680" t="s">
        <v>125</v>
      </c>
      <c r="E1680" t="s">
        <v>126</v>
      </c>
      <c r="F1680" t="s">
        <v>127</v>
      </c>
      <c r="G1680" t="s">
        <v>146</v>
      </c>
      <c r="H1680" t="s">
        <v>147</v>
      </c>
      <c r="I1680" t="s">
        <v>148</v>
      </c>
      <c r="J1680" t="s">
        <v>149</v>
      </c>
      <c r="K1680" t="s">
        <v>730</v>
      </c>
      <c r="L1680">
        <v>80865298</v>
      </c>
      <c r="M1680" t="s">
        <v>731</v>
      </c>
      <c r="N1680">
        <v>33071010</v>
      </c>
      <c r="O1680" t="s">
        <v>732</v>
      </c>
      <c r="P1680">
        <v>4987176198266</v>
      </c>
      <c r="Q1680">
        <v>289</v>
      </c>
      <c r="R1680" s="16">
        <v>47045</v>
      </c>
      <c r="S1680">
        <v>36</v>
      </c>
      <c r="T1680">
        <v>74</v>
      </c>
      <c r="U1680">
        <v>12</v>
      </c>
      <c r="V1680">
        <v>235.91</v>
      </c>
      <c r="W1680">
        <v>247.71</v>
      </c>
      <c r="X1680">
        <v>258.04000000000002</v>
      </c>
      <c r="Y1680">
        <v>0</v>
      </c>
      <c r="Z1680">
        <v>7</v>
      </c>
      <c r="AA1680">
        <v>0</v>
      </c>
      <c r="AB1680">
        <v>0</v>
      </c>
      <c r="AC1680">
        <v>1733.97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f t="shared" si="134"/>
        <v>7</v>
      </c>
      <c r="AJ1680">
        <f t="shared" si="135"/>
        <v>1806.2800000000002</v>
      </c>
      <c r="AK1680" s="62">
        <f t="shared" si="136"/>
        <v>0.58333333333333337</v>
      </c>
      <c r="AL1680">
        <f t="shared" si="137"/>
        <v>1733.97</v>
      </c>
    </row>
    <row r="1681" spans="2:38" ht="14.45" x14ac:dyDescent="0.3">
      <c r="B1681" t="s">
        <v>1915</v>
      </c>
      <c r="C1681">
        <v>2002344334</v>
      </c>
      <c r="D1681" t="s">
        <v>125</v>
      </c>
      <c r="E1681" t="s">
        <v>126</v>
      </c>
      <c r="F1681" t="s">
        <v>127</v>
      </c>
      <c r="G1681" t="s">
        <v>132</v>
      </c>
      <c r="H1681" t="s">
        <v>133</v>
      </c>
      <c r="I1681" t="s">
        <v>134</v>
      </c>
      <c r="J1681" t="s">
        <v>135</v>
      </c>
      <c r="K1681" t="s">
        <v>717</v>
      </c>
      <c r="L1681">
        <v>80832379</v>
      </c>
      <c r="M1681" t="s">
        <v>718</v>
      </c>
      <c r="N1681">
        <v>96190010</v>
      </c>
      <c r="O1681" t="s">
        <v>719</v>
      </c>
      <c r="P1681">
        <v>4987176192219</v>
      </c>
      <c r="Q1681">
        <v>195</v>
      </c>
      <c r="R1681" s="16">
        <v>47045</v>
      </c>
      <c r="S1681">
        <v>24</v>
      </c>
      <c r="T1681">
        <v>100</v>
      </c>
      <c r="U1681">
        <v>36</v>
      </c>
      <c r="V1681">
        <v>168.64</v>
      </c>
      <c r="W1681">
        <v>168.64</v>
      </c>
      <c r="X1681">
        <v>175.67</v>
      </c>
      <c r="Y1681">
        <v>0</v>
      </c>
      <c r="Z1681">
        <v>23</v>
      </c>
      <c r="AA1681">
        <v>0</v>
      </c>
      <c r="AB1681">
        <v>0</v>
      </c>
      <c r="AC1681">
        <v>3878.72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f t="shared" si="134"/>
        <v>23</v>
      </c>
      <c r="AJ1681">
        <f t="shared" si="135"/>
        <v>4040.41</v>
      </c>
      <c r="AK1681" s="62">
        <f t="shared" si="136"/>
        <v>0.63888888888888884</v>
      </c>
      <c r="AL1681">
        <f t="shared" si="137"/>
        <v>3878.72</v>
      </c>
    </row>
    <row r="1682" spans="2:38" ht="14.45" x14ac:dyDescent="0.3">
      <c r="B1682" t="s">
        <v>1915</v>
      </c>
      <c r="C1682">
        <v>2002344334</v>
      </c>
      <c r="D1682" t="s">
        <v>125</v>
      </c>
      <c r="E1682" t="s">
        <v>126</v>
      </c>
      <c r="F1682" t="s">
        <v>127</v>
      </c>
      <c r="G1682" t="s">
        <v>146</v>
      </c>
      <c r="H1682" t="s">
        <v>150</v>
      </c>
      <c r="I1682" t="s">
        <v>257</v>
      </c>
      <c r="J1682" t="s">
        <v>258</v>
      </c>
      <c r="K1682" t="s">
        <v>259</v>
      </c>
      <c r="L1682">
        <v>80818341</v>
      </c>
      <c r="M1682" t="s">
        <v>260</v>
      </c>
      <c r="N1682">
        <v>82121010</v>
      </c>
      <c r="O1682" t="s">
        <v>261</v>
      </c>
      <c r="P1682">
        <v>4987176288264</v>
      </c>
      <c r="Q1682">
        <v>175</v>
      </c>
      <c r="R1682" s="16">
        <v>46807</v>
      </c>
      <c r="S1682">
        <v>60</v>
      </c>
      <c r="T1682">
        <v>31</v>
      </c>
      <c r="U1682">
        <v>30</v>
      </c>
      <c r="V1682">
        <v>127.12</v>
      </c>
      <c r="W1682">
        <v>150</v>
      </c>
      <c r="X1682">
        <v>156.26</v>
      </c>
      <c r="Y1682">
        <v>0</v>
      </c>
      <c r="Z1682">
        <v>16</v>
      </c>
      <c r="AA1682">
        <v>0</v>
      </c>
      <c r="AB1682">
        <v>0</v>
      </c>
      <c r="AC1682">
        <v>2400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f t="shared" si="134"/>
        <v>16</v>
      </c>
      <c r="AJ1682">
        <f t="shared" si="135"/>
        <v>2500.16</v>
      </c>
      <c r="AK1682" s="62">
        <f t="shared" si="136"/>
        <v>0.53333333333333333</v>
      </c>
      <c r="AL1682">
        <f t="shared" si="137"/>
        <v>2400</v>
      </c>
    </row>
    <row r="1683" spans="2:38" ht="14.45" x14ac:dyDescent="0.3">
      <c r="B1683" t="s">
        <v>1915</v>
      </c>
      <c r="C1683">
        <v>2002344334</v>
      </c>
      <c r="D1683" t="s">
        <v>125</v>
      </c>
      <c r="E1683" t="s">
        <v>126</v>
      </c>
      <c r="F1683" t="s">
        <v>127</v>
      </c>
      <c r="G1683" t="s">
        <v>132</v>
      </c>
      <c r="H1683" t="s">
        <v>133</v>
      </c>
      <c r="I1683" t="s">
        <v>134</v>
      </c>
      <c r="J1683" t="s">
        <v>155</v>
      </c>
      <c r="K1683" t="s">
        <v>156</v>
      </c>
      <c r="L1683">
        <v>80870358</v>
      </c>
      <c r="M1683" t="s">
        <v>157</v>
      </c>
      <c r="N1683">
        <v>96190010</v>
      </c>
      <c r="O1683" t="s">
        <v>158</v>
      </c>
      <c r="P1683">
        <v>4987176350657</v>
      </c>
      <c r="Q1683">
        <v>325</v>
      </c>
      <c r="R1683" s="16">
        <v>47052</v>
      </c>
      <c r="S1683">
        <v>24</v>
      </c>
      <c r="T1683">
        <v>100</v>
      </c>
      <c r="U1683">
        <v>18</v>
      </c>
      <c r="V1683">
        <v>242.42</v>
      </c>
      <c r="W1683">
        <v>242.42</v>
      </c>
      <c r="X1683">
        <v>252.53</v>
      </c>
      <c r="Y1683">
        <v>39</v>
      </c>
      <c r="Z1683">
        <v>9</v>
      </c>
      <c r="AA1683">
        <v>0</v>
      </c>
      <c r="AB1683">
        <v>0</v>
      </c>
      <c r="AC1683">
        <v>172360.62</v>
      </c>
      <c r="AD1683">
        <v>0.02</v>
      </c>
      <c r="AE1683">
        <v>0</v>
      </c>
      <c r="AF1683">
        <v>0</v>
      </c>
      <c r="AG1683">
        <v>0</v>
      </c>
      <c r="AH1683">
        <v>0</v>
      </c>
      <c r="AI1683">
        <f t="shared" si="134"/>
        <v>711</v>
      </c>
      <c r="AJ1683">
        <f t="shared" si="135"/>
        <v>179548.83</v>
      </c>
      <c r="AK1683" s="62">
        <f t="shared" si="136"/>
        <v>39.5</v>
      </c>
      <c r="AL1683">
        <f t="shared" si="137"/>
        <v>172360.62</v>
      </c>
    </row>
    <row r="1684" spans="2:38" ht="14.45" x14ac:dyDescent="0.3">
      <c r="B1684" t="s">
        <v>1915</v>
      </c>
      <c r="C1684">
        <v>2002344334</v>
      </c>
      <c r="D1684" t="s">
        <v>125</v>
      </c>
      <c r="E1684" t="s">
        <v>126</v>
      </c>
      <c r="F1684" t="s">
        <v>127</v>
      </c>
      <c r="G1684" t="s">
        <v>146</v>
      </c>
      <c r="H1684" t="s">
        <v>147</v>
      </c>
      <c r="I1684" t="s">
        <v>148</v>
      </c>
      <c r="J1684" t="s">
        <v>149</v>
      </c>
      <c r="K1684" t="s">
        <v>401</v>
      </c>
      <c r="L1684">
        <v>80865300</v>
      </c>
      <c r="M1684" t="s">
        <v>733</v>
      </c>
      <c r="N1684">
        <v>33071010</v>
      </c>
      <c r="O1684" t="s">
        <v>734</v>
      </c>
      <c r="P1684">
        <v>4987176198259</v>
      </c>
      <c r="Q1684">
        <v>289</v>
      </c>
      <c r="R1684" s="16">
        <v>47102</v>
      </c>
      <c r="S1684">
        <v>36</v>
      </c>
      <c r="T1684">
        <v>80</v>
      </c>
      <c r="U1684">
        <v>12</v>
      </c>
      <c r="V1684">
        <v>235.91</v>
      </c>
      <c r="W1684">
        <v>247.71</v>
      </c>
      <c r="X1684">
        <v>258.04000000000002</v>
      </c>
      <c r="Y1684">
        <v>0</v>
      </c>
      <c r="Z1684">
        <v>9</v>
      </c>
      <c r="AA1684">
        <v>0</v>
      </c>
      <c r="AB1684">
        <v>0</v>
      </c>
      <c r="AC1684">
        <v>2229.39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f t="shared" si="134"/>
        <v>9</v>
      </c>
      <c r="AJ1684">
        <f t="shared" si="135"/>
        <v>2322.36</v>
      </c>
      <c r="AK1684" s="62">
        <f t="shared" si="136"/>
        <v>0.75</v>
      </c>
      <c r="AL1684">
        <f t="shared" si="137"/>
        <v>2229.39</v>
      </c>
    </row>
    <row r="1685" spans="2:38" ht="14.45" x14ac:dyDescent="0.3">
      <c r="B1685" t="s">
        <v>1915</v>
      </c>
      <c r="C1685">
        <v>2002344334</v>
      </c>
      <c r="D1685" t="s">
        <v>125</v>
      </c>
      <c r="E1685" t="s">
        <v>126</v>
      </c>
      <c r="F1685" t="s">
        <v>127</v>
      </c>
      <c r="G1685" t="s">
        <v>146</v>
      </c>
      <c r="H1685" t="s">
        <v>150</v>
      </c>
      <c r="I1685" t="s">
        <v>478</v>
      </c>
      <c r="J1685" t="s">
        <v>720</v>
      </c>
      <c r="K1685" t="s">
        <v>721</v>
      </c>
      <c r="L1685">
        <v>80803712</v>
      </c>
      <c r="M1685" t="s">
        <v>722</v>
      </c>
      <c r="N1685">
        <v>82121010</v>
      </c>
      <c r="O1685" t="s">
        <v>723</v>
      </c>
      <c r="P1685">
        <v>4987176286871</v>
      </c>
      <c r="Q1685">
        <v>399</v>
      </c>
      <c r="R1685" s="16">
        <v>46807</v>
      </c>
      <c r="S1685">
        <v>60</v>
      </c>
      <c r="T1685">
        <v>31</v>
      </c>
      <c r="U1685">
        <v>36</v>
      </c>
      <c r="V1685">
        <v>283.79000000000002</v>
      </c>
      <c r="W1685">
        <v>334.87</v>
      </c>
      <c r="X1685">
        <v>348.83</v>
      </c>
      <c r="Y1685">
        <v>0</v>
      </c>
      <c r="Z1685">
        <v>28</v>
      </c>
      <c r="AA1685">
        <v>0</v>
      </c>
      <c r="AB1685">
        <v>0</v>
      </c>
      <c r="AC1685">
        <v>9376.36</v>
      </c>
      <c r="AD1685">
        <v>0.01</v>
      </c>
      <c r="AE1685">
        <v>0</v>
      </c>
      <c r="AF1685">
        <v>0</v>
      </c>
      <c r="AG1685">
        <v>0</v>
      </c>
      <c r="AH1685">
        <v>0</v>
      </c>
      <c r="AI1685">
        <f t="shared" si="134"/>
        <v>28</v>
      </c>
      <c r="AJ1685">
        <f t="shared" si="135"/>
        <v>9767.24</v>
      </c>
      <c r="AK1685" s="62">
        <f t="shared" si="136"/>
        <v>0.77777777777777779</v>
      </c>
      <c r="AL1685">
        <f t="shared" si="137"/>
        <v>9376.36</v>
      </c>
    </row>
    <row r="1686" spans="2:38" ht="14.45" x14ac:dyDescent="0.3">
      <c r="B1686" t="s">
        <v>1915</v>
      </c>
      <c r="C1686">
        <v>2002344334</v>
      </c>
      <c r="D1686" t="s">
        <v>125</v>
      </c>
      <c r="E1686" t="s">
        <v>126</v>
      </c>
      <c r="F1686" t="s">
        <v>127</v>
      </c>
      <c r="G1686" t="s">
        <v>128</v>
      </c>
      <c r="H1686" t="s">
        <v>139</v>
      </c>
      <c r="I1686" t="s">
        <v>140</v>
      </c>
      <c r="J1686" t="s">
        <v>266</v>
      </c>
      <c r="K1686" t="s">
        <v>412</v>
      </c>
      <c r="L1686">
        <v>83918758</v>
      </c>
      <c r="M1686" t="s">
        <v>997</v>
      </c>
      <c r="N1686">
        <v>96190030</v>
      </c>
      <c r="O1686" t="s">
        <v>998</v>
      </c>
      <c r="P1686">
        <v>4987176071446</v>
      </c>
      <c r="Q1686">
        <v>95</v>
      </c>
      <c r="R1686" s="16">
        <v>46807</v>
      </c>
      <c r="S1686">
        <v>36</v>
      </c>
      <c r="T1686">
        <v>52</v>
      </c>
      <c r="U1686">
        <v>40</v>
      </c>
      <c r="V1686">
        <v>72.38</v>
      </c>
      <c r="W1686">
        <v>76</v>
      </c>
      <c r="X1686">
        <v>79.17</v>
      </c>
      <c r="Y1686">
        <v>76</v>
      </c>
      <c r="Z1686">
        <v>28</v>
      </c>
      <c r="AA1686">
        <v>0</v>
      </c>
      <c r="AB1686">
        <v>0</v>
      </c>
      <c r="AC1686">
        <v>233168</v>
      </c>
      <c r="AD1686">
        <v>0.16999999999999901</v>
      </c>
      <c r="AE1686">
        <v>0</v>
      </c>
      <c r="AF1686">
        <v>0</v>
      </c>
      <c r="AG1686">
        <v>0</v>
      </c>
      <c r="AH1686">
        <v>0</v>
      </c>
      <c r="AI1686">
        <f t="shared" si="134"/>
        <v>3068</v>
      </c>
      <c r="AJ1686">
        <f t="shared" si="135"/>
        <v>242893.56</v>
      </c>
      <c r="AK1686" s="62">
        <f t="shared" si="136"/>
        <v>76.7</v>
      </c>
      <c r="AL1686">
        <f t="shared" si="137"/>
        <v>233168</v>
      </c>
    </row>
    <row r="1687" spans="2:38" ht="14.45" x14ac:dyDescent="0.3">
      <c r="B1687" t="s">
        <v>1915</v>
      </c>
      <c r="C1687">
        <v>2002344334</v>
      </c>
      <c r="D1687" t="s">
        <v>125</v>
      </c>
      <c r="E1687" t="s">
        <v>126</v>
      </c>
      <c r="F1687" t="s">
        <v>127</v>
      </c>
      <c r="G1687" t="s">
        <v>146</v>
      </c>
      <c r="H1687" t="s">
        <v>150</v>
      </c>
      <c r="I1687" t="s">
        <v>151</v>
      </c>
      <c r="J1687" t="s">
        <v>182</v>
      </c>
      <c r="K1687" t="s">
        <v>182</v>
      </c>
      <c r="L1687">
        <v>80797473</v>
      </c>
      <c r="M1687" t="s">
        <v>183</v>
      </c>
      <c r="N1687">
        <v>82121010</v>
      </c>
      <c r="O1687" t="s">
        <v>184</v>
      </c>
      <c r="P1687">
        <v>4987176282934</v>
      </c>
      <c r="Q1687">
        <v>575</v>
      </c>
      <c r="R1687" s="16">
        <v>47045</v>
      </c>
      <c r="S1687">
        <v>60</v>
      </c>
      <c r="T1687">
        <v>45</v>
      </c>
      <c r="U1687">
        <v>36</v>
      </c>
      <c r="V1687">
        <v>417.66</v>
      </c>
      <c r="W1687">
        <v>492.84</v>
      </c>
      <c r="X1687">
        <v>513.39</v>
      </c>
      <c r="Y1687">
        <v>0</v>
      </c>
      <c r="Z1687">
        <v>14</v>
      </c>
      <c r="AA1687">
        <v>0</v>
      </c>
      <c r="AB1687">
        <v>0</v>
      </c>
      <c r="AC1687">
        <v>6899.76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f t="shared" si="134"/>
        <v>14</v>
      </c>
      <c r="AJ1687">
        <f t="shared" si="135"/>
        <v>7187.46</v>
      </c>
      <c r="AK1687" s="62">
        <f t="shared" si="136"/>
        <v>0.3888888888888889</v>
      </c>
      <c r="AL1687">
        <f t="shared" si="137"/>
        <v>6899.7599999999993</v>
      </c>
    </row>
    <row r="1688" spans="2:38" ht="14.45" x14ac:dyDescent="0.3">
      <c r="B1688" t="s">
        <v>1915</v>
      </c>
      <c r="C1688">
        <v>2002344334</v>
      </c>
      <c r="D1688" t="s">
        <v>125</v>
      </c>
      <c r="E1688" t="s">
        <v>126</v>
      </c>
      <c r="F1688" t="s">
        <v>127</v>
      </c>
      <c r="G1688" t="s">
        <v>128</v>
      </c>
      <c r="H1688" t="s">
        <v>129</v>
      </c>
      <c r="I1688" t="s">
        <v>130</v>
      </c>
      <c r="J1688" t="s">
        <v>131</v>
      </c>
      <c r="K1688" t="s">
        <v>960</v>
      </c>
      <c r="L1688">
        <v>80879269</v>
      </c>
      <c r="M1688" t="s">
        <v>961</v>
      </c>
      <c r="N1688">
        <v>33051090</v>
      </c>
      <c r="O1688" t="s">
        <v>962</v>
      </c>
      <c r="P1688">
        <v>4987176234360</v>
      </c>
      <c r="Q1688">
        <v>75</v>
      </c>
      <c r="R1688" s="16">
        <v>46800</v>
      </c>
      <c r="S1688">
        <v>36</v>
      </c>
      <c r="T1688">
        <v>52</v>
      </c>
      <c r="U1688">
        <v>48</v>
      </c>
      <c r="V1688">
        <v>62.33</v>
      </c>
      <c r="W1688">
        <v>65.45</v>
      </c>
      <c r="X1688">
        <v>68.180000000000007</v>
      </c>
      <c r="Y1688">
        <v>3</v>
      </c>
      <c r="Z1688">
        <v>19</v>
      </c>
      <c r="AA1688">
        <v>0</v>
      </c>
      <c r="AB1688">
        <v>0</v>
      </c>
      <c r="AC1688">
        <v>10668.35</v>
      </c>
      <c r="AD1688">
        <v>0.01</v>
      </c>
      <c r="AE1688">
        <v>0</v>
      </c>
      <c r="AF1688">
        <v>0</v>
      </c>
      <c r="AG1688">
        <v>0</v>
      </c>
      <c r="AH1688">
        <v>0</v>
      </c>
      <c r="AI1688">
        <f t="shared" si="134"/>
        <v>163</v>
      </c>
      <c r="AJ1688">
        <f t="shared" si="135"/>
        <v>11113.340000000002</v>
      </c>
      <c r="AK1688" s="62">
        <f t="shared" si="136"/>
        <v>3.3958333333333335</v>
      </c>
      <c r="AL1688">
        <f t="shared" si="137"/>
        <v>10668.35</v>
      </c>
    </row>
    <row r="1689" spans="2:38" ht="14.45" x14ac:dyDescent="0.3">
      <c r="B1689" t="s">
        <v>1915</v>
      </c>
      <c r="C1689">
        <v>2002344334</v>
      </c>
      <c r="D1689" t="s">
        <v>125</v>
      </c>
      <c r="E1689" t="s">
        <v>126</v>
      </c>
      <c r="F1689" t="s">
        <v>127</v>
      </c>
      <c r="G1689" t="s">
        <v>146</v>
      </c>
      <c r="H1689" t="s">
        <v>147</v>
      </c>
      <c r="I1689" t="s">
        <v>203</v>
      </c>
      <c r="J1689" t="s">
        <v>204</v>
      </c>
      <c r="K1689" t="s">
        <v>205</v>
      </c>
      <c r="L1689">
        <v>80722191</v>
      </c>
      <c r="M1689" t="s">
        <v>712</v>
      </c>
      <c r="N1689">
        <v>33071010</v>
      </c>
      <c r="O1689" t="s">
        <v>713</v>
      </c>
      <c r="P1689">
        <v>4987176150578</v>
      </c>
      <c r="Q1689">
        <v>66</v>
      </c>
      <c r="R1689" s="16">
        <v>46807</v>
      </c>
      <c r="S1689">
        <v>36</v>
      </c>
      <c r="T1689">
        <v>52</v>
      </c>
      <c r="U1689">
        <v>96</v>
      </c>
      <c r="V1689">
        <v>53.88</v>
      </c>
      <c r="W1689">
        <v>56.57</v>
      </c>
      <c r="X1689">
        <v>58.93</v>
      </c>
      <c r="Y1689">
        <v>0</v>
      </c>
      <c r="Z1689">
        <v>2</v>
      </c>
      <c r="AA1689">
        <v>0</v>
      </c>
      <c r="AB1689">
        <v>0</v>
      </c>
      <c r="AC1689">
        <v>113.14</v>
      </c>
      <c r="AD1689">
        <v>1.1099999999999901</v>
      </c>
      <c r="AE1689">
        <v>0</v>
      </c>
      <c r="AF1689">
        <v>0</v>
      </c>
      <c r="AG1689">
        <v>0</v>
      </c>
      <c r="AH1689">
        <v>0</v>
      </c>
      <c r="AI1689">
        <f t="shared" si="134"/>
        <v>2</v>
      </c>
      <c r="AJ1689">
        <f t="shared" si="135"/>
        <v>117.86</v>
      </c>
      <c r="AK1689" s="62">
        <f t="shared" si="136"/>
        <v>2.0833333333333332E-2</v>
      </c>
      <c r="AL1689">
        <f t="shared" si="137"/>
        <v>113.14</v>
      </c>
    </row>
    <row r="1690" spans="2:38" ht="14.45" x14ac:dyDescent="0.3">
      <c r="B1690" t="s">
        <v>1915</v>
      </c>
      <c r="C1690">
        <v>2002344334</v>
      </c>
      <c r="D1690" t="s">
        <v>125</v>
      </c>
      <c r="E1690" t="s">
        <v>126</v>
      </c>
      <c r="F1690" t="s">
        <v>127</v>
      </c>
      <c r="G1690" t="s">
        <v>146</v>
      </c>
      <c r="H1690" t="s">
        <v>150</v>
      </c>
      <c r="I1690" t="s">
        <v>214</v>
      </c>
      <c r="J1690" t="s">
        <v>276</v>
      </c>
      <c r="K1690" t="s">
        <v>276</v>
      </c>
      <c r="L1690">
        <v>80803704</v>
      </c>
      <c r="M1690" t="s">
        <v>277</v>
      </c>
      <c r="N1690">
        <v>82121010</v>
      </c>
      <c r="O1690" t="s">
        <v>278</v>
      </c>
      <c r="P1690">
        <v>4987176286833</v>
      </c>
      <c r="Q1690">
        <v>275</v>
      </c>
      <c r="R1690" s="16">
        <v>46800</v>
      </c>
      <c r="S1690">
        <v>60</v>
      </c>
      <c r="T1690">
        <v>31</v>
      </c>
      <c r="U1690">
        <v>36</v>
      </c>
      <c r="V1690">
        <v>199.75</v>
      </c>
      <c r="W1690">
        <v>235.71</v>
      </c>
      <c r="X1690">
        <v>245.54</v>
      </c>
      <c r="Y1690">
        <v>0</v>
      </c>
      <c r="Z1690">
        <v>20</v>
      </c>
      <c r="AA1690">
        <v>0</v>
      </c>
      <c r="AB1690">
        <v>0</v>
      </c>
      <c r="AC1690">
        <v>4714.2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f t="shared" si="134"/>
        <v>20</v>
      </c>
      <c r="AJ1690">
        <f t="shared" si="135"/>
        <v>4910.8</v>
      </c>
      <c r="AK1690" s="62">
        <f t="shared" si="136"/>
        <v>0.55555555555555558</v>
      </c>
      <c r="AL1690">
        <f t="shared" si="137"/>
        <v>4714.2</v>
      </c>
    </row>
    <row r="1691" spans="2:38" ht="14.45" x14ac:dyDescent="0.3">
      <c r="B1691" t="s">
        <v>1915</v>
      </c>
      <c r="C1691">
        <v>2002344334</v>
      </c>
      <c r="D1691" t="s">
        <v>125</v>
      </c>
      <c r="E1691" t="s">
        <v>126</v>
      </c>
      <c r="F1691" t="s">
        <v>127</v>
      </c>
      <c r="G1691" t="s">
        <v>128</v>
      </c>
      <c r="H1691" t="s">
        <v>208</v>
      </c>
      <c r="I1691" t="s">
        <v>209</v>
      </c>
      <c r="J1691" t="s">
        <v>210</v>
      </c>
      <c r="K1691" t="s">
        <v>211</v>
      </c>
      <c r="L1691">
        <v>80836250</v>
      </c>
      <c r="M1691" t="s">
        <v>212</v>
      </c>
      <c r="N1691">
        <v>33074900</v>
      </c>
      <c r="O1691" t="s">
        <v>213</v>
      </c>
      <c r="P1691">
        <v>4987176304650</v>
      </c>
      <c r="Q1691">
        <v>349</v>
      </c>
      <c r="R1691" s="16">
        <v>47045</v>
      </c>
      <c r="S1691">
        <v>24</v>
      </c>
      <c r="T1691">
        <v>100</v>
      </c>
      <c r="U1691">
        <v>12</v>
      </c>
      <c r="V1691">
        <v>236.6</v>
      </c>
      <c r="W1691">
        <v>279.19</v>
      </c>
      <c r="X1691">
        <v>290.83</v>
      </c>
      <c r="Y1691">
        <v>0</v>
      </c>
      <c r="Z1691">
        <v>6</v>
      </c>
      <c r="AA1691">
        <v>0</v>
      </c>
      <c r="AB1691">
        <v>0</v>
      </c>
      <c r="AC1691">
        <v>1675.14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f t="shared" si="134"/>
        <v>6</v>
      </c>
      <c r="AJ1691">
        <f t="shared" si="135"/>
        <v>1744.98</v>
      </c>
      <c r="AK1691" s="62">
        <f t="shared" si="136"/>
        <v>0.5</v>
      </c>
      <c r="AL1691">
        <f t="shared" si="137"/>
        <v>1675.1399999999999</v>
      </c>
    </row>
    <row r="1692" spans="2:38" ht="14.45" x14ac:dyDescent="0.3">
      <c r="B1692" t="s">
        <v>1915</v>
      </c>
      <c r="C1692">
        <v>2002344334</v>
      </c>
      <c r="D1692" t="s">
        <v>125</v>
      </c>
      <c r="E1692" t="s">
        <v>126</v>
      </c>
      <c r="F1692" t="s">
        <v>127</v>
      </c>
      <c r="G1692" t="s">
        <v>128</v>
      </c>
      <c r="H1692" t="s">
        <v>129</v>
      </c>
      <c r="I1692" t="s">
        <v>130</v>
      </c>
      <c r="J1692" t="s">
        <v>131</v>
      </c>
      <c r="K1692" t="s">
        <v>749</v>
      </c>
      <c r="L1692">
        <v>80879272</v>
      </c>
      <c r="M1692" t="s">
        <v>750</v>
      </c>
      <c r="N1692">
        <v>33051090</v>
      </c>
      <c r="O1692" t="s">
        <v>751</v>
      </c>
      <c r="P1692">
        <v>4987176234292</v>
      </c>
      <c r="Q1692">
        <v>75</v>
      </c>
      <c r="R1692" s="16">
        <v>46807</v>
      </c>
      <c r="S1692">
        <v>36</v>
      </c>
      <c r="T1692">
        <v>52</v>
      </c>
      <c r="U1692">
        <v>48</v>
      </c>
      <c r="V1692">
        <v>62.33</v>
      </c>
      <c r="W1692">
        <v>65.45</v>
      </c>
      <c r="X1692">
        <v>68.180000000000007</v>
      </c>
      <c r="Y1692">
        <v>2</v>
      </c>
      <c r="Z1692">
        <v>22</v>
      </c>
      <c r="AA1692">
        <v>0</v>
      </c>
      <c r="AB1692">
        <v>0</v>
      </c>
      <c r="AC1692">
        <v>7723.1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f t="shared" si="134"/>
        <v>118</v>
      </c>
      <c r="AJ1692">
        <f t="shared" si="135"/>
        <v>8045.2400000000007</v>
      </c>
      <c r="AK1692" s="62">
        <f t="shared" si="136"/>
        <v>2.4583333333333335</v>
      </c>
      <c r="AL1692">
        <f t="shared" si="137"/>
        <v>7723.1</v>
      </c>
    </row>
    <row r="1693" spans="2:38" ht="14.45" x14ac:dyDescent="0.3">
      <c r="B1693" t="s">
        <v>1915</v>
      </c>
      <c r="C1693">
        <v>2002344334</v>
      </c>
      <c r="D1693" t="s">
        <v>125</v>
      </c>
      <c r="E1693" t="s">
        <v>126</v>
      </c>
      <c r="F1693" t="s">
        <v>127</v>
      </c>
      <c r="G1693" t="s">
        <v>132</v>
      </c>
      <c r="H1693" t="s">
        <v>290</v>
      </c>
      <c r="I1693" t="s">
        <v>692</v>
      </c>
      <c r="J1693" t="s">
        <v>692</v>
      </c>
      <c r="K1693" t="s">
        <v>693</v>
      </c>
      <c r="L1693">
        <v>80833457</v>
      </c>
      <c r="M1693" t="s">
        <v>724</v>
      </c>
      <c r="N1693">
        <v>30049011</v>
      </c>
      <c r="O1693" t="s">
        <v>725</v>
      </c>
      <c r="P1693">
        <v>4987176273338</v>
      </c>
      <c r="Q1693">
        <v>46.75</v>
      </c>
      <c r="R1693" s="16">
        <v>46807</v>
      </c>
      <c r="S1693">
        <v>18</v>
      </c>
      <c r="T1693">
        <v>100</v>
      </c>
      <c r="U1693">
        <v>60</v>
      </c>
      <c r="V1693">
        <v>35.67</v>
      </c>
      <c r="W1693">
        <v>37.450000000000003</v>
      </c>
      <c r="X1693">
        <v>39.01</v>
      </c>
      <c r="Y1693">
        <v>0</v>
      </c>
      <c r="Z1693">
        <v>1</v>
      </c>
      <c r="AA1693">
        <v>0</v>
      </c>
      <c r="AB1693">
        <v>0</v>
      </c>
      <c r="AC1693">
        <v>37.450000000000003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f t="shared" si="134"/>
        <v>1</v>
      </c>
      <c r="AJ1693">
        <f t="shared" si="135"/>
        <v>39.01</v>
      </c>
      <c r="AK1693" s="62">
        <f t="shared" si="136"/>
        <v>1.6666666666666666E-2</v>
      </c>
      <c r="AL1693">
        <f t="shared" si="137"/>
        <v>37.450000000000003</v>
      </c>
    </row>
    <row r="1694" spans="2:38" ht="14.45" x14ac:dyDescent="0.3">
      <c r="B1694" t="s">
        <v>1915</v>
      </c>
      <c r="C1694">
        <v>2002344334</v>
      </c>
      <c r="D1694" t="s">
        <v>125</v>
      </c>
      <c r="E1694" t="s">
        <v>126</v>
      </c>
      <c r="F1694" t="s">
        <v>127</v>
      </c>
      <c r="G1694" t="s">
        <v>128</v>
      </c>
      <c r="H1694" t="s">
        <v>139</v>
      </c>
      <c r="I1694" t="s">
        <v>140</v>
      </c>
      <c r="J1694" t="s">
        <v>266</v>
      </c>
      <c r="K1694" t="s">
        <v>482</v>
      </c>
      <c r="L1694">
        <v>83918759</v>
      </c>
      <c r="M1694" t="s">
        <v>883</v>
      </c>
      <c r="N1694">
        <v>96190030</v>
      </c>
      <c r="O1694" t="s">
        <v>884</v>
      </c>
      <c r="P1694">
        <v>4987176071453</v>
      </c>
      <c r="Q1694">
        <v>95</v>
      </c>
      <c r="R1694" s="16">
        <v>46807</v>
      </c>
      <c r="S1694">
        <v>36</v>
      </c>
      <c r="T1694">
        <v>52</v>
      </c>
      <c r="U1694">
        <v>40</v>
      </c>
      <c r="V1694">
        <v>72.38</v>
      </c>
      <c r="W1694">
        <v>76</v>
      </c>
      <c r="X1694">
        <v>79.17</v>
      </c>
      <c r="Y1694">
        <v>15</v>
      </c>
      <c r="Z1694">
        <v>33</v>
      </c>
      <c r="AA1694">
        <v>0</v>
      </c>
      <c r="AB1694">
        <v>0</v>
      </c>
      <c r="AC1694">
        <v>48108</v>
      </c>
      <c r="AD1694">
        <v>0.04</v>
      </c>
      <c r="AE1694">
        <v>0</v>
      </c>
      <c r="AF1694">
        <v>0</v>
      </c>
      <c r="AG1694">
        <v>0</v>
      </c>
      <c r="AH1694">
        <v>0</v>
      </c>
      <c r="AI1694">
        <f t="shared" si="134"/>
        <v>633</v>
      </c>
      <c r="AJ1694">
        <f t="shared" si="135"/>
        <v>50114.61</v>
      </c>
      <c r="AK1694" s="62">
        <f t="shared" si="136"/>
        <v>15.824999999999999</v>
      </c>
      <c r="AL1694">
        <f t="shared" si="137"/>
        <v>48108</v>
      </c>
    </row>
    <row r="1695" spans="2:38" ht="14.45" x14ac:dyDescent="0.3">
      <c r="B1695" t="s">
        <v>1915</v>
      </c>
      <c r="C1695">
        <v>2002344334</v>
      </c>
      <c r="D1695" t="s">
        <v>125</v>
      </c>
      <c r="E1695" t="s">
        <v>126</v>
      </c>
      <c r="F1695" t="s">
        <v>127</v>
      </c>
      <c r="G1695" t="s">
        <v>146</v>
      </c>
      <c r="H1695" t="s">
        <v>190</v>
      </c>
      <c r="I1695" t="s">
        <v>191</v>
      </c>
      <c r="J1695" t="s">
        <v>192</v>
      </c>
      <c r="K1695" t="s">
        <v>193</v>
      </c>
      <c r="L1695">
        <v>80832391</v>
      </c>
      <c r="M1695" t="s">
        <v>194</v>
      </c>
      <c r="N1695">
        <v>82121010</v>
      </c>
      <c r="O1695" t="s">
        <v>195</v>
      </c>
      <c r="P1695">
        <v>4987176298188</v>
      </c>
      <c r="Q1695">
        <v>325</v>
      </c>
      <c r="R1695" s="16">
        <v>46807</v>
      </c>
      <c r="S1695">
        <v>60</v>
      </c>
      <c r="T1695">
        <v>31</v>
      </c>
      <c r="U1695">
        <v>48</v>
      </c>
      <c r="V1695">
        <v>231.93</v>
      </c>
      <c r="W1695">
        <v>273.68</v>
      </c>
      <c r="X1695">
        <v>285.08999999999997</v>
      </c>
      <c r="Y1695">
        <v>0</v>
      </c>
      <c r="Z1695">
        <v>47</v>
      </c>
      <c r="AA1695">
        <v>0</v>
      </c>
      <c r="AB1695">
        <v>0</v>
      </c>
      <c r="AC1695">
        <v>12862.96</v>
      </c>
      <c r="AD1695">
        <v>0.01</v>
      </c>
      <c r="AE1695">
        <v>0</v>
      </c>
      <c r="AF1695">
        <v>0</v>
      </c>
      <c r="AG1695">
        <v>0</v>
      </c>
      <c r="AH1695">
        <v>0</v>
      </c>
      <c r="AI1695">
        <f t="shared" si="134"/>
        <v>47</v>
      </c>
      <c r="AJ1695">
        <f t="shared" si="135"/>
        <v>13399.23</v>
      </c>
      <c r="AK1695" s="62">
        <f t="shared" si="136"/>
        <v>0.97916666666666663</v>
      </c>
      <c r="AL1695">
        <f t="shared" si="137"/>
        <v>12862.960000000001</v>
      </c>
    </row>
    <row r="1696" spans="2:38" ht="14.45" x14ac:dyDescent="0.3">
      <c r="B1696" t="s">
        <v>1915</v>
      </c>
      <c r="C1696">
        <v>2002344334</v>
      </c>
      <c r="D1696" t="s">
        <v>125</v>
      </c>
      <c r="E1696" t="s">
        <v>126</v>
      </c>
      <c r="F1696" t="s">
        <v>127</v>
      </c>
      <c r="G1696" t="s">
        <v>128</v>
      </c>
      <c r="H1696" t="s">
        <v>129</v>
      </c>
      <c r="I1696" t="s">
        <v>130</v>
      </c>
      <c r="J1696" t="s">
        <v>131</v>
      </c>
      <c r="K1696" t="s">
        <v>752</v>
      </c>
      <c r="L1696">
        <v>80879273</v>
      </c>
      <c r="M1696" t="s">
        <v>753</v>
      </c>
      <c r="N1696">
        <v>33051090</v>
      </c>
      <c r="O1696" t="s">
        <v>754</v>
      </c>
      <c r="P1696">
        <v>4987176234315</v>
      </c>
      <c r="Q1696">
        <v>75</v>
      </c>
      <c r="R1696" s="16">
        <v>46807</v>
      </c>
      <c r="S1696">
        <v>36</v>
      </c>
      <c r="T1696">
        <v>52</v>
      </c>
      <c r="U1696">
        <v>48</v>
      </c>
      <c r="V1696">
        <v>62.33</v>
      </c>
      <c r="W1696">
        <v>65.45</v>
      </c>
      <c r="X1696">
        <v>68.180000000000007</v>
      </c>
      <c r="Y1696">
        <v>2</v>
      </c>
      <c r="Z1696">
        <v>18</v>
      </c>
      <c r="AA1696">
        <v>0</v>
      </c>
      <c r="AB1696">
        <v>0</v>
      </c>
      <c r="AC1696">
        <v>7461.3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f t="shared" si="134"/>
        <v>114</v>
      </c>
      <c r="AJ1696">
        <f t="shared" si="135"/>
        <v>7772.52</v>
      </c>
      <c r="AK1696" s="62">
        <f t="shared" si="136"/>
        <v>2.375</v>
      </c>
      <c r="AL1696">
        <f t="shared" si="137"/>
        <v>7461.3</v>
      </c>
    </row>
    <row r="1697" spans="2:38" ht="14.45" x14ac:dyDescent="0.3">
      <c r="B1697" t="s">
        <v>1915</v>
      </c>
      <c r="C1697">
        <v>2002344334</v>
      </c>
      <c r="D1697" t="s">
        <v>125</v>
      </c>
      <c r="E1697" t="s">
        <v>126</v>
      </c>
      <c r="F1697" t="s">
        <v>127</v>
      </c>
      <c r="G1697" t="s">
        <v>132</v>
      </c>
      <c r="H1697" t="s">
        <v>163</v>
      </c>
      <c r="I1697" t="s">
        <v>164</v>
      </c>
      <c r="J1697" t="s">
        <v>337</v>
      </c>
      <c r="K1697" t="s">
        <v>714</v>
      </c>
      <c r="L1697">
        <v>80739421</v>
      </c>
      <c r="M1697" t="s">
        <v>715</v>
      </c>
      <c r="N1697">
        <v>33072000</v>
      </c>
      <c r="O1697" t="s">
        <v>716</v>
      </c>
      <c r="P1697">
        <v>4987176176332</v>
      </c>
      <c r="Q1697">
        <v>299</v>
      </c>
      <c r="R1697" s="16">
        <v>47206</v>
      </c>
      <c r="S1697">
        <v>18</v>
      </c>
      <c r="T1697">
        <v>100</v>
      </c>
      <c r="U1697">
        <v>48</v>
      </c>
      <c r="V1697">
        <v>211.52</v>
      </c>
      <c r="W1697">
        <v>249.59</v>
      </c>
      <c r="X1697">
        <v>260</v>
      </c>
      <c r="Y1697">
        <v>0</v>
      </c>
      <c r="Z1697">
        <v>9</v>
      </c>
      <c r="AA1697">
        <v>0</v>
      </c>
      <c r="AB1697">
        <v>0</v>
      </c>
      <c r="AC1697">
        <v>2246.31</v>
      </c>
      <c r="AD1697">
        <v>0.94999999999999896</v>
      </c>
      <c r="AE1697">
        <v>0</v>
      </c>
      <c r="AF1697">
        <v>0</v>
      </c>
      <c r="AG1697">
        <v>0</v>
      </c>
      <c r="AH1697">
        <v>0</v>
      </c>
      <c r="AI1697">
        <f t="shared" si="134"/>
        <v>9</v>
      </c>
      <c r="AJ1697">
        <f t="shared" si="135"/>
        <v>2340</v>
      </c>
      <c r="AK1697" s="62">
        <f t="shared" si="136"/>
        <v>0.1875</v>
      </c>
      <c r="AL1697">
        <f t="shared" si="137"/>
        <v>2246.31</v>
      </c>
    </row>
    <row r="1698" spans="2:38" ht="14.45" x14ac:dyDescent="0.3">
      <c r="B1698" t="s">
        <v>1915</v>
      </c>
      <c r="C1698">
        <v>2002344334</v>
      </c>
      <c r="D1698" t="s">
        <v>125</v>
      </c>
      <c r="E1698" t="s">
        <v>126</v>
      </c>
      <c r="F1698" t="s">
        <v>127</v>
      </c>
      <c r="G1698" t="s">
        <v>128</v>
      </c>
      <c r="H1698" t="s">
        <v>129</v>
      </c>
      <c r="I1698" t="s">
        <v>130</v>
      </c>
      <c r="J1698" t="s">
        <v>295</v>
      </c>
      <c r="K1698" t="s">
        <v>296</v>
      </c>
      <c r="L1698">
        <v>80830097</v>
      </c>
      <c r="M1698" t="s">
        <v>297</v>
      </c>
      <c r="N1698">
        <v>33059090</v>
      </c>
      <c r="O1698" t="s">
        <v>298</v>
      </c>
      <c r="P1698">
        <v>4987176294098</v>
      </c>
      <c r="Q1698">
        <v>290</v>
      </c>
      <c r="R1698" s="16">
        <v>47115</v>
      </c>
      <c r="S1698">
        <v>36</v>
      </c>
      <c r="T1698">
        <v>81</v>
      </c>
      <c r="U1698">
        <v>24</v>
      </c>
      <c r="V1698">
        <v>205.15</v>
      </c>
      <c r="W1698">
        <v>242.08</v>
      </c>
      <c r="X1698">
        <v>252.17</v>
      </c>
      <c r="Y1698">
        <v>1</v>
      </c>
      <c r="Z1698">
        <v>16</v>
      </c>
      <c r="AA1698">
        <v>0</v>
      </c>
      <c r="AB1698">
        <v>0</v>
      </c>
      <c r="AC1698">
        <v>9683.2000000000007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f t="shared" si="134"/>
        <v>40</v>
      </c>
      <c r="AJ1698">
        <f t="shared" si="135"/>
        <v>10086.799999999999</v>
      </c>
      <c r="AK1698" s="62">
        <f t="shared" si="136"/>
        <v>1.6666666666666667</v>
      </c>
      <c r="AL1698">
        <f t="shared" si="137"/>
        <v>9683.2000000000007</v>
      </c>
    </row>
    <row r="1699" spans="2:38" ht="14.45" x14ac:dyDescent="0.3">
      <c r="B1699" t="s">
        <v>1915</v>
      </c>
      <c r="C1699">
        <v>2002344334</v>
      </c>
      <c r="D1699" t="s">
        <v>125</v>
      </c>
      <c r="E1699" t="s">
        <v>126</v>
      </c>
      <c r="F1699" t="s">
        <v>127</v>
      </c>
      <c r="G1699" t="s">
        <v>146</v>
      </c>
      <c r="H1699" t="s">
        <v>150</v>
      </c>
      <c r="I1699" t="s">
        <v>151</v>
      </c>
      <c r="J1699" t="s">
        <v>152</v>
      </c>
      <c r="K1699" t="s">
        <v>611</v>
      </c>
      <c r="L1699">
        <v>80797472</v>
      </c>
      <c r="M1699" t="s">
        <v>612</v>
      </c>
      <c r="N1699">
        <v>82121010</v>
      </c>
      <c r="O1699" t="s">
        <v>613</v>
      </c>
      <c r="P1699">
        <v>4987176282941</v>
      </c>
      <c r="Q1699">
        <v>575</v>
      </c>
      <c r="R1699" s="16">
        <v>47051</v>
      </c>
      <c r="S1699">
        <v>60</v>
      </c>
      <c r="T1699">
        <v>45</v>
      </c>
      <c r="U1699">
        <v>36</v>
      </c>
      <c r="V1699">
        <v>417.66</v>
      </c>
      <c r="W1699">
        <v>492.84</v>
      </c>
      <c r="X1699">
        <v>513.39</v>
      </c>
      <c r="Y1699">
        <v>0</v>
      </c>
      <c r="Z1699">
        <v>12</v>
      </c>
      <c r="AA1699">
        <v>0</v>
      </c>
      <c r="AB1699">
        <v>0</v>
      </c>
      <c r="AC1699">
        <v>5914.08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f t="shared" si="134"/>
        <v>12</v>
      </c>
      <c r="AJ1699">
        <f t="shared" si="135"/>
        <v>6160.68</v>
      </c>
      <c r="AK1699" s="62">
        <f t="shared" si="136"/>
        <v>0.33333333333333331</v>
      </c>
      <c r="AL1699">
        <f t="shared" si="137"/>
        <v>5914.08</v>
      </c>
    </row>
    <row r="1700" spans="2:38" ht="14.45" x14ac:dyDescent="0.3">
      <c r="B1700" t="s">
        <v>1915</v>
      </c>
      <c r="C1700">
        <v>2002344334</v>
      </c>
      <c r="D1700" t="s">
        <v>125</v>
      </c>
      <c r="E1700" t="s">
        <v>126</v>
      </c>
      <c r="F1700" t="s">
        <v>127</v>
      </c>
      <c r="G1700" t="s">
        <v>132</v>
      </c>
      <c r="H1700" t="s">
        <v>290</v>
      </c>
      <c r="I1700" t="s">
        <v>379</v>
      </c>
      <c r="J1700" t="s">
        <v>379</v>
      </c>
      <c r="K1700" t="s">
        <v>380</v>
      </c>
      <c r="L1700">
        <v>83916219</v>
      </c>
      <c r="M1700" t="s">
        <v>894</v>
      </c>
      <c r="N1700">
        <v>30049011</v>
      </c>
      <c r="O1700" t="s">
        <v>895</v>
      </c>
      <c r="P1700">
        <v>4987176191205</v>
      </c>
      <c r="Q1700">
        <v>109</v>
      </c>
      <c r="R1700" s="16">
        <v>46807</v>
      </c>
      <c r="S1700">
        <v>18</v>
      </c>
      <c r="T1700">
        <v>100</v>
      </c>
      <c r="U1700">
        <v>384</v>
      </c>
      <c r="V1700">
        <v>83.15</v>
      </c>
      <c r="W1700">
        <v>87.31</v>
      </c>
      <c r="X1700">
        <v>90.95</v>
      </c>
      <c r="Y1700">
        <v>0</v>
      </c>
      <c r="Z1700">
        <v>13</v>
      </c>
      <c r="AA1700">
        <v>0</v>
      </c>
      <c r="AB1700">
        <v>0</v>
      </c>
      <c r="AC1700">
        <v>1135.03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f t="shared" si="134"/>
        <v>13</v>
      </c>
      <c r="AJ1700">
        <f t="shared" si="135"/>
        <v>1182.3500000000001</v>
      </c>
      <c r="AK1700" s="62">
        <f t="shared" si="136"/>
        <v>3.3854166666666664E-2</v>
      </c>
      <c r="AL1700">
        <f t="shared" si="137"/>
        <v>1135.03</v>
      </c>
    </row>
    <row r="1701" spans="2:38" ht="14.45" x14ac:dyDescent="0.3">
      <c r="B1701" t="s">
        <v>1915</v>
      </c>
      <c r="C1701">
        <v>2002344334</v>
      </c>
      <c r="D1701" t="s">
        <v>125</v>
      </c>
      <c r="E1701" t="s">
        <v>126</v>
      </c>
      <c r="F1701" t="s">
        <v>127</v>
      </c>
      <c r="G1701" t="s">
        <v>132</v>
      </c>
      <c r="H1701" t="s">
        <v>163</v>
      </c>
      <c r="I1701" t="s">
        <v>164</v>
      </c>
      <c r="J1701" t="s">
        <v>253</v>
      </c>
      <c r="K1701" t="s">
        <v>302</v>
      </c>
      <c r="L1701">
        <v>80830420</v>
      </c>
      <c r="M1701" t="s">
        <v>303</v>
      </c>
      <c r="N1701">
        <v>33071010</v>
      </c>
      <c r="O1701" t="s">
        <v>304</v>
      </c>
      <c r="P1701">
        <v>4987176176844</v>
      </c>
      <c r="Q1701">
        <v>235</v>
      </c>
      <c r="R1701" s="16">
        <v>47020</v>
      </c>
      <c r="S1701">
        <v>36</v>
      </c>
      <c r="T1701">
        <v>72</v>
      </c>
      <c r="U1701">
        <v>48</v>
      </c>
      <c r="V1701">
        <v>191.83</v>
      </c>
      <c r="W1701">
        <v>201.42</v>
      </c>
      <c r="X1701">
        <v>209.82</v>
      </c>
      <c r="Y1701">
        <v>0</v>
      </c>
      <c r="Z1701">
        <v>6</v>
      </c>
      <c r="AA1701">
        <v>0</v>
      </c>
      <c r="AB1701">
        <v>0</v>
      </c>
      <c r="AC1701">
        <v>1208.52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f t="shared" si="134"/>
        <v>6</v>
      </c>
      <c r="AJ1701">
        <f t="shared" si="135"/>
        <v>1258.92</v>
      </c>
      <c r="AK1701" s="62">
        <f t="shared" si="136"/>
        <v>0.125</v>
      </c>
      <c r="AL1701">
        <f t="shared" si="137"/>
        <v>1208.52</v>
      </c>
    </row>
    <row r="1702" spans="2:38" ht="14.45" x14ac:dyDescent="0.3">
      <c r="B1702" t="s">
        <v>1915</v>
      </c>
      <c r="C1702">
        <v>2002344334</v>
      </c>
      <c r="D1702" t="s">
        <v>125</v>
      </c>
      <c r="E1702" t="s">
        <v>126</v>
      </c>
      <c r="F1702" t="s">
        <v>127</v>
      </c>
      <c r="G1702" t="s">
        <v>132</v>
      </c>
      <c r="H1702" t="s">
        <v>163</v>
      </c>
      <c r="I1702" t="s">
        <v>164</v>
      </c>
      <c r="J1702" t="s">
        <v>202</v>
      </c>
      <c r="K1702" t="s">
        <v>614</v>
      </c>
      <c r="L1702">
        <v>80818351</v>
      </c>
      <c r="M1702" t="s">
        <v>615</v>
      </c>
      <c r="N1702">
        <v>33071010</v>
      </c>
      <c r="O1702" t="s">
        <v>616</v>
      </c>
      <c r="P1702">
        <v>4987176037374</v>
      </c>
      <c r="Q1702">
        <v>71</v>
      </c>
      <c r="R1702" s="16">
        <v>47020</v>
      </c>
      <c r="S1702">
        <v>36</v>
      </c>
      <c r="T1702">
        <v>72</v>
      </c>
      <c r="U1702">
        <v>96</v>
      </c>
      <c r="V1702">
        <v>56.94</v>
      </c>
      <c r="W1702">
        <v>59.79</v>
      </c>
      <c r="X1702">
        <v>62.28</v>
      </c>
      <c r="Y1702">
        <v>1</v>
      </c>
      <c r="Z1702">
        <v>11</v>
      </c>
      <c r="AA1702">
        <v>0</v>
      </c>
      <c r="AB1702">
        <v>0</v>
      </c>
      <c r="AC1702">
        <v>6397.53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f t="shared" si="134"/>
        <v>107</v>
      </c>
      <c r="AJ1702">
        <f t="shared" si="135"/>
        <v>6663.96</v>
      </c>
      <c r="AK1702" s="62">
        <f t="shared" si="136"/>
        <v>1.1145833333333333</v>
      </c>
      <c r="AL1702">
        <f t="shared" si="137"/>
        <v>6397.53</v>
      </c>
    </row>
    <row r="1703" spans="2:38" ht="14.45" x14ac:dyDescent="0.3">
      <c r="B1703" t="s">
        <v>1915</v>
      </c>
      <c r="C1703">
        <v>2002344334</v>
      </c>
      <c r="D1703" t="s">
        <v>125</v>
      </c>
      <c r="E1703" t="s">
        <v>126</v>
      </c>
      <c r="F1703" t="s">
        <v>127</v>
      </c>
      <c r="G1703" t="s">
        <v>128</v>
      </c>
      <c r="H1703" t="s">
        <v>129</v>
      </c>
      <c r="I1703" t="s">
        <v>221</v>
      </c>
      <c r="J1703" t="s">
        <v>250</v>
      </c>
      <c r="K1703" t="s">
        <v>761</v>
      </c>
      <c r="L1703">
        <v>80896343</v>
      </c>
      <c r="M1703" t="s">
        <v>762</v>
      </c>
      <c r="N1703">
        <v>33051090</v>
      </c>
      <c r="O1703" t="s">
        <v>763</v>
      </c>
      <c r="P1703">
        <v>4987176254436</v>
      </c>
      <c r="Q1703">
        <v>479</v>
      </c>
      <c r="R1703" s="16">
        <v>47045</v>
      </c>
      <c r="S1703">
        <v>36</v>
      </c>
      <c r="T1703">
        <v>74</v>
      </c>
      <c r="U1703">
        <v>30</v>
      </c>
      <c r="V1703">
        <v>398.11</v>
      </c>
      <c r="W1703">
        <v>418.02</v>
      </c>
      <c r="X1703">
        <v>435.45</v>
      </c>
      <c r="Y1703">
        <v>0</v>
      </c>
      <c r="Z1703">
        <v>1</v>
      </c>
      <c r="AA1703">
        <v>0</v>
      </c>
      <c r="AB1703">
        <v>0</v>
      </c>
      <c r="AC1703">
        <v>418.02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f t="shared" si="134"/>
        <v>1</v>
      </c>
      <c r="AJ1703">
        <f t="shared" si="135"/>
        <v>435.45</v>
      </c>
      <c r="AK1703" s="62">
        <f t="shared" si="136"/>
        <v>3.3333333333333333E-2</v>
      </c>
      <c r="AL1703">
        <f t="shared" si="137"/>
        <v>418.02</v>
      </c>
    </row>
    <row r="1704" spans="2:38" ht="14.45" x14ac:dyDescent="0.3">
      <c r="B1704" t="s">
        <v>1915</v>
      </c>
      <c r="C1704">
        <v>2002344334</v>
      </c>
      <c r="D1704" t="s">
        <v>125</v>
      </c>
      <c r="E1704" t="s">
        <v>126</v>
      </c>
      <c r="F1704" t="s">
        <v>127</v>
      </c>
      <c r="G1704" t="s">
        <v>146</v>
      </c>
      <c r="H1704" t="s">
        <v>190</v>
      </c>
      <c r="I1704" t="s">
        <v>191</v>
      </c>
      <c r="J1704" t="s">
        <v>313</v>
      </c>
      <c r="K1704" t="s">
        <v>314</v>
      </c>
      <c r="L1704">
        <v>80832389</v>
      </c>
      <c r="M1704" t="s">
        <v>315</v>
      </c>
      <c r="N1704">
        <v>82122011</v>
      </c>
      <c r="O1704" t="s">
        <v>316</v>
      </c>
      <c r="P1704">
        <v>4987176179180</v>
      </c>
      <c r="Q1704">
        <v>375</v>
      </c>
      <c r="R1704" s="16">
        <v>46807</v>
      </c>
      <c r="S1704">
        <v>60</v>
      </c>
      <c r="T1704">
        <v>31</v>
      </c>
      <c r="U1704">
        <v>24</v>
      </c>
      <c r="V1704">
        <v>267.61</v>
      </c>
      <c r="W1704">
        <v>315.77999999999997</v>
      </c>
      <c r="X1704">
        <v>328.95</v>
      </c>
      <c r="Y1704">
        <v>0</v>
      </c>
      <c r="Z1704">
        <v>10</v>
      </c>
      <c r="AA1704">
        <v>0</v>
      </c>
      <c r="AB1704">
        <v>0</v>
      </c>
      <c r="AC1704">
        <v>3157.8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f t="shared" si="134"/>
        <v>10</v>
      </c>
      <c r="AJ1704">
        <f t="shared" si="135"/>
        <v>3289.5</v>
      </c>
      <c r="AK1704" s="62">
        <f t="shared" si="136"/>
        <v>0.41666666666666669</v>
      </c>
      <c r="AL1704">
        <f t="shared" si="137"/>
        <v>3157.7999999999997</v>
      </c>
    </row>
    <row r="1705" spans="2:38" ht="14.45" x14ac:dyDescent="0.3">
      <c r="B1705" t="s">
        <v>1915</v>
      </c>
      <c r="C1705">
        <v>2002344334</v>
      </c>
      <c r="D1705" t="s">
        <v>125</v>
      </c>
      <c r="E1705" t="s">
        <v>126</v>
      </c>
      <c r="F1705" t="s">
        <v>127</v>
      </c>
      <c r="G1705" t="s">
        <v>146</v>
      </c>
      <c r="H1705" t="s">
        <v>150</v>
      </c>
      <c r="I1705" t="s">
        <v>173</v>
      </c>
      <c r="J1705" t="s">
        <v>603</v>
      </c>
      <c r="K1705" t="s">
        <v>604</v>
      </c>
      <c r="L1705">
        <v>80799271</v>
      </c>
      <c r="M1705" t="s">
        <v>605</v>
      </c>
      <c r="N1705">
        <v>82121010</v>
      </c>
      <c r="O1705" t="s">
        <v>606</v>
      </c>
      <c r="P1705">
        <v>4987176102058</v>
      </c>
      <c r="Q1705">
        <v>400</v>
      </c>
      <c r="R1705" s="16">
        <v>46807</v>
      </c>
      <c r="S1705">
        <v>60</v>
      </c>
      <c r="T1705">
        <v>31</v>
      </c>
      <c r="U1705">
        <v>30</v>
      </c>
      <c r="V1705">
        <v>248.41</v>
      </c>
      <c r="W1705">
        <v>293.12</v>
      </c>
      <c r="X1705">
        <v>305.33999999999997</v>
      </c>
      <c r="Y1705">
        <v>0</v>
      </c>
      <c r="Z1705">
        <v>2</v>
      </c>
      <c r="AA1705">
        <v>0</v>
      </c>
      <c r="AB1705">
        <v>0</v>
      </c>
      <c r="AC1705">
        <v>586.24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f t="shared" si="134"/>
        <v>2</v>
      </c>
      <c r="AJ1705">
        <f t="shared" si="135"/>
        <v>610.67999999999995</v>
      </c>
      <c r="AK1705" s="62">
        <f t="shared" si="136"/>
        <v>6.6666666666666666E-2</v>
      </c>
      <c r="AL1705">
        <f t="shared" si="137"/>
        <v>586.24</v>
      </c>
    </row>
    <row r="1706" spans="2:38" ht="14.45" x14ac:dyDescent="0.3">
      <c r="B1706" t="s">
        <v>1915</v>
      </c>
      <c r="C1706">
        <v>2002344334</v>
      </c>
      <c r="D1706" t="s">
        <v>125</v>
      </c>
      <c r="E1706" t="s">
        <v>126</v>
      </c>
      <c r="F1706" t="s">
        <v>127</v>
      </c>
      <c r="G1706" t="s">
        <v>132</v>
      </c>
      <c r="H1706" t="s">
        <v>290</v>
      </c>
      <c r="I1706" t="s">
        <v>291</v>
      </c>
      <c r="J1706" t="s">
        <v>291</v>
      </c>
      <c r="K1706" t="s">
        <v>650</v>
      </c>
      <c r="L1706">
        <v>83916232</v>
      </c>
      <c r="M1706" t="s">
        <v>783</v>
      </c>
      <c r="N1706">
        <v>30049011</v>
      </c>
      <c r="O1706" t="s">
        <v>784</v>
      </c>
      <c r="P1706">
        <v>4987176147318</v>
      </c>
      <c r="Q1706">
        <v>128</v>
      </c>
      <c r="R1706" s="16">
        <v>47045</v>
      </c>
      <c r="S1706">
        <v>24</v>
      </c>
      <c r="T1706">
        <v>100</v>
      </c>
      <c r="U1706">
        <v>216</v>
      </c>
      <c r="V1706">
        <v>97.65</v>
      </c>
      <c r="W1706">
        <v>102.53</v>
      </c>
      <c r="X1706">
        <v>106.81</v>
      </c>
      <c r="Y1706">
        <v>0</v>
      </c>
      <c r="Z1706">
        <v>73</v>
      </c>
      <c r="AA1706">
        <v>0</v>
      </c>
      <c r="AB1706">
        <v>0</v>
      </c>
      <c r="AC1706">
        <v>7484.69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f t="shared" si="134"/>
        <v>73</v>
      </c>
      <c r="AJ1706">
        <f t="shared" si="135"/>
        <v>7797.13</v>
      </c>
      <c r="AK1706" s="62">
        <f t="shared" si="136"/>
        <v>0.33796296296296297</v>
      </c>
      <c r="AL1706">
        <f t="shared" si="137"/>
        <v>7484.6900000000005</v>
      </c>
    </row>
    <row r="1707" spans="2:38" ht="14.45" x14ac:dyDescent="0.3">
      <c r="B1707" t="s">
        <v>1915</v>
      </c>
      <c r="C1707">
        <v>2002344334</v>
      </c>
      <c r="D1707" t="s">
        <v>125</v>
      </c>
      <c r="E1707" t="s">
        <v>126</v>
      </c>
      <c r="F1707" t="s">
        <v>127</v>
      </c>
      <c r="G1707" t="s">
        <v>128</v>
      </c>
      <c r="H1707" t="s">
        <v>139</v>
      </c>
      <c r="I1707" t="s">
        <v>140</v>
      </c>
      <c r="J1707" t="s">
        <v>283</v>
      </c>
      <c r="K1707" t="s">
        <v>927</v>
      </c>
      <c r="L1707">
        <v>83918762</v>
      </c>
      <c r="M1707" t="s">
        <v>1078</v>
      </c>
      <c r="N1707">
        <v>96190030</v>
      </c>
      <c r="O1707" t="s">
        <v>1079</v>
      </c>
      <c r="P1707">
        <v>4987176340979</v>
      </c>
      <c r="Q1707">
        <v>609</v>
      </c>
      <c r="R1707" s="16">
        <v>46807</v>
      </c>
      <c r="S1707">
        <v>36</v>
      </c>
      <c r="T1707">
        <v>52</v>
      </c>
      <c r="U1707">
        <v>6</v>
      </c>
      <c r="V1707">
        <v>463.98</v>
      </c>
      <c r="W1707">
        <v>487.18</v>
      </c>
      <c r="X1707">
        <v>507.5</v>
      </c>
      <c r="Y1707">
        <v>12</v>
      </c>
      <c r="Z1707">
        <v>0</v>
      </c>
      <c r="AA1707">
        <v>0</v>
      </c>
      <c r="AB1707">
        <v>0</v>
      </c>
      <c r="AC1707">
        <v>35076.959999999999</v>
      </c>
      <c r="AD1707">
        <v>0.02</v>
      </c>
      <c r="AE1707">
        <v>0</v>
      </c>
      <c r="AF1707">
        <v>0</v>
      </c>
      <c r="AG1707">
        <v>0</v>
      </c>
      <c r="AH1707">
        <v>0</v>
      </c>
      <c r="AI1707">
        <f t="shared" si="134"/>
        <v>72</v>
      </c>
      <c r="AJ1707">
        <f t="shared" si="135"/>
        <v>36540</v>
      </c>
      <c r="AK1707" s="62">
        <f t="shared" si="136"/>
        <v>12</v>
      </c>
      <c r="AL1707">
        <f t="shared" si="137"/>
        <v>35076.959999999999</v>
      </c>
    </row>
    <row r="1708" spans="2:38" ht="14.45" x14ac:dyDescent="0.3">
      <c r="B1708" t="s">
        <v>1915</v>
      </c>
      <c r="C1708">
        <v>2002344334</v>
      </c>
      <c r="D1708" t="s">
        <v>125</v>
      </c>
      <c r="E1708" t="s">
        <v>126</v>
      </c>
      <c r="F1708" t="s">
        <v>127</v>
      </c>
      <c r="G1708" t="s">
        <v>128</v>
      </c>
      <c r="H1708" t="s">
        <v>139</v>
      </c>
      <c r="I1708" t="s">
        <v>140</v>
      </c>
      <c r="J1708" t="s">
        <v>236</v>
      </c>
      <c r="K1708" t="s">
        <v>361</v>
      </c>
      <c r="L1708">
        <v>80853688</v>
      </c>
      <c r="M1708" t="s">
        <v>623</v>
      </c>
      <c r="N1708">
        <v>96190030</v>
      </c>
      <c r="O1708" t="s">
        <v>624</v>
      </c>
      <c r="P1708">
        <v>4987176338051</v>
      </c>
      <c r="Q1708">
        <v>467</v>
      </c>
      <c r="R1708" s="16">
        <v>47020</v>
      </c>
      <c r="S1708">
        <v>36</v>
      </c>
      <c r="T1708">
        <v>72</v>
      </c>
      <c r="U1708">
        <v>18</v>
      </c>
      <c r="V1708">
        <v>371.27</v>
      </c>
      <c r="W1708">
        <v>389.83</v>
      </c>
      <c r="X1708">
        <v>406.09</v>
      </c>
      <c r="Y1708">
        <v>0</v>
      </c>
      <c r="Z1708">
        <v>1</v>
      </c>
      <c r="AA1708">
        <v>0</v>
      </c>
      <c r="AB1708">
        <v>0</v>
      </c>
      <c r="AC1708">
        <v>389.83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f t="shared" si="134"/>
        <v>1</v>
      </c>
      <c r="AJ1708">
        <f t="shared" si="135"/>
        <v>406.09</v>
      </c>
      <c r="AK1708" s="62">
        <f t="shared" si="136"/>
        <v>5.5555555555555552E-2</v>
      </c>
      <c r="AL1708">
        <f t="shared" si="137"/>
        <v>389.83</v>
      </c>
    </row>
    <row r="1709" spans="2:38" ht="14.45" x14ac:dyDescent="0.3">
      <c r="B1709" t="s">
        <v>1915</v>
      </c>
      <c r="C1709">
        <v>2002344334</v>
      </c>
      <c r="D1709" t="s">
        <v>125</v>
      </c>
      <c r="E1709" t="s">
        <v>126</v>
      </c>
      <c r="F1709" t="s">
        <v>127</v>
      </c>
      <c r="G1709" t="s">
        <v>128</v>
      </c>
      <c r="H1709" t="s">
        <v>139</v>
      </c>
      <c r="I1709" t="s">
        <v>140</v>
      </c>
      <c r="J1709" t="s">
        <v>236</v>
      </c>
      <c r="K1709" t="s">
        <v>299</v>
      </c>
      <c r="L1709">
        <v>83933414</v>
      </c>
      <c r="M1709" t="s">
        <v>1763</v>
      </c>
      <c r="N1709">
        <v>96190030</v>
      </c>
      <c r="O1709" t="s">
        <v>1764</v>
      </c>
      <c r="P1709">
        <v>4987176093257</v>
      </c>
      <c r="Q1709">
        <v>399</v>
      </c>
      <c r="R1709" s="16">
        <v>46807</v>
      </c>
      <c r="S1709">
        <v>36</v>
      </c>
      <c r="T1709">
        <v>52</v>
      </c>
      <c r="U1709">
        <v>18</v>
      </c>
      <c r="V1709">
        <v>317.20999999999998</v>
      </c>
      <c r="W1709">
        <v>333.07</v>
      </c>
      <c r="X1709">
        <v>346.96</v>
      </c>
      <c r="Y1709">
        <v>5</v>
      </c>
      <c r="Z1709">
        <v>0</v>
      </c>
      <c r="AA1709">
        <v>0</v>
      </c>
      <c r="AB1709">
        <v>0</v>
      </c>
      <c r="AC1709">
        <v>29976.3</v>
      </c>
      <c r="AD1709">
        <v>0.01</v>
      </c>
      <c r="AE1709">
        <v>0</v>
      </c>
      <c r="AF1709">
        <v>0</v>
      </c>
      <c r="AG1709">
        <v>0</v>
      </c>
      <c r="AH1709">
        <v>0</v>
      </c>
      <c r="AI1709">
        <f t="shared" si="134"/>
        <v>90</v>
      </c>
      <c r="AJ1709">
        <f t="shared" si="135"/>
        <v>31226.399999999998</v>
      </c>
      <c r="AK1709" s="62">
        <f t="shared" si="136"/>
        <v>5</v>
      </c>
      <c r="AL1709">
        <f t="shared" si="137"/>
        <v>29976.3</v>
      </c>
    </row>
    <row r="1710" spans="2:38" ht="14.45" x14ac:dyDescent="0.3">
      <c r="B1710" t="s">
        <v>1915</v>
      </c>
      <c r="C1710">
        <v>2002344334</v>
      </c>
      <c r="D1710" t="s">
        <v>125</v>
      </c>
      <c r="E1710" t="s">
        <v>126</v>
      </c>
      <c r="F1710" t="s">
        <v>127</v>
      </c>
      <c r="G1710" t="s">
        <v>146</v>
      </c>
      <c r="H1710" t="s">
        <v>160</v>
      </c>
      <c r="I1710" t="s">
        <v>161</v>
      </c>
      <c r="J1710" t="s">
        <v>322</v>
      </c>
      <c r="K1710" t="s">
        <v>323</v>
      </c>
      <c r="L1710">
        <v>80843635</v>
      </c>
      <c r="M1710" t="s">
        <v>324</v>
      </c>
      <c r="N1710">
        <v>85098000</v>
      </c>
      <c r="O1710" t="s">
        <v>325</v>
      </c>
      <c r="P1710">
        <v>4987176024831</v>
      </c>
      <c r="Q1710">
        <v>649</v>
      </c>
      <c r="R1710" s="16">
        <v>46807</v>
      </c>
      <c r="S1710">
        <v>79</v>
      </c>
      <c r="T1710">
        <v>24</v>
      </c>
      <c r="U1710">
        <v>48</v>
      </c>
      <c r="V1710">
        <v>439.98</v>
      </c>
      <c r="W1710">
        <v>519.17999999999995</v>
      </c>
      <c r="X1710">
        <v>540.83000000000004</v>
      </c>
      <c r="Y1710">
        <v>0</v>
      </c>
      <c r="Z1710">
        <v>5</v>
      </c>
      <c r="AA1710">
        <v>0</v>
      </c>
      <c r="AB1710">
        <v>0</v>
      </c>
      <c r="AC1710">
        <v>2595.9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f t="shared" si="134"/>
        <v>5</v>
      </c>
      <c r="AJ1710">
        <f t="shared" si="135"/>
        <v>2704.15</v>
      </c>
      <c r="AK1710" s="62">
        <f t="shared" si="136"/>
        <v>0.10416666666666667</v>
      </c>
      <c r="AL1710">
        <f t="shared" si="137"/>
        <v>2595.8999999999996</v>
      </c>
    </row>
    <row r="1711" spans="2:38" ht="14.45" x14ac:dyDescent="0.3">
      <c r="B1711" t="s">
        <v>1915</v>
      </c>
      <c r="C1711">
        <v>2002344334</v>
      </c>
      <c r="D1711" t="s">
        <v>125</v>
      </c>
      <c r="E1711" t="s">
        <v>126</v>
      </c>
      <c r="F1711" t="s">
        <v>127</v>
      </c>
      <c r="G1711" t="s">
        <v>132</v>
      </c>
      <c r="H1711" t="s">
        <v>133</v>
      </c>
      <c r="I1711" t="s">
        <v>134</v>
      </c>
      <c r="J1711" t="s">
        <v>155</v>
      </c>
      <c r="K1711" t="s">
        <v>628</v>
      </c>
      <c r="L1711">
        <v>80870357</v>
      </c>
      <c r="M1711" t="s">
        <v>629</v>
      </c>
      <c r="N1711">
        <v>96190010</v>
      </c>
      <c r="O1711" t="s">
        <v>630</v>
      </c>
      <c r="P1711">
        <v>4987176350640</v>
      </c>
      <c r="Q1711">
        <v>299</v>
      </c>
      <c r="R1711" s="16">
        <v>46807</v>
      </c>
      <c r="S1711">
        <v>24</v>
      </c>
      <c r="T1711">
        <v>78</v>
      </c>
      <c r="U1711">
        <v>18</v>
      </c>
      <c r="V1711">
        <v>223.02</v>
      </c>
      <c r="W1711">
        <v>223.02</v>
      </c>
      <c r="X1711">
        <v>232.32</v>
      </c>
      <c r="Y1711">
        <v>32</v>
      </c>
      <c r="Z1711">
        <v>1</v>
      </c>
      <c r="AA1711">
        <v>0</v>
      </c>
      <c r="AB1711">
        <v>0</v>
      </c>
      <c r="AC1711">
        <v>128682.54</v>
      </c>
      <c r="AD1711">
        <v>0.01</v>
      </c>
      <c r="AE1711">
        <v>0</v>
      </c>
      <c r="AF1711">
        <v>0</v>
      </c>
      <c r="AG1711">
        <v>0</v>
      </c>
      <c r="AH1711">
        <v>0</v>
      </c>
      <c r="AI1711">
        <f t="shared" si="134"/>
        <v>577</v>
      </c>
      <c r="AJ1711">
        <f t="shared" si="135"/>
        <v>134048.63999999998</v>
      </c>
      <c r="AK1711" s="62">
        <f t="shared" si="136"/>
        <v>32.055555555555557</v>
      </c>
      <c r="AL1711">
        <f t="shared" si="137"/>
        <v>128682.54000000001</v>
      </c>
    </row>
    <row r="1712" spans="2:38" ht="14.45" x14ac:dyDescent="0.3">
      <c r="B1712" t="s">
        <v>1915</v>
      </c>
      <c r="C1712">
        <v>2002344334</v>
      </c>
      <c r="D1712" t="s">
        <v>125</v>
      </c>
      <c r="E1712" t="s">
        <v>126</v>
      </c>
      <c r="F1712" t="s">
        <v>127</v>
      </c>
      <c r="G1712" t="s">
        <v>128</v>
      </c>
      <c r="H1712" t="s">
        <v>129</v>
      </c>
      <c r="I1712" t="s">
        <v>130</v>
      </c>
      <c r="J1712" t="s">
        <v>216</v>
      </c>
      <c r="K1712" t="s">
        <v>555</v>
      </c>
      <c r="L1712">
        <v>80896337</v>
      </c>
      <c r="M1712" t="s">
        <v>765</v>
      </c>
      <c r="N1712">
        <v>33051090</v>
      </c>
      <c r="O1712" t="s">
        <v>766</v>
      </c>
      <c r="P1712">
        <v>4987176272140</v>
      </c>
      <c r="Q1712">
        <v>435</v>
      </c>
      <c r="R1712" s="16">
        <v>47045</v>
      </c>
      <c r="S1712">
        <v>36</v>
      </c>
      <c r="T1712">
        <v>74</v>
      </c>
      <c r="U1712">
        <v>30</v>
      </c>
      <c r="V1712">
        <v>361.54</v>
      </c>
      <c r="W1712">
        <v>379.62</v>
      </c>
      <c r="X1712">
        <v>395.45</v>
      </c>
      <c r="Y1712">
        <v>0</v>
      </c>
      <c r="Z1712">
        <v>2</v>
      </c>
      <c r="AA1712">
        <v>0</v>
      </c>
      <c r="AB1712">
        <v>0</v>
      </c>
      <c r="AC1712">
        <v>759.24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f t="shared" si="134"/>
        <v>2</v>
      </c>
      <c r="AJ1712">
        <f t="shared" si="135"/>
        <v>790.9</v>
      </c>
      <c r="AK1712" s="62">
        <f t="shared" si="136"/>
        <v>6.6666666666666666E-2</v>
      </c>
      <c r="AL1712">
        <f t="shared" si="137"/>
        <v>759.24</v>
      </c>
    </row>
    <row r="1713" spans="2:38" ht="14.45" x14ac:dyDescent="0.3">
      <c r="B1713" t="s">
        <v>1915</v>
      </c>
      <c r="C1713">
        <v>2002344334</v>
      </c>
      <c r="D1713" t="s">
        <v>125</v>
      </c>
      <c r="E1713" t="s">
        <v>126</v>
      </c>
      <c r="F1713" t="s">
        <v>127</v>
      </c>
      <c r="G1713" t="s">
        <v>132</v>
      </c>
      <c r="H1713" t="s">
        <v>133</v>
      </c>
      <c r="I1713" t="s">
        <v>134</v>
      </c>
      <c r="J1713" t="s">
        <v>240</v>
      </c>
      <c r="K1713" t="s">
        <v>963</v>
      </c>
      <c r="L1713">
        <v>80838649</v>
      </c>
      <c r="M1713" t="s">
        <v>1007</v>
      </c>
      <c r="N1713">
        <v>96190010</v>
      </c>
      <c r="O1713" t="s">
        <v>1008</v>
      </c>
      <c r="P1713">
        <v>4987176307828</v>
      </c>
      <c r="Q1713">
        <v>370</v>
      </c>
      <c r="R1713" s="16">
        <v>46807</v>
      </c>
      <c r="S1713">
        <v>24</v>
      </c>
      <c r="T1713">
        <v>78</v>
      </c>
      <c r="U1713">
        <v>8</v>
      </c>
      <c r="V1713">
        <v>311.57</v>
      </c>
      <c r="W1713">
        <v>311.57</v>
      </c>
      <c r="X1713">
        <v>324.56</v>
      </c>
      <c r="Y1713">
        <v>0</v>
      </c>
      <c r="Z1713">
        <v>1</v>
      </c>
      <c r="AA1713">
        <v>0</v>
      </c>
      <c r="AB1713">
        <v>0</v>
      </c>
      <c r="AC1713">
        <v>311.57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f t="shared" si="134"/>
        <v>1</v>
      </c>
      <c r="AJ1713">
        <f t="shared" si="135"/>
        <v>324.56</v>
      </c>
      <c r="AK1713" s="62">
        <f t="shared" si="136"/>
        <v>0.125</v>
      </c>
      <c r="AL1713">
        <f t="shared" si="137"/>
        <v>311.57</v>
      </c>
    </row>
    <row r="1714" spans="2:38" ht="14.45" x14ac:dyDescent="0.3">
      <c r="B1714" t="s">
        <v>1915</v>
      </c>
      <c r="C1714">
        <v>2002344334</v>
      </c>
      <c r="D1714" t="s">
        <v>125</v>
      </c>
      <c r="E1714" t="s">
        <v>126</v>
      </c>
      <c r="F1714" t="s">
        <v>127</v>
      </c>
      <c r="G1714" t="s">
        <v>146</v>
      </c>
      <c r="H1714" t="s">
        <v>190</v>
      </c>
      <c r="I1714" t="s">
        <v>191</v>
      </c>
      <c r="J1714" t="s">
        <v>192</v>
      </c>
      <c r="K1714" t="s">
        <v>632</v>
      </c>
      <c r="L1714">
        <v>80864297</v>
      </c>
      <c r="M1714" t="s">
        <v>633</v>
      </c>
      <c r="N1714">
        <v>82121010</v>
      </c>
      <c r="O1714" t="s">
        <v>634</v>
      </c>
      <c r="P1714">
        <v>4987176273352</v>
      </c>
      <c r="Q1714">
        <v>175</v>
      </c>
      <c r="R1714" s="16">
        <v>46807</v>
      </c>
      <c r="S1714">
        <v>60</v>
      </c>
      <c r="T1714">
        <v>31</v>
      </c>
      <c r="U1714">
        <v>72</v>
      </c>
      <c r="V1714">
        <v>124.88</v>
      </c>
      <c r="W1714">
        <v>147.36000000000001</v>
      </c>
      <c r="X1714">
        <v>153.5</v>
      </c>
      <c r="Y1714">
        <v>4</v>
      </c>
      <c r="Z1714">
        <v>47</v>
      </c>
      <c r="AA1714">
        <v>0</v>
      </c>
      <c r="AB1714">
        <v>0</v>
      </c>
      <c r="AC1714">
        <v>49365.599999999999</v>
      </c>
      <c r="AD1714">
        <v>0.02</v>
      </c>
      <c r="AE1714">
        <v>0</v>
      </c>
      <c r="AF1714">
        <v>0</v>
      </c>
      <c r="AG1714">
        <v>0</v>
      </c>
      <c r="AH1714">
        <v>0</v>
      </c>
      <c r="AI1714">
        <f t="shared" si="134"/>
        <v>335</v>
      </c>
      <c r="AJ1714">
        <f t="shared" si="135"/>
        <v>51422.5</v>
      </c>
      <c r="AK1714" s="62">
        <f t="shared" si="136"/>
        <v>4.6527777777777777</v>
      </c>
      <c r="AL1714">
        <f t="shared" si="137"/>
        <v>49365.600000000006</v>
      </c>
    </row>
    <row r="1715" spans="2:38" ht="14.45" x14ac:dyDescent="0.3">
      <c r="B1715" t="s">
        <v>1915</v>
      </c>
      <c r="C1715">
        <v>2002344334</v>
      </c>
      <c r="D1715" t="s">
        <v>125</v>
      </c>
      <c r="E1715" t="s">
        <v>126</v>
      </c>
      <c r="F1715" t="s">
        <v>127</v>
      </c>
      <c r="G1715" t="s">
        <v>146</v>
      </c>
      <c r="H1715" t="s">
        <v>147</v>
      </c>
      <c r="I1715" t="s">
        <v>203</v>
      </c>
      <c r="J1715" t="s">
        <v>367</v>
      </c>
      <c r="K1715" t="s">
        <v>772</v>
      </c>
      <c r="L1715">
        <v>80866723</v>
      </c>
      <c r="M1715" t="s">
        <v>773</v>
      </c>
      <c r="N1715">
        <v>33071090</v>
      </c>
      <c r="O1715" t="s">
        <v>774</v>
      </c>
      <c r="P1715">
        <v>4987176278586</v>
      </c>
      <c r="Q1715">
        <v>290</v>
      </c>
      <c r="R1715" s="16">
        <v>47052</v>
      </c>
      <c r="S1715">
        <v>36</v>
      </c>
      <c r="T1715">
        <v>75</v>
      </c>
      <c r="U1715">
        <v>12</v>
      </c>
      <c r="V1715">
        <v>210.64</v>
      </c>
      <c r="W1715">
        <v>248.56</v>
      </c>
      <c r="X1715">
        <v>258.92</v>
      </c>
      <c r="Y1715">
        <v>8</v>
      </c>
      <c r="Z1715">
        <v>4</v>
      </c>
      <c r="AA1715">
        <v>0</v>
      </c>
      <c r="AB1715">
        <v>0</v>
      </c>
      <c r="AC1715">
        <v>24856</v>
      </c>
      <c r="AD1715">
        <v>0.01</v>
      </c>
      <c r="AE1715">
        <v>0</v>
      </c>
      <c r="AF1715">
        <v>0</v>
      </c>
      <c r="AG1715">
        <v>0</v>
      </c>
      <c r="AH1715">
        <v>0</v>
      </c>
      <c r="AI1715">
        <f t="shared" si="134"/>
        <v>100</v>
      </c>
      <c r="AJ1715">
        <f t="shared" si="135"/>
        <v>25892</v>
      </c>
      <c r="AK1715" s="62">
        <f t="shared" si="136"/>
        <v>8.3333333333333339</v>
      </c>
      <c r="AL1715">
        <f t="shared" si="137"/>
        <v>24856</v>
      </c>
    </row>
    <row r="1716" spans="2:38" ht="14.45" x14ac:dyDescent="0.3">
      <c r="B1716" t="s">
        <v>1915</v>
      </c>
      <c r="C1716">
        <v>2002344334</v>
      </c>
      <c r="D1716" t="s">
        <v>125</v>
      </c>
      <c r="E1716" t="s">
        <v>126</v>
      </c>
      <c r="F1716" t="s">
        <v>127</v>
      </c>
      <c r="G1716" t="s">
        <v>128</v>
      </c>
      <c r="H1716" t="s">
        <v>139</v>
      </c>
      <c r="I1716" t="s">
        <v>140</v>
      </c>
      <c r="J1716" t="s">
        <v>283</v>
      </c>
      <c r="K1716" t="s">
        <v>914</v>
      </c>
      <c r="L1716">
        <v>83918765</v>
      </c>
      <c r="M1716" t="s">
        <v>1080</v>
      </c>
      <c r="N1716">
        <v>96190030</v>
      </c>
      <c r="O1716" t="s">
        <v>1081</v>
      </c>
      <c r="P1716">
        <v>4987176340962</v>
      </c>
      <c r="Q1716">
        <v>609</v>
      </c>
      <c r="R1716" s="16">
        <v>46954</v>
      </c>
      <c r="S1716">
        <v>36</v>
      </c>
      <c r="T1716">
        <v>66</v>
      </c>
      <c r="U1716">
        <v>6</v>
      </c>
      <c r="V1716">
        <v>463.98</v>
      </c>
      <c r="W1716">
        <v>487.18</v>
      </c>
      <c r="X1716">
        <v>507.5</v>
      </c>
      <c r="Y1716">
        <v>333</v>
      </c>
      <c r="Z1716">
        <v>1</v>
      </c>
      <c r="AA1716">
        <v>0</v>
      </c>
      <c r="AB1716">
        <v>0</v>
      </c>
      <c r="AC1716">
        <v>973872.82</v>
      </c>
      <c r="AD1716">
        <v>0.67</v>
      </c>
      <c r="AE1716">
        <v>0</v>
      </c>
      <c r="AF1716">
        <v>0</v>
      </c>
      <c r="AG1716">
        <v>0</v>
      </c>
      <c r="AH1716">
        <v>0</v>
      </c>
      <c r="AI1716">
        <f t="shared" si="134"/>
        <v>1999</v>
      </c>
      <c r="AJ1716">
        <f t="shared" si="135"/>
        <v>1014492.5</v>
      </c>
      <c r="AK1716" s="62">
        <f t="shared" si="136"/>
        <v>333.16666666666669</v>
      </c>
      <c r="AL1716">
        <f t="shared" si="137"/>
        <v>973872.82000000007</v>
      </c>
    </row>
    <row r="1717" spans="2:38" ht="14.45" x14ac:dyDescent="0.3">
      <c r="B1717" t="s">
        <v>1915</v>
      </c>
      <c r="C1717">
        <v>2002344334</v>
      </c>
      <c r="D1717" t="s">
        <v>125</v>
      </c>
      <c r="E1717" t="s">
        <v>126</v>
      </c>
      <c r="F1717" t="s">
        <v>127</v>
      </c>
      <c r="G1717" t="s">
        <v>146</v>
      </c>
      <c r="H1717" t="s">
        <v>190</v>
      </c>
      <c r="I1717" t="s">
        <v>191</v>
      </c>
      <c r="J1717" t="s">
        <v>596</v>
      </c>
      <c r="K1717" t="s">
        <v>597</v>
      </c>
      <c r="L1717">
        <v>80784058</v>
      </c>
      <c r="M1717" t="s">
        <v>598</v>
      </c>
      <c r="N1717">
        <v>82121010</v>
      </c>
      <c r="O1717" t="s">
        <v>599</v>
      </c>
      <c r="P1717">
        <v>4987176241474</v>
      </c>
      <c r="Q1717">
        <v>425</v>
      </c>
      <c r="R1717" s="16">
        <v>47045</v>
      </c>
      <c r="S1717">
        <v>60</v>
      </c>
      <c r="T1717">
        <v>45</v>
      </c>
      <c r="U1717">
        <v>24</v>
      </c>
      <c r="V1717">
        <v>303.29000000000002</v>
      </c>
      <c r="W1717">
        <v>357.88</v>
      </c>
      <c r="X1717">
        <v>372.8</v>
      </c>
      <c r="Y1717">
        <v>0</v>
      </c>
      <c r="Z1717">
        <v>1</v>
      </c>
      <c r="AA1717">
        <v>0</v>
      </c>
      <c r="AB1717">
        <v>0</v>
      </c>
      <c r="AC1717">
        <v>357.88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f t="shared" si="134"/>
        <v>1</v>
      </c>
      <c r="AJ1717">
        <f t="shared" si="135"/>
        <v>372.8</v>
      </c>
      <c r="AK1717" s="62">
        <f t="shared" si="136"/>
        <v>4.1666666666666664E-2</v>
      </c>
      <c r="AL1717">
        <f t="shared" si="137"/>
        <v>357.88</v>
      </c>
    </row>
    <row r="1718" spans="2:38" ht="14.45" x14ac:dyDescent="0.3">
      <c r="B1718" t="s">
        <v>1915</v>
      </c>
      <c r="C1718">
        <v>2002344334</v>
      </c>
      <c r="D1718" t="s">
        <v>125</v>
      </c>
      <c r="E1718" t="s">
        <v>126</v>
      </c>
      <c r="F1718" t="s">
        <v>127</v>
      </c>
      <c r="G1718" t="s">
        <v>146</v>
      </c>
      <c r="H1718" t="s">
        <v>147</v>
      </c>
      <c r="I1718" t="s">
        <v>203</v>
      </c>
      <c r="J1718" t="s">
        <v>367</v>
      </c>
      <c r="K1718" t="s">
        <v>777</v>
      </c>
      <c r="L1718">
        <v>80866724</v>
      </c>
      <c r="M1718" t="s">
        <v>778</v>
      </c>
      <c r="N1718">
        <v>33071090</v>
      </c>
      <c r="O1718" t="s">
        <v>779</v>
      </c>
      <c r="P1718">
        <v>4987176345516</v>
      </c>
      <c r="Q1718">
        <v>249</v>
      </c>
      <c r="R1718" s="16">
        <v>46807</v>
      </c>
      <c r="S1718">
        <v>36</v>
      </c>
      <c r="T1718">
        <v>52</v>
      </c>
      <c r="U1718">
        <v>24</v>
      </c>
      <c r="V1718">
        <v>180.86</v>
      </c>
      <c r="W1718">
        <v>213.42</v>
      </c>
      <c r="X1718">
        <v>222.32</v>
      </c>
      <c r="Y1718">
        <v>0</v>
      </c>
      <c r="Z1718">
        <v>8</v>
      </c>
      <c r="AA1718">
        <v>0</v>
      </c>
      <c r="AB1718">
        <v>0</v>
      </c>
      <c r="AC1718">
        <v>1707.36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f t="shared" si="134"/>
        <v>8</v>
      </c>
      <c r="AJ1718">
        <f t="shared" si="135"/>
        <v>1778.56</v>
      </c>
      <c r="AK1718" s="62">
        <f t="shared" si="136"/>
        <v>0.33333333333333331</v>
      </c>
      <c r="AL1718">
        <f t="shared" si="137"/>
        <v>1707.36</v>
      </c>
    </row>
    <row r="1719" spans="2:38" ht="14.45" x14ac:dyDescent="0.3">
      <c r="B1719" t="s">
        <v>1915</v>
      </c>
      <c r="C1719">
        <v>2002344334</v>
      </c>
      <c r="D1719" t="s">
        <v>125</v>
      </c>
      <c r="E1719" t="s">
        <v>126</v>
      </c>
      <c r="F1719" t="s">
        <v>127</v>
      </c>
      <c r="G1719" t="s">
        <v>132</v>
      </c>
      <c r="H1719" t="s">
        <v>163</v>
      </c>
      <c r="I1719" t="s">
        <v>164</v>
      </c>
      <c r="J1719" t="s">
        <v>337</v>
      </c>
      <c r="K1719" t="s">
        <v>338</v>
      </c>
      <c r="L1719">
        <v>80739417</v>
      </c>
      <c r="M1719" t="s">
        <v>339</v>
      </c>
      <c r="N1719">
        <v>33072000</v>
      </c>
      <c r="O1719" t="s">
        <v>340</v>
      </c>
      <c r="P1719">
        <v>4987176176295</v>
      </c>
      <c r="Q1719">
        <v>299</v>
      </c>
      <c r="R1719" s="16">
        <v>47570</v>
      </c>
      <c r="S1719">
        <v>18</v>
      </c>
      <c r="T1719">
        <v>100</v>
      </c>
      <c r="U1719">
        <v>48</v>
      </c>
      <c r="V1719">
        <v>211.52</v>
      </c>
      <c r="W1719">
        <v>249.59</v>
      </c>
      <c r="X1719">
        <v>260</v>
      </c>
      <c r="Y1719">
        <v>0</v>
      </c>
      <c r="Z1719">
        <v>4</v>
      </c>
      <c r="AA1719">
        <v>0</v>
      </c>
      <c r="AB1719">
        <v>0</v>
      </c>
      <c r="AC1719">
        <v>998.36</v>
      </c>
      <c r="AD1719">
        <v>0.42</v>
      </c>
      <c r="AE1719">
        <v>0</v>
      </c>
      <c r="AF1719">
        <v>0</v>
      </c>
      <c r="AG1719">
        <v>0</v>
      </c>
      <c r="AH1719">
        <v>0</v>
      </c>
      <c r="AI1719">
        <f t="shared" si="134"/>
        <v>4</v>
      </c>
      <c r="AJ1719">
        <f t="shared" si="135"/>
        <v>1040</v>
      </c>
      <c r="AK1719" s="62">
        <f t="shared" si="136"/>
        <v>8.3333333333333329E-2</v>
      </c>
      <c r="AL1719">
        <f t="shared" si="137"/>
        <v>998.36</v>
      </c>
    </row>
    <row r="1720" spans="2:38" ht="14.45" x14ac:dyDescent="0.3">
      <c r="B1720" t="s">
        <v>1915</v>
      </c>
      <c r="C1720">
        <v>2002344334</v>
      </c>
      <c r="D1720" t="s">
        <v>125</v>
      </c>
      <c r="E1720" t="s">
        <v>126</v>
      </c>
      <c r="F1720" t="s">
        <v>127</v>
      </c>
      <c r="G1720" t="s">
        <v>128</v>
      </c>
      <c r="H1720" t="s">
        <v>139</v>
      </c>
      <c r="I1720" t="s">
        <v>140</v>
      </c>
      <c r="J1720" t="s">
        <v>159</v>
      </c>
      <c r="K1720" t="s">
        <v>898</v>
      </c>
      <c r="L1720">
        <v>80887688</v>
      </c>
      <c r="M1720" t="s">
        <v>1074</v>
      </c>
      <c r="N1720">
        <v>96190030</v>
      </c>
      <c r="O1720" t="s">
        <v>1075</v>
      </c>
      <c r="P1720">
        <v>4987176303790</v>
      </c>
      <c r="Q1720">
        <v>350</v>
      </c>
      <c r="R1720" s="16">
        <v>47045</v>
      </c>
      <c r="S1720">
        <v>36</v>
      </c>
      <c r="T1720">
        <v>74</v>
      </c>
      <c r="U1720">
        <v>18</v>
      </c>
      <c r="V1720">
        <v>278.25</v>
      </c>
      <c r="W1720">
        <v>292.16000000000003</v>
      </c>
      <c r="X1720">
        <v>304.33999999999997</v>
      </c>
      <c r="Y1720">
        <v>0</v>
      </c>
      <c r="Z1720">
        <v>6</v>
      </c>
      <c r="AA1720">
        <v>0</v>
      </c>
      <c r="AB1720">
        <v>0</v>
      </c>
      <c r="AC1720">
        <v>1752.96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f t="shared" si="134"/>
        <v>6</v>
      </c>
      <c r="AJ1720">
        <f t="shared" si="135"/>
        <v>1826.04</v>
      </c>
      <c r="AK1720" s="62">
        <f t="shared" si="136"/>
        <v>0.33333333333333331</v>
      </c>
      <c r="AL1720">
        <f t="shared" si="137"/>
        <v>1752.96</v>
      </c>
    </row>
    <row r="1721" spans="2:38" ht="14.45" x14ac:dyDescent="0.3">
      <c r="B1721" t="s">
        <v>1915</v>
      </c>
      <c r="C1721">
        <v>2002344334</v>
      </c>
      <c r="D1721" t="s">
        <v>125</v>
      </c>
      <c r="E1721" t="s">
        <v>126</v>
      </c>
      <c r="F1721" t="s">
        <v>127</v>
      </c>
      <c r="G1721" t="s">
        <v>146</v>
      </c>
      <c r="H1721" t="s">
        <v>147</v>
      </c>
      <c r="I1721" t="s">
        <v>203</v>
      </c>
      <c r="J1721" t="s">
        <v>367</v>
      </c>
      <c r="K1721" t="s">
        <v>780</v>
      </c>
      <c r="L1721">
        <v>80866725</v>
      </c>
      <c r="M1721" t="s">
        <v>781</v>
      </c>
      <c r="N1721">
        <v>33071090</v>
      </c>
      <c r="O1721" t="s">
        <v>782</v>
      </c>
      <c r="P1721">
        <v>4987176177674</v>
      </c>
      <c r="Q1721">
        <v>270</v>
      </c>
      <c r="R1721" s="16">
        <v>46807</v>
      </c>
      <c r="S1721">
        <v>36</v>
      </c>
      <c r="T1721">
        <v>52</v>
      </c>
      <c r="U1721">
        <v>24</v>
      </c>
      <c r="V1721">
        <v>196.12</v>
      </c>
      <c r="W1721">
        <v>231.42</v>
      </c>
      <c r="X1721">
        <v>241.07</v>
      </c>
      <c r="Y1721">
        <v>0</v>
      </c>
      <c r="Z1721">
        <v>8</v>
      </c>
      <c r="AA1721">
        <v>0</v>
      </c>
      <c r="AB1721">
        <v>0</v>
      </c>
      <c r="AC1721">
        <v>1851.36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f t="shared" si="134"/>
        <v>8</v>
      </c>
      <c r="AJ1721">
        <f t="shared" si="135"/>
        <v>1928.56</v>
      </c>
      <c r="AK1721" s="62">
        <f t="shared" si="136"/>
        <v>0.33333333333333331</v>
      </c>
      <c r="AL1721">
        <f t="shared" si="137"/>
        <v>1851.36</v>
      </c>
    </row>
    <row r="1722" spans="2:38" ht="14.45" x14ac:dyDescent="0.3">
      <c r="B1722" t="s">
        <v>1915</v>
      </c>
      <c r="C1722">
        <v>2002344334</v>
      </c>
      <c r="D1722" t="s">
        <v>125</v>
      </c>
      <c r="E1722" t="s">
        <v>126</v>
      </c>
      <c r="F1722" t="s">
        <v>127</v>
      </c>
      <c r="G1722" t="s">
        <v>128</v>
      </c>
      <c r="H1722" t="s">
        <v>139</v>
      </c>
      <c r="I1722" t="s">
        <v>140</v>
      </c>
      <c r="J1722" t="s">
        <v>141</v>
      </c>
      <c r="K1722" t="s">
        <v>341</v>
      </c>
      <c r="L1722">
        <v>80895450</v>
      </c>
      <c r="M1722" t="s">
        <v>342</v>
      </c>
      <c r="N1722">
        <v>96190030</v>
      </c>
      <c r="O1722" t="s">
        <v>343</v>
      </c>
      <c r="P1722">
        <v>4987176135346</v>
      </c>
      <c r="Q1722">
        <v>1159</v>
      </c>
      <c r="R1722" s="16">
        <v>47097</v>
      </c>
      <c r="S1722">
        <v>36</v>
      </c>
      <c r="T1722">
        <v>79</v>
      </c>
      <c r="U1722">
        <v>4</v>
      </c>
      <c r="V1722">
        <v>847.7</v>
      </c>
      <c r="W1722">
        <v>890.08</v>
      </c>
      <c r="X1722">
        <v>927.2</v>
      </c>
      <c r="Y1722">
        <v>1</v>
      </c>
      <c r="Z1722">
        <v>0</v>
      </c>
      <c r="AA1722">
        <v>0</v>
      </c>
      <c r="AB1722">
        <v>0</v>
      </c>
      <c r="AC1722">
        <v>3560.32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f t="shared" si="134"/>
        <v>4</v>
      </c>
      <c r="AJ1722">
        <f t="shared" si="135"/>
        <v>3708.8</v>
      </c>
      <c r="AK1722" s="62">
        <f t="shared" si="136"/>
        <v>1</v>
      </c>
      <c r="AL1722">
        <f t="shared" si="137"/>
        <v>3560.32</v>
      </c>
    </row>
    <row r="1723" spans="2:38" ht="14.45" x14ac:dyDescent="0.3">
      <c r="B1723" t="s">
        <v>1915</v>
      </c>
      <c r="C1723">
        <v>2002344334</v>
      </c>
      <c r="D1723" t="s">
        <v>125</v>
      </c>
      <c r="E1723" t="s">
        <v>126</v>
      </c>
      <c r="F1723" t="s">
        <v>127</v>
      </c>
      <c r="G1723" t="s">
        <v>128</v>
      </c>
      <c r="H1723" t="s">
        <v>139</v>
      </c>
      <c r="I1723" t="s">
        <v>140</v>
      </c>
      <c r="J1723" t="s">
        <v>159</v>
      </c>
      <c r="K1723" t="s">
        <v>570</v>
      </c>
      <c r="L1723">
        <v>80887690</v>
      </c>
      <c r="M1723" t="s">
        <v>571</v>
      </c>
      <c r="N1723">
        <v>96190030</v>
      </c>
      <c r="O1723" t="s">
        <v>572</v>
      </c>
      <c r="P1723">
        <v>4987176303844</v>
      </c>
      <c r="Q1723">
        <v>350</v>
      </c>
      <c r="R1723" s="16">
        <v>47045</v>
      </c>
      <c r="S1723">
        <v>36</v>
      </c>
      <c r="T1723">
        <v>74</v>
      </c>
      <c r="U1723">
        <v>18</v>
      </c>
      <c r="V1723">
        <v>278.25</v>
      </c>
      <c r="W1723">
        <v>292.16000000000003</v>
      </c>
      <c r="X1723">
        <v>304.33999999999997</v>
      </c>
      <c r="Y1723">
        <v>0</v>
      </c>
      <c r="Z1723">
        <v>1</v>
      </c>
      <c r="AA1723">
        <v>0</v>
      </c>
      <c r="AB1723">
        <v>0</v>
      </c>
      <c r="AC1723">
        <v>292.16000000000003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f t="shared" si="134"/>
        <v>1</v>
      </c>
      <c r="AJ1723">
        <f t="shared" si="135"/>
        <v>304.33999999999997</v>
      </c>
      <c r="AK1723" s="62">
        <f t="shared" si="136"/>
        <v>5.5555555555555552E-2</v>
      </c>
      <c r="AL1723">
        <f t="shared" si="137"/>
        <v>292.16000000000003</v>
      </c>
    </row>
    <row r="1724" spans="2:38" ht="14.45" x14ac:dyDescent="0.3">
      <c r="B1724" t="s">
        <v>1915</v>
      </c>
      <c r="C1724">
        <v>2002344334</v>
      </c>
      <c r="D1724" t="s">
        <v>125</v>
      </c>
      <c r="E1724" t="s">
        <v>126</v>
      </c>
      <c r="F1724" t="s">
        <v>127</v>
      </c>
      <c r="G1724" t="s">
        <v>146</v>
      </c>
      <c r="H1724" t="s">
        <v>147</v>
      </c>
      <c r="I1724" t="s">
        <v>203</v>
      </c>
      <c r="J1724" t="s">
        <v>367</v>
      </c>
      <c r="K1724" t="s">
        <v>787</v>
      </c>
      <c r="L1724">
        <v>80866726</v>
      </c>
      <c r="M1724" t="s">
        <v>788</v>
      </c>
      <c r="N1724">
        <v>33071090</v>
      </c>
      <c r="O1724" t="s">
        <v>789</v>
      </c>
      <c r="P1724">
        <v>4902430722193</v>
      </c>
      <c r="Q1724">
        <v>95</v>
      </c>
      <c r="R1724" s="16">
        <v>47045</v>
      </c>
      <c r="S1724">
        <v>36</v>
      </c>
      <c r="T1724">
        <v>74</v>
      </c>
      <c r="U1724">
        <v>48</v>
      </c>
      <c r="V1724">
        <v>69.010000000000005</v>
      </c>
      <c r="W1724">
        <v>81.430000000000007</v>
      </c>
      <c r="X1724">
        <v>84.83</v>
      </c>
      <c r="Y1724">
        <v>1</v>
      </c>
      <c r="Z1724">
        <v>42</v>
      </c>
      <c r="AA1724">
        <v>0</v>
      </c>
      <c r="AB1724">
        <v>0</v>
      </c>
      <c r="AC1724">
        <v>7328.7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f t="shared" si="134"/>
        <v>90</v>
      </c>
      <c r="AJ1724">
        <f t="shared" si="135"/>
        <v>7634.7</v>
      </c>
      <c r="AK1724" s="62">
        <f t="shared" si="136"/>
        <v>1.875</v>
      </c>
      <c r="AL1724">
        <f t="shared" si="137"/>
        <v>7328.7000000000007</v>
      </c>
    </row>
    <row r="1725" spans="2:38" ht="14.45" x14ac:dyDescent="0.3">
      <c r="B1725" t="s">
        <v>1915</v>
      </c>
      <c r="C1725">
        <v>2002344334</v>
      </c>
      <c r="D1725" t="s">
        <v>125</v>
      </c>
      <c r="E1725" t="s">
        <v>126</v>
      </c>
      <c r="F1725" t="s">
        <v>127</v>
      </c>
      <c r="G1725" t="s">
        <v>128</v>
      </c>
      <c r="H1725" t="s">
        <v>139</v>
      </c>
      <c r="I1725" t="s">
        <v>140</v>
      </c>
      <c r="J1725" t="s">
        <v>141</v>
      </c>
      <c r="K1725" t="s">
        <v>348</v>
      </c>
      <c r="L1725">
        <v>80895451</v>
      </c>
      <c r="M1725" t="s">
        <v>349</v>
      </c>
      <c r="N1725">
        <v>96190030</v>
      </c>
      <c r="O1725" t="s">
        <v>350</v>
      </c>
      <c r="P1725">
        <v>4987176135360</v>
      </c>
      <c r="Q1725">
        <v>1249</v>
      </c>
      <c r="R1725" s="16">
        <v>47115</v>
      </c>
      <c r="S1725">
        <v>36</v>
      </c>
      <c r="T1725">
        <v>81</v>
      </c>
      <c r="U1725">
        <v>4</v>
      </c>
      <c r="V1725">
        <v>913.52</v>
      </c>
      <c r="W1725">
        <v>959.2</v>
      </c>
      <c r="X1725">
        <v>999.2</v>
      </c>
      <c r="Y1725">
        <v>0</v>
      </c>
      <c r="Z1725">
        <v>1</v>
      </c>
      <c r="AA1725">
        <v>0</v>
      </c>
      <c r="AB1725">
        <v>0</v>
      </c>
      <c r="AC1725">
        <v>959.2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f t="shared" si="134"/>
        <v>1</v>
      </c>
      <c r="AJ1725">
        <f t="shared" si="135"/>
        <v>999.2</v>
      </c>
      <c r="AK1725" s="62">
        <f t="shared" si="136"/>
        <v>0.25</v>
      </c>
      <c r="AL1725">
        <f t="shared" si="137"/>
        <v>959.2</v>
      </c>
    </row>
    <row r="1726" spans="2:38" ht="14.45" x14ac:dyDescent="0.3">
      <c r="B1726" t="s">
        <v>1915</v>
      </c>
      <c r="C1726">
        <v>2002344334</v>
      </c>
      <c r="D1726" t="s">
        <v>125</v>
      </c>
      <c r="E1726" t="s">
        <v>126</v>
      </c>
      <c r="F1726" t="s">
        <v>127</v>
      </c>
      <c r="G1726" t="s">
        <v>128</v>
      </c>
      <c r="H1726" t="s">
        <v>139</v>
      </c>
      <c r="I1726" t="s">
        <v>140</v>
      </c>
      <c r="J1726" t="s">
        <v>159</v>
      </c>
      <c r="K1726" t="s">
        <v>573</v>
      </c>
      <c r="L1726">
        <v>80887692</v>
      </c>
      <c r="M1726" t="s">
        <v>574</v>
      </c>
      <c r="N1726">
        <v>96190030</v>
      </c>
      <c r="O1726" t="s">
        <v>575</v>
      </c>
      <c r="P1726">
        <v>4987176303721</v>
      </c>
      <c r="Q1726">
        <v>350</v>
      </c>
      <c r="R1726" s="16">
        <v>47089</v>
      </c>
      <c r="S1726">
        <v>36</v>
      </c>
      <c r="T1726">
        <v>78</v>
      </c>
      <c r="U1726">
        <v>18</v>
      </c>
      <c r="V1726">
        <v>278.25</v>
      </c>
      <c r="W1726">
        <v>292.16000000000003</v>
      </c>
      <c r="X1726">
        <v>304.33999999999997</v>
      </c>
      <c r="Y1726">
        <v>2</v>
      </c>
      <c r="Z1726">
        <v>15</v>
      </c>
      <c r="AA1726">
        <v>0</v>
      </c>
      <c r="AB1726">
        <v>0</v>
      </c>
      <c r="AC1726">
        <v>14900.16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f t="shared" si="134"/>
        <v>51</v>
      </c>
      <c r="AJ1726">
        <f t="shared" si="135"/>
        <v>15521.339999999998</v>
      </c>
      <c r="AK1726" s="62">
        <f t="shared" si="136"/>
        <v>2.8333333333333335</v>
      </c>
      <c r="AL1726">
        <f t="shared" si="137"/>
        <v>14900.160000000002</v>
      </c>
    </row>
    <row r="1727" spans="2:38" ht="14.45" x14ac:dyDescent="0.3">
      <c r="B1727" t="s">
        <v>1915</v>
      </c>
      <c r="C1727">
        <v>2002344334</v>
      </c>
      <c r="D1727" t="s">
        <v>125</v>
      </c>
      <c r="E1727" t="s">
        <v>126</v>
      </c>
      <c r="F1727" t="s">
        <v>127</v>
      </c>
      <c r="G1727" t="s">
        <v>146</v>
      </c>
      <c r="H1727" t="s">
        <v>147</v>
      </c>
      <c r="I1727" t="s">
        <v>203</v>
      </c>
      <c r="J1727" t="s">
        <v>367</v>
      </c>
      <c r="K1727" t="s">
        <v>790</v>
      </c>
      <c r="L1727">
        <v>80866727</v>
      </c>
      <c r="M1727" t="s">
        <v>791</v>
      </c>
      <c r="N1727">
        <v>33071090</v>
      </c>
      <c r="O1727" t="s">
        <v>792</v>
      </c>
      <c r="P1727">
        <v>4987176281388</v>
      </c>
      <c r="Q1727">
        <v>270</v>
      </c>
      <c r="R1727" s="16">
        <v>47045</v>
      </c>
      <c r="S1727">
        <v>36</v>
      </c>
      <c r="T1727">
        <v>74</v>
      </c>
      <c r="U1727">
        <v>24</v>
      </c>
      <c r="V1727">
        <v>196.12</v>
      </c>
      <c r="W1727">
        <v>231.42</v>
      </c>
      <c r="X1727">
        <v>241.07</v>
      </c>
      <c r="Y1727">
        <v>0</v>
      </c>
      <c r="Z1727">
        <v>11</v>
      </c>
      <c r="AA1727">
        <v>0</v>
      </c>
      <c r="AB1727">
        <v>0</v>
      </c>
      <c r="AC1727">
        <v>2545.62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f t="shared" si="134"/>
        <v>11</v>
      </c>
      <c r="AJ1727">
        <f t="shared" si="135"/>
        <v>2651.77</v>
      </c>
      <c r="AK1727" s="62">
        <f t="shared" si="136"/>
        <v>0.45833333333333331</v>
      </c>
      <c r="AL1727">
        <f t="shared" si="137"/>
        <v>2545.62</v>
      </c>
    </row>
    <row r="1728" spans="2:38" ht="14.45" x14ac:dyDescent="0.3">
      <c r="B1728" t="s">
        <v>1915</v>
      </c>
      <c r="C1728">
        <v>2002344334</v>
      </c>
      <c r="D1728" t="s">
        <v>125</v>
      </c>
      <c r="E1728" t="s">
        <v>126</v>
      </c>
      <c r="F1728" t="s">
        <v>127</v>
      </c>
      <c r="G1728" t="s">
        <v>128</v>
      </c>
      <c r="H1728" t="s">
        <v>139</v>
      </c>
      <c r="I1728" t="s">
        <v>140</v>
      </c>
      <c r="J1728" t="s">
        <v>266</v>
      </c>
      <c r="K1728" t="s">
        <v>355</v>
      </c>
      <c r="L1728">
        <v>80895453</v>
      </c>
      <c r="M1728" t="s">
        <v>356</v>
      </c>
      <c r="N1728">
        <v>96190030</v>
      </c>
      <c r="O1728" t="s">
        <v>357</v>
      </c>
      <c r="P1728">
        <v>4987176303455</v>
      </c>
      <c r="Q1728">
        <v>350</v>
      </c>
      <c r="R1728" s="16">
        <v>47045</v>
      </c>
      <c r="S1728">
        <v>36</v>
      </c>
      <c r="T1728">
        <v>74</v>
      </c>
      <c r="U1728">
        <v>12</v>
      </c>
      <c r="V1728">
        <v>266.66000000000003</v>
      </c>
      <c r="W1728">
        <v>279.99</v>
      </c>
      <c r="X1728">
        <v>291.67</v>
      </c>
      <c r="Y1728">
        <v>0</v>
      </c>
      <c r="Z1728">
        <v>9</v>
      </c>
      <c r="AA1728">
        <v>0</v>
      </c>
      <c r="AB1728">
        <v>0</v>
      </c>
      <c r="AC1728">
        <v>2519.91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f t="shared" ref="AI1728:AI1791" si="138">+(Y1728+AA1728)*U1728+(Z1728+AB1728+AE1728+AG1728)</f>
        <v>9</v>
      </c>
      <c r="AJ1728">
        <f t="shared" ref="AJ1728:AJ1791" si="139">+AI1728*X1728</f>
        <v>2625.03</v>
      </c>
      <c r="AK1728" s="62">
        <f t="shared" ref="AK1728:AK1791" si="140">+AI1728/U1728</f>
        <v>0.75</v>
      </c>
      <c r="AL1728">
        <f t="shared" ref="AL1728:AL1791" si="141">+AI1728*W1728</f>
        <v>2519.91</v>
      </c>
    </row>
    <row r="1729" spans="2:38" ht="14.45" x14ac:dyDescent="0.3">
      <c r="B1729" t="s">
        <v>1915</v>
      </c>
      <c r="C1729">
        <v>2002344334</v>
      </c>
      <c r="D1729" t="s">
        <v>125</v>
      </c>
      <c r="E1729" t="s">
        <v>126</v>
      </c>
      <c r="F1729" t="s">
        <v>127</v>
      </c>
      <c r="G1729" t="s">
        <v>128</v>
      </c>
      <c r="H1729" t="s">
        <v>139</v>
      </c>
      <c r="I1729" t="s">
        <v>140</v>
      </c>
      <c r="J1729" t="s">
        <v>159</v>
      </c>
      <c r="K1729" t="s">
        <v>305</v>
      </c>
      <c r="L1729">
        <v>80887686</v>
      </c>
      <c r="M1729" t="s">
        <v>1334</v>
      </c>
      <c r="N1729">
        <v>96190030</v>
      </c>
      <c r="O1729" t="s">
        <v>1335</v>
      </c>
      <c r="P1729">
        <v>4987176303769</v>
      </c>
      <c r="Q1729">
        <v>350</v>
      </c>
      <c r="R1729" s="16">
        <v>46807</v>
      </c>
      <c r="S1729">
        <v>36</v>
      </c>
      <c r="T1729">
        <v>52</v>
      </c>
      <c r="U1729">
        <v>18</v>
      </c>
      <c r="V1729">
        <v>278.25</v>
      </c>
      <c r="W1729">
        <v>292.16000000000003</v>
      </c>
      <c r="X1729">
        <v>304.33999999999997</v>
      </c>
      <c r="Y1729">
        <v>0</v>
      </c>
      <c r="Z1729">
        <v>1</v>
      </c>
      <c r="AA1729">
        <v>0</v>
      </c>
      <c r="AB1729">
        <v>0</v>
      </c>
      <c r="AC1729">
        <v>292.16000000000003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f t="shared" si="138"/>
        <v>1</v>
      </c>
      <c r="AJ1729">
        <f t="shared" si="139"/>
        <v>304.33999999999997</v>
      </c>
      <c r="AK1729" s="62">
        <f t="shared" si="140"/>
        <v>5.5555555555555552E-2</v>
      </c>
      <c r="AL1729">
        <f t="shared" si="141"/>
        <v>292.16000000000003</v>
      </c>
    </row>
    <row r="1730" spans="2:38" ht="14.45" x14ac:dyDescent="0.3">
      <c r="B1730" t="s">
        <v>1915</v>
      </c>
      <c r="C1730">
        <v>2002344334</v>
      </c>
      <c r="D1730" t="s">
        <v>125</v>
      </c>
      <c r="E1730" t="s">
        <v>126</v>
      </c>
      <c r="F1730" t="s">
        <v>127</v>
      </c>
      <c r="G1730" t="s">
        <v>146</v>
      </c>
      <c r="H1730" t="s">
        <v>147</v>
      </c>
      <c r="I1730" t="s">
        <v>203</v>
      </c>
      <c r="J1730" t="s">
        <v>367</v>
      </c>
      <c r="K1730" t="s">
        <v>794</v>
      </c>
      <c r="L1730">
        <v>80866728</v>
      </c>
      <c r="M1730" t="s">
        <v>795</v>
      </c>
      <c r="N1730">
        <v>33071090</v>
      </c>
      <c r="O1730" t="s">
        <v>796</v>
      </c>
      <c r="P1730">
        <v>4987176165329</v>
      </c>
      <c r="Q1730">
        <v>270</v>
      </c>
      <c r="R1730" s="16">
        <v>47045</v>
      </c>
      <c r="S1730">
        <v>36</v>
      </c>
      <c r="T1730">
        <v>74</v>
      </c>
      <c r="U1730">
        <v>24</v>
      </c>
      <c r="V1730">
        <v>196.12</v>
      </c>
      <c r="W1730">
        <v>231.42</v>
      </c>
      <c r="X1730">
        <v>241.07</v>
      </c>
      <c r="Y1730">
        <v>0</v>
      </c>
      <c r="Z1730">
        <v>11</v>
      </c>
      <c r="AA1730">
        <v>0</v>
      </c>
      <c r="AB1730">
        <v>0</v>
      </c>
      <c r="AC1730">
        <v>2545.62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f t="shared" si="138"/>
        <v>11</v>
      </c>
      <c r="AJ1730">
        <f t="shared" si="139"/>
        <v>2651.77</v>
      </c>
      <c r="AK1730" s="62">
        <f t="shared" si="140"/>
        <v>0.45833333333333331</v>
      </c>
      <c r="AL1730">
        <f t="shared" si="141"/>
        <v>2545.62</v>
      </c>
    </row>
    <row r="1731" spans="2:38" ht="14.45" x14ac:dyDescent="0.3">
      <c r="B1731" t="s">
        <v>1915</v>
      </c>
      <c r="C1731">
        <v>2002344334</v>
      </c>
      <c r="D1731" t="s">
        <v>125</v>
      </c>
      <c r="E1731" t="s">
        <v>126</v>
      </c>
      <c r="F1731" t="s">
        <v>127</v>
      </c>
      <c r="G1731" t="s">
        <v>128</v>
      </c>
      <c r="H1731" t="s">
        <v>139</v>
      </c>
      <c r="I1731" t="s">
        <v>140</v>
      </c>
      <c r="J1731" t="s">
        <v>236</v>
      </c>
      <c r="K1731" t="s">
        <v>361</v>
      </c>
      <c r="L1731">
        <v>80895482</v>
      </c>
      <c r="M1731" t="s">
        <v>362</v>
      </c>
      <c r="N1731">
        <v>96190030</v>
      </c>
      <c r="O1731" t="s">
        <v>363</v>
      </c>
      <c r="P1731">
        <v>4987176338051</v>
      </c>
      <c r="Q1731">
        <v>467</v>
      </c>
      <c r="R1731" s="16">
        <v>47045</v>
      </c>
      <c r="S1731">
        <v>36</v>
      </c>
      <c r="T1731">
        <v>74</v>
      </c>
      <c r="U1731">
        <v>18</v>
      </c>
      <c r="V1731">
        <v>371.27</v>
      </c>
      <c r="W1731">
        <v>389.83</v>
      </c>
      <c r="X1731">
        <v>406.09</v>
      </c>
      <c r="Y1731">
        <v>5</v>
      </c>
      <c r="Z1731">
        <v>16</v>
      </c>
      <c r="AA1731">
        <v>0</v>
      </c>
      <c r="AB1731">
        <v>0</v>
      </c>
      <c r="AC1731">
        <v>41321.980000000003</v>
      </c>
      <c r="AD1731">
        <v>0.01</v>
      </c>
      <c r="AE1731">
        <v>0</v>
      </c>
      <c r="AF1731">
        <v>0</v>
      </c>
      <c r="AG1731">
        <v>0</v>
      </c>
      <c r="AH1731">
        <v>0</v>
      </c>
      <c r="AI1731">
        <f t="shared" si="138"/>
        <v>106</v>
      </c>
      <c r="AJ1731">
        <f t="shared" si="139"/>
        <v>43045.54</v>
      </c>
      <c r="AK1731" s="62">
        <f t="shared" si="140"/>
        <v>5.8888888888888893</v>
      </c>
      <c r="AL1731">
        <f t="shared" si="141"/>
        <v>41321.979999999996</v>
      </c>
    </row>
    <row r="1732" spans="2:38" ht="14.45" x14ac:dyDescent="0.3">
      <c r="B1732" t="s">
        <v>1915</v>
      </c>
      <c r="C1732">
        <v>2002344334</v>
      </c>
      <c r="D1732" t="s">
        <v>125</v>
      </c>
      <c r="E1732" t="s">
        <v>126</v>
      </c>
      <c r="F1732" t="s">
        <v>127</v>
      </c>
      <c r="G1732" t="s">
        <v>128</v>
      </c>
      <c r="H1732" t="s">
        <v>139</v>
      </c>
      <c r="I1732" t="s">
        <v>140</v>
      </c>
      <c r="J1732" t="s">
        <v>159</v>
      </c>
      <c r="K1732" t="s">
        <v>793</v>
      </c>
      <c r="L1732">
        <v>80887704</v>
      </c>
      <c r="M1732" t="s">
        <v>989</v>
      </c>
      <c r="N1732">
        <v>96190030</v>
      </c>
      <c r="O1732" t="s">
        <v>990</v>
      </c>
      <c r="P1732">
        <v>4987176056276</v>
      </c>
      <c r="Q1732">
        <v>1299</v>
      </c>
      <c r="R1732" s="16">
        <v>46807</v>
      </c>
      <c r="S1732">
        <v>36</v>
      </c>
      <c r="T1732">
        <v>52</v>
      </c>
      <c r="U1732">
        <v>4</v>
      </c>
      <c r="V1732">
        <v>989.69</v>
      </c>
      <c r="W1732">
        <v>1039.17</v>
      </c>
      <c r="X1732">
        <v>1082.5</v>
      </c>
      <c r="Y1732">
        <v>0</v>
      </c>
      <c r="Z1732">
        <v>3</v>
      </c>
      <c r="AA1732">
        <v>0</v>
      </c>
      <c r="AB1732">
        <v>0</v>
      </c>
      <c r="AC1732">
        <v>3117.51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f t="shared" si="138"/>
        <v>3</v>
      </c>
      <c r="AJ1732">
        <f t="shared" si="139"/>
        <v>3247.5</v>
      </c>
      <c r="AK1732" s="62">
        <f t="shared" si="140"/>
        <v>0.75</v>
      </c>
      <c r="AL1732">
        <f t="shared" si="141"/>
        <v>3117.51</v>
      </c>
    </row>
    <row r="1733" spans="2:38" ht="14.45" x14ac:dyDescent="0.3">
      <c r="B1733" t="s">
        <v>1915</v>
      </c>
      <c r="C1733">
        <v>2002344334</v>
      </c>
      <c r="D1733" t="s">
        <v>125</v>
      </c>
      <c r="E1733" t="s">
        <v>126</v>
      </c>
      <c r="F1733" t="s">
        <v>127</v>
      </c>
      <c r="G1733" t="s">
        <v>146</v>
      </c>
      <c r="H1733" t="s">
        <v>160</v>
      </c>
      <c r="I1733" t="s">
        <v>161</v>
      </c>
      <c r="J1733" t="s">
        <v>539</v>
      </c>
      <c r="K1733" t="s">
        <v>641</v>
      </c>
      <c r="L1733">
        <v>83913853</v>
      </c>
      <c r="M1733" t="s">
        <v>1030</v>
      </c>
      <c r="N1733">
        <v>96032100</v>
      </c>
      <c r="O1733" t="s">
        <v>1031</v>
      </c>
      <c r="P1733">
        <v>4987176163745</v>
      </c>
      <c r="Q1733">
        <v>110</v>
      </c>
      <c r="R1733" s="16">
        <v>47045</v>
      </c>
      <c r="S1733">
        <v>36</v>
      </c>
      <c r="T1733">
        <v>74</v>
      </c>
      <c r="U1733">
        <v>48</v>
      </c>
      <c r="V1733">
        <v>83.81</v>
      </c>
      <c r="W1733">
        <v>88</v>
      </c>
      <c r="X1733">
        <v>91.67</v>
      </c>
      <c r="Y1733">
        <v>2</v>
      </c>
      <c r="Z1733">
        <v>0</v>
      </c>
      <c r="AA1733">
        <v>0</v>
      </c>
      <c r="AB1733">
        <v>0</v>
      </c>
      <c r="AC1733">
        <v>8448</v>
      </c>
      <c r="AD1733">
        <v>0.01</v>
      </c>
      <c r="AE1733">
        <v>0</v>
      </c>
      <c r="AF1733">
        <v>0</v>
      </c>
      <c r="AG1733">
        <v>0</v>
      </c>
      <c r="AH1733">
        <v>0</v>
      </c>
      <c r="AI1733">
        <f t="shared" si="138"/>
        <v>96</v>
      </c>
      <c r="AJ1733">
        <f t="shared" si="139"/>
        <v>8800.32</v>
      </c>
      <c r="AK1733" s="62">
        <f t="shared" si="140"/>
        <v>2</v>
      </c>
      <c r="AL1733">
        <f t="shared" si="141"/>
        <v>8448</v>
      </c>
    </row>
    <row r="1734" spans="2:38" ht="14.45" x14ac:dyDescent="0.3">
      <c r="B1734" t="s">
        <v>1915</v>
      </c>
      <c r="C1734">
        <v>2002344334</v>
      </c>
      <c r="D1734" t="s">
        <v>125</v>
      </c>
      <c r="E1734" t="s">
        <v>126</v>
      </c>
      <c r="F1734" t="s">
        <v>127</v>
      </c>
      <c r="G1734" t="s">
        <v>128</v>
      </c>
      <c r="H1734" t="s">
        <v>139</v>
      </c>
      <c r="I1734" t="s">
        <v>140</v>
      </c>
      <c r="J1734" t="s">
        <v>236</v>
      </c>
      <c r="K1734" t="s">
        <v>299</v>
      </c>
      <c r="L1734">
        <v>80895465</v>
      </c>
      <c r="M1734" t="s">
        <v>386</v>
      </c>
      <c r="N1734">
        <v>96190030</v>
      </c>
      <c r="O1734" t="s">
        <v>387</v>
      </c>
      <c r="P1734">
        <v>4987176093257</v>
      </c>
      <c r="Q1734">
        <v>374</v>
      </c>
      <c r="R1734" s="16">
        <v>47045</v>
      </c>
      <c r="S1734">
        <v>36</v>
      </c>
      <c r="T1734">
        <v>74</v>
      </c>
      <c r="U1734">
        <v>18</v>
      </c>
      <c r="V1734">
        <v>297.33</v>
      </c>
      <c r="W1734">
        <v>312.2</v>
      </c>
      <c r="X1734">
        <v>325.22000000000003</v>
      </c>
      <c r="Y1734">
        <v>2</v>
      </c>
      <c r="Z1734">
        <v>10</v>
      </c>
      <c r="AA1734">
        <v>0</v>
      </c>
      <c r="AB1734">
        <v>0</v>
      </c>
      <c r="AC1734">
        <v>14361.2</v>
      </c>
      <c r="AD1734">
        <v>0.01</v>
      </c>
      <c r="AE1734">
        <v>0</v>
      </c>
      <c r="AF1734">
        <v>0</v>
      </c>
      <c r="AG1734">
        <v>0</v>
      </c>
      <c r="AH1734">
        <v>0</v>
      </c>
      <c r="AI1734">
        <f t="shared" si="138"/>
        <v>46</v>
      </c>
      <c r="AJ1734">
        <f t="shared" si="139"/>
        <v>14960.12</v>
      </c>
      <c r="AK1734" s="62">
        <f t="shared" si="140"/>
        <v>2.5555555555555554</v>
      </c>
      <c r="AL1734">
        <f t="shared" si="141"/>
        <v>14361.199999999999</v>
      </c>
    </row>
    <row r="1735" spans="2:38" ht="14.45" x14ac:dyDescent="0.3">
      <c r="B1735" t="s">
        <v>1915</v>
      </c>
      <c r="C1735">
        <v>2002344334</v>
      </c>
      <c r="D1735" t="s">
        <v>125</v>
      </c>
      <c r="E1735" t="s">
        <v>126</v>
      </c>
      <c r="F1735" t="s">
        <v>127</v>
      </c>
      <c r="G1735" t="s">
        <v>132</v>
      </c>
      <c r="H1735" t="s">
        <v>163</v>
      </c>
      <c r="I1735" t="s">
        <v>164</v>
      </c>
      <c r="J1735" t="s">
        <v>337</v>
      </c>
      <c r="K1735" t="s">
        <v>579</v>
      </c>
      <c r="L1735">
        <v>80759503</v>
      </c>
      <c r="M1735" t="s">
        <v>580</v>
      </c>
      <c r="N1735">
        <v>33072000</v>
      </c>
      <c r="O1735" t="s">
        <v>581</v>
      </c>
      <c r="P1735">
        <v>4987176177186</v>
      </c>
      <c r="Q1735">
        <v>225</v>
      </c>
      <c r="R1735" s="16">
        <v>46856</v>
      </c>
      <c r="S1735">
        <v>18</v>
      </c>
      <c r="T1735">
        <v>100</v>
      </c>
      <c r="U1735">
        <v>36</v>
      </c>
      <c r="V1735">
        <v>159.16999999999999</v>
      </c>
      <c r="W1735">
        <v>187.82</v>
      </c>
      <c r="X1735">
        <v>195.65</v>
      </c>
      <c r="Y1735">
        <v>0</v>
      </c>
      <c r="Z1735">
        <v>12</v>
      </c>
      <c r="AA1735">
        <v>0</v>
      </c>
      <c r="AB1735">
        <v>0</v>
      </c>
      <c r="AC1735">
        <v>2253.84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f t="shared" si="138"/>
        <v>12</v>
      </c>
      <c r="AJ1735">
        <f t="shared" si="139"/>
        <v>2347.8000000000002</v>
      </c>
      <c r="AK1735" s="62">
        <f t="shared" si="140"/>
        <v>0.33333333333333331</v>
      </c>
      <c r="AL1735">
        <f t="shared" si="141"/>
        <v>2253.84</v>
      </c>
    </row>
    <row r="1736" spans="2:38" ht="14.45" x14ac:dyDescent="0.3">
      <c r="B1736" t="s">
        <v>1915</v>
      </c>
      <c r="C1736">
        <v>2002344334</v>
      </c>
      <c r="D1736" t="s">
        <v>125</v>
      </c>
      <c r="E1736" t="s">
        <v>126</v>
      </c>
      <c r="F1736" t="s">
        <v>127</v>
      </c>
      <c r="G1736" t="s">
        <v>128</v>
      </c>
      <c r="H1736" t="s">
        <v>129</v>
      </c>
      <c r="I1736" t="s">
        <v>130</v>
      </c>
      <c r="J1736" t="s">
        <v>295</v>
      </c>
      <c r="K1736" t="s">
        <v>802</v>
      </c>
      <c r="L1736">
        <v>80878378</v>
      </c>
      <c r="M1736" t="s">
        <v>803</v>
      </c>
      <c r="N1736">
        <v>33059090</v>
      </c>
      <c r="O1736" t="s">
        <v>804</v>
      </c>
      <c r="P1736">
        <v>4987176360076</v>
      </c>
      <c r="Q1736">
        <v>115</v>
      </c>
      <c r="R1736" s="16">
        <v>46807</v>
      </c>
      <c r="S1736">
        <v>36</v>
      </c>
      <c r="T1736">
        <v>52</v>
      </c>
      <c r="U1736">
        <v>24</v>
      </c>
      <c r="V1736">
        <v>81.36</v>
      </c>
      <c r="W1736">
        <v>96</v>
      </c>
      <c r="X1736">
        <v>100</v>
      </c>
      <c r="Y1736">
        <v>0</v>
      </c>
      <c r="Z1736">
        <v>1</v>
      </c>
      <c r="AA1736">
        <v>0</v>
      </c>
      <c r="AB1736">
        <v>0</v>
      </c>
      <c r="AC1736">
        <v>96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f t="shared" si="138"/>
        <v>1</v>
      </c>
      <c r="AJ1736">
        <f t="shared" si="139"/>
        <v>100</v>
      </c>
      <c r="AK1736" s="62">
        <f t="shared" si="140"/>
        <v>4.1666666666666664E-2</v>
      </c>
      <c r="AL1736">
        <f t="shared" si="141"/>
        <v>96</v>
      </c>
    </row>
    <row r="1737" spans="2:38" ht="14.45" x14ac:dyDescent="0.3">
      <c r="B1737" t="s">
        <v>1915</v>
      </c>
      <c r="C1737">
        <v>2002344334</v>
      </c>
      <c r="D1737" t="s">
        <v>125</v>
      </c>
      <c r="E1737" t="s">
        <v>126</v>
      </c>
      <c r="F1737" t="s">
        <v>127</v>
      </c>
      <c r="G1737" t="s">
        <v>128</v>
      </c>
      <c r="H1737" t="s">
        <v>139</v>
      </c>
      <c r="I1737" t="s">
        <v>140</v>
      </c>
      <c r="J1737" t="s">
        <v>236</v>
      </c>
      <c r="K1737" t="s">
        <v>391</v>
      </c>
      <c r="L1737">
        <v>80895466</v>
      </c>
      <c r="M1737" t="s">
        <v>392</v>
      </c>
      <c r="N1737">
        <v>96190030</v>
      </c>
      <c r="O1737" t="s">
        <v>393</v>
      </c>
      <c r="P1737">
        <v>4987176093301</v>
      </c>
      <c r="Q1737">
        <v>1217</v>
      </c>
      <c r="R1737" s="16">
        <v>46807</v>
      </c>
      <c r="S1737">
        <v>36</v>
      </c>
      <c r="T1737">
        <v>52</v>
      </c>
      <c r="U1737">
        <v>6</v>
      </c>
      <c r="V1737">
        <v>967.52</v>
      </c>
      <c r="W1737">
        <v>1015.9</v>
      </c>
      <c r="X1737">
        <v>1058.26</v>
      </c>
      <c r="Y1737">
        <v>0</v>
      </c>
      <c r="Z1737">
        <v>1</v>
      </c>
      <c r="AA1737">
        <v>0</v>
      </c>
      <c r="AB1737">
        <v>0</v>
      </c>
      <c r="AC1737">
        <v>1015.9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f t="shared" si="138"/>
        <v>1</v>
      </c>
      <c r="AJ1737">
        <f t="shared" si="139"/>
        <v>1058.26</v>
      </c>
      <c r="AK1737" s="62">
        <f t="shared" si="140"/>
        <v>0.16666666666666666</v>
      </c>
      <c r="AL1737">
        <f t="shared" si="141"/>
        <v>1015.9</v>
      </c>
    </row>
    <row r="1738" spans="2:38" ht="14.45" x14ac:dyDescent="0.3">
      <c r="B1738" t="s">
        <v>1915</v>
      </c>
      <c r="C1738">
        <v>2002344334</v>
      </c>
      <c r="D1738" t="s">
        <v>125</v>
      </c>
      <c r="E1738" t="s">
        <v>126</v>
      </c>
      <c r="F1738" t="s">
        <v>127</v>
      </c>
      <c r="G1738" t="s">
        <v>128</v>
      </c>
      <c r="H1738" t="s">
        <v>208</v>
      </c>
      <c r="I1738" t="s">
        <v>209</v>
      </c>
      <c r="J1738" t="s">
        <v>585</v>
      </c>
      <c r="K1738" t="s">
        <v>586</v>
      </c>
      <c r="L1738">
        <v>80780342</v>
      </c>
      <c r="M1738" t="s">
        <v>587</v>
      </c>
      <c r="N1738">
        <v>33074900</v>
      </c>
      <c r="O1738" t="s">
        <v>588</v>
      </c>
      <c r="P1738">
        <v>4987176236340</v>
      </c>
      <c r="Q1738">
        <v>299</v>
      </c>
      <c r="R1738" s="16">
        <v>47045</v>
      </c>
      <c r="S1738">
        <v>24</v>
      </c>
      <c r="T1738">
        <v>100</v>
      </c>
      <c r="U1738">
        <v>6</v>
      </c>
      <c r="V1738">
        <v>202.7</v>
      </c>
      <c r="W1738">
        <v>239.19</v>
      </c>
      <c r="X1738">
        <v>249.16</v>
      </c>
      <c r="Y1738">
        <v>1</v>
      </c>
      <c r="Z1738">
        <v>5</v>
      </c>
      <c r="AA1738">
        <v>0</v>
      </c>
      <c r="AB1738">
        <v>0</v>
      </c>
      <c r="AC1738">
        <v>2631.09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f t="shared" si="138"/>
        <v>11</v>
      </c>
      <c r="AJ1738">
        <f t="shared" si="139"/>
        <v>2740.7599999999998</v>
      </c>
      <c r="AK1738" s="62">
        <f t="shared" si="140"/>
        <v>1.8333333333333333</v>
      </c>
      <c r="AL1738">
        <f t="shared" si="141"/>
        <v>2631.09</v>
      </c>
    </row>
    <row r="1739" spans="2:38" ht="14.45" x14ac:dyDescent="0.3">
      <c r="B1739" t="s">
        <v>1915</v>
      </c>
      <c r="C1739">
        <v>2002344334</v>
      </c>
      <c r="D1739" t="s">
        <v>125</v>
      </c>
      <c r="E1739" t="s">
        <v>126</v>
      </c>
      <c r="F1739" t="s">
        <v>127</v>
      </c>
      <c r="G1739" t="s">
        <v>146</v>
      </c>
      <c r="H1739" t="s">
        <v>150</v>
      </c>
      <c r="I1739" t="s">
        <v>151</v>
      </c>
      <c r="J1739" t="s">
        <v>807</v>
      </c>
      <c r="K1739" t="s">
        <v>808</v>
      </c>
      <c r="L1739">
        <v>80876079</v>
      </c>
      <c r="M1739" t="s">
        <v>809</v>
      </c>
      <c r="N1739">
        <v>82122011</v>
      </c>
      <c r="O1739" t="s">
        <v>810</v>
      </c>
      <c r="P1739">
        <v>4987176357922</v>
      </c>
      <c r="Q1739">
        <v>649</v>
      </c>
      <c r="R1739" s="16">
        <v>47045</v>
      </c>
      <c r="S1739">
        <v>60</v>
      </c>
      <c r="T1739">
        <v>45</v>
      </c>
      <c r="U1739">
        <v>48</v>
      </c>
      <c r="V1739">
        <v>471.42</v>
      </c>
      <c r="W1739">
        <v>556.27</v>
      </c>
      <c r="X1739">
        <v>579.47</v>
      </c>
      <c r="Y1739">
        <v>0</v>
      </c>
      <c r="Z1739">
        <v>6</v>
      </c>
      <c r="AA1739">
        <v>0</v>
      </c>
      <c r="AB1739">
        <v>0</v>
      </c>
      <c r="AC1739">
        <v>3337.62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f t="shared" si="138"/>
        <v>6</v>
      </c>
      <c r="AJ1739">
        <f t="shared" si="139"/>
        <v>3476.82</v>
      </c>
      <c r="AK1739" s="62">
        <f t="shared" si="140"/>
        <v>0.125</v>
      </c>
      <c r="AL1739">
        <f t="shared" si="141"/>
        <v>3337.62</v>
      </c>
    </row>
    <row r="1740" spans="2:38" ht="14.45" x14ac:dyDescent="0.3">
      <c r="B1740" t="s">
        <v>1915</v>
      </c>
      <c r="C1740">
        <v>2002344334</v>
      </c>
      <c r="D1740" t="s">
        <v>125</v>
      </c>
      <c r="E1740" t="s">
        <v>126</v>
      </c>
      <c r="F1740" t="s">
        <v>127</v>
      </c>
      <c r="G1740" t="s">
        <v>128</v>
      </c>
      <c r="H1740" t="s">
        <v>139</v>
      </c>
      <c r="I1740" t="s">
        <v>140</v>
      </c>
      <c r="J1740" t="s">
        <v>141</v>
      </c>
      <c r="K1740" t="s">
        <v>1051</v>
      </c>
      <c r="L1740">
        <v>80895493</v>
      </c>
      <c r="M1740" t="s">
        <v>1052</v>
      </c>
      <c r="N1740">
        <v>96190030</v>
      </c>
      <c r="O1740" t="s">
        <v>1053</v>
      </c>
      <c r="P1740">
        <v>4987176135025</v>
      </c>
      <c r="Q1740">
        <v>2771</v>
      </c>
      <c r="R1740" s="16">
        <v>46807</v>
      </c>
      <c r="S1740">
        <v>36</v>
      </c>
      <c r="T1740">
        <v>52</v>
      </c>
      <c r="U1740">
        <v>1</v>
      </c>
      <c r="V1740">
        <v>1809.57</v>
      </c>
      <c r="W1740">
        <v>1900.05</v>
      </c>
      <c r="X1740">
        <v>1979.28</v>
      </c>
      <c r="Y1740">
        <v>1</v>
      </c>
      <c r="Z1740">
        <v>0</v>
      </c>
      <c r="AA1740">
        <v>0</v>
      </c>
      <c r="AB1740">
        <v>0</v>
      </c>
      <c r="AC1740">
        <v>1900.05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f t="shared" si="138"/>
        <v>1</v>
      </c>
      <c r="AJ1740">
        <f t="shared" si="139"/>
        <v>1979.28</v>
      </c>
      <c r="AK1740" s="62">
        <f t="shared" si="140"/>
        <v>1</v>
      </c>
      <c r="AL1740">
        <f t="shared" si="141"/>
        <v>1900.05</v>
      </c>
    </row>
    <row r="1741" spans="2:38" ht="14.45" x14ac:dyDescent="0.3">
      <c r="B1741" t="s">
        <v>1915</v>
      </c>
      <c r="C1741">
        <v>2002344334</v>
      </c>
      <c r="D1741" t="s">
        <v>125</v>
      </c>
      <c r="E1741" t="s">
        <v>126</v>
      </c>
      <c r="F1741" t="s">
        <v>127</v>
      </c>
      <c r="G1741" t="s">
        <v>128</v>
      </c>
      <c r="H1741" t="s">
        <v>139</v>
      </c>
      <c r="I1741" t="s">
        <v>140</v>
      </c>
      <c r="J1741" t="s">
        <v>159</v>
      </c>
      <c r="K1741" t="s">
        <v>926</v>
      </c>
      <c r="L1741">
        <v>80887706</v>
      </c>
      <c r="M1741" t="s">
        <v>1339</v>
      </c>
      <c r="N1741">
        <v>96190030</v>
      </c>
      <c r="O1741" t="s">
        <v>1340</v>
      </c>
      <c r="P1741">
        <v>4987176056283</v>
      </c>
      <c r="Q1741">
        <v>1299</v>
      </c>
      <c r="R1741" s="16">
        <v>47045</v>
      </c>
      <c r="S1741">
        <v>36</v>
      </c>
      <c r="T1741">
        <v>74</v>
      </c>
      <c r="U1741">
        <v>4</v>
      </c>
      <c r="V1741">
        <v>989.69</v>
      </c>
      <c r="W1741">
        <v>1039.17</v>
      </c>
      <c r="X1741">
        <v>1082.5</v>
      </c>
      <c r="Y1741">
        <v>0</v>
      </c>
      <c r="Z1741">
        <v>1</v>
      </c>
      <c r="AA1741">
        <v>0</v>
      </c>
      <c r="AB1741">
        <v>0</v>
      </c>
      <c r="AC1741">
        <v>1039.17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f t="shared" si="138"/>
        <v>1</v>
      </c>
      <c r="AJ1741">
        <f t="shared" si="139"/>
        <v>1082.5</v>
      </c>
      <c r="AK1741" s="62">
        <f t="shared" si="140"/>
        <v>0.25</v>
      </c>
      <c r="AL1741">
        <f t="shared" si="141"/>
        <v>1039.17</v>
      </c>
    </row>
    <row r="1742" spans="2:38" ht="14.45" x14ac:dyDescent="0.3">
      <c r="B1742" t="s">
        <v>1915</v>
      </c>
      <c r="C1742">
        <v>2002344334</v>
      </c>
      <c r="D1742" t="s">
        <v>125</v>
      </c>
      <c r="E1742" t="s">
        <v>126</v>
      </c>
      <c r="F1742" t="s">
        <v>127</v>
      </c>
      <c r="G1742" t="s">
        <v>146</v>
      </c>
      <c r="H1742" t="s">
        <v>150</v>
      </c>
      <c r="I1742" t="s">
        <v>151</v>
      </c>
      <c r="J1742" t="s">
        <v>811</v>
      </c>
      <c r="K1742" t="s">
        <v>812</v>
      </c>
      <c r="L1742">
        <v>80876084</v>
      </c>
      <c r="M1742" t="s">
        <v>813</v>
      </c>
      <c r="N1742">
        <v>82122011</v>
      </c>
      <c r="O1742" t="s">
        <v>814</v>
      </c>
      <c r="P1742">
        <v>4987176357977</v>
      </c>
      <c r="Q1742">
        <v>725</v>
      </c>
      <c r="R1742" s="16">
        <v>47102</v>
      </c>
      <c r="S1742">
        <v>60</v>
      </c>
      <c r="T1742">
        <v>48</v>
      </c>
      <c r="U1742">
        <v>48</v>
      </c>
      <c r="V1742">
        <v>526.62</v>
      </c>
      <c r="W1742">
        <v>621.41</v>
      </c>
      <c r="X1742">
        <v>647.32000000000005</v>
      </c>
      <c r="Y1742">
        <v>0</v>
      </c>
      <c r="Z1742">
        <v>16</v>
      </c>
      <c r="AA1742">
        <v>0</v>
      </c>
      <c r="AB1742">
        <v>0</v>
      </c>
      <c r="AC1742">
        <v>9942.56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f t="shared" si="138"/>
        <v>16</v>
      </c>
      <c r="AJ1742">
        <f t="shared" si="139"/>
        <v>10357.120000000001</v>
      </c>
      <c r="AK1742" s="62">
        <f t="shared" si="140"/>
        <v>0.33333333333333331</v>
      </c>
      <c r="AL1742">
        <f t="shared" si="141"/>
        <v>9942.56</v>
      </c>
    </row>
    <row r="1743" spans="2:38" ht="14.45" x14ac:dyDescent="0.3">
      <c r="B1743" t="s">
        <v>1915</v>
      </c>
      <c r="C1743">
        <v>2002344334</v>
      </c>
      <c r="D1743" t="s">
        <v>125</v>
      </c>
      <c r="E1743" t="s">
        <v>126</v>
      </c>
      <c r="F1743" t="s">
        <v>127</v>
      </c>
      <c r="G1743" t="s">
        <v>128</v>
      </c>
      <c r="H1743" t="s">
        <v>139</v>
      </c>
      <c r="I1743" t="s">
        <v>140</v>
      </c>
      <c r="J1743" t="s">
        <v>236</v>
      </c>
      <c r="K1743" t="s">
        <v>398</v>
      </c>
      <c r="L1743">
        <v>80895471</v>
      </c>
      <c r="M1743" t="s">
        <v>399</v>
      </c>
      <c r="N1743">
        <v>96190030</v>
      </c>
      <c r="O1743" t="s">
        <v>400</v>
      </c>
      <c r="P1743">
        <v>4987176263261</v>
      </c>
      <c r="Q1743">
        <v>1125</v>
      </c>
      <c r="R1743" s="16">
        <v>46807</v>
      </c>
      <c r="S1743">
        <v>36</v>
      </c>
      <c r="T1743">
        <v>52</v>
      </c>
      <c r="U1743">
        <v>6</v>
      </c>
      <c r="V1743">
        <v>894.38</v>
      </c>
      <c r="W1743">
        <v>939.1</v>
      </c>
      <c r="X1743">
        <v>978.26</v>
      </c>
      <c r="Y1743">
        <v>0</v>
      </c>
      <c r="Z1743">
        <v>2</v>
      </c>
      <c r="AA1743">
        <v>0</v>
      </c>
      <c r="AB1743">
        <v>0</v>
      </c>
      <c r="AC1743">
        <v>1878.2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f t="shared" si="138"/>
        <v>2</v>
      </c>
      <c r="AJ1743">
        <f t="shared" si="139"/>
        <v>1956.52</v>
      </c>
      <c r="AK1743" s="62">
        <f t="shared" si="140"/>
        <v>0.33333333333333331</v>
      </c>
      <c r="AL1743">
        <f t="shared" si="141"/>
        <v>1878.2</v>
      </c>
    </row>
    <row r="1744" spans="2:38" ht="14.45" x14ac:dyDescent="0.3">
      <c r="B1744" t="s">
        <v>1915</v>
      </c>
      <c r="C1744">
        <v>2002344334</v>
      </c>
      <c r="D1744" t="s">
        <v>125</v>
      </c>
      <c r="E1744" t="s">
        <v>126</v>
      </c>
      <c r="F1744" t="s">
        <v>127</v>
      </c>
      <c r="G1744" t="s">
        <v>132</v>
      </c>
      <c r="H1744" t="s">
        <v>163</v>
      </c>
      <c r="I1744" t="s">
        <v>164</v>
      </c>
      <c r="J1744" t="s">
        <v>337</v>
      </c>
      <c r="K1744" t="s">
        <v>625</v>
      </c>
      <c r="L1744">
        <v>80740511</v>
      </c>
      <c r="M1744" t="s">
        <v>626</v>
      </c>
      <c r="N1744">
        <v>33072000</v>
      </c>
      <c r="O1744" t="s">
        <v>627</v>
      </c>
      <c r="P1744">
        <v>4987176177773</v>
      </c>
      <c r="Q1744">
        <v>299</v>
      </c>
      <c r="R1744" s="16">
        <v>47661</v>
      </c>
      <c r="S1744">
        <v>18</v>
      </c>
      <c r="T1744">
        <v>100</v>
      </c>
      <c r="U1744">
        <v>48</v>
      </c>
      <c r="V1744">
        <v>211.52</v>
      </c>
      <c r="W1744">
        <v>249.59</v>
      </c>
      <c r="X1744">
        <v>260</v>
      </c>
      <c r="Y1744">
        <v>0</v>
      </c>
      <c r="Z1744">
        <v>7</v>
      </c>
      <c r="AA1744">
        <v>0</v>
      </c>
      <c r="AB1744">
        <v>0</v>
      </c>
      <c r="AC1744">
        <v>1747.13</v>
      </c>
      <c r="AD1744">
        <v>0.73999999999999899</v>
      </c>
      <c r="AE1744">
        <v>0</v>
      </c>
      <c r="AF1744">
        <v>0</v>
      </c>
      <c r="AG1744">
        <v>0</v>
      </c>
      <c r="AH1744">
        <v>0</v>
      </c>
      <c r="AI1744">
        <f t="shared" si="138"/>
        <v>7</v>
      </c>
      <c r="AJ1744">
        <f t="shared" si="139"/>
        <v>1820</v>
      </c>
      <c r="AK1744" s="62">
        <f t="shared" si="140"/>
        <v>0.14583333333333334</v>
      </c>
      <c r="AL1744">
        <f t="shared" si="141"/>
        <v>1747.13</v>
      </c>
    </row>
    <row r="1745" spans="2:38" ht="14.45" x14ac:dyDescent="0.3">
      <c r="B1745" t="s">
        <v>1915</v>
      </c>
      <c r="C1745">
        <v>2002344334</v>
      </c>
      <c r="D1745" t="s">
        <v>125</v>
      </c>
      <c r="E1745" t="s">
        <v>126</v>
      </c>
      <c r="F1745" t="s">
        <v>127</v>
      </c>
      <c r="G1745" t="s">
        <v>146</v>
      </c>
      <c r="H1745" t="s">
        <v>150</v>
      </c>
      <c r="I1745" t="s">
        <v>151</v>
      </c>
      <c r="J1745" t="s">
        <v>807</v>
      </c>
      <c r="K1745" t="s">
        <v>819</v>
      </c>
      <c r="L1745">
        <v>80876087</v>
      </c>
      <c r="M1745" t="s">
        <v>820</v>
      </c>
      <c r="N1745">
        <v>82122011</v>
      </c>
      <c r="O1745" t="s">
        <v>821</v>
      </c>
      <c r="P1745">
        <v>4987176358004</v>
      </c>
      <c r="Q1745">
        <v>725</v>
      </c>
      <c r="R1745" s="16">
        <v>47045</v>
      </c>
      <c r="S1745">
        <v>60</v>
      </c>
      <c r="T1745">
        <v>45</v>
      </c>
      <c r="U1745">
        <v>48</v>
      </c>
      <c r="V1745">
        <v>526.62</v>
      </c>
      <c r="W1745">
        <v>621.41</v>
      </c>
      <c r="X1745">
        <v>647.32000000000005</v>
      </c>
      <c r="Y1745">
        <v>0</v>
      </c>
      <c r="Z1745">
        <v>6</v>
      </c>
      <c r="AA1745">
        <v>0</v>
      </c>
      <c r="AB1745">
        <v>0</v>
      </c>
      <c r="AC1745">
        <v>3728.46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f t="shared" si="138"/>
        <v>6</v>
      </c>
      <c r="AJ1745">
        <f t="shared" si="139"/>
        <v>3883.92</v>
      </c>
      <c r="AK1745" s="62">
        <f t="shared" si="140"/>
        <v>0.125</v>
      </c>
      <c r="AL1745">
        <f t="shared" si="141"/>
        <v>3728.46</v>
      </c>
    </row>
    <row r="1746" spans="2:38" ht="14.45" x14ac:dyDescent="0.3">
      <c r="B1746" t="s">
        <v>1915</v>
      </c>
      <c r="C1746">
        <v>2002344334</v>
      </c>
      <c r="D1746" t="s">
        <v>125</v>
      </c>
      <c r="E1746" t="s">
        <v>126</v>
      </c>
      <c r="F1746" t="s">
        <v>127</v>
      </c>
      <c r="G1746" t="s">
        <v>146</v>
      </c>
      <c r="H1746" t="s">
        <v>190</v>
      </c>
      <c r="I1746" t="s">
        <v>191</v>
      </c>
      <c r="J1746" t="s">
        <v>192</v>
      </c>
      <c r="K1746" t="s">
        <v>454</v>
      </c>
      <c r="L1746">
        <v>80875513</v>
      </c>
      <c r="M1746" t="s">
        <v>972</v>
      </c>
      <c r="N1746">
        <v>82121010</v>
      </c>
      <c r="O1746" t="s">
        <v>973</v>
      </c>
      <c r="P1746">
        <v>4987176321091</v>
      </c>
      <c r="Q1746">
        <v>175</v>
      </c>
      <c r="R1746" s="16">
        <v>47045</v>
      </c>
      <c r="S1746">
        <v>60</v>
      </c>
      <c r="T1746">
        <v>45</v>
      </c>
      <c r="U1746">
        <v>48</v>
      </c>
      <c r="V1746">
        <v>124.88</v>
      </c>
      <c r="W1746">
        <v>147.36000000000001</v>
      </c>
      <c r="X1746">
        <v>153.5</v>
      </c>
      <c r="Y1746">
        <v>2</v>
      </c>
      <c r="Z1746">
        <v>12</v>
      </c>
      <c r="AA1746">
        <v>0</v>
      </c>
      <c r="AB1746">
        <v>0</v>
      </c>
      <c r="AC1746">
        <v>15914.88</v>
      </c>
      <c r="AD1746">
        <v>0.01</v>
      </c>
      <c r="AE1746">
        <v>0</v>
      </c>
      <c r="AF1746">
        <v>0</v>
      </c>
      <c r="AG1746">
        <v>0</v>
      </c>
      <c r="AH1746">
        <v>0</v>
      </c>
      <c r="AI1746">
        <f t="shared" si="138"/>
        <v>108</v>
      </c>
      <c r="AJ1746">
        <f t="shared" si="139"/>
        <v>16578</v>
      </c>
      <c r="AK1746" s="62">
        <f t="shared" si="140"/>
        <v>2.25</v>
      </c>
      <c r="AL1746">
        <f t="shared" si="141"/>
        <v>15914.880000000001</v>
      </c>
    </row>
    <row r="1747" spans="2:38" ht="14.45" x14ac:dyDescent="0.3">
      <c r="B1747" t="s">
        <v>1915</v>
      </c>
      <c r="C1747">
        <v>2002344334</v>
      </c>
      <c r="D1747" t="s">
        <v>125</v>
      </c>
      <c r="E1747" t="s">
        <v>126</v>
      </c>
      <c r="F1747" t="s">
        <v>127</v>
      </c>
      <c r="G1747" t="s">
        <v>128</v>
      </c>
      <c r="H1747" t="s">
        <v>139</v>
      </c>
      <c r="I1747" t="s">
        <v>140</v>
      </c>
      <c r="J1747" t="s">
        <v>159</v>
      </c>
      <c r="K1747" t="s">
        <v>600</v>
      </c>
      <c r="L1747">
        <v>80887712</v>
      </c>
      <c r="M1747" t="s">
        <v>601</v>
      </c>
      <c r="N1747">
        <v>96190030</v>
      </c>
      <c r="O1747" t="s">
        <v>602</v>
      </c>
      <c r="P1747">
        <v>4987176056337</v>
      </c>
      <c r="Q1747">
        <v>1399</v>
      </c>
      <c r="R1747" s="16">
        <v>46807</v>
      </c>
      <c r="S1747">
        <v>36</v>
      </c>
      <c r="T1747">
        <v>52</v>
      </c>
      <c r="U1747">
        <v>4</v>
      </c>
      <c r="V1747">
        <v>1065.8699999999999</v>
      </c>
      <c r="W1747">
        <v>1119.1600000000001</v>
      </c>
      <c r="X1747">
        <v>1165.83</v>
      </c>
      <c r="Y1747">
        <v>0</v>
      </c>
      <c r="Z1747">
        <v>1</v>
      </c>
      <c r="AA1747">
        <v>0</v>
      </c>
      <c r="AB1747">
        <v>0</v>
      </c>
      <c r="AC1747">
        <v>1119.1600000000001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f t="shared" si="138"/>
        <v>1</v>
      </c>
      <c r="AJ1747">
        <f t="shared" si="139"/>
        <v>1165.83</v>
      </c>
      <c r="AK1747" s="62">
        <f t="shared" si="140"/>
        <v>0.25</v>
      </c>
      <c r="AL1747">
        <f t="shared" si="141"/>
        <v>1119.1600000000001</v>
      </c>
    </row>
    <row r="1748" spans="2:38" ht="14.45" x14ac:dyDescent="0.3">
      <c r="B1748" t="s">
        <v>1915</v>
      </c>
      <c r="C1748">
        <v>2002344334</v>
      </c>
      <c r="D1748" t="s">
        <v>125</v>
      </c>
      <c r="E1748" t="s">
        <v>126</v>
      </c>
      <c r="F1748" t="s">
        <v>127</v>
      </c>
      <c r="G1748" t="s">
        <v>146</v>
      </c>
      <c r="H1748" t="s">
        <v>150</v>
      </c>
      <c r="I1748" t="s">
        <v>185</v>
      </c>
      <c r="J1748" t="s">
        <v>569</v>
      </c>
      <c r="K1748" t="s">
        <v>569</v>
      </c>
      <c r="L1748">
        <v>80875507</v>
      </c>
      <c r="M1748" t="s">
        <v>824</v>
      </c>
      <c r="N1748">
        <v>82121010</v>
      </c>
      <c r="O1748" t="s">
        <v>825</v>
      </c>
      <c r="P1748">
        <v>4987176278562</v>
      </c>
      <c r="Q1748">
        <v>105</v>
      </c>
      <c r="R1748" s="16">
        <v>46806</v>
      </c>
      <c r="S1748">
        <v>60</v>
      </c>
      <c r="T1748">
        <v>31</v>
      </c>
      <c r="U1748">
        <v>144</v>
      </c>
      <c r="V1748">
        <v>76.260000000000005</v>
      </c>
      <c r="W1748">
        <v>89.99</v>
      </c>
      <c r="X1748">
        <v>93.74</v>
      </c>
      <c r="Y1748">
        <v>0</v>
      </c>
      <c r="Z1748">
        <v>45</v>
      </c>
      <c r="AA1748">
        <v>0</v>
      </c>
      <c r="AB1748">
        <v>0</v>
      </c>
      <c r="AC1748">
        <v>4049.55</v>
      </c>
      <c r="AD1748">
        <v>0.01</v>
      </c>
      <c r="AE1748">
        <v>0</v>
      </c>
      <c r="AF1748">
        <v>0</v>
      </c>
      <c r="AG1748">
        <v>0</v>
      </c>
      <c r="AH1748">
        <v>0</v>
      </c>
      <c r="AI1748">
        <f t="shared" si="138"/>
        <v>45</v>
      </c>
      <c r="AJ1748">
        <f t="shared" si="139"/>
        <v>4218.3</v>
      </c>
      <c r="AK1748" s="62">
        <f t="shared" si="140"/>
        <v>0.3125</v>
      </c>
      <c r="AL1748">
        <f t="shared" si="141"/>
        <v>4049.5499999999997</v>
      </c>
    </row>
    <row r="1749" spans="2:38" ht="14.45" x14ac:dyDescent="0.3">
      <c r="B1749" t="s">
        <v>1915</v>
      </c>
      <c r="C1749">
        <v>2002344334</v>
      </c>
      <c r="D1749" t="s">
        <v>125</v>
      </c>
      <c r="E1749" t="s">
        <v>126</v>
      </c>
      <c r="F1749" t="s">
        <v>127</v>
      </c>
      <c r="G1749" t="s">
        <v>128</v>
      </c>
      <c r="H1749" t="s">
        <v>139</v>
      </c>
      <c r="I1749" t="s">
        <v>140</v>
      </c>
      <c r="J1749" t="s">
        <v>246</v>
      </c>
      <c r="K1749" t="s">
        <v>247</v>
      </c>
      <c r="L1749">
        <v>83907878</v>
      </c>
      <c r="M1749" t="s">
        <v>248</v>
      </c>
      <c r="N1749">
        <v>96190030</v>
      </c>
      <c r="O1749" t="s">
        <v>249</v>
      </c>
      <c r="P1749">
        <v>4987176346452</v>
      </c>
      <c r="Q1749">
        <v>374</v>
      </c>
      <c r="R1749" s="16">
        <v>46807</v>
      </c>
      <c r="S1749">
        <v>36</v>
      </c>
      <c r="T1749">
        <v>52</v>
      </c>
      <c r="U1749">
        <v>12</v>
      </c>
      <c r="V1749">
        <v>284.94</v>
      </c>
      <c r="W1749">
        <v>299.19</v>
      </c>
      <c r="X1749">
        <v>311.67</v>
      </c>
      <c r="Y1749">
        <v>0</v>
      </c>
      <c r="Z1749">
        <v>2</v>
      </c>
      <c r="AA1749">
        <v>0</v>
      </c>
      <c r="AB1749">
        <v>0</v>
      </c>
      <c r="AC1749">
        <v>598.38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f t="shared" si="138"/>
        <v>2</v>
      </c>
      <c r="AJ1749">
        <f t="shared" si="139"/>
        <v>623.34</v>
      </c>
      <c r="AK1749" s="62">
        <f t="shared" si="140"/>
        <v>0.16666666666666666</v>
      </c>
      <c r="AL1749">
        <f t="shared" si="141"/>
        <v>598.38</v>
      </c>
    </row>
    <row r="1750" spans="2:38" ht="14.45" x14ac:dyDescent="0.3">
      <c r="B1750" t="s">
        <v>1915</v>
      </c>
      <c r="C1750">
        <v>2002344334</v>
      </c>
      <c r="D1750" t="s">
        <v>125</v>
      </c>
      <c r="E1750" t="s">
        <v>126</v>
      </c>
      <c r="F1750" t="s">
        <v>127</v>
      </c>
      <c r="G1750" t="s">
        <v>128</v>
      </c>
      <c r="H1750" t="s">
        <v>139</v>
      </c>
      <c r="I1750" t="s">
        <v>140</v>
      </c>
      <c r="J1750" t="s">
        <v>159</v>
      </c>
      <c r="K1750" t="s">
        <v>570</v>
      </c>
      <c r="L1750">
        <v>80829185</v>
      </c>
      <c r="M1750" t="s">
        <v>1115</v>
      </c>
      <c r="N1750">
        <v>96190030</v>
      </c>
      <c r="O1750" t="s">
        <v>1116</v>
      </c>
      <c r="P1750">
        <v>4987176303844</v>
      </c>
      <c r="Q1750">
        <v>350</v>
      </c>
      <c r="R1750" s="16">
        <v>47020</v>
      </c>
      <c r="S1750">
        <v>36</v>
      </c>
      <c r="T1750">
        <v>72</v>
      </c>
      <c r="U1750">
        <v>18</v>
      </c>
      <c r="V1750">
        <v>278.25</v>
      </c>
      <c r="W1750">
        <v>292.16000000000003</v>
      </c>
      <c r="X1750">
        <v>304.33999999999997</v>
      </c>
      <c r="Y1750">
        <v>0</v>
      </c>
      <c r="Z1750">
        <v>1</v>
      </c>
      <c r="AA1750">
        <v>0</v>
      </c>
      <c r="AB1750">
        <v>0</v>
      </c>
      <c r="AC1750">
        <v>292.16000000000003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f t="shared" si="138"/>
        <v>1</v>
      </c>
      <c r="AJ1750">
        <f t="shared" si="139"/>
        <v>304.33999999999997</v>
      </c>
      <c r="AK1750" s="62">
        <f t="shared" si="140"/>
        <v>5.5555555555555552E-2</v>
      </c>
      <c r="AL1750">
        <f t="shared" si="141"/>
        <v>292.16000000000003</v>
      </c>
    </row>
    <row r="1751" spans="2:38" ht="14.45" x14ac:dyDescent="0.3">
      <c r="B1751" t="s">
        <v>1915</v>
      </c>
      <c r="C1751">
        <v>2002344334</v>
      </c>
      <c r="D1751" t="s">
        <v>125</v>
      </c>
      <c r="E1751" t="s">
        <v>126</v>
      </c>
      <c r="F1751" t="s">
        <v>127</v>
      </c>
      <c r="G1751" t="s">
        <v>132</v>
      </c>
      <c r="H1751" t="s">
        <v>290</v>
      </c>
      <c r="I1751" t="s">
        <v>828</v>
      </c>
      <c r="J1751" t="s">
        <v>828</v>
      </c>
      <c r="K1751" t="s">
        <v>829</v>
      </c>
      <c r="L1751">
        <v>80895619</v>
      </c>
      <c r="M1751" t="s">
        <v>830</v>
      </c>
      <c r="N1751">
        <v>30049011</v>
      </c>
      <c r="O1751" t="s">
        <v>831</v>
      </c>
      <c r="P1751">
        <v>4987176265777</v>
      </c>
      <c r="Q1751">
        <v>121</v>
      </c>
      <c r="R1751" s="16">
        <v>47045</v>
      </c>
      <c r="S1751">
        <v>36</v>
      </c>
      <c r="T1751">
        <v>74</v>
      </c>
      <c r="U1751">
        <v>48</v>
      </c>
      <c r="V1751">
        <v>92.31</v>
      </c>
      <c r="W1751">
        <v>96.93</v>
      </c>
      <c r="X1751">
        <v>100.97</v>
      </c>
      <c r="Y1751">
        <v>0</v>
      </c>
      <c r="Z1751">
        <v>5</v>
      </c>
      <c r="AA1751">
        <v>0</v>
      </c>
      <c r="AB1751">
        <v>0</v>
      </c>
      <c r="AC1751">
        <v>484.65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f t="shared" si="138"/>
        <v>5</v>
      </c>
      <c r="AJ1751">
        <f t="shared" si="139"/>
        <v>504.85</v>
      </c>
      <c r="AK1751" s="62">
        <f t="shared" si="140"/>
        <v>0.10416666666666667</v>
      </c>
      <c r="AL1751">
        <f t="shared" si="141"/>
        <v>484.65000000000003</v>
      </c>
    </row>
    <row r="1752" spans="2:38" ht="14.45" x14ac:dyDescent="0.3">
      <c r="B1752" t="s">
        <v>1915</v>
      </c>
      <c r="C1752">
        <v>2002344334</v>
      </c>
      <c r="D1752" t="s">
        <v>125</v>
      </c>
      <c r="E1752" t="s">
        <v>126</v>
      </c>
      <c r="F1752" t="s">
        <v>127</v>
      </c>
      <c r="G1752" t="s">
        <v>128</v>
      </c>
      <c r="H1752" t="s">
        <v>139</v>
      </c>
      <c r="I1752" t="s">
        <v>140</v>
      </c>
      <c r="J1752" t="s">
        <v>266</v>
      </c>
      <c r="K1752" t="s">
        <v>951</v>
      </c>
      <c r="L1752">
        <v>83907879</v>
      </c>
      <c r="M1752" t="s">
        <v>952</v>
      </c>
      <c r="N1752">
        <v>96190030</v>
      </c>
      <c r="O1752" t="s">
        <v>953</v>
      </c>
      <c r="P1752">
        <v>4987176339522</v>
      </c>
      <c r="Q1752">
        <v>374</v>
      </c>
      <c r="R1752" s="16">
        <v>47045</v>
      </c>
      <c r="S1752">
        <v>36</v>
      </c>
      <c r="T1752">
        <v>74</v>
      </c>
      <c r="U1752">
        <v>12</v>
      </c>
      <c r="V1752">
        <v>284.94</v>
      </c>
      <c r="W1752">
        <v>299.19</v>
      </c>
      <c r="X1752">
        <v>311.67</v>
      </c>
      <c r="Y1752">
        <v>0</v>
      </c>
      <c r="Z1752">
        <v>3</v>
      </c>
      <c r="AA1752">
        <v>0</v>
      </c>
      <c r="AB1752">
        <v>0</v>
      </c>
      <c r="AC1752">
        <v>897.57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f t="shared" si="138"/>
        <v>3</v>
      </c>
      <c r="AJ1752">
        <f t="shared" si="139"/>
        <v>935.01</v>
      </c>
      <c r="AK1752" s="62">
        <f t="shared" si="140"/>
        <v>0.25</v>
      </c>
      <c r="AL1752">
        <f t="shared" si="141"/>
        <v>897.56999999999994</v>
      </c>
    </row>
    <row r="1753" spans="2:38" ht="14.45" x14ac:dyDescent="0.3">
      <c r="B1753" t="s">
        <v>1915</v>
      </c>
      <c r="C1753">
        <v>2002344334</v>
      </c>
      <c r="D1753" t="s">
        <v>125</v>
      </c>
      <c r="E1753" t="s">
        <v>126</v>
      </c>
      <c r="F1753" t="s">
        <v>127</v>
      </c>
      <c r="G1753" t="s">
        <v>128</v>
      </c>
      <c r="H1753" t="s">
        <v>208</v>
      </c>
      <c r="I1753" t="s">
        <v>209</v>
      </c>
      <c r="J1753" t="s">
        <v>210</v>
      </c>
      <c r="K1753" t="s">
        <v>607</v>
      </c>
      <c r="L1753">
        <v>80836247</v>
      </c>
      <c r="M1753" t="s">
        <v>608</v>
      </c>
      <c r="N1753">
        <v>33074900</v>
      </c>
      <c r="O1753" t="s">
        <v>609</v>
      </c>
      <c r="P1753">
        <v>4987176304629</v>
      </c>
      <c r="Q1753">
        <v>349</v>
      </c>
      <c r="R1753" s="16">
        <v>47052</v>
      </c>
      <c r="S1753">
        <v>24</v>
      </c>
      <c r="T1753">
        <v>100</v>
      </c>
      <c r="U1753">
        <v>12</v>
      </c>
      <c r="V1753">
        <v>236.6</v>
      </c>
      <c r="W1753">
        <v>279.19</v>
      </c>
      <c r="X1753">
        <v>290.83</v>
      </c>
      <c r="Y1753">
        <v>0</v>
      </c>
      <c r="Z1753">
        <v>6</v>
      </c>
      <c r="AA1753">
        <v>0</v>
      </c>
      <c r="AB1753">
        <v>0</v>
      </c>
      <c r="AC1753">
        <v>1675.14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f t="shared" si="138"/>
        <v>6</v>
      </c>
      <c r="AJ1753">
        <f t="shared" si="139"/>
        <v>1744.98</v>
      </c>
      <c r="AK1753" s="62">
        <f t="shared" si="140"/>
        <v>0.5</v>
      </c>
      <c r="AL1753">
        <f t="shared" si="141"/>
        <v>1675.1399999999999</v>
      </c>
    </row>
    <row r="1754" spans="2:38" ht="14.45" x14ac:dyDescent="0.3">
      <c r="B1754" t="s">
        <v>1915</v>
      </c>
      <c r="C1754">
        <v>2002344334</v>
      </c>
      <c r="D1754" t="s">
        <v>125</v>
      </c>
      <c r="E1754" t="s">
        <v>126</v>
      </c>
      <c r="F1754" t="s">
        <v>127</v>
      </c>
      <c r="G1754" t="s">
        <v>146</v>
      </c>
      <c r="H1754" t="s">
        <v>147</v>
      </c>
      <c r="I1754" t="s">
        <v>203</v>
      </c>
      <c r="J1754" t="s">
        <v>834</v>
      </c>
      <c r="K1754" t="s">
        <v>835</v>
      </c>
      <c r="L1754">
        <v>80896468</v>
      </c>
      <c r="M1754" t="s">
        <v>836</v>
      </c>
      <c r="N1754">
        <v>33071010</v>
      </c>
      <c r="O1754" t="s">
        <v>837</v>
      </c>
      <c r="P1754">
        <v>4987176303356</v>
      </c>
      <c r="Q1754">
        <v>62</v>
      </c>
      <c r="R1754" s="16">
        <v>47045</v>
      </c>
      <c r="S1754">
        <v>18</v>
      </c>
      <c r="T1754">
        <v>100</v>
      </c>
      <c r="U1754">
        <v>72</v>
      </c>
      <c r="V1754">
        <v>45.34</v>
      </c>
      <c r="W1754">
        <v>47.61</v>
      </c>
      <c r="X1754">
        <v>49.6</v>
      </c>
      <c r="Y1754">
        <v>1</v>
      </c>
      <c r="Z1754">
        <v>25</v>
      </c>
      <c r="AA1754">
        <v>0</v>
      </c>
      <c r="AB1754">
        <v>0</v>
      </c>
      <c r="AC1754">
        <v>4618.17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f t="shared" si="138"/>
        <v>97</v>
      </c>
      <c r="AJ1754">
        <f t="shared" si="139"/>
        <v>4811.2</v>
      </c>
      <c r="AK1754" s="62">
        <f t="shared" si="140"/>
        <v>1.3472222222222223</v>
      </c>
      <c r="AL1754">
        <f t="shared" si="141"/>
        <v>4618.17</v>
      </c>
    </row>
    <row r="1755" spans="2:38" ht="14.45" x14ac:dyDescent="0.3">
      <c r="B1755" t="s">
        <v>1915</v>
      </c>
      <c r="C1755">
        <v>2002344334</v>
      </c>
      <c r="D1755" t="s">
        <v>125</v>
      </c>
      <c r="E1755" t="s">
        <v>126</v>
      </c>
      <c r="F1755" t="s">
        <v>127</v>
      </c>
      <c r="G1755" t="s">
        <v>128</v>
      </c>
      <c r="H1755" t="s">
        <v>139</v>
      </c>
      <c r="I1755" t="s">
        <v>140</v>
      </c>
      <c r="J1755" t="s">
        <v>266</v>
      </c>
      <c r="K1755" t="s">
        <v>267</v>
      </c>
      <c r="L1755">
        <v>83907881</v>
      </c>
      <c r="M1755" t="s">
        <v>268</v>
      </c>
      <c r="N1755">
        <v>96190030</v>
      </c>
      <c r="O1755" t="s">
        <v>269</v>
      </c>
      <c r="P1755">
        <v>4987176303486</v>
      </c>
      <c r="Q1755">
        <v>374</v>
      </c>
      <c r="R1755" s="16">
        <v>47052</v>
      </c>
      <c r="S1755">
        <v>36</v>
      </c>
      <c r="T1755">
        <v>75</v>
      </c>
      <c r="U1755">
        <v>12</v>
      </c>
      <c r="V1755">
        <v>284.94</v>
      </c>
      <c r="W1755">
        <v>299.19</v>
      </c>
      <c r="X1755">
        <v>311.67</v>
      </c>
      <c r="Y1755">
        <v>0</v>
      </c>
      <c r="Z1755">
        <v>4</v>
      </c>
      <c r="AA1755">
        <v>0</v>
      </c>
      <c r="AB1755">
        <v>0</v>
      </c>
      <c r="AC1755">
        <v>1196.76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f t="shared" si="138"/>
        <v>4</v>
      </c>
      <c r="AJ1755">
        <f t="shared" si="139"/>
        <v>1246.68</v>
      </c>
      <c r="AK1755" s="62">
        <f t="shared" si="140"/>
        <v>0.33333333333333331</v>
      </c>
      <c r="AL1755">
        <f t="shared" si="141"/>
        <v>1196.76</v>
      </c>
    </row>
    <row r="1756" spans="2:38" ht="14.45" x14ac:dyDescent="0.3">
      <c r="B1756" t="s">
        <v>1915</v>
      </c>
      <c r="C1756">
        <v>2002344334</v>
      </c>
      <c r="D1756" t="s">
        <v>125</v>
      </c>
      <c r="E1756" t="s">
        <v>126</v>
      </c>
      <c r="F1756" t="s">
        <v>127</v>
      </c>
      <c r="G1756" t="s">
        <v>132</v>
      </c>
      <c r="H1756" t="s">
        <v>133</v>
      </c>
      <c r="I1756" t="s">
        <v>177</v>
      </c>
      <c r="J1756" t="s">
        <v>178</v>
      </c>
      <c r="K1756" t="s">
        <v>620</v>
      </c>
      <c r="L1756">
        <v>80869896</v>
      </c>
      <c r="M1756" t="s">
        <v>621</v>
      </c>
      <c r="N1756">
        <v>96190010</v>
      </c>
      <c r="O1756" t="s">
        <v>622</v>
      </c>
      <c r="P1756">
        <v>4987176319432</v>
      </c>
      <c r="Q1756">
        <v>55</v>
      </c>
      <c r="R1756" s="16">
        <v>47045</v>
      </c>
      <c r="S1756">
        <v>24</v>
      </c>
      <c r="T1756">
        <v>100</v>
      </c>
      <c r="U1756">
        <v>64</v>
      </c>
      <c r="V1756">
        <v>47.57</v>
      </c>
      <c r="W1756">
        <v>47.57</v>
      </c>
      <c r="X1756">
        <v>49.55</v>
      </c>
      <c r="Y1756">
        <v>11</v>
      </c>
      <c r="Z1756">
        <v>47</v>
      </c>
      <c r="AA1756">
        <v>0</v>
      </c>
      <c r="AB1756">
        <v>0</v>
      </c>
      <c r="AC1756">
        <v>35725.07</v>
      </c>
      <c r="AD1756">
        <v>0.02</v>
      </c>
      <c r="AE1756">
        <v>0</v>
      </c>
      <c r="AF1756">
        <v>0</v>
      </c>
      <c r="AG1756">
        <v>0</v>
      </c>
      <c r="AH1756">
        <v>0</v>
      </c>
      <c r="AI1756">
        <f t="shared" si="138"/>
        <v>751</v>
      </c>
      <c r="AJ1756">
        <f t="shared" si="139"/>
        <v>37212.049999999996</v>
      </c>
      <c r="AK1756" s="62">
        <f t="shared" si="140"/>
        <v>11.734375</v>
      </c>
      <c r="AL1756">
        <f t="shared" si="141"/>
        <v>35725.07</v>
      </c>
    </row>
    <row r="1757" spans="2:38" ht="14.45" x14ac:dyDescent="0.3">
      <c r="B1757" t="s">
        <v>1915</v>
      </c>
      <c r="C1757">
        <v>2002344334</v>
      </c>
      <c r="D1757" t="s">
        <v>125</v>
      </c>
      <c r="E1757" t="s">
        <v>126</v>
      </c>
      <c r="F1757" t="s">
        <v>127</v>
      </c>
      <c r="G1757" t="s">
        <v>146</v>
      </c>
      <c r="H1757" t="s">
        <v>150</v>
      </c>
      <c r="I1757" t="s">
        <v>214</v>
      </c>
      <c r="J1757" t="s">
        <v>244</v>
      </c>
      <c r="K1757" t="s">
        <v>245</v>
      </c>
      <c r="L1757">
        <v>80875790</v>
      </c>
      <c r="M1757" t="s">
        <v>1054</v>
      </c>
      <c r="N1757">
        <v>82122011</v>
      </c>
      <c r="O1757" t="s">
        <v>1055</v>
      </c>
      <c r="P1757">
        <v>4987176384843</v>
      </c>
      <c r="Q1757">
        <v>950</v>
      </c>
      <c r="R1757" s="16">
        <v>47045</v>
      </c>
      <c r="S1757">
        <v>60</v>
      </c>
      <c r="T1757">
        <v>45</v>
      </c>
      <c r="U1757">
        <v>24</v>
      </c>
      <c r="V1757">
        <v>690.05</v>
      </c>
      <c r="W1757">
        <v>814.26</v>
      </c>
      <c r="X1757">
        <v>848.21</v>
      </c>
      <c r="Y1757">
        <v>0</v>
      </c>
      <c r="Z1757">
        <v>1</v>
      </c>
      <c r="AA1757">
        <v>0</v>
      </c>
      <c r="AB1757">
        <v>0</v>
      </c>
      <c r="AC1757">
        <v>814.26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f t="shared" si="138"/>
        <v>1</v>
      </c>
      <c r="AJ1757">
        <f t="shared" si="139"/>
        <v>848.21</v>
      </c>
      <c r="AK1757" s="62">
        <f t="shared" si="140"/>
        <v>4.1666666666666664E-2</v>
      </c>
      <c r="AL1757">
        <f t="shared" si="141"/>
        <v>814.26</v>
      </c>
    </row>
    <row r="1758" spans="2:38" ht="14.45" x14ac:dyDescent="0.3">
      <c r="B1758" t="s">
        <v>1915</v>
      </c>
      <c r="C1758">
        <v>2002344334</v>
      </c>
      <c r="D1758" t="s">
        <v>125</v>
      </c>
      <c r="E1758" t="s">
        <v>126</v>
      </c>
      <c r="F1758" t="s">
        <v>127</v>
      </c>
      <c r="G1758" t="s">
        <v>128</v>
      </c>
      <c r="H1758" t="s">
        <v>139</v>
      </c>
      <c r="I1758" t="s">
        <v>140</v>
      </c>
      <c r="J1758" t="s">
        <v>266</v>
      </c>
      <c r="K1758" t="s">
        <v>355</v>
      </c>
      <c r="L1758">
        <v>83907882</v>
      </c>
      <c r="M1758" t="s">
        <v>1005</v>
      </c>
      <c r="N1758">
        <v>96190030</v>
      </c>
      <c r="O1758" t="s">
        <v>1006</v>
      </c>
      <c r="P1758">
        <v>4987176303455</v>
      </c>
      <c r="Q1758">
        <v>374</v>
      </c>
      <c r="R1758" s="16">
        <v>47045</v>
      </c>
      <c r="S1758">
        <v>36</v>
      </c>
      <c r="T1758">
        <v>74</v>
      </c>
      <c r="U1758">
        <v>12</v>
      </c>
      <c r="V1758">
        <v>284.94</v>
      </c>
      <c r="W1758">
        <v>299.19</v>
      </c>
      <c r="X1758">
        <v>311.67</v>
      </c>
      <c r="Y1758">
        <v>0</v>
      </c>
      <c r="Z1758">
        <v>5</v>
      </c>
      <c r="AA1758">
        <v>0</v>
      </c>
      <c r="AB1758">
        <v>0</v>
      </c>
      <c r="AC1758">
        <v>1495.95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f t="shared" si="138"/>
        <v>5</v>
      </c>
      <c r="AJ1758">
        <f t="shared" si="139"/>
        <v>1558.3500000000001</v>
      </c>
      <c r="AK1758" s="62">
        <f t="shared" si="140"/>
        <v>0.41666666666666669</v>
      </c>
      <c r="AL1758">
        <f t="shared" si="141"/>
        <v>1495.95</v>
      </c>
    </row>
    <row r="1759" spans="2:38" ht="14.45" x14ac:dyDescent="0.3">
      <c r="B1759" t="s">
        <v>1915</v>
      </c>
      <c r="C1759">
        <v>2002344334</v>
      </c>
      <c r="D1759" t="s">
        <v>125</v>
      </c>
      <c r="E1759" t="s">
        <v>126</v>
      </c>
      <c r="F1759" t="s">
        <v>127</v>
      </c>
      <c r="G1759" t="s">
        <v>146</v>
      </c>
      <c r="H1759" t="s">
        <v>147</v>
      </c>
      <c r="I1759" t="s">
        <v>148</v>
      </c>
      <c r="J1759" t="s">
        <v>429</v>
      </c>
      <c r="K1759" t="s">
        <v>617</v>
      </c>
      <c r="L1759">
        <v>80753180</v>
      </c>
      <c r="M1759" t="s">
        <v>618</v>
      </c>
      <c r="N1759">
        <v>33071090</v>
      </c>
      <c r="O1759" t="s">
        <v>619</v>
      </c>
      <c r="P1759">
        <v>4987176093714</v>
      </c>
      <c r="Q1759">
        <v>99</v>
      </c>
      <c r="R1759" s="16">
        <v>46246</v>
      </c>
      <c r="S1759">
        <v>36</v>
      </c>
      <c r="T1759">
        <v>0</v>
      </c>
      <c r="U1759">
        <v>144</v>
      </c>
      <c r="V1759">
        <v>71.91</v>
      </c>
      <c r="W1759">
        <v>84.85</v>
      </c>
      <c r="X1759">
        <v>88.39</v>
      </c>
      <c r="Y1759">
        <v>1</v>
      </c>
      <c r="Z1759">
        <v>2</v>
      </c>
      <c r="AA1759">
        <v>0</v>
      </c>
      <c r="AB1759">
        <v>0</v>
      </c>
      <c r="AC1759">
        <v>12388.1</v>
      </c>
      <c r="AD1759">
        <v>63.25</v>
      </c>
      <c r="AE1759">
        <v>0</v>
      </c>
      <c r="AF1759">
        <v>0</v>
      </c>
      <c r="AG1759">
        <v>0</v>
      </c>
      <c r="AH1759">
        <v>0</v>
      </c>
      <c r="AI1759">
        <f t="shared" si="138"/>
        <v>146</v>
      </c>
      <c r="AJ1759">
        <f t="shared" si="139"/>
        <v>12904.94</v>
      </c>
      <c r="AK1759" s="62">
        <f t="shared" si="140"/>
        <v>1.0138888888888888</v>
      </c>
      <c r="AL1759">
        <f t="shared" si="141"/>
        <v>12388.099999999999</v>
      </c>
    </row>
    <row r="1760" spans="2:38" ht="14.45" x14ac:dyDescent="0.3">
      <c r="B1760" t="s">
        <v>1915</v>
      </c>
      <c r="C1760">
        <v>2002344334</v>
      </c>
      <c r="D1760" t="s">
        <v>125</v>
      </c>
      <c r="E1760" t="s">
        <v>126</v>
      </c>
      <c r="F1760" t="s">
        <v>127</v>
      </c>
      <c r="G1760" t="s">
        <v>146</v>
      </c>
      <c r="H1760" t="s">
        <v>150</v>
      </c>
      <c r="I1760" t="s">
        <v>214</v>
      </c>
      <c r="J1760" t="s">
        <v>215</v>
      </c>
      <c r="K1760" t="s">
        <v>841</v>
      </c>
      <c r="L1760">
        <v>80876082</v>
      </c>
      <c r="M1760" t="s">
        <v>842</v>
      </c>
      <c r="N1760">
        <v>82122011</v>
      </c>
      <c r="O1760" t="s">
        <v>843</v>
      </c>
      <c r="P1760">
        <v>4987176300478</v>
      </c>
      <c r="Q1760">
        <v>349</v>
      </c>
      <c r="R1760" s="16">
        <v>46398</v>
      </c>
      <c r="S1760">
        <v>60</v>
      </c>
      <c r="T1760">
        <v>9</v>
      </c>
      <c r="U1760">
        <v>72</v>
      </c>
      <c r="V1760">
        <v>253.5</v>
      </c>
      <c r="W1760">
        <v>299.13</v>
      </c>
      <c r="X1760">
        <v>311.60000000000002</v>
      </c>
      <c r="Y1760">
        <v>0</v>
      </c>
      <c r="Z1760">
        <v>22</v>
      </c>
      <c r="AA1760">
        <v>0</v>
      </c>
      <c r="AB1760">
        <v>0</v>
      </c>
      <c r="AC1760">
        <v>6580.86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f t="shared" si="138"/>
        <v>22</v>
      </c>
      <c r="AJ1760">
        <f t="shared" si="139"/>
        <v>6855.2000000000007</v>
      </c>
      <c r="AK1760" s="62">
        <f t="shared" si="140"/>
        <v>0.30555555555555558</v>
      </c>
      <c r="AL1760">
        <f t="shared" si="141"/>
        <v>6580.86</v>
      </c>
    </row>
    <row r="1761" spans="2:38" ht="14.45" x14ac:dyDescent="0.3">
      <c r="B1761" t="s">
        <v>1915</v>
      </c>
      <c r="C1761">
        <v>2002344334</v>
      </c>
      <c r="D1761" t="s">
        <v>125</v>
      </c>
      <c r="E1761" t="s">
        <v>126</v>
      </c>
      <c r="F1761" t="s">
        <v>127</v>
      </c>
      <c r="G1761" t="s">
        <v>128</v>
      </c>
      <c r="H1761" t="s">
        <v>139</v>
      </c>
      <c r="I1761" t="s">
        <v>140</v>
      </c>
      <c r="J1761" t="s">
        <v>246</v>
      </c>
      <c r="K1761" t="s">
        <v>280</v>
      </c>
      <c r="L1761">
        <v>83907884</v>
      </c>
      <c r="M1761" t="s">
        <v>281</v>
      </c>
      <c r="N1761">
        <v>96190030</v>
      </c>
      <c r="O1761" t="s">
        <v>282</v>
      </c>
      <c r="P1761">
        <v>4987176346278</v>
      </c>
      <c r="Q1761">
        <v>374</v>
      </c>
      <c r="R1761" s="16">
        <v>46807</v>
      </c>
      <c r="S1761">
        <v>36</v>
      </c>
      <c r="T1761">
        <v>52</v>
      </c>
      <c r="U1761">
        <v>12</v>
      </c>
      <c r="V1761">
        <v>284.94</v>
      </c>
      <c r="W1761">
        <v>299.19</v>
      </c>
      <c r="X1761">
        <v>311.67</v>
      </c>
      <c r="Y1761">
        <v>0</v>
      </c>
      <c r="Z1761">
        <v>1</v>
      </c>
      <c r="AA1761">
        <v>0</v>
      </c>
      <c r="AB1761">
        <v>0</v>
      </c>
      <c r="AC1761">
        <v>299.19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f t="shared" si="138"/>
        <v>1</v>
      </c>
      <c r="AJ1761">
        <f t="shared" si="139"/>
        <v>311.67</v>
      </c>
      <c r="AK1761" s="62">
        <f t="shared" si="140"/>
        <v>8.3333333333333329E-2</v>
      </c>
      <c r="AL1761">
        <f t="shared" si="141"/>
        <v>299.19</v>
      </c>
    </row>
    <row r="1762" spans="2:38" ht="14.45" x14ac:dyDescent="0.3">
      <c r="B1762" t="s">
        <v>1915</v>
      </c>
      <c r="C1762">
        <v>2002344334</v>
      </c>
      <c r="D1762" t="s">
        <v>125</v>
      </c>
      <c r="E1762" t="s">
        <v>126</v>
      </c>
      <c r="F1762" t="s">
        <v>127</v>
      </c>
      <c r="G1762" t="s">
        <v>132</v>
      </c>
      <c r="H1762" t="s">
        <v>290</v>
      </c>
      <c r="I1762" t="s">
        <v>635</v>
      </c>
      <c r="J1762" t="s">
        <v>635</v>
      </c>
      <c r="K1762" t="s">
        <v>636</v>
      </c>
      <c r="L1762">
        <v>80885888</v>
      </c>
      <c r="M1762" t="s">
        <v>637</v>
      </c>
      <c r="N1762">
        <v>30049011</v>
      </c>
      <c r="O1762" t="s">
        <v>638</v>
      </c>
      <c r="P1762">
        <v>4987176191359</v>
      </c>
      <c r="Q1762">
        <v>64</v>
      </c>
      <c r="R1762" s="16">
        <v>47045</v>
      </c>
      <c r="S1762">
        <v>24</v>
      </c>
      <c r="T1762">
        <v>100</v>
      </c>
      <c r="U1762">
        <v>720</v>
      </c>
      <c r="V1762">
        <v>48.83</v>
      </c>
      <c r="W1762">
        <v>51.27</v>
      </c>
      <c r="X1762">
        <v>53.41</v>
      </c>
      <c r="Y1762">
        <v>0</v>
      </c>
      <c r="Z1762">
        <v>81</v>
      </c>
      <c r="AA1762">
        <v>0</v>
      </c>
      <c r="AB1762">
        <v>0</v>
      </c>
      <c r="AC1762">
        <v>4152.87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f t="shared" si="138"/>
        <v>81</v>
      </c>
      <c r="AJ1762">
        <f t="shared" si="139"/>
        <v>4326.21</v>
      </c>
      <c r="AK1762" s="62">
        <f t="shared" si="140"/>
        <v>0.1125</v>
      </c>
      <c r="AL1762">
        <f t="shared" si="141"/>
        <v>4152.87</v>
      </c>
    </row>
    <row r="1763" spans="2:38" ht="14.45" x14ac:dyDescent="0.3">
      <c r="B1763" t="s">
        <v>1915</v>
      </c>
      <c r="C1763">
        <v>2002344334</v>
      </c>
      <c r="D1763" t="s">
        <v>125</v>
      </c>
      <c r="E1763" t="s">
        <v>126</v>
      </c>
      <c r="F1763" t="s">
        <v>127</v>
      </c>
      <c r="G1763" t="s">
        <v>146</v>
      </c>
      <c r="H1763" t="s">
        <v>147</v>
      </c>
      <c r="I1763" t="s">
        <v>148</v>
      </c>
      <c r="J1763" t="s">
        <v>149</v>
      </c>
      <c r="K1763" t="s">
        <v>1022</v>
      </c>
      <c r="L1763">
        <v>80896465</v>
      </c>
      <c r="M1763" t="s">
        <v>1023</v>
      </c>
      <c r="N1763">
        <v>33071010</v>
      </c>
      <c r="O1763" t="s">
        <v>1024</v>
      </c>
      <c r="P1763">
        <v>4987176198228</v>
      </c>
      <c r="Q1763">
        <v>444</v>
      </c>
      <c r="R1763" s="16">
        <v>46807</v>
      </c>
      <c r="S1763">
        <v>36</v>
      </c>
      <c r="T1763">
        <v>52</v>
      </c>
      <c r="U1763">
        <v>12</v>
      </c>
      <c r="V1763">
        <v>362.44</v>
      </c>
      <c r="W1763">
        <v>380.56</v>
      </c>
      <c r="X1763">
        <v>396.43</v>
      </c>
      <c r="Y1763">
        <v>0</v>
      </c>
      <c r="Z1763">
        <v>1</v>
      </c>
      <c r="AA1763">
        <v>0</v>
      </c>
      <c r="AB1763">
        <v>0</v>
      </c>
      <c r="AC1763">
        <v>380.56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f t="shared" si="138"/>
        <v>1</v>
      </c>
      <c r="AJ1763">
        <f t="shared" si="139"/>
        <v>396.43</v>
      </c>
      <c r="AK1763" s="62">
        <f t="shared" si="140"/>
        <v>8.3333333333333329E-2</v>
      </c>
      <c r="AL1763">
        <f t="shared" si="141"/>
        <v>380.56</v>
      </c>
    </row>
    <row r="1764" spans="2:38" ht="14.45" x14ac:dyDescent="0.3">
      <c r="B1764" t="s">
        <v>1915</v>
      </c>
      <c r="C1764">
        <v>2002344334</v>
      </c>
      <c r="D1764" t="s">
        <v>125</v>
      </c>
      <c r="E1764" t="s">
        <v>126</v>
      </c>
      <c r="F1764" t="s">
        <v>127</v>
      </c>
      <c r="G1764" t="s">
        <v>128</v>
      </c>
      <c r="H1764" t="s">
        <v>139</v>
      </c>
      <c r="I1764" t="s">
        <v>140</v>
      </c>
      <c r="J1764" t="s">
        <v>246</v>
      </c>
      <c r="K1764" t="s">
        <v>306</v>
      </c>
      <c r="L1764">
        <v>83907886</v>
      </c>
      <c r="M1764" t="s">
        <v>307</v>
      </c>
      <c r="N1764">
        <v>96190030</v>
      </c>
      <c r="O1764" t="s">
        <v>308</v>
      </c>
      <c r="P1764">
        <v>4987176346315</v>
      </c>
      <c r="Q1764">
        <v>374</v>
      </c>
      <c r="R1764" s="16">
        <v>46807</v>
      </c>
      <c r="S1764">
        <v>36</v>
      </c>
      <c r="T1764">
        <v>52</v>
      </c>
      <c r="U1764">
        <v>12</v>
      </c>
      <c r="V1764">
        <v>284.94</v>
      </c>
      <c r="W1764">
        <v>299.19</v>
      </c>
      <c r="X1764">
        <v>311.67</v>
      </c>
      <c r="Y1764">
        <v>0</v>
      </c>
      <c r="Z1764">
        <v>1</v>
      </c>
      <c r="AA1764">
        <v>0</v>
      </c>
      <c r="AB1764">
        <v>0</v>
      </c>
      <c r="AC1764">
        <v>299.19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f t="shared" si="138"/>
        <v>1</v>
      </c>
      <c r="AJ1764">
        <f t="shared" si="139"/>
        <v>311.67</v>
      </c>
      <c r="AK1764" s="62">
        <f t="shared" si="140"/>
        <v>8.3333333333333329E-2</v>
      </c>
      <c r="AL1764">
        <f t="shared" si="141"/>
        <v>299.19</v>
      </c>
    </row>
    <row r="1765" spans="2:38" ht="14.45" x14ac:dyDescent="0.3">
      <c r="B1765" t="s">
        <v>1915</v>
      </c>
      <c r="C1765">
        <v>2002344334</v>
      </c>
      <c r="D1765" t="s">
        <v>125</v>
      </c>
      <c r="E1765" t="s">
        <v>126</v>
      </c>
      <c r="F1765" t="s">
        <v>127</v>
      </c>
      <c r="G1765" t="s">
        <v>128</v>
      </c>
      <c r="H1765" t="s">
        <v>139</v>
      </c>
      <c r="I1765" t="s">
        <v>140</v>
      </c>
      <c r="J1765" t="s">
        <v>159</v>
      </c>
      <c r="K1765" t="s">
        <v>562</v>
      </c>
      <c r="L1765">
        <v>80887684</v>
      </c>
      <c r="M1765" t="s">
        <v>563</v>
      </c>
      <c r="N1765">
        <v>96190030</v>
      </c>
      <c r="O1765" t="s">
        <v>564</v>
      </c>
      <c r="P1765">
        <v>4987176303882</v>
      </c>
      <c r="Q1765">
        <v>350</v>
      </c>
      <c r="R1765" s="16">
        <v>46807</v>
      </c>
      <c r="S1765">
        <v>36</v>
      </c>
      <c r="T1765">
        <v>52</v>
      </c>
      <c r="U1765">
        <v>18</v>
      </c>
      <c r="V1765">
        <v>278.25</v>
      </c>
      <c r="W1765">
        <v>292.16000000000003</v>
      </c>
      <c r="X1765">
        <v>304.33999999999997</v>
      </c>
      <c r="Y1765">
        <v>0</v>
      </c>
      <c r="Z1765">
        <v>13</v>
      </c>
      <c r="AA1765">
        <v>0</v>
      </c>
      <c r="AB1765">
        <v>0</v>
      </c>
      <c r="AC1765">
        <v>3798.08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f t="shared" si="138"/>
        <v>13</v>
      </c>
      <c r="AJ1765">
        <f t="shared" si="139"/>
        <v>3956.4199999999996</v>
      </c>
      <c r="AK1765" s="62">
        <f t="shared" si="140"/>
        <v>0.72222222222222221</v>
      </c>
      <c r="AL1765">
        <f t="shared" si="141"/>
        <v>3798.0800000000004</v>
      </c>
    </row>
    <row r="1766" spans="2:38" ht="14.45" x14ac:dyDescent="0.3">
      <c r="B1766" t="s">
        <v>1915</v>
      </c>
      <c r="C1766">
        <v>2002344334</v>
      </c>
      <c r="D1766" t="s">
        <v>125</v>
      </c>
      <c r="E1766" t="s">
        <v>126</v>
      </c>
      <c r="F1766" t="s">
        <v>127</v>
      </c>
      <c r="G1766" t="s">
        <v>132</v>
      </c>
      <c r="H1766" t="s">
        <v>133</v>
      </c>
      <c r="I1766" t="s">
        <v>134</v>
      </c>
      <c r="J1766" t="s">
        <v>169</v>
      </c>
      <c r="K1766" t="s">
        <v>460</v>
      </c>
      <c r="L1766">
        <v>83904906</v>
      </c>
      <c r="M1766" t="s">
        <v>850</v>
      </c>
      <c r="N1766">
        <v>96190010</v>
      </c>
      <c r="O1766" t="s">
        <v>851</v>
      </c>
      <c r="P1766">
        <v>4987176293527</v>
      </c>
      <c r="Q1766">
        <v>95</v>
      </c>
      <c r="R1766" s="16">
        <v>47045</v>
      </c>
      <c r="S1766">
        <v>24</v>
      </c>
      <c r="T1766">
        <v>100</v>
      </c>
      <c r="U1766">
        <v>64</v>
      </c>
      <c r="V1766">
        <v>82.16</v>
      </c>
      <c r="W1766">
        <v>82.16</v>
      </c>
      <c r="X1766">
        <v>85.59</v>
      </c>
      <c r="Y1766">
        <v>0</v>
      </c>
      <c r="Z1766">
        <v>16</v>
      </c>
      <c r="AA1766">
        <v>0</v>
      </c>
      <c r="AB1766">
        <v>0</v>
      </c>
      <c r="AC1766">
        <v>1314.56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f t="shared" si="138"/>
        <v>16</v>
      </c>
      <c r="AJ1766">
        <f t="shared" si="139"/>
        <v>1369.44</v>
      </c>
      <c r="AK1766" s="62">
        <f t="shared" si="140"/>
        <v>0.25</v>
      </c>
      <c r="AL1766">
        <f t="shared" si="141"/>
        <v>1314.56</v>
      </c>
    </row>
    <row r="1767" spans="2:38" ht="14.45" x14ac:dyDescent="0.3">
      <c r="B1767" t="s">
        <v>1915</v>
      </c>
      <c r="C1767">
        <v>2002344334</v>
      </c>
      <c r="D1767" t="s">
        <v>125</v>
      </c>
      <c r="E1767" t="s">
        <v>126</v>
      </c>
      <c r="F1767" t="s">
        <v>127</v>
      </c>
      <c r="G1767" t="s">
        <v>132</v>
      </c>
      <c r="H1767" t="s">
        <v>133</v>
      </c>
      <c r="I1767" t="s">
        <v>177</v>
      </c>
      <c r="J1767" t="s">
        <v>371</v>
      </c>
      <c r="K1767" t="s">
        <v>372</v>
      </c>
      <c r="L1767">
        <v>83911635</v>
      </c>
      <c r="M1767" t="s">
        <v>373</v>
      </c>
      <c r="N1767">
        <v>96190010</v>
      </c>
      <c r="O1767" t="s">
        <v>374</v>
      </c>
      <c r="P1767">
        <v>4987176319517</v>
      </c>
      <c r="Q1767">
        <v>50</v>
      </c>
      <c r="R1767" s="16">
        <v>47045</v>
      </c>
      <c r="S1767">
        <v>24</v>
      </c>
      <c r="T1767">
        <v>100</v>
      </c>
      <c r="U1767">
        <v>112</v>
      </c>
      <c r="V1767">
        <v>43.24</v>
      </c>
      <c r="W1767">
        <v>43.24</v>
      </c>
      <c r="X1767">
        <v>45.04</v>
      </c>
      <c r="Y1767">
        <v>13</v>
      </c>
      <c r="Z1767">
        <v>58</v>
      </c>
      <c r="AA1767">
        <v>0</v>
      </c>
      <c r="AB1767">
        <v>0</v>
      </c>
      <c r="AC1767">
        <v>65465.36</v>
      </c>
      <c r="AD1767">
        <v>0.04</v>
      </c>
      <c r="AE1767">
        <v>0</v>
      </c>
      <c r="AF1767">
        <v>0</v>
      </c>
      <c r="AG1767">
        <v>0</v>
      </c>
      <c r="AH1767">
        <v>0</v>
      </c>
      <c r="AI1767">
        <f t="shared" si="138"/>
        <v>1514</v>
      </c>
      <c r="AJ1767">
        <f t="shared" si="139"/>
        <v>68190.559999999998</v>
      </c>
      <c r="AK1767" s="62">
        <f t="shared" si="140"/>
        <v>13.517857142857142</v>
      </c>
      <c r="AL1767">
        <f t="shared" si="141"/>
        <v>65465.36</v>
      </c>
    </row>
    <row r="1768" spans="2:38" ht="14.45" x14ac:dyDescent="0.3">
      <c r="B1768" t="s">
        <v>1915</v>
      </c>
      <c r="C1768">
        <v>2002344334</v>
      </c>
      <c r="D1768" t="s">
        <v>125</v>
      </c>
      <c r="E1768" t="s">
        <v>126</v>
      </c>
      <c r="F1768" t="s">
        <v>127</v>
      </c>
      <c r="G1768" t="s">
        <v>128</v>
      </c>
      <c r="H1768" t="s">
        <v>129</v>
      </c>
      <c r="I1768" t="s">
        <v>130</v>
      </c>
      <c r="J1768" t="s">
        <v>216</v>
      </c>
      <c r="K1768" t="s">
        <v>556</v>
      </c>
      <c r="L1768">
        <v>80851940</v>
      </c>
      <c r="M1768" t="s">
        <v>557</v>
      </c>
      <c r="N1768">
        <v>33051090</v>
      </c>
      <c r="O1768" t="s">
        <v>558</v>
      </c>
      <c r="P1768">
        <v>4987176272164</v>
      </c>
      <c r="Q1768">
        <v>210</v>
      </c>
      <c r="R1768" s="16">
        <v>47020</v>
      </c>
      <c r="S1768">
        <v>36</v>
      </c>
      <c r="T1768">
        <v>72</v>
      </c>
      <c r="U1768">
        <v>56</v>
      </c>
      <c r="V1768">
        <v>174.54</v>
      </c>
      <c r="W1768">
        <v>183.27</v>
      </c>
      <c r="X1768">
        <v>190.91</v>
      </c>
      <c r="Y1768">
        <v>0</v>
      </c>
      <c r="Z1768">
        <v>2</v>
      </c>
      <c r="AA1768">
        <v>0</v>
      </c>
      <c r="AB1768">
        <v>0</v>
      </c>
      <c r="AC1768">
        <v>366.54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f t="shared" si="138"/>
        <v>2</v>
      </c>
      <c r="AJ1768">
        <f t="shared" si="139"/>
        <v>381.82</v>
      </c>
      <c r="AK1768" s="62">
        <f t="shared" si="140"/>
        <v>3.5714285714285712E-2</v>
      </c>
      <c r="AL1768">
        <f t="shared" si="141"/>
        <v>366.54</v>
      </c>
    </row>
    <row r="1769" spans="2:38" ht="14.45" x14ac:dyDescent="0.3">
      <c r="B1769" t="s">
        <v>1915</v>
      </c>
      <c r="C1769">
        <v>2002344334</v>
      </c>
      <c r="D1769" t="s">
        <v>125</v>
      </c>
      <c r="E1769" t="s">
        <v>126</v>
      </c>
      <c r="F1769" t="s">
        <v>127</v>
      </c>
      <c r="G1769" t="s">
        <v>132</v>
      </c>
      <c r="H1769" t="s">
        <v>133</v>
      </c>
      <c r="I1769" t="s">
        <v>177</v>
      </c>
      <c r="J1769" t="s">
        <v>375</v>
      </c>
      <c r="K1769" t="s">
        <v>854</v>
      </c>
      <c r="L1769">
        <v>83911783</v>
      </c>
      <c r="M1769" t="s">
        <v>855</v>
      </c>
      <c r="N1769">
        <v>96190010</v>
      </c>
      <c r="O1769" t="s">
        <v>856</v>
      </c>
      <c r="P1769">
        <v>4987176319180</v>
      </c>
      <c r="Q1769">
        <v>45</v>
      </c>
      <c r="R1769" s="16">
        <v>47045</v>
      </c>
      <c r="S1769">
        <v>24</v>
      </c>
      <c r="T1769">
        <v>100</v>
      </c>
      <c r="U1769">
        <v>120</v>
      </c>
      <c r="V1769">
        <v>38.92</v>
      </c>
      <c r="W1769">
        <v>38.92</v>
      </c>
      <c r="X1769">
        <v>40.54</v>
      </c>
      <c r="Y1769">
        <v>21</v>
      </c>
      <c r="Z1769">
        <v>34</v>
      </c>
      <c r="AA1769">
        <v>0</v>
      </c>
      <c r="AB1769">
        <v>0</v>
      </c>
      <c r="AC1769">
        <v>99401.68</v>
      </c>
      <c r="AD1769">
        <v>5.9999999999999901E-2</v>
      </c>
      <c r="AE1769">
        <v>0</v>
      </c>
      <c r="AF1769">
        <v>0</v>
      </c>
      <c r="AG1769">
        <v>0</v>
      </c>
      <c r="AH1769">
        <v>0</v>
      </c>
      <c r="AI1769">
        <f t="shared" si="138"/>
        <v>2554</v>
      </c>
      <c r="AJ1769">
        <f t="shared" si="139"/>
        <v>103539.16</v>
      </c>
      <c r="AK1769" s="62">
        <f t="shared" si="140"/>
        <v>21.283333333333335</v>
      </c>
      <c r="AL1769">
        <f t="shared" si="141"/>
        <v>99401.680000000008</v>
      </c>
    </row>
    <row r="1770" spans="2:38" ht="14.45" x14ac:dyDescent="0.3">
      <c r="B1770" t="s">
        <v>1915</v>
      </c>
      <c r="C1770">
        <v>2002344334</v>
      </c>
      <c r="D1770" t="s">
        <v>125</v>
      </c>
      <c r="E1770" t="s">
        <v>126</v>
      </c>
      <c r="F1770" t="s">
        <v>127</v>
      </c>
      <c r="G1770" t="s">
        <v>146</v>
      </c>
      <c r="H1770" t="s">
        <v>147</v>
      </c>
      <c r="I1770" t="s">
        <v>203</v>
      </c>
      <c r="J1770" t="s">
        <v>367</v>
      </c>
      <c r="K1770" t="s">
        <v>1071</v>
      </c>
      <c r="L1770">
        <v>80740360</v>
      </c>
      <c r="M1770" t="s">
        <v>1072</v>
      </c>
      <c r="N1770">
        <v>33071090</v>
      </c>
      <c r="O1770" t="s">
        <v>1073</v>
      </c>
      <c r="P1770">
        <v>4987176177681</v>
      </c>
      <c r="Q1770">
        <v>249</v>
      </c>
      <c r="R1770" s="16">
        <v>47569</v>
      </c>
      <c r="S1770">
        <v>36</v>
      </c>
      <c r="T1770">
        <v>100</v>
      </c>
      <c r="U1770">
        <v>24</v>
      </c>
      <c r="V1770">
        <v>180.86</v>
      </c>
      <c r="W1770">
        <v>213.42</v>
      </c>
      <c r="X1770">
        <v>222.32</v>
      </c>
      <c r="Y1770">
        <v>0</v>
      </c>
      <c r="Z1770">
        <v>1</v>
      </c>
      <c r="AA1770">
        <v>0</v>
      </c>
      <c r="AB1770">
        <v>0</v>
      </c>
      <c r="AC1770">
        <v>213.42</v>
      </c>
      <c r="AD1770">
        <v>0.8</v>
      </c>
      <c r="AE1770">
        <v>0</v>
      </c>
      <c r="AF1770">
        <v>0</v>
      </c>
      <c r="AG1770">
        <v>0</v>
      </c>
      <c r="AH1770">
        <v>0</v>
      </c>
      <c r="AI1770">
        <f t="shared" si="138"/>
        <v>1</v>
      </c>
      <c r="AJ1770">
        <f t="shared" si="139"/>
        <v>222.32</v>
      </c>
      <c r="AK1770" s="62">
        <f t="shared" si="140"/>
        <v>4.1666666666666664E-2</v>
      </c>
      <c r="AL1770">
        <f t="shared" si="141"/>
        <v>213.42</v>
      </c>
    </row>
    <row r="1771" spans="2:38" ht="14.45" x14ac:dyDescent="0.3">
      <c r="B1771" t="s">
        <v>1915</v>
      </c>
      <c r="C1771">
        <v>2002344334</v>
      </c>
      <c r="D1771" t="s">
        <v>125</v>
      </c>
      <c r="E1771" t="s">
        <v>126</v>
      </c>
      <c r="F1771" t="s">
        <v>127</v>
      </c>
      <c r="G1771" t="s">
        <v>128</v>
      </c>
      <c r="H1771" t="s">
        <v>196</v>
      </c>
      <c r="I1771" t="s">
        <v>197</v>
      </c>
      <c r="J1771" t="s">
        <v>198</v>
      </c>
      <c r="K1771" t="s">
        <v>522</v>
      </c>
      <c r="L1771">
        <v>80741189</v>
      </c>
      <c r="M1771" t="s">
        <v>523</v>
      </c>
      <c r="N1771">
        <v>33049990</v>
      </c>
      <c r="O1771" t="s">
        <v>524</v>
      </c>
      <c r="P1771">
        <v>4987176179678</v>
      </c>
      <c r="Q1771">
        <v>429</v>
      </c>
      <c r="R1771" s="16">
        <v>47688</v>
      </c>
      <c r="S1771">
        <v>36</v>
      </c>
      <c r="T1771">
        <v>100</v>
      </c>
      <c r="U1771">
        <v>6</v>
      </c>
      <c r="V1771">
        <v>303.48</v>
      </c>
      <c r="W1771">
        <v>358.11</v>
      </c>
      <c r="X1771">
        <v>373.04</v>
      </c>
      <c r="Y1771">
        <v>0</v>
      </c>
      <c r="Z1771">
        <v>3</v>
      </c>
      <c r="AA1771">
        <v>0</v>
      </c>
      <c r="AB1771">
        <v>0</v>
      </c>
      <c r="AC1771">
        <v>1074.33</v>
      </c>
      <c r="AD1771">
        <v>3.75</v>
      </c>
      <c r="AE1771">
        <v>0</v>
      </c>
      <c r="AF1771">
        <v>0</v>
      </c>
      <c r="AG1771">
        <v>0</v>
      </c>
      <c r="AH1771">
        <v>0</v>
      </c>
      <c r="AI1771">
        <f t="shared" si="138"/>
        <v>3</v>
      </c>
      <c r="AJ1771">
        <f t="shared" si="139"/>
        <v>1119.1200000000001</v>
      </c>
      <c r="AK1771" s="62">
        <f t="shared" si="140"/>
        <v>0.5</v>
      </c>
      <c r="AL1771">
        <f t="shared" si="141"/>
        <v>1074.33</v>
      </c>
    </row>
    <row r="1772" spans="2:38" ht="14.45" x14ac:dyDescent="0.3">
      <c r="B1772" t="s">
        <v>1915</v>
      </c>
      <c r="C1772">
        <v>2002344334</v>
      </c>
      <c r="D1772" t="s">
        <v>125</v>
      </c>
      <c r="E1772" t="s">
        <v>126</v>
      </c>
      <c r="F1772" t="s">
        <v>127</v>
      </c>
      <c r="G1772" t="s">
        <v>128</v>
      </c>
      <c r="H1772" t="s">
        <v>129</v>
      </c>
      <c r="I1772" t="s">
        <v>221</v>
      </c>
      <c r="J1772" t="s">
        <v>250</v>
      </c>
      <c r="K1772" t="s">
        <v>610</v>
      </c>
      <c r="L1772">
        <v>83911268</v>
      </c>
      <c r="M1772" t="s">
        <v>1082</v>
      </c>
      <c r="N1772">
        <v>33051090</v>
      </c>
      <c r="O1772" t="s">
        <v>1083</v>
      </c>
      <c r="P1772">
        <v>4987176254382</v>
      </c>
      <c r="Q1772">
        <v>85</v>
      </c>
      <c r="R1772" s="16">
        <v>46807</v>
      </c>
      <c r="S1772">
        <v>36</v>
      </c>
      <c r="T1772">
        <v>52</v>
      </c>
      <c r="U1772">
        <v>48</v>
      </c>
      <c r="V1772">
        <v>70.650000000000006</v>
      </c>
      <c r="W1772">
        <v>74.180000000000007</v>
      </c>
      <c r="X1772">
        <v>77.27</v>
      </c>
      <c r="Y1772">
        <v>4</v>
      </c>
      <c r="Z1772">
        <v>25</v>
      </c>
      <c r="AA1772">
        <v>0</v>
      </c>
      <c r="AB1772">
        <v>0</v>
      </c>
      <c r="AC1772">
        <v>16097.06</v>
      </c>
      <c r="AD1772">
        <v>0.01</v>
      </c>
      <c r="AE1772">
        <v>0</v>
      </c>
      <c r="AF1772">
        <v>0</v>
      </c>
      <c r="AG1772">
        <v>0</v>
      </c>
      <c r="AH1772">
        <v>0</v>
      </c>
      <c r="AI1772">
        <f t="shared" si="138"/>
        <v>217</v>
      </c>
      <c r="AJ1772">
        <f t="shared" si="139"/>
        <v>16767.59</v>
      </c>
      <c r="AK1772" s="62">
        <f t="shared" si="140"/>
        <v>4.520833333333333</v>
      </c>
      <c r="AL1772">
        <f t="shared" si="141"/>
        <v>16097.060000000001</v>
      </c>
    </row>
    <row r="1773" spans="2:38" ht="14.45" x14ac:dyDescent="0.3">
      <c r="B1773" t="s">
        <v>1915</v>
      </c>
      <c r="C1773">
        <v>2002344334</v>
      </c>
      <c r="D1773" t="s">
        <v>125</v>
      </c>
      <c r="E1773" t="s">
        <v>126</v>
      </c>
      <c r="F1773" t="s">
        <v>127</v>
      </c>
      <c r="G1773" t="s">
        <v>146</v>
      </c>
      <c r="H1773" t="s">
        <v>147</v>
      </c>
      <c r="I1773" t="s">
        <v>148</v>
      </c>
      <c r="J1773" t="s">
        <v>429</v>
      </c>
      <c r="K1773" t="s">
        <v>430</v>
      </c>
      <c r="L1773">
        <v>80753181</v>
      </c>
      <c r="M1773" t="s">
        <v>431</v>
      </c>
      <c r="N1773">
        <v>33071090</v>
      </c>
      <c r="O1773" t="s">
        <v>432</v>
      </c>
      <c r="P1773">
        <v>4987176093738</v>
      </c>
      <c r="Q1773">
        <v>99</v>
      </c>
      <c r="R1773" s="16">
        <v>46611</v>
      </c>
      <c r="S1773">
        <v>36</v>
      </c>
      <c r="T1773">
        <v>34</v>
      </c>
      <c r="U1773">
        <v>144</v>
      </c>
      <c r="V1773">
        <v>71.91</v>
      </c>
      <c r="W1773">
        <v>84.85</v>
      </c>
      <c r="X1773">
        <v>88.39</v>
      </c>
      <c r="Y1773">
        <v>0</v>
      </c>
      <c r="Z1773">
        <v>123</v>
      </c>
      <c r="AA1773">
        <v>0</v>
      </c>
      <c r="AB1773">
        <v>0</v>
      </c>
      <c r="AC1773">
        <v>10436.549999999999</v>
      </c>
      <c r="AD1773">
        <v>53.2899999999999</v>
      </c>
      <c r="AE1773">
        <v>0</v>
      </c>
      <c r="AF1773">
        <v>0</v>
      </c>
      <c r="AG1773">
        <v>0</v>
      </c>
      <c r="AH1773">
        <v>0</v>
      </c>
      <c r="AI1773">
        <f t="shared" si="138"/>
        <v>123</v>
      </c>
      <c r="AJ1773">
        <f t="shared" si="139"/>
        <v>10871.97</v>
      </c>
      <c r="AK1773" s="62">
        <f t="shared" si="140"/>
        <v>0.85416666666666663</v>
      </c>
      <c r="AL1773">
        <f t="shared" si="141"/>
        <v>10436.549999999999</v>
      </c>
    </row>
    <row r="1774" spans="2:38" ht="14.45" x14ac:dyDescent="0.3">
      <c r="B1774" t="s">
        <v>1915</v>
      </c>
      <c r="C1774">
        <v>2002344334</v>
      </c>
      <c r="D1774" t="s">
        <v>125</v>
      </c>
      <c r="E1774" t="s">
        <v>126</v>
      </c>
      <c r="F1774" t="s">
        <v>127</v>
      </c>
      <c r="G1774" t="s">
        <v>132</v>
      </c>
      <c r="H1774" t="s">
        <v>163</v>
      </c>
      <c r="I1774" t="s">
        <v>164</v>
      </c>
      <c r="J1774" t="s">
        <v>337</v>
      </c>
      <c r="K1774" t="s">
        <v>885</v>
      </c>
      <c r="L1774">
        <v>80762958</v>
      </c>
      <c r="M1774" t="s">
        <v>886</v>
      </c>
      <c r="N1774">
        <v>33072000</v>
      </c>
      <c r="O1774" t="s">
        <v>887</v>
      </c>
      <c r="P1774">
        <v>4987176177186</v>
      </c>
      <c r="Q1774">
        <v>150</v>
      </c>
      <c r="R1774" s="16">
        <v>46611</v>
      </c>
      <c r="S1774">
        <v>18</v>
      </c>
      <c r="T1774">
        <v>68</v>
      </c>
      <c r="U1774">
        <v>72</v>
      </c>
      <c r="V1774">
        <v>87.16</v>
      </c>
      <c r="W1774">
        <v>102.85</v>
      </c>
      <c r="X1774">
        <v>107.14</v>
      </c>
      <c r="Y1774">
        <v>0</v>
      </c>
      <c r="Z1774">
        <v>3</v>
      </c>
      <c r="AA1774">
        <v>0</v>
      </c>
      <c r="AB1774">
        <v>0</v>
      </c>
      <c r="AC1774">
        <v>308.55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f t="shared" si="138"/>
        <v>3</v>
      </c>
      <c r="AJ1774">
        <f t="shared" si="139"/>
        <v>321.42</v>
      </c>
      <c r="AK1774" s="62">
        <f t="shared" si="140"/>
        <v>4.1666666666666664E-2</v>
      </c>
      <c r="AL1774">
        <f t="shared" si="141"/>
        <v>308.54999999999995</v>
      </c>
    </row>
    <row r="1775" spans="2:38" ht="14.45" x14ac:dyDescent="0.3">
      <c r="B1775" t="s">
        <v>1915</v>
      </c>
      <c r="C1775">
        <v>2002344334</v>
      </c>
      <c r="D1775" t="s">
        <v>125</v>
      </c>
      <c r="E1775" t="s">
        <v>126</v>
      </c>
      <c r="F1775" t="s">
        <v>127</v>
      </c>
      <c r="G1775" t="s">
        <v>128</v>
      </c>
      <c r="H1775" t="s">
        <v>129</v>
      </c>
      <c r="I1775" t="s">
        <v>221</v>
      </c>
      <c r="J1775" t="s">
        <v>222</v>
      </c>
      <c r="K1775" t="s">
        <v>631</v>
      </c>
      <c r="L1775">
        <v>83911269</v>
      </c>
      <c r="M1775" t="s">
        <v>860</v>
      </c>
      <c r="N1775">
        <v>33051090</v>
      </c>
      <c r="O1775" t="s">
        <v>861</v>
      </c>
      <c r="P1775">
        <v>4987176074188</v>
      </c>
      <c r="Q1775">
        <v>79</v>
      </c>
      <c r="R1775" s="16">
        <v>46807</v>
      </c>
      <c r="S1775">
        <v>36</v>
      </c>
      <c r="T1775">
        <v>52</v>
      </c>
      <c r="U1775">
        <v>48</v>
      </c>
      <c r="V1775">
        <v>65.66</v>
      </c>
      <c r="W1775">
        <v>68.94</v>
      </c>
      <c r="X1775">
        <v>71.81</v>
      </c>
      <c r="Y1775">
        <v>0</v>
      </c>
      <c r="Z1775">
        <v>1</v>
      </c>
      <c r="AA1775">
        <v>0</v>
      </c>
      <c r="AB1775">
        <v>0</v>
      </c>
      <c r="AC1775">
        <v>68.94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f t="shared" si="138"/>
        <v>1</v>
      </c>
      <c r="AJ1775">
        <f t="shared" si="139"/>
        <v>71.81</v>
      </c>
      <c r="AK1775" s="62">
        <f t="shared" si="140"/>
        <v>2.0833333333333332E-2</v>
      </c>
      <c r="AL1775">
        <f t="shared" si="141"/>
        <v>68.94</v>
      </c>
    </row>
    <row r="1776" spans="2:38" ht="14.45" x14ac:dyDescent="0.3">
      <c r="B1776" t="s">
        <v>1915</v>
      </c>
      <c r="C1776">
        <v>2002344334</v>
      </c>
      <c r="D1776" t="s">
        <v>125</v>
      </c>
      <c r="E1776" t="s">
        <v>126</v>
      </c>
      <c r="F1776" t="s">
        <v>127</v>
      </c>
      <c r="G1776" t="s">
        <v>132</v>
      </c>
      <c r="H1776" t="s">
        <v>163</v>
      </c>
      <c r="I1776" t="s">
        <v>164</v>
      </c>
      <c r="J1776" t="s">
        <v>253</v>
      </c>
      <c r="K1776" t="s">
        <v>437</v>
      </c>
      <c r="L1776">
        <v>80740513</v>
      </c>
      <c r="M1776" t="s">
        <v>438</v>
      </c>
      <c r="N1776">
        <v>33071010</v>
      </c>
      <c r="O1776" t="s">
        <v>439</v>
      </c>
      <c r="P1776">
        <v>4987176177780</v>
      </c>
      <c r="Q1776">
        <v>221</v>
      </c>
      <c r="R1776" s="16">
        <v>47020</v>
      </c>
      <c r="S1776">
        <v>36</v>
      </c>
      <c r="T1776">
        <v>72</v>
      </c>
      <c r="U1776">
        <v>48</v>
      </c>
      <c r="V1776">
        <v>180.4</v>
      </c>
      <c r="W1776">
        <v>189.42</v>
      </c>
      <c r="X1776">
        <v>197.32</v>
      </c>
      <c r="Y1776">
        <v>0</v>
      </c>
      <c r="Z1776">
        <v>11</v>
      </c>
      <c r="AA1776">
        <v>0</v>
      </c>
      <c r="AB1776">
        <v>0</v>
      </c>
      <c r="AC1776">
        <v>2083.62</v>
      </c>
      <c r="AD1776">
        <v>1.1499999999999899</v>
      </c>
      <c r="AE1776">
        <v>0</v>
      </c>
      <c r="AF1776">
        <v>0</v>
      </c>
      <c r="AG1776">
        <v>0</v>
      </c>
      <c r="AH1776">
        <v>0</v>
      </c>
      <c r="AI1776">
        <f t="shared" si="138"/>
        <v>11</v>
      </c>
      <c r="AJ1776">
        <f t="shared" si="139"/>
        <v>2170.52</v>
      </c>
      <c r="AK1776" s="62">
        <f t="shared" si="140"/>
        <v>0.22916666666666666</v>
      </c>
      <c r="AL1776">
        <f t="shared" si="141"/>
        <v>2083.62</v>
      </c>
    </row>
    <row r="1777" spans="2:38" ht="14.45" x14ac:dyDescent="0.3">
      <c r="B1777" t="s">
        <v>1915</v>
      </c>
      <c r="C1777">
        <v>2002344334</v>
      </c>
      <c r="D1777" t="s">
        <v>125</v>
      </c>
      <c r="E1777" t="s">
        <v>126</v>
      </c>
      <c r="F1777" t="s">
        <v>127</v>
      </c>
      <c r="G1777" t="s">
        <v>128</v>
      </c>
      <c r="H1777" t="s">
        <v>196</v>
      </c>
      <c r="I1777" t="s">
        <v>197</v>
      </c>
      <c r="J1777" t="s">
        <v>527</v>
      </c>
      <c r="K1777" t="s">
        <v>528</v>
      </c>
      <c r="L1777">
        <v>80795452</v>
      </c>
      <c r="M1777" t="s">
        <v>529</v>
      </c>
      <c r="N1777">
        <v>33049990</v>
      </c>
      <c r="O1777" t="s">
        <v>530</v>
      </c>
      <c r="P1777">
        <v>4902430893961</v>
      </c>
      <c r="Q1777">
        <v>399</v>
      </c>
      <c r="R1777" s="16">
        <v>47052</v>
      </c>
      <c r="S1777">
        <v>36</v>
      </c>
      <c r="T1777">
        <v>75</v>
      </c>
      <c r="U1777">
        <v>12</v>
      </c>
      <c r="V1777">
        <v>282.26</v>
      </c>
      <c r="W1777">
        <v>333.07</v>
      </c>
      <c r="X1777">
        <v>346.96</v>
      </c>
      <c r="Y1777">
        <v>0</v>
      </c>
      <c r="Z1777">
        <v>1</v>
      </c>
      <c r="AA1777">
        <v>0</v>
      </c>
      <c r="AB1777">
        <v>0</v>
      </c>
      <c r="AC1777">
        <v>333.07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f t="shared" si="138"/>
        <v>1</v>
      </c>
      <c r="AJ1777">
        <f t="shared" si="139"/>
        <v>346.96</v>
      </c>
      <c r="AK1777" s="62">
        <f t="shared" si="140"/>
        <v>8.3333333333333329E-2</v>
      </c>
      <c r="AL1777">
        <f t="shared" si="141"/>
        <v>333.07</v>
      </c>
    </row>
    <row r="1778" spans="2:38" ht="14.45" x14ac:dyDescent="0.3">
      <c r="B1778" t="s">
        <v>1915</v>
      </c>
      <c r="C1778">
        <v>2002344334</v>
      </c>
      <c r="D1778" t="s">
        <v>125</v>
      </c>
      <c r="E1778" t="s">
        <v>126</v>
      </c>
      <c r="F1778" t="s">
        <v>127</v>
      </c>
      <c r="G1778" t="s">
        <v>128</v>
      </c>
      <c r="H1778" t="s">
        <v>129</v>
      </c>
      <c r="I1778" t="s">
        <v>221</v>
      </c>
      <c r="J1778" t="s">
        <v>222</v>
      </c>
      <c r="K1778" t="s">
        <v>865</v>
      </c>
      <c r="L1778">
        <v>83911270</v>
      </c>
      <c r="M1778" t="s">
        <v>866</v>
      </c>
      <c r="N1778">
        <v>33051090</v>
      </c>
      <c r="O1778" t="s">
        <v>867</v>
      </c>
      <c r="P1778">
        <v>4987176074171</v>
      </c>
      <c r="Q1778">
        <v>79</v>
      </c>
      <c r="R1778" s="16">
        <v>46807</v>
      </c>
      <c r="S1778">
        <v>36</v>
      </c>
      <c r="T1778">
        <v>52</v>
      </c>
      <c r="U1778">
        <v>48</v>
      </c>
      <c r="V1778">
        <v>65.66</v>
      </c>
      <c r="W1778">
        <v>68.94</v>
      </c>
      <c r="X1778">
        <v>71.81</v>
      </c>
      <c r="Y1778">
        <v>12</v>
      </c>
      <c r="Z1778">
        <v>41</v>
      </c>
      <c r="AA1778">
        <v>0</v>
      </c>
      <c r="AB1778">
        <v>0</v>
      </c>
      <c r="AC1778">
        <v>42535.98</v>
      </c>
      <c r="AD1778">
        <v>0.02</v>
      </c>
      <c r="AE1778">
        <v>0</v>
      </c>
      <c r="AF1778">
        <v>0</v>
      </c>
      <c r="AG1778">
        <v>0</v>
      </c>
      <c r="AH1778">
        <v>0</v>
      </c>
      <c r="AI1778">
        <f t="shared" si="138"/>
        <v>617</v>
      </c>
      <c r="AJ1778">
        <f t="shared" si="139"/>
        <v>44306.770000000004</v>
      </c>
      <c r="AK1778" s="62">
        <f t="shared" si="140"/>
        <v>12.854166666666666</v>
      </c>
      <c r="AL1778">
        <f t="shared" si="141"/>
        <v>42535.979999999996</v>
      </c>
    </row>
    <row r="1779" spans="2:38" ht="14.45" x14ac:dyDescent="0.3">
      <c r="B1779" t="s">
        <v>1915</v>
      </c>
      <c r="C1779">
        <v>2002344334</v>
      </c>
      <c r="D1779" t="s">
        <v>125</v>
      </c>
      <c r="E1779" t="s">
        <v>126</v>
      </c>
      <c r="F1779" t="s">
        <v>127</v>
      </c>
      <c r="G1779" t="s">
        <v>128</v>
      </c>
      <c r="H1779" t="s">
        <v>139</v>
      </c>
      <c r="I1779" t="s">
        <v>140</v>
      </c>
      <c r="J1779" t="s">
        <v>159</v>
      </c>
      <c r="K1779" t="s">
        <v>305</v>
      </c>
      <c r="L1779">
        <v>80774649</v>
      </c>
      <c r="M1779" t="s">
        <v>452</v>
      </c>
      <c r="N1779">
        <v>96190030</v>
      </c>
      <c r="O1779" t="s">
        <v>453</v>
      </c>
      <c r="P1779">
        <v>4987176056375</v>
      </c>
      <c r="Q1779">
        <v>280</v>
      </c>
      <c r="R1779" s="16">
        <v>47020</v>
      </c>
      <c r="S1779">
        <v>36</v>
      </c>
      <c r="T1779">
        <v>72</v>
      </c>
      <c r="U1779">
        <v>12</v>
      </c>
      <c r="V1779">
        <v>222.6</v>
      </c>
      <c r="W1779">
        <v>233.73</v>
      </c>
      <c r="X1779">
        <v>243.48</v>
      </c>
      <c r="Y1779">
        <v>3</v>
      </c>
      <c r="Z1779">
        <v>5</v>
      </c>
      <c r="AA1779">
        <v>0</v>
      </c>
      <c r="AB1779">
        <v>0</v>
      </c>
      <c r="AC1779">
        <v>9582.93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f t="shared" si="138"/>
        <v>41</v>
      </c>
      <c r="AJ1779">
        <f t="shared" si="139"/>
        <v>9982.68</v>
      </c>
      <c r="AK1779" s="62">
        <f t="shared" si="140"/>
        <v>3.4166666666666665</v>
      </c>
      <c r="AL1779">
        <f t="shared" si="141"/>
        <v>9582.93</v>
      </c>
    </row>
    <row r="1780" spans="2:38" ht="14.45" x14ac:dyDescent="0.3">
      <c r="B1780" t="s">
        <v>1915</v>
      </c>
      <c r="C1780">
        <v>2002344334</v>
      </c>
      <c r="D1780" t="s">
        <v>125</v>
      </c>
      <c r="E1780" t="s">
        <v>126</v>
      </c>
      <c r="F1780" t="s">
        <v>127</v>
      </c>
      <c r="G1780" t="s">
        <v>128</v>
      </c>
      <c r="H1780" t="s">
        <v>139</v>
      </c>
      <c r="I1780" t="s">
        <v>140</v>
      </c>
      <c r="J1780" t="s">
        <v>515</v>
      </c>
      <c r="K1780" t="s">
        <v>516</v>
      </c>
      <c r="L1780">
        <v>80866583</v>
      </c>
      <c r="M1780" t="s">
        <v>517</v>
      </c>
      <c r="N1780">
        <v>96190030</v>
      </c>
      <c r="O1780" t="s">
        <v>518</v>
      </c>
      <c r="P1780">
        <v>4987176164162</v>
      </c>
      <c r="Q1780">
        <v>33</v>
      </c>
      <c r="R1780" s="16">
        <v>47020</v>
      </c>
      <c r="S1780">
        <v>36</v>
      </c>
      <c r="T1780">
        <v>72</v>
      </c>
      <c r="U1780">
        <v>192</v>
      </c>
      <c r="V1780">
        <v>25.14</v>
      </c>
      <c r="W1780">
        <v>26.4</v>
      </c>
      <c r="X1780">
        <v>27.5</v>
      </c>
      <c r="Y1780">
        <v>0</v>
      </c>
      <c r="Z1780">
        <v>2</v>
      </c>
      <c r="AA1780">
        <v>0</v>
      </c>
      <c r="AB1780">
        <v>0</v>
      </c>
      <c r="AC1780">
        <v>52.8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f t="shared" si="138"/>
        <v>2</v>
      </c>
      <c r="AJ1780">
        <f t="shared" si="139"/>
        <v>55</v>
      </c>
      <c r="AK1780" s="62">
        <f t="shared" si="140"/>
        <v>1.0416666666666666E-2</v>
      </c>
      <c r="AL1780">
        <f t="shared" si="141"/>
        <v>52.8</v>
      </c>
    </row>
    <row r="1781" spans="2:38" ht="14.45" x14ac:dyDescent="0.3">
      <c r="B1781" t="s">
        <v>1915</v>
      </c>
      <c r="C1781">
        <v>2002344334</v>
      </c>
      <c r="D1781" t="s">
        <v>125</v>
      </c>
      <c r="E1781" t="s">
        <v>126</v>
      </c>
      <c r="F1781" t="s">
        <v>127</v>
      </c>
      <c r="G1781" t="s">
        <v>128</v>
      </c>
      <c r="H1781" t="s">
        <v>129</v>
      </c>
      <c r="I1781" t="s">
        <v>221</v>
      </c>
      <c r="J1781" t="s">
        <v>222</v>
      </c>
      <c r="K1781" t="s">
        <v>568</v>
      </c>
      <c r="L1781">
        <v>80892903</v>
      </c>
      <c r="M1781" t="s">
        <v>639</v>
      </c>
      <c r="N1781">
        <v>33051090</v>
      </c>
      <c r="O1781" t="s">
        <v>640</v>
      </c>
      <c r="P1781">
        <v>4987176073440</v>
      </c>
      <c r="Q1781">
        <v>79</v>
      </c>
      <c r="R1781" s="16">
        <v>47045</v>
      </c>
      <c r="S1781">
        <v>36</v>
      </c>
      <c r="T1781">
        <v>74</v>
      </c>
      <c r="U1781">
        <v>48</v>
      </c>
      <c r="V1781">
        <v>65.66</v>
      </c>
      <c r="W1781">
        <v>68.94</v>
      </c>
      <c r="X1781">
        <v>71.81</v>
      </c>
      <c r="Y1781">
        <v>0</v>
      </c>
      <c r="Z1781">
        <v>2</v>
      </c>
      <c r="AA1781">
        <v>0</v>
      </c>
      <c r="AB1781">
        <v>0</v>
      </c>
      <c r="AC1781">
        <v>137.88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f t="shared" si="138"/>
        <v>2</v>
      </c>
      <c r="AJ1781">
        <f t="shared" si="139"/>
        <v>143.62</v>
      </c>
      <c r="AK1781" s="62">
        <f t="shared" si="140"/>
        <v>4.1666666666666664E-2</v>
      </c>
      <c r="AL1781">
        <f t="shared" si="141"/>
        <v>137.88</v>
      </c>
    </row>
    <row r="1782" spans="2:38" ht="14.45" x14ac:dyDescent="0.3">
      <c r="B1782" t="s">
        <v>1915</v>
      </c>
      <c r="C1782">
        <v>2002344334</v>
      </c>
      <c r="D1782" t="s">
        <v>125</v>
      </c>
      <c r="E1782" t="s">
        <v>126</v>
      </c>
      <c r="F1782" t="s">
        <v>127</v>
      </c>
      <c r="G1782" t="s">
        <v>128</v>
      </c>
      <c r="H1782" t="s">
        <v>208</v>
      </c>
      <c r="I1782" t="s">
        <v>209</v>
      </c>
      <c r="J1782" t="s">
        <v>252</v>
      </c>
      <c r="K1782" t="s">
        <v>457</v>
      </c>
      <c r="L1782">
        <v>80786348</v>
      </c>
      <c r="M1782" t="s">
        <v>458</v>
      </c>
      <c r="N1782">
        <v>33074900</v>
      </c>
      <c r="O1782" t="s">
        <v>459</v>
      </c>
      <c r="P1782">
        <v>4987176244420</v>
      </c>
      <c r="Q1782">
        <v>349</v>
      </c>
      <c r="R1782" s="16">
        <v>47052</v>
      </c>
      <c r="S1782">
        <v>24</v>
      </c>
      <c r="T1782">
        <v>100</v>
      </c>
      <c r="U1782">
        <v>24</v>
      </c>
      <c r="V1782">
        <v>236.6</v>
      </c>
      <c r="W1782">
        <v>279.19</v>
      </c>
      <c r="X1782">
        <v>290.83</v>
      </c>
      <c r="Y1782">
        <v>0</v>
      </c>
      <c r="Z1782">
        <v>12</v>
      </c>
      <c r="AA1782">
        <v>0</v>
      </c>
      <c r="AB1782">
        <v>0</v>
      </c>
      <c r="AC1782">
        <v>3350.28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f t="shared" si="138"/>
        <v>12</v>
      </c>
      <c r="AJ1782">
        <f t="shared" si="139"/>
        <v>3489.96</v>
      </c>
      <c r="AK1782" s="62">
        <f t="shared" si="140"/>
        <v>0.5</v>
      </c>
      <c r="AL1782">
        <f t="shared" si="141"/>
        <v>3350.2799999999997</v>
      </c>
    </row>
    <row r="1783" spans="2:38" ht="14.45" x14ac:dyDescent="0.3">
      <c r="B1783" t="s">
        <v>1915</v>
      </c>
      <c r="C1783">
        <v>2002344334</v>
      </c>
      <c r="D1783" t="s">
        <v>125</v>
      </c>
      <c r="E1783" t="s">
        <v>126</v>
      </c>
      <c r="F1783" t="s">
        <v>127</v>
      </c>
      <c r="G1783" t="s">
        <v>132</v>
      </c>
      <c r="H1783" t="s">
        <v>133</v>
      </c>
      <c r="I1783" t="s">
        <v>534</v>
      </c>
      <c r="J1783" t="s">
        <v>535</v>
      </c>
      <c r="K1783" t="s">
        <v>536</v>
      </c>
      <c r="L1783">
        <v>80869511</v>
      </c>
      <c r="M1783" t="s">
        <v>537</v>
      </c>
      <c r="N1783">
        <v>96190010</v>
      </c>
      <c r="O1783" t="s">
        <v>538</v>
      </c>
      <c r="P1783">
        <v>4987176252685</v>
      </c>
      <c r="Q1783">
        <v>220</v>
      </c>
      <c r="R1783" s="16">
        <v>47045</v>
      </c>
      <c r="S1783">
        <v>24</v>
      </c>
      <c r="T1783">
        <v>100</v>
      </c>
      <c r="U1783">
        <v>45</v>
      </c>
      <c r="V1783">
        <v>190.26</v>
      </c>
      <c r="W1783">
        <v>190.26</v>
      </c>
      <c r="X1783">
        <v>198.19</v>
      </c>
      <c r="Y1783">
        <v>0</v>
      </c>
      <c r="Z1783">
        <v>20</v>
      </c>
      <c r="AA1783">
        <v>0</v>
      </c>
      <c r="AB1783">
        <v>0</v>
      </c>
      <c r="AC1783">
        <v>3805.2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f t="shared" si="138"/>
        <v>20</v>
      </c>
      <c r="AJ1783">
        <f t="shared" si="139"/>
        <v>3963.8</v>
      </c>
      <c r="AK1783" s="62">
        <f t="shared" si="140"/>
        <v>0.44444444444444442</v>
      </c>
      <c r="AL1783">
        <f t="shared" si="141"/>
        <v>3805.2</v>
      </c>
    </row>
    <row r="1784" spans="2:38" ht="14.45" x14ac:dyDescent="0.3">
      <c r="B1784" t="s">
        <v>1915</v>
      </c>
      <c r="C1784">
        <v>2002344334</v>
      </c>
      <c r="D1784" t="s">
        <v>125</v>
      </c>
      <c r="E1784" t="s">
        <v>126</v>
      </c>
      <c r="F1784" t="s">
        <v>127</v>
      </c>
      <c r="G1784" t="s">
        <v>128</v>
      </c>
      <c r="H1784" t="s">
        <v>129</v>
      </c>
      <c r="I1784" t="s">
        <v>221</v>
      </c>
      <c r="J1784" t="s">
        <v>222</v>
      </c>
      <c r="K1784" t="s">
        <v>642</v>
      </c>
      <c r="L1784">
        <v>80892904</v>
      </c>
      <c r="M1784" t="s">
        <v>643</v>
      </c>
      <c r="N1784">
        <v>33051090</v>
      </c>
      <c r="O1784" t="s">
        <v>644</v>
      </c>
      <c r="P1784">
        <v>4987176073433</v>
      </c>
      <c r="Q1784">
        <v>79</v>
      </c>
      <c r="R1784" s="16">
        <v>46807</v>
      </c>
      <c r="S1784">
        <v>36</v>
      </c>
      <c r="T1784">
        <v>52</v>
      </c>
      <c r="U1784">
        <v>48</v>
      </c>
      <c r="V1784">
        <v>65.66</v>
      </c>
      <c r="W1784">
        <v>68.94</v>
      </c>
      <c r="X1784">
        <v>71.81</v>
      </c>
      <c r="Y1784">
        <v>7</v>
      </c>
      <c r="Z1784">
        <v>10</v>
      </c>
      <c r="AA1784">
        <v>0</v>
      </c>
      <c r="AB1784">
        <v>0</v>
      </c>
      <c r="AC1784">
        <v>23853.24</v>
      </c>
      <c r="AD1784">
        <v>0.01</v>
      </c>
      <c r="AE1784">
        <v>0</v>
      </c>
      <c r="AF1784">
        <v>0</v>
      </c>
      <c r="AG1784">
        <v>0</v>
      </c>
      <c r="AH1784">
        <v>0</v>
      </c>
      <c r="AI1784">
        <f t="shared" si="138"/>
        <v>346</v>
      </c>
      <c r="AJ1784">
        <f t="shared" si="139"/>
        <v>24846.260000000002</v>
      </c>
      <c r="AK1784" s="62">
        <f t="shared" si="140"/>
        <v>7.208333333333333</v>
      </c>
      <c r="AL1784">
        <f t="shared" si="141"/>
        <v>23853.239999999998</v>
      </c>
    </row>
    <row r="1785" spans="2:38" ht="14.45" x14ac:dyDescent="0.3">
      <c r="B1785" t="s">
        <v>1915</v>
      </c>
      <c r="C1785">
        <v>2002344334</v>
      </c>
      <c r="D1785" t="s">
        <v>125</v>
      </c>
      <c r="E1785" t="s">
        <v>126</v>
      </c>
      <c r="F1785" t="s">
        <v>127</v>
      </c>
      <c r="G1785" t="s">
        <v>146</v>
      </c>
      <c r="H1785" t="s">
        <v>150</v>
      </c>
      <c r="I1785" t="s">
        <v>214</v>
      </c>
      <c r="J1785" t="s">
        <v>1019</v>
      </c>
      <c r="K1785" t="s">
        <v>1019</v>
      </c>
      <c r="L1785">
        <v>80803714</v>
      </c>
      <c r="M1785" t="s">
        <v>1020</v>
      </c>
      <c r="N1785">
        <v>82121010</v>
      </c>
      <c r="O1785" t="s">
        <v>1021</v>
      </c>
      <c r="P1785">
        <v>4987176286826</v>
      </c>
      <c r="Q1785">
        <v>437</v>
      </c>
      <c r="R1785" s="16">
        <v>47045</v>
      </c>
      <c r="S1785">
        <v>60</v>
      </c>
      <c r="T1785">
        <v>45</v>
      </c>
      <c r="U1785">
        <v>24</v>
      </c>
      <c r="V1785">
        <v>317.42</v>
      </c>
      <c r="W1785">
        <v>374.56</v>
      </c>
      <c r="X1785">
        <v>390.18</v>
      </c>
      <c r="Y1785">
        <v>0</v>
      </c>
      <c r="Z1785">
        <v>1</v>
      </c>
      <c r="AA1785">
        <v>0</v>
      </c>
      <c r="AB1785">
        <v>0</v>
      </c>
      <c r="AC1785">
        <v>374.56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f t="shared" si="138"/>
        <v>1</v>
      </c>
      <c r="AJ1785">
        <f t="shared" si="139"/>
        <v>390.18</v>
      </c>
      <c r="AK1785" s="62">
        <f t="shared" si="140"/>
        <v>4.1666666666666664E-2</v>
      </c>
      <c r="AL1785">
        <f t="shared" si="141"/>
        <v>374.56</v>
      </c>
    </row>
    <row r="1786" spans="2:38" ht="14.45" x14ac:dyDescent="0.3">
      <c r="B1786" t="s">
        <v>1915</v>
      </c>
      <c r="C1786">
        <v>2002344334</v>
      </c>
      <c r="D1786" t="s">
        <v>125</v>
      </c>
      <c r="E1786" t="s">
        <v>126</v>
      </c>
      <c r="F1786" t="s">
        <v>127</v>
      </c>
      <c r="G1786" t="s">
        <v>146</v>
      </c>
      <c r="H1786" t="s">
        <v>160</v>
      </c>
      <c r="I1786" t="s">
        <v>161</v>
      </c>
      <c r="J1786" t="s">
        <v>344</v>
      </c>
      <c r="K1786" t="s">
        <v>1048</v>
      </c>
      <c r="L1786">
        <v>80818682</v>
      </c>
      <c r="M1786" t="s">
        <v>1049</v>
      </c>
      <c r="N1786">
        <v>96032100</v>
      </c>
      <c r="O1786" t="s">
        <v>1050</v>
      </c>
      <c r="P1786">
        <v>4987176239945</v>
      </c>
      <c r="Q1786">
        <v>110</v>
      </c>
      <c r="R1786" s="16">
        <v>47020</v>
      </c>
      <c r="S1786">
        <v>36</v>
      </c>
      <c r="T1786">
        <v>72</v>
      </c>
      <c r="U1786">
        <v>48</v>
      </c>
      <c r="V1786">
        <v>83.81</v>
      </c>
      <c r="W1786">
        <v>88</v>
      </c>
      <c r="X1786">
        <v>91.67</v>
      </c>
      <c r="Y1786">
        <v>0</v>
      </c>
      <c r="Z1786">
        <v>1</v>
      </c>
      <c r="AA1786">
        <v>0</v>
      </c>
      <c r="AB1786">
        <v>0</v>
      </c>
      <c r="AC1786">
        <v>88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f t="shared" si="138"/>
        <v>1</v>
      </c>
      <c r="AJ1786">
        <f t="shared" si="139"/>
        <v>91.67</v>
      </c>
      <c r="AK1786" s="62">
        <f t="shared" si="140"/>
        <v>2.0833333333333332E-2</v>
      </c>
      <c r="AL1786">
        <f t="shared" si="141"/>
        <v>88</v>
      </c>
    </row>
    <row r="1787" spans="2:38" ht="14.45" x14ac:dyDescent="0.3">
      <c r="B1787" t="s">
        <v>1915</v>
      </c>
      <c r="C1787">
        <v>2002344334</v>
      </c>
      <c r="D1787" t="s">
        <v>125</v>
      </c>
      <c r="E1787" t="s">
        <v>126</v>
      </c>
      <c r="F1787" t="s">
        <v>127</v>
      </c>
      <c r="G1787" t="s">
        <v>128</v>
      </c>
      <c r="H1787" t="s">
        <v>129</v>
      </c>
      <c r="I1787" t="s">
        <v>221</v>
      </c>
      <c r="J1787" t="s">
        <v>657</v>
      </c>
      <c r="K1787" t="s">
        <v>658</v>
      </c>
      <c r="L1787">
        <v>83911276</v>
      </c>
      <c r="M1787" t="s">
        <v>659</v>
      </c>
      <c r="N1787">
        <v>33051090</v>
      </c>
      <c r="O1787" t="s">
        <v>660</v>
      </c>
      <c r="P1787">
        <v>4987176335623</v>
      </c>
      <c r="Q1787">
        <v>79</v>
      </c>
      <c r="R1787" s="16">
        <v>47045</v>
      </c>
      <c r="S1787">
        <v>36</v>
      </c>
      <c r="T1787">
        <v>74</v>
      </c>
      <c r="U1787">
        <v>48</v>
      </c>
      <c r="V1787">
        <v>65.66</v>
      </c>
      <c r="W1787">
        <v>68.94</v>
      </c>
      <c r="X1787">
        <v>71.81</v>
      </c>
      <c r="Y1787">
        <v>7</v>
      </c>
      <c r="Z1787">
        <v>9</v>
      </c>
      <c r="AA1787">
        <v>0</v>
      </c>
      <c r="AB1787">
        <v>0</v>
      </c>
      <c r="AC1787">
        <v>23784.3</v>
      </c>
      <c r="AD1787">
        <v>0.01</v>
      </c>
      <c r="AE1787">
        <v>0</v>
      </c>
      <c r="AF1787">
        <v>0</v>
      </c>
      <c r="AG1787">
        <v>0</v>
      </c>
      <c r="AH1787">
        <v>0</v>
      </c>
      <c r="AI1787">
        <f t="shared" si="138"/>
        <v>345</v>
      </c>
      <c r="AJ1787">
        <f t="shared" si="139"/>
        <v>24774.45</v>
      </c>
      <c r="AK1787" s="62">
        <f t="shared" si="140"/>
        <v>7.1875</v>
      </c>
      <c r="AL1787">
        <f t="shared" si="141"/>
        <v>23784.3</v>
      </c>
    </row>
    <row r="1788" spans="2:38" ht="14.45" x14ac:dyDescent="0.3">
      <c r="B1788" t="s">
        <v>1915</v>
      </c>
      <c r="C1788">
        <v>2002344334</v>
      </c>
      <c r="D1788" t="s">
        <v>125</v>
      </c>
      <c r="E1788" t="s">
        <v>126</v>
      </c>
      <c r="F1788" t="s">
        <v>127</v>
      </c>
      <c r="G1788" t="s">
        <v>132</v>
      </c>
      <c r="H1788" t="s">
        <v>163</v>
      </c>
      <c r="I1788" t="s">
        <v>164</v>
      </c>
      <c r="J1788" t="s">
        <v>337</v>
      </c>
      <c r="K1788" t="s">
        <v>475</v>
      </c>
      <c r="L1788">
        <v>80739413</v>
      </c>
      <c r="M1788" t="s">
        <v>476</v>
      </c>
      <c r="N1788">
        <v>33072000</v>
      </c>
      <c r="O1788" t="s">
        <v>477</v>
      </c>
      <c r="P1788">
        <v>4987176176257</v>
      </c>
      <c r="Q1788">
        <v>299</v>
      </c>
      <c r="R1788" s="16">
        <v>47632</v>
      </c>
      <c r="S1788">
        <v>18</v>
      </c>
      <c r="T1788">
        <v>100</v>
      </c>
      <c r="U1788">
        <v>48</v>
      </c>
      <c r="V1788">
        <v>211.52</v>
      </c>
      <c r="W1788">
        <v>249.59</v>
      </c>
      <c r="X1788">
        <v>260</v>
      </c>
      <c r="Y1788">
        <v>0</v>
      </c>
      <c r="Z1788">
        <v>9</v>
      </c>
      <c r="AA1788">
        <v>0</v>
      </c>
      <c r="AB1788">
        <v>0</v>
      </c>
      <c r="AC1788">
        <v>2246.31</v>
      </c>
      <c r="AD1788">
        <v>0.94999999999999896</v>
      </c>
      <c r="AE1788">
        <v>0</v>
      </c>
      <c r="AF1788">
        <v>0</v>
      </c>
      <c r="AG1788">
        <v>0</v>
      </c>
      <c r="AH1788">
        <v>0</v>
      </c>
      <c r="AI1788">
        <f t="shared" si="138"/>
        <v>9</v>
      </c>
      <c r="AJ1788">
        <f t="shared" si="139"/>
        <v>2340</v>
      </c>
      <c r="AK1788" s="62">
        <f t="shared" si="140"/>
        <v>0.1875</v>
      </c>
      <c r="AL1788">
        <f t="shared" si="141"/>
        <v>2246.31</v>
      </c>
    </row>
    <row r="1789" spans="2:38" ht="14.45" x14ac:dyDescent="0.3">
      <c r="B1789" t="s">
        <v>1915</v>
      </c>
      <c r="C1789">
        <v>2002344334</v>
      </c>
      <c r="D1789" t="s">
        <v>125</v>
      </c>
      <c r="E1789" t="s">
        <v>126</v>
      </c>
      <c r="F1789" t="s">
        <v>127</v>
      </c>
      <c r="G1789" t="s">
        <v>132</v>
      </c>
      <c r="H1789" t="s">
        <v>133</v>
      </c>
      <c r="I1789" t="s">
        <v>134</v>
      </c>
      <c r="J1789" t="s">
        <v>169</v>
      </c>
      <c r="K1789" t="s">
        <v>543</v>
      </c>
      <c r="L1789">
        <v>80830251</v>
      </c>
      <c r="M1789" t="s">
        <v>544</v>
      </c>
      <c r="N1789">
        <v>96190010</v>
      </c>
      <c r="O1789" t="s">
        <v>545</v>
      </c>
      <c r="P1789">
        <v>4987176294623</v>
      </c>
      <c r="Q1789">
        <v>475</v>
      </c>
      <c r="R1789" s="16">
        <v>46807</v>
      </c>
      <c r="S1789">
        <v>24</v>
      </c>
      <c r="T1789">
        <v>78</v>
      </c>
      <c r="U1789">
        <v>16</v>
      </c>
      <c r="V1789">
        <v>354.08</v>
      </c>
      <c r="W1789">
        <v>354.08</v>
      </c>
      <c r="X1789">
        <v>368.85</v>
      </c>
      <c r="Y1789">
        <v>1</v>
      </c>
      <c r="Z1789">
        <v>2</v>
      </c>
      <c r="AA1789">
        <v>0</v>
      </c>
      <c r="AB1789">
        <v>0</v>
      </c>
      <c r="AC1789">
        <v>6373.44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f t="shared" si="138"/>
        <v>18</v>
      </c>
      <c r="AJ1789">
        <f t="shared" si="139"/>
        <v>6639.3</v>
      </c>
      <c r="AK1789" s="62">
        <f t="shared" si="140"/>
        <v>1.125</v>
      </c>
      <c r="AL1789">
        <f t="shared" si="141"/>
        <v>6373.44</v>
      </c>
    </row>
    <row r="1790" spans="2:38" ht="14.45" x14ac:dyDescent="0.3">
      <c r="B1790" t="s">
        <v>1915</v>
      </c>
      <c r="C1790">
        <v>2002344334</v>
      </c>
      <c r="D1790" t="s">
        <v>125</v>
      </c>
      <c r="E1790" t="s">
        <v>126</v>
      </c>
      <c r="F1790" t="s">
        <v>127</v>
      </c>
      <c r="G1790" t="s">
        <v>128</v>
      </c>
      <c r="H1790" t="s">
        <v>129</v>
      </c>
      <c r="I1790" t="s">
        <v>221</v>
      </c>
      <c r="J1790" t="s">
        <v>250</v>
      </c>
      <c r="K1790" t="s">
        <v>666</v>
      </c>
      <c r="L1790">
        <v>80892906</v>
      </c>
      <c r="M1790" t="s">
        <v>667</v>
      </c>
      <c r="N1790">
        <v>33051090</v>
      </c>
      <c r="O1790" t="s">
        <v>668</v>
      </c>
      <c r="P1790">
        <v>4987176072948</v>
      </c>
      <c r="Q1790">
        <v>235</v>
      </c>
      <c r="R1790" s="16">
        <v>46807</v>
      </c>
      <c r="S1790">
        <v>36</v>
      </c>
      <c r="T1790">
        <v>52</v>
      </c>
      <c r="U1790">
        <v>56</v>
      </c>
      <c r="V1790">
        <v>195.31</v>
      </c>
      <c r="W1790">
        <v>205.08</v>
      </c>
      <c r="X1790">
        <v>213.63</v>
      </c>
      <c r="Y1790">
        <v>0</v>
      </c>
      <c r="Z1790">
        <v>4</v>
      </c>
      <c r="AA1790">
        <v>0</v>
      </c>
      <c r="AB1790">
        <v>0</v>
      </c>
      <c r="AC1790">
        <v>820.32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f t="shared" si="138"/>
        <v>4</v>
      </c>
      <c r="AJ1790">
        <f t="shared" si="139"/>
        <v>854.52</v>
      </c>
      <c r="AK1790" s="62">
        <f t="shared" si="140"/>
        <v>7.1428571428571425E-2</v>
      </c>
      <c r="AL1790">
        <f t="shared" si="141"/>
        <v>820.32</v>
      </c>
    </row>
    <row r="1791" spans="2:38" ht="14.45" x14ac:dyDescent="0.3">
      <c r="B1791" t="s">
        <v>1915</v>
      </c>
      <c r="C1791">
        <v>2002344334</v>
      </c>
      <c r="D1791" t="s">
        <v>125</v>
      </c>
      <c r="E1791" t="s">
        <v>126</v>
      </c>
      <c r="F1791" t="s">
        <v>127</v>
      </c>
      <c r="G1791" t="s">
        <v>146</v>
      </c>
      <c r="H1791" t="s">
        <v>190</v>
      </c>
      <c r="I1791" t="s">
        <v>191</v>
      </c>
      <c r="J1791" t="s">
        <v>223</v>
      </c>
      <c r="K1791" t="s">
        <v>485</v>
      </c>
      <c r="L1791">
        <v>80840354</v>
      </c>
      <c r="M1791" t="s">
        <v>486</v>
      </c>
      <c r="N1791">
        <v>82121010</v>
      </c>
      <c r="O1791" t="s">
        <v>487</v>
      </c>
      <c r="P1791">
        <v>4987176311405</v>
      </c>
      <c r="Q1791">
        <v>375</v>
      </c>
      <c r="R1791" s="16">
        <v>46434</v>
      </c>
      <c r="S1791">
        <v>24</v>
      </c>
      <c r="T1791">
        <v>27</v>
      </c>
      <c r="U1791">
        <v>18</v>
      </c>
      <c r="V1791">
        <v>267.61</v>
      </c>
      <c r="W1791">
        <v>315.77999999999997</v>
      </c>
      <c r="X1791">
        <v>328.95</v>
      </c>
      <c r="Y1791">
        <v>3</v>
      </c>
      <c r="Z1791">
        <v>13</v>
      </c>
      <c r="AA1791">
        <v>0</v>
      </c>
      <c r="AB1791">
        <v>0</v>
      </c>
      <c r="AC1791">
        <v>21157.26</v>
      </c>
      <c r="AD1791">
        <v>0.01</v>
      </c>
      <c r="AE1791">
        <v>0</v>
      </c>
      <c r="AF1791">
        <v>0</v>
      </c>
      <c r="AG1791">
        <v>0</v>
      </c>
      <c r="AH1791">
        <v>0</v>
      </c>
      <c r="AI1791">
        <f t="shared" si="138"/>
        <v>67</v>
      </c>
      <c r="AJ1791">
        <f t="shared" si="139"/>
        <v>22039.649999999998</v>
      </c>
      <c r="AK1791" s="62">
        <f t="shared" si="140"/>
        <v>3.7222222222222223</v>
      </c>
      <c r="AL1791">
        <f t="shared" si="141"/>
        <v>21157.26</v>
      </c>
    </row>
    <row r="1792" spans="2:38" ht="14.45" x14ac:dyDescent="0.3">
      <c r="B1792" t="s">
        <v>1915</v>
      </c>
      <c r="C1792">
        <v>2002344334</v>
      </c>
      <c r="D1792" t="s">
        <v>125</v>
      </c>
      <c r="E1792" t="s">
        <v>126</v>
      </c>
      <c r="F1792" t="s">
        <v>127</v>
      </c>
      <c r="G1792" t="s">
        <v>146</v>
      </c>
      <c r="H1792" t="s">
        <v>190</v>
      </c>
      <c r="I1792" t="s">
        <v>191</v>
      </c>
      <c r="J1792" t="s">
        <v>313</v>
      </c>
      <c r="K1792" t="s">
        <v>888</v>
      </c>
      <c r="L1792">
        <v>80840352</v>
      </c>
      <c r="M1792" t="s">
        <v>889</v>
      </c>
      <c r="N1792">
        <v>82121010</v>
      </c>
      <c r="O1792" t="s">
        <v>890</v>
      </c>
      <c r="P1792">
        <v>4987176124616</v>
      </c>
      <c r="Q1792">
        <v>475</v>
      </c>
      <c r="R1792" s="16">
        <v>47045</v>
      </c>
      <c r="S1792">
        <v>60</v>
      </c>
      <c r="T1792">
        <v>45</v>
      </c>
      <c r="U1792">
        <v>40</v>
      </c>
      <c r="V1792">
        <v>338.97</v>
      </c>
      <c r="W1792">
        <v>399.99</v>
      </c>
      <c r="X1792">
        <v>416.67</v>
      </c>
      <c r="Y1792">
        <v>0</v>
      </c>
      <c r="Z1792">
        <v>25</v>
      </c>
      <c r="AA1792">
        <v>0</v>
      </c>
      <c r="AB1792">
        <v>0</v>
      </c>
      <c r="AC1792">
        <v>9999.75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f t="shared" ref="AI1792:AI1855" si="142">+(Y1792+AA1792)*U1792+(Z1792+AB1792+AE1792+AG1792)</f>
        <v>25</v>
      </c>
      <c r="AJ1792">
        <f t="shared" ref="AJ1792:AJ1855" si="143">+AI1792*X1792</f>
        <v>10416.75</v>
      </c>
      <c r="AK1792" s="62">
        <f t="shared" ref="AK1792:AK1855" si="144">+AI1792/U1792</f>
        <v>0.625</v>
      </c>
      <c r="AL1792">
        <f t="shared" ref="AL1792:AL1855" si="145">+AI1792*W1792</f>
        <v>9999.75</v>
      </c>
    </row>
    <row r="1793" spans="2:38" ht="14.45" x14ac:dyDescent="0.3">
      <c r="B1793" t="s">
        <v>1915</v>
      </c>
      <c r="C1793">
        <v>2002344334</v>
      </c>
      <c r="D1793" t="s">
        <v>125</v>
      </c>
      <c r="E1793" t="s">
        <v>126</v>
      </c>
      <c r="F1793" t="s">
        <v>127</v>
      </c>
      <c r="G1793" t="s">
        <v>128</v>
      </c>
      <c r="H1793" t="s">
        <v>129</v>
      </c>
      <c r="I1793" t="s">
        <v>221</v>
      </c>
      <c r="J1793" t="s">
        <v>222</v>
      </c>
      <c r="K1793" t="s">
        <v>671</v>
      </c>
      <c r="L1793">
        <v>83911280</v>
      </c>
      <c r="M1793" t="s">
        <v>672</v>
      </c>
      <c r="N1793">
        <v>33051090</v>
      </c>
      <c r="O1793" t="s">
        <v>673</v>
      </c>
      <c r="P1793">
        <v>4987176074195</v>
      </c>
      <c r="Q1793">
        <v>79</v>
      </c>
      <c r="R1793" s="16">
        <v>46834</v>
      </c>
      <c r="S1793">
        <v>36</v>
      </c>
      <c r="T1793">
        <v>55</v>
      </c>
      <c r="U1793">
        <v>48</v>
      </c>
      <c r="V1793">
        <v>65.66</v>
      </c>
      <c r="W1793">
        <v>68.94</v>
      </c>
      <c r="X1793">
        <v>71.81</v>
      </c>
      <c r="Y1793">
        <v>10</v>
      </c>
      <c r="Z1793">
        <v>36</v>
      </c>
      <c r="AA1793">
        <v>0</v>
      </c>
      <c r="AB1793">
        <v>0</v>
      </c>
      <c r="AC1793">
        <v>35573.040000000001</v>
      </c>
      <c r="AD1793">
        <v>0.01</v>
      </c>
      <c r="AE1793">
        <v>0</v>
      </c>
      <c r="AF1793">
        <v>0</v>
      </c>
      <c r="AG1793">
        <v>0</v>
      </c>
      <c r="AH1793">
        <v>0</v>
      </c>
      <c r="AI1793">
        <f t="shared" si="142"/>
        <v>516</v>
      </c>
      <c r="AJ1793">
        <f t="shared" si="143"/>
        <v>37053.96</v>
      </c>
      <c r="AK1793" s="62">
        <f t="shared" si="144"/>
        <v>10.75</v>
      </c>
      <c r="AL1793">
        <f t="shared" si="145"/>
        <v>35573.040000000001</v>
      </c>
    </row>
    <row r="1794" spans="2:38" ht="14.45" x14ac:dyDescent="0.3">
      <c r="B1794" t="s">
        <v>1915</v>
      </c>
      <c r="C1794">
        <v>2002344334</v>
      </c>
      <c r="D1794" t="s">
        <v>125</v>
      </c>
      <c r="E1794" t="s">
        <v>126</v>
      </c>
      <c r="F1794" t="s">
        <v>127</v>
      </c>
      <c r="G1794" t="s">
        <v>128</v>
      </c>
      <c r="H1794" t="s">
        <v>139</v>
      </c>
      <c r="I1794" t="s">
        <v>140</v>
      </c>
      <c r="J1794" t="s">
        <v>491</v>
      </c>
      <c r="K1794" t="s">
        <v>492</v>
      </c>
      <c r="L1794">
        <v>80858792</v>
      </c>
      <c r="M1794" t="s">
        <v>493</v>
      </c>
      <c r="N1794">
        <v>96190030</v>
      </c>
      <c r="O1794" t="s">
        <v>494</v>
      </c>
      <c r="P1794">
        <v>4987176306371</v>
      </c>
      <c r="Q1794">
        <v>374</v>
      </c>
      <c r="R1794" s="16">
        <v>46657</v>
      </c>
      <c r="S1794">
        <v>36</v>
      </c>
      <c r="T1794">
        <v>38</v>
      </c>
      <c r="U1794">
        <v>18</v>
      </c>
      <c r="V1794">
        <v>297.33</v>
      </c>
      <c r="W1794">
        <v>312.2</v>
      </c>
      <c r="X1794">
        <v>325.22000000000003</v>
      </c>
      <c r="Y1794">
        <v>0</v>
      </c>
      <c r="Z1794">
        <v>6</v>
      </c>
      <c r="AA1794">
        <v>0</v>
      </c>
      <c r="AB1794">
        <v>0</v>
      </c>
      <c r="AC1794">
        <v>1873.2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f t="shared" si="142"/>
        <v>6</v>
      </c>
      <c r="AJ1794">
        <f t="shared" si="143"/>
        <v>1951.3200000000002</v>
      </c>
      <c r="AK1794" s="62">
        <f t="shared" si="144"/>
        <v>0.33333333333333331</v>
      </c>
      <c r="AL1794">
        <f t="shared" si="145"/>
        <v>1873.1999999999998</v>
      </c>
    </row>
    <row r="1795" spans="2:38" ht="14.45" x14ac:dyDescent="0.3">
      <c r="B1795" t="s">
        <v>1915</v>
      </c>
      <c r="C1795">
        <v>2002344334</v>
      </c>
      <c r="D1795" t="s">
        <v>125</v>
      </c>
      <c r="E1795" t="s">
        <v>126</v>
      </c>
      <c r="F1795" t="s">
        <v>127</v>
      </c>
      <c r="G1795" t="s">
        <v>128</v>
      </c>
      <c r="H1795" t="s">
        <v>208</v>
      </c>
      <c r="I1795" t="s">
        <v>209</v>
      </c>
      <c r="J1795" t="s">
        <v>985</v>
      </c>
      <c r="K1795" t="s">
        <v>986</v>
      </c>
      <c r="L1795">
        <v>80895688</v>
      </c>
      <c r="M1795" t="s">
        <v>987</v>
      </c>
      <c r="N1795">
        <v>33074900</v>
      </c>
      <c r="O1795" t="s">
        <v>988</v>
      </c>
      <c r="P1795">
        <v>4987176380760</v>
      </c>
      <c r="Q1795">
        <v>349</v>
      </c>
      <c r="R1795" s="16">
        <v>46807</v>
      </c>
      <c r="S1795">
        <v>24</v>
      </c>
      <c r="T1795">
        <v>78</v>
      </c>
      <c r="U1795">
        <v>12</v>
      </c>
      <c r="V1795">
        <v>236.6</v>
      </c>
      <c r="W1795">
        <v>279.19</v>
      </c>
      <c r="X1795">
        <v>290.83</v>
      </c>
      <c r="Y1795">
        <v>1</v>
      </c>
      <c r="Z1795">
        <v>0</v>
      </c>
      <c r="AA1795">
        <v>0</v>
      </c>
      <c r="AB1795">
        <v>0</v>
      </c>
      <c r="AC1795">
        <v>3350.28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f t="shared" si="142"/>
        <v>12</v>
      </c>
      <c r="AJ1795">
        <f t="shared" si="143"/>
        <v>3489.96</v>
      </c>
      <c r="AK1795" s="62">
        <f t="shared" si="144"/>
        <v>1</v>
      </c>
      <c r="AL1795">
        <f t="shared" si="145"/>
        <v>3350.2799999999997</v>
      </c>
    </row>
    <row r="1796" spans="2:38" ht="14.45" x14ac:dyDescent="0.3">
      <c r="B1796" t="s">
        <v>1915</v>
      </c>
      <c r="C1796">
        <v>2002344334</v>
      </c>
      <c r="D1796" t="s">
        <v>125</v>
      </c>
      <c r="E1796" t="s">
        <v>126</v>
      </c>
      <c r="F1796" t="s">
        <v>127</v>
      </c>
      <c r="G1796" t="s">
        <v>128</v>
      </c>
      <c r="H1796" t="s">
        <v>129</v>
      </c>
      <c r="I1796" t="s">
        <v>130</v>
      </c>
      <c r="J1796" t="s">
        <v>295</v>
      </c>
      <c r="K1796" t="s">
        <v>501</v>
      </c>
      <c r="L1796">
        <v>80876990</v>
      </c>
      <c r="M1796" t="s">
        <v>502</v>
      </c>
      <c r="N1796">
        <v>33059090</v>
      </c>
      <c r="O1796" t="s">
        <v>503</v>
      </c>
      <c r="P1796">
        <v>4987176358592</v>
      </c>
      <c r="Q1796">
        <v>375</v>
      </c>
      <c r="R1796" s="16">
        <v>47045</v>
      </c>
      <c r="S1796">
        <v>36</v>
      </c>
      <c r="T1796">
        <v>74</v>
      </c>
      <c r="U1796">
        <v>24</v>
      </c>
      <c r="V1796">
        <v>254.23</v>
      </c>
      <c r="W1796">
        <v>299.99</v>
      </c>
      <c r="X1796">
        <v>312.5</v>
      </c>
      <c r="Y1796">
        <v>9</v>
      </c>
      <c r="Z1796">
        <v>11</v>
      </c>
      <c r="AA1796">
        <v>0</v>
      </c>
      <c r="AB1796">
        <v>0</v>
      </c>
      <c r="AC1796">
        <v>68097.73</v>
      </c>
      <c r="AD1796">
        <v>0.02</v>
      </c>
      <c r="AE1796">
        <v>0</v>
      </c>
      <c r="AF1796">
        <v>0</v>
      </c>
      <c r="AG1796">
        <v>0</v>
      </c>
      <c r="AH1796">
        <v>0</v>
      </c>
      <c r="AI1796">
        <f t="shared" si="142"/>
        <v>227</v>
      </c>
      <c r="AJ1796">
        <f t="shared" si="143"/>
        <v>70937.5</v>
      </c>
      <c r="AK1796" s="62">
        <f t="shared" si="144"/>
        <v>9.4583333333333339</v>
      </c>
      <c r="AL1796">
        <f t="shared" si="145"/>
        <v>68097.73</v>
      </c>
    </row>
    <row r="1797" spans="2:38" ht="14.45" x14ac:dyDescent="0.3">
      <c r="B1797" t="s">
        <v>1915</v>
      </c>
      <c r="C1797">
        <v>2002344334</v>
      </c>
      <c r="D1797" t="s">
        <v>125</v>
      </c>
      <c r="E1797" t="s">
        <v>126</v>
      </c>
      <c r="F1797" t="s">
        <v>127</v>
      </c>
      <c r="G1797" t="s">
        <v>128</v>
      </c>
      <c r="H1797" t="s">
        <v>129</v>
      </c>
      <c r="I1797" t="s">
        <v>221</v>
      </c>
      <c r="J1797" t="s">
        <v>222</v>
      </c>
      <c r="K1797" t="s">
        <v>685</v>
      </c>
      <c r="L1797">
        <v>83911281</v>
      </c>
      <c r="M1797" t="s">
        <v>686</v>
      </c>
      <c r="N1797">
        <v>33051090</v>
      </c>
      <c r="O1797" t="s">
        <v>687</v>
      </c>
      <c r="P1797">
        <v>4987176290649</v>
      </c>
      <c r="Q1797">
        <v>79</v>
      </c>
      <c r="R1797" s="16">
        <v>46807</v>
      </c>
      <c r="S1797">
        <v>36</v>
      </c>
      <c r="T1797">
        <v>52</v>
      </c>
      <c r="U1797">
        <v>48</v>
      </c>
      <c r="V1797">
        <v>65.66</v>
      </c>
      <c r="W1797">
        <v>68.94</v>
      </c>
      <c r="X1797">
        <v>71.81</v>
      </c>
      <c r="Y1797">
        <v>6</v>
      </c>
      <c r="Z1797">
        <v>15</v>
      </c>
      <c r="AA1797">
        <v>0</v>
      </c>
      <c r="AB1797">
        <v>0</v>
      </c>
      <c r="AC1797">
        <v>20888.82</v>
      </c>
      <c r="AD1797">
        <v>0.01</v>
      </c>
      <c r="AE1797">
        <v>0</v>
      </c>
      <c r="AF1797">
        <v>0</v>
      </c>
      <c r="AG1797">
        <v>0</v>
      </c>
      <c r="AH1797">
        <v>0</v>
      </c>
      <c r="AI1797">
        <f t="shared" si="142"/>
        <v>303</v>
      </c>
      <c r="AJ1797">
        <f t="shared" si="143"/>
        <v>21758.43</v>
      </c>
      <c r="AK1797" s="62">
        <f t="shared" si="144"/>
        <v>6.3125</v>
      </c>
      <c r="AL1797">
        <f t="shared" si="145"/>
        <v>20888.82</v>
      </c>
    </row>
    <row r="1798" spans="2:38" ht="14.45" x14ac:dyDescent="0.3">
      <c r="B1798" t="s">
        <v>1915</v>
      </c>
      <c r="C1798">
        <v>2002344334</v>
      </c>
      <c r="D1798" t="s">
        <v>125</v>
      </c>
      <c r="E1798" t="s">
        <v>126</v>
      </c>
      <c r="F1798" t="s">
        <v>127</v>
      </c>
      <c r="G1798" t="s">
        <v>146</v>
      </c>
      <c r="H1798" t="s">
        <v>147</v>
      </c>
      <c r="I1798" t="s">
        <v>203</v>
      </c>
      <c r="J1798" t="s">
        <v>204</v>
      </c>
      <c r="K1798" t="s">
        <v>273</v>
      </c>
      <c r="L1798">
        <v>80722192</v>
      </c>
      <c r="M1798" t="s">
        <v>852</v>
      </c>
      <c r="N1798">
        <v>33071010</v>
      </c>
      <c r="O1798" t="s">
        <v>853</v>
      </c>
      <c r="P1798">
        <v>4987176150585</v>
      </c>
      <c r="Q1798">
        <v>66</v>
      </c>
      <c r="R1798" s="16">
        <v>47045</v>
      </c>
      <c r="S1798">
        <v>36</v>
      </c>
      <c r="T1798">
        <v>74</v>
      </c>
      <c r="U1798">
        <v>96</v>
      </c>
      <c r="V1798">
        <v>53.88</v>
      </c>
      <c r="W1798">
        <v>56.57</v>
      </c>
      <c r="X1798">
        <v>58.93</v>
      </c>
      <c r="Y1798">
        <v>0</v>
      </c>
      <c r="Z1798">
        <v>3</v>
      </c>
      <c r="AA1798">
        <v>0</v>
      </c>
      <c r="AB1798">
        <v>0</v>
      </c>
      <c r="AC1798">
        <v>169.71</v>
      </c>
      <c r="AD1798">
        <v>1.6699999999999899</v>
      </c>
      <c r="AE1798">
        <v>0</v>
      </c>
      <c r="AF1798">
        <v>0</v>
      </c>
      <c r="AG1798">
        <v>0</v>
      </c>
      <c r="AH1798">
        <v>0</v>
      </c>
      <c r="AI1798">
        <f t="shared" si="142"/>
        <v>3</v>
      </c>
      <c r="AJ1798">
        <f t="shared" si="143"/>
        <v>176.79</v>
      </c>
      <c r="AK1798" s="62">
        <f t="shared" si="144"/>
        <v>3.125E-2</v>
      </c>
      <c r="AL1798">
        <f t="shared" si="145"/>
        <v>169.71</v>
      </c>
    </row>
    <row r="1799" spans="2:38" ht="14.45" x14ac:dyDescent="0.3">
      <c r="B1799" t="s">
        <v>1915</v>
      </c>
      <c r="C1799">
        <v>2002344334</v>
      </c>
      <c r="D1799" t="s">
        <v>125</v>
      </c>
      <c r="E1799" t="s">
        <v>126</v>
      </c>
      <c r="F1799" t="s">
        <v>127</v>
      </c>
      <c r="G1799" t="s">
        <v>132</v>
      </c>
      <c r="H1799" t="s">
        <v>133</v>
      </c>
      <c r="I1799" t="s">
        <v>177</v>
      </c>
      <c r="J1799" t="s">
        <v>371</v>
      </c>
      <c r="K1799" t="s">
        <v>758</v>
      </c>
      <c r="L1799">
        <v>80845171</v>
      </c>
      <c r="M1799" t="s">
        <v>759</v>
      </c>
      <c r="N1799">
        <v>96190010</v>
      </c>
      <c r="O1799" t="s">
        <v>760</v>
      </c>
      <c r="P1799">
        <v>4987176319517</v>
      </c>
      <c r="Q1799">
        <v>50</v>
      </c>
      <c r="R1799" s="16">
        <v>46806</v>
      </c>
      <c r="S1799">
        <v>24</v>
      </c>
      <c r="T1799">
        <v>78</v>
      </c>
      <c r="U1799">
        <v>112</v>
      </c>
      <c r="V1799">
        <v>43.24</v>
      </c>
      <c r="W1799">
        <v>43.24</v>
      </c>
      <c r="X1799">
        <v>45.04</v>
      </c>
      <c r="Y1799">
        <v>0</v>
      </c>
      <c r="Z1799">
        <v>80</v>
      </c>
      <c r="AA1799">
        <v>0</v>
      </c>
      <c r="AB1799">
        <v>0</v>
      </c>
      <c r="AC1799">
        <v>3459.2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f t="shared" si="142"/>
        <v>80</v>
      </c>
      <c r="AJ1799">
        <f t="shared" si="143"/>
        <v>3603.2</v>
      </c>
      <c r="AK1799" s="62">
        <f t="shared" si="144"/>
        <v>0.7142857142857143</v>
      </c>
      <c r="AL1799">
        <f t="shared" si="145"/>
        <v>3459.2000000000003</v>
      </c>
    </row>
    <row r="1800" spans="2:38" ht="14.45" x14ac:dyDescent="0.3">
      <c r="B1800" t="s">
        <v>1915</v>
      </c>
      <c r="C1800">
        <v>2002344334</v>
      </c>
      <c r="D1800" t="s">
        <v>125</v>
      </c>
      <c r="E1800" t="s">
        <v>126</v>
      </c>
      <c r="F1800" t="s">
        <v>127</v>
      </c>
      <c r="G1800" t="s">
        <v>146</v>
      </c>
      <c r="H1800" t="s">
        <v>190</v>
      </c>
      <c r="I1800" t="s">
        <v>191</v>
      </c>
      <c r="J1800" t="s">
        <v>223</v>
      </c>
      <c r="K1800" t="s">
        <v>223</v>
      </c>
      <c r="L1800">
        <v>80832398</v>
      </c>
      <c r="M1800" t="s">
        <v>903</v>
      </c>
      <c r="N1800">
        <v>82121010</v>
      </c>
      <c r="O1800" t="s">
        <v>904</v>
      </c>
      <c r="P1800">
        <v>4987176298201</v>
      </c>
      <c r="Q1800">
        <v>325</v>
      </c>
      <c r="R1800" s="16">
        <v>47045</v>
      </c>
      <c r="S1800">
        <v>24</v>
      </c>
      <c r="T1800">
        <v>100</v>
      </c>
      <c r="U1800">
        <v>18</v>
      </c>
      <c r="V1800">
        <v>231.93</v>
      </c>
      <c r="W1800">
        <v>273.68</v>
      </c>
      <c r="X1800">
        <v>285.08999999999997</v>
      </c>
      <c r="Y1800">
        <v>3</v>
      </c>
      <c r="Z1800">
        <v>11</v>
      </c>
      <c r="AA1800">
        <v>0</v>
      </c>
      <c r="AB1800">
        <v>0</v>
      </c>
      <c r="AC1800">
        <v>17789.2</v>
      </c>
      <c r="AD1800">
        <v>0.01</v>
      </c>
      <c r="AE1800">
        <v>0</v>
      </c>
      <c r="AF1800">
        <v>0</v>
      </c>
      <c r="AG1800">
        <v>0</v>
      </c>
      <c r="AH1800">
        <v>0</v>
      </c>
      <c r="AI1800">
        <f t="shared" si="142"/>
        <v>65</v>
      </c>
      <c r="AJ1800">
        <f t="shared" si="143"/>
        <v>18530.849999999999</v>
      </c>
      <c r="AK1800" s="62">
        <f t="shared" si="144"/>
        <v>3.6111111111111112</v>
      </c>
      <c r="AL1800">
        <f t="shared" si="145"/>
        <v>17789.2</v>
      </c>
    </row>
    <row r="1801" spans="2:38" ht="14.45" x14ac:dyDescent="0.3">
      <c r="B1801" t="s">
        <v>1915</v>
      </c>
      <c r="C1801">
        <v>2002344334</v>
      </c>
      <c r="D1801" t="s">
        <v>125</v>
      </c>
      <c r="E1801" t="s">
        <v>126</v>
      </c>
      <c r="F1801" t="s">
        <v>127</v>
      </c>
      <c r="G1801" t="s">
        <v>146</v>
      </c>
      <c r="H1801" t="s">
        <v>150</v>
      </c>
      <c r="I1801" t="s">
        <v>214</v>
      </c>
      <c r="J1801" t="s">
        <v>276</v>
      </c>
      <c r="K1801" t="s">
        <v>651</v>
      </c>
      <c r="L1801">
        <v>80803710</v>
      </c>
      <c r="M1801" t="s">
        <v>652</v>
      </c>
      <c r="N1801">
        <v>82121010</v>
      </c>
      <c r="O1801" t="s">
        <v>653</v>
      </c>
      <c r="P1801">
        <v>4987176286840</v>
      </c>
      <c r="Q1801">
        <v>349</v>
      </c>
      <c r="R1801" s="16">
        <v>46807</v>
      </c>
      <c r="S1801">
        <v>60</v>
      </c>
      <c r="T1801">
        <v>31</v>
      </c>
      <c r="U1801">
        <v>36</v>
      </c>
      <c r="V1801">
        <v>253.5</v>
      </c>
      <c r="W1801">
        <v>299.13</v>
      </c>
      <c r="X1801">
        <v>311.60000000000002</v>
      </c>
      <c r="Y1801">
        <v>0</v>
      </c>
      <c r="Z1801">
        <v>15</v>
      </c>
      <c r="AA1801">
        <v>0</v>
      </c>
      <c r="AB1801">
        <v>0</v>
      </c>
      <c r="AC1801">
        <v>4486.95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f t="shared" si="142"/>
        <v>15</v>
      </c>
      <c r="AJ1801">
        <f t="shared" si="143"/>
        <v>4674</v>
      </c>
      <c r="AK1801" s="62">
        <f t="shared" si="144"/>
        <v>0.41666666666666669</v>
      </c>
      <c r="AL1801">
        <f t="shared" si="145"/>
        <v>4486.95</v>
      </c>
    </row>
    <row r="1802" spans="2:38" ht="14.45" x14ac:dyDescent="0.3">
      <c r="B1802" t="s">
        <v>1915</v>
      </c>
      <c r="C1802">
        <v>2002344334</v>
      </c>
      <c r="D1802" t="s">
        <v>125</v>
      </c>
      <c r="E1802" t="s">
        <v>126</v>
      </c>
      <c r="F1802" t="s">
        <v>127</v>
      </c>
      <c r="G1802" t="s">
        <v>132</v>
      </c>
      <c r="H1802" t="s">
        <v>163</v>
      </c>
      <c r="I1802" t="s">
        <v>164</v>
      </c>
      <c r="J1802" t="s">
        <v>337</v>
      </c>
      <c r="K1802" t="s">
        <v>857</v>
      </c>
      <c r="L1802">
        <v>80739423</v>
      </c>
      <c r="M1802" t="s">
        <v>858</v>
      </c>
      <c r="N1802">
        <v>33072000</v>
      </c>
      <c r="O1802" t="s">
        <v>859</v>
      </c>
      <c r="P1802">
        <v>4987176176356</v>
      </c>
      <c r="Q1802">
        <v>299</v>
      </c>
      <c r="R1802" s="16">
        <v>47570</v>
      </c>
      <c r="S1802">
        <v>18</v>
      </c>
      <c r="T1802">
        <v>100</v>
      </c>
      <c r="U1802">
        <v>48</v>
      </c>
      <c r="V1802">
        <v>211.52</v>
      </c>
      <c r="W1802">
        <v>249.59</v>
      </c>
      <c r="X1802">
        <v>260</v>
      </c>
      <c r="Y1802">
        <v>0</v>
      </c>
      <c r="Z1802">
        <v>12</v>
      </c>
      <c r="AA1802">
        <v>0</v>
      </c>
      <c r="AB1802">
        <v>0</v>
      </c>
      <c r="AC1802">
        <v>2995.08</v>
      </c>
      <c r="AD1802">
        <v>1.27</v>
      </c>
      <c r="AE1802">
        <v>0</v>
      </c>
      <c r="AF1802">
        <v>0</v>
      </c>
      <c r="AG1802">
        <v>0</v>
      </c>
      <c r="AH1802">
        <v>0</v>
      </c>
      <c r="AI1802">
        <f t="shared" si="142"/>
        <v>12</v>
      </c>
      <c r="AJ1802">
        <f t="shared" si="143"/>
        <v>3120</v>
      </c>
      <c r="AK1802" s="62">
        <f t="shared" si="144"/>
        <v>0.25</v>
      </c>
      <c r="AL1802">
        <f t="shared" si="145"/>
        <v>2995.08</v>
      </c>
    </row>
    <row r="1803" spans="2:38" ht="14.45" x14ac:dyDescent="0.3">
      <c r="B1803" t="s">
        <v>1915</v>
      </c>
      <c r="C1803">
        <v>2002344334</v>
      </c>
      <c r="D1803" t="s">
        <v>125</v>
      </c>
      <c r="E1803" t="s">
        <v>126</v>
      </c>
      <c r="F1803" t="s">
        <v>127</v>
      </c>
      <c r="G1803" t="s">
        <v>128</v>
      </c>
      <c r="H1803" t="s">
        <v>129</v>
      </c>
      <c r="I1803" t="s">
        <v>130</v>
      </c>
      <c r="J1803" t="s">
        <v>295</v>
      </c>
      <c r="K1803" t="s">
        <v>654</v>
      </c>
      <c r="L1803">
        <v>80830098</v>
      </c>
      <c r="M1803" t="s">
        <v>655</v>
      </c>
      <c r="N1803">
        <v>33059090</v>
      </c>
      <c r="O1803" t="s">
        <v>656</v>
      </c>
      <c r="P1803">
        <v>4987176294104</v>
      </c>
      <c r="Q1803">
        <v>290</v>
      </c>
      <c r="R1803" s="16">
        <v>46807</v>
      </c>
      <c r="S1803">
        <v>36</v>
      </c>
      <c r="T1803">
        <v>52</v>
      </c>
      <c r="U1803">
        <v>24</v>
      </c>
      <c r="V1803">
        <v>205.15</v>
      </c>
      <c r="W1803">
        <v>242.08</v>
      </c>
      <c r="X1803">
        <v>252.17</v>
      </c>
      <c r="Y1803">
        <v>1</v>
      </c>
      <c r="Z1803">
        <v>23</v>
      </c>
      <c r="AA1803">
        <v>0</v>
      </c>
      <c r="AB1803">
        <v>0</v>
      </c>
      <c r="AC1803">
        <v>11377.76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f t="shared" si="142"/>
        <v>47</v>
      </c>
      <c r="AJ1803">
        <f t="shared" si="143"/>
        <v>11851.99</v>
      </c>
      <c r="AK1803" s="62">
        <f t="shared" si="144"/>
        <v>1.9583333333333333</v>
      </c>
      <c r="AL1803">
        <f t="shared" si="145"/>
        <v>11377.76</v>
      </c>
    </row>
    <row r="1804" spans="2:38" ht="14.45" x14ac:dyDescent="0.3">
      <c r="B1804" t="s">
        <v>1915</v>
      </c>
      <c r="C1804">
        <v>2002344334</v>
      </c>
      <c r="D1804" t="s">
        <v>125</v>
      </c>
      <c r="E1804" t="s">
        <v>126</v>
      </c>
      <c r="F1804" t="s">
        <v>127</v>
      </c>
      <c r="G1804" t="s">
        <v>132</v>
      </c>
      <c r="H1804" t="s">
        <v>133</v>
      </c>
      <c r="I1804" t="s">
        <v>134</v>
      </c>
      <c r="J1804" t="s">
        <v>240</v>
      </c>
      <c r="K1804" t="s">
        <v>241</v>
      </c>
      <c r="L1804">
        <v>80853665</v>
      </c>
      <c r="M1804" t="s">
        <v>879</v>
      </c>
      <c r="N1804">
        <v>96190010</v>
      </c>
      <c r="O1804" t="s">
        <v>880</v>
      </c>
      <c r="P1804">
        <v>4987176331960</v>
      </c>
      <c r="Q1804">
        <v>140</v>
      </c>
      <c r="R1804" s="16">
        <v>46807</v>
      </c>
      <c r="S1804">
        <v>24</v>
      </c>
      <c r="T1804">
        <v>78</v>
      </c>
      <c r="U1804">
        <v>54</v>
      </c>
      <c r="V1804">
        <v>117.89</v>
      </c>
      <c r="W1804">
        <v>117.89</v>
      </c>
      <c r="X1804">
        <v>122.81</v>
      </c>
      <c r="Y1804">
        <v>0</v>
      </c>
      <c r="Z1804">
        <v>18</v>
      </c>
      <c r="AA1804">
        <v>0</v>
      </c>
      <c r="AB1804">
        <v>0</v>
      </c>
      <c r="AC1804">
        <v>2122.02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f t="shared" si="142"/>
        <v>18</v>
      </c>
      <c r="AJ1804">
        <f t="shared" si="143"/>
        <v>2210.58</v>
      </c>
      <c r="AK1804" s="62">
        <f t="shared" si="144"/>
        <v>0.33333333333333331</v>
      </c>
      <c r="AL1804">
        <f t="shared" si="145"/>
        <v>2122.02</v>
      </c>
    </row>
    <row r="1805" spans="2:38" ht="14.45" x14ac:dyDescent="0.3">
      <c r="B1805" t="s">
        <v>1915</v>
      </c>
      <c r="C1805">
        <v>2002344334</v>
      </c>
      <c r="D1805" t="s">
        <v>125</v>
      </c>
      <c r="E1805" t="s">
        <v>126</v>
      </c>
      <c r="F1805" t="s">
        <v>127</v>
      </c>
      <c r="G1805" t="s">
        <v>132</v>
      </c>
      <c r="H1805" t="s">
        <v>163</v>
      </c>
      <c r="I1805" t="s">
        <v>164</v>
      </c>
      <c r="J1805" t="s">
        <v>253</v>
      </c>
      <c r="K1805" t="s">
        <v>661</v>
      </c>
      <c r="L1805">
        <v>80830424</v>
      </c>
      <c r="M1805" t="s">
        <v>662</v>
      </c>
      <c r="N1805">
        <v>33071010</v>
      </c>
      <c r="O1805" t="s">
        <v>663</v>
      </c>
      <c r="P1805">
        <v>4987176176769</v>
      </c>
      <c r="Q1805">
        <v>235</v>
      </c>
      <c r="R1805" s="16">
        <v>46807</v>
      </c>
      <c r="S1805">
        <v>36</v>
      </c>
      <c r="T1805">
        <v>52</v>
      </c>
      <c r="U1805">
        <v>96</v>
      </c>
      <c r="V1805">
        <v>191.83</v>
      </c>
      <c r="W1805">
        <v>201.42</v>
      </c>
      <c r="X1805">
        <v>209.82</v>
      </c>
      <c r="Y1805">
        <v>0</v>
      </c>
      <c r="Z1805">
        <v>18</v>
      </c>
      <c r="AA1805">
        <v>0</v>
      </c>
      <c r="AB1805">
        <v>0</v>
      </c>
      <c r="AC1805">
        <v>3625.56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f t="shared" si="142"/>
        <v>18</v>
      </c>
      <c r="AJ1805">
        <f t="shared" si="143"/>
        <v>3776.7599999999998</v>
      </c>
      <c r="AK1805" s="62">
        <f t="shared" si="144"/>
        <v>0.1875</v>
      </c>
      <c r="AL1805">
        <f t="shared" si="145"/>
        <v>3625.56</v>
      </c>
    </row>
    <row r="1806" spans="2:38" ht="14.45" x14ac:dyDescent="0.3">
      <c r="B1806" t="s">
        <v>1915</v>
      </c>
      <c r="C1806">
        <v>2002344334</v>
      </c>
      <c r="D1806" t="s">
        <v>125</v>
      </c>
      <c r="E1806" t="s">
        <v>126</v>
      </c>
      <c r="F1806" t="s">
        <v>127</v>
      </c>
      <c r="G1806" t="s">
        <v>146</v>
      </c>
      <c r="H1806" t="s">
        <v>147</v>
      </c>
      <c r="I1806" t="s">
        <v>148</v>
      </c>
      <c r="J1806" t="s">
        <v>511</v>
      </c>
      <c r="K1806" t="s">
        <v>862</v>
      </c>
      <c r="L1806">
        <v>80750335</v>
      </c>
      <c r="M1806" t="s">
        <v>863</v>
      </c>
      <c r="N1806">
        <v>33071090</v>
      </c>
      <c r="O1806" t="s">
        <v>864</v>
      </c>
      <c r="P1806">
        <v>4987176106049</v>
      </c>
      <c r="Q1806">
        <v>325</v>
      </c>
      <c r="R1806" s="16">
        <v>46772</v>
      </c>
      <c r="S1806">
        <v>36</v>
      </c>
      <c r="T1806">
        <v>49</v>
      </c>
      <c r="U1806">
        <v>6</v>
      </c>
      <c r="V1806">
        <v>236.07</v>
      </c>
      <c r="W1806">
        <v>278.56</v>
      </c>
      <c r="X1806">
        <v>290.18</v>
      </c>
      <c r="Y1806">
        <v>0</v>
      </c>
      <c r="Z1806">
        <v>1</v>
      </c>
      <c r="AA1806">
        <v>0</v>
      </c>
      <c r="AB1806">
        <v>0</v>
      </c>
      <c r="AC1806">
        <v>278.56</v>
      </c>
      <c r="AD1806">
        <v>3.2</v>
      </c>
      <c r="AE1806">
        <v>0</v>
      </c>
      <c r="AF1806">
        <v>0</v>
      </c>
      <c r="AG1806">
        <v>0</v>
      </c>
      <c r="AH1806">
        <v>0</v>
      </c>
      <c r="AI1806">
        <f t="shared" si="142"/>
        <v>1</v>
      </c>
      <c r="AJ1806">
        <f t="shared" si="143"/>
        <v>290.18</v>
      </c>
      <c r="AK1806" s="62">
        <f t="shared" si="144"/>
        <v>0.16666666666666666</v>
      </c>
      <c r="AL1806">
        <f t="shared" si="145"/>
        <v>278.56</v>
      </c>
    </row>
    <row r="1807" spans="2:38" ht="14.45" x14ac:dyDescent="0.3">
      <c r="B1807" t="s">
        <v>1915</v>
      </c>
      <c r="C1807">
        <v>2002344334</v>
      </c>
      <c r="D1807" t="s">
        <v>125</v>
      </c>
      <c r="E1807" t="s">
        <v>126</v>
      </c>
      <c r="F1807" t="s">
        <v>127</v>
      </c>
      <c r="G1807" t="s">
        <v>146</v>
      </c>
      <c r="H1807" t="s">
        <v>190</v>
      </c>
      <c r="I1807" t="s">
        <v>191</v>
      </c>
      <c r="J1807" t="s">
        <v>596</v>
      </c>
      <c r="K1807" t="s">
        <v>597</v>
      </c>
      <c r="L1807">
        <v>80832394</v>
      </c>
      <c r="M1807" t="s">
        <v>664</v>
      </c>
      <c r="N1807">
        <v>82121010</v>
      </c>
      <c r="O1807" t="s">
        <v>665</v>
      </c>
      <c r="P1807">
        <v>4987176241474</v>
      </c>
      <c r="Q1807">
        <v>425</v>
      </c>
      <c r="R1807" s="16">
        <v>47037</v>
      </c>
      <c r="S1807">
        <v>60</v>
      </c>
      <c r="T1807">
        <v>44</v>
      </c>
      <c r="U1807">
        <v>24</v>
      </c>
      <c r="V1807">
        <v>303.29000000000002</v>
      </c>
      <c r="W1807">
        <v>357.88</v>
      </c>
      <c r="X1807">
        <v>372.8</v>
      </c>
      <c r="Y1807">
        <v>1</v>
      </c>
      <c r="Z1807">
        <v>4</v>
      </c>
      <c r="AA1807">
        <v>0</v>
      </c>
      <c r="AB1807">
        <v>0</v>
      </c>
      <c r="AC1807">
        <v>10020.64</v>
      </c>
      <c r="AD1807">
        <v>0.01</v>
      </c>
      <c r="AE1807">
        <v>0</v>
      </c>
      <c r="AF1807">
        <v>0</v>
      </c>
      <c r="AG1807">
        <v>0</v>
      </c>
      <c r="AH1807">
        <v>0</v>
      </c>
      <c r="AI1807">
        <f t="shared" si="142"/>
        <v>28</v>
      </c>
      <c r="AJ1807">
        <f t="shared" si="143"/>
        <v>10438.4</v>
      </c>
      <c r="AK1807" s="62">
        <f t="shared" si="144"/>
        <v>1.1666666666666667</v>
      </c>
      <c r="AL1807">
        <f t="shared" si="145"/>
        <v>10020.64</v>
      </c>
    </row>
    <row r="1808" spans="2:38" ht="14.45" x14ac:dyDescent="0.3">
      <c r="B1808" t="s">
        <v>1915</v>
      </c>
      <c r="C1808">
        <v>2002344334</v>
      </c>
      <c r="D1808" t="s">
        <v>125</v>
      </c>
      <c r="E1808" t="s">
        <v>126</v>
      </c>
      <c r="F1808" t="s">
        <v>127</v>
      </c>
      <c r="G1808" t="s">
        <v>132</v>
      </c>
      <c r="H1808" t="s">
        <v>133</v>
      </c>
      <c r="I1808" t="s">
        <v>134</v>
      </c>
      <c r="J1808" t="s">
        <v>135</v>
      </c>
      <c r="K1808" t="s">
        <v>552</v>
      </c>
      <c r="L1808">
        <v>80749458</v>
      </c>
      <c r="M1808" t="s">
        <v>1067</v>
      </c>
      <c r="N1808">
        <v>96190010</v>
      </c>
      <c r="O1808" t="s">
        <v>1068</v>
      </c>
      <c r="P1808">
        <v>4987176192165</v>
      </c>
      <c r="Q1808">
        <v>625</v>
      </c>
      <c r="R1808" s="16">
        <v>46674</v>
      </c>
      <c r="S1808">
        <v>24</v>
      </c>
      <c r="T1808">
        <v>60</v>
      </c>
      <c r="U1808">
        <v>12</v>
      </c>
      <c r="V1808">
        <v>466.19</v>
      </c>
      <c r="W1808">
        <v>466.19</v>
      </c>
      <c r="X1808">
        <v>485.63</v>
      </c>
      <c r="Y1808">
        <v>0</v>
      </c>
      <c r="Z1808">
        <v>2</v>
      </c>
      <c r="AA1808">
        <v>0</v>
      </c>
      <c r="AB1808">
        <v>0</v>
      </c>
      <c r="AC1808">
        <v>932.38</v>
      </c>
      <c r="AD1808">
        <v>0.8</v>
      </c>
      <c r="AE1808">
        <v>0</v>
      </c>
      <c r="AF1808">
        <v>0</v>
      </c>
      <c r="AG1808">
        <v>0</v>
      </c>
      <c r="AH1808">
        <v>0</v>
      </c>
      <c r="AI1808">
        <f t="shared" si="142"/>
        <v>2</v>
      </c>
      <c r="AJ1808">
        <f t="shared" si="143"/>
        <v>971.26</v>
      </c>
      <c r="AK1808" s="62">
        <f t="shared" si="144"/>
        <v>0.16666666666666666</v>
      </c>
      <c r="AL1808">
        <f t="shared" si="145"/>
        <v>932.38</v>
      </c>
    </row>
    <row r="1809" spans="2:38" ht="14.45" x14ac:dyDescent="0.3">
      <c r="B1809" t="s">
        <v>1915</v>
      </c>
      <c r="C1809">
        <v>2002344334</v>
      </c>
      <c r="D1809" t="s">
        <v>125</v>
      </c>
      <c r="E1809" t="s">
        <v>126</v>
      </c>
      <c r="F1809" t="s">
        <v>127</v>
      </c>
      <c r="G1809" t="s">
        <v>128</v>
      </c>
      <c r="H1809" t="s">
        <v>129</v>
      </c>
      <c r="I1809" t="s">
        <v>221</v>
      </c>
      <c r="J1809" t="s">
        <v>250</v>
      </c>
      <c r="K1809" t="s">
        <v>251</v>
      </c>
      <c r="L1809">
        <v>80880918</v>
      </c>
      <c r="M1809" t="s">
        <v>669</v>
      </c>
      <c r="N1809">
        <v>33051090</v>
      </c>
      <c r="O1809" t="s">
        <v>670</v>
      </c>
      <c r="P1809">
        <v>4987176254375</v>
      </c>
      <c r="Q1809">
        <v>235</v>
      </c>
      <c r="R1809" s="16">
        <v>47045</v>
      </c>
      <c r="S1809">
        <v>36</v>
      </c>
      <c r="T1809">
        <v>74</v>
      </c>
      <c r="U1809">
        <v>56</v>
      </c>
      <c r="V1809">
        <v>195.31</v>
      </c>
      <c r="W1809">
        <v>205.08</v>
      </c>
      <c r="X1809">
        <v>213.63</v>
      </c>
      <c r="Y1809">
        <v>0</v>
      </c>
      <c r="Z1809">
        <v>9</v>
      </c>
      <c r="AA1809">
        <v>0</v>
      </c>
      <c r="AB1809">
        <v>0</v>
      </c>
      <c r="AC1809">
        <v>1845.72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f t="shared" si="142"/>
        <v>9</v>
      </c>
      <c r="AJ1809">
        <f t="shared" si="143"/>
        <v>1922.67</v>
      </c>
      <c r="AK1809" s="62">
        <f t="shared" si="144"/>
        <v>0.16071428571428573</v>
      </c>
      <c r="AL1809">
        <f t="shared" si="145"/>
        <v>1845.72</v>
      </c>
    </row>
    <row r="1810" spans="2:38" ht="14.45" x14ac:dyDescent="0.3">
      <c r="B1810" t="s">
        <v>1915</v>
      </c>
      <c r="C1810">
        <v>2002344334</v>
      </c>
      <c r="D1810" t="s">
        <v>125</v>
      </c>
      <c r="E1810" t="s">
        <v>126</v>
      </c>
      <c r="F1810" t="s">
        <v>127</v>
      </c>
      <c r="G1810" t="s">
        <v>128</v>
      </c>
      <c r="H1810" t="s">
        <v>208</v>
      </c>
      <c r="I1810" t="s">
        <v>209</v>
      </c>
      <c r="J1810" t="s">
        <v>585</v>
      </c>
      <c r="K1810" t="s">
        <v>868</v>
      </c>
      <c r="L1810">
        <v>80780340</v>
      </c>
      <c r="M1810" t="s">
        <v>869</v>
      </c>
      <c r="N1810">
        <v>33074900</v>
      </c>
      <c r="O1810" t="s">
        <v>870</v>
      </c>
      <c r="P1810">
        <v>4987176236326</v>
      </c>
      <c r="Q1810">
        <v>299</v>
      </c>
      <c r="R1810" s="16">
        <v>47045</v>
      </c>
      <c r="S1810">
        <v>24</v>
      </c>
      <c r="T1810">
        <v>100</v>
      </c>
      <c r="U1810">
        <v>6</v>
      </c>
      <c r="V1810">
        <v>202.7</v>
      </c>
      <c r="W1810">
        <v>239.19</v>
      </c>
      <c r="X1810">
        <v>249.16</v>
      </c>
      <c r="Y1810">
        <v>2</v>
      </c>
      <c r="Z1810">
        <v>0</v>
      </c>
      <c r="AA1810">
        <v>0</v>
      </c>
      <c r="AB1810">
        <v>0</v>
      </c>
      <c r="AC1810">
        <v>2870.28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f t="shared" si="142"/>
        <v>12</v>
      </c>
      <c r="AJ1810">
        <f t="shared" si="143"/>
        <v>2989.92</v>
      </c>
      <c r="AK1810" s="62">
        <f t="shared" si="144"/>
        <v>2</v>
      </c>
      <c r="AL1810">
        <f t="shared" si="145"/>
        <v>2870.2799999999997</v>
      </c>
    </row>
    <row r="1811" spans="2:38" ht="14.45" x14ac:dyDescent="0.3">
      <c r="B1811" t="s">
        <v>1915</v>
      </c>
      <c r="C1811">
        <v>2002344334</v>
      </c>
      <c r="D1811" t="s">
        <v>125</v>
      </c>
      <c r="E1811" t="s">
        <v>126</v>
      </c>
      <c r="F1811" t="s">
        <v>127</v>
      </c>
      <c r="G1811" t="s">
        <v>132</v>
      </c>
      <c r="H1811" t="s">
        <v>290</v>
      </c>
      <c r="I1811" t="s">
        <v>645</v>
      </c>
      <c r="J1811" t="s">
        <v>646</v>
      </c>
      <c r="K1811" t="s">
        <v>677</v>
      </c>
      <c r="L1811">
        <v>80870946</v>
      </c>
      <c r="M1811" t="s">
        <v>678</v>
      </c>
      <c r="N1811">
        <v>21069099</v>
      </c>
      <c r="O1811" t="s">
        <v>679</v>
      </c>
      <c r="P1811">
        <v>4987176351357</v>
      </c>
      <c r="Q1811">
        <v>225</v>
      </c>
      <c r="R1811" s="16">
        <v>47045</v>
      </c>
      <c r="S1811">
        <v>17</v>
      </c>
      <c r="T1811">
        <v>100</v>
      </c>
      <c r="U1811">
        <v>120</v>
      </c>
      <c r="V1811">
        <v>171.65</v>
      </c>
      <c r="W1811">
        <v>180.23</v>
      </c>
      <c r="X1811">
        <v>187.75</v>
      </c>
      <c r="Y1811">
        <v>0</v>
      </c>
      <c r="Z1811">
        <v>6</v>
      </c>
      <c r="AA1811">
        <v>0</v>
      </c>
      <c r="AB1811">
        <v>0</v>
      </c>
      <c r="AC1811">
        <v>1081.3800000000001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f t="shared" si="142"/>
        <v>6</v>
      </c>
      <c r="AJ1811">
        <f t="shared" si="143"/>
        <v>1126.5</v>
      </c>
      <c r="AK1811" s="62">
        <f t="shared" si="144"/>
        <v>0.05</v>
      </c>
      <c r="AL1811">
        <f t="shared" si="145"/>
        <v>1081.3799999999999</v>
      </c>
    </row>
    <row r="1812" spans="2:38" ht="14.45" x14ac:dyDescent="0.3">
      <c r="B1812" t="s">
        <v>1915</v>
      </c>
      <c r="C1812">
        <v>2002344334</v>
      </c>
      <c r="D1812" t="s">
        <v>125</v>
      </c>
      <c r="E1812" t="s">
        <v>126</v>
      </c>
      <c r="F1812" t="s">
        <v>127</v>
      </c>
      <c r="G1812" t="s">
        <v>128</v>
      </c>
      <c r="H1812" t="s">
        <v>129</v>
      </c>
      <c r="I1812" t="s">
        <v>507</v>
      </c>
      <c r="J1812" t="s">
        <v>592</v>
      </c>
      <c r="K1812" t="s">
        <v>847</v>
      </c>
      <c r="L1812">
        <v>80731208</v>
      </c>
      <c r="M1812" t="s">
        <v>848</v>
      </c>
      <c r="N1812">
        <v>33051090</v>
      </c>
      <c r="O1812" t="s">
        <v>849</v>
      </c>
      <c r="P1812">
        <v>4902430517270</v>
      </c>
      <c r="Q1812">
        <v>340</v>
      </c>
      <c r="R1812" s="16">
        <v>47020</v>
      </c>
      <c r="S1812">
        <v>36</v>
      </c>
      <c r="T1812">
        <v>72</v>
      </c>
      <c r="U1812">
        <v>6</v>
      </c>
      <c r="V1812">
        <v>259.04000000000002</v>
      </c>
      <c r="W1812">
        <v>271.99</v>
      </c>
      <c r="X1812">
        <v>283.33</v>
      </c>
      <c r="Y1812">
        <v>0</v>
      </c>
      <c r="Z1812">
        <v>3</v>
      </c>
      <c r="AA1812">
        <v>0</v>
      </c>
      <c r="AB1812">
        <v>0</v>
      </c>
      <c r="AC1812">
        <v>815.97</v>
      </c>
      <c r="AD1812">
        <v>5.36</v>
      </c>
      <c r="AE1812">
        <v>0</v>
      </c>
      <c r="AF1812">
        <v>0</v>
      </c>
      <c r="AG1812">
        <v>0</v>
      </c>
      <c r="AH1812">
        <v>0</v>
      </c>
      <c r="AI1812">
        <f t="shared" si="142"/>
        <v>3</v>
      </c>
      <c r="AJ1812">
        <f t="shared" si="143"/>
        <v>849.99</v>
      </c>
      <c r="AK1812" s="62">
        <f t="shared" si="144"/>
        <v>0.5</v>
      </c>
      <c r="AL1812">
        <f t="shared" si="145"/>
        <v>815.97</v>
      </c>
    </row>
    <row r="1813" spans="2:38" ht="14.45" x14ac:dyDescent="0.3">
      <c r="B1813" t="s">
        <v>1915</v>
      </c>
      <c r="C1813">
        <v>2002344334</v>
      </c>
      <c r="D1813" t="s">
        <v>125</v>
      </c>
      <c r="E1813" t="s">
        <v>126</v>
      </c>
      <c r="F1813" t="s">
        <v>127</v>
      </c>
      <c r="G1813" t="s">
        <v>146</v>
      </c>
      <c r="H1813" t="s">
        <v>160</v>
      </c>
      <c r="I1813" t="s">
        <v>161</v>
      </c>
      <c r="J1813" t="s">
        <v>539</v>
      </c>
      <c r="K1813" t="s">
        <v>674</v>
      </c>
      <c r="L1813">
        <v>83913861</v>
      </c>
      <c r="M1813" t="s">
        <v>976</v>
      </c>
      <c r="N1813">
        <v>96032100</v>
      </c>
      <c r="O1813" t="s">
        <v>977</v>
      </c>
      <c r="P1813">
        <v>4987176306685</v>
      </c>
      <c r="Q1813">
        <v>190</v>
      </c>
      <c r="R1813" s="16">
        <v>47045</v>
      </c>
      <c r="S1813">
        <v>36</v>
      </c>
      <c r="T1813">
        <v>74</v>
      </c>
      <c r="U1813">
        <v>48</v>
      </c>
      <c r="V1813">
        <v>144.76</v>
      </c>
      <c r="W1813">
        <v>152</v>
      </c>
      <c r="X1813">
        <v>158.34</v>
      </c>
      <c r="Y1813">
        <v>1</v>
      </c>
      <c r="Z1813">
        <v>0</v>
      </c>
      <c r="AA1813">
        <v>0</v>
      </c>
      <c r="AB1813">
        <v>0</v>
      </c>
      <c r="AC1813">
        <v>7296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f t="shared" si="142"/>
        <v>48</v>
      </c>
      <c r="AJ1813">
        <f t="shared" si="143"/>
        <v>7600.32</v>
      </c>
      <c r="AK1813" s="62">
        <f t="shared" si="144"/>
        <v>1</v>
      </c>
      <c r="AL1813">
        <f t="shared" si="145"/>
        <v>7296</v>
      </c>
    </row>
    <row r="1814" spans="2:38" ht="14.45" x14ac:dyDescent="0.3">
      <c r="B1814" t="s">
        <v>1915</v>
      </c>
      <c r="C1814">
        <v>2002344334</v>
      </c>
      <c r="D1814" t="s">
        <v>125</v>
      </c>
      <c r="E1814" t="s">
        <v>126</v>
      </c>
      <c r="F1814" t="s">
        <v>127</v>
      </c>
      <c r="G1814" t="s">
        <v>146</v>
      </c>
      <c r="H1814" t="s">
        <v>160</v>
      </c>
      <c r="I1814" t="s">
        <v>161</v>
      </c>
      <c r="J1814" t="s">
        <v>351</v>
      </c>
      <c r="K1814" t="s">
        <v>871</v>
      </c>
      <c r="L1814">
        <v>80828248</v>
      </c>
      <c r="M1814" t="s">
        <v>872</v>
      </c>
      <c r="N1814">
        <v>96032100</v>
      </c>
      <c r="O1814" t="s">
        <v>873</v>
      </c>
      <c r="P1814">
        <v>4987176138859</v>
      </c>
      <c r="Q1814">
        <v>150</v>
      </c>
      <c r="R1814" s="16">
        <v>47045</v>
      </c>
      <c r="S1814">
        <v>36</v>
      </c>
      <c r="T1814">
        <v>74</v>
      </c>
      <c r="U1814">
        <v>48</v>
      </c>
      <c r="V1814">
        <v>114.29</v>
      </c>
      <c r="W1814">
        <v>120</v>
      </c>
      <c r="X1814">
        <v>125</v>
      </c>
      <c r="Y1814">
        <v>0</v>
      </c>
      <c r="Z1814">
        <v>3</v>
      </c>
      <c r="AA1814">
        <v>0</v>
      </c>
      <c r="AB1814">
        <v>0</v>
      </c>
      <c r="AC1814">
        <v>360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f t="shared" si="142"/>
        <v>3</v>
      </c>
      <c r="AJ1814">
        <f t="shared" si="143"/>
        <v>375</v>
      </c>
      <c r="AK1814" s="62">
        <f t="shared" si="144"/>
        <v>6.25E-2</v>
      </c>
      <c r="AL1814">
        <f t="shared" si="145"/>
        <v>360</v>
      </c>
    </row>
    <row r="1815" spans="2:38" ht="14.45" x14ac:dyDescent="0.3">
      <c r="B1815" t="s">
        <v>1915</v>
      </c>
      <c r="C1815">
        <v>2002344334</v>
      </c>
      <c r="D1815" t="s">
        <v>125</v>
      </c>
      <c r="E1815" t="s">
        <v>126</v>
      </c>
      <c r="F1815" t="s">
        <v>127</v>
      </c>
      <c r="G1815" t="s">
        <v>132</v>
      </c>
      <c r="H1815" t="s">
        <v>133</v>
      </c>
      <c r="I1815" t="s">
        <v>134</v>
      </c>
      <c r="J1815" t="s">
        <v>240</v>
      </c>
      <c r="K1815" t="s">
        <v>682</v>
      </c>
      <c r="L1815">
        <v>80883941</v>
      </c>
      <c r="M1815" t="s">
        <v>683</v>
      </c>
      <c r="N1815">
        <v>96190010</v>
      </c>
      <c r="O1815" t="s">
        <v>684</v>
      </c>
      <c r="P1815">
        <v>4987176374554</v>
      </c>
      <c r="Q1815">
        <v>800</v>
      </c>
      <c r="R1815" s="16">
        <v>47045</v>
      </c>
      <c r="S1815">
        <v>24</v>
      </c>
      <c r="T1815">
        <v>100</v>
      </c>
      <c r="U1815">
        <v>12</v>
      </c>
      <c r="V1815">
        <v>519.96</v>
      </c>
      <c r="W1815">
        <v>519.96</v>
      </c>
      <c r="X1815">
        <v>541.64</v>
      </c>
      <c r="Y1815">
        <v>0</v>
      </c>
      <c r="Z1815">
        <v>2</v>
      </c>
      <c r="AA1815">
        <v>0</v>
      </c>
      <c r="AB1815">
        <v>0</v>
      </c>
      <c r="AC1815">
        <v>1039.92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f t="shared" si="142"/>
        <v>2</v>
      </c>
      <c r="AJ1815">
        <f t="shared" si="143"/>
        <v>1083.28</v>
      </c>
      <c r="AK1815" s="62">
        <f t="shared" si="144"/>
        <v>0.16666666666666666</v>
      </c>
      <c r="AL1815">
        <f t="shared" si="145"/>
        <v>1039.92</v>
      </c>
    </row>
    <row r="1816" spans="2:38" ht="14.45" x14ac:dyDescent="0.3">
      <c r="B1816" t="s">
        <v>1915</v>
      </c>
      <c r="C1816">
        <v>2002344334</v>
      </c>
      <c r="D1816" t="s">
        <v>125</v>
      </c>
      <c r="E1816" t="s">
        <v>126</v>
      </c>
      <c r="F1816" t="s">
        <v>127</v>
      </c>
      <c r="G1816" t="s">
        <v>132</v>
      </c>
      <c r="H1816" t="s">
        <v>163</v>
      </c>
      <c r="I1816" t="s">
        <v>164</v>
      </c>
      <c r="J1816" t="s">
        <v>165</v>
      </c>
      <c r="K1816" t="s">
        <v>874</v>
      </c>
      <c r="L1816">
        <v>80830411</v>
      </c>
      <c r="M1816" t="s">
        <v>875</v>
      </c>
      <c r="N1816">
        <v>33071010</v>
      </c>
      <c r="O1816" t="s">
        <v>876</v>
      </c>
      <c r="P1816">
        <v>4987176176783</v>
      </c>
      <c r="Q1816">
        <v>310</v>
      </c>
      <c r="R1816" s="16">
        <v>47020</v>
      </c>
      <c r="S1816">
        <v>36</v>
      </c>
      <c r="T1816">
        <v>72</v>
      </c>
      <c r="U1816">
        <v>24</v>
      </c>
      <c r="V1816">
        <v>253.06</v>
      </c>
      <c r="W1816">
        <v>265.70999999999998</v>
      </c>
      <c r="X1816">
        <v>276.79000000000002</v>
      </c>
      <c r="Y1816">
        <v>0</v>
      </c>
      <c r="Z1816">
        <v>9</v>
      </c>
      <c r="AA1816">
        <v>0</v>
      </c>
      <c r="AB1816">
        <v>0</v>
      </c>
      <c r="AC1816">
        <v>2391.39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f t="shared" si="142"/>
        <v>9</v>
      </c>
      <c r="AJ1816">
        <f t="shared" si="143"/>
        <v>2491.11</v>
      </c>
      <c r="AK1816" s="62">
        <f t="shared" si="144"/>
        <v>0.375</v>
      </c>
      <c r="AL1816">
        <f t="shared" si="145"/>
        <v>2391.39</v>
      </c>
    </row>
    <row r="1817" spans="2:38" ht="14.45" x14ac:dyDescent="0.3">
      <c r="B1817" t="s">
        <v>1915</v>
      </c>
      <c r="C1817">
        <v>2002344334</v>
      </c>
      <c r="D1817" t="s">
        <v>125</v>
      </c>
      <c r="E1817" t="s">
        <v>126</v>
      </c>
      <c r="F1817" t="s">
        <v>127</v>
      </c>
      <c r="G1817" t="s">
        <v>132</v>
      </c>
      <c r="H1817" t="s">
        <v>133</v>
      </c>
      <c r="I1817" t="s">
        <v>177</v>
      </c>
      <c r="J1817" t="s">
        <v>178</v>
      </c>
      <c r="K1817" t="s">
        <v>230</v>
      </c>
      <c r="L1817">
        <v>80888567</v>
      </c>
      <c r="M1817" t="s">
        <v>688</v>
      </c>
      <c r="N1817">
        <v>96190010</v>
      </c>
      <c r="O1817" t="s">
        <v>689</v>
      </c>
      <c r="P1817">
        <v>4987176319449</v>
      </c>
      <c r="Q1817">
        <v>399</v>
      </c>
      <c r="R1817" s="16">
        <v>46807</v>
      </c>
      <c r="S1817">
        <v>24</v>
      </c>
      <c r="T1817">
        <v>78</v>
      </c>
      <c r="U1817">
        <v>16</v>
      </c>
      <c r="V1817">
        <v>306.79000000000002</v>
      </c>
      <c r="W1817">
        <v>306.79000000000002</v>
      </c>
      <c r="X1817">
        <v>319.58</v>
      </c>
      <c r="Y1817">
        <v>1</v>
      </c>
      <c r="Z1817">
        <v>2</v>
      </c>
      <c r="AA1817">
        <v>0</v>
      </c>
      <c r="AB1817">
        <v>0</v>
      </c>
      <c r="AC1817">
        <v>5522.22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f t="shared" si="142"/>
        <v>18</v>
      </c>
      <c r="AJ1817">
        <f t="shared" si="143"/>
        <v>5752.44</v>
      </c>
      <c r="AK1817" s="62">
        <f t="shared" si="144"/>
        <v>1.125</v>
      </c>
      <c r="AL1817">
        <f t="shared" si="145"/>
        <v>5522.22</v>
      </c>
    </row>
    <row r="1818" spans="2:38" ht="14.45" x14ac:dyDescent="0.3">
      <c r="B1818" t="s">
        <v>1915</v>
      </c>
      <c r="C1818">
        <v>2002344334</v>
      </c>
      <c r="D1818" t="s">
        <v>125</v>
      </c>
      <c r="E1818" t="s">
        <v>126</v>
      </c>
      <c r="F1818" t="s">
        <v>127</v>
      </c>
      <c r="G1818" t="s">
        <v>132</v>
      </c>
      <c r="H1818" t="s">
        <v>133</v>
      </c>
      <c r="I1818" t="s">
        <v>177</v>
      </c>
      <c r="J1818" t="s">
        <v>371</v>
      </c>
      <c r="K1818" t="s">
        <v>395</v>
      </c>
      <c r="L1818">
        <v>80847738</v>
      </c>
      <c r="M1818" t="s">
        <v>877</v>
      </c>
      <c r="N1818">
        <v>96190010</v>
      </c>
      <c r="O1818" t="s">
        <v>878</v>
      </c>
      <c r="P1818">
        <v>4987176319555</v>
      </c>
      <c r="Q1818">
        <v>320</v>
      </c>
      <c r="R1818" s="16">
        <v>46807</v>
      </c>
      <c r="S1818">
        <v>24</v>
      </c>
      <c r="T1818">
        <v>78</v>
      </c>
      <c r="U1818">
        <v>16</v>
      </c>
      <c r="V1818">
        <v>246.05</v>
      </c>
      <c r="W1818">
        <v>246.05</v>
      </c>
      <c r="X1818">
        <v>256.31</v>
      </c>
      <c r="Y1818">
        <v>0</v>
      </c>
      <c r="Z1818">
        <v>3</v>
      </c>
      <c r="AA1818">
        <v>0</v>
      </c>
      <c r="AB1818">
        <v>0</v>
      </c>
      <c r="AC1818">
        <v>738.15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f t="shared" si="142"/>
        <v>3</v>
      </c>
      <c r="AJ1818">
        <f t="shared" si="143"/>
        <v>768.93000000000006</v>
      </c>
      <c r="AK1818" s="62">
        <f t="shared" si="144"/>
        <v>0.1875</v>
      </c>
      <c r="AL1818">
        <f t="shared" si="145"/>
        <v>738.15000000000009</v>
      </c>
    </row>
    <row r="1819" spans="2:38" ht="14.45" x14ac:dyDescent="0.3">
      <c r="B1819" t="s">
        <v>1915</v>
      </c>
      <c r="C1819">
        <v>2002344334</v>
      </c>
      <c r="D1819" t="s">
        <v>125</v>
      </c>
      <c r="E1819" t="s">
        <v>126</v>
      </c>
      <c r="F1819" t="s">
        <v>127</v>
      </c>
      <c r="G1819" t="s">
        <v>132</v>
      </c>
      <c r="H1819" t="s">
        <v>290</v>
      </c>
      <c r="I1819" t="s">
        <v>692</v>
      </c>
      <c r="J1819" t="s">
        <v>692</v>
      </c>
      <c r="K1819" t="s">
        <v>693</v>
      </c>
      <c r="L1819">
        <v>80895628</v>
      </c>
      <c r="M1819" t="s">
        <v>694</v>
      </c>
      <c r="N1819">
        <v>30049011</v>
      </c>
      <c r="O1819" t="s">
        <v>695</v>
      </c>
      <c r="P1819">
        <v>4987176385567</v>
      </c>
      <c r="Q1819">
        <v>50</v>
      </c>
      <c r="R1819" s="16">
        <v>46807</v>
      </c>
      <c r="S1819">
        <v>18</v>
      </c>
      <c r="T1819">
        <v>100</v>
      </c>
      <c r="U1819">
        <v>60</v>
      </c>
      <c r="V1819">
        <v>38.14</v>
      </c>
      <c r="W1819">
        <v>40.049999999999997</v>
      </c>
      <c r="X1819">
        <v>41.72</v>
      </c>
      <c r="Y1819">
        <v>1</v>
      </c>
      <c r="Z1819">
        <v>3</v>
      </c>
      <c r="AA1819">
        <v>0</v>
      </c>
      <c r="AB1819">
        <v>0</v>
      </c>
      <c r="AC1819">
        <v>2523.15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f t="shared" si="142"/>
        <v>63</v>
      </c>
      <c r="AJ1819">
        <f t="shared" si="143"/>
        <v>2628.36</v>
      </c>
      <c r="AK1819" s="62">
        <f t="shared" si="144"/>
        <v>1.05</v>
      </c>
      <c r="AL1819">
        <f t="shared" si="145"/>
        <v>2523.1499999999996</v>
      </c>
    </row>
    <row r="1820" spans="2:38" ht="14.45" x14ac:dyDescent="0.3">
      <c r="B1820" t="s">
        <v>1915</v>
      </c>
      <c r="C1820">
        <v>2002344334</v>
      </c>
      <c r="D1820" t="s">
        <v>125</v>
      </c>
      <c r="E1820" t="s">
        <v>126</v>
      </c>
      <c r="F1820" t="s">
        <v>127</v>
      </c>
      <c r="G1820" t="s">
        <v>128</v>
      </c>
      <c r="H1820" t="s">
        <v>139</v>
      </c>
      <c r="I1820" t="s">
        <v>140</v>
      </c>
      <c r="J1820" t="s">
        <v>236</v>
      </c>
      <c r="K1820" t="s">
        <v>421</v>
      </c>
      <c r="L1820">
        <v>80830003</v>
      </c>
      <c r="M1820" t="s">
        <v>422</v>
      </c>
      <c r="N1820">
        <v>96190030</v>
      </c>
      <c r="O1820" t="s">
        <v>423</v>
      </c>
      <c r="P1820">
        <v>4987176093332</v>
      </c>
      <c r="Q1820">
        <v>1555</v>
      </c>
      <c r="R1820" s="16">
        <v>47020</v>
      </c>
      <c r="S1820">
        <v>36</v>
      </c>
      <c r="T1820">
        <v>72</v>
      </c>
      <c r="U1820">
        <v>4</v>
      </c>
      <c r="V1820">
        <v>1236.24</v>
      </c>
      <c r="W1820">
        <v>1298.05</v>
      </c>
      <c r="X1820">
        <v>1352.18</v>
      </c>
      <c r="Y1820">
        <v>0</v>
      </c>
      <c r="Z1820">
        <v>1</v>
      </c>
      <c r="AA1820">
        <v>0</v>
      </c>
      <c r="AB1820">
        <v>0</v>
      </c>
      <c r="AC1820">
        <v>1298.05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f t="shared" si="142"/>
        <v>1</v>
      </c>
      <c r="AJ1820">
        <f t="shared" si="143"/>
        <v>1352.18</v>
      </c>
      <c r="AK1820" s="62">
        <f t="shared" si="144"/>
        <v>0.25</v>
      </c>
      <c r="AL1820">
        <f t="shared" si="145"/>
        <v>1298.05</v>
      </c>
    </row>
    <row r="1821" spans="2:38" ht="14.45" x14ac:dyDescent="0.3">
      <c r="B1821" t="s">
        <v>1915</v>
      </c>
      <c r="C1821">
        <v>2002344334</v>
      </c>
      <c r="D1821" t="s">
        <v>125</v>
      </c>
      <c r="E1821" t="s">
        <v>126</v>
      </c>
      <c r="F1821" t="s">
        <v>127</v>
      </c>
      <c r="G1821" t="s">
        <v>132</v>
      </c>
      <c r="H1821" t="s">
        <v>290</v>
      </c>
      <c r="I1821" t="s">
        <v>692</v>
      </c>
      <c r="J1821" t="s">
        <v>692</v>
      </c>
      <c r="K1821" t="s">
        <v>696</v>
      </c>
      <c r="L1821">
        <v>80895630</v>
      </c>
      <c r="M1821" t="s">
        <v>697</v>
      </c>
      <c r="N1821">
        <v>30049011</v>
      </c>
      <c r="O1821" t="s">
        <v>698</v>
      </c>
      <c r="P1821">
        <v>4987176385536</v>
      </c>
      <c r="Q1821">
        <v>50</v>
      </c>
      <c r="R1821" s="16">
        <v>46807</v>
      </c>
      <c r="S1821">
        <v>18</v>
      </c>
      <c r="T1821">
        <v>100</v>
      </c>
      <c r="U1821">
        <v>60</v>
      </c>
      <c r="V1821">
        <v>38.14</v>
      </c>
      <c r="W1821">
        <v>40.049999999999997</v>
      </c>
      <c r="X1821">
        <v>41.72</v>
      </c>
      <c r="Y1821">
        <v>0</v>
      </c>
      <c r="Z1821">
        <v>13</v>
      </c>
      <c r="AA1821">
        <v>0</v>
      </c>
      <c r="AB1821">
        <v>0</v>
      </c>
      <c r="AC1821">
        <v>520.65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f t="shared" si="142"/>
        <v>13</v>
      </c>
      <c r="AJ1821">
        <f t="shared" si="143"/>
        <v>542.36</v>
      </c>
      <c r="AK1821" s="62">
        <f t="shared" si="144"/>
        <v>0.21666666666666667</v>
      </c>
      <c r="AL1821">
        <f t="shared" si="145"/>
        <v>520.65</v>
      </c>
    </row>
    <row r="1822" spans="2:38" ht="14.45" x14ac:dyDescent="0.3">
      <c r="B1822" t="s">
        <v>1915</v>
      </c>
      <c r="C1822">
        <v>2002344334</v>
      </c>
      <c r="D1822" t="s">
        <v>125</v>
      </c>
      <c r="E1822" t="s">
        <v>126</v>
      </c>
      <c r="F1822" t="s">
        <v>127</v>
      </c>
      <c r="G1822" t="s">
        <v>146</v>
      </c>
      <c r="H1822" t="s">
        <v>147</v>
      </c>
      <c r="I1822" t="s">
        <v>203</v>
      </c>
      <c r="J1822" t="s">
        <v>433</v>
      </c>
      <c r="K1822" t="s">
        <v>434</v>
      </c>
      <c r="L1822">
        <v>80820838</v>
      </c>
      <c r="M1822" t="s">
        <v>435</v>
      </c>
      <c r="N1822">
        <v>96032900</v>
      </c>
      <c r="O1822" t="s">
        <v>436</v>
      </c>
      <c r="P1822">
        <v>4987176281227</v>
      </c>
      <c r="Q1822">
        <v>80</v>
      </c>
      <c r="R1822" s="16">
        <v>46807</v>
      </c>
      <c r="S1822">
        <v>48</v>
      </c>
      <c r="T1822">
        <v>39</v>
      </c>
      <c r="U1822">
        <v>144</v>
      </c>
      <c r="V1822">
        <v>57.08</v>
      </c>
      <c r="W1822">
        <v>67.36</v>
      </c>
      <c r="X1822">
        <v>70.17</v>
      </c>
      <c r="Y1822">
        <v>0</v>
      </c>
      <c r="Z1822">
        <v>6</v>
      </c>
      <c r="AA1822">
        <v>0</v>
      </c>
      <c r="AB1822">
        <v>0</v>
      </c>
      <c r="AC1822">
        <v>404.16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f t="shared" si="142"/>
        <v>6</v>
      </c>
      <c r="AJ1822">
        <f t="shared" si="143"/>
        <v>421.02</v>
      </c>
      <c r="AK1822" s="62">
        <f t="shared" si="144"/>
        <v>4.1666666666666664E-2</v>
      </c>
      <c r="AL1822">
        <f t="shared" si="145"/>
        <v>404.15999999999997</v>
      </c>
    </row>
    <row r="1823" spans="2:38" ht="14.45" x14ac:dyDescent="0.3">
      <c r="B1823" t="s">
        <v>1915</v>
      </c>
      <c r="C1823">
        <v>2002344334</v>
      </c>
      <c r="D1823" t="s">
        <v>125</v>
      </c>
      <c r="E1823" t="s">
        <v>126</v>
      </c>
      <c r="F1823" t="s">
        <v>127</v>
      </c>
      <c r="G1823" t="s">
        <v>132</v>
      </c>
      <c r="H1823" t="s">
        <v>133</v>
      </c>
      <c r="I1823" t="s">
        <v>177</v>
      </c>
      <c r="J1823" t="s">
        <v>375</v>
      </c>
      <c r="K1823" t="s">
        <v>385</v>
      </c>
      <c r="L1823">
        <v>83902634</v>
      </c>
      <c r="M1823" t="s">
        <v>1040</v>
      </c>
      <c r="N1823">
        <v>96190010</v>
      </c>
      <c r="O1823" t="s">
        <v>1041</v>
      </c>
      <c r="P1823">
        <v>4987176319319</v>
      </c>
      <c r="Q1823">
        <v>125</v>
      </c>
      <c r="R1823" s="16">
        <v>46807</v>
      </c>
      <c r="S1823">
        <v>24</v>
      </c>
      <c r="T1823">
        <v>78</v>
      </c>
      <c r="U1823">
        <v>40</v>
      </c>
      <c r="V1823">
        <v>108.1</v>
      </c>
      <c r="W1823">
        <v>108.1</v>
      </c>
      <c r="X1823">
        <v>112.61</v>
      </c>
      <c r="Y1823">
        <v>0</v>
      </c>
      <c r="Z1823">
        <v>1</v>
      </c>
      <c r="AA1823">
        <v>0</v>
      </c>
      <c r="AB1823">
        <v>0</v>
      </c>
      <c r="AC1823">
        <v>108.1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f t="shared" si="142"/>
        <v>1</v>
      </c>
      <c r="AJ1823">
        <f t="shared" si="143"/>
        <v>112.61</v>
      </c>
      <c r="AK1823" s="62">
        <f t="shared" si="144"/>
        <v>2.5000000000000001E-2</v>
      </c>
      <c r="AL1823">
        <f t="shared" si="145"/>
        <v>108.1</v>
      </c>
    </row>
    <row r="1824" spans="2:38" ht="14.45" x14ac:dyDescent="0.3">
      <c r="B1824" t="s">
        <v>1915</v>
      </c>
      <c r="C1824">
        <v>2002344334</v>
      </c>
      <c r="D1824" t="s">
        <v>125</v>
      </c>
      <c r="E1824" t="s">
        <v>126</v>
      </c>
      <c r="F1824" t="s">
        <v>127</v>
      </c>
      <c r="G1824" t="s">
        <v>132</v>
      </c>
      <c r="H1824" t="s">
        <v>133</v>
      </c>
      <c r="I1824" t="s">
        <v>177</v>
      </c>
      <c r="J1824" t="s">
        <v>371</v>
      </c>
      <c r="K1824" t="s">
        <v>531</v>
      </c>
      <c r="L1824">
        <v>80888577</v>
      </c>
      <c r="M1824" t="s">
        <v>532</v>
      </c>
      <c r="N1824">
        <v>96190010</v>
      </c>
      <c r="O1824" t="s">
        <v>533</v>
      </c>
      <c r="P1824">
        <v>4987176319524</v>
      </c>
      <c r="Q1824">
        <v>160</v>
      </c>
      <c r="R1824" s="16">
        <v>46807</v>
      </c>
      <c r="S1824">
        <v>24</v>
      </c>
      <c r="T1824">
        <v>78</v>
      </c>
      <c r="U1824">
        <v>30</v>
      </c>
      <c r="V1824">
        <v>138.37</v>
      </c>
      <c r="W1824">
        <v>138.37</v>
      </c>
      <c r="X1824">
        <v>144.13999999999999</v>
      </c>
      <c r="Y1824">
        <v>0</v>
      </c>
      <c r="Z1824">
        <v>3</v>
      </c>
      <c r="AA1824">
        <v>0</v>
      </c>
      <c r="AB1824">
        <v>0</v>
      </c>
      <c r="AC1824">
        <v>415.11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f t="shared" si="142"/>
        <v>3</v>
      </c>
      <c r="AJ1824">
        <f t="shared" si="143"/>
        <v>432.41999999999996</v>
      </c>
      <c r="AK1824" s="62">
        <f t="shared" si="144"/>
        <v>0.1</v>
      </c>
      <c r="AL1824">
        <f t="shared" si="145"/>
        <v>415.11</v>
      </c>
    </row>
    <row r="1825" spans="2:38" ht="14.45" x14ac:dyDescent="0.3">
      <c r="B1825" t="s">
        <v>1915</v>
      </c>
      <c r="C1825">
        <v>2002344334</v>
      </c>
      <c r="D1825" t="s">
        <v>125</v>
      </c>
      <c r="E1825" t="s">
        <v>126</v>
      </c>
      <c r="F1825" t="s">
        <v>127</v>
      </c>
      <c r="G1825" t="s">
        <v>132</v>
      </c>
      <c r="H1825" t="s">
        <v>163</v>
      </c>
      <c r="I1825" t="s">
        <v>164</v>
      </c>
      <c r="J1825" t="s">
        <v>337</v>
      </c>
      <c r="K1825" t="s">
        <v>699</v>
      </c>
      <c r="L1825">
        <v>80739419</v>
      </c>
      <c r="M1825" t="s">
        <v>700</v>
      </c>
      <c r="N1825">
        <v>33072000</v>
      </c>
      <c r="O1825" t="s">
        <v>701</v>
      </c>
      <c r="P1825">
        <v>4987176176318</v>
      </c>
      <c r="Q1825">
        <v>299</v>
      </c>
      <c r="R1825" s="16">
        <v>46317</v>
      </c>
      <c r="S1825">
        <v>18</v>
      </c>
      <c r="T1825">
        <v>14</v>
      </c>
      <c r="U1825">
        <v>48</v>
      </c>
      <c r="V1825">
        <v>211.52</v>
      </c>
      <c r="W1825">
        <v>249.59</v>
      </c>
      <c r="X1825">
        <v>260</v>
      </c>
      <c r="Y1825">
        <v>0</v>
      </c>
      <c r="Z1825">
        <v>5</v>
      </c>
      <c r="AA1825">
        <v>0</v>
      </c>
      <c r="AB1825">
        <v>0</v>
      </c>
      <c r="AC1825">
        <v>1247.95</v>
      </c>
      <c r="AD1825">
        <v>0.53</v>
      </c>
      <c r="AE1825">
        <v>0</v>
      </c>
      <c r="AF1825">
        <v>0</v>
      </c>
      <c r="AG1825">
        <v>0</v>
      </c>
      <c r="AH1825">
        <v>0</v>
      </c>
      <c r="AI1825">
        <f t="shared" si="142"/>
        <v>5</v>
      </c>
      <c r="AJ1825">
        <f t="shared" si="143"/>
        <v>1300</v>
      </c>
      <c r="AK1825" s="62">
        <f t="shared" si="144"/>
        <v>0.10416666666666667</v>
      </c>
      <c r="AL1825">
        <f t="shared" si="145"/>
        <v>1247.95</v>
      </c>
    </row>
    <row r="1826" spans="2:38" ht="14.45" x14ac:dyDescent="0.3">
      <c r="B1826" t="s">
        <v>1915</v>
      </c>
      <c r="C1826">
        <v>2002344334</v>
      </c>
      <c r="D1826" t="s">
        <v>125</v>
      </c>
      <c r="E1826" t="s">
        <v>126</v>
      </c>
      <c r="F1826" t="s">
        <v>127</v>
      </c>
      <c r="G1826" t="s">
        <v>132</v>
      </c>
      <c r="H1826" t="s">
        <v>133</v>
      </c>
      <c r="I1826" t="s">
        <v>134</v>
      </c>
      <c r="J1826" t="s">
        <v>169</v>
      </c>
      <c r="K1826" t="s">
        <v>444</v>
      </c>
      <c r="L1826">
        <v>80829942</v>
      </c>
      <c r="M1826" t="s">
        <v>445</v>
      </c>
      <c r="N1826">
        <v>96190010</v>
      </c>
      <c r="O1826" t="s">
        <v>446</v>
      </c>
      <c r="P1826">
        <v>4987176293596</v>
      </c>
      <c r="Q1826">
        <v>0.01</v>
      </c>
      <c r="R1826" s="16">
        <v>46597</v>
      </c>
      <c r="S1826">
        <v>24</v>
      </c>
      <c r="T1826">
        <v>49</v>
      </c>
      <c r="U1826">
        <v>240</v>
      </c>
      <c r="V1826">
        <v>0.01</v>
      </c>
      <c r="W1826">
        <v>0.01</v>
      </c>
      <c r="X1826">
        <v>0.01</v>
      </c>
      <c r="Y1826">
        <v>100</v>
      </c>
      <c r="Z1826">
        <v>0</v>
      </c>
      <c r="AA1826">
        <v>0</v>
      </c>
      <c r="AB1826">
        <v>0</v>
      </c>
      <c r="AC1826">
        <v>240</v>
      </c>
      <c r="AD1826">
        <v>0.2</v>
      </c>
      <c r="AE1826">
        <v>0</v>
      </c>
      <c r="AF1826">
        <v>0</v>
      </c>
      <c r="AG1826">
        <v>0</v>
      </c>
      <c r="AH1826">
        <v>0</v>
      </c>
      <c r="AI1826">
        <f t="shared" si="142"/>
        <v>24000</v>
      </c>
      <c r="AJ1826">
        <f t="shared" si="143"/>
        <v>240</v>
      </c>
      <c r="AK1826" s="62">
        <f t="shared" si="144"/>
        <v>100</v>
      </c>
      <c r="AL1826">
        <f t="shared" si="145"/>
        <v>240</v>
      </c>
    </row>
    <row r="1827" spans="2:38" ht="14.45" x14ac:dyDescent="0.3">
      <c r="B1827" t="s">
        <v>1915</v>
      </c>
      <c r="C1827">
        <v>2002344334</v>
      </c>
      <c r="D1827" t="s">
        <v>125</v>
      </c>
      <c r="E1827" t="s">
        <v>126</v>
      </c>
      <c r="F1827" t="s">
        <v>127</v>
      </c>
      <c r="G1827" t="s">
        <v>132</v>
      </c>
      <c r="H1827" t="s">
        <v>290</v>
      </c>
      <c r="I1827" t="s">
        <v>645</v>
      </c>
      <c r="J1827" t="s">
        <v>646</v>
      </c>
      <c r="K1827" t="s">
        <v>647</v>
      </c>
      <c r="L1827">
        <v>80757319</v>
      </c>
      <c r="M1827" t="s">
        <v>648</v>
      </c>
      <c r="N1827">
        <v>21069099</v>
      </c>
      <c r="O1827" t="s">
        <v>649</v>
      </c>
      <c r="P1827">
        <v>4987176070579</v>
      </c>
      <c r="Q1827">
        <v>399</v>
      </c>
      <c r="R1827" s="16">
        <v>46442</v>
      </c>
      <c r="S1827">
        <v>17</v>
      </c>
      <c r="T1827">
        <v>39</v>
      </c>
      <c r="U1827">
        <v>48</v>
      </c>
      <c r="V1827">
        <v>303.99</v>
      </c>
      <c r="W1827">
        <v>319.19</v>
      </c>
      <c r="X1827">
        <v>332.5</v>
      </c>
      <c r="Y1827">
        <v>0</v>
      </c>
      <c r="Z1827">
        <v>3</v>
      </c>
      <c r="AA1827">
        <v>0</v>
      </c>
      <c r="AB1827">
        <v>0</v>
      </c>
      <c r="AC1827">
        <v>957.57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f t="shared" si="142"/>
        <v>3</v>
      </c>
      <c r="AJ1827">
        <f t="shared" si="143"/>
        <v>997.5</v>
      </c>
      <c r="AK1827" s="62">
        <f t="shared" si="144"/>
        <v>6.25E-2</v>
      </c>
      <c r="AL1827">
        <f t="shared" si="145"/>
        <v>957.56999999999994</v>
      </c>
    </row>
    <row r="1828" spans="2:38" ht="14.45" x14ac:dyDescent="0.3">
      <c r="B1828" t="s">
        <v>1915</v>
      </c>
      <c r="C1828">
        <v>2002344334</v>
      </c>
      <c r="D1828" t="s">
        <v>125</v>
      </c>
      <c r="E1828" t="s">
        <v>126</v>
      </c>
      <c r="F1828" t="s">
        <v>127</v>
      </c>
      <c r="G1828" t="s">
        <v>146</v>
      </c>
      <c r="H1828" t="s">
        <v>190</v>
      </c>
      <c r="I1828" t="s">
        <v>191</v>
      </c>
      <c r="J1828" t="s">
        <v>192</v>
      </c>
      <c r="K1828" t="s">
        <v>454</v>
      </c>
      <c r="L1828">
        <v>80832388</v>
      </c>
      <c r="M1828" t="s">
        <v>455</v>
      </c>
      <c r="N1828">
        <v>82121010</v>
      </c>
      <c r="O1828" t="s">
        <v>456</v>
      </c>
      <c r="P1828">
        <v>4987176321091</v>
      </c>
      <c r="Q1828">
        <v>165</v>
      </c>
      <c r="R1828" s="16">
        <v>47045</v>
      </c>
      <c r="S1828">
        <v>60</v>
      </c>
      <c r="T1828">
        <v>45</v>
      </c>
      <c r="U1828">
        <v>48</v>
      </c>
      <c r="V1828">
        <v>117.75</v>
      </c>
      <c r="W1828">
        <v>138.94</v>
      </c>
      <c r="X1828">
        <v>144.72999999999999</v>
      </c>
      <c r="Y1828">
        <v>0</v>
      </c>
      <c r="Z1828">
        <v>1</v>
      </c>
      <c r="AA1828">
        <v>0</v>
      </c>
      <c r="AB1828">
        <v>0</v>
      </c>
      <c r="AC1828">
        <v>138.94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f t="shared" si="142"/>
        <v>1</v>
      </c>
      <c r="AJ1828">
        <f t="shared" si="143"/>
        <v>144.72999999999999</v>
      </c>
      <c r="AK1828" s="62">
        <f t="shared" si="144"/>
        <v>2.0833333333333332E-2</v>
      </c>
      <c r="AL1828">
        <f t="shared" si="145"/>
        <v>138.94</v>
      </c>
    </row>
    <row r="1829" spans="2:38" ht="14.45" x14ac:dyDescent="0.3">
      <c r="B1829" t="s">
        <v>1915</v>
      </c>
      <c r="C1829">
        <v>2002344334</v>
      </c>
      <c r="D1829" t="s">
        <v>125</v>
      </c>
      <c r="E1829" t="s">
        <v>126</v>
      </c>
      <c r="F1829" t="s">
        <v>127</v>
      </c>
      <c r="G1829" t="s">
        <v>146</v>
      </c>
      <c r="H1829" t="s">
        <v>160</v>
      </c>
      <c r="I1829" t="s">
        <v>161</v>
      </c>
      <c r="J1829" t="s">
        <v>162</v>
      </c>
      <c r="K1829" t="s">
        <v>364</v>
      </c>
      <c r="L1829">
        <v>80894418</v>
      </c>
      <c r="M1829" t="s">
        <v>705</v>
      </c>
      <c r="N1829">
        <v>96032100</v>
      </c>
      <c r="O1829" t="s">
        <v>706</v>
      </c>
      <c r="P1829">
        <v>4987176239969</v>
      </c>
      <c r="Q1829">
        <v>170</v>
      </c>
      <c r="R1829" s="16">
        <v>46807</v>
      </c>
      <c r="S1829">
        <v>36</v>
      </c>
      <c r="T1829">
        <v>52</v>
      </c>
      <c r="U1829">
        <v>48</v>
      </c>
      <c r="V1829">
        <v>129.52000000000001</v>
      </c>
      <c r="W1829">
        <v>136</v>
      </c>
      <c r="X1829">
        <v>141.66999999999999</v>
      </c>
      <c r="Y1829">
        <v>0</v>
      </c>
      <c r="Z1829">
        <v>24</v>
      </c>
      <c r="AA1829">
        <v>0</v>
      </c>
      <c r="AB1829">
        <v>0</v>
      </c>
      <c r="AC1829">
        <v>3264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f t="shared" si="142"/>
        <v>24</v>
      </c>
      <c r="AJ1829">
        <f t="shared" si="143"/>
        <v>3400.08</v>
      </c>
      <c r="AK1829" s="62">
        <f t="shared" si="144"/>
        <v>0.5</v>
      </c>
      <c r="AL1829">
        <f t="shared" si="145"/>
        <v>3264</v>
      </c>
    </row>
    <row r="1830" spans="2:38" ht="14.45" x14ac:dyDescent="0.3">
      <c r="B1830" t="s">
        <v>1915</v>
      </c>
      <c r="C1830">
        <v>2002344334</v>
      </c>
      <c r="D1830" t="s">
        <v>125</v>
      </c>
      <c r="E1830" t="s">
        <v>126</v>
      </c>
      <c r="F1830" t="s">
        <v>127</v>
      </c>
      <c r="G1830" t="s">
        <v>132</v>
      </c>
      <c r="H1830" t="s">
        <v>133</v>
      </c>
      <c r="I1830" t="s">
        <v>134</v>
      </c>
      <c r="J1830" t="s">
        <v>169</v>
      </c>
      <c r="K1830" t="s">
        <v>460</v>
      </c>
      <c r="L1830">
        <v>80851068</v>
      </c>
      <c r="M1830" t="s">
        <v>461</v>
      </c>
      <c r="N1830">
        <v>96190010</v>
      </c>
      <c r="O1830" t="s">
        <v>462</v>
      </c>
      <c r="P1830">
        <v>4987176293527</v>
      </c>
      <c r="Q1830">
        <v>95</v>
      </c>
      <c r="R1830" s="16">
        <v>46807</v>
      </c>
      <c r="S1830">
        <v>24</v>
      </c>
      <c r="T1830">
        <v>78</v>
      </c>
      <c r="U1830">
        <v>60</v>
      </c>
      <c r="V1830">
        <v>82.16</v>
      </c>
      <c r="W1830">
        <v>82.16</v>
      </c>
      <c r="X1830">
        <v>85.59</v>
      </c>
      <c r="Y1830">
        <v>0</v>
      </c>
      <c r="Z1830">
        <v>1</v>
      </c>
      <c r="AA1830">
        <v>0</v>
      </c>
      <c r="AB1830">
        <v>0</v>
      </c>
      <c r="AC1830">
        <v>82.16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f t="shared" si="142"/>
        <v>1</v>
      </c>
      <c r="AJ1830">
        <f t="shared" si="143"/>
        <v>85.59</v>
      </c>
      <c r="AK1830" s="62">
        <f t="shared" si="144"/>
        <v>1.6666666666666666E-2</v>
      </c>
      <c r="AL1830">
        <f t="shared" si="145"/>
        <v>82.16</v>
      </c>
    </row>
    <row r="1831" spans="2:38" ht="14.45" x14ac:dyDescent="0.3">
      <c r="B1831" t="s">
        <v>1915</v>
      </c>
      <c r="C1831">
        <v>2002344334</v>
      </c>
      <c r="D1831" t="s">
        <v>125</v>
      </c>
      <c r="E1831" t="s">
        <v>126</v>
      </c>
      <c r="F1831" t="s">
        <v>127</v>
      </c>
      <c r="G1831" t="s">
        <v>146</v>
      </c>
      <c r="H1831" t="s">
        <v>160</v>
      </c>
      <c r="I1831" t="s">
        <v>161</v>
      </c>
      <c r="J1831" t="s">
        <v>344</v>
      </c>
      <c r="K1831" t="s">
        <v>345</v>
      </c>
      <c r="L1831">
        <v>80894424</v>
      </c>
      <c r="M1831" t="s">
        <v>956</v>
      </c>
      <c r="N1831">
        <v>96032100</v>
      </c>
      <c r="O1831" t="s">
        <v>957</v>
      </c>
      <c r="P1831">
        <v>4987176279156</v>
      </c>
      <c r="Q1831">
        <v>130</v>
      </c>
      <c r="R1831" s="16">
        <v>46806</v>
      </c>
      <c r="S1831">
        <v>36</v>
      </c>
      <c r="T1831">
        <v>52</v>
      </c>
      <c r="U1831">
        <v>48</v>
      </c>
      <c r="V1831">
        <v>99.05</v>
      </c>
      <c r="W1831">
        <v>104</v>
      </c>
      <c r="X1831">
        <v>108.34</v>
      </c>
      <c r="Y1831">
        <v>1</v>
      </c>
      <c r="Z1831">
        <v>0</v>
      </c>
      <c r="AA1831">
        <v>0</v>
      </c>
      <c r="AB1831">
        <v>0</v>
      </c>
      <c r="AC1831">
        <v>4992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f t="shared" si="142"/>
        <v>48</v>
      </c>
      <c r="AJ1831">
        <f t="shared" si="143"/>
        <v>5200.32</v>
      </c>
      <c r="AK1831" s="62">
        <f t="shared" si="144"/>
        <v>1</v>
      </c>
      <c r="AL1831">
        <f t="shared" si="145"/>
        <v>4992</v>
      </c>
    </row>
    <row r="1832" spans="2:38" ht="14.45" x14ac:dyDescent="0.3">
      <c r="B1832" t="s">
        <v>1915</v>
      </c>
      <c r="C1832">
        <v>2002344334</v>
      </c>
      <c r="D1832" t="s">
        <v>125</v>
      </c>
      <c r="E1832" t="s">
        <v>126</v>
      </c>
      <c r="F1832" t="s">
        <v>127</v>
      </c>
      <c r="G1832" t="s">
        <v>128</v>
      </c>
      <c r="H1832" t="s">
        <v>196</v>
      </c>
      <c r="I1832" t="s">
        <v>197</v>
      </c>
      <c r="J1832" t="s">
        <v>198</v>
      </c>
      <c r="K1832" t="s">
        <v>467</v>
      </c>
      <c r="L1832">
        <v>80741181</v>
      </c>
      <c r="M1832" t="s">
        <v>468</v>
      </c>
      <c r="N1832">
        <v>33049990</v>
      </c>
      <c r="O1832" t="s">
        <v>469</v>
      </c>
      <c r="P1832">
        <v>4987176179593</v>
      </c>
      <c r="Q1832">
        <v>429</v>
      </c>
      <c r="R1832" s="16">
        <v>47660</v>
      </c>
      <c r="S1832">
        <v>36</v>
      </c>
      <c r="T1832">
        <v>100</v>
      </c>
      <c r="U1832">
        <v>6</v>
      </c>
      <c r="V1832">
        <v>303.48</v>
      </c>
      <c r="W1832">
        <v>358.11</v>
      </c>
      <c r="X1832">
        <v>373.04</v>
      </c>
      <c r="Y1832">
        <v>0</v>
      </c>
      <c r="Z1832">
        <v>2</v>
      </c>
      <c r="AA1832">
        <v>0</v>
      </c>
      <c r="AB1832">
        <v>0</v>
      </c>
      <c r="AC1832">
        <v>716.22</v>
      </c>
      <c r="AD1832">
        <v>2.5</v>
      </c>
      <c r="AE1832">
        <v>0</v>
      </c>
      <c r="AF1832">
        <v>0</v>
      </c>
      <c r="AG1832">
        <v>0</v>
      </c>
      <c r="AH1832">
        <v>0</v>
      </c>
      <c r="AI1832">
        <f t="shared" si="142"/>
        <v>2</v>
      </c>
      <c r="AJ1832">
        <f t="shared" si="143"/>
        <v>746.08</v>
      </c>
      <c r="AK1832" s="62">
        <f t="shared" si="144"/>
        <v>0.33333333333333331</v>
      </c>
      <c r="AL1832">
        <f t="shared" si="145"/>
        <v>716.22</v>
      </c>
    </row>
    <row r="1833" spans="2:38" ht="14.45" x14ac:dyDescent="0.3">
      <c r="B1833" t="s">
        <v>1915</v>
      </c>
      <c r="C1833">
        <v>2002344334</v>
      </c>
      <c r="D1833" t="s">
        <v>125</v>
      </c>
      <c r="E1833" t="s">
        <v>126</v>
      </c>
      <c r="F1833" t="s">
        <v>127</v>
      </c>
      <c r="G1833" t="s">
        <v>146</v>
      </c>
      <c r="H1833" t="s">
        <v>160</v>
      </c>
      <c r="I1833" t="s">
        <v>161</v>
      </c>
      <c r="J1833" t="s">
        <v>162</v>
      </c>
      <c r="K1833" t="s">
        <v>358</v>
      </c>
      <c r="L1833">
        <v>80894388</v>
      </c>
      <c r="M1833" t="s">
        <v>1069</v>
      </c>
      <c r="N1833">
        <v>96032100</v>
      </c>
      <c r="O1833" t="s">
        <v>1070</v>
      </c>
      <c r="P1833">
        <v>4987176239952</v>
      </c>
      <c r="Q1833">
        <v>170</v>
      </c>
      <c r="R1833" s="16">
        <v>47044</v>
      </c>
      <c r="S1833">
        <v>36</v>
      </c>
      <c r="T1833">
        <v>74</v>
      </c>
      <c r="U1833">
        <v>36</v>
      </c>
      <c r="V1833">
        <v>129.52000000000001</v>
      </c>
      <c r="W1833">
        <v>136</v>
      </c>
      <c r="X1833">
        <v>141.66999999999999</v>
      </c>
      <c r="Y1833">
        <v>1</v>
      </c>
      <c r="Z1833">
        <v>0</v>
      </c>
      <c r="AA1833">
        <v>0</v>
      </c>
      <c r="AB1833">
        <v>0</v>
      </c>
      <c r="AC1833">
        <v>4896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f t="shared" si="142"/>
        <v>36</v>
      </c>
      <c r="AJ1833">
        <f t="shared" si="143"/>
        <v>5100.12</v>
      </c>
      <c r="AK1833" s="62">
        <f t="shared" si="144"/>
        <v>1</v>
      </c>
      <c r="AL1833">
        <f t="shared" si="145"/>
        <v>4896</v>
      </c>
    </row>
    <row r="1834" spans="2:38" ht="14.45" x14ac:dyDescent="0.3">
      <c r="B1834" t="s">
        <v>1915</v>
      </c>
      <c r="C1834">
        <v>2002344334</v>
      </c>
      <c r="D1834" t="s">
        <v>125</v>
      </c>
      <c r="E1834" t="s">
        <v>126</v>
      </c>
      <c r="F1834" t="s">
        <v>127</v>
      </c>
      <c r="G1834" t="s">
        <v>132</v>
      </c>
      <c r="H1834" t="s">
        <v>133</v>
      </c>
      <c r="I1834" t="s">
        <v>534</v>
      </c>
      <c r="J1834" t="s">
        <v>535</v>
      </c>
      <c r="K1834" t="s">
        <v>1062</v>
      </c>
      <c r="L1834">
        <v>80870505</v>
      </c>
      <c r="M1834" t="s">
        <v>1063</v>
      </c>
      <c r="N1834">
        <v>96190010</v>
      </c>
      <c r="O1834" t="s">
        <v>1064</v>
      </c>
      <c r="P1834">
        <v>4987176350961</v>
      </c>
      <c r="Q1834">
        <v>260</v>
      </c>
      <c r="R1834" s="16">
        <v>47045</v>
      </c>
      <c r="S1834">
        <v>24</v>
      </c>
      <c r="T1834">
        <v>100</v>
      </c>
      <c r="U1834">
        <v>30</v>
      </c>
      <c r="V1834">
        <v>218.94</v>
      </c>
      <c r="W1834">
        <v>218.94</v>
      </c>
      <c r="X1834">
        <v>228.07</v>
      </c>
      <c r="Y1834">
        <v>0</v>
      </c>
      <c r="Z1834">
        <v>1</v>
      </c>
      <c r="AA1834">
        <v>0</v>
      </c>
      <c r="AB1834">
        <v>0</v>
      </c>
      <c r="AC1834">
        <v>218.94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f t="shared" si="142"/>
        <v>1</v>
      </c>
      <c r="AJ1834">
        <f t="shared" si="143"/>
        <v>228.07</v>
      </c>
      <c r="AK1834" s="62">
        <f t="shared" si="144"/>
        <v>3.3333333333333333E-2</v>
      </c>
      <c r="AL1834">
        <f t="shared" si="145"/>
        <v>218.94</v>
      </c>
    </row>
    <row r="1835" spans="2:38" ht="14.45" x14ac:dyDescent="0.3">
      <c r="B1835" t="s">
        <v>1915</v>
      </c>
      <c r="C1835">
        <v>2002344334</v>
      </c>
      <c r="D1835" t="s">
        <v>125</v>
      </c>
      <c r="E1835" t="s">
        <v>126</v>
      </c>
      <c r="F1835" t="s">
        <v>127</v>
      </c>
      <c r="G1835" t="s">
        <v>146</v>
      </c>
      <c r="H1835" t="s">
        <v>160</v>
      </c>
      <c r="I1835" t="s">
        <v>161</v>
      </c>
      <c r="J1835" t="s">
        <v>351</v>
      </c>
      <c r="K1835" t="s">
        <v>891</v>
      </c>
      <c r="L1835">
        <v>80894430</v>
      </c>
      <c r="M1835" t="s">
        <v>892</v>
      </c>
      <c r="N1835">
        <v>96032100</v>
      </c>
      <c r="O1835" t="s">
        <v>893</v>
      </c>
      <c r="P1835">
        <v>4987176402912</v>
      </c>
      <c r="Q1835">
        <v>150</v>
      </c>
      <c r="R1835" s="16">
        <v>47045</v>
      </c>
      <c r="S1835">
        <v>36</v>
      </c>
      <c r="T1835">
        <v>74</v>
      </c>
      <c r="U1835">
        <v>36</v>
      </c>
      <c r="V1835">
        <v>114.29</v>
      </c>
      <c r="W1835">
        <v>120</v>
      </c>
      <c r="X1835">
        <v>125</v>
      </c>
      <c r="Y1835">
        <v>1</v>
      </c>
      <c r="Z1835">
        <v>0</v>
      </c>
      <c r="AA1835">
        <v>0</v>
      </c>
      <c r="AB1835">
        <v>0</v>
      </c>
      <c r="AC1835">
        <v>4320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f t="shared" si="142"/>
        <v>36</v>
      </c>
      <c r="AJ1835">
        <f t="shared" si="143"/>
        <v>4500</v>
      </c>
      <c r="AK1835" s="62">
        <f t="shared" si="144"/>
        <v>1</v>
      </c>
      <c r="AL1835">
        <f t="shared" si="145"/>
        <v>4320</v>
      </c>
    </row>
    <row r="1836" spans="2:38" ht="14.45" x14ac:dyDescent="0.3">
      <c r="B1836" t="s">
        <v>1915</v>
      </c>
      <c r="C1836">
        <v>2002344334</v>
      </c>
      <c r="D1836" t="s">
        <v>125</v>
      </c>
      <c r="E1836" t="s">
        <v>126</v>
      </c>
      <c r="F1836" t="s">
        <v>127</v>
      </c>
      <c r="G1836" t="s">
        <v>132</v>
      </c>
      <c r="H1836" t="s">
        <v>133</v>
      </c>
      <c r="I1836" t="s">
        <v>134</v>
      </c>
      <c r="J1836" t="s">
        <v>155</v>
      </c>
      <c r="K1836" t="s">
        <v>934</v>
      </c>
      <c r="L1836">
        <v>80870354</v>
      </c>
      <c r="M1836" t="s">
        <v>1003</v>
      </c>
      <c r="N1836">
        <v>96190010</v>
      </c>
      <c r="O1836" t="s">
        <v>1004</v>
      </c>
      <c r="P1836">
        <v>4987176350619</v>
      </c>
      <c r="Q1836">
        <v>650</v>
      </c>
      <c r="R1836" s="16">
        <v>46807</v>
      </c>
      <c r="S1836">
        <v>24</v>
      </c>
      <c r="T1836">
        <v>78</v>
      </c>
      <c r="U1836">
        <v>12</v>
      </c>
      <c r="V1836">
        <v>422.18</v>
      </c>
      <c r="W1836">
        <v>422.18</v>
      </c>
      <c r="X1836">
        <v>439.78</v>
      </c>
      <c r="Y1836">
        <v>0</v>
      </c>
      <c r="Z1836">
        <v>1</v>
      </c>
      <c r="AA1836">
        <v>0</v>
      </c>
      <c r="AB1836">
        <v>0</v>
      </c>
      <c r="AC1836">
        <v>422.18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f t="shared" si="142"/>
        <v>1</v>
      </c>
      <c r="AJ1836">
        <f t="shared" si="143"/>
        <v>439.78</v>
      </c>
      <c r="AK1836" s="62">
        <f t="shared" si="144"/>
        <v>8.3333333333333329E-2</v>
      </c>
      <c r="AL1836">
        <f t="shared" si="145"/>
        <v>422.18</v>
      </c>
    </row>
    <row r="1837" spans="2:38" ht="14.45" x14ac:dyDescent="0.3">
      <c r="B1837" t="s">
        <v>1915</v>
      </c>
      <c r="C1837">
        <v>2002344334</v>
      </c>
      <c r="D1837" t="s">
        <v>125</v>
      </c>
      <c r="E1837" t="s">
        <v>126</v>
      </c>
      <c r="F1837" t="s">
        <v>127</v>
      </c>
      <c r="G1837" t="s">
        <v>146</v>
      </c>
      <c r="H1837" t="s">
        <v>160</v>
      </c>
      <c r="I1837" t="s">
        <v>161</v>
      </c>
      <c r="J1837" t="s">
        <v>351</v>
      </c>
      <c r="K1837" t="s">
        <v>352</v>
      </c>
      <c r="L1837">
        <v>80894434</v>
      </c>
      <c r="M1837" t="s">
        <v>1760</v>
      </c>
      <c r="N1837">
        <v>96032100</v>
      </c>
      <c r="O1837" t="s">
        <v>1761</v>
      </c>
      <c r="P1837">
        <v>4987176270337</v>
      </c>
      <c r="Q1837">
        <v>130</v>
      </c>
      <c r="R1837" s="16">
        <v>47045</v>
      </c>
      <c r="S1837">
        <v>36</v>
      </c>
      <c r="T1837">
        <v>74</v>
      </c>
      <c r="U1837">
        <v>36</v>
      </c>
      <c r="V1837">
        <v>99.05</v>
      </c>
      <c r="W1837">
        <v>104</v>
      </c>
      <c r="X1837">
        <v>108.34</v>
      </c>
      <c r="Y1837">
        <v>2</v>
      </c>
      <c r="Z1837">
        <v>0</v>
      </c>
      <c r="AA1837">
        <v>0</v>
      </c>
      <c r="AB1837">
        <v>0</v>
      </c>
      <c r="AC1837">
        <v>7488</v>
      </c>
      <c r="AD1837">
        <v>0.01</v>
      </c>
      <c r="AE1837">
        <v>0</v>
      </c>
      <c r="AF1837">
        <v>0</v>
      </c>
      <c r="AG1837">
        <v>0</v>
      </c>
      <c r="AH1837">
        <v>0</v>
      </c>
      <c r="AI1837">
        <f t="shared" si="142"/>
        <v>72</v>
      </c>
      <c r="AJ1837">
        <f t="shared" si="143"/>
        <v>7800.4800000000005</v>
      </c>
      <c r="AK1837" s="62">
        <f t="shared" si="144"/>
        <v>2</v>
      </c>
      <c r="AL1837">
        <f t="shared" si="145"/>
        <v>7488</v>
      </c>
    </row>
    <row r="1838" spans="2:38" ht="14.45" x14ac:dyDescent="0.3">
      <c r="B1838" t="s">
        <v>1915</v>
      </c>
      <c r="C1838">
        <v>2002344334</v>
      </c>
      <c r="D1838" t="s">
        <v>125</v>
      </c>
      <c r="E1838" t="s">
        <v>126</v>
      </c>
      <c r="F1838" t="s">
        <v>127</v>
      </c>
      <c r="G1838" t="s">
        <v>128</v>
      </c>
      <c r="H1838" t="s">
        <v>129</v>
      </c>
      <c r="I1838" t="s">
        <v>221</v>
      </c>
      <c r="J1838" t="s">
        <v>250</v>
      </c>
      <c r="K1838" t="s">
        <v>920</v>
      </c>
      <c r="L1838">
        <v>80872419</v>
      </c>
      <c r="M1838" t="s">
        <v>983</v>
      </c>
      <c r="N1838">
        <v>33051090</v>
      </c>
      <c r="O1838" t="s">
        <v>984</v>
      </c>
      <c r="P1838">
        <v>4987176358301</v>
      </c>
      <c r="Q1838">
        <v>85</v>
      </c>
      <c r="R1838" s="16">
        <v>46657</v>
      </c>
      <c r="S1838">
        <v>36</v>
      </c>
      <c r="T1838">
        <v>38</v>
      </c>
      <c r="U1838">
        <v>48</v>
      </c>
      <c r="V1838">
        <v>70.650000000000006</v>
      </c>
      <c r="W1838">
        <v>74.180000000000007</v>
      </c>
      <c r="X1838">
        <v>77.27</v>
      </c>
      <c r="Y1838">
        <v>0</v>
      </c>
      <c r="Z1838">
        <v>2</v>
      </c>
      <c r="AA1838">
        <v>0</v>
      </c>
      <c r="AB1838">
        <v>0</v>
      </c>
      <c r="AC1838">
        <v>148.36000000000001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f t="shared" si="142"/>
        <v>2</v>
      </c>
      <c r="AJ1838">
        <f t="shared" si="143"/>
        <v>154.54</v>
      </c>
      <c r="AK1838" s="62">
        <f t="shared" si="144"/>
        <v>4.1666666666666664E-2</v>
      </c>
      <c r="AL1838">
        <f t="shared" si="145"/>
        <v>148.36000000000001</v>
      </c>
    </row>
    <row r="1839" spans="2:38" ht="14.45" x14ac:dyDescent="0.3">
      <c r="B1839" t="s">
        <v>1915</v>
      </c>
      <c r="C1839">
        <v>2002344334</v>
      </c>
      <c r="D1839" t="s">
        <v>125</v>
      </c>
      <c r="E1839" t="s">
        <v>126</v>
      </c>
      <c r="F1839" t="s">
        <v>127</v>
      </c>
      <c r="G1839" t="s">
        <v>146</v>
      </c>
      <c r="H1839" t="s">
        <v>160</v>
      </c>
      <c r="I1839" t="s">
        <v>161</v>
      </c>
      <c r="J1839" t="s">
        <v>525</v>
      </c>
      <c r="K1839" t="s">
        <v>526</v>
      </c>
      <c r="L1839">
        <v>83913849</v>
      </c>
      <c r="M1839" t="s">
        <v>978</v>
      </c>
      <c r="N1839">
        <v>96032100</v>
      </c>
      <c r="O1839" t="s">
        <v>979</v>
      </c>
      <c r="P1839">
        <v>4987176202437</v>
      </c>
      <c r="Q1839">
        <v>115</v>
      </c>
      <c r="R1839" s="16">
        <v>47045</v>
      </c>
      <c r="S1839">
        <v>36</v>
      </c>
      <c r="T1839">
        <v>74</v>
      </c>
      <c r="U1839">
        <v>72</v>
      </c>
      <c r="V1839">
        <v>87.62</v>
      </c>
      <c r="W1839">
        <v>92</v>
      </c>
      <c r="X1839">
        <v>95.84</v>
      </c>
      <c r="Y1839">
        <v>0</v>
      </c>
      <c r="Z1839">
        <v>50</v>
      </c>
      <c r="AA1839">
        <v>0</v>
      </c>
      <c r="AB1839">
        <v>0</v>
      </c>
      <c r="AC1839">
        <v>4600</v>
      </c>
      <c r="AD1839">
        <v>0.01</v>
      </c>
      <c r="AE1839">
        <v>0</v>
      </c>
      <c r="AF1839">
        <v>0</v>
      </c>
      <c r="AG1839">
        <v>0</v>
      </c>
      <c r="AH1839">
        <v>0</v>
      </c>
      <c r="AI1839">
        <f t="shared" si="142"/>
        <v>50</v>
      </c>
      <c r="AJ1839">
        <f t="shared" si="143"/>
        <v>4792</v>
      </c>
      <c r="AK1839" s="62">
        <f t="shared" si="144"/>
        <v>0.69444444444444442</v>
      </c>
      <c r="AL1839">
        <f t="shared" si="145"/>
        <v>4600</v>
      </c>
    </row>
    <row r="1840" spans="2:38" ht="14.45" x14ac:dyDescent="0.3">
      <c r="B1840" t="s">
        <v>1915</v>
      </c>
      <c r="C1840">
        <v>2002344334</v>
      </c>
      <c r="D1840" t="s">
        <v>125</v>
      </c>
      <c r="E1840" t="s">
        <v>126</v>
      </c>
      <c r="F1840" t="s">
        <v>127</v>
      </c>
      <c r="G1840" t="s">
        <v>128</v>
      </c>
      <c r="H1840" t="s">
        <v>196</v>
      </c>
      <c r="I1840" t="s">
        <v>197</v>
      </c>
      <c r="J1840" t="s">
        <v>463</v>
      </c>
      <c r="K1840" t="s">
        <v>464</v>
      </c>
      <c r="L1840">
        <v>80823578</v>
      </c>
      <c r="M1840" t="s">
        <v>465</v>
      </c>
      <c r="N1840">
        <v>33049990</v>
      </c>
      <c r="O1840" t="s">
        <v>466</v>
      </c>
      <c r="P1840">
        <v>4987176179456</v>
      </c>
      <c r="Q1840">
        <v>625</v>
      </c>
      <c r="R1840" s="16">
        <v>46807</v>
      </c>
      <c r="S1840">
        <v>36</v>
      </c>
      <c r="T1840">
        <v>52</v>
      </c>
      <c r="U1840">
        <v>24</v>
      </c>
      <c r="V1840">
        <v>442.14</v>
      </c>
      <c r="W1840">
        <v>521.72</v>
      </c>
      <c r="X1840">
        <v>543.48</v>
      </c>
      <c r="Y1840">
        <v>0</v>
      </c>
      <c r="Z1840">
        <v>4</v>
      </c>
      <c r="AA1840">
        <v>0</v>
      </c>
      <c r="AB1840">
        <v>0</v>
      </c>
      <c r="AC1840">
        <v>2086.88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f t="shared" si="142"/>
        <v>4</v>
      </c>
      <c r="AJ1840">
        <f t="shared" si="143"/>
        <v>2173.92</v>
      </c>
      <c r="AK1840" s="62">
        <f t="shared" si="144"/>
        <v>0.16666666666666666</v>
      </c>
      <c r="AL1840">
        <f t="shared" si="145"/>
        <v>2086.88</v>
      </c>
    </row>
    <row r="1841" spans="2:38" ht="14.45" x14ac:dyDescent="0.3">
      <c r="B1841" t="s">
        <v>1915</v>
      </c>
      <c r="C1841">
        <v>2002344334</v>
      </c>
      <c r="D1841" t="s">
        <v>125</v>
      </c>
      <c r="E1841" t="s">
        <v>126</v>
      </c>
      <c r="F1841" t="s">
        <v>127</v>
      </c>
      <c r="G1841" t="s">
        <v>146</v>
      </c>
      <c r="H1841" t="s">
        <v>160</v>
      </c>
      <c r="I1841" t="s">
        <v>161</v>
      </c>
      <c r="J1841" t="s">
        <v>162</v>
      </c>
      <c r="K1841" t="s">
        <v>334</v>
      </c>
      <c r="L1841">
        <v>80894402</v>
      </c>
      <c r="M1841" t="s">
        <v>958</v>
      </c>
      <c r="N1841">
        <v>96032100</v>
      </c>
      <c r="O1841" t="s">
        <v>959</v>
      </c>
      <c r="P1841">
        <v>4987176239976</v>
      </c>
      <c r="Q1841">
        <v>150</v>
      </c>
      <c r="R1841" s="16">
        <v>47045</v>
      </c>
      <c r="S1841">
        <v>36</v>
      </c>
      <c r="T1841">
        <v>74</v>
      </c>
      <c r="U1841">
        <v>36</v>
      </c>
      <c r="V1841">
        <v>114.29</v>
      </c>
      <c r="W1841">
        <v>120</v>
      </c>
      <c r="X1841">
        <v>125</v>
      </c>
      <c r="Y1841">
        <v>0</v>
      </c>
      <c r="Z1841">
        <v>12</v>
      </c>
      <c r="AA1841">
        <v>0</v>
      </c>
      <c r="AB1841">
        <v>0</v>
      </c>
      <c r="AC1841">
        <v>1440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f t="shared" si="142"/>
        <v>12</v>
      </c>
      <c r="AJ1841">
        <f t="shared" si="143"/>
        <v>1500</v>
      </c>
      <c r="AK1841" s="62">
        <f t="shared" si="144"/>
        <v>0.33333333333333331</v>
      </c>
      <c r="AL1841">
        <f t="shared" si="145"/>
        <v>1440</v>
      </c>
    </row>
    <row r="1842" spans="2:38" ht="14.45" x14ac:dyDescent="0.3">
      <c r="B1842" t="s">
        <v>1915</v>
      </c>
      <c r="C1842">
        <v>2002344334</v>
      </c>
      <c r="D1842" t="s">
        <v>125</v>
      </c>
      <c r="E1842" t="s">
        <v>126</v>
      </c>
      <c r="F1842" t="s">
        <v>127</v>
      </c>
      <c r="G1842" t="s">
        <v>146</v>
      </c>
      <c r="H1842" t="s">
        <v>147</v>
      </c>
      <c r="I1842" t="s">
        <v>203</v>
      </c>
      <c r="J1842" t="s">
        <v>433</v>
      </c>
      <c r="K1842" t="s">
        <v>434</v>
      </c>
      <c r="L1842">
        <v>80865297</v>
      </c>
      <c r="M1842" t="s">
        <v>470</v>
      </c>
      <c r="N1842">
        <v>96032900</v>
      </c>
      <c r="O1842" t="s">
        <v>471</v>
      </c>
      <c r="P1842">
        <v>4987176281227</v>
      </c>
      <c r="Q1842">
        <v>85</v>
      </c>
      <c r="R1842" s="16">
        <v>47045</v>
      </c>
      <c r="S1842">
        <v>48</v>
      </c>
      <c r="T1842">
        <v>56</v>
      </c>
      <c r="U1842">
        <v>144</v>
      </c>
      <c r="V1842">
        <v>60.46</v>
      </c>
      <c r="W1842">
        <v>71.34</v>
      </c>
      <c r="X1842">
        <v>74.31</v>
      </c>
      <c r="Y1842">
        <v>0</v>
      </c>
      <c r="Z1842">
        <v>78</v>
      </c>
      <c r="AA1842">
        <v>0</v>
      </c>
      <c r="AB1842">
        <v>0</v>
      </c>
      <c r="AC1842">
        <v>5564.52</v>
      </c>
      <c r="AD1842">
        <v>0.01</v>
      </c>
      <c r="AE1842">
        <v>0</v>
      </c>
      <c r="AF1842">
        <v>0</v>
      </c>
      <c r="AG1842">
        <v>0</v>
      </c>
      <c r="AH1842">
        <v>0</v>
      </c>
      <c r="AI1842">
        <f t="shared" si="142"/>
        <v>78</v>
      </c>
      <c r="AJ1842">
        <f t="shared" si="143"/>
        <v>5796.18</v>
      </c>
      <c r="AK1842" s="62">
        <f t="shared" si="144"/>
        <v>0.54166666666666663</v>
      </c>
      <c r="AL1842">
        <f t="shared" si="145"/>
        <v>5564.52</v>
      </c>
    </row>
    <row r="1843" spans="2:38" ht="14.45" x14ac:dyDescent="0.3">
      <c r="B1843" t="s">
        <v>1915</v>
      </c>
      <c r="C1843">
        <v>2002344334</v>
      </c>
      <c r="D1843" t="s">
        <v>125</v>
      </c>
      <c r="E1843" t="s">
        <v>126</v>
      </c>
      <c r="F1843" t="s">
        <v>127</v>
      </c>
      <c r="G1843" t="s">
        <v>146</v>
      </c>
      <c r="H1843" t="s">
        <v>160</v>
      </c>
      <c r="I1843" t="s">
        <v>161</v>
      </c>
      <c r="J1843" t="s">
        <v>162</v>
      </c>
      <c r="K1843" t="s">
        <v>582</v>
      </c>
      <c r="L1843">
        <v>80894404</v>
      </c>
      <c r="M1843" t="s">
        <v>710</v>
      </c>
      <c r="N1843">
        <v>96032100</v>
      </c>
      <c r="O1843" t="s">
        <v>711</v>
      </c>
      <c r="P1843">
        <v>4987176278838</v>
      </c>
      <c r="Q1843">
        <v>108</v>
      </c>
      <c r="R1843" s="16">
        <v>47045</v>
      </c>
      <c r="S1843">
        <v>36</v>
      </c>
      <c r="T1843">
        <v>74</v>
      </c>
      <c r="U1843">
        <v>48</v>
      </c>
      <c r="V1843">
        <v>82.29</v>
      </c>
      <c r="W1843">
        <v>86.4</v>
      </c>
      <c r="X1843">
        <v>90</v>
      </c>
      <c r="Y1843">
        <v>0</v>
      </c>
      <c r="Z1843">
        <v>22</v>
      </c>
      <c r="AA1843">
        <v>0</v>
      </c>
      <c r="AB1843">
        <v>0</v>
      </c>
      <c r="AC1843">
        <v>1900.8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f t="shared" si="142"/>
        <v>22</v>
      </c>
      <c r="AJ1843">
        <f t="shared" si="143"/>
        <v>1980</v>
      </c>
      <c r="AK1843" s="62">
        <f t="shared" si="144"/>
        <v>0.45833333333333331</v>
      </c>
      <c r="AL1843">
        <f t="shared" si="145"/>
        <v>1900.8000000000002</v>
      </c>
    </row>
    <row r="1844" spans="2:38" ht="14.45" x14ac:dyDescent="0.3">
      <c r="B1844" t="s">
        <v>1915</v>
      </c>
      <c r="C1844">
        <v>2002344334</v>
      </c>
      <c r="D1844" t="s">
        <v>125</v>
      </c>
      <c r="E1844" t="s">
        <v>126</v>
      </c>
      <c r="F1844" t="s">
        <v>127</v>
      </c>
      <c r="G1844" t="s">
        <v>128</v>
      </c>
      <c r="H1844" t="s">
        <v>196</v>
      </c>
      <c r="I1844" t="s">
        <v>197</v>
      </c>
      <c r="J1844" t="s">
        <v>443</v>
      </c>
      <c r="K1844" t="s">
        <v>472</v>
      </c>
      <c r="L1844">
        <v>80878182</v>
      </c>
      <c r="M1844" t="s">
        <v>473</v>
      </c>
      <c r="N1844">
        <v>33049990</v>
      </c>
      <c r="O1844" t="s">
        <v>474</v>
      </c>
      <c r="P1844">
        <v>4987176077721</v>
      </c>
      <c r="Q1844">
        <v>109</v>
      </c>
      <c r="R1844" s="16">
        <v>46863</v>
      </c>
      <c r="S1844">
        <v>36</v>
      </c>
      <c r="T1844">
        <v>58</v>
      </c>
      <c r="U1844">
        <v>48</v>
      </c>
      <c r="V1844">
        <v>77.11</v>
      </c>
      <c r="W1844">
        <v>90.99</v>
      </c>
      <c r="X1844">
        <v>94.78</v>
      </c>
      <c r="Y1844">
        <v>3</v>
      </c>
      <c r="Z1844">
        <v>4</v>
      </c>
      <c r="AA1844">
        <v>0</v>
      </c>
      <c r="AB1844">
        <v>0</v>
      </c>
      <c r="AC1844">
        <v>13466.52</v>
      </c>
      <c r="AD1844">
        <v>0.01</v>
      </c>
      <c r="AE1844">
        <v>0</v>
      </c>
      <c r="AF1844">
        <v>0</v>
      </c>
      <c r="AG1844">
        <v>0</v>
      </c>
      <c r="AH1844">
        <v>0</v>
      </c>
      <c r="AI1844">
        <f t="shared" si="142"/>
        <v>148</v>
      </c>
      <c r="AJ1844">
        <f t="shared" si="143"/>
        <v>14027.44</v>
      </c>
      <c r="AK1844" s="62">
        <f t="shared" si="144"/>
        <v>3.0833333333333335</v>
      </c>
      <c r="AL1844">
        <f t="shared" si="145"/>
        <v>13466.519999999999</v>
      </c>
    </row>
    <row r="1845" spans="2:38" ht="14.45" x14ac:dyDescent="0.3">
      <c r="B1845" t="s">
        <v>1915</v>
      </c>
      <c r="C1845">
        <v>2002344334</v>
      </c>
      <c r="D1845" t="s">
        <v>125</v>
      </c>
      <c r="E1845" t="s">
        <v>126</v>
      </c>
      <c r="F1845" t="s">
        <v>127</v>
      </c>
      <c r="G1845" t="s">
        <v>128</v>
      </c>
      <c r="H1845" t="s">
        <v>139</v>
      </c>
      <c r="I1845" t="s">
        <v>285</v>
      </c>
      <c r="J1845" t="s">
        <v>286</v>
      </c>
      <c r="K1845" t="s">
        <v>287</v>
      </c>
      <c r="L1845">
        <v>80756049</v>
      </c>
      <c r="M1845" t="s">
        <v>288</v>
      </c>
      <c r="N1845">
        <v>34011190</v>
      </c>
      <c r="O1845" t="s">
        <v>289</v>
      </c>
      <c r="P1845">
        <v>4987176204325</v>
      </c>
      <c r="Q1845">
        <v>299</v>
      </c>
      <c r="R1845" s="16">
        <v>46604</v>
      </c>
      <c r="S1845">
        <v>36</v>
      </c>
      <c r="T1845">
        <v>34</v>
      </c>
      <c r="U1845">
        <v>24</v>
      </c>
      <c r="V1845">
        <v>202.7</v>
      </c>
      <c r="W1845">
        <v>239.19</v>
      </c>
      <c r="X1845">
        <v>249.16</v>
      </c>
      <c r="Y1845">
        <v>0</v>
      </c>
      <c r="Z1845">
        <v>18</v>
      </c>
      <c r="AA1845">
        <v>0</v>
      </c>
      <c r="AB1845">
        <v>0</v>
      </c>
      <c r="AC1845">
        <v>4305.42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f t="shared" si="142"/>
        <v>18</v>
      </c>
      <c r="AJ1845">
        <f t="shared" si="143"/>
        <v>4484.88</v>
      </c>
      <c r="AK1845" s="62">
        <f t="shared" si="144"/>
        <v>0.75</v>
      </c>
      <c r="AL1845">
        <f t="shared" si="145"/>
        <v>4305.42</v>
      </c>
    </row>
    <row r="1846" spans="2:38" ht="14.45" x14ac:dyDescent="0.3">
      <c r="B1846" t="s">
        <v>1915</v>
      </c>
      <c r="C1846">
        <v>2002344334</v>
      </c>
      <c r="D1846" t="s">
        <v>125</v>
      </c>
      <c r="E1846" t="s">
        <v>126</v>
      </c>
      <c r="F1846" t="s">
        <v>127</v>
      </c>
      <c r="G1846" t="s">
        <v>128</v>
      </c>
      <c r="H1846" t="s">
        <v>139</v>
      </c>
      <c r="I1846" t="s">
        <v>140</v>
      </c>
      <c r="J1846" t="s">
        <v>246</v>
      </c>
      <c r="K1846" t="s">
        <v>479</v>
      </c>
      <c r="L1846">
        <v>80895500</v>
      </c>
      <c r="M1846" t="s">
        <v>480</v>
      </c>
      <c r="N1846">
        <v>96190030</v>
      </c>
      <c r="O1846" t="s">
        <v>481</v>
      </c>
      <c r="P1846">
        <v>4987176137500</v>
      </c>
      <c r="Q1846">
        <v>93</v>
      </c>
      <c r="R1846" s="16">
        <v>47045</v>
      </c>
      <c r="S1846">
        <v>36</v>
      </c>
      <c r="T1846">
        <v>74</v>
      </c>
      <c r="U1846">
        <v>40</v>
      </c>
      <c r="V1846">
        <v>70.86</v>
      </c>
      <c r="W1846">
        <v>74.400000000000006</v>
      </c>
      <c r="X1846">
        <v>77.5</v>
      </c>
      <c r="Y1846">
        <v>9</v>
      </c>
      <c r="Z1846">
        <v>15</v>
      </c>
      <c r="AA1846">
        <v>0</v>
      </c>
      <c r="AB1846">
        <v>0</v>
      </c>
      <c r="AC1846">
        <v>27900</v>
      </c>
      <c r="AD1846">
        <v>0.02</v>
      </c>
      <c r="AE1846">
        <v>0</v>
      </c>
      <c r="AF1846">
        <v>0</v>
      </c>
      <c r="AG1846">
        <v>0</v>
      </c>
      <c r="AH1846">
        <v>0</v>
      </c>
      <c r="AI1846">
        <f t="shared" si="142"/>
        <v>375</v>
      </c>
      <c r="AJ1846">
        <f t="shared" si="143"/>
        <v>29062.5</v>
      </c>
      <c r="AK1846" s="62">
        <f t="shared" si="144"/>
        <v>9.375</v>
      </c>
      <c r="AL1846">
        <f t="shared" si="145"/>
        <v>27900.000000000004</v>
      </c>
    </row>
    <row r="1847" spans="2:38" ht="14.45" x14ac:dyDescent="0.3">
      <c r="B1847" t="s">
        <v>1915</v>
      </c>
      <c r="C1847">
        <v>2002344334</v>
      </c>
      <c r="D1847" t="s">
        <v>125</v>
      </c>
      <c r="E1847" t="s">
        <v>126</v>
      </c>
      <c r="F1847" t="s">
        <v>127</v>
      </c>
      <c r="G1847" t="s">
        <v>132</v>
      </c>
      <c r="H1847" t="s">
        <v>290</v>
      </c>
      <c r="I1847" t="s">
        <v>291</v>
      </c>
      <c r="J1847" t="s">
        <v>291</v>
      </c>
      <c r="K1847" t="s">
        <v>292</v>
      </c>
      <c r="L1847">
        <v>80812661</v>
      </c>
      <c r="M1847" t="s">
        <v>293</v>
      </c>
      <c r="N1847">
        <v>30049011</v>
      </c>
      <c r="O1847" t="s">
        <v>294</v>
      </c>
      <c r="P1847">
        <v>4987176147349</v>
      </c>
      <c r="Q1847">
        <v>201</v>
      </c>
      <c r="R1847" s="16">
        <v>46654</v>
      </c>
      <c r="S1847">
        <v>24</v>
      </c>
      <c r="T1847">
        <v>57</v>
      </c>
      <c r="U1847">
        <v>140</v>
      </c>
      <c r="V1847">
        <v>153.34</v>
      </c>
      <c r="W1847">
        <v>161.01</v>
      </c>
      <c r="X1847">
        <v>167.72</v>
      </c>
      <c r="Y1847">
        <v>0</v>
      </c>
      <c r="Z1847">
        <v>1</v>
      </c>
      <c r="AA1847">
        <v>0</v>
      </c>
      <c r="AB1847">
        <v>0</v>
      </c>
      <c r="AC1847">
        <v>161.01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f t="shared" si="142"/>
        <v>1</v>
      </c>
      <c r="AJ1847">
        <f t="shared" si="143"/>
        <v>167.72</v>
      </c>
      <c r="AK1847" s="62">
        <f t="shared" si="144"/>
        <v>7.1428571428571426E-3</v>
      </c>
      <c r="AL1847">
        <f t="shared" si="145"/>
        <v>161.01</v>
      </c>
    </row>
    <row r="1848" spans="2:38" ht="14.45" x14ac:dyDescent="0.3">
      <c r="B1848" t="s">
        <v>1915</v>
      </c>
      <c r="C1848">
        <v>2002344334</v>
      </c>
      <c r="D1848" t="s">
        <v>125</v>
      </c>
      <c r="E1848" t="s">
        <v>126</v>
      </c>
      <c r="F1848" t="s">
        <v>127</v>
      </c>
      <c r="G1848" t="s">
        <v>128</v>
      </c>
      <c r="H1848" t="s">
        <v>139</v>
      </c>
      <c r="I1848" t="s">
        <v>140</v>
      </c>
      <c r="J1848" t="s">
        <v>266</v>
      </c>
      <c r="K1848" t="s">
        <v>482</v>
      </c>
      <c r="L1848">
        <v>80895526</v>
      </c>
      <c r="M1848" t="s">
        <v>483</v>
      </c>
      <c r="N1848">
        <v>96190030</v>
      </c>
      <c r="O1848" t="s">
        <v>484</v>
      </c>
      <c r="P1848">
        <v>4987176071453</v>
      </c>
      <c r="Q1848">
        <v>93</v>
      </c>
      <c r="R1848" s="16">
        <v>46807</v>
      </c>
      <c r="S1848">
        <v>36</v>
      </c>
      <c r="T1848">
        <v>52</v>
      </c>
      <c r="U1848">
        <v>40</v>
      </c>
      <c r="V1848">
        <v>70.86</v>
      </c>
      <c r="W1848">
        <v>74.400000000000006</v>
      </c>
      <c r="X1848">
        <v>77.5</v>
      </c>
      <c r="Y1848">
        <v>0</v>
      </c>
      <c r="Z1848">
        <v>1</v>
      </c>
      <c r="AA1848">
        <v>0</v>
      </c>
      <c r="AB1848">
        <v>0</v>
      </c>
      <c r="AC1848">
        <v>74.400000000000006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f t="shared" si="142"/>
        <v>1</v>
      </c>
      <c r="AJ1848">
        <f t="shared" si="143"/>
        <v>77.5</v>
      </c>
      <c r="AK1848" s="62">
        <f t="shared" si="144"/>
        <v>2.5000000000000001E-2</v>
      </c>
      <c r="AL1848">
        <f t="shared" si="145"/>
        <v>74.400000000000006</v>
      </c>
    </row>
    <row r="1849" spans="2:38" ht="14.45" x14ac:dyDescent="0.3">
      <c r="B1849" t="s">
        <v>1915</v>
      </c>
      <c r="C1849">
        <v>2002344334</v>
      </c>
      <c r="D1849" t="s">
        <v>125</v>
      </c>
      <c r="E1849" t="s">
        <v>126</v>
      </c>
      <c r="F1849" t="s">
        <v>127</v>
      </c>
      <c r="G1849" t="s">
        <v>128</v>
      </c>
      <c r="H1849" t="s">
        <v>139</v>
      </c>
      <c r="I1849" t="s">
        <v>140</v>
      </c>
      <c r="J1849" t="s">
        <v>236</v>
      </c>
      <c r="K1849" t="s">
        <v>299</v>
      </c>
      <c r="L1849">
        <v>80830001</v>
      </c>
      <c r="M1849" t="s">
        <v>300</v>
      </c>
      <c r="N1849">
        <v>96190030</v>
      </c>
      <c r="O1849" t="s">
        <v>301</v>
      </c>
      <c r="P1849">
        <v>4987176093257</v>
      </c>
      <c r="Q1849">
        <v>374</v>
      </c>
      <c r="R1849" s="16">
        <v>47020</v>
      </c>
      <c r="S1849">
        <v>36</v>
      </c>
      <c r="T1849">
        <v>72</v>
      </c>
      <c r="U1849">
        <v>18</v>
      </c>
      <c r="V1849">
        <v>297.33</v>
      </c>
      <c r="W1849">
        <v>312.2</v>
      </c>
      <c r="X1849">
        <v>325.22000000000003</v>
      </c>
      <c r="Y1849">
        <v>0</v>
      </c>
      <c r="Z1849">
        <v>1</v>
      </c>
      <c r="AA1849">
        <v>0</v>
      </c>
      <c r="AB1849">
        <v>0</v>
      </c>
      <c r="AC1849">
        <v>312.2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f t="shared" si="142"/>
        <v>1</v>
      </c>
      <c r="AJ1849">
        <f t="shared" si="143"/>
        <v>325.22000000000003</v>
      </c>
      <c r="AK1849" s="62">
        <f t="shared" si="144"/>
        <v>5.5555555555555552E-2</v>
      </c>
      <c r="AL1849">
        <f t="shared" si="145"/>
        <v>312.2</v>
      </c>
    </row>
    <row r="1850" spans="2:38" ht="14.45" x14ac:dyDescent="0.3">
      <c r="B1850" t="s">
        <v>1915</v>
      </c>
      <c r="C1850">
        <v>2002344334</v>
      </c>
      <c r="D1850" t="s">
        <v>125</v>
      </c>
      <c r="E1850" t="s">
        <v>126</v>
      </c>
      <c r="F1850" t="s">
        <v>127</v>
      </c>
      <c r="G1850" t="s">
        <v>128</v>
      </c>
      <c r="H1850" t="s">
        <v>139</v>
      </c>
      <c r="I1850" t="s">
        <v>140</v>
      </c>
      <c r="J1850" t="s">
        <v>246</v>
      </c>
      <c r="K1850" t="s">
        <v>488</v>
      </c>
      <c r="L1850">
        <v>80895502</v>
      </c>
      <c r="M1850" t="s">
        <v>489</v>
      </c>
      <c r="N1850">
        <v>96190030</v>
      </c>
      <c r="O1850" t="s">
        <v>490</v>
      </c>
      <c r="P1850">
        <v>4987176137548</v>
      </c>
      <c r="Q1850">
        <v>98</v>
      </c>
      <c r="R1850" s="16">
        <v>46807</v>
      </c>
      <c r="S1850">
        <v>36</v>
      </c>
      <c r="T1850">
        <v>52</v>
      </c>
      <c r="U1850">
        <v>40</v>
      </c>
      <c r="V1850">
        <v>74.67</v>
      </c>
      <c r="W1850">
        <v>78.400000000000006</v>
      </c>
      <c r="X1850">
        <v>81.67</v>
      </c>
      <c r="Y1850">
        <v>26</v>
      </c>
      <c r="Z1850">
        <v>5</v>
      </c>
      <c r="AA1850">
        <v>0</v>
      </c>
      <c r="AB1850">
        <v>0</v>
      </c>
      <c r="AC1850">
        <v>81928</v>
      </c>
      <c r="AD1850">
        <v>2.9999999999999898E-2</v>
      </c>
      <c r="AE1850">
        <v>0</v>
      </c>
      <c r="AF1850">
        <v>0</v>
      </c>
      <c r="AG1850">
        <v>0</v>
      </c>
      <c r="AH1850">
        <v>0</v>
      </c>
      <c r="AI1850">
        <f t="shared" si="142"/>
        <v>1045</v>
      </c>
      <c r="AJ1850">
        <f t="shared" si="143"/>
        <v>85345.150000000009</v>
      </c>
      <c r="AK1850" s="62">
        <f t="shared" si="144"/>
        <v>26.125</v>
      </c>
      <c r="AL1850">
        <f t="shared" si="145"/>
        <v>81928</v>
      </c>
    </row>
    <row r="1851" spans="2:38" ht="14.45" x14ac:dyDescent="0.3">
      <c r="B1851" t="s">
        <v>1915</v>
      </c>
      <c r="C1851">
        <v>2002344334</v>
      </c>
      <c r="D1851" t="s">
        <v>125</v>
      </c>
      <c r="E1851" t="s">
        <v>126</v>
      </c>
      <c r="F1851" t="s">
        <v>127</v>
      </c>
      <c r="G1851" t="s">
        <v>146</v>
      </c>
      <c r="H1851" t="s">
        <v>150</v>
      </c>
      <c r="I1851" t="s">
        <v>326</v>
      </c>
      <c r="J1851" t="s">
        <v>327</v>
      </c>
      <c r="K1851" t="s">
        <v>328</v>
      </c>
      <c r="L1851">
        <v>80867316</v>
      </c>
      <c r="M1851" t="s">
        <v>329</v>
      </c>
      <c r="N1851">
        <v>82122011</v>
      </c>
      <c r="O1851" t="s">
        <v>330</v>
      </c>
      <c r="P1851">
        <v>4987176355799</v>
      </c>
      <c r="Q1851">
        <v>99</v>
      </c>
      <c r="R1851" s="16">
        <v>46807</v>
      </c>
      <c r="S1851">
        <v>60</v>
      </c>
      <c r="T1851">
        <v>31</v>
      </c>
      <c r="U1851">
        <v>72</v>
      </c>
      <c r="V1851">
        <v>71.91</v>
      </c>
      <c r="W1851">
        <v>84.85</v>
      </c>
      <c r="X1851">
        <v>88.39</v>
      </c>
      <c r="Y1851">
        <v>0</v>
      </c>
      <c r="Z1851">
        <v>28</v>
      </c>
      <c r="AA1851">
        <v>0</v>
      </c>
      <c r="AB1851">
        <v>0</v>
      </c>
      <c r="AC1851">
        <v>2375.8000000000002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f t="shared" si="142"/>
        <v>28</v>
      </c>
      <c r="AJ1851">
        <f t="shared" si="143"/>
        <v>2474.92</v>
      </c>
      <c r="AK1851" s="62">
        <f t="shared" si="144"/>
        <v>0.3888888888888889</v>
      </c>
      <c r="AL1851">
        <f t="shared" si="145"/>
        <v>2375.7999999999997</v>
      </c>
    </row>
    <row r="1852" spans="2:38" ht="14.45" x14ac:dyDescent="0.3">
      <c r="B1852" t="s">
        <v>1915</v>
      </c>
      <c r="C1852">
        <v>2002344334</v>
      </c>
      <c r="D1852" t="s">
        <v>125</v>
      </c>
      <c r="E1852" t="s">
        <v>126</v>
      </c>
      <c r="F1852" t="s">
        <v>127</v>
      </c>
      <c r="G1852" t="s">
        <v>128</v>
      </c>
      <c r="H1852" t="s">
        <v>139</v>
      </c>
      <c r="I1852" t="s">
        <v>140</v>
      </c>
      <c r="J1852" t="s">
        <v>246</v>
      </c>
      <c r="K1852" t="s">
        <v>495</v>
      </c>
      <c r="L1852">
        <v>80895503</v>
      </c>
      <c r="M1852" t="s">
        <v>496</v>
      </c>
      <c r="N1852">
        <v>96190030</v>
      </c>
      <c r="O1852" t="s">
        <v>497</v>
      </c>
      <c r="P1852">
        <v>4987176137562</v>
      </c>
      <c r="Q1852">
        <v>98</v>
      </c>
      <c r="R1852" s="16">
        <v>46807</v>
      </c>
      <c r="S1852">
        <v>36</v>
      </c>
      <c r="T1852">
        <v>52</v>
      </c>
      <c r="U1852">
        <v>40</v>
      </c>
      <c r="V1852">
        <v>74.67</v>
      </c>
      <c r="W1852">
        <v>78.400000000000006</v>
      </c>
      <c r="X1852">
        <v>81.67</v>
      </c>
      <c r="Y1852">
        <v>42</v>
      </c>
      <c r="Z1852">
        <v>33</v>
      </c>
      <c r="AA1852">
        <v>0</v>
      </c>
      <c r="AB1852">
        <v>0</v>
      </c>
      <c r="AC1852">
        <v>134299.20000000001</v>
      </c>
      <c r="AD1852">
        <v>0.05</v>
      </c>
      <c r="AE1852">
        <v>0</v>
      </c>
      <c r="AF1852">
        <v>0</v>
      </c>
      <c r="AG1852">
        <v>0</v>
      </c>
      <c r="AH1852">
        <v>0</v>
      </c>
      <c r="AI1852">
        <f t="shared" si="142"/>
        <v>1713</v>
      </c>
      <c r="AJ1852">
        <f t="shared" si="143"/>
        <v>139900.71</v>
      </c>
      <c r="AK1852" s="62">
        <f t="shared" si="144"/>
        <v>42.825000000000003</v>
      </c>
      <c r="AL1852">
        <f t="shared" si="145"/>
        <v>134299.20000000001</v>
      </c>
    </row>
    <row r="1853" spans="2:38" ht="14.45" x14ac:dyDescent="0.3">
      <c r="B1853" t="s">
        <v>1915</v>
      </c>
      <c r="C1853">
        <v>2002344334</v>
      </c>
      <c r="D1853" t="s">
        <v>125</v>
      </c>
      <c r="E1853" t="s">
        <v>126</v>
      </c>
      <c r="F1853" t="s">
        <v>127</v>
      </c>
      <c r="G1853" t="s">
        <v>146</v>
      </c>
      <c r="H1853" t="s">
        <v>147</v>
      </c>
      <c r="I1853" t="s">
        <v>203</v>
      </c>
      <c r="J1853" t="s">
        <v>367</v>
      </c>
      <c r="K1853" t="s">
        <v>772</v>
      </c>
      <c r="L1853">
        <v>80818342</v>
      </c>
      <c r="M1853" t="s">
        <v>1025</v>
      </c>
      <c r="N1853">
        <v>33071090</v>
      </c>
      <c r="O1853" t="s">
        <v>1026</v>
      </c>
      <c r="P1853">
        <v>4987176278586</v>
      </c>
      <c r="Q1853">
        <v>275</v>
      </c>
      <c r="R1853" s="16">
        <v>46807</v>
      </c>
      <c r="S1853">
        <v>36</v>
      </c>
      <c r="T1853">
        <v>52</v>
      </c>
      <c r="U1853">
        <v>12</v>
      </c>
      <c r="V1853">
        <v>199.75</v>
      </c>
      <c r="W1853">
        <v>235.71</v>
      </c>
      <c r="X1853">
        <v>245.54</v>
      </c>
      <c r="Y1853">
        <v>0</v>
      </c>
      <c r="Z1853">
        <v>1</v>
      </c>
      <c r="AA1853">
        <v>0</v>
      </c>
      <c r="AB1853">
        <v>0</v>
      </c>
      <c r="AC1853">
        <v>235.71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f t="shared" si="142"/>
        <v>1</v>
      </c>
      <c r="AJ1853">
        <f t="shared" si="143"/>
        <v>245.54</v>
      </c>
      <c r="AK1853" s="62">
        <f t="shared" si="144"/>
        <v>8.3333333333333329E-2</v>
      </c>
      <c r="AL1853">
        <f t="shared" si="145"/>
        <v>235.71</v>
      </c>
    </row>
    <row r="1854" spans="2:38" ht="14.45" x14ac:dyDescent="0.3">
      <c r="B1854" t="s">
        <v>1915</v>
      </c>
      <c r="C1854">
        <v>2002344334</v>
      </c>
      <c r="D1854" t="s">
        <v>125</v>
      </c>
      <c r="E1854" t="s">
        <v>126</v>
      </c>
      <c r="F1854" t="s">
        <v>127</v>
      </c>
      <c r="G1854" t="s">
        <v>128</v>
      </c>
      <c r="H1854" t="s">
        <v>139</v>
      </c>
      <c r="I1854" t="s">
        <v>140</v>
      </c>
      <c r="J1854" t="s">
        <v>246</v>
      </c>
      <c r="K1854" t="s">
        <v>498</v>
      </c>
      <c r="L1854">
        <v>80895504</v>
      </c>
      <c r="M1854" t="s">
        <v>499</v>
      </c>
      <c r="N1854">
        <v>96190030</v>
      </c>
      <c r="O1854" t="s">
        <v>500</v>
      </c>
      <c r="P1854">
        <v>4987176137586</v>
      </c>
      <c r="Q1854">
        <v>149</v>
      </c>
      <c r="R1854" s="16">
        <v>46807</v>
      </c>
      <c r="S1854">
        <v>36</v>
      </c>
      <c r="T1854">
        <v>52</v>
      </c>
      <c r="U1854">
        <v>40</v>
      </c>
      <c r="V1854">
        <v>113.52</v>
      </c>
      <c r="W1854">
        <v>119.2</v>
      </c>
      <c r="X1854">
        <v>124.17</v>
      </c>
      <c r="Y1854">
        <v>26</v>
      </c>
      <c r="Z1854">
        <v>5</v>
      </c>
      <c r="AA1854">
        <v>0</v>
      </c>
      <c r="AB1854">
        <v>0</v>
      </c>
      <c r="AC1854">
        <v>124564</v>
      </c>
      <c r="AD1854">
        <v>0.04</v>
      </c>
      <c r="AE1854">
        <v>0</v>
      </c>
      <c r="AF1854">
        <v>0</v>
      </c>
      <c r="AG1854">
        <v>0</v>
      </c>
      <c r="AH1854">
        <v>0</v>
      </c>
      <c r="AI1854">
        <f t="shared" si="142"/>
        <v>1045</v>
      </c>
      <c r="AJ1854">
        <f t="shared" si="143"/>
        <v>129757.65000000001</v>
      </c>
      <c r="AK1854" s="62">
        <f t="shared" si="144"/>
        <v>26.125</v>
      </c>
      <c r="AL1854">
        <f t="shared" si="145"/>
        <v>124564</v>
      </c>
    </row>
    <row r="1855" spans="2:38" ht="14.45" x14ac:dyDescent="0.3">
      <c r="B1855" t="s">
        <v>1915</v>
      </c>
      <c r="C1855">
        <v>2002344334</v>
      </c>
      <c r="D1855" t="s">
        <v>125</v>
      </c>
      <c r="E1855" t="s">
        <v>126</v>
      </c>
      <c r="F1855" t="s">
        <v>127</v>
      </c>
      <c r="G1855" t="s">
        <v>146</v>
      </c>
      <c r="H1855" t="s">
        <v>150</v>
      </c>
      <c r="I1855" t="s">
        <v>478</v>
      </c>
      <c r="J1855" t="s">
        <v>1059</v>
      </c>
      <c r="K1855" t="s">
        <v>1015</v>
      </c>
      <c r="L1855">
        <v>80831126</v>
      </c>
      <c r="M1855" t="s">
        <v>1060</v>
      </c>
      <c r="N1855">
        <v>82122011</v>
      </c>
      <c r="O1855" t="s">
        <v>1061</v>
      </c>
      <c r="P1855">
        <v>4987176296184</v>
      </c>
      <c r="Q1855">
        <v>1200</v>
      </c>
      <c r="R1855" s="16">
        <v>47045</v>
      </c>
      <c r="S1855">
        <v>60</v>
      </c>
      <c r="T1855">
        <v>45</v>
      </c>
      <c r="U1855">
        <v>24</v>
      </c>
      <c r="V1855">
        <v>871.64</v>
      </c>
      <c r="W1855">
        <v>1028.54</v>
      </c>
      <c r="X1855">
        <v>1071.43</v>
      </c>
      <c r="Y1855">
        <v>0</v>
      </c>
      <c r="Z1855">
        <v>1</v>
      </c>
      <c r="AA1855">
        <v>0</v>
      </c>
      <c r="AB1855">
        <v>0</v>
      </c>
      <c r="AC1855">
        <v>1028.54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f t="shared" si="142"/>
        <v>1</v>
      </c>
      <c r="AJ1855">
        <f t="shared" si="143"/>
        <v>1071.43</v>
      </c>
      <c r="AK1855" s="62">
        <f t="shared" si="144"/>
        <v>4.1666666666666664E-2</v>
      </c>
      <c r="AL1855">
        <f t="shared" si="145"/>
        <v>1028.54</v>
      </c>
    </row>
    <row r="1856" spans="2:38" ht="14.45" x14ac:dyDescent="0.3">
      <c r="B1856" t="s">
        <v>1915</v>
      </c>
      <c r="C1856">
        <v>2002344334</v>
      </c>
      <c r="D1856" t="s">
        <v>125</v>
      </c>
      <c r="E1856" t="s">
        <v>126</v>
      </c>
      <c r="F1856" t="s">
        <v>127</v>
      </c>
      <c r="G1856" t="s">
        <v>128</v>
      </c>
      <c r="H1856" t="s">
        <v>139</v>
      </c>
      <c r="I1856" t="s">
        <v>140</v>
      </c>
      <c r="J1856" t="s">
        <v>246</v>
      </c>
      <c r="K1856" t="s">
        <v>508</v>
      </c>
      <c r="L1856">
        <v>80895505</v>
      </c>
      <c r="M1856" t="s">
        <v>509</v>
      </c>
      <c r="N1856">
        <v>96190030</v>
      </c>
      <c r="O1856" t="s">
        <v>510</v>
      </c>
      <c r="P1856">
        <v>4987176141743</v>
      </c>
      <c r="Q1856">
        <v>196</v>
      </c>
      <c r="R1856" s="16">
        <v>46807</v>
      </c>
      <c r="S1856">
        <v>36</v>
      </c>
      <c r="T1856">
        <v>52</v>
      </c>
      <c r="U1856">
        <v>24</v>
      </c>
      <c r="V1856">
        <v>149.32</v>
      </c>
      <c r="W1856">
        <v>156.79</v>
      </c>
      <c r="X1856">
        <v>163.33000000000001</v>
      </c>
      <c r="Y1856">
        <v>0</v>
      </c>
      <c r="Z1856">
        <v>4</v>
      </c>
      <c r="AA1856">
        <v>0</v>
      </c>
      <c r="AB1856">
        <v>0</v>
      </c>
      <c r="AC1856">
        <v>627.16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f t="shared" ref="AI1856:AI1919" si="146">+(Y1856+AA1856)*U1856+(Z1856+AB1856+AE1856+AG1856)</f>
        <v>4</v>
      </c>
      <c r="AJ1856">
        <f t="shared" ref="AJ1856:AJ1919" si="147">+AI1856*X1856</f>
        <v>653.32000000000005</v>
      </c>
      <c r="AK1856" s="62">
        <f t="shared" ref="AK1856:AK1919" si="148">+AI1856/U1856</f>
        <v>0.16666666666666666</v>
      </c>
      <c r="AL1856">
        <f t="shared" ref="AL1856:AL1919" si="149">+AI1856*W1856</f>
        <v>627.16</v>
      </c>
    </row>
    <row r="1857" spans="2:38" ht="14.45" x14ac:dyDescent="0.3">
      <c r="B1857" t="s">
        <v>1915</v>
      </c>
      <c r="C1857">
        <v>2002344334</v>
      </c>
      <c r="D1857" t="s">
        <v>125</v>
      </c>
      <c r="E1857" t="s">
        <v>126</v>
      </c>
      <c r="F1857" t="s">
        <v>127</v>
      </c>
      <c r="G1857" t="s">
        <v>146</v>
      </c>
      <c r="H1857" t="s">
        <v>150</v>
      </c>
      <c r="I1857" t="s">
        <v>257</v>
      </c>
      <c r="J1857" t="s">
        <v>309</v>
      </c>
      <c r="K1857" t="s">
        <v>310</v>
      </c>
      <c r="L1857">
        <v>80818346</v>
      </c>
      <c r="M1857" t="s">
        <v>311</v>
      </c>
      <c r="N1857">
        <v>82122011</v>
      </c>
      <c r="O1857" t="s">
        <v>312</v>
      </c>
      <c r="P1857">
        <v>4987176278623</v>
      </c>
      <c r="Q1857">
        <v>275</v>
      </c>
      <c r="R1857" s="16">
        <v>47530</v>
      </c>
      <c r="S1857">
        <v>60</v>
      </c>
      <c r="T1857">
        <v>72</v>
      </c>
      <c r="U1857">
        <v>72</v>
      </c>
      <c r="V1857">
        <v>199.75</v>
      </c>
      <c r="W1857">
        <v>235.71</v>
      </c>
      <c r="X1857">
        <v>245.54</v>
      </c>
      <c r="Y1857">
        <v>0</v>
      </c>
      <c r="Z1857">
        <v>10</v>
      </c>
      <c r="AA1857">
        <v>0</v>
      </c>
      <c r="AB1857">
        <v>0</v>
      </c>
      <c r="AC1857">
        <v>2357.1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f t="shared" si="146"/>
        <v>10</v>
      </c>
      <c r="AJ1857">
        <f t="shared" si="147"/>
        <v>2455.4</v>
      </c>
      <c r="AK1857" s="62">
        <f t="shared" si="148"/>
        <v>0.1388888888888889</v>
      </c>
      <c r="AL1857">
        <f t="shared" si="149"/>
        <v>2357.1</v>
      </c>
    </row>
    <row r="1858" spans="2:38" ht="14.45" x14ac:dyDescent="0.3">
      <c r="B1858" t="s">
        <v>1915</v>
      </c>
      <c r="C1858">
        <v>2002344334</v>
      </c>
      <c r="D1858" t="s">
        <v>125</v>
      </c>
      <c r="E1858" t="s">
        <v>126</v>
      </c>
      <c r="F1858" t="s">
        <v>127</v>
      </c>
      <c r="G1858" t="s">
        <v>128</v>
      </c>
      <c r="H1858" t="s">
        <v>139</v>
      </c>
      <c r="I1858" t="s">
        <v>140</v>
      </c>
      <c r="J1858" t="s">
        <v>246</v>
      </c>
      <c r="K1858" t="s">
        <v>512</v>
      </c>
      <c r="L1858">
        <v>80895507</v>
      </c>
      <c r="M1858" t="s">
        <v>513</v>
      </c>
      <c r="N1858">
        <v>96190030</v>
      </c>
      <c r="O1858" t="s">
        <v>514</v>
      </c>
      <c r="P1858">
        <v>4987176141781</v>
      </c>
      <c r="Q1858">
        <v>280</v>
      </c>
      <c r="R1858" s="16">
        <v>47045</v>
      </c>
      <c r="S1858">
        <v>36</v>
      </c>
      <c r="T1858">
        <v>74</v>
      </c>
      <c r="U1858">
        <v>24</v>
      </c>
      <c r="V1858">
        <v>213.32</v>
      </c>
      <c r="W1858">
        <v>223.99</v>
      </c>
      <c r="X1858">
        <v>233.33</v>
      </c>
      <c r="Y1858">
        <v>0</v>
      </c>
      <c r="Z1858">
        <v>3</v>
      </c>
      <c r="AA1858">
        <v>0</v>
      </c>
      <c r="AB1858">
        <v>0</v>
      </c>
      <c r="AC1858">
        <v>671.97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f t="shared" si="146"/>
        <v>3</v>
      </c>
      <c r="AJ1858">
        <f t="shared" si="147"/>
        <v>699.99</v>
      </c>
      <c r="AK1858" s="62">
        <f t="shared" si="148"/>
        <v>0.125</v>
      </c>
      <c r="AL1858">
        <f t="shared" si="149"/>
        <v>671.97</v>
      </c>
    </row>
    <row r="1859" spans="2:38" ht="14.45" x14ac:dyDescent="0.3">
      <c r="B1859" t="s">
        <v>1915</v>
      </c>
      <c r="C1859">
        <v>2002344334</v>
      </c>
      <c r="D1859" t="s">
        <v>125</v>
      </c>
      <c r="E1859" t="s">
        <v>126</v>
      </c>
      <c r="F1859" t="s">
        <v>127</v>
      </c>
      <c r="G1859" t="s">
        <v>146</v>
      </c>
      <c r="H1859" t="s">
        <v>190</v>
      </c>
      <c r="I1859" t="s">
        <v>317</v>
      </c>
      <c r="J1859" t="s">
        <v>318</v>
      </c>
      <c r="K1859" t="s">
        <v>319</v>
      </c>
      <c r="L1859">
        <v>80864296</v>
      </c>
      <c r="M1859" t="s">
        <v>320</v>
      </c>
      <c r="N1859">
        <v>82121010</v>
      </c>
      <c r="O1859" t="s">
        <v>321</v>
      </c>
      <c r="P1859">
        <v>4987176342645</v>
      </c>
      <c r="Q1859">
        <v>99</v>
      </c>
      <c r="R1859" s="16">
        <v>47045</v>
      </c>
      <c r="S1859">
        <v>60</v>
      </c>
      <c r="T1859">
        <v>45</v>
      </c>
      <c r="U1859">
        <v>192</v>
      </c>
      <c r="V1859">
        <v>70.650000000000006</v>
      </c>
      <c r="W1859">
        <v>83.37</v>
      </c>
      <c r="X1859">
        <v>86.85</v>
      </c>
      <c r="Y1859">
        <v>8</v>
      </c>
      <c r="Z1859">
        <v>80</v>
      </c>
      <c r="AA1859">
        <v>0</v>
      </c>
      <c r="AB1859">
        <v>0</v>
      </c>
      <c r="AC1859">
        <v>134725.92000000001</v>
      </c>
      <c r="AD1859">
        <v>8.99999999999999E-2</v>
      </c>
      <c r="AE1859">
        <v>0</v>
      </c>
      <c r="AF1859">
        <v>0</v>
      </c>
      <c r="AG1859">
        <v>0</v>
      </c>
      <c r="AH1859">
        <v>0</v>
      </c>
      <c r="AI1859">
        <f t="shared" si="146"/>
        <v>1616</v>
      </c>
      <c r="AJ1859">
        <f t="shared" si="147"/>
        <v>140349.59999999998</v>
      </c>
      <c r="AK1859" s="62">
        <f t="shared" si="148"/>
        <v>8.4166666666666661</v>
      </c>
      <c r="AL1859">
        <f t="shared" si="149"/>
        <v>134725.92000000001</v>
      </c>
    </row>
    <row r="1860" spans="2:38" ht="14.45" x14ac:dyDescent="0.3">
      <c r="B1860" t="s">
        <v>1915</v>
      </c>
      <c r="C1860">
        <v>2002344334</v>
      </c>
      <c r="D1860" t="s">
        <v>125</v>
      </c>
      <c r="E1860" t="s">
        <v>126</v>
      </c>
      <c r="F1860" t="s">
        <v>127</v>
      </c>
      <c r="G1860" t="s">
        <v>128</v>
      </c>
      <c r="H1860" t="s">
        <v>139</v>
      </c>
      <c r="I1860" t="s">
        <v>140</v>
      </c>
      <c r="J1860" t="s">
        <v>141</v>
      </c>
      <c r="K1860" t="s">
        <v>519</v>
      </c>
      <c r="L1860">
        <v>80895511</v>
      </c>
      <c r="M1860" t="s">
        <v>520</v>
      </c>
      <c r="N1860">
        <v>96190030</v>
      </c>
      <c r="O1860" t="s">
        <v>521</v>
      </c>
      <c r="P1860">
        <v>4987176181169</v>
      </c>
      <c r="Q1860">
        <v>749</v>
      </c>
      <c r="R1860" s="16">
        <v>47045</v>
      </c>
      <c r="S1860">
        <v>36</v>
      </c>
      <c r="T1860">
        <v>74</v>
      </c>
      <c r="U1860">
        <v>6</v>
      </c>
      <c r="V1860">
        <v>570.65</v>
      </c>
      <c r="W1860">
        <v>599.17999999999995</v>
      </c>
      <c r="X1860">
        <v>624.16999999999996</v>
      </c>
      <c r="Y1860">
        <v>2</v>
      </c>
      <c r="Z1860">
        <v>0</v>
      </c>
      <c r="AA1860">
        <v>0</v>
      </c>
      <c r="AB1860">
        <v>0</v>
      </c>
      <c r="AC1860">
        <v>7190.16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f t="shared" si="146"/>
        <v>12</v>
      </c>
      <c r="AJ1860">
        <f t="shared" si="147"/>
        <v>7490.0399999999991</v>
      </c>
      <c r="AK1860" s="62">
        <f t="shared" si="148"/>
        <v>2</v>
      </c>
      <c r="AL1860">
        <f t="shared" si="149"/>
        <v>7190.16</v>
      </c>
    </row>
    <row r="1861" spans="2:38" ht="14.45" x14ac:dyDescent="0.3">
      <c r="B1861" t="s">
        <v>1915</v>
      </c>
      <c r="C1861">
        <v>2002344334</v>
      </c>
      <c r="D1861" t="s">
        <v>125</v>
      </c>
      <c r="E1861" t="s">
        <v>126</v>
      </c>
      <c r="F1861" t="s">
        <v>127</v>
      </c>
      <c r="G1861" t="s">
        <v>146</v>
      </c>
      <c r="H1861" t="s">
        <v>160</v>
      </c>
      <c r="I1861" t="s">
        <v>161</v>
      </c>
      <c r="J1861" t="s">
        <v>162</v>
      </c>
      <c r="K1861" t="s">
        <v>331</v>
      </c>
      <c r="L1861">
        <v>80895783</v>
      </c>
      <c r="M1861" t="s">
        <v>332</v>
      </c>
      <c r="N1861">
        <v>96032100</v>
      </c>
      <c r="O1861" t="s">
        <v>333</v>
      </c>
      <c r="P1861">
        <v>4987176240002</v>
      </c>
      <c r="Q1861">
        <v>140</v>
      </c>
      <c r="R1861" s="16">
        <v>46807</v>
      </c>
      <c r="S1861">
        <v>36</v>
      </c>
      <c r="T1861">
        <v>52</v>
      </c>
      <c r="U1861">
        <v>36</v>
      </c>
      <c r="V1861">
        <v>106.67</v>
      </c>
      <c r="W1861">
        <v>112</v>
      </c>
      <c r="X1861">
        <v>116.67</v>
      </c>
      <c r="Y1861">
        <v>0</v>
      </c>
      <c r="Z1861">
        <v>16</v>
      </c>
      <c r="AA1861">
        <v>0</v>
      </c>
      <c r="AB1861">
        <v>0</v>
      </c>
      <c r="AC1861">
        <v>1792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f t="shared" si="146"/>
        <v>16</v>
      </c>
      <c r="AJ1861">
        <f t="shared" si="147"/>
        <v>1866.72</v>
      </c>
      <c r="AK1861" s="62">
        <f t="shared" si="148"/>
        <v>0.44444444444444442</v>
      </c>
      <c r="AL1861">
        <f t="shared" si="149"/>
        <v>1792</v>
      </c>
    </row>
    <row r="1862" spans="2:38" ht="14.45" x14ac:dyDescent="0.3">
      <c r="B1862" t="s">
        <v>1915</v>
      </c>
      <c r="C1862">
        <v>2002344334</v>
      </c>
      <c r="D1862" t="s">
        <v>125</v>
      </c>
      <c r="E1862" t="s">
        <v>126</v>
      </c>
      <c r="F1862" t="s">
        <v>127</v>
      </c>
      <c r="G1862" t="s">
        <v>146</v>
      </c>
      <c r="H1862" t="s">
        <v>160</v>
      </c>
      <c r="I1862" t="s">
        <v>161</v>
      </c>
      <c r="J1862" t="s">
        <v>539</v>
      </c>
      <c r="K1862" t="s">
        <v>540</v>
      </c>
      <c r="L1862">
        <v>80895602</v>
      </c>
      <c r="M1862" t="s">
        <v>541</v>
      </c>
      <c r="N1862">
        <v>96032100</v>
      </c>
      <c r="O1862" t="s">
        <v>542</v>
      </c>
      <c r="P1862">
        <v>4987176226532</v>
      </c>
      <c r="Q1862">
        <v>50</v>
      </c>
      <c r="R1862" s="16">
        <v>47045</v>
      </c>
      <c r="S1862">
        <v>36</v>
      </c>
      <c r="T1862">
        <v>74</v>
      </c>
      <c r="U1862">
        <v>48</v>
      </c>
      <c r="V1862">
        <v>38.1</v>
      </c>
      <c r="W1862">
        <v>40</v>
      </c>
      <c r="X1862">
        <v>41.67</v>
      </c>
      <c r="Y1862">
        <v>2</v>
      </c>
      <c r="Z1862">
        <v>29</v>
      </c>
      <c r="AA1862">
        <v>0</v>
      </c>
      <c r="AB1862">
        <v>0</v>
      </c>
      <c r="AC1862">
        <v>5000</v>
      </c>
      <c r="AD1862">
        <v>0.01</v>
      </c>
      <c r="AE1862">
        <v>0</v>
      </c>
      <c r="AF1862">
        <v>0</v>
      </c>
      <c r="AG1862">
        <v>0</v>
      </c>
      <c r="AH1862">
        <v>0</v>
      </c>
      <c r="AI1862">
        <f t="shared" si="146"/>
        <v>125</v>
      </c>
      <c r="AJ1862">
        <f t="shared" si="147"/>
        <v>5208.75</v>
      </c>
      <c r="AK1862" s="62">
        <f t="shared" si="148"/>
        <v>2.6041666666666665</v>
      </c>
      <c r="AL1862">
        <f t="shared" si="149"/>
        <v>5000</v>
      </c>
    </row>
    <row r="1863" spans="2:38" ht="14.45" x14ac:dyDescent="0.3">
      <c r="B1863" t="s">
        <v>1915</v>
      </c>
      <c r="C1863">
        <v>2002344334</v>
      </c>
      <c r="D1863" t="s">
        <v>125</v>
      </c>
      <c r="E1863" t="s">
        <v>126</v>
      </c>
      <c r="F1863" t="s">
        <v>127</v>
      </c>
      <c r="G1863" t="s">
        <v>146</v>
      </c>
      <c r="H1863" t="s">
        <v>160</v>
      </c>
      <c r="I1863" t="s">
        <v>161</v>
      </c>
      <c r="J1863" t="s">
        <v>162</v>
      </c>
      <c r="K1863" t="s">
        <v>334</v>
      </c>
      <c r="L1863">
        <v>80895785</v>
      </c>
      <c r="M1863" t="s">
        <v>335</v>
      </c>
      <c r="N1863">
        <v>96032100</v>
      </c>
      <c r="O1863" t="s">
        <v>336</v>
      </c>
      <c r="P1863">
        <v>4987176239976</v>
      </c>
      <c r="Q1863">
        <v>140</v>
      </c>
      <c r="R1863" s="16">
        <v>47045</v>
      </c>
      <c r="S1863">
        <v>36</v>
      </c>
      <c r="T1863">
        <v>74</v>
      </c>
      <c r="U1863">
        <v>36</v>
      </c>
      <c r="V1863">
        <v>106.67</v>
      </c>
      <c r="W1863">
        <v>112</v>
      </c>
      <c r="X1863">
        <v>116.67</v>
      </c>
      <c r="Y1863">
        <v>0</v>
      </c>
      <c r="Z1863">
        <v>6</v>
      </c>
      <c r="AA1863">
        <v>0</v>
      </c>
      <c r="AB1863">
        <v>0</v>
      </c>
      <c r="AC1863">
        <v>672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f t="shared" si="146"/>
        <v>6</v>
      </c>
      <c r="AJ1863">
        <f t="shared" si="147"/>
        <v>700.02</v>
      </c>
      <c r="AK1863" s="62">
        <f t="shared" si="148"/>
        <v>0.16666666666666666</v>
      </c>
      <c r="AL1863">
        <f t="shared" si="149"/>
        <v>672</v>
      </c>
    </row>
    <row r="1864" spans="2:38" ht="14.45" x14ac:dyDescent="0.3">
      <c r="B1864" t="s">
        <v>1915</v>
      </c>
      <c r="C1864">
        <v>2002344334</v>
      </c>
      <c r="D1864" t="s">
        <v>125</v>
      </c>
      <c r="E1864" t="s">
        <v>126</v>
      </c>
      <c r="F1864" t="s">
        <v>127</v>
      </c>
      <c r="G1864" t="s">
        <v>128</v>
      </c>
      <c r="H1864" t="s">
        <v>139</v>
      </c>
      <c r="I1864" t="s">
        <v>140</v>
      </c>
      <c r="J1864" t="s">
        <v>266</v>
      </c>
      <c r="K1864" t="s">
        <v>546</v>
      </c>
      <c r="L1864">
        <v>80895517</v>
      </c>
      <c r="M1864" t="s">
        <v>547</v>
      </c>
      <c r="N1864">
        <v>96190030</v>
      </c>
      <c r="O1864" t="s">
        <v>548</v>
      </c>
      <c r="P1864">
        <v>4987176218346</v>
      </c>
      <c r="Q1864">
        <v>117</v>
      </c>
      <c r="R1864" s="16">
        <v>47045</v>
      </c>
      <c r="S1864">
        <v>36</v>
      </c>
      <c r="T1864">
        <v>74</v>
      </c>
      <c r="U1864">
        <v>40</v>
      </c>
      <c r="V1864">
        <v>89.14</v>
      </c>
      <c r="W1864">
        <v>93.6</v>
      </c>
      <c r="X1864">
        <v>97.5</v>
      </c>
      <c r="Y1864">
        <v>7</v>
      </c>
      <c r="Z1864">
        <v>5</v>
      </c>
      <c r="AA1864">
        <v>0</v>
      </c>
      <c r="AB1864">
        <v>0</v>
      </c>
      <c r="AC1864">
        <v>26676</v>
      </c>
      <c r="AD1864">
        <v>0.01</v>
      </c>
      <c r="AE1864">
        <v>0</v>
      </c>
      <c r="AF1864">
        <v>0</v>
      </c>
      <c r="AG1864">
        <v>0</v>
      </c>
      <c r="AH1864">
        <v>0</v>
      </c>
      <c r="AI1864">
        <f t="shared" si="146"/>
        <v>285</v>
      </c>
      <c r="AJ1864">
        <f t="shared" si="147"/>
        <v>27787.5</v>
      </c>
      <c r="AK1864" s="62">
        <f t="shared" si="148"/>
        <v>7.125</v>
      </c>
      <c r="AL1864">
        <f t="shared" si="149"/>
        <v>26676</v>
      </c>
    </row>
    <row r="1865" spans="2:38" ht="14.45" x14ac:dyDescent="0.3">
      <c r="B1865" t="s">
        <v>1915</v>
      </c>
      <c r="C1865">
        <v>2002344334</v>
      </c>
      <c r="D1865" t="s">
        <v>125</v>
      </c>
      <c r="E1865" t="s">
        <v>126</v>
      </c>
      <c r="F1865" t="s">
        <v>127</v>
      </c>
      <c r="G1865" t="s">
        <v>146</v>
      </c>
      <c r="H1865" t="s">
        <v>160</v>
      </c>
      <c r="I1865" t="s">
        <v>161</v>
      </c>
      <c r="J1865" t="s">
        <v>344</v>
      </c>
      <c r="K1865" t="s">
        <v>345</v>
      </c>
      <c r="L1865">
        <v>80895789</v>
      </c>
      <c r="M1865" t="s">
        <v>346</v>
      </c>
      <c r="N1865">
        <v>96032100</v>
      </c>
      <c r="O1865" t="s">
        <v>347</v>
      </c>
      <c r="P1865">
        <v>4987176279156</v>
      </c>
      <c r="Q1865">
        <v>120</v>
      </c>
      <c r="R1865" s="16">
        <v>47102</v>
      </c>
      <c r="S1865">
        <v>36</v>
      </c>
      <c r="T1865">
        <v>80</v>
      </c>
      <c r="U1865">
        <v>48</v>
      </c>
      <c r="V1865">
        <v>91.43</v>
      </c>
      <c r="W1865">
        <v>96</v>
      </c>
      <c r="X1865">
        <v>100</v>
      </c>
      <c r="Y1865">
        <v>0</v>
      </c>
      <c r="Z1865">
        <v>11</v>
      </c>
      <c r="AA1865">
        <v>0</v>
      </c>
      <c r="AB1865">
        <v>0</v>
      </c>
      <c r="AC1865">
        <v>1056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f t="shared" si="146"/>
        <v>11</v>
      </c>
      <c r="AJ1865">
        <f t="shared" si="147"/>
        <v>1100</v>
      </c>
      <c r="AK1865" s="62">
        <f t="shared" si="148"/>
        <v>0.22916666666666666</v>
      </c>
      <c r="AL1865">
        <f t="shared" si="149"/>
        <v>1056</v>
      </c>
    </row>
    <row r="1866" spans="2:38" ht="14.45" x14ac:dyDescent="0.3">
      <c r="B1866" t="s">
        <v>1915</v>
      </c>
      <c r="C1866">
        <v>2002344334</v>
      </c>
      <c r="D1866" t="s">
        <v>125</v>
      </c>
      <c r="E1866" t="s">
        <v>126</v>
      </c>
      <c r="F1866" t="s">
        <v>127</v>
      </c>
      <c r="G1866" t="s">
        <v>146</v>
      </c>
      <c r="H1866" t="s">
        <v>160</v>
      </c>
      <c r="I1866" t="s">
        <v>161</v>
      </c>
      <c r="J1866" t="s">
        <v>525</v>
      </c>
      <c r="K1866" t="s">
        <v>549</v>
      </c>
      <c r="L1866">
        <v>80895603</v>
      </c>
      <c r="M1866" t="s">
        <v>550</v>
      </c>
      <c r="N1866">
        <v>96032100</v>
      </c>
      <c r="O1866" t="s">
        <v>551</v>
      </c>
      <c r="P1866">
        <v>4987176232663</v>
      </c>
      <c r="Q1866">
        <v>106</v>
      </c>
      <c r="R1866" s="16">
        <v>46807</v>
      </c>
      <c r="S1866">
        <v>36</v>
      </c>
      <c r="T1866">
        <v>52</v>
      </c>
      <c r="U1866">
        <v>48</v>
      </c>
      <c r="V1866">
        <v>80.760000000000005</v>
      </c>
      <c r="W1866">
        <v>84.8</v>
      </c>
      <c r="X1866">
        <v>88.34</v>
      </c>
      <c r="Y1866">
        <v>1</v>
      </c>
      <c r="Z1866">
        <v>9</v>
      </c>
      <c r="AA1866">
        <v>0</v>
      </c>
      <c r="AB1866">
        <v>0</v>
      </c>
      <c r="AC1866">
        <v>4833.6000000000004</v>
      </c>
      <c r="AD1866">
        <v>0.01</v>
      </c>
      <c r="AE1866">
        <v>0</v>
      </c>
      <c r="AF1866">
        <v>0</v>
      </c>
      <c r="AG1866">
        <v>0</v>
      </c>
      <c r="AH1866">
        <v>0</v>
      </c>
      <c r="AI1866">
        <f t="shared" si="146"/>
        <v>57</v>
      </c>
      <c r="AJ1866">
        <f t="shared" si="147"/>
        <v>5035.38</v>
      </c>
      <c r="AK1866" s="62">
        <f t="shared" si="148"/>
        <v>1.1875</v>
      </c>
      <c r="AL1866">
        <f t="shared" si="149"/>
        <v>4833.5999999999995</v>
      </c>
    </row>
    <row r="1867" spans="2:38" ht="14.45" x14ac:dyDescent="0.3">
      <c r="B1867" t="s">
        <v>1915</v>
      </c>
      <c r="C1867">
        <v>2002344334</v>
      </c>
      <c r="D1867" t="s">
        <v>125</v>
      </c>
      <c r="E1867" t="s">
        <v>126</v>
      </c>
      <c r="F1867" t="s">
        <v>127</v>
      </c>
      <c r="G1867" t="s">
        <v>146</v>
      </c>
      <c r="H1867" t="s">
        <v>160</v>
      </c>
      <c r="I1867" t="s">
        <v>161</v>
      </c>
      <c r="J1867" t="s">
        <v>351</v>
      </c>
      <c r="K1867" t="s">
        <v>1027</v>
      </c>
      <c r="L1867">
        <v>80895793</v>
      </c>
      <c r="M1867" t="s">
        <v>1028</v>
      </c>
      <c r="N1867">
        <v>96032100</v>
      </c>
      <c r="O1867" t="s">
        <v>1029</v>
      </c>
      <c r="P1867">
        <v>4987176232632</v>
      </c>
      <c r="Q1867">
        <v>50</v>
      </c>
      <c r="R1867" s="16">
        <v>46807</v>
      </c>
      <c r="S1867">
        <v>36</v>
      </c>
      <c r="T1867">
        <v>52</v>
      </c>
      <c r="U1867">
        <v>120</v>
      </c>
      <c r="V1867">
        <v>38.1</v>
      </c>
      <c r="W1867">
        <v>40</v>
      </c>
      <c r="X1867">
        <v>41.67</v>
      </c>
      <c r="Y1867">
        <v>0</v>
      </c>
      <c r="Z1867">
        <v>1</v>
      </c>
      <c r="AA1867">
        <v>0</v>
      </c>
      <c r="AB1867">
        <v>0</v>
      </c>
      <c r="AC1867">
        <v>40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f t="shared" si="146"/>
        <v>1</v>
      </c>
      <c r="AJ1867">
        <f t="shared" si="147"/>
        <v>41.67</v>
      </c>
      <c r="AK1867" s="62">
        <f t="shared" si="148"/>
        <v>8.3333333333333332E-3</v>
      </c>
      <c r="AL1867">
        <f t="shared" si="149"/>
        <v>40</v>
      </c>
    </row>
    <row r="1868" spans="2:38" ht="14.45" x14ac:dyDescent="0.3">
      <c r="B1868" t="s">
        <v>1915</v>
      </c>
      <c r="C1868">
        <v>2002344334</v>
      </c>
      <c r="D1868" t="s">
        <v>125</v>
      </c>
      <c r="E1868" t="s">
        <v>126</v>
      </c>
      <c r="F1868" t="s">
        <v>127</v>
      </c>
      <c r="G1868" t="s">
        <v>128</v>
      </c>
      <c r="H1868" t="s">
        <v>139</v>
      </c>
      <c r="I1868" t="s">
        <v>140</v>
      </c>
      <c r="J1868" t="s">
        <v>236</v>
      </c>
      <c r="K1868" t="s">
        <v>797</v>
      </c>
      <c r="L1868">
        <v>83933413</v>
      </c>
      <c r="M1868" t="s">
        <v>1032</v>
      </c>
      <c r="N1868">
        <v>96190030</v>
      </c>
      <c r="O1868" t="s">
        <v>1033</v>
      </c>
      <c r="P1868">
        <v>4987176307866</v>
      </c>
      <c r="Q1868">
        <v>399</v>
      </c>
      <c r="R1868" s="16">
        <v>47046</v>
      </c>
      <c r="S1868">
        <v>36</v>
      </c>
      <c r="T1868">
        <v>74</v>
      </c>
      <c r="U1868">
        <v>18</v>
      </c>
      <c r="V1868">
        <v>317.20999999999998</v>
      </c>
      <c r="W1868">
        <v>333.07</v>
      </c>
      <c r="X1868">
        <v>346.96</v>
      </c>
      <c r="Y1868">
        <v>20</v>
      </c>
      <c r="Z1868">
        <v>7</v>
      </c>
      <c r="AA1868">
        <v>0</v>
      </c>
      <c r="AB1868">
        <v>0</v>
      </c>
      <c r="AC1868">
        <v>122236.69</v>
      </c>
      <c r="AD1868">
        <v>0.05</v>
      </c>
      <c r="AE1868">
        <v>0</v>
      </c>
      <c r="AF1868">
        <v>0</v>
      </c>
      <c r="AG1868">
        <v>0</v>
      </c>
      <c r="AH1868">
        <v>0</v>
      </c>
      <c r="AI1868">
        <f t="shared" si="146"/>
        <v>367</v>
      </c>
      <c r="AJ1868">
        <f t="shared" si="147"/>
        <v>127334.31999999999</v>
      </c>
      <c r="AK1868" s="62">
        <f t="shared" si="148"/>
        <v>20.388888888888889</v>
      </c>
      <c r="AL1868">
        <f t="shared" si="149"/>
        <v>122236.69</v>
      </c>
    </row>
    <row r="1869" spans="2:38" ht="14.45" x14ac:dyDescent="0.3">
      <c r="B1869" t="s">
        <v>1915</v>
      </c>
      <c r="C1869">
        <v>2002344334</v>
      </c>
      <c r="D1869" t="s">
        <v>125</v>
      </c>
      <c r="E1869" t="s">
        <v>126</v>
      </c>
      <c r="F1869" t="s">
        <v>127</v>
      </c>
      <c r="G1869" t="s">
        <v>146</v>
      </c>
      <c r="H1869" t="s">
        <v>160</v>
      </c>
      <c r="I1869" t="s">
        <v>161</v>
      </c>
      <c r="J1869" t="s">
        <v>162</v>
      </c>
      <c r="K1869" t="s">
        <v>358</v>
      </c>
      <c r="L1869">
        <v>80895795</v>
      </c>
      <c r="M1869" t="s">
        <v>359</v>
      </c>
      <c r="N1869">
        <v>96032100</v>
      </c>
      <c r="O1869" t="s">
        <v>360</v>
      </c>
      <c r="P1869">
        <v>4987176239952</v>
      </c>
      <c r="Q1869">
        <v>160</v>
      </c>
      <c r="R1869" s="16">
        <v>46807</v>
      </c>
      <c r="S1869">
        <v>36</v>
      </c>
      <c r="T1869">
        <v>52</v>
      </c>
      <c r="U1869">
        <v>36</v>
      </c>
      <c r="V1869">
        <v>121.9</v>
      </c>
      <c r="W1869">
        <v>128</v>
      </c>
      <c r="X1869">
        <v>133.34</v>
      </c>
      <c r="Y1869">
        <v>0</v>
      </c>
      <c r="Z1869">
        <v>6</v>
      </c>
      <c r="AA1869">
        <v>0</v>
      </c>
      <c r="AB1869">
        <v>0</v>
      </c>
      <c r="AC1869">
        <v>768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f t="shared" si="146"/>
        <v>6</v>
      </c>
      <c r="AJ1869">
        <f t="shared" si="147"/>
        <v>800.04</v>
      </c>
      <c r="AK1869" s="62">
        <f t="shared" si="148"/>
        <v>0.16666666666666666</v>
      </c>
      <c r="AL1869">
        <f t="shared" si="149"/>
        <v>768</v>
      </c>
    </row>
    <row r="1870" spans="2:38" ht="14.45" x14ac:dyDescent="0.3">
      <c r="B1870" t="s">
        <v>1915</v>
      </c>
      <c r="C1870">
        <v>2002344334</v>
      </c>
      <c r="D1870" t="s">
        <v>125</v>
      </c>
      <c r="E1870" t="s">
        <v>126</v>
      </c>
      <c r="F1870" t="s">
        <v>127</v>
      </c>
      <c r="G1870" t="s">
        <v>132</v>
      </c>
      <c r="H1870" t="s">
        <v>133</v>
      </c>
      <c r="I1870" t="s">
        <v>134</v>
      </c>
      <c r="J1870" t="s">
        <v>408</v>
      </c>
      <c r="K1870" t="s">
        <v>931</v>
      </c>
      <c r="L1870">
        <v>80887529</v>
      </c>
      <c r="M1870" t="s">
        <v>954</v>
      </c>
      <c r="N1870">
        <v>96190010</v>
      </c>
      <c r="O1870" t="s">
        <v>955</v>
      </c>
      <c r="P1870">
        <v>4987176301963</v>
      </c>
      <c r="Q1870">
        <v>470</v>
      </c>
      <c r="R1870" s="16">
        <v>47102</v>
      </c>
      <c r="S1870">
        <v>24</v>
      </c>
      <c r="T1870">
        <v>100</v>
      </c>
      <c r="U1870">
        <v>18</v>
      </c>
      <c r="V1870">
        <v>395.78</v>
      </c>
      <c r="W1870">
        <v>395.78</v>
      </c>
      <c r="X1870">
        <v>412.28</v>
      </c>
      <c r="Y1870">
        <v>0</v>
      </c>
      <c r="Z1870">
        <v>2</v>
      </c>
      <c r="AA1870">
        <v>0</v>
      </c>
      <c r="AB1870">
        <v>0</v>
      </c>
      <c r="AC1870">
        <v>791.56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f t="shared" si="146"/>
        <v>2</v>
      </c>
      <c r="AJ1870">
        <f t="shared" si="147"/>
        <v>824.56</v>
      </c>
      <c r="AK1870" s="62">
        <f t="shared" si="148"/>
        <v>0.1111111111111111</v>
      </c>
      <c r="AL1870">
        <f t="shared" si="149"/>
        <v>791.56</v>
      </c>
    </row>
    <row r="1871" spans="2:38" ht="14.45" x14ac:dyDescent="0.3">
      <c r="B1871" t="s">
        <v>1915</v>
      </c>
      <c r="C1871">
        <v>2002344334</v>
      </c>
      <c r="D1871" t="s">
        <v>125</v>
      </c>
      <c r="E1871" t="s">
        <v>126</v>
      </c>
      <c r="F1871" t="s">
        <v>127</v>
      </c>
      <c r="G1871" t="s">
        <v>146</v>
      </c>
      <c r="H1871" t="s">
        <v>160</v>
      </c>
      <c r="I1871" t="s">
        <v>161</v>
      </c>
      <c r="J1871" t="s">
        <v>162</v>
      </c>
      <c r="K1871" t="s">
        <v>364</v>
      </c>
      <c r="L1871">
        <v>80895800</v>
      </c>
      <c r="M1871" t="s">
        <v>365</v>
      </c>
      <c r="N1871">
        <v>96032100</v>
      </c>
      <c r="O1871" t="s">
        <v>366</v>
      </c>
      <c r="P1871">
        <v>4987176239969</v>
      </c>
      <c r="Q1871">
        <v>158</v>
      </c>
      <c r="R1871" s="16">
        <v>47045</v>
      </c>
      <c r="S1871">
        <v>36</v>
      </c>
      <c r="T1871">
        <v>74</v>
      </c>
      <c r="U1871">
        <v>48</v>
      </c>
      <c r="V1871">
        <v>120.38</v>
      </c>
      <c r="W1871">
        <v>126.4</v>
      </c>
      <c r="X1871">
        <v>131.66999999999999</v>
      </c>
      <c r="Y1871">
        <v>0</v>
      </c>
      <c r="Z1871">
        <v>9</v>
      </c>
      <c r="AA1871">
        <v>0</v>
      </c>
      <c r="AB1871">
        <v>0</v>
      </c>
      <c r="AC1871">
        <v>1137.5999999999999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f t="shared" si="146"/>
        <v>9</v>
      </c>
      <c r="AJ1871">
        <f t="shared" si="147"/>
        <v>1185.03</v>
      </c>
      <c r="AK1871" s="62">
        <f t="shared" si="148"/>
        <v>0.1875</v>
      </c>
      <c r="AL1871">
        <f t="shared" si="149"/>
        <v>1137.6000000000001</v>
      </c>
    </row>
    <row r="1872" spans="2:38" ht="14.45" x14ac:dyDescent="0.3">
      <c r="B1872" t="s">
        <v>1915</v>
      </c>
      <c r="C1872">
        <v>2002344334</v>
      </c>
      <c r="D1872" t="s">
        <v>125</v>
      </c>
      <c r="E1872" t="s">
        <v>126</v>
      </c>
      <c r="F1872" t="s">
        <v>127</v>
      </c>
      <c r="G1872" t="s">
        <v>132</v>
      </c>
      <c r="H1872" t="s">
        <v>133</v>
      </c>
      <c r="I1872" t="s">
        <v>134</v>
      </c>
      <c r="J1872" t="s">
        <v>135</v>
      </c>
      <c r="K1872" t="s">
        <v>552</v>
      </c>
      <c r="L1872">
        <v>80887273</v>
      </c>
      <c r="M1872" t="s">
        <v>553</v>
      </c>
      <c r="N1872">
        <v>96190010</v>
      </c>
      <c r="O1872" t="s">
        <v>554</v>
      </c>
      <c r="P1872">
        <v>4987176192165</v>
      </c>
      <c r="Q1872">
        <v>649</v>
      </c>
      <c r="R1872" s="16">
        <v>47095</v>
      </c>
      <c r="S1872">
        <v>24</v>
      </c>
      <c r="T1872">
        <v>100</v>
      </c>
      <c r="U1872">
        <v>12</v>
      </c>
      <c r="V1872">
        <v>421.9</v>
      </c>
      <c r="W1872">
        <v>421.9</v>
      </c>
      <c r="X1872">
        <v>439.49</v>
      </c>
      <c r="Y1872">
        <v>0</v>
      </c>
      <c r="Z1872">
        <v>1</v>
      </c>
      <c r="AA1872">
        <v>0</v>
      </c>
      <c r="AB1872">
        <v>0</v>
      </c>
      <c r="AC1872">
        <v>421.9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f t="shared" si="146"/>
        <v>1</v>
      </c>
      <c r="AJ1872">
        <f t="shared" si="147"/>
        <v>439.49</v>
      </c>
      <c r="AK1872" s="62">
        <f t="shared" si="148"/>
        <v>8.3333333333333329E-2</v>
      </c>
      <c r="AL1872">
        <f t="shared" si="149"/>
        <v>421.9</v>
      </c>
    </row>
    <row r="1873" spans="2:38" ht="14.45" x14ac:dyDescent="0.3">
      <c r="B1873" t="s">
        <v>1915</v>
      </c>
      <c r="C1873">
        <v>2002344334</v>
      </c>
      <c r="D1873" t="s">
        <v>125</v>
      </c>
      <c r="E1873" t="s">
        <v>126</v>
      </c>
      <c r="F1873" t="s">
        <v>127</v>
      </c>
      <c r="G1873" t="s">
        <v>132</v>
      </c>
      <c r="H1873" t="s">
        <v>133</v>
      </c>
      <c r="I1873" t="s">
        <v>134</v>
      </c>
      <c r="J1873" t="s">
        <v>169</v>
      </c>
      <c r="K1873" t="s">
        <v>460</v>
      </c>
      <c r="L1873">
        <v>80893410</v>
      </c>
      <c r="M1873" t="s">
        <v>1065</v>
      </c>
      <c r="N1873">
        <v>96190010</v>
      </c>
      <c r="O1873" t="s">
        <v>1066</v>
      </c>
      <c r="P1873">
        <v>4987176293527</v>
      </c>
      <c r="Q1873">
        <v>99</v>
      </c>
      <c r="R1873" s="16">
        <v>47045</v>
      </c>
      <c r="S1873">
        <v>24</v>
      </c>
      <c r="T1873">
        <v>100</v>
      </c>
      <c r="U1873">
        <v>64</v>
      </c>
      <c r="V1873">
        <v>85.62</v>
      </c>
      <c r="W1873">
        <v>85.62</v>
      </c>
      <c r="X1873">
        <v>89.19</v>
      </c>
      <c r="Y1873">
        <v>12</v>
      </c>
      <c r="Z1873">
        <v>2</v>
      </c>
      <c r="AA1873">
        <v>0</v>
      </c>
      <c r="AB1873">
        <v>0</v>
      </c>
      <c r="AC1873">
        <v>65927.399999999994</v>
      </c>
      <c r="AD1873">
        <v>0.02</v>
      </c>
      <c r="AE1873">
        <v>0</v>
      </c>
      <c r="AF1873">
        <v>0</v>
      </c>
      <c r="AG1873">
        <v>0</v>
      </c>
      <c r="AH1873">
        <v>0</v>
      </c>
      <c r="AI1873">
        <f t="shared" si="146"/>
        <v>770</v>
      </c>
      <c r="AJ1873">
        <f t="shared" si="147"/>
        <v>68676.3</v>
      </c>
      <c r="AK1873" s="62">
        <f t="shared" si="148"/>
        <v>12.03125</v>
      </c>
      <c r="AL1873">
        <f t="shared" si="149"/>
        <v>65927.400000000009</v>
      </c>
    </row>
    <row r="1874" spans="2:38" ht="14.45" x14ac:dyDescent="0.3">
      <c r="B1874" t="s">
        <v>1915</v>
      </c>
      <c r="C1874">
        <v>2002344334</v>
      </c>
      <c r="D1874" t="s">
        <v>125</v>
      </c>
      <c r="E1874" t="s">
        <v>126</v>
      </c>
      <c r="F1874" t="s">
        <v>127</v>
      </c>
      <c r="G1874" t="s">
        <v>132</v>
      </c>
      <c r="H1874" t="s">
        <v>133</v>
      </c>
      <c r="I1874" t="s">
        <v>134</v>
      </c>
      <c r="J1874" t="s">
        <v>408</v>
      </c>
      <c r="K1874" t="s">
        <v>409</v>
      </c>
      <c r="L1874">
        <v>80887530</v>
      </c>
      <c r="M1874" t="s">
        <v>410</v>
      </c>
      <c r="N1874">
        <v>96190010</v>
      </c>
      <c r="O1874" t="s">
        <v>411</v>
      </c>
      <c r="P1874">
        <v>4987176306746</v>
      </c>
      <c r="Q1874">
        <v>649</v>
      </c>
      <c r="R1874" s="16">
        <v>47045</v>
      </c>
      <c r="S1874">
        <v>24</v>
      </c>
      <c r="T1874">
        <v>100</v>
      </c>
      <c r="U1874">
        <v>18</v>
      </c>
      <c r="V1874">
        <v>484.09</v>
      </c>
      <c r="W1874">
        <v>484.09</v>
      </c>
      <c r="X1874">
        <v>504.28</v>
      </c>
      <c r="Y1874">
        <v>0</v>
      </c>
      <c r="Z1874">
        <v>3</v>
      </c>
      <c r="AA1874">
        <v>0</v>
      </c>
      <c r="AB1874">
        <v>0</v>
      </c>
      <c r="AC1874">
        <v>1452.27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f t="shared" si="146"/>
        <v>3</v>
      </c>
      <c r="AJ1874">
        <f t="shared" si="147"/>
        <v>1512.84</v>
      </c>
      <c r="AK1874" s="62">
        <f t="shared" si="148"/>
        <v>0.16666666666666666</v>
      </c>
      <c r="AL1874">
        <f t="shared" si="149"/>
        <v>1452.27</v>
      </c>
    </row>
    <row r="1875" spans="2:38" ht="14.45" x14ac:dyDescent="0.3">
      <c r="B1875" t="s">
        <v>1915</v>
      </c>
      <c r="C1875">
        <v>2002344334</v>
      </c>
      <c r="D1875" t="s">
        <v>125</v>
      </c>
      <c r="E1875" t="s">
        <v>126</v>
      </c>
      <c r="F1875" t="s">
        <v>127</v>
      </c>
      <c r="G1875" t="s">
        <v>146</v>
      </c>
      <c r="H1875" t="s">
        <v>147</v>
      </c>
      <c r="I1875" t="s">
        <v>203</v>
      </c>
      <c r="J1875" t="s">
        <v>367</v>
      </c>
      <c r="K1875" t="s">
        <v>368</v>
      </c>
      <c r="L1875">
        <v>80866729</v>
      </c>
      <c r="M1875" t="s">
        <v>369</v>
      </c>
      <c r="N1875">
        <v>33071090</v>
      </c>
      <c r="O1875" t="s">
        <v>370</v>
      </c>
      <c r="P1875">
        <v>4987176278647</v>
      </c>
      <c r="Q1875">
        <v>290</v>
      </c>
      <c r="R1875" s="16">
        <v>47045</v>
      </c>
      <c r="S1875">
        <v>36</v>
      </c>
      <c r="T1875">
        <v>74</v>
      </c>
      <c r="U1875">
        <v>12</v>
      </c>
      <c r="V1875">
        <v>210.64</v>
      </c>
      <c r="W1875">
        <v>248.56</v>
      </c>
      <c r="X1875">
        <v>258.92</v>
      </c>
      <c r="Y1875">
        <v>11</v>
      </c>
      <c r="Z1875">
        <v>0</v>
      </c>
      <c r="AA1875">
        <v>0</v>
      </c>
      <c r="AB1875">
        <v>0</v>
      </c>
      <c r="AC1875">
        <v>32809.919999999998</v>
      </c>
      <c r="AD1875">
        <v>0.01</v>
      </c>
      <c r="AE1875">
        <v>0</v>
      </c>
      <c r="AF1875">
        <v>0</v>
      </c>
      <c r="AG1875">
        <v>0</v>
      </c>
      <c r="AH1875">
        <v>0</v>
      </c>
      <c r="AI1875">
        <f t="shared" si="146"/>
        <v>132</v>
      </c>
      <c r="AJ1875">
        <f t="shared" si="147"/>
        <v>34177.440000000002</v>
      </c>
      <c r="AK1875" s="62">
        <f t="shared" si="148"/>
        <v>11</v>
      </c>
      <c r="AL1875">
        <f t="shared" si="149"/>
        <v>32809.919999999998</v>
      </c>
    </row>
    <row r="1876" spans="2:38" ht="14.45" x14ac:dyDescent="0.3">
      <c r="B1876" t="s">
        <v>1915</v>
      </c>
      <c r="C1876">
        <v>2002344334</v>
      </c>
      <c r="D1876" t="s">
        <v>125</v>
      </c>
      <c r="E1876" t="s">
        <v>126</v>
      </c>
      <c r="F1876" t="s">
        <v>127</v>
      </c>
      <c r="G1876" t="s">
        <v>132</v>
      </c>
      <c r="H1876" t="s">
        <v>133</v>
      </c>
      <c r="I1876" t="s">
        <v>134</v>
      </c>
      <c r="J1876" t="s">
        <v>408</v>
      </c>
      <c r="K1876" t="s">
        <v>415</v>
      </c>
      <c r="L1876">
        <v>80887532</v>
      </c>
      <c r="M1876" t="s">
        <v>416</v>
      </c>
      <c r="N1876">
        <v>96190010</v>
      </c>
      <c r="O1876" t="s">
        <v>417</v>
      </c>
      <c r="P1876">
        <v>4987176301956</v>
      </c>
      <c r="Q1876">
        <v>115</v>
      </c>
      <c r="R1876" s="16">
        <v>47097</v>
      </c>
      <c r="S1876">
        <v>24</v>
      </c>
      <c r="T1876">
        <v>100</v>
      </c>
      <c r="U1876">
        <v>48</v>
      </c>
      <c r="V1876">
        <v>96.84</v>
      </c>
      <c r="W1876">
        <v>96.84</v>
      </c>
      <c r="X1876">
        <v>100.88</v>
      </c>
      <c r="Y1876">
        <v>5</v>
      </c>
      <c r="Z1876">
        <v>45</v>
      </c>
      <c r="AA1876">
        <v>0</v>
      </c>
      <c r="AB1876">
        <v>0</v>
      </c>
      <c r="AC1876">
        <v>27599.4</v>
      </c>
      <c r="AD1876">
        <v>0.01</v>
      </c>
      <c r="AE1876">
        <v>0</v>
      </c>
      <c r="AF1876">
        <v>0</v>
      </c>
      <c r="AG1876">
        <v>0</v>
      </c>
      <c r="AH1876">
        <v>0</v>
      </c>
      <c r="AI1876">
        <f t="shared" si="146"/>
        <v>285</v>
      </c>
      <c r="AJ1876">
        <f t="shared" si="147"/>
        <v>28750.799999999999</v>
      </c>
      <c r="AK1876" s="62">
        <f t="shared" si="148"/>
        <v>5.9375</v>
      </c>
      <c r="AL1876">
        <f t="shared" si="149"/>
        <v>27599.4</v>
      </c>
    </row>
    <row r="1877" spans="2:38" ht="14.45" x14ac:dyDescent="0.3">
      <c r="B1877" t="s">
        <v>1915</v>
      </c>
      <c r="C1877">
        <v>2002344334</v>
      </c>
      <c r="D1877" t="s">
        <v>125</v>
      </c>
      <c r="E1877" t="s">
        <v>126</v>
      </c>
      <c r="F1877" t="s">
        <v>127</v>
      </c>
      <c r="G1877" t="s">
        <v>132</v>
      </c>
      <c r="H1877" t="s">
        <v>133</v>
      </c>
      <c r="I1877" t="s">
        <v>177</v>
      </c>
      <c r="J1877" t="s">
        <v>371</v>
      </c>
      <c r="K1877" t="s">
        <v>395</v>
      </c>
      <c r="L1877">
        <v>83911638</v>
      </c>
      <c r="M1877" t="s">
        <v>396</v>
      </c>
      <c r="N1877">
        <v>96190010</v>
      </c>
      <c r="O1877" t="s">
        <v>397</v>
      </c>
      <c r="P1877">
        <v>4987176319555</v>
      </c>
      <c r="Q1877">
        <v>320</v>
      </c>
      <c r="R1877" s="16">
        <v>46807</v>
      </c>
      <c r="S1877">
        <v>24</v>
      </c>
      <c r="T1877">
        <v>78</v>
      </c>
      <c r="U1877">
        <v>24</v>
      </c>
      <c r="V1877">
        <v>246.05</v>
      </c>
      <c r="W1877">
        <v>246.05</v>
      </c>
      <c r="X1877">
        <v>256.31</v>
      </c>
      <c r="Y1877">
        <v>0</v>
      </c>
      <c r="Z1877">
        <v>1</v>
      </c>
      <c r="AA1877">
        <v>0</v>
      </c>
      <c r="AB1877">
        <v>0</v>
      </c>
      <c r="AC1877">
        <v>246.05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f t="shared" si="146"/>
        <v>1</v>
      </c>
      <c r="AJ1877">
        <f t="shared" si="147"/>
        <v>256.31</v>
      </c>
      <c r="AK1877" s="62">
        <f t="shared" si="148"/>
        <v>4.1666666666666664E-2</v>
      </c>
      <c r="AL1877">
        <f t="shared" si="149"/>
        <v>246.05</v>
      </c>
    </row>
    <row r="1878" spans="2:38" ht="14.45" x14ac:dyDescent="0.3">
      <c r="B1878" t="s">
        <v>1915</v>
      </c>
      <c r="C1878">
        <v>2002344334</v>
      </c>
      <c r="D1878" t="s">
        <v>125</v>
      </c>
      <c r="E1878" t="s">
        <v>126</v>
      </c>
      <c r="F1878" t="s">
        <v>127</v>
      </c>
      <c r="G1878" t="s">
        <v>132</v>
      </c>
      <c r="H1878" t="s">
        <v>133</v>
      </c>
      <c r="I1878" t="s">
        <v>134</v>
      </c>
      <c r="J1878" t="s">
        <v>240</v>
      </c>
      <c r="K1878" t="s">
        <v>440</v>
      </c>
      <c r="L1878">
        <v>80887674</v>
      </c>
      <c r="M1878" t="s">
        <v>441</v>
      </c>
      <c r="N1878">
        <v>96190010</v>
      </c>
      <c r="O1878" t="s">
        <v>442</v>
      </c>
      <c r="P1878">
        <v>4987176369406</v>
      </c>
      <c r="Q1878">
        <v>150</v>
      </c>
      <c r="R1878" s="16">
        <v>47108</v>
      </c>
      <c r="S1878">
        <v>24</v>
      </c>
      <c r="T1878">
        <v>100</v>
      </c>
      <c r="U1878">
        <v>36</v>
      </c>
      <c r="V1878">
        <v>126.31</v>
      </c>
      <c r="W1878">
        <v>126.31</v>
      </c>
      <c r="X1878">
        <v>131.58000000000001</v>
      </c>
      <c r="Y1878">
        <v>8</v>
      </c>
      <c r="Z1878">
        <v>12</v>
      </c>
      <c r="AA1878">
        <v>0</v>
      </c>
      <c r="AB1878">
        <v>0</v>
      </c>
      <c r="AC1878">
        <v>37893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f t="shared" si="146"/>
        <v>300</v>
      </c>
      <c r="AJ1878">
        <f t="shared" si="147"/>
        <v>39474.000000000007</v>
      </c>
      <c r="AK1878" s="62">
        <f t="shared" si="148"/>
        <v>8.3333333333333339</v>
      </c>
      <c r="AL1878">
        <f t="shared" si="149"/>
        <v>37893</v>
      </c>
    </row>
    <row r="1879" spans="2:38" ht="14.45" x14ac:dyDescent="0.3">
      <c r="B1879" t="s">
        <v>1915</v>
      </c>
      <c r="C1879">
        <v>2002344334</v>
      </c>
      <c r="D1879" t="s">
        <v>125</v>
      </c>
      <c r="E1879" t="s">
        <v>126</v>
      </c>
      <c r="F1879" t="s">
        <v>127</v>
      </c>
      <c r="G1879" t="s">
        <v>132</v>
      </c>
      <c r="H1879" t="s">
        <v>133</v>
      </c>
      <c r="I1879" t="s">
        <v>177</v>
      </c>
      <c r="J1879" t="s">
        <v>375</v>
      </c>
      <c r="K1879" t="s">
        <v>376</v>
      </c>
      <c r="L1879">
        <v>80887328</v>
      </c>
      <c r="M1879" t="s">
        <v>377</v>
      </c>
      <c r="N1879">
        <v>96190010</v>
      </c>
      <c r="O1879" t="s">
        <v>378</v>
      </c>
      <c r="P1879">
        <v>4987176371485</v>
      </c>
      <c r="Q1879">
        <v>240</v>
      </c>
      <c r="R1879" s="16">
        <v>47045</v>
      </c>
      <c r="S1879">
        <v>24</v>
      </c>
      <c r="T1879">
        <v>100</v>
      </c>
      <c r="U1879">
        <v>20</v>
      </c>
      <c r="V1879">
        <v>207.56</v>
      </c>
      <c r="W1879">
        <v>207.56</v>
      </c>
      <c r="X1879">
        <v>216.22</v>
      </c>
      <c r="Y1879">
        <v>0</v>
      </c>
      <c r="Z1879">
        <v>4</v>
      </c>
      <c r="AA1879">
        <v>0</v>
      </c>
      <c r="AB1879">
        <v>0</v>
      </c>
      <c r="AC1879">
        <v>830.24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f t="shared" si="146"/>
        <v>4</v>
      </c>
      <c r="AJ1879">
        <f t="shared" si="147"/>
        <v>864.88</v>
      </c>
      <c r="AK1879" s="62">
        <f t="shared" si="148"/>
        <v>0.2</v>
      </c>
      <c r="AL1879">
        <f t="shared" si="149"/>
        <v>830.24</v>
      </c>
    </row>
    <row r="1880" spans="2:38" ht="14.45" x14ac:dyDescent="0.3">
      <c r="B1880" t="s">
        <v>1915</v>
      </c>
      <c r="C1880">
        <v>2002344334</v>
      </c>
      <c r="D1880" t="s">
        <v>125</v>
      </c>
      <c r="E1880" t="s">
        <v>126</v>
      </c>
      <c r="F1880" t="s">
        <v>127</v>
      </c>
      <c r="G1880" t="s">
        <v>132</v>
      </c>
      <c r="H1880" t="s">
        <v>133</v>
      </c>
      <c r="I1880" t="s">
        <v>447</v>
      </c>
      <c r="J1880" t="s">
        <v>448</v>
      </c>
      <c r="K1880" t="s">
        <v>449</v>
      </c>
      <c r="L1880">
        <v>80870015</v>
      </c>
      <c r="M1880" t="s">
        <v>450</v>
      </c>
      <c r="N1880">
        <v>96190010</v>
      </c>
      <c r="O1880" t="s">
        <v>451</v>
      </c>
      <c r="P1880">
        <v>4987176231765</v>
      </c>
      <c r="Q1880">
        <v>175</v>
      </c>
      <c r="R1880" s="16">
        <v>46807</v>
      </c>
      <c r="S1880">
        <v>24</v>
      </c>
      <c r="T1880">
        <v>78</v>
      </c>
      <c r="U1880">
        <v>18</v>
      </c>
      <c r="V1880">
        <v>147.36000000000001</v>
      </c>
      <c r="W1880">
        <v>147.36000000000001</v>
      </c>
      <c r="X1880">
        <v>153.5</v>
      </c>
      <c r="Y1880">
        <v>1</v>
      </c>
      <c r="Z1880">
        <v>15</v>
      </c>
      <c r="AA1880">
        <v>0</v>
      </c>
      <c r="AB1880">
        <v>0</v>
      </c>
      <c r="AC1880">
        <v>4862.88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f t="shared" si="146"/>
        <v>33</v>
      </c>
      <c r="AJ1880">
        <f t="shared" si="147"/>
        <v>5065.5</v>
      </c>
      <c r="AK1880" s="62">
        <f t="shared" si="148"/>
        <v>1.8333333333333333</v>
      </c>
      <c r="AL1880">
        <f t="shared" si="149"/>
        <v>4862.88</v>
      </c>
    </row>
    <row r="1881" spans="2:38" ht="14.45" x14ac:dyDescent="0.3">
      <c r="B1881" t="s">
        <v>1915</v>
      </c>
      <c r="C1881">
        <v>2002344334</v>
      </c>
      <c r="D1881" t="s">
        <v>125</v>
      </c>
      <c r="E1881" t="s">
        <v>126</v>
      </c>
      <c r="F1881" t="s">
        <v>127</v>
      </c>
      <c r="G1881" t="s">
        <v>146</v>
      </c>
      <c r="H1881" t="s">
        <v>150</v>
      </c>
      <c r="I1881" t="s">
        <v>326</v>
      </c>
      <c r="J1881" t="s">
        <v>327</v>
      </c>
      <c r="K1881" t="s">
        <v>388</v>
      </c>
      <c r="L1881">
        <v>80867317</v>
      </c>
      <c r="M1881" t="s">
        <v>389</v>
      </c>
      <c r="N1881">
        <v>82122011</v>
      </c>
      <c r="O1881" t="s">
        <v>390</v>
      </c>
      <c r="P1881">
        <v>4987176355782</v>
      </c>
      <c r="Q1881">
        <v>179</v>
      </c>
      <c r="R1881" s="16">
        <v>47045</v>
      </c>
      <c r="S1881">
        <v>60</v>
      </c>
      <c r="T1881">
        <v>45</v>
      </c>
      <c r="U1881">
        <v>48</v>
      </c>
      <c r="V1881">
        <v>130.02000000000001</v>
      </c>
      <c r="W1881">
        <v>153.41999999999999</v>
      </c>
      <c r="X1881">
        <v>159.82</v>
      </c>
      <c r="Y1881">
        <v>0</v>
      </c>
      <c r="Z1881">
        <v>22</v>
      </c>
      <c r="AA1881">
        <v>0</v>
      </c>
      <c r="AB1881">
        <v>0</v>
      </c>
      <c r="AC1881">
        <v>3375.24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f t="shared" si="146"/>
        <v>22</v>
      </c>
      <c r="AJ1881">
        <f t="shared" si="147"/>
        <v>3516.04</v>
      </c>
      <c r="AK1881" s="62">
        <f t="shared" si="148"/>
        <v>0.45833333333333331</v>
      </c>
      <c r="AL1881">
        <f t="shared" si="149"/>
        <v>3375.24</v>
      </c>
    </row>
    <row r="1882" spans="2:38" ht="14.45" x14ac:dyDescent="0.3">
      <c r="B1882" t="s">
        <v>1915</v>
      </c>
      <c r="C1882">
        <v>2002344334</v>
      </c>
      <c r="D1882" t="s">
        <v>125</v>
      </c>
      <c r="E1882" t="s">
        <v>126</v>
      </c>
      <c r="F1882" t="s">
        <v>127</v>
      </c>
      <c r="G1882" t="s">
        <v>132</v>
      </c>
      <c r="H1882" t="s">
        <v>133</v>
      </c>
      <c r="I1882" t="s">
        <v>134</v>
      </c>
      <c r="J1882" t="s">
        <v>135</v>
      </c>
      <c r="K1882" t="s">
        <v>552</v>
      </c>
      <c r="L1882">
        <v>83914224</v>
      </c>
      <c r="M1882" t="s">
        <v>767</v>
      </c>
      <c r="N1882">
        <v>96190010</v>
      </c>
      <c r="O1882" t="s">
        <v>768</v>
      </c>
      <c r="P1882">
        <v>4987176192165</v>
      </c>
      <c r="Q1882">
        <v>699</v>
      </c>
      <c r="R1882" s="16">
        <v>46807</v>
      </c>
      <c r="S1882">
        <v>24</v>
      </c>
      <c r="T1882">
        <v>78</v>
      </c>
      <c r="U1882">
        <v>12</v>
      </c>
      <c r="V1882">
        <v>454.4</v>
      </c>
      <c r="W1882">
        <v>454.4</v>
      </c>
      <c r="X1882">
        <v>473.35</v>
      </c>
      <c r="Y1882">
        <v>0</v>
      </c>
      <c r="Z1882">
        <v>6</v>
      </c>
      <c r="AA1882">
        <v>0</v>
      </c>
      <c r="AB1882">
        <v>0</v>
      </c>
      <c r="AC1882">
        <v>2726.4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f t="shared" si="146"/>
        <v>6</v>
      </c>
      <c r="AJ1882">
        <f t="shared" si="147"/>
        <v>2840.1000000000004</v>
      </c>
      <c r="AK1882" s="62">
        <f t="shared" si="148"/>
        <v>0.5</v>
      </c>
      <c r="AL1882">
        <f t="shared" si="149"/>
        <v>2726.3999999999996</v>
      </c>
    </row>
    <row r="1883" spans="2:38" ht="14.45" x14ac:dyDescent="0.3">
      <c r="B1883" t="s">
        <v>1915</v>
      </c>
      <c r="C1883">
        <v>2002344334</v>
      </c>
      <c r="D1883" t="s">
        <v>125</v>
      </c>
      <c r="E1883" t="s">
        <v>126</v>
      </c>
      <c r="F1883" t="s">
        <v>127</v>
      </c>
      <c r="G1883" t="s">
        <v>128</v>
      </c>
      <c r="H1883" t="s">
        <v>139</v>
      </c>
      <c r="I1883" t="s">
        <v>140</v>
      </c>
      <c r="J1883" t="s">
        <v>266</v>
      </c>
      <c r="K1883" t="s">
        <v>402</v>
      </c>
      <c r="L1883">
        <v>83912164</v>
      </c>
      <c r="M1883" t="s">
        <v>403</v>
      </c>
      <c r="N1883">
        <v>96190030</v>
      </c>
      <c r="O1883" t="s">
        <v>404</v>
      </c>
      <c r="P1883">
        <v>4987176218322</v>
      </c>
      <c r="Q1883">
        <v>98</v>
      </c>
      <c r="R1883" s="16">
        <v>46807</v>
      </c>
      <c r="S1883">
        <v>36</v>
      </c>
      <c r="T1883">
        <v>52</v>
      </c>
      <c r="U1883">
        <v>40</v>
      </c>
      <c r="V1883">
        <v>74.67</v>
      </c>
      <c r="W1883">
        <v>78.400000000000006</v>
      </c>
      <c r="X1883">
        <v>81.67</v>
      </c>
      <c r="Y1883">
        <v>28</v>
      </c>
      <c r="Z1883">
        <v>15</v>
      </c>
      <c r="AA1883">
        <v>0</v>
      </c>
      <c r="AB1883">
        <v>0</v>
      </c>
      <c r="AC1883">
        <v>88984</v>
      </c>
      <c r="AD1883">
        <v>0.04</v>
      </c>
      <c r="AE1883">
        <v>0</v>
      </c>
      <c r="AF1883">
        <v>0</v>
      </c>
      <c r="AG1883">
        <v>0</v>
      </c>
      <c r="AH1883">
        <v>0</v>
      </c>
      <c r="AI1883">
        <f t="shared" si="146"/>
        <v>1135</v>
      </c>
      <c r="AJ1883">
        <f t="shared" si="147"/>
        <v>92695.45</v>
      </c>
      <c r="AK1883" s="62">
        <f t="shared" si="148"/>
        <v>28.375</v>
      </c>
      <c r="AL1883">
        <f t="shared" si="149"/>
        <v>88984</v>
      </c>
    </row>
    <row r="1884" spans="2:38" ht="14.45" x14ac:dyDescent="0.3">
      <c r="B1884" t="s">
        <v>1915</v>
      </c>
      <c r="C1884">
        <v>2002344334</v>
      </c>
      <c r="D1884" t="s">
        <v>125</v>
      </c>
      <c r="E1884" t="s">
        <v>126</v>
      </c>
      <c r="F1884" t="s">
        <v>127</v>
      </c>
      <c r="G1884" t="s">
        <v>146</v>
      </c>
      <c r="H1884" t="s">
        <v>160</v>
      </c>
      <c r="I1884" t="s">
        <v>161</v>
      </c>
      <c r="J1884" t="s">
        <v>738</v>
      </c>
      <c r="K1884" t="s">
        <v>739</v>
      </c>
      <c r="L1884">
        <v>80777363</v>
      </c>
      <c r="M1884" t="s">
        <v>740</v>
      </c>
      <c r="N1884">
        <v>96032100</v>
      </c>
      <c r="O1884" t="s">
        <v>741</v>
      </c>
      <c r="P1884">
        <v>4987176231543</v>
      </c>
      <c r="Q1884">
        <v>120</v>
      </c>
      <c r="R1884" s="16">
        <v>47020</v>
      </c>
      <c r="S1884">
        <v>36</v>
      </c>
      <c r="T1884">
        <v>72</v>
      </c>
      <c r="U1884">
        <v>36</v>
      </c>
      <c r="V1884">
        <v>91.43</v>
      </c>
      <c r="W1884">
        <v>96</v>
      </c>
      <c r="X1884">
        <v>100</v>
      </c>
      <c r="Y1884">
        <v>0</v>
      </c>
      <c r="Z1884">
        <v>2</v>
      </c>
      <c r="AA1884">
        <v>0</v>
      </c>
      <c r="AB1884">
        <v>0</v>
      </c>
      <c r="AC1884">
        <v>192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f t="shared" si="146"/>
        <v>2</v>
      </c>
      <c r="AJ1884">
        <f t="shared" si="147"/>
        <v>200</v>
      </c>
      <c r="AK1884" s="62">
        <f t="shared" si="148"/>
        <v>5.5555555555555552E-2</v>
      </c>
      <c r="AL1884">
        <f t="shared" si="149"/>
        <v>192</v>
      </c>
    </row>
    <row r="1885" spans="2:38" ht="14.45" x14ac:dyDescent="0.3">
      <c r="B1885" t="s">
        <v>1915</v>
      </c>
      <c r="C1885">
        <v>2002344334</v>
      </c>
      <c r="D1885" t="s">
        <v>125</v>
      </c>
      <c r="E1885" t="s">
        <v>126</v>
      </c>
      <c r="F1885" t="s">
        <v>127</v>
      </c>
      <c r="G1885" t="s">
        <v>128</v>
      </c>
      <c r="H1885" t="s">
        <v>139</v>
      </c>
      <c r="I1885" t="s">
        <v>140</v>
      </c>
      <c r="J1885" t="s">
        <v>266</v>
      </c>
      <c r="K1885" t="s">
        <v>405</v>
      </c>
      <c r="L1885">
        <v>83912166</v>
      </c>
      <c r="M1885" t="s">
        <v>406</v>
      </c>
      <c r="N1885">
        <v>96190030</v>
      </c>
      <c r="O1885" t="s">
        <v>407</v>
      </c>
      <c r="P1885">
        <v>4987176071460</v>
      </c>
      <c r="Q1885">
        <v>98</v>
      </c>
      <c r="R1885" s="16">
        <v>47045</v>
      </c>
      <c r="S1885">
        <v>36</v>
      </c>
      <c r="T1885">
        <v>74</v>
      </c>
      <c r="U1885">
        <v>40</v>
      </c>
      <c r="V1885">
        <v>74.67</v>
      </c>
      <c r="W1885">
        <v>78.400000000000006</v>
      </c>
      <c r="X1885">
        <v>81.67</v>
      </c>
      <c r="Y1885">
        <v>30</v>
      </c>
      <c r="Z1885">
        <v>29</v>
      </c>
      <c r="AA1885">
        <v>0</v>
      </c>
      <c r="AB1885">
        <v>0</v>
      </c>
      <c r="AC1885">
        <v>96353.600000000006</v>
      </c>
      <c r="AD1885">
        <v>0.05</v>
      </c>
      <c r="AE1885">
        <v>0</v>
      </c>
      <c r="AF1885">
        <v>0</v>
      </c>
      <c r="AG1885">
        <v>0</v>
      </c>
      <c r="AH1885">
        <v>0</v>
      </c>
      <c r="AI1885">
        <f t="shared" si="146"/>
        <v>1229</v>
      </c>
      <c r="AJ1885">
        <f t="shared" si="147"/>
        <v>100372.43000000001</v>
      </c>
      <c r="AK1885" s="62">
        <f t="shared" si="148"/>
        <v>30.725000000000001</v>
      </c>
      <c r="AL1885">
        <f t="shared" si="149"/>
        <v>96353.600000000006</v>
      </c>
    </row>
    <row r="1886" spans="2:38" ht="14.45" x14ac:dyDescent="0.3">
      <c r="B1886" t="s">
        <v>1915</v>
      </c>
      <c r="C1886">
        <v>2002344334</v>
      </c>
      <c r="D1886" t="s">
        <v>125</v>
      </c>
      <c r="E1886" t="s">
        <v>126</v>
      </c>
      <c r="F1886" t="s">
        <v>127</v>
      </c>
      <c r="G1886" t="s">
        <v>128</v>
      </c>
      <c r="H1886" t="s">
        <v>196</v>
      </c>
      <c r="I1886" t="s">
        <v>197</v>
      </c>
      <c r="J1886" t="s">
        <v>742</v>
      </c>
      <c r="K1886" t="s">
        <v>743</v>
      </c>
      <c r="L1886">
        <v>80795451</v>
      </c>
      <c r="M1886" t="s">
        <v>744</v>
      </c>
      <c r="N1886">
        <v>33049990</v>
      </c>
      <c r="O1886" t="s">
        <v>745</v>
      </c>
      <c r="P1886">
        <v>4902430917933</v>
      </c>
      <c r="Q1886">
        <v>399</v>
      </c>
      <c r="R1886" s="16">
        <v>46807</v>
      </c>
      <c r="S1886">
        <v>36</v>
      </c>
      <c r="T1886">
        <v>52</v>
      </c>
      <c r="U1886">
        <v>12</v>
      </c>
      <c r="V1886">
        <v>282.26</v>
      </c>
      <c r="W1886">
        <v>333.07</v>
      </c>
      <c r="X1886">
        <v>346.96</v>
      </c>
      <c r="Y1886">
        <v>0</v>
      </c>
      <c r="Z1886">
        <v>3</v>
      </c>
      <c r="AA1886">
        <v>0</v>
      </c>
      <c r="AB1886">
        <v>0</v>
      </c>
      <c r="AC1886">
        <v>999.21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f t="shared" si="146"/>
        <v>3</v>
      </c>
      <c r="AJ1886">
        <f t="shared" si="147"/>
        <v>1040.8799999999999</v>
      </c>
      <c r="AK1886" s="62">
        <f t="shared" si="148"/>
        <v>0.25</v>
      </c>
      <c r="AL1886">
        <f t="shared" si="149"/>
        <v>999.21</v>
      </c>
    </row>
    <row r="1887" spans="2:38" ht="14.45" x14ac:dyDescent="0.3">
      <c r="B1887" t="s">
        <v>1915</v>
      </c>
      <c r="C1887">
        <v>2002344334</v>
      </c>
      <c r="D1887" t="s">
        <v>125</v>
      </c>
      <c r="E1887" t="s">
        <v>126</v>
      </c>
      <c r="F1887" t="s">
        <v>127</v>
      </c>
      <c r="G1887" t="s">
        <v>128</v>
      </c>
      <c r="H1887" t="s">
        <v>139</v>
      </c>
      <c r="I1887" t="s">
        <v>140</v>
      </c>
      <c r="J1887" t="s">
        <v>266</v>
      </c>
      <c r="K1887" t="s">
        <v>412</v>
      </c>
      <c r="L1887">
        <v>83912169</v>
      </c>
      <c r="M1887" t="s">
        <v>413</v>
      </c>
      <c r="N1887">
        <v>96190030</v>
      </c>
      <c r="O1887" t="s">
        <v>414</v>
      </c>
      <c r="P1887">
        <v>4987176071446</v>
      </c>
      <c r="Q1887">
        <v>93</v>
      </c>
      <c r="R1887" s="16">
        <v>47045</v>
      </c>
      <c r="S1887">
        <v>36</v>
      </c>
      <c r="T1887">
        <v>74</v>
      </c>
      <c r="U1887">
        <v>40</v>
      </c>
      <c r="V1887">
        <v>70.86</v>
      </c>
      <c r="W1887">
        <v>74.400000000000006</v>
      </c>
      <c r="X1887">
        <v>77.5</v>
      </c>
      <c r="Y1887">
        <v>0</v>
      </c>
      <c r="Z1887">
        <v>1</v>
      </c>
      <c r="AA1887">
        <v>0</v>
      </c>
      <c r="AB1887">
        <v>0</v>
      </c>
      <c r="AC1887">
        <v>74.400000000000006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f t="shared" si="146"/>
        <v>1</v>
      </c>
      <c r="AJ1887">
        <f t="shared" si="147"/>
        <v>77.5</v>
      </c>
      <c r="AK1887" s="62">
        <f t="shared" si="148"/>
        <v>2.5000000000000001E-2</v>
      </c>
      <c r="AL1887">
        <f t="shared" si="149"/>
        <v>74.400000000000006</v>
      </c>
    </row>
    <row r="1888" spans="2:38" ht="14.45" x14ac:dyDescent="0.3">
      <c r="B1888" t="s">
        <v>1915</v>
      </c>
      <c r="C1888">
        <v>2002344334</v>
      </c>
      <c r="D1888" t="s">
        <v>125</v>
      </c>
      <c r="E1888" t="s">
        <v>126</v>
      </c>
      <c r="F1888" t="s">
        <v>127</v>
      </c>
      <c r="G1888" t="s">
        <v>128</v>
      </c>
      <c r="H1888" t="s">
        <v>139</v>
      </c>
      <c r="I1888" t="s">
        <v>140</v>
      </c>
      <c r="J1888" t="s">
        <v>159</v>
      </c>
      <c r="K1888" t="s">
        <v>570</v>
      </c>
      <c r="L1888">
        <v>83921920</v>
      </c>
      <c r="M1888" t="s">
        <v>949</v>
      </c>
      <c r="N1888">
        <v>96190030</v>
      </c>
      <c r="O1888" t="s">
        <v>950</v>
      </c>
      <c r="P1888">
        <v>4987176303844</v>
      </c>
      <c r="Q1888">
        <v>350</v>
      </c>
      <c r="R1888" s="16">
        <v>46807</v>
      </c>
      <c r="S1888">
        <v>36</v>
      </c>
      <c r="T1888">
        <v>52</v>
      </c>
      <c r="U1888">
        <v>18</v>
      </c>
      <c r="V1888">
        <v>266.66000000000003</v>
      </c>
      <c r="W1888">
        <v>279.99</v>
      </c>
      <c r="X1888">
        <v>291.67</v>
      </c>
      <c r="Y1888">
        <v>8</v>
      </c>
      <c r="Z1888">
        <v>7</v>
      </c>
      <c r="AA1888">
        <v>0</v>
      </c>
      <c r="AB1888">
        <v>0</v>
      </c>
      <c r="AC1888">
        <v>42278.49</v>
      </c>
      <c r="AD1888">
        <v>0.01</v>
      </c>
      <c r="AE1888">
        <v>0</v>
      </c>
      <c r="AF1888">
        <v>0</v>
      </c>
      <c r="AG1888">
        <v>0</v>
      </c>
      <c r="AH1888">
        <v>0</v>
      </c>
      <c r="AI1888">
        <f t="shared" si="146"/>
        <v>151</v>
      </c>
      <c r="AJ1888">
        <f t="shared" si="147"/>
        <v>44042.170000000006</v>
      </c>
      <c r="AK1888" s="62">
        <f t="shared" si="148"/>
        <v>8.3888888888888893</v>
      </c>
      <c r="AL1888">
        <f t="shared" si="149"/>
        <v>42278.49</v>
      </c>
    </row>
    <row r="1889" spans="2:38" ht="14.45" x14ac:dyDescent="0.3">
      <c r="B1889" t="s">
        <v>1915</v>
      </c>
      <c r="C1889">
        <v>2002344334</v>
      </c>
      <c r="D1889" t="s">
        <v>125</v>
      </c>
      <c r="E1889" t="s">
        <v>126</v>
      </c>
      <c r="F1889" t="s">
        <v>127</v>
      </c>
      <c r="G1889" t="s">
        <v>128</v>
      </c>
      <c r="H1889" t="s">
        <v>139</v>
      </c>
      <c r="I1889" t="s">
        <v>140</v>
      </c>
      <c r="J1889" t="s">
        <v>246</v>
      </c>
      <c r="K1889" t="s">
        <v>418</v>
      </c>
      <c r="L1889">
        <v>83912172</v>
      </c>
      <c r="M1889" t="s">
        <v>419</v>
      </c>
      <c r="N1889">
        <v>96190030</v>
      </c>
      <c r="O1889" t="s">
        <v>420</v>
      </c>
      <c r="P1889">
        <v>4987176137524</v>
      </c>
      <c r="Q1889">
        <v>93</v>
      </c>
      <c r="R1889" s="16">
        <v>47045</v>
      </c>
      <c r="S1889">
        <v>36</v>
      </c>
      <c r="T1889">
        <v>74</v>
      </c>
      <c r="U1889">
        <v>40</v>
      </c>
      <c r="V1889">
        <v>70.86</v>
      </c>
      <c r="W1889">
        <v>74.400000000000006</v>
      </c>
      <c r="X1889">
        <v>77.5</v>
      </c>
      <c r="Y1889">
        <v>36</v>
      </c>
      <c r="Z1889">
        <v>3</v>
      </c>
      <c r="AA1889">
        <v>0</v>
      </c>
      <c r="AB1889">
        <v>0</v>
      </c>
      <c r="AC1889">
        <v>107359.2</v>
      </c>
      <c r="AD1889">
        <v>5.9999999999999901E-2</v>
      </c>
      <c r="AE1889">
        <v>0</v>
      </c>
      <c r="AF1889">
        <v>0</v>
      </c>
      <c r="AG1889">
        <v>0</v>
      </c>
      <c r="AH1889">
        <v>0</v>
      </c>
      <c r="AI1889">
        <f t="shared" si="146"/>
        <v>1443</v>
      </c>
      <c r="AJ1889">
        <f t="shared" si="147"/>
        <v>111832.5</v>
      </c>
      <c r="AK1889" s="62">
        <f t="shared" si="148"/>
        <v>36.075000000000003</v>
      </c>
      <c r="AL1889">
        <f t="shared" si="149"/>
        <v>107359.20000000001</v>
      </c>
    </row>
    <row r="1890" spans="2:38" ht="14.45" x14ac:dyDescent="0.3">
      <c r="B1890" t="s">
        <v>1915</v>
      </c>
      <c r="C1890">
        <v>2002344334</v>
      </c>
      <c r="D1890" t="s">
        <v>125</v>
      </c>
      <c r="E1890" t="s">
        <v>126</v>
      </c>
      <c r="F1890" t="s">
        <v>127</v>
      </c>
      <c r="G1890" t="s">
        <v>132</v>
      </c>
      <c r="H1890" t="s">
        <v>163</v>
      </c>
      <c r="I1890" t="s">
        <v>164</v>
      </c>
      <c r="J1890" t="s">
        <v>202</v>
      </c>
      <c r="K1890" t="s">
        <v>746</v>
      </c>
      <c r="L1890">
        <v>80818354</v>
      </c>
      <c r="M1890" t="s">
        <v>747</v>
      </c>
      <c r="N1890">
        <v>33071010</v>
      </c>
      <c r="O1890" t="s">
        <v>748</v>
      </c>
      <c r="P1890">
        <v>4987176029966</v>
      </c>
      <c r="Q1890">
        <v>71</v>
      </c>
      <c r="R1890" s="16">
        <v>47045</v>
      </c>
      <c r="S1890">
        <v>36</v>
      </c>
      <c r="T1890">
        <v>74</v>
      </c>
      <c r="U1890">
        <v>96</v>
      </c>
      <c r="V1890">
        <v>57.96</v>
      </c>
      <c r="W1890">
        <v>60.86</v>
      </c>
      <c r="X1890">
        <v>63.4</v>
      </c>
      <c r="Y1890">
        <v>0</v>
      </c>
      <c r="Z1890">
        <v>4</v>
      </c>
      <c r="AA1890">
        <v>0</v>
      </c>
      <c r="AB1890">
        <v>0</v>
      </c>
      <c r="AC1890">
        <v>243.44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f t="shared" si="146"/>
        <v>4</v>
      </c>
      <c r="AJ1890">
        <f t="shared" si="147"/>
        <v>253.6</v>
      </c>
      <c r="AK1890" s="62">
        <f t="shared" si="148"/>
        <v>4.1666666666666664E-2</v>
      </c>
      <c r="AL1890">
        <f t="shared" si="149"/>
        <v>243.44</v>
      </c>
    </row>
    <row r="1891" spans="2:38" ht="14.45" x14ac:dyDescent="0.3">
      <c r="B1891" t="s">
        <v>1915</v>
      </c>
      <c r="C1891">
        <v>2002344334</v>
      </c>
      <c r="D1891" t="s">
        <v>125</v>
      </c>
      <c r="E1891" t="s">
        <v>126</v>
      </c>
      <c r="F1891" t="s">
        <v>127</v>
      </c>
      <c r="G1891" t="s">
        <v>132</v>
      </c>
      <c r="H1891" t="s">
        <v>133</v>
      </c>
      <c r="I1891" t="s">
        <v>177</v>
      </c>
      <c r="J1891" t="s">
        <v>262</v>
      </c>
      <c r="K1891" t="s">
        <v>263</v>
      </c>
      <c r="L1891">
        <v>83911772</v>
      </c>
      <c r="M1891" t="s">
        <v>424</v>
      </c>
      <c r="N1891">
        <v>96190010</v>
      </c>
      <c r="O1891" t="s">
        <v>425</v>
      </c>
      <c r="P1891">
        <v>4987176321220</v>
      </c>
      <c r="Q1891">
        <v>115</v>
      </c>
      <c r="R1891" s="16">
        <v>46807</v>
      </c>
      <c r="S1891">
        <v>24</v>
      </c>
      <c r="T1891">
        <v>78</v>
      </c>
      <c r="U1891">
        <v>32</v>
      </c>
      <c r="V1891">
        <v>99.46</v>
      </c>
      <c r="W1891">
        <v>99.46</v>
      </c>
      <c r="X1891">
        <v>103.61</v>
      </c>
      <c r="Y1891">
        <v>0</v>
      </c>
      <c r="Z1891">
        <v>2</v>
      </c>
      <c r="AA1891">
        <v>0</v>
      </c>
      <c r="AB1891">
        <v>0</v>
      </c>
      <c r="AC1891">
        <v>198.92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f t="shared" si="146"/>
        <v>2</v>
      </c>
      <c r="AJ1891">
        <f t="shared" si="147"/>
        <v>207.22</v>
      </c>
      <c r="AK1891" s="62">
        <f t="shared" si="148"/>
        <v>6.25E-2</v>
      </c>
      <c r="AL1891">
        <f t="shared" si="149"/>
        <v>198.92</v>
      </c>
    </row>
    <row r="1892" spans="2:38" ht="14.45" x14ac:dyDescent="0.3">
      <c r="B1892" t="s">
        <v>1915</v>
      </c>
      <c r="C1892">
        <v>2002344334</v>
      </c>
      <c r="D1892" t="s">
        <v>125</v>
      </c>
      <c r="E1892" t="s">
        <v>126</v>
      </c>
      <c r="F1892" t="s">
        <v>127</v>
      </c>
      <c r="G1892" t="s">
        <v>132</v>
      </c>
      <c r="H1892" t="s">
        <v>133</v>
      </c>
      <c r="I1892" t="s">
        <v>134</v>
      </c>
      <c r="J1892" t="s">
        <v>155</v>
      </c>
      <c r="K1892" t="s">
        <v>755</v>
      </c>
      <c r="L1892">
        <v>80870359</v>
      </c>
      <c r="M1892" t="s">
        <v>756</v>
      </c>
      <c r="N1892">
        <v>96190010</v>
      </c>
      <c r="O1892" t="s">
        <v>757</v>
      </c>
      <c r="P1892">
        <v>4987176350664</v>
      </c>
      <c r="Q1892">
        <v>599</v>
      </c>
      <c r="R1892" s="16">
        <v>46981</v>
      </c>
      <c r="S1892">
        <v>24</v>
      </c>
      <c r="T1892">
        <v>100</v>
      </c>
      <c r="U1892">
        <v>12</v>
      </c>
      <c r="V1892">
        <v>389.05</v>
      </c>
      <c r="W1892">
        <v>389.05</v>
      </c>
      <c r="X1892">
        <v>405.27</v>
      </c>
      <c r="Y1892">
        <v>0</v>
      </c>
      <c r="Z1892">
        <v>11</v>
      </c>
      <c r="AA1892">
        <v>0</v>
      </c>
      <c r="AB1892">
        <v>0</v>
      </c>
      <c r="AC1892">
        <v>4279.55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f t="shared" si="146"/>
        <v>11</v>
      </c>
      <c r="AJ1892">
        <f t="shared" si="147"/>
        <v>4457.9699999999993</v>
      </c>
      <c r="AK1892" s="62">
        <f t="shared" si="148"/>
        <v>0.91666666666666663</v>
      </c>
      <c r="AL1892">
        <f t="shared" si="149"/>
        <v>4279.55</v>
      </c>
    </row>
    <row r="1893" spans="2:38" ht="14.45" x14ac:dyDescent="0.3">
      <c r="B1893" t="s">
        <v>1915</v>
      </c>
      <c r="C1893">
        <v>2002344334</v>
      </c>
      <c r="D1893" t="s">
        <v>125</v>
      </c>
      <c r="E1893" t="s">
        <v>126</v>
      </c>
      <c r="F1893" t="s">
        <v>127</v>
      </c>
      <c r="G1893" t="s">
        <v>132</v>
      </c>
      <c r="H1893" t="s">
        <v>133</v>
      </c>
      <c r="I1893" t="s">
        <v>177</v>
      </c>
      <c r="J1893" t="s">
        <v>262</v>
      </c>
      <c r="K1893" t="s">
        <v>426</v>
      </c>
      <c r="L1893">
        <v>83911777</v>
      </c>
      <c r="M1893" t="s">
        <v>427</v>
      </c>
      <c r="N1893">
        <v>96190010</v>
      </c>
      <c r="O1893" t="s">
        <v>428</v>
      </c>
      <c r="P1893">
        <v>4987176321152</v>
      </c>
      <c r="Q1893">
        <v>40</v>
      </c>
      <c r="R1893" s="16">
        <v>46863</v>
      </c>
      <c r="S1893">
        <v>24</v>
      </c>
      <c r="T1893">
        <v>86</v>
      </c>
      <c r="U1893">
        <v>126</v>
      </c>
      <c r="V1893">
        <v>34.590000000000003</v>
      </c>
      <c r="W1893">
        <v>34.590000000000003</v>
      </c>
      <c r="X1893">
        <v>36.03</v>
      </c>
      <c r="Y1893">
        <v>1</v>
      </c>
      <c r="Z1893">
        <v>2</v>
      </c>
      <c r="AA1893">
        <v>0</v>
      </c>
      <c r="AB1893">
        <v>0</v>
      </c>
      <c r="AC1893">
        <v>4427.5200000000004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f t="shared" si="146"/>
        <v>128</v>
      </c>
      <c r="AJ1893">
        <f t="shared" si="147"/>
        <v>4611.84</v>
      </c>
      <c r="AK1893" s="62">
        <f t="shared" si="148"/>
        <v>1.0158730158730158</v>
      </c>
      <c r="AL1893">
        <f t="shared" si="149"/>
        <v>4427.5200000000004</v>
      </c>
    </row>
    <row r="1894" spans="2:38" ht="14.45" x14ac:dyDescent="0.3">
      <c r="B1894" t="s">
        <v>1915</v>
      </c>
      <c r="C1894">
        <v>2002344334</v>
      </c>
      <c r="D1894" t="s">
        <v>125</v>
      </c>
      <c r="E1894" t="s">
        <v>126</v>
      </c>
      <c r="F1894" t="s">
        <v>127</v>
      </c>
      <c r="G1894" t="s">
        <v>128</v>
      </c>
      <c r="H1894" t="s">
        <v>139</v>
      </c>
      <c r="I1894" t="s">
        <v>140</v>
      </c>
      <c r="J1894" t="s">
        <v>159</v>
      </c>
      <c r="K1894" t="s">
        <v>898</v>
      </c>
      <c r="L1894">
        <v>83921921</v>
      </c>
      <c r="M1894" t="s">
        <v>899</v>
      </c>
      <c r="N1894">
        <v>96190030</v>
      </c>
      <c r="O1894" t="s">
        <v>900</v>
      </c>
      <c r="P1894">
        <v>4987176303790</v>
      </c>
      <c r="Q1894">
        <v>350</v>
      </c>
      <c r="R1894" s="16">
        <v>47045</v>
      </c>
      <c r="S1894">
        <v>36</v>
      </c>
      <c r="T1894">
        <v>74</v>
      </c>
      <c r="U1894">
        <v>18</v>
      </c>
      <c r="V1894">
        <v>266.66000000000003</v>
      </c>
      <c r="W1894">
        <v>279.99</v>
      </c>
      <c r="X1894">
        <v>291.67</v>
      </c>
      <c r="Y1894">
        <v>6</v>
      </c>
      <c r="Z1894">
        <v>14</v>
      </c>
      <c r="AA1894">
        <v>0</v>
      </c>
      <c r="AB1894">
        <v>0</v>
      </c>
      <c r="AC1894">
        <v>34158.78</v>
      </c>
      <c r="AD1894">
        <v>0.01</v>
      </c>
      <c r="AE1894">
        <v>0</v>
      </c>
      <c r="AF1894">
        <v>0</v>
      </c>
      <c r="AG1894">
        <v>0</v>
      </c>
      <c r="AH1894">
        <v>0</v>
      </c>
      <c r="AI1894">
        <f t="shared" si="146"/>
        <v>122</v>
      </c>
      <c r="AJ1894">
        <f t="shared" si="147"/>
        <v>35583.740000000005</v>
      </c>
      <c r="AK1894" s="62">
        <f t="shared" si="148"/>
        <v>6.7777777777777777</v>
      </c>
      <c r="AL1894">
        <f t="shared" si="149"/>
        <v>34158.78</v>
      </c>
    </row>
    <row r="1895" spans="2:38" ht="14.45" x14ac:dyDescent="0.3">
      <c r="B1895" t="s">
        <v>1915</v>
      </c>
      <c r="C1895">
        <v>2002344334</v>
      </c>
      <c r="D1895" t="s">
        <v>125</v>
      </c>
      <c r="E1895" t="s">
        <v>126</v>
      </c>
      <c r="F1895" t="s">
        <v>127</v>
      </c>
      <c r="G1895" t="s">
        <v>146</v>
      </c>
      <c r="H1895" t="s">
        <v>150</v>
      </c>
      <c r="I1895" t="s">
        <v>326</v>
      </c>
      <c r="J1895" t="s">
        <v>394</v>
      </c>
      <c r="K1895" t="s">
        <v>394</v>
      </c>
      <c r="L1895">
        <v>80867315</v>
      </c>
      <c r="M1895" t="s">
        <v>881</v>
      </c>
      <c r="N1895">
        <v>82121010</v>
      </c>
      <c r="O1895" t="s">
        <v>882</v>
      </c>
      <c r="P1895">
        <v>4987176355751</v>
      </c>
      <c r="Q1895">
        <v>125</v>
      </c>
      <c r="R1895" s="16">
        <v>46807</v>
      </c>
      <c r="S1895">
        <v>60</v>
      </c>
      <c r="T1895">
        <v>31</v>
      </c>
      <c r="U1895">
        <v>48</v>
      </c>
      <c r="V1895">
        <v>90.8</v>
      </c>
      <c r="W1895">
        <v>107.14</v>
      </c>
      <c r="X1895">
        <v>111.61</v>
      </c>
      <c r="Y1895">
        <v>1</v>
      </c>
      <c r="Z1895">
        <v>34</v>
      </c>
      <c r="AA1895">
        <v>0</v>
      </c>
      <c r="AB1895">
        <v>0</v>
      </c>
      <c r="AC1895">
        <v>8785.48</v>
      </c>
      <c r="AD1895">
        <v>0.02</v>
      </c>
      <c r="AE1895">
        <v>0</v>
      </c>
      <c r="AF1895">
        <v>0</v>
      </c>
      <c r="AG1895">
        <v>0</v>
      </c>
      <c r="AH1895">
        <v>0</v>
      </c>
      <c r="AI1895">
        <f t="shared" si="146"/>
        <v>82</v>
      </c>
      <c r="AJ1895">
        <f t="shared" si="147"/>
        <v>9152.02</v>
      </c>
      <c r="AK1895" s="62">
        <f t="shared" si="148"/>
        <v>1.7083333333333333</v>
      </c>
      <c r="AL1895">
        <f t="shared" si="149"/>
        <v>8785.48</v>
      </c>
    </row>
    <row r="1896" spans="2:38" ht="14.45" x14ac:dyDescent="0.3">
      <c r="B1896" t="s">
        <v>1915</v>
      </c>
      <c r="C1896">
        <v>2002344334</v>
      </c>
      <c r="D1896" t="s">
        <v>125</v>
      </c>
      <c r="E1896" t="s">
        <v>126</v>
      </c>
      <c r="F1896" t="s">
        <v>127</v>
      </c>
      <c r="G1896" t="s">
        <v>146</v>
      </c>
      <c r="H1896" t="s">
        <v>160</v>
      </c>
      <c r="I1896" t="s">
        <v>161</v>
      </c>
      <c r="J1896" t="s">
        <v>738</v>
      </c>
      <c r="K1896" t="s">
        <v>739</v>
      </c>
      <c r="L1896">
        <v>80894428</v>
      </c>
      <c r="M1896" t="s">
        <v>832</v>
      </c>
      <c r="N1896">
        <v>96032100</v>
      </c>
      <c r="O1896" t="s">
        <v>833</v>
      </c>
      <c r="P1896">
        <v>4987176231543</v>
      </c>
      <c r="Q1896">
        <v>130</v>
      </c>
      <c r="R1896" s="16">
        <v>46807</v>
      </c>
      <c r="S1896">
        <v>36</v>
      </c>
      <c r="T1896">
        <v>52</v>
      </c>
      <c r="U1896">
        <v>36</v>
      </c>
      <c r="V1896">
        <v>99.05</v>
      </c>
      <c r="W1896">
        <v>104</v>
      </c>
      <c r="X1896">
        <v>108.34</v>
      </c>
      <c r="Y1896">
        <v>2</v>
      </c>
      <c r="Z1896">
        <v>20</v>
      </c>
      <c r="AA1896">
        <v>0</v>
      </c>
      <c r="AB1896">
        <v>0</v>
      </c>
      <c r="AC1896">
        <v>9568</v>
      </c>
      <c r="AD1896">
        <v>0.02</v>
      </c>
      <c r="AE1896">
        <v>0</v>
      </c>
      <c r="AF1896">
        <v>0</v>
      </c>
      <c r="AG1896">
        <v>0</v>
      </c>
      <c r="AH1896">
        <v>0</v>
      </c>
      <c r="AI1896">
        <f t="shared" si="146"/>
        <v>92</v>
      </c>
      <c r="AJ1896">
        <f t="shared" si="147"/>
        <v>9967.2800000000007</v>
      </c>
      <c r="AK1896" s="62">
        <f t="shared" si="148"/>
        <v>2.5555555555555554</v>
      </c>
      <c r="AL1896">
        <f t="shared" si="149"/>
        <v>9568</v>
      </c>
    </row>
    <row r="1897" spans="2:38" ht="14.45" x14ac:dyDescent="0.3">
      <c r="B1897" t="s">
        <v>1915</v>
      </c>
      <c r="C1897">
        <v>2002344334</v>
      </c>
      <c r="D1897" t="s">
        <v>125</v>
      </c>
      <c r="E1897" t="s">
        <v>126</v>
      </c>
      <c r="F1897" t="s">
        <v>127</v>
      </c>
      <c r="G1897" t="s">
        <v>128</v>
      </c>
      <c r="H1897" t="s">
        <v>139</v>
      </c>
      <c r="I1897" t="s">
        <v>140</v>
      </c>
      <c r="J1897" t="s">
        <v>141</v>
      </c>
      <c r="K1897" t="s">
        <v>143</v>
      </c>
      <c r="L1897">
        <v>80815779</v>
      </c>
      <c r="M1897" t="s">
        <v>144</v>
      </c>
      <c r="N1897">
        <v>96190030</v>
      </c>
      <c r="O1897" t="s">
        <v>145</v>
      </c>
      <c r="P1897">
        <v>4987176210791</v>
      </c>
      <c r="Q1897">
        <v>842</v>
      </c>
      <c r="R1897" s="16">
        <v>47020</v>
      </c>
      <c r="S1897">
        <v>36</v>
      </c>
      <c r="T1897">
        <v>72</v>
      </c>
      <c r="U1897">
        <v>6</v>
      </c>
      <c r="V1897">
        <v>641.5</v>
      </c>
      <c r="W1897">
        <v>673.58</v>
      </c>
      <c r="X1897">
        <v>701.67</v>
      </c>
      <c r="Y1897">
        <v>0</v>
      </c>
      <c r="Z1897">
        <v>1</v>
      </c>
      <c r="AA1897">
        <v>0</v>
      </c>
      <c r="AB1897">
        <v>0</v>
      </c>
      <c r="AC1897">
        <v>673.58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f t="shared" si="146"/>
        <v>1</v>
      </c>
      <c r="AJ1897">
        <f t="shared" si="147"/>
        <v>701.67</v>
      </c>
      <c r="AK1897" s="62">
        <f t="shared" si="148"/>
        <v>0.16666666666666666</v>
      </c>
      <c r="AL1897">
        <f t="shared" si="149"/>
        <v>673.58</v>
      </c>
    </row>
    <row r="1898" spans="2:38" ht="14.45" x14ac:dyDescent="0.3">
      <c r="B1898" t="s">
        <v>1915</v>
      </c>
      <c r="C1898">
        <v>2002344334</v>
      </c>
      <c r="D1898" t="s">
        <v>125</v>
      </c>
      <c r="E1898" t="s">
        <v>126</v>
      </c>
      <c r="F1898" t="s">
        <v>127</v>
      </c>
      <c r="G1898" t="s">
        <v>128</v>
      </c>
      <c r="H1898" t="s">
        <v>139</v>
      </c>
      <c r="I1898" t="s">
        <v>140</v>
      </c>
      <c r="J1898" t="s">
        <v>283</v>
      </c>
      <c r="K1898" t="s">
        <v>769</v>
      </c>
      <c r="L1898">
        <v>80887983</v>
      </c>
      <c r="M1898" t="s">
        <v>770</v>
      </c>
      <c r="N1898">
        <v>96190030</v>
      </c>
      <c r="O1898" t="s">
        <v>771</v>
      </c>
      <c r="P1898">
        <v>4987176278777</v>
      </c>
      <c r="Q1898">
        <v>560</v>
      </c>
      <c r="R1898" s="16">
        <v>47045</v>
      </c>
      <c r="S1898">
        <v>36</v>
      </c>
      <c r="T1898">
        <v>74</v>
      </c>
      <c r="U1898">
        <v>6</v>
      </c>
      <c r="V1898">
        <v>426.66</v>
      </c>
      <c r="W1898">
        <v>447.99</v>
      </c>
      <c r="X1898">
        <v>466.67</v>
      </c>
      <c r="Y1898">
        <v>5</v>
      </c>
      <c r="Z1898">
        <v>3</v>
      </c>
      <c r="AA1898">
        <v>0</v>
      </c>
      <c r="AB1898">
        <v>0</v>
      </c>
      <c r="AC1898">
        <v>14783.67</v>
      </c>
      <c r="AD1898">
        <v>0.01</v>
      </c>
      <c r="AE1898">
        <v>0</v>
      </c>
      <c r="AF1898">
        <v>0</v>
      </c>
      <c r="AG1898">
        <v>0</v>
      </c>
      <c r="AH1898">
        <v>0</v>
      </c>
      <c r="AI1898">
        <f t="shared" si="146"/>
        <v>33</v>
      </c>
      <c r="AJ1898">
        <f t="shared" si="147"/>
        <v>15400.11</v>
      </c>
      <c r="AK1898" s="62">
        <f t="shared" si="148"/>
        <v>5.5</v>
      </c>
      <c r="AL1898">
        <f t="shared" si="149"/>
        <v>14783.67</v>
      </c>
    </row>
    <row r="1899" spans="2:38" ht="14.45" x14ac:dyDescent="0.3">
      <c r="B1899" t="s">
        <v>1915</v>
      </c>
      <c r="C1899">
        <v>2002344334</v>
      </c>
      <c r="D1899" t="s">
        <v>125</v>
      </c>
      <c r="E1899" t="s">
        <v>126</v>
      </c>
      <c r="F1899" t="s">
        <v>127</v>
      </c>
      <c r="G1899" t="s">
        <v>146</v>
      </c>
      <c r="H1899" t="s">
        <v>150</v>
      </c>
      <c r="I1899" t="s">
        <v>151</v>
      </c>
      <c r="J1899" t="s">
        <v>152</v>
      </c>
      <c r="K1899" t="s">
        <v>152</v>
      </c>
      <c r="L1899">
        <v>80797470</v>
      </c>
      <c r="M1899" t="s">
        <v>153</v>
      </c>
      <c r="N1899">
        <v>82121010</v>
      </c>
      <c r="O1899" t="s">
        <v>154</v>
      </c>
      <c r="P1899">
        <v>4987176282927</v>
      </c>
      <c r="Q1899">
        <v>425</v>
      </c>
      <c r="R1899" s="16">
        <v>46807</v>
      </c>
      <c r="S1899">
        <v>60</v>
      </c>
      <c r="T1899">
        <v>31</v>
      </c>
      <c r="U1899">
        <v>36</v>
      </c>
      <c r="V1899">
        <v>308.7</v>
      </c>
      <c r="W1899">
        <v>364.27</v>
      </c>
      <c r="X1899">
        <v>379.46</v>
      </c>
      <c r="Y1899">
        <v>0</v>
      </c>
      <c r="Z1899">
        <v>4</v>
      </c>
      <c r="AA1899">
        <v>0</v>
      </c>
      <c r="AB1899">
        <v>0</v>
      </c>
      <c r="AC1899">
        <v>1457.08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f t="shared" si="146"/>
        <v>4</v>
      </c>
      <c r="AJ1899">
        <f t="shared" si="147"/>
        <v>1517.84</v>
      </c>
      <c r="AK1899" s="62">
        <f t="shared" si="148"/>
        <v>0.1111111111111111</v>
      </c>
      <c r="AL1899">
        <f t="shared" si="149"/>
        <v>1457.08</v>
      </c>
    </row>
    <row r="1900" spans="2:38" ht="14.45" x14ac:dyDescent="0.3">
      <c r="B1900" t="s">
        <v>1915</v>
      </c>
      <c r="C1900">
        <v>2002344334</v>
      </c>
      <c r="D1900" t="s">
        <v>125</v>
      </c>
      <c r="E1900" t="s">
        <v>126</v>
      </c>
      <c r="F1900" t="s">
        <v>127</v>
      </c>
      <c r="G1900" t="s">
        <v>128</v>
      </c>
      <c r="H1900" t="s">
        <v>139</v>
      </c>
      <c r="I1900" t="s">
        <v>140</v>
      </c>
      <c r="J1900" t="s">
        <v>283</v>
      </c>
      <c r="K1900" t="s">
        <v>927</v>
      </c>
      <c r="L1900">
        <v>80887985</v>
      </c>
      <c r="M1900" t="s">
        <v>943</v>
      </c>
      <c r="N1900">
        <v>96190030</v>
      </c>
      <c r="O1900" t="s">
        <v>944</v>
      </c>
      <c r="P1900">
        <v>4987176340979</v>
      </c>
      <c r="Q1900">
        <v>560</v>
      </c>
      <c r="R1900" s="16">
        <v>47045</v>
      </c>
      <c r="S1900">
        <v>36</v>
      </c>
      <c r="T1900">
        <v>74</v>
      </c>
      <c r="U1900">
        <v>6</v>
      </c>
      <c r="V1900">
        <v>426.66</v>
      </c>
      <c r="W1900">
        <v>447.99</v>
      </c>
      <c r="X1900">
        <v>466.67</v>
      </c>
      <c r="Y1900">
        <v>0</v>
      </c>
      <c r="Z1900">
        <v>1</v>
      </c>
      <c r="AA1900">
        <v>0</v>
      </c>
      <c r="AB1900">
        <v>0</v>
      </c>
      <c r="AC1900">
        <v>447.99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f t="shared" si="146"/>
        <v>1</v>
      </c>
      <c r="AJ1900">
        <f t="shared" si="147"/>
        <v>466.67</v>
      </c>
      <c r="AK1900" s="62">
        <f t="shared" si="148"/>
        <v>0.16666666666666666</v>
      </c>
      <c r="AL1900">
        <f t="shared" si="149"/>
        <v>447.99</v>
      </c>
    </row>
    <row r="1901" spans="2:38" ht="14.45" x14ac:dyDescent="0.3">
      <c r="B1901" t="s">
        <v>1915</v>
      </c>
      <c r="C1901">
        <v>2002344334</v>
      </c>
      <c r="D1901" t="s">
        <v>125</v>
      </c>
      <c r="E1901" t="s">
        <v>126</v>
      </c>
      <c r="F1901" t="s">
        <v>127</v>
      </c>
      <c r="G1901" t="s">
        <v>128</v>
      </c>
      <c r="H1901" t="s">
        <v>196</v>
      </c>
      <c r="I1901" t="s">
        <v>197</v>
      </c>
      <c r="J1901" t="s">
        <v>198</v>
      </c>
      <c r="K1901" t="s">
        <v>199</v>
      </c>
      <c r="L1901">
        <v>80741185</v>
      </c>
      <c r="M1901" t="s">
        <v>200</v>
      </c>
      <c r="N1901">
        <v>33049990</v>
      </c>
      <c r="O1901" t="s">
        <v>201</v>
      </c>
      <c r="P1901">
        <v>4987176179630</v>
      </c>
      <c r="Q1901">
        <v>429</v>
      </c>
      <c r="R1901" s="16">
        <v>47689</v>
      </c>
      <c r="S1901">
        <v>36</v>
      </c>
      <c r="T1901">
        <v>100</v>
      </c>
      <c r="U1901">
        <v>6</v>
      </c>
      <c r="V1901">
        <v>303.48</v>
      </c>
      <c r="W1901">
        <v>358.11</v>
      </c>
      <c r="X1901">
        <v>373.04</v>
      </c>
      <c r="Y1901">
        <v>0</v>
      </c>
      <c r="Z1901">
        <v>3</v>
      </c>
      <c r="AA1901">
        <v>0</v>
      </c>
      <c r="AB1901">
        <v>0</v>
      </c>
      <c r="AC1901">
        <v>1074.33</v>
      </c>
      <c r="AD1901">
        <v>3.75</v>
      </c>
      <c r="AE1901">
        <v>0</v>
      </c>
      <c r="AF1901">
        <v>0</v>
      </c>
      <c r="AG1901">
        <v>0</v>
      </c>
      <c r="AH1901">
        <v>0</v>
      </c>
      <c r="AI1901">
        <f t="shared" si="146"/>
        <v>3</v>
      </c>
      <c r="AJ1901">
        <f t="shared" si="147"/>
        <v>1119.1200000000001</v>
      </c>
      <c r="AK1901" s="62">
        <f t="shared" si="148"/>
        <v>0.5</v>
      </c>
      <c r="AL1901">
        <f t="shared" si="149"/>
        <v>1074.33</v>
      </c>
    </row>
    <row r="1902" spans="2:38" ht="14.45" x14ac:dyDescent="0.3">
      <c r="B1902" t="s">
        <v>1915</v>
      </c>
      <c r="C1902">
        <v>2002344334</v>
      </c>
      <c r="D1902" t="s">
        <v>125</v>
      </c>
      <c r="E1902" t="s">
        <v>126</v>
      </c>
      <c r="F1902" t="s">
        <v>127</v>
      </c>
      <c r="G1902" t="s">
        <v>128</v>
      </c>
      <c r="H1902" t="s">
        <v>139</v>
      </c>
      <c r="I1902" t="s">
        <v>140</v>
      </c>
      <c r="J1902" t="s">
        <v>159</v>
      </c>
      <c r="K1902" t="s">
        <v>305</v>
      </c>
      <c r="L1902">
        <v>83921923</v>
      </c>
      <c r="M1902" t="s">
        <v>901</v>
      </c>
      <c r="N1902">
        <v>96190030</v>
      </c>
      <c r="O1902" t="s">
        <v>902</v>
      </c>
      <c r="P1902">
        <v>4987176303769</v>
      </c>
      <c r="Q1902">
        <v>350</v>
      </c>
      <c r="R1902" s="16">
        <v>47045</v>
      </c>
      <c r="S1902">
        <v>36</v>
      </c>
      <c r="T1902">
        <v>74</v>
      </c>
      <c r="U1902">
        <v>18</v>
      </c>
      <c r="V1902">
        <v>266.66000000000003</v>
      </c>
      <c r="W1902">
        <v>279.99</v>
      </c>
      <c r="X1902">
        <v>291.67</v>
      </c>
      <c r="Y1902">
        <v>14</v>
      </c>
      <c r="Z1902">
        <v>6</v>
      </c>
      <c r="AA1902">
        <v>0</v>
      </c>
      <c r="AB1902">
        <v>0</v>
      </c>
      <c r="AC1902">
        <v>72237.42</v>
      </c>
      <c r="AD1902">
        <v>0.04</v>
      </c>
      <c r="AE1902">
        <v>0</v>
      </c>
      <c r="AF1902">
        <v>0</v>
      </c>
      <c r="AG1902">
        <v>0</v>
      </c>
      <c r="AH1902">
        <v>0</v>
      </c>
      <c r="AI1902">
        <f t="shared" si="146"/>
        <v>258</v>
      </c>
      <c r="AJ1902">
        <f t="shared" si="147"/>
        <v>75250.86</v>
      </c>
      <c r="AK1902" s="62">
        <f t="shared" si="148"/>
        <v>14.333333333333334</v>
      </c>
      <c r="AL1902">
        <f t="shared" si="149"/>
        <v>72237.42</v>
      </c>
    </row>
    <row r="1903" spans="2:38" ht="14.45" x14ac:dyDescent="0.3">
      <c r="B1903" t="s">
        <v>1915</v>
      </c>
      <c r="C1903">
        <v>2002344334</v>
      </c>
      <c r="D1903" t="s">
        <v>125</v>
      </c>
      <c r="E1903" t="s">
        <v>126</v>
      </c>
      <c r="F1903" t="s">
        <v>127</v>
      </c>
      <c r="G1903" t="s">
        <v>132</v>
      </c>
      <c r="H1903" t="s">
        <v>133</v>
      </c>
      <c r="I1903" t="s">
        <v>177</v>
      </c>
      <c r="J1903" t="s">
        <v>262</v>
      </c>
      <c r="K1903" t="s">
        <v>426</v>
      </c>
      <c r="L1903">
        <v>83925440</v>
      </c>
      <c r="M1903" t="s">
        <v>1036</v>
      </c>
      <c r="N1903">
        <v>96190010</v>
      </c>
      <c r="O1903" t="s">
        <v>1037</v>
      </c>
      <c r="P1903">
        <v>4987176414427</v>
      </c>
      <c r="Q1903">
        <v>40</v>
      </c>
      <c r="R1903" s="16">
        <v>46807</v>
      </c>
      <c r="S1903">
        <v>24</v>
      </c>
      <c r="T1903">
        <v>78</v>
      </c>
      <c r="U1903">
        <v>120</v>
      </c>
      <c r="V1903">
        <v>34.590000000000003</v>
      </c>
      <c r="W1903">
        <v>34.590000000000003</v>
      </c>
      <c r="X1903">
        <v>36.03</v>
      </c>
      <c r="Y1903">
        <v>5</v>
      </c>
      <c r="Z1903">
        <v>0</v>
      </c>
      <c r="AA1903">
        <v>0</v>
      </c>
      <c r="AB1903">
        <v>0</v>
      </c>
      <c r="AC1903">
        <v>20754</v>
      </c>
      <c r="AD1903">
        <v>0.02</v>
      </c>
      <c r="AE1903">
        <v>0</v>
      </c>
      <c r="AF1903">
        <v>0</v>
      </c>
      <c r="AG1903">
        <v>0</v>
      </c>
      <c r="AH1903">
        <v>0</v>
      </c>
      <c r="AI1903">
        <f t="shared" si="146"/>
        <v>600</v>
      </c>
      <c r="AJ1903">
        <f t="shared" si="147"/>
        <v>21618</v>
      </c>
      <c r="AK1903" s="62">
        <f t="shared" si="148"/>
        <v>5</v>
      </c>
      <c r="AL1903">
        <f t="shared" si="149"/>
        <v>20754.000000000004</v>
      </c>
    </row>
    <row r="1904" spans="2:38" ht="14.45" x14ac:dyDescent="0.3">
      <c r="B1904" t="s">
        <v>1915</v>
      </c>
      <c r="C1904">
        <v>2002344334</v>
      </c>
      <c r="D1904" t="s">
        <v>125</v>
      </c>
      <c r="E1904" t="s">
        <v>126</v>
      </c>
      <c r="F1904" t="s">
        <v>127</v>
      </c>
      <c r="G1904" t="s">
        <v>128</v>
      </c>
      <c r="H1904" t="s">
        <v>139</v>
      </c>
      <c r="I1904" t="s">
        <v>140</v>
      </c>
      <c r="J1904" t="s">
        <v>283</v>
      </c>
      <c r="K1904" t="s">
        <v>914</v>
      </c>
      <c r="L1904">
        <v>80887987</v>
      </c>
      <c r="M1904" t="s">
        <v>945</v>
      </c>
      <c r="N1904">
        <v>96190030</v>
      </c>
      <c r="O1904" t="s">
        <v>946</v>
      </c>
      <c r="P1904">
        <v>4987176340962</v>
      </c>
      <c r="Q1904">
        <v>560</v>
      </c>
      <c r="R1904" s="16">
        <v>47044</v>
      </c>
      <c r="S1904">
        <v>36</v>
      </c>
      <c r="T1904">
        <v>74</v>
      </c>
      <c r="U1904">
        <v>6</v>
      </c>
      <c r="V1904">
        <v>426.66</v>
      </c>
      <c r="W1904">
        <v>447.99</v>
      </c>
      <c r="X1904">
        <v>466.67</v>
      </c>
      <c r="Y1904">
        <v>1</v>
      </c>
      <c r="Z1904">
        <v>0</v>
      </c>
      <c r="AA1904">
        <v>0</v>
      </c>
      <c r="AB1904">
        <v>0</v>
      </c>
      <c r="AC1904">
        <v>2687.94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f t="shared" si="146"/>
        <v>6</v>
      </c>
      <c r="AJ1904">
        <f t="shared" si="147"/>
        <v>2800.02</v>
      </c>
      <c r="AK1904" s="62">
        <f t="shared" si="148"/>
        <v>1</v>
      </c>
      <c r="AL1904">
        <f t="shared" si="149"/>
        <v>2687.94</v>
      </c>
    </row>
    <row r="1905" spans="2:38" ht="14.45" x14ac:dyDescent="0.3">
      <c r="B1905" t="s">
        <v>1915</v>
      </c>
      <c r="C1905">
        <v>2002344334</v>
      </c>
      <c r="D1905" t="s">
        <v>125</v>
      </c>
      <c r="E1905" t="s">
        <v>126</v>
      </c>
      <c r="F1905" t="s">
        <v>127</v>
      </c>
      <c r="G1905" t="s">
        <v>132</v>
      </c>
      <c r="H1905" t="s">
        <v>163</v>
      </c>
      <c r="I1905" t="s">
        <v>164</v>
      </c>
      <c r="J1905" t="s">
        <v>165</v>
      </c>
      <c r="K1905" t="s">
        <v>166</v>
      </c>
      <c r="L1905">
        <v>80830410</v>
      </c>
      <c r="M1905" t="s">
        <v>167</v>
      </c>
      <c r="N1905">
        <v>33071010</v>
      </c>
      <c r="O1905" t="s">
        <v>168</v>
      </c>
      <c r="P1905">
        <v>4987176176790</v>
      </c>
      <c r="Q1905">
        <v>310</v>
      </c>
      <c r="R1905" s="16">
        <v>47020</v>
      </c>
      <c r="S1905">
        <v>36</v>
      </c>
      <c r="T1905">
        <v>72</v>
      </c>
      <c r="U1905">
        <v>24</v>
      </c>
      <c r="V1905">
        <v>253.06</v>
      </c>
      <c r="W1905">
        <v>265.70999999999998</v>
      </c>
      <c r="X1905">
        <v>276.79000000000002</v>
      </c>
      <c r="Y1905">
        <v>0</v>
      </c>
      <c r="Z1905">
        <v>1</v>
      </c>
      <c r="AA1905">
        <v>0</v>
      </c>
      <c r="AB1905">
        <v>0</v>
      </c>
      <c r="AC1905">
        <v>265.70999999999998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f t="shared" si="146"/>
        <v>1</v>
      </c>
      <c r="AJ1905">
        <f t="shared" si="147"/>
        <v>276.79000000000002</v>
      </c>
      <c r="AK1905" s="62">
        <f t="shared" si="148"/>
        <v>4.1666666666666664E-2</v>
      </c>
      <c r="AL1905">
        <f t="shared" si="149"/>
        <v>265.70999999999998</v>
      </c>
    </row>
    <row r="1906" spans="2:38" ht="14.45" x14ac:dyDescent="0.3">
      <c r="B1906" t="s">
        <v>1915</v>
      </c>
      <c r="C1906">
        <v>2002344334</v>
      </c>
      <c r="D1906" t="s">
        <v>125</v>
      </c>
      <c r="E1906" t="s">
        <v>126</v>
      </c>
      <c r="F1906" t="s">
        <v>127</v>
      </c>
      <c r="G1906" t="s">
        <v>128</v>
      </c>
      <c r="H1906" t="s">
        <v>139</v>
      </c>
      <c r="I1906" t="s">
        <v>140</v>
      </c>
      <c r="J1906" t="s">
        <v>283</v>
      </c>
      <c r="K1906" t="s">
        <v>284</v>
      </c>
      <c r="L1906">
        <v>80887989</v>
      </c>
      <c r="M1906" t="s">
        <v>775</v>
      </c>
      <c r="N1906">
        <v>96190030</v>
      </c>
      <c r="O1906" t="s">
        <v>776</v>
      </c>
      <c r="P1906">
        <v>4987176341006</v>
      </c>
      <c r="Q1906">
        <v>585</v>
      </c>
      <c r="R1906" s="16">
        <v>47046</v>
      </c>
      <c r="S1906">
        <v>36</v>
      </c>
      <c r="T1906">
        <v>74</v>
      </c>
      <c r="U1906">
        <v>6</v>
      </c>
      <c r="V1906">
        <v>445.7</v>
      </c>
      <c r="W1906">
        <v>467.99</v>
      </c>
      <c r="X1906">
        <v>487.51</v>
      </c>
      <c r="Y1906">
        <v>0</v>
      </c>
      <c r="Z1906">
        <v>1</v>
      </c>
      <c r="AA1906">
        <v>0</v>
      </c>
      <c r="AB1906">
        <v>0</v>
      </c>
      <c r="AC1906">
        <v>467.99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f t="shared" si="146"/>
        <v>1</v>
      </c>
      <c r="AJ1906">
        <f t="shared" si="147"/>
        <v>487.51</v>
      </c>
      <c r="AK1906" s="62">
        <f t="shared" si="148"/>
        <v>0.16666666666666666</v>
      </c>
      <c r="AL1906">
        <f t="shared" si="149"/>
        <v>467.99</v>
      </c>
    </row>
    <row r="1907" spans="2:38" ht="14.45" x14ac:dyDescent="0.3">
      <c r="B1907" t="s">
        <v>1915</v>
      </c>
      <c r="C1907">
        <v>2002344334</v>
      </c>
      <c r="D1907" t="s">
        <v>125</v>
      </c>
      <c r="E1907" t="s">
        <v>126</v>
      </c>
      <c r="F1907" t="s">
        <v>127</v>
      </c>
      <c r="G1907" t="s">
        <v>132</v>
      </c>
      <c r="H1907" t="s">
        <v>133</v>
      </c>
      <c r="I1907" t="s">
        <v>134</v>
      </c>
      <c r="J1907" t="s">
        <v>169</v>
      </c>
      <c r="K1907" t="s">
        <v>170</v>
      </c>
      <c r="L1907">
        <v>80851074</v>
      </c>
      <c r="M1907" t="s">
        <v>171</v>
      </c>
      <c r="N1907">
        <v>96190010</v>
      </c>
      <c r="O1907" t="s">
        <v>172</v>
      </c>
      <c r="P1907">
        <v>4987176293619</v>
      </c>
      <c r="Q1907">
        <v>699</v>
      </c>
      <c r="R1907" s="16">
        <v>47045</v>
      </c>
      <c r="S1907">
        <v>24</v>
      </c>
      <c r="T1907">
        <v>100</v>
      </c>
      <c r="U1907">
        <v>12</v>
      </c>
      <c r="V1907">
        <v>521.38</v>
      </c>
      <c r="W1907">
        <v>521.38</v>
      </c>
      <c r="X1907">
        <v>543.12</v>
      </c>
      <c r="Y1907">
        <v>0</v>
      </c>
      <c r="Z1907">
        <v>3</v>
      </c>
      <c r="AA1907">
        <v>0</v>
      </c>
      <c r="AB1907">
        <v>0</v>
      </c>
      <c r="AC1907">
        <v>1564.14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f t="shared" si="146"/>
        <v>3</v>
      </c>
      <c r="AJ1907">
        <f t="shared" si="147"/>
        <v>1629.3600000000001</v>
      </c>
      <c r="AK1907" s="62">
        <f t="shared" si="148"/>
        <v>0.25</v>
      </c>
      <c r="AL1907">
        <f t="shared" si="149"/>
        <v>1564.1399999999999</v>
      </c>
    </row>
    <row r="1908" spans="2:38" ht="14.45" x14ac:dyDescent="0.3">
      <c r="B1908" t="s">
        <v>1915</v>
      </c>
      <c r="C1908">
        <v>2002344334</v>
      </c>
      <c r="D1908" t="s">
        <v>125</v>
      </c>
      <c r="E1908" t="s">
        <v>126</v>
      </c>
      <c r="F1908" t="s">
        <v>127</v>
      </c>
      <c r="G1908" t="s">
        <v>128</v>
      </c>
      <c r="H1908" t="s">
        <v>139</v>
      </c>
      <c r="I1908" t="s">
        <v>140</v>
      </c>
      <c r="J1908" t="s">
        <v>159</v>
      </c>
      <c r="K1908" t="s">
        <v>562</v>
      </c>
      <c r="L1908">
        <v>83921924</v>
      </c>
      <c r="M1908" t="s">
        <v>785</v>
      </c>
      <c r="N1908">
        <v>96190030</v>
      </c>
      <c r="O1908" t="s">
        <v>786</v>
      </c>
      <c r="P1908">
        <v>4987176303882</v>
      </c>
      <c r="Q1908">
        <v>350</v>
      </c>
      <c r="R1908" s="16">
        <v>47045</v>
      </c>
      <c r="S1908">
        <v>36</v>
      </c>
      <c r="T1908">
        <v>74</v>
      </c>
      <c r="U1908">
        <v>18</v>
      </c>
      <c r="V1908">
        <v>266.66000000000003</v>
      </c>
      <c r="W1908">
        <v>279.99</v>
      </c>
      <c r="X1908">
        <v>291.67</v>
      </c>
      <c r="Y1908">
        <v>7</v>
      </c>
      <c r="Z1908">
        <v>15</v>
      </c>
      <c r="AA1908">
        <v>0</v>
      </c>
      <c r="AB1908">
        <v>0</v>
      </c>
      <c r="AC1908">
        <v>39478.589999999997</v>
      </c>
      <c r="AD1908">
        <v>0.02</v>
      </c>
      <c r="AE1908">
        <v>0</v>
      </c>
      <c r="AF1908">
        <v>0</v>
      </c>
      <c r="AG1908">
        <v>0</v>
      </c>
      <c r="AH1908">
        <v>0</v>
      </c>
      <c r="AI1908">
        <f t="shared" si="146"/>
        <v>141</v>
      </c>
      <c r="AJ1908">
        <f t="shared" si="147"/>
        <v>41125.47</v>
      </c>
      <c r="AK1908" s="62">
        <f t="shared" si="148"/>
        <v>7.833333333333333</v>
      </c>
      <c r="AL1908">
        <f t="shared" si="149"/>
        <v>39478.590000000004</v>
      </c>
    </row>
    <row r="1909" spans="2:38" ht="14.45" x14ac:dyDescent="0.3">
      <c r="B1909" t="s">
        <v>1915</v>
      </c>
      <c r="C1909">
        <v>2002344334</v>
      </c>
      <c r="D1909" t="s">
        <v>125</v>
      </c>
      <c r="E1909" t="s">
        <v>126</v>
      </c>
      <c r="F1909" t="s">
        <v>127</v>
      </c>
      <c r="G1909" t="s">
        <v>132</v>
      </c>
      <c r="H1909" t="s">
        <v>133</v>
      </c>
      <c r="I1909" t="s">
        <v>134</v>
      </c>
      <c r="J1909" t="s">
        <v>408</v>
      </c>
      <c r="K1909" t="s">
        <v>1056</v>
      </c>
      <c r="L1909">
        <v>80876958</v>
      </c>
      <c r="M1909" t="s">
        <v>1057</v>
      </c>
      <c r="N1909">
        <v>96190010</v>
      </c>
      <c r="O1909" t="s">
        <v>1058</v>
      </c>
      <c r="P1909">
        <v>4987176301901</v>
      </c>
      <c r="Q1909">
        <v>225</v>
      </c>
      <c r="R1909" s="16">
        <v>46996</v>
      </c>
      <c r="S1909">
        <v>24</v>
      </c>
      <c r="T1909">
        <v>100</v>
      </c>
      <c r="U1909">
        <v>24</v>
      </c>
      <c r="V1909">
        <v>189.47</v>
      </c>
      <c r="W1909">
        <v>189.47</v>
      </c>
      <c r="X1909">
        <v>197.37</v>
      </c>
      <c r="Y1909">
        <v>0</v>
      </c>
      <c r="Z1909">
        <v>2</v>
      </c>
      <c r="AA1909">
        <v>0</v>
      </c>
      <c r="AB1909">
        <v>0</v>
      </c>
      <c r="AC1909">
        <v>378.94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f t="shared" si="146"/>
        <v>2</v>
      </c>
      <c r="AJ1909">
        <f t="shared" si="147"/>
        <v>394.74</v>
      </c>
      <c r="AK1909" s="62">
        <f t="shared" si="148"/>
        <v>8.3333333333333329E-2</v>
      </c>
      <c r="AL1909">
        <f t="shared" si="149"/>
        <v>378.94</v>
      </c>
    </row>
    <row r="1910" spans="2:38" ht="14.45" x14ac:dyDescent="0.3">
      <c r="B1910" t="s">
        <v>1915</v>
      </c>
      <c r="C1910">
        <v>2002344334</v>
      </c>
      <c r="D1910" t="s">
        <v>125</v>
      </c>
      <c r="E1910" t="s">
        <v>126</v>
      </c>
      <c r="F1910" t="s">
        <v>127</v>
      </c>
      <c r="G1910" t="s">
        <v>128</v>
      </c>
      <c r="H1910" t="s">
        <v>139</v>
      </c>
      <c r="I1910" t="s">
        <v>140</v>
      </c>
      <c r="J1910" t="s">
        <v>236</v>
      </c>
      <c r="K1910" t="s">
        <v>971</v>
      </c>
      <c r="L1910">
        <v>80895440</v>
      </c>
      <c r="M1910" t="s">
        <v>1009</v>
      </c>
      <c r="N1910">
        <v>96190030</v>
      </c>
      <c r="O1910" t="s">
        <v>1010</v>
      </c>
      <c r="P1910">
        <v>4987176093349</v>
      </c>
      <c r="Q1910">
        <v>1730</v>
      </c>
      <c r="R1910" s="16">
        <v>47045</v>
      </c>
      <c r="S1910">
        <v>36</v>
      </c>
      <c r="T1910">
        <v>74</v>
      </c>
      <c r="U1910">
        <v>4</v>
      </c>
      <c r="V1910">
        <v>1375.36</v>
      </c>
      <c r="W1910">
        <v>1444.13</v>
      </c>
      <c r="X1910">
        <v>1504.35</v>
      </c>
      <c r="Y1910">
        <v>0</v>
      </c>
      <c r="Z1910">
        <v>1</v>
      </c>
      <c r="AA1910">
        <v>0</v>
      </c>
      <c r="AB1910">
        <v>0</v>
      </c>
      <c r="AC1910">
        <v>1444.13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f t="shared" si="146"/>
        <v>1</v>
      </c>
      <c r="AJ1910">
        <f t="shared" si="147"/>
        <v>1504.35</v>
      </c>
      <c r="AK1910" s="62">
        <f t="shared" si="148"/>
        <v>0.25</v>
      </c>
      <c r="AL1910">
        <f t="shared" si="149"/>
        <v>1444.13</v>
      </c>
    </row>
    <row r="1911" spans="2:38" ht="14.45" x14ac:dyDescent="0.3">
      <c r="B1911" t="s">
        <v>1915</v>
      </c>
      <c r="C1911">
        <v>2002344334</v>
      </c>
      <c r="D1911" t="s">
        <v>125</v>
      </c>
      <c r="E1911" t="s">
        <v>126</v>
      </c>
      <c r="F1911" t="s">
        <v>127</v>
      </c>
      <c r="G1911" t="s">
        <v>132</v>
      </c>
      <c r="H1911" t="s">
        <v>133</v>
      </c>
      <c r="I1911" t="s">
        <v>177</v>
      </c>
      <c r="J1911" t="s">
        <v>178</v>
      </c>
      <c r="K1911" t="s">
        <v>179</v>
      </c>
      <c r="L1911">
        <v>80869894</v>
      </c>
      <c r="M1911" t="s">
        <v>180</v>
      </c>
      <c r="N1911">
        <v>96190010</v>
      </c>
      <c r="O1911" t="s">
        <v>181</v>
      </c>
      <c r="P1911">
        <v>4987176349620</v>
      </c>
      <c r="Q1911">
        <v>150</v>
      </c>
      <c r="R1911" s="16">
        <v>46807</v>
      </c>
      <c r="S1911">
        <v>24</v>
      </c>
      <c r="T1911">
        <v>78</v>
      </c>
      <c r="U1911">
        <v>30</v>
      </c>
      <c r="V1911">
        <v>115.33</v>
      </c>
      <c r="W1911">
        <v>115.33</v>
      </c>
      <c r="X1911">
        <v>120.14</v>
      </c>
      <c r="Y1911">
        <v>0</v>
      </c>
      <c r="Z1911">
        <v>19</v>
      </c>
      <c r="AA1911">
        <v>0</v>
      </c>
      <c r="AB1911">
        <v>0</v>
      </c>
      <c r="AC1911">
        <v>2191.27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f t="shared" si="146"/>
        <v>19</v>
      </c>
      <c r="AJ1911">
        <f t="shared" si="147"/>
        <v>2282.66</v>
      </c>
      <c r="AK1911" s="62">
        <f t="shared" si="148"/>
        <v>0.6333333333333333</v>
      </c>
      <c r="AL1911">
        <f t="shared" si="149"/>
        <v>2191.27</v>
      </c>
    </row>
    <row r="1912" spans="2:38" ht="14.45" x14ac:dyDescent="0.3">
      <c r="B1912" t="s">
        <v>1915</v>
      </c>
      <c r="C1912">
        <v>2002344334</v>
      </c>
      <c r="D1912" t="s">
        <v>125</v>
      </c>
      <c r="E1912" t="s">
        <v>126</v>
      </c>
      <c r="F1912" t="s">
        <v>127</v>
      </c>
      <c r="G1912" t="s">
        <v>128</v>
      </c>
      <c r="H1912" t="s">
        <v>139</v>
      </c>
      <c r="I1912" t="s">
        <v>140</v>
      </c>
      <c r="J1912" t="s">
        <v>141</v>
      </c>
      <c r="K1912" t="s">
        <v>941</v>
      </c>
      <c r="L1912">
        <v>80895443</v>
      </c>
      <c r="M1912" t="s">
        <v>981</v>
      </c>
      <c r="N1912">
        <v>96190030</v>
      </c>
      <c r="O1912" t="s">
        <v>982</v>
      </c>
      <c r="P1912">
        <v>4987176135285</v>
      </c>
      <c r="Q1912">
        <v>1399</v>
      </c>
      <c r="R1912" s="16">
        <v>47045</v>
      </c>
      <c r="S1912">
        <v>36</v>
      </c>
      <c r="T1912">
        <v>74</v>
      </c>
      <c r="U1912">
        <v>4</v>
      </c>
      <c r="V1912">
        <v>1023.24</v>
      </c>
      <c r="W1912">
        <v>1074.4000000000001</v>
      </c>
      <c r="X1912">
        <v>1119.2</v>
      </c>
      <c r="Y1912">
        <v>0</v>
      </c>
      <c r="Z1912">
        <v>2</v>
      </c>
      <c r="AA1912">
        <v>0</v>
      </c>
      <c r="AB1912">
        <v>0</v>
      </c>
      <c r="AC1912">
        <v>2148.8000000000002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f t="shared" si="146"/>
        <v>2</v>
      </c>
      <c r="AJ1912">
        <f t="shared" si="147"/>
        <v>2238.4</v>
      </c>
      <c r="AK1912" s="62">
        <f t="shared" si="148"/>
        <v>0.5</v>
      </c>
      <c r="AL1912">
        <f t="shared" si="149"/>
        <v>2148.8000000000002</v>
      </c>
    </row>
    <row r="1913" spans="2:38" ht="14.45" x14ac:dyDescent="0.3">
      <c r="B1913" t="s">
        <v>1915</v>
      </c>
      <c r="C1913">
        <v>2002344334</v>
      </c>
      <c r="D1913" t="s">
        <v>125</v>
      </c>
      <c r="E1913" t="s">
        <v>126</v>
      </c>
      <c r="F1913" t="s">
        <v>127</v>
      </c>
      <c r="G1913" t="s">
        <v>146</v>
      </c>
      <c r="H1913" t="s">
        <v>150</v>
      </c>
      <c r="I1913" t="s">
        <v>185</v>
      </c>
      <c r="J1913" t="s">
        <v>186</v>
      </c>
      <c r="K1913" t="s">
        <v>187</v>
      </c>
      <c r="L1913">
        <v>80864300</v>
      </c>
      <c r="M1913" t="s">
        <v>188</v>
      </c>
      <c r="N1913">
        <v>82122011</v>
      </c>
      <c r="O1913" t="s">
        <v>189</v>
      </c>
      <c r="P1913">
        <v>4987176278579</v>
      </c>
      <c r="Q1913">
        <v>99</v>
      </c>
      <c r="R1913" s="16">
        <v>46808</v>
      </c>
      <c r="S1913">
        <v>60</v>
      </c>
      <c r="T1913">
        <v>31</v>
      </c>
      <c r="U1913">
        <v>600</v>
      </c>
      <c r="V1913">
        <v>70.42</v>
      </c>
      <c r="W1913">
        <v>83.09</v>
      </c>
      <c r="X1913">
        <v>86.55</v>
      </c>
      <c r="Y1913">
        <v>0</v>
      </c>
      <c r="Z1913">
        <v>68</v>
      </c>
      <c r="AA1913">
        <v>0</v>
      </c>
      <c r="AB1913">
        <v>0</v>
      </c>
      <c r="AC1913">
        <v>5650.12</v>
      </c>
      <c r="AD1913">
        <v>0.01</v>
      </c>
      <c r="AE1913">
        <v>0</v>
      </c>
      <c r="AF1913">
        <v>0</v>
      </c>
      <c r="AG1913">
        <v>0</v>
      </c>
      <c r="AH1913">
        <v>0</v>
      </c>
      <c r="AI1913">
        <f t="shared" si="146"/>
        <v>68</v>
      </c>
      <c r="AJ1913">
        <f t="shared" si="147"/>
        <v>5885.4</v>
      </c>
      <c r="AK1913" s="62">
        <f t="shared" si="148"/>
        <v>0.11333333333333333</v>
      </c>
      <c r="AL1913">
        <f t="shared" si="149"/>
        <v>5650.12</v>
      </c>
    </row>
    <row r="1914" spans="2:38" ht="14.45" x14ac:dyDescent="0.3">
      <c r="B1914" t="s">
        <v>1915</v>
      </c>
      <c r="C1914">
        <v>2002344334</v>
      </c>
      <c r="D1914" t="s">
        <v>125</v>
      </c>
      <c r="E1914" t="s">
        <v>126</v>
      </c>
      <c r="F1914" t="s">
        <v>127</v>
      </c>
      <c r="G1914" t="s">
        <v>128</v>
      </c>
      <c r="H1914" t="s">
        <v>139</v>
      </c>
      <c r="I1914" t="s">
        <v>140</v>
      </c>
      <c r="J1914" t="s">
        <v>141</v>
      </c>
      <c r="K1914" t="s">
        <v>942</v>
      </c>
      <c r="L1914">
        <v>80895444</v>
      </c>
      <c r="M1914" t="s">
        <v>947</v>
      </c>
      <c r="N1914">
        <v>96190030</v>
      </c>
      <c r="O1914" t="s">
        <v>948</v>
      </c>
      <c r="P1914">
        <v>4987176135384</v>
      </c>
      <c r="Q1914">
        <v>1399</v>
      </c>
      <c r="R1914" s="16">
        <v>47045</v>
      </c>
      <c r="S1914">
        <v>36</v>
      </c>
      <c r="T1914">
        <v>74</v>
      </c>
      <c r="U1914">
        <v>4</v>
      </c>
      <c r="V1914">
        <v>1023.24</v>
      </c>
      <c r="W1914">
        <v>1074.4000000000001</v>
      </c>
      <c r="X1914">
        <v>1119.2</v>
      </c>
      <c r="Y1914">
        <v>0</v>
      </c>
      <c r="Z1914">
        <v>1</v>
      </c>
      <c r="AA1914">
        <v>0</v>
      </c>
      <c r="AB1914">
        <v>0</v>
      </c>
      <c r="AC1914">
        <v>1074.4000000000001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f t="shared" si="146"/>
        <v>1</v>
      </c>
      <c r="AJ1914">
        <f t="shared" si="147"/>
        <v>1119.2</v>
      </c>
      <c r="AK1914" s="62">
        <f t="shared" si="148"/>
        <v>0.25</v>
      </c>
      <c r="AL1914">
        <f t="shared" si="149"/>
        <v>1074.4000000000001</v>
      </c>
    </row>
    <row r="1915" spans="2:38" ht="14.45" x14ac:dyDescent="0.3">
      <c r="B1915" t="s">
        <v>1915</v>
      </c>
      <c r="C1915">
        <v>2002344334</v>
      </c>
      <c r="D1915" t="s">
        <v>125</v>
      </c>
      <c r="E1915" t="s">
        <v>126</v>
      </c>
      <c r="F1915" t="s">
        <v>127</v>
      </c>
      <c r="G1915" t="s">
        <v>146</v>
      </c>
      <c r="H1915" t="s">
        <v>147</v>
      </c>
      <c r="I1915" t="s">
        <v>203</v>
      </c>
      <c r="J1915" t="s">
        <v>204</v>
      </c>
      <c r="K1915" t="s">
        <v>205</v>
      </c>
      <c r="L1915">
        <v>80862828</v>
      </c>
      <c r="M1915" t="s">
        <v>206</v>
      </c>
      <c r="N1915">
        <v>33071010</v>
      </c>
      <c r="O1915" t="s">
        <v>207</v>
      </c>
      <c r="P1915">
        <v>4987176150578</v>
      </c>
      <c r="Q1915">
        <v>71</v>
      </c>
      <c r="R1915" s="16">
        <v>46657</v>
      </c>
      <c r="S1915">
        <v>36</v>
      </c>
      <c r="T1915">
        <v>38</v>
      </c>
      <c r="U1915">
        <v>96</v>
      </c>
      <c r="V1915">
        <v>57.96</v>
      </c>
      <c r="W1915">
        <v>60.86</v>
      </c>
      <c r="X1915">
        <v>63.4</v>
      </c>
      <c r="Y1915">
        <v>0</v>
      </c>
      <c r="Z1915">
        <v>39</v>
      </c>
      <c r="AA1915">
        <v>0</v>
      </c>
      <c r="AB1915">
        <v>0</v>
      </c>
      <c r="AC1915">
        <v>2373.54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f t="shared" si="146"/>
        <v>39</v>
      </c>
      <c r="AJ1915">
        <f t="shared" si="147"/>
        <v>2472.6</v>
      </c>
      <c r="AK1915" s="62">
        <f t="shared" si="148"/>
        <v>0.40625</v>
      </c>
      <c r="AL1915">
        <f t="shared" si="149"/>
        <v>2373.54</v>
      </c>
    </row>
    <row r="1916" spans="2:38" ht="14.45" x14ac:dyDescent="0.3">
      <c r="B1916" t="s">
        <v>1915</v>
      </c>
      <c r="C1916">
        <v>2002344334</v>
      </c>
      <c r="D1916" t="s">
        <v>125</v>
      </c>
      <c r="E1916" t="s">
        <v>126</v>
      </c>
      <c r="F1916" t="s">
        <v>127</v>
      </c>
      <c r="G1916" t="s">
        <v>128</v>
      </c>
      <c r="H1916" t="s">
        <v>139</v>
      </c>
      <c r="I1916" t="s">
        <v>140</v>
      </c>
      <c r="J1916" t="s">
        <v>141</v>
      </c>
      <c r="K1916" t="s">
        <v>940</v>
      </c>
      <c r="L1916">
        <v>80895445</v>
      </c>
      <c r="M1916" t="s">
        <v>1011</v>
      </c>
      <c r="N1916">
        <v>96190030</v>
      </c>
      <c r="O1916" t="s">
        <v>1012</v>
      </c>
      <c r="P1916">
        <v>4987176135407</v>
      </c>
      <c r="Q1916">
        <v>1399</v>
      </c>
      <c r="R1916" s="16">
        <v>46808</v>
      </c>
      <c r="S1916">
        <v>36</v>
      </c>
      <c r="T1916">
        <v>52</v>
      </c>
      <c r="U1916">
        <v>4</v>
      </c>
      <c r="V1916">
        <v>1023.24</v>
      </c>
      <c r="W1916">
        <v>1074.4000000000001</v>
      </c>
      <c r="X1916">
        <v>1119.2</v>
      </c>
      <c r="Y1916">
        <v>0</v>
      </c>
      <c r="Z1916">
        <v>2</v>
      </c>
      <c r="AA1916">
        <v>0</v>
      </c>
      <c r="AB1916">
        <v>0</v>
      </c>
      <c r="AC1916">
        <v>2148.8000000000002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f t="shared" si="146"/>
        <v>2</v>
      </c>
      <c r="AJ1916">
        <f t="shared" si="147"/>
        <v>2238.4</v>
      </c>
      <c r="AK1916" s="62">
        <f t="shared" si="148"/>
        <v>0.5</v>
      </c>
      <c r="AL1916">
        <f t="shared" si="149"/>
        <v>2148.8000000000002</v>
      </c>
    </row>
    <row r="1917" spans="2:38" ht="14.45" x14ac:dyDescent="0.3">
      <c r="B1917" t="s">
        <v>1915</v>
      </c>
      <c r="C1917">
        <v>2002344334</v>
      </c>
      <c r="D1917" t="s">
        <v>125</v>
      </c>
      <c r="E1917" t="s">
        <v>126</v>
      </c>
      <c r="F1917" t="s">
        <v>127</v>
      </c>
      <c r="G1917" t="s">
        <v>128</v>
      </c>
      <c r="H1917" t="s">
        <v>129</v>
      </c>
      <c r="I1917" t="s">
        <v>221</v>
      </c>
      <c r="J1917" t="s">
        <v>222</v>
      </c>
      <c r="K1917" t="s">
        <v>224</v>
      </c>
      <c r="L1917">
        <v>83924013</v>
      </c>
      <c r="M1917" t="s">
        <v>225</v>
      </c>
      <c r="N1917">
        <v>33051090</v>
      </c>
      <c r="O1917" t="s">
        <v>226</v>
      </c>
      <c r="P1917">
        <v>4987176073020</v>
      </c>
      <c r="Q1917">
        <v>218</v>
      </c>
      <c r="R1917" s="16">
        <v>47045</v>
      </c>
      <c r="S1917">
        <v>36</v>
      </c>
      <c r="T1917">
        <v>74</v>
      </c>
      <c r="U1917">
        <v>56</v>
      </c>
      <c r="V1917">
        <v>181.19</v>
      </c>
      <c r="W1917">
        <v>190.25</v>
      </c>
      <c r="X1917">
        <v>198.18</v>
      </c>
      <c r="Y1917">
        <v>0</v>
      </c>
      <c r="Z1917">
        <v>1</v>
      </c>
      <c r="AA1917">
        <v>0</v>
      </c>
      <c r="AB1917">
        <v>0</v>
      </c>
      <c r="AC1917">
        <v>190.25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f t="shared" si="146"/>
        <v>1</v>
      </c>
      <c r="AJ1917">
        <f t="shared" si="147"/>
        <v>198.18</v>
      </c>
      <c r="AK1917" s="62">
        <f t="shared" si="148"/>
        <v>1.7857142857142856E-2</v>
      </c>
      <c r="AL1917">
        <f t="shared" si="149"/>
        <v>190.25</v>
      </c>
    </row>
    <row r="1918" spans="2:38" ht="14.45" x14ac:dyDescent="0.3">
      <c r="B1918" t="s">
        <v>1915</v>
      </c>
      <c r="C1918">
        <v>2002344334</v>
      </c>
      <c r="D1918" t="s">
        <v>125</v>
      </c>
      <c r="E1918" t="s">
        <v>126</v>
      </c>
      <c r="F1918" t="s">
        <v>127</v>
      </c>
      <c r="G1918" t="s">
        <v>128</v>
      </c>
      <c r="H1918" t="s">
        <v>139</v>
      </c>
      <c r="I1918" t="s">
        <v>140</v>
      </c>
      <c r="J1918" t="s">
        <v>159</v>
      </c>
      <c r="K1918" t="s">
        <v>573</v>
      </c>
      <c r="L1918">
        <v>83921927</v>
      </c>
      <c r="M1918" t="s">
        <v>1038</v>
      </c>
      <c r="N1918">
        <v>96190030</v>
      </c>
      <c r="O1918" t="s">
        <v>1039</v>
      </c>
      <c r="P1918">
        <v>4987176303721</v>
      </c>
      <c r="Q1918">
        <v>350</v>
      </c>
      <c r="R1918" s="16">
        <v>47052</v>
      </c>
      <c r="S1918">
        <v>36</v>
      </c>
      <c r="T1918">
        <v>75</v>
      </c>
      <c r="U1918">
        <v>18</v>
      </c>
      <c r="V1918">
        <v>266.66000000000003</v>
      </c>
      <c r="W1918">
        <v>279.99</v>
      </c>
      <c r="X1918">
        <v>291.67</v>
      </c>
      <c r="Y1918">
        <v>3</v>
      </c>
      <c r="Z1918">
        <v>0</v>
      </c>
      <c r="AA1918">
        <v>0</v>
      </c>
      <c r="AB1918">
        <v>0</v>
      </c>
      <c r="AC1918">
        <v>15119.46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f t="shared" si="146"/>
        <v>54</v>
      </c>
      <c r="AJ1918">
        <f t="shared" si="147"/>
        <v>15750.18</v>
      </c>
      <c r="AK1918" s="62">
        <f t="shared" si="148"/>
        <v>3</v>
      </c>
      <c r="AL1918">
        <f t="shared" si="149"/>
        <v>15119.460000000001</v>
      </c>
    </row>
    <row r="1919" spans="2:38" ht="14.45" x14ac:dyDescent="0.3">
      <c r="B1919" t="s">
        <v>1915</v>
      </c>
      <c r="C1919">
        <v>2002344334</v>
      </c>
      <c r="D1919" t="s">
        <v>125</v>
      </c>
      <c r="E1919" t="s">
        <v>126</v>
      </c>
      <c r="F1919" t="s">
        <v>127</v>
      </c>
      <c r="G1919" t="s">
        <v>128</v>
      </c>
      <c r="H1919" t="s">
        <v>129</v>
      </c>
      <c r="I1919" t="s">
        <v>221</v>
      </c>
      <c r="J1919" t="s">
        <v>222</v>
      </c>
      <c r="K1919" t="s">
        <v>1336</v>
      </c>
      <c r="L1919">
        <v>83924049</v>
      </c>
      <c r="M1919" t="s">
        <v>1337</v>
      </c>
      <c r="N1919">
        <v>33051090</v>
      </c>
      <c r="O1919" t="s">
        <v>1338</v>
      </c>
      <c r="P1919">
        <v>4987176072931</v>
      </c>
      <c r="Q1919">
        <v>1098</v>
      </c>
      <c r="R1919" s="16">
        <v>47045</v>
      </c>
      <c r="S1919">
        <v>36</v>
      </c>
      <c r="T1919">
        <v>74</v>
      </c>
      <c r="U1919">
        <v>12</v>
      </c>
      <c r="V1919">
        <v>896.3</v>
      </c>
      <c r="W1919">
        <v>941.11</v>
      </c>
      <c r="X1919">
        <v>980.35</v>
      </c>
      <c r="Y1919">
        <v>0</v>
      </c>
      <c r="Z1919">
        <v>8</v>
      </c>
      <c r="AA1919">
        <v>0</v>
      </c>
      <c r="AB1919">
        <v>0</v>
      </c>
      <c r="AC1919">
        <v>7528.88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f t="shared" si="146"/>
        <v>8</v>
      </c>
      <c r="AJ1919">
        <f t="shared" si="147"/>
        <v>7842.8</v>
      </c>
      <c r="AK1919" s="62">
        <f t="shared" si="148"/>
        <v>0.66666666666666663</v>
      </c>
      <c r="AL1919">
        <f t="shared" si="149"/>
        <v>7528.88</v>
      </c>
    </row>
    <row r="1920" spans="2:38" ht="14.45" x14ac:dyDescent="0.3">
      <c r="B1920" t="s">
        <v>1915</v>
      </c>
      <c r="C1920">
        <v>2002344334</v>
      </c>
      <c r="D1920" t="s">
        <v>125</v>
      </c>
      <c r="E1920" t="s">
        <v>126</v>
      </c>
      <c r="F1920" t="s">
        <v>127</v>
      </c>
      <c r="G1920" t="s">
        <v>128</v>
      </c>
      <c r="H1920" t="s">
        <v>139</v>
      </c>
      <c r="I1920" t="s">
        <v>140</v>
      </c>
      <c r="J1920" t="s">
        <v>236</v>
      </c>
      <c r="K1920" t="s">
        <v>797</v>
      </c>
      <c r="L1920">
        <v>80895446</v>
      </c>
      <c r="M1920" t="s">
        <v>798</v>
      </c>
      <c r="N1920">
        <v>96190030</v>
      </c>
      <c r="O1920" t="s">
        <v>799</v>
      </c>
      <c r="P1920">
        <v>4987176307866</v>
      </c>
      <c r="Q1920">
        <v>374</v>
      </c>
      <c r="R1920" s="16">
        <v>46807</v>
      </c>
      <c r="S1920">
        <v>36</v>
      </c>
      <c r="T1920">
        <v>52</v>
      </c>
      <c r="U1920">
        <v>18</v>
      </c>
      <c r="V1920">
        <v>297.33</v>
      </c>
      <c r="W1920">
        <v>312.2</v>
      </c>
      <c r="X1920">
        <v>325.22000000000003</v>
      </c>
      <c r="Y1920">
        <v>1</v>
      </c>
      <c r="Z1920">
        <v>10</v>
      </c>
      <c r="AA1920">
        <v>0</v>
      </c>
      <c r="AB1920">
        <v>0</v>
      </c>
      <c r="AC1920">
        <v>8741.6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f t="shared" ref="AI1920:AI1941" si="150">+(Y1920+AA1920)*U1920+(Z1920+AB1920+AE1920+AG1920)</f>
        <v>28</v>
      </c>
      <c r="AJ1920">
        <f t="shared" ref="AJ1920:AJ1941" si="151">+AI1920*X1920</f>
        <v>9106.16</v>
      </c>
      <c r="AK1920" s="62">
        <f t="shared" ref="AK1920:AK1941" si="152">+AI1920/U1920</f>
        <v>1.5555555555555556</v>
      </c>
      <c r="AL1920">
        <f t="shared" ref="AL1920:AL1941" si="153">+AI1920*W1920</f>
        <v>8741.6</v>
      </c>
    </row>
    <row r="1921" spans="2:38" ht="14.45" x14ac:dyDescent="0.3">
      <c r="B1921" t="s">
        <v>1915</v>
      </c>
      <c r="C1921">
        <v>2002344334</v>
      </c>
      <c r="D1921" t="s">
        <v>125</v>
      </c>
      <c r="E1921" t="s">
        <v>126</v>
      </c>
      <c r="F1921" t="s">
        <v>127</v>
      </c>
      <c r="G1921" t="s">
        <v>128</v>
      </c>
      <c r="H1921" t="s">
        <v>129</v>
      </c>
      <c r="I1921" t="s">
        <v>221</v>
      </c>
      <c r="J1921" t="s">
        <v>222</v>
      </c>
      <c r="K1921" t="s">
        <v>227</v>
      </c>
      <c r="L1921">
        <v>83924017</v>
      </c>
      <c r="M1921" t="s">
        <v>228</v>
      </c>
      <c r="N1921">
        <v>33051090</v>
      </c>
      <c r="O1921" t="s">
        <v>229</v>
      </c>
      <c r="P1921">
        <v>4987176073006</v>
      </c>
      <c r="Q1921">
        <v>218</v>
      </c>
      <c r="R1921" s="16">
        <v>47045</v>
      </c>
      <c r="S1921">
        <v>36</v>
      </c>
      <c r="T1921">
        <v>74</v>
      </c>
      <c r="U1921">
        <v>56</v>
      </c>
      <c r="V1921">
        <v>181.19</v>
      </c>
      <c r="W1921">
        <v>190.25</v>
      </c>
      <c r="X1921">
        <v>198.18</v>
      </c>
      <c r="Y1921">
        <v>0</v>
      </c>
      <c r="Z1921">
        <v>2</v>
      </c>
      <c r="AA1921">
        <v>0</v>
      </c>
      <c r="AB1921">
        <v>0</v>
      </c>
      <c r="AC1921">
        <v>380.5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f t="shared" si="150"/>
        <v>2</v>
      </c>
      <c r="AJ1921">
        <f t="shared" si="151"/>
        <v>396.36</v>
      </c>
      <c r="AK1921" s="62">
        <f t="shared" si="152"/>
        <v>3.5714285714285712E-2</v>
      </c>
      <c r="AL1921">
        <f t="shared" si="153"/>
        <v>380.5</v>
      </c>
    </row>
    <row r="1922" spans="2:38" ht="14.45" x14ac:dyDescent="0.3">
      <c r="B1922" t="s">
        <v>1915</v>
      </c>
      <c r="C1922">
        <v>2002344334</v>
      </c>
      <c r="D1922" t="s">
        <v>125</v>
      </c>
      <c r="E1922" t="s">
        <v>126</v>
      </c>
      <c r="F1922" t="s">
        <v>127</v>
      </c>
      <c r="G1922" t="s">
        <v>128</v>
      </c>
      <c r="H1922" t="s">
        <v>129</v>
      </c>
      <c r="I1922" t="s">
        <v>130</v>
      </c>
      <c r="J1922" t="s">
        <v>216</v>
      </c>
      <c r="K1922" t="s">
        <v>556</v>
      </c>
      <c r="L1922">
        <v>80889635</v>
      </c>
      <c r="M1922" t="s">
        <v>800</v>
      </c>
      <c r="N1922">
        <v>33051090</v>
      </c>
      <c r="O1922" t="s">
        <v>801</v>
      </c>
      <c r="P1922">
        <v>4987176272164</v>
      </c>
      <c r="Q1922">
        <v>210</v>
      </c>
      <c r="R1922" s="16">
        <v>47105</v>
      </c>
      <c r="S1922">
        <v>36</v>
      </c>
      <c r="T1922">
        <v>80</v>
      </c>
      <c r="U1922">
        <v>56</v>
      </c>
      <c r="V1922">
        <v>174.54</v>
      </c>
      <c r="W1922">
        <v>183.27</v>
      </c>
      <c r="X1922">
        <v>190.91</v>
      </c>
      <c r="Y1922">
        <v>0</v>
      </c>
      <c r="Z1922">
        <v>1</v>
      </c>
      <c r="AA1922">
        <v>0</v>
      </c>
      <c r="AB1922">
        <v>0</v>
      </c>
      <c r="AC1922">
        <v>183.27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f t="shared" si="150"/>
        <v>1</v>
      </c>
      <c r="AJ1922">
        <f t="shared" si="151"/>
        <v>190.91</v>
      </c>
      <c r="AK1922" s="62">
        <f t="shared" si="152"/>
        <v>1.7857142857142856E-2</v>
      </c>
      <c r="AL1922">
        <f t="shared" si="153"/>
        <v>183.27</v>
      </c>
    </row>
    <row r="1923" spans="2:38" ht="14.45" x14ac:dyDescent="0.3">
      <c r="B1923" t="s">
        <v>1915</v>
      </c>
      <c r="C1923">
        <v>2002344334</v>
      </c>
      <c r="D1923" t="s">
        <v>125</v>
      </c>
      <c r="E1923" t="s">
        <v>126</v>
      </c>
      <c r="F1923" t="s">
        <v>127</v>
      </c>
      <c r="G1923" t="s">
        <v>128</v>
      </c>
      <c r="H1923" t="s">
        <v>129</v>
      </c>
      <c r="I1923" t="s">
        <v>130</v>
      </c>
      <c r="J1923" t="s">
        <v>131</v>
      </c>
      <c r="K1923" t="s">
        <v>233</v>
      </c>
      <c r="L1923">
        <v>83924019</v>
      </c>
      <c r="M1923" t="s">
        <v>234</v>
      </c>
      <c r="N1923">
        <v>33051090</v>
      </c>
      <c r="O1923" t="s">
        <v>235</v>
      </c>
      <c r="P1923">
        <v>4987176234223</v>
      </c>
      <c r="Q1923">
        <v>192</v>
      </c>
      <c r="R1923" s="16">
        <v>47045</v>
      </c>
      <c r="S1923">
        <v>36</v>
      </c>
      <c r="T1923">
        <v>74</v>
      </c>
      <c r="U1923">
        <v>56</v>
      </c>
      <c r="V1923">
        <v>159.58000000000001</v>
      </c>
      <c r="W1923">
        <v>167.56</v>
      </c>
      <c r="X1923">
        <v>174.55</v>
      </c>
      <c r="Y1923">
        <v>0</v>
      </c>
      <c r="Z1923">
        <v>1</v>
      </c>
      <c r="AA1923">
        <v>0</v>
      </c>
      <c r="AB1923">
        <v>0</v>
      </c>
      <c r="AC1923">
        <v>167.56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f t="shared" si="150"/>
        <v>1</v>
      </c>
      <c r="AJ1923">
        <f t="shared" si="151"/>
        <v>174.55</v>
      </c>
      <c r="AK1923" s="62">
        <f t="shared" si="152"/>
        <v>1.7857142857142856E-2</v>
      </c>
      <c r="AL1923">
        <f t="shared" si="153"/>
        <v>167.56</v>
      </c>
    </row>
    <row r="1924" spans="2:38" ht="14.45" x14ac:dyDescent="0.3">
      <c r="B1924" t="s">
        <v>1915</v>
      </c>
      <c r="C1924">
        <v>2002344334</v>
      </c>
      <c r="D1924" t="s">
        <v>125</v>
      </c>
      <c r="E1924" t="s">
        <v>126</v>
      </c>
      <c r="F1924" t="s">
        <v>127</v>
      </c>
      <c r="G1924" t="s">
        <v>128</v>
      </c>
      <c r="H1924" t="s">
        <v>139</v>
      </c>
      <c r="I1924" t="s">
        <v>140</v>
      </c>
      <c r="J1924" t="s">
        <v>141</v>
      </c>
      <c r="K1924" t="s">
        <v>142</v>
      </c>
      <c r="L1924">
        <v>80895447</v>
      </c>
      <c r="M1924" t="s">
        <v>805</v>
      </c>
      <c r="N1924">
        <v>96190030</v>
      </c>
      <c r="O1924" t="s">
        <v>806</v>
      </c>
      <c r="P1924">
        <v>4987176135506</v>
      </c>
      <c r="Q1924">
        <v>1399</v>
      </c>
      <c r="R1924" s="16">
        <v>47045</v>
      </c>
      <c r="S1924">
        <v>36</v>
      </c>
      <c r="T1924">
        <v>74</v>
      </c>
      <c r="U1924">
        <v>4</v>
      </c>
      <c r="V1924">
        <v>1023.24</v>
      </c>
      <c r="W1924">
        <v>1074.4000000000001</v>
      </c>
      <c r="X1924">
        <v>1119.2</v>
      </c>
      <c r="Y1924">
        <v>2</v>
      </c>
      <c r="Z1924">
        <v>0</v>
      </c>
      <c r="AA1924">
        <v>0</v>
      </c>
      <c r="AB1924">
        <v>0</v>
      </c>
      <c r="AC1924">
        <v>8595.2000000000007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f t="shared" si="150"/>
        <v>8</v>
      </c>
      <c r="AJ1924">
        <f t="shared" si="151"/>
        <v>8953.6</v>
      </c>
      <c r="AK1924" s="62">
        <f t="shared" si="152"/>
        <v>2</v>
      </c>
      <c r="AL1924">
        <f t="shared" si="153"/>
        <v>8595.2000000000007</v>
      </c>
    </row>
    <row r="1925" spans="2:38" ht="14.45" x14ac:dyDescent="0.3">
      <c r="B1925" t="s">
        <v>1915</v>
      </c>
      <c r="C1925">
        <v>2002344334</v>
      </c>
      <c r="D1925" t="s">
        <v>125</v>
      </c>
      <c r="E1925" t="s">
        <v>126</v>
      </c>
      <c r="F1925" t="s">
        <v>127</v>
      </c>
      <c r="G1925" t="s">
        <v>132</v>
      </c>
      <c r="H1925" t="s">
        <v>133</v>
      </c>
      <c r="I1925" t="s">
        <v>134</v>
      </c>
      <c r="J1925" t="s">
        <v>240</v>
      </c>
      <c r="K1925" t="s">
        <v>241</v>
      </c>
      <c r="L1925">
        <v>83908992</v>
      </c>
      <c r="M1925" t="s">
        <v>242</v>
      </c>
      <c r="N1925">
        <v>96190010</v>
      </c>
      <c r="O1925" t="s">
        <v>243</v>
      </c>
      <c r="P1925">
        <v>4987176331960</v>
      </c>
      <c r="Q1925">
        <v>150</v>
      </c>
      <c r="R1925" s="16">
        <v>47045</v>
      </c>
      <c r="S1925">
        <v>24</v>
      </c>
      <c r="T1925">
        <v>100</v>
      </c>
      <c r="U1925">
        <v>54</v>
      </c>
      <c r="V1925">
        <v>126.31</v>
      </c>
      <c r="W1925">
        <v>126.31</v>
      </c>
      <c r="X1925">
        <v>131.58000000000001</v>
      </c>
      <c r="Y1925">
        <v>8</v>
      </c>
      <c r="Z1925">
        <v>46</v>
      </c>
      <c r="AA1925">
        <v>0</v>
      </c>
      <c r="AB1925">
        <v>0</v>
      </c>
      <c r="AC1925">
        <v>60376.18</v>
      </c>
      <c r="AD1925">
        <v>0.01</v>
      </c>
      <c r="AE1925">
        <v>0</v>
      </c>
      <c r="AF1925">
        <v>0</v>
      </c>
      <c r="AG1925">
        <v>0</v>
      </c>
      <c r="AH1925">
        <v>0</v>
      </c>
      <c r="AI1925">
        <f t="shared" si="150"/>
        <v>478</v>
      </c>
      <c r="AJ1925">
        <f t="shared" si="151"/>
        <v>62895.240000000005</v>
      </c>
      <c r="AK1925" s="62">
        <f t="shared" si="152"/>
        <v>8.8518518518518512</v>
      </c>
      <c r="AL1925">
        <f t="shared" si="153"/>
        <v>60376.18</v>
      </c>
    </row>
    <row r="1926" spans="2:38" ht="14.45" x14ac:dyDescent="0.3">
      <c r="B1926" t="s">
        <v>1915</v>
      </c>
      <c r="C1926">
        <v>2002344334</v>
      </c>
      <c r="D1926" t="s">
        <v>125</v>
      </c>
      <c r="E1926" t="s">
        <v>126</v>
      </c>
      <c r="F1926" t="s">
        <v>127</v>
      </c>
      <c r="G1926" t="s">
        <v>128</v>
      </c>
      <c r="H1926" t="s">
        <v>208</v>
      </c>
      <c r="I1926" t="s">
        <v>209</v>
      </c>
      <c r="J1926" t="s">
        <v>815</v>
      </c>
      <c r="K1926" t="s">
        <v>816</v>
      </c>
      <c r="L1926">
        <v>80753886</v>
      </c>
      <c r="M1926" t="s">
        <v>817</v>
      </c>
      <c r="N1926">
        <v>33074900</v>
      </c>
      <c r="O1926" t="s">
        <v>818</v>
      </c>
      <c r="P1926">
        <v>4987176198723</v>
      </c>
      <c r="Q1926">
        <v>249</v>
      </c>
      <c r="R1926" s="16">
        <v>47688</v>
      </c>
      <c r="S1926">
        <v>24</v>
      </c>
      <c r="T1926">
        <v>100</v>
      </c>
      <c r="U1926">
        <v>12</v>
      </c>
      <c r="V1926">
        <v>168.81</v>
      </c>
      <c r="W1926">
        <v>199.19</v>
      </c>
      <c r="X1926">
        <v>207.5</v>
      </c>
      <c r="Y1926">
        <v>1</v>
      </c>
      <c r="Z1926">
        <v>0</v>
      </c>
      <c r="AA1926">
        <v>0</v>
      </c>
      <c r="AB1926">
        <v>0</v>
      </c>
      <c r="AC1926">
        <v>2390.2800000000002</v>
      </c>
      <c r="AD1926">
        <v>16</v>
      </c>
      <c r="AE1926">
        <v>0</v>
      </c>
      <c r="AF1926">
        <v>0</v>
      </c>
      <c r="AG1926">
        <v>0</v>
      </c>
      <c r="AH1926">
        <v>0</v>
      </c>
      <c r="AI1926">
        <f t="shared" si="150"/>
        <v>12</v>
      </c>
      <c r="AJ1926">
        <f t="shared" si="151"/>
        <v>2490</v>
      </c>
      <c r="AK1926" s="62">
        <f t="shared" si="152"/>
        <v>1</v>
      </c>
      <c r="AL1926">
        <f t="shared" si="153"/>
        <v>2390.2799999999997</v>
      </c>
    </row>
    <row r="1927" spans="2:38" ht="14.45" x14ac:dyDescent="0.3">
      <c r="B1927" t="s">
        <v>1915</v>
      </c>
      <c r="C1927">
        <v>2002344334</v>
      </c>
      <c r="D1927" t="s">
        <v>125</v>
      </c>
      <c r="E1927" t="s">
        <v>126</v>
      </c>
      <c r="F1927" t="s">
        <v>127</v>
      </c>
      <c r="G1927" t="s">
        <v>132</v>
      </c>
      <c r="H1927" t="s">
        <v>133</v>
      </c>
      <c r="I1927" t="s">
        <v>134</v>
      </c>
      <c r="J1927" t="s">
        <v>135</v>
      </c>
      <c r="K1927" t="s">
        <v>136</v>
      </c>
      <c r="L1927">
        <v>83914233</v>
      </c>
      <c r="M1927" t="s">
        <v>137</v>
      </c>
      <c r="N1927">
        <v>96190010</v>
      </c>
      <c r="O1927" t="s">
        <v>138</v>
      </c>
      <c r="P1927">
        <v>4987176202208</v>
      </c>
      <c r="Q1927">
        <v>80</v>
      </c>
      <c r="R1927" s="16">
        <v>46807</v>
      </c>
      <c r="S1927">
        <v>24</v>
      </c>
      <c r="T1927">
        <v>78</v>
      </c>
      <c r="U1927">
        <v>72</v>
      </c>
      <c r="V1927">
        <v>69.19</v>
      </c>
      <c r="W1927">
        <v>69.19</v>
      </c>
      <c r="X1927">
        <v>72.08</v>
      </c>
      <c r="Y1927">
        <v>5</v>
      </c>
      <c r="Z1927">
        <v>27</v>
      </c>
      <c r="AA1927">
        <v>0</v>
      </c>
      <c r="AB1927">
        <v>0</v>
      </c>
      <c r="AC1927">
        <v>26776.53</v>
      </c>
      <c r="AD1927">
        <v>0.01</v>
      </c>
      <c r="AE1927">
        <v>0</v>
      </c>
      <c r="AF1927">
        <v>0</v>
      </c>
      <c r="AG1927">
        <v>0</v>
      </c>
      <c r="AH1927">
        <v>0</v>
      </c>
      <c r="AI1927">
        <f t="shared" si="150"/>
        <v>387</v>
      </c>
      <c r="AJ1927">
        <f t="shared" si="151"/>
        <v>27894.959999999999</v>
      </c>
      <c r="AK1927" s="62">
        <f t="shared" si="152"/>
        <v>5.375</v>
      </c>
      <c r="AL1927">
        <f t="shared" si="153"/>
        <v>26776.53</v>
      </c>
    </row>
    <row r="1928" spans="2:38" ht="14.45" x14ac:dyDescent="0.3">
      <c r="B1928" t="s">
        <v>1915</v>
      </c>
      <c r="C1928">
        <v>2002344334</v>
      </c>
      <c r="D1928" t="s">
        <v>125</v>
      </c>
      <c r="E1928" t="s">
        <v>126</v>
      </c>
      <c r="F1928" t="s">
        <v>127</v>
      </c>
      <c r="G1928" t="s">
        <v>146</v>
      </c>
      <c r="H1928" t="s">
        <v>150</v>
      </c>
      <c r="I1928" t="s">
        <v>173</v>
      </c>
      <c r="J1928" t="s">
        <v>174</v>
      </c>
      <c r="K1928" t="s">
        <v>764</v>
      </c>
      <c r="L1928">
        <v>83904003</v>
      </c>
      <c r="M1928" t="s">
        <v>822</v>
      </c>
      <c r="N1928">
        <v>82121010</v>
      </c>
      <c r="O1928" t="s">
        <v>823</v>
      </c>
      <c r="P1928">
        <v>4987176352002</v>
      </c>
      <c r="Q1928">
        <v>133</v>
      </c>
      <c r="R1928" s="16">
        <v>47045</v>
      </c>
      <c r="S1928">
        <v>60</v>
      </c>
      <c r="T1928">
        <v>45</v>
      </c>
      <c r="U1928">
        <v>120</v>
      </c>
      <c r="V1928">
        <v>89.65</v>
      </c>
      <c r="W1928">
        <v>105.79</v>
      </c>
      <c r="X1928">
        <v>110.2</v>
      </c>
      <c r="Y1928">
        <v>1</v>
      </c>
      <c r="Z1928">
        <v>101</v>
      </c>
      <c r="AA1928">
        <v>0</v>
      </c>
      <c r="AB1928">
        <v>0</v>
      </c>
      <c r="AC1928">
        <v>23379.59</v>
      </c>
      <c r="AD1928">
        <v>2.9999999999999898E-2</v>
      </c>
      <c r="AE1928">
        <v>0</v>
      </c>
      <c r="AF1928">
        <v>0</v>
      </c>
      <c r="AG1928">
        <v>0</v>
      </c>
      <c r="AH1928">
        <v>0</v>
      </c>
      <c r="AI1928">
        <f t="shared" si="150"/>
        <v>221</v>
      </c>
      <c r="AJ1928">
        <f t="shared" si="151"/>
        <v>24354.2</v>
      </c>
      <c r="AK1928" s="62">
        <f t="shared" si="152"/>
        <v>1.8416666666666666</v>
      </c>
      <c r="AL1928">
        <f t="shared" si="153"/>
        <v>23379.59</v>
      </c>
    </row>
    <row r="1929" spans="2:38" ht="14.45" x14ac:dyDescent="0.3">
      <c r="B1929" t="s">
        <v>1915</v>
      </c>
      <c r="C1929">
        <v>2002344334</v>
      </c>
      <c r="D1929" t="s">
        <v>125</v>
      </c>
      <c r="E1929" t="s">
        <v>126</v>
      </c>
      <c r="F1929" t="s">
        <v>127</v>
      </c>
      <c r="G1929" t="s">
        <v>128</v>
      </c>
      <c r="H1929" t="s">
        <v>139</v>
      </c>
      <c r="I1929" t="s">
        <v>140</v>
      </c>
      <c r="J1929" t="s">
        <v>236</v>
      </c>
      <c r="K1929" t="s">
        <v>237</v>
      </c>
      <c r="L1929">
        <v>80837085</v>
      </c>
      <c r="M1929" t="s">
        <v>238</v>
      </c>
      <c r="N1929">
        <v>96190030</v>
      </c>
      <c r="O1929" t="s">
        <v>239</v>
      </c>
      <c r="P1929">
        <v>4987176093295</v>
      </c>
      <c r="Q1929">
        <v>1217</v>
      </c>
      <c r="R1929" s="16">
        <v>47020</v>
      </c>
      <c r="S1929">
        <v>36</v>
      </c>
      <c r="T1929">
        <v>72</v>
      </c>
      <c r="U1929">
        <v>6</v>
      </c>
      <c r="V1929">
        <v>967.52</v>
      </c>
      <c r="W1929">
        <v>1015.9</v>
      </c>
      <c r="X1929">
        <v>1058.26</v>
      </c>
      <c r="Y1929">
        <v>0</v>
      </c>
      <c r="Z1929">
        <v>3</v>
      </c>
      <c r="AA1929">
        <v>0</v>
      </c>
      <c r="AB1929">
        <v>0</v>
      </c>
      <c r="AC1929">
        <v>3047.7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f t="shared" si="150"/>
        <v>3</v>
      </c>
      <c r="AJ1929">
        <f t="shared" si="151"/>
        <v>3174.7799999999997</v>
      </c>
      <c r="AK1929" s="62">
        <f t="shared" si="152"/>
        <v>0.5</v>
      </c>
      <c r="AL1929">
        <f t="shared" si="153"/>
        <v>3047.7</v>
      </c>
    </row>
    <row r="1930" spans="2:38" ht="14.45" x14ac:dyDescent="0.3">
      <c r="B1930" t="s">
        <v>1915</v>
      </c>
      <c r="C1930">
        <v>2002344334</v>
      </c>
      <c r="D1930" t="s">
        <v>125</v>
      </c>
      <c r="E1930" t="s">
        <v>126</v>
      </c>
      <c r="F1930" t="s">
        <v>127</v>
      </c>
      <c r="G1930" t="s">
        <v>146</v>
      </c>
      <c r="H1930" t="s">
        <v>150</v>
      </c>
      <c r="I1930" t="s">
        <v>173</v>
      </c>
      <c r="J1930" t="s">
        <v>174</v>
      </c>
      <c r="K1930" t="s">
        <v>175</v>
      </c>
      <c r="L1930">
        <v>83904005</v>
      </c>
      <c r="M1930" t="s">
        <v>826</v>
      </c>
      <c r="N1930">
        <v>82121010</v>
      </c>
      <c r="O1930" t="s">
        <v>827</v>
      </c>
      <c r="P1930">
        <v>4987176351999</v>
      </c>
      <c r="Q1930">
        <v>178</v>
      </c>
      <c r="R1930" s="16">
        <v>47045</v>
      </c>
      <c r="S1930">
        <v>60</v>
      </c>
      <c r="T1930">
        <v>45</v>
      </c>
      <c r="U1930">
        <v>144</v>
      </c>
      <c r="V1930">
        <v>119.98</v>
      </c>
      <c r="W1930">
        <v>141.58000000000001</v>
      </c>
      <c r="X1930">
        <v>147.47999999999999</v>
      </c>
      <c r="Y1930">
        <v>0</v>
      </c>
      <c r="Z1930">
        <v>2</v>
      </c>
      <c r="AA1930">
        <v>0</v>
      </c>
      <c r="AB1930">
        <v>0</v>
      </c>
      <c r="AC1930">
        <v>283.16000000000003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f t="shared" si="150"/>
        <v>2</v>
      </c>
      <c r="AJ1930">
        <f t="shared" si="151"/>
        <v>294.95999999999998</v>
      </c>
      <c r="AK1930" s="62">
        <f t="shared" si="152"/>
        <v>1.3888888888888888E-2</v>
      </c>
      <c r="AL1930">
        <f t="shared" si="153"/>
        <v>283.16000000000003</v>
      </c>
    </row>
    <row r="1931" spans="2:38" ht="14.45" x14ac:dyDescent="0.3">
      <c r="B1931" t="s">
        <v>1915</v>
      </c>
      <c r="C1931">
        <v>2002344334</v>
      </c>
      <c r="D1931" t="s">
        <v>125</v>
      </c>
      <c r="E1931" t="s">
        <v>126</v>
      </c>
      <c r="F1931" t="s">
        <v>127</v>
      </c>
      <c r="G1931" t="s">
        <v>146</v>
      </c>
      <c r="H1931" t="s">
        <v>160</v>
      </c>
      <c r="I1931" t="s">
        <v>161</v>
      </c>
      <c r="J1931" t="s">
        <v>217</v>
      </c>
      <c r="K1931" t="s">
        <v>218</v>
      </c>
      <c r="L1931">
        <v>80707385</v>
      </c>
      <c r="M1931" t="s">
        <v>219</v>
      </c>
      <c r="N1931">
        <v>96032100</v>
      </c>
      <c r="O1931" t="s">
        <v>220</v>
      </c>
      <c r="P1931">
        <v>4210201316817</v>
      </c>
      <c r="Q1931">
        <v>529</v>
      </c>
      <c r="R1931" s="16">
        <v>47020</v>
      </c>
      <c r="S1931">
        <v>36</v>
      </c>
      <c r="T1931">
        <v>72</v>
      </c>
      <c r="U1931">
        <v>12</v>
      </c>
      <c r="V1931">
        <v>416.93</v>
      </c>
      <c r="W1931">
        <v>437.78</v>
      </c>
      <c r="X1931">
        <v>456.04</v>
      </c>
      <c r="Y1931">
        <v>0</v>
      </c>
      <c r="Z1931">
        <v>2</v>
      </c>
      <c r="AA1931">
        <v>0</v>
      </c>
      <c r="AB1931">
        <v>0</v>
      </c>
      <c r="AC1931">
        <v>875.56</v>
      </c>
      <c r="AD1931">
        <v>1.6699999999999899</v>
      </c>
      <c r="AE1931">
        <v>0</v>
      </c>
      <c r="AF1931">
        <v>0</v>
      </c>
      <c r="AG1931">
        <v>0</v>
      </c>
      <c r="AH1931">
        <v>0</v>
      </c>
      <c r="AI1931">
        <f t="shared" si="150"/>
        <v>2</v>
      </c>
      <c r="AJ1931">
        <f t="shared" si="151"/>
        <v>912.08</v>
      </c>
      <c r="AK1931" s="62">
        <f t="shared" si="152"/>
        <v>0.16666666666666666</v>
      </c>
      <c r="AL1931">
        <f t="shared" si="153"/>
        <v>875.56</v>
      </c>
    </row>
    <row r="1932" spans="2:38" ht="14.45" x14ac:dyDescent="0.3">
      <c r="B1932" t="s">
        <v>1915</v>
      </c>
      <c r="C1932">
        <v>2002344334</v>
      </c>
      <c r="D1932" t="s">
        <v>125</v>
      </c>
      <c r="E1932" t="s">
        <v>126</v>
      </c>
      <c r="F1932" t="s">
        <v>127</v>
      </c>
      <c r="G1932" t="s">
        <v>128</v>
      </c>
      <c r="H1932" t="s">
        <v>129</v>
      </c>
      <c r="I1932" t="s">
        <v>130</v>
      </c>
      <c r="J1932" t="s">
        <v>295</v>
      </c>
      <c r="K1932" t="s">
        <v>838</v>
      </c>
      <c r="L1932">
        <v>80877222</v>
      </c>
      <c r="M1932" t="s">
        <v>839</v>
      </c>
      <c r="N1932">
        <v>33059090</v>
      </c>
      <c r="O1932" t="s">
        <v>840</v>
      </c>
      <c r="P1932">
        <v>4987176257390</v>
      </c>
      <c r="Q1932">
        <v>269</v>
      </c>
      <c r="R1932" s="16">
        <v>47046</v>
      </c>
      <c r="S1932">
        <v>36</v>
      </c>
      <c r="T1932">
        <v>74</v>
      </c>
      <c r="U1932">
        <v>24</v>
      </c>
      <c r="V1932">
        <v>190.3</v>
      </c>
      <c r="W1932">
        <v>224.55</v>
      </c>
      <c r="X1932">
        <v>233.91</v>
      </c>
      <c r="Y1932">
        <v>0</v>
      </c>
      <c r="Z1932">
        <v>15</v>
      </c>
      <c r="AA1932">
        <v>0</v>
      </c>
      <c r="AB1932">
        <v>0</v>
      </c>
      <c r="AC1932">
        <v>3368.25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f t="shared" si="150"/>
        <v>15</v>
      </c>
      <c r="AJ1932">
        <f t="shared" si="151"/>
        <v>3508.65</v>
      </c>
      <c r="AK1932" s="62">
        <f t="shared" si="152"/>
        <v>0.625</v>
      </c>
      <c r="AL1932">
        <f t="shared" si="153"/>
        <v>3368.25</v>
      </c>
    </row>
    <row r="1933" spans="2:38" ht="14.45" x14ac:dyDescent="0.3">
      <c r="B1933" t="s">
        <v>1915</v>
      </c>
      <c r="C1933">
        <v>2002344334</v>
      </c>
      <c r="D1933" t="s">
        <v>125</v>
      </c>
      <c r="E1933" t="s">
        <v>126</v>
      </c>
      <c r="F1933" t="s">
        <v>127</v>
      </c>
      <c r="G1933" t="s">
        <v>132</v>
      </c>
      <c r="H1933" t="s">
        <v>133</v>
      </c>
      <c r="I1933" t="s">
        <v>177</v>
      </c>
      <c r="J1933" t="s">
        <v>178</v>
      </c>
      <c r="K1933" t="s">
        <v>230</v>
      </c>
      <c r="L1933">
        <v>80869897</v>
      </c>
      <c r="M1933" t="s">
        <v>231</v>
      </c>
      <c r="N1933">
        <v>96190010</v>
      </c>
      <c r="O1933" t="s">
        <v>232</v>
      </c>
      <c r="P1933">
        <v>4987176319449</v>
      </c>
      <c r="Q1933">
        <v>370</v>
      </c>
      <c r="R1933" s="16">
        <v>47045</v>
      </c>
      <c r="S1933">
        <v>24</v>
      </c>
      <c r="T1933">
        <v>100</v>
      </c>
      <c r="U1933">
        <v>16</v>
      </c>
      <c r="V1933">
        <v>284.45</v>
      </c>
      <c r="W1933">
        <v>284.45</v>
      </c>
      <c r="X1933">
        <v>296.31</v>
      </c>
      <c r="Y1933">
        <v>0</v>
      </c>
      <c r="Z1933">
        <v>1</v>
      </c>
      <c r="AA1933">
        <v>0</v>
      </c>
      <c r="AB1933">
        <v>0</v>
      </c>
      <c r="AC1933">
        <v>284.45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f t="shared" si="150"/>
        <v>1</v>
      </c>
      <c r="AJ1933">
        <f t="shared" si="151"/>
        <v>296.31</v>
      </c>
      <c r="AK1933" s="62">
        <f t="shared" si="152"/>
        <v>6.25E-2</v>
      </c>
      <c r="AL1933">
        <f t="shared" si="153"/>
        <v>284.45</v>
      </c>
    </row>
    <row r="1934" spans="2:38" ht="14.45" x14ac:dyDescent="0.3">
      <c r="B1934" t="s">
        <v>1915</v>
      </c>
      <c r="C1934">
        <v>2002344334</v>
      </c>
      <c r="D1934" t="s">
        <v>125</v>
      </c>
      <c r="E1934" t="s">
        <v>126</v>
      </c>
      <c r="F1934" t="s">
        <v>127</v>
      </c>
      <c r="G1934" t="s">
        <v>128</v>
      </c>
      <c r="H1934" t="s">
        <v>129</v>
      </c>
      <c r="I1934" t="s">
        <v>130</v>
      </c>
      <c r="J1934" t="s">
        <v>295</v>
      </c>
      <c r="K1934" t="s">
        <v>844</v>
      </c>
      <c r="L1934">
        <v>80877223</v>
      </c>
      <c r="M1934" t="s">
        <v>845</v>
      </c>
      <c r="N1934">
        <v>33059090</v>
      </c>
      <c r="O1934" t="s">
        <v>846</v>
      </c>
      <c r="P1934">
        <v>4987176257376</v>
      </c>
      <c r="Q1934">
        <v>269</v>
      </c>
      <c r="R1934" s="16">
        <v>46898</v>
      </c>
      <c r="S1934">
        <v>36</v>
      </c>
      <c r="T1934">
        <v>61</v>
      </c>
      <c r="U1934">
        <v>24</v>
      </c>
      <c r="V1934">
        <v>190.3</v>
      </c>
      <c r="W1934">
        <v>224.55</v>
      </c>
      <c r="X1934">
        <v>233.91</v>
      </c>
      <c r="Y1934">
        <v>1</v>
      </c>
      <c r="Z1934">
        <v>1</v>
      </c>
      <c r="AA1934">
        <v>0</v>
      </c>
      <c r="AB1934">
        <v>0</v>
      </c>
      <c r="AC1934">
        <v>5613.75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f t="shared" si="150"/>
        <v>25</v>
      </c>
      <c r="AJ1934">
        <f t="shared" si="151"/>
        <v>5847.75</v>
      </c>
      <c r="AK1934" s="62">
        <f t="shared" si="152"/>
        <v>1.0416666666666667</v>
      </c>
      <c r="AL1934">
        <f t="shared" si="153"/>
        <v>5613.75</v>
      </c>
    </row>
    <row r="1935" spans="2:38" ht="14.45" x14ac:dyDescent="0.3">
      <c r="B1935" t="s">
        <v>1915</v>
      </c>
      <c r="C1935">
        <v>2002344334</v>
      </c>
      <c r="D1935" t="s">
        <v>125</v>
      </c>
      <c r="E1935" t="s">
        <v>126</v>
      </c>
      <c r="F1935" t="s">
        <v>127</v>
      </c>
      <c r="G1935" t="s">
        <v>132</v>
      </c>
      <c r="H1935" t="s">
        <v>163</v>
      </c>
      <c r="I1935" t="s">
        <v>164</v>
      </c>
      <c r="J1935" t="s">
        <v>253</v>
      </c>
      <c r="K1935" t="s">
        <v>254</v>
      </c>
      <c r="L1935">
        <v>80830409</v>
      </c>
      <c r="M1935" t="s">
        <v>255</v>
      </c>
      <c r="N1935">
        <v>33071010</v>
      </c>
      <c r="O1935" t="s">
        <v>256</v>
      </c>
      <c r="P1935">
        <v>4987176177810</v>
      </c>
      <c r="Q1935">
        <v>284</v>
      </c>
      <c r="R1935" s="16">
        <v>46807</v>
      </c>
      <c r="S1935">
        <v>36</v>
      </c>
      <c r="T1935">
        <v>52</v>
      </c>
      <c r="U1935">
        <v>24</v>
      </c>
      <c r="V1935">
        <v>231.83</v>
      </c>
      <c r="W1935">
        <v>243.42</v>
      </c>
      <c r="X1935">
        <v>253.57</v>
      </c>
      <c r="Y1935">
        <v>0</v>
      </c>
      <c r="Z1935">
        <v>1</v>
      </c>
      <c r="AA1935">
        <v>0</v>
      </c>
      <c r="AB1935">
        <v>0</v>
      </c>
      <c r="AC1935">
        <v>243.42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f t="shared" si="150"/>
        <v>1</v>
      </c>
      <c r="AJ1935">
        <f t="shared" si="151"/>
        <v>253.57</v>
      </c>
      <c r="AK1935" s="62">
        <f t="shared" si="152"/>
        <v>4.1666666666666664E-2</v>
      </c>
      <c r="AL1935">
        <f t="shared" si="153"/>
        <v>243.42</v>
      </c>
    </row>
    <row r="1936" spans="2:38" ht="14.45" x14ac:dyDescent="0.3">
      <c r="B1936" t="s">
        <v>1915</v>
      </c>
      <c r="C1936">
        <v>2002344334</v>
      </c>
      <c r="D1936" t="s">
        <v>125</v>
      </c>
      <c r="E1936" t="s">
        <v>126</v>
      </c>
      <c r="F1936" t="s">
        <v>127</v>
      </c>
      <c r="G1936" t="s">
        <v>146</v>
      </c>
      <c r="H1936" t="s">
        <v>160</v>
      </c>
      <c r="I1936" t="s">
        <v>161</v>
      </c>
      <c r="J1936" t="s">
        <v>525</v>
      </c>
      <c r="K1936" t="s">
        <v>735</v>
      </c>
      <c r="L1936">
        <v>80756893</v>
      </c>
      <c r="M1936" t="s">
        <v>736</v>
      </c>
      <c r="N1936">
        <v>96032100</v>
      </c>
      <c r="O1936" t="s">
        <v>737</v>
      </c>
      <c r="P1936">
        <v>4987176202420</v>
      </c>
      <c r="Q1936">
        <v>105</v>
      </c>
      <c r="R1936" s="16">
        <v>47020</v>
      </c>
      <c r="S1936">
        <v>36</v>
      </c>
      <c r="T1936">
        <v>72</v>
      </c>
      <c r="U1936">
        <v>72</v>
      </c>
      <c r="V1936">
        <v>80</v>
      </c>
      <c r="W1936">
        <v>84</v>
      </c>
      <c r="X1936">
        <v>87.5</v>
      </c>
      <c r="Y1936">
        <v>0</v>
      </c>
      <c r="Z1936">
        <v>3</v>
      </c>
      <c r="AA1936">
        <v>0</v>
      </c>
      <c r="AB1936">
        <v>0</v>
      </c>
      <c r="AC1936">
        <v>252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f t="shared" si="150"/>
        <v>3</v>
      </c>
      <c r="AJ1936">
        <f t="shared" si="151"/>
        <v>262.5</v>
      </c>
      <c r="AK1936" s="62">
        <f t="shared" si="152"/>
        <v>4.1666666666666664E-2</v>
      </c>
      <c r="AL1936">
        <f t="shared" si="153"/>
        <v>252</v>
      </c>
    </row>
    <row r="1937" spans="2:38" ht="14.45" x14ac:dyDescent="0.3">
      <c r="B1937" t="s">
        <v>1915</v>
      </c>
      <c r="C1937">
        <v>2002344334</v>
      </c>
      <c r="D1937" t="s">
        <v>125</v>
      </c>
      <c r="E1937" t="s">
        <v>126</v>
      </c>
      <c r="F1937" t="s">
        <v>127</v>
      </c>
      <c r="G1937" t="s">
        <v>132</v>
      </c>
      <c r="H1937" t="s">
        <v>133</v>
      </c>
      <c r="I1937" t="s">
        <v>177</v>
      </c>
      <c r="J1937" t="s">
        <v>262</v>
      </c>
      <c r="K1937" t="s">
        <v>263</v>
      </c>
      <c r="L1937">
        <v>80845910</v>
      </c>
      <c r="M1937" t="s">
        <v>264</v>
      </c>
      <c r="N1937">
        <v>96190010</v>
      </c>
      <c r="O1937" t="s">
        <v>265</v>
      </c>
      <c r="P1937">
        <v>4987176321220</v>
      </c>
      <c r="Q1937">
        <v>115</v>
      </c>
      <c r="R1937" s="16">
        <v>47045</v>
      </c>
      <c r="S1937">
        <v>24</v>
      </c>
      <c r="T1937">
        <v>100</v>
      </c>
      <c r="U1937">
        <v>30</v>
      </c>
      <c r="V1937">
        <v>99.46</v>
      </c>
      <c r="W1937">
        <v>99.46</v>
      </c>
      <c r="X1937">
        <v>103.61</v>
      </c>
      <c r="Y1937">
        <v>0</v>
      </c>
      <c r="Z1937">
        <v>1</v>
      </c>
      <c r="AA1937">
        <v>0</v>
      </c>
      <c r="AB1937">
        <v>0</v>
      </c>
      <c r="AC1937">
        <v>99.46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f t="shared" si="150"/>
        <v>1</v>
      </c>
      <c r="AJ1937">
        <f t="shared" si="151"/>
        <v>103.61</v>
      </c>
      <c r="AK1937" s="62">
        <f t="shared" si="152"/>
        <v>3.3333333333333333E-2</v>
      </c>
      <c r="AL1937">
        <f t="shared" si="153"/>
        <v>99.46</v>
      </c>
    </row>
    <row r="1938" spans="2:38" ht="14.45" x14ac:dyDescent="0.3">
      <c r="B1938" t="s">
        <v>1915</v>
      </c>
      <c r="C1938">
        <v>2002344334</v>
      </c>
      <c r="D1938" t="s">
        <v>125</v>
      </c>
      <c r="E1938" t="s">
        <v>126</v>
      </c>
      <c r="F1938" t="s">
        <v>127</v>
      </c>
      <c r="G1938" t="s">
        <v>132</v>
      </c>
      <c r="H1938" t="s">
        <v>133</v>
      </c>
      <c r="I1938" t="s">
        <v>134</v>
      </c>
      <c r="J1938" t="s">
        <v>408</v>
      </c>
      <c r="K1938" t="s">
        <v>415</v>
      </c>
      <c r="L1938">
        <v>83916746</v>
      </c>
      <c r="M1938" t="s">
        <v>896</v>
      </c>
      <c r="N1938">
        <v>96190010</v>
      </c>
      <c r="O1938" t="s">
        <v>897</v>
      </c>
      <c r="P1938">
        <v>4987176301956</v>
      </c>
      <c r="Q1938">
        <v>115</v>
      </c>
      <c r="R1938" s="16">
        <v>47045</v>
      </c>
      <c r="S1938">
        <v>24</v>
      </c>
      <c r="T1938">
        <v>100</v>
      </c>
      <c r="U1938">
        <v>48</v>
      </c>
      <c r="V1938">
        <v>96.84</v>
      </c>
      <c r="W1938">
        <v>96.84</v>
      </c>
      <c r="X1938">
        <v>100.88</v>
      </c>
      <c r="Y1938">
        <v>12</v>
      </c>
      <c r="Z1938">
        <v>12</v>
      </c>
      <c r="AA1938">
        <v>0</v>
      </c>
      <c r="AB1938">
        <v>0</v>
      </c>
      <c r="AC1938">
        <v>56941.919999999998</v>
      </c>
      <c r="AD1938">
        <v>0.02</v>
      </c>
      <c r="AE1938">
        <v>0</v>
      </c>
      <c r="AF1938">
        <v>0</v>
      </c>
      <c r="AG1938">
        <v>0</v>
      </c>
      <c r="AH1938">
        <v>0</v>
      </c>
      <c r="AI1938">
        <f t="shared" si="150"/>
        <v>588</v>
      </c>
      <c r="AJ1938">
        <f t="shared" si="151"/>
        <v>59317.439999999995</v>
      </c>
      <c r="AK1938" s="62">
        <f t="shared" si="152"/>
        <v>12.25</v>
      </c>
      <c r="AL1938">
        <f t="shared" si="153"/>
        <v>56941.920000000006</v>
      </c>
    </row>
    <row r="1939" spans="2:38" ht="14.45" x14ac:dyDescent="0.3">
      <c r="B1939" t="s">
        <v>1915</v>
      </c>
      <c r="C1939">
        <v>2002344334</v>
      </c>
      <c r="D1939" t="s">
        <v>125</v>
      </c>
      <c r="E1939" t="s">
        <v>126</v>
      </c>
      <c r="F1939" t="s">
        <v>127</v>
      </c>
      <c r="G1939" t="s">
        <v>146</v>
      </c>
      <c r="H1939" t="s">
        <v>147</v>
      </c>
      <c r="I1939" t="s">
        <v>203</v>
      </c>
      <c r="J1939" t="s">
        <v>204</v>
      </c>
      <c r="K1939" t="s">
        <v>273</v>
      </c>
      <c r="L1939">
        <v>80862826</v>
      </c>
      <c r="M1939" t="s">
        <v>274</v>
      </c>
      <c r="N1939">
        <v>33071010</v>
      </c>
      <c r="O1939" t="s">
        <v>275</v>
      </c>
      <c r="P1939">
        <v>4987176150585</v>
      </c>
      <c r="Q1939">
        <v>71</v>
      </c>
      <c r="R1939" s="16">
        <v>46657</v>
      </c>
      <c r="S1939">
        <v>36</v>
      </c>
      <c r="T1939">
        <v>38</v>
      </c>
      <c r="U1939">
        <v>96</v>
      </c>
      <c r="V1939">
        <v>57.96</v>
      </c>
      <c r="W1939">
        <v>60.86</v>
      </c>
      <c r="X1939">
        <v>63.4</v>
      </c>
      <c r="Y1939">
        <v>0</v>
      </c>
      <c r="Z1939">
        <v>46</v>
      </c>
      <c r="AA1939">
        <v>0</v>
      </c>
      <c r="AB1939">
        <v>0</v>
      </c>
      <c r="AC1939">
        <v>2799.56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f t="shared" si="150"/>
        <v>46</v>
      </c>
      <c r="AJ1939">
        <f t="shared" si="151"/>
        <v>2916.4</v>
      </c>
      <c r="AK1939" s="62">
        <f t="shared" si="152"/>
        <v>0.47916666666666669</v>
      </c>
      <c r="AL1939">
        <f t="shared" si="153"/>
        <v>2799.56</v>
      </c>
    </row>
    <row r="1940" spans="2:38" ht="14.45" x14ac:dyDescent="0.3">
      <c r="B1940" t="s">
        <v>1915</v>
      </c>
      <c r="C1940">
        <v>2002344334</v>
      </c>
      <c r="D1940" t="s">
        <v>125</v>
      </c>
      <c r="E1940" t="s">
        <v>126</v>
      </c>
      <c r="F1940" t="s">
        <v>127</v>
      </c>
      <c r="G1940" t="s">
        <v>132</v>
      </c>
      <c r="H1940" t="s">
        <v>133</v>
      </c>
      <c r="I1940" t="s">
        <v>134</v>
      </c>
      <c r="J1940" t="s">
        <v>169</v>
      </c>
      <c r="K1940" t="s">
        <v>270</v>
      </c>
      <c r="L1940">
        <v>80851072</v>
      </c>
      <c r="M1940" t="s">
        <v>271</v>
      </c>
      <c r="N1940">
        <v>96190010</v>
      </c>
      <c r="O1940" t="s">
        <v>279</v>
      </c>
      <c r="P1940">
        <v>4987176293664</v>
      </c>
      <c r="Q1940">
        <v>699</v>
      </c>
      <c r="R1940" s="16">
        <v>47046</v>
      </c>
      <c r="S1940">
        <v>24</v>
      </c>
      <c r="T1940">
        <v>100</v>
      </c>
      <c r="U1940">
        <v>20</v>
      </c>
      <c r="V1940">
        <v>521.05999999999995</v>
      </c>
      <c r="W1940">
        <v>521.05999999999995</v>
      </c>
      <c r="X1940">
        <v>542.79</v>
      </c>
      <c r="Y1940">
        <v>0</v>
      </c>
      <c r="Z1940">
        <v>1</v>
      </c>
      <c r="AA1940">
        <v>0</v>
      </c>
      <c r="AB1940">
        <v>0</v>
      </c>
      <c r="AC1940">
        <v>521.05999999999995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f t="shared" si="150"/>
        <v>1</v>
      </c>
      <c r="AJ1940">
        <f t="shared" si="151"/>
        <v>542.79</v>
      </c>
      <c r="AK1940" s="62">
        <f t="shared" si="152"/>
        <v>0.05</v>
      </c>
      <c r="AL1940">
        <f t="shared" si="153"/>
        <v>521.05999999999995</v>
      </c>
    </row>
    <row r="1941" spans="2:38" ht="14.45" x14ac:dyDescent="0.3">
      <c r="B1941" t="s">
        <v>1915</v>
      </c>
      <c r="C1941">
        <v>2002344334</v>
      </c>
      <c r="D1941" t="s">
        <v>125</v>
      </c>
      <c r="E1941" t="s">
        <v>126</v>
      </c>
      <c r="F1941" t="s">
        <v>127</v>
      </c>
      <c r="G1941" t="s">
        <v>132</v>
      </c>
      <c r="H1941" t="s">
        <v>133</v>
      </c>
      <c r="I1941" t="s">
        <v>134</v>
      </c>
      <c r="J1941" t="s">
        <v>169</v>
      </c>
      <c r="K1941" t="s">
        <v>270</v>
      </c>
      <c r="L1941">
        <v>80851072</v>
      </c>
      <c r="M1941" t="s">
        <v>271</v>
      </c>
      <c r="N1941">
        <v>96190010</v>
      </c>
      <c r="O1941" t="s">
        <v>272</v>
      </c>
      <c r="P1941">
        <v>4987176293664</v>
      </c>
      <c r="Q1941">
        <v>699</v>
      </c>
      <c r="R1941" s="16">
        <v>47045</v>
      </c>
      <c r="S1941">
        <v>24</v>
      </c>
      <c r="T1941">
        <v>100</v>
      </c>
      <c r="U1941">
        <v>20</v>
      </c>
      <c r="V1941">
        <v>454.4</v>
      </c>
      <c r="W1941">
        <v>454.4</v>
      </c>
      <c r="X1941">
        <v>473.35</v>
      </c>
      <c r="Y1941">
        <v>0</v>
      </c>
      <c r="Z1941">
        <v>2</v>
      </c>
      <c r="AA1941">
        <v>0</v>
      </c>
      <c r="AB1941">
        <v>0</v>
      </c>
      <c r="AC1941">
        <v>908.8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f t="shared" si="150"/>
        <v>2</v>
      </c>
      <c r="AJ1941">
        <f t="shared" si="151"/>
        <v>946.7</v>
      </c>
      <c r="AK1941" s="62">
        <f t="shared" si="152"/>
        <v>0.1</v>
      </c>
      <c r="AL1941">
        <f t="shared" si="153"/>
        <v>908.8</v>
      </c>
    </row>
    <row r="1942" spans="2:38" ht="14.45" x14ac:dyDescent="0.3">
      <c r="B1942" t="s">
        <v>2039</v>
      </c>
      <c r="C1942">
        <v>2002344334</v>
      </c>
      <c r="D1942" t="s">
        <v>125</v>
      </c>
      <c r="E1942" t="s">
        <v>126</v>
      </c>
      <c r="F1942" t="s">
        <v>127</v>
      </c>
      <c r="G1942" t="s">
        <v>128</v>
      </c>
      <c r="H1942" t="s">
        <v>129</v>
      </c>
      <c r="I1942" t="s">
        <v>130</v>
      </c>
      <c r="J1942" t="s">
        <v>295</v>
      </c>
      <c r="K1942" t="s">
        <v>589</v>
      </c>
      <c r="L1942">
        <v>80851521</v>
      </c>
      <c r="M1942" t="s">
        <v>590</v>
      </c>
      <c r="N1942">
        <v>33059090</v>
      </c>
      <c r="O1942" t="s">
        <v>591</v>
      </c>
      <c r="P1942">
        <v>4987176257369</v>
      </c>
      <c r="Q1942">
        <v>105</v>
      </c>
      <c r="R1942" s="16">
        <v>46961</v>
      </c>
      <c r="S1942">
        <v>36</v>
      </c>
      <c r="T1942">
        <v>66</v>
      </c>
      <c r="U1942">
        <v>24</v>
      </c>
      <c r="V1942">
        <v>74.28</v>
      </c>
      <c r="W1942">
        <v>87.65</v>
      </c>
      <c r="X1942">
        <v>91.31</v>
      </c>
      <c r="Y1942">
        <v>0</v>
      </c>
      <c r="Z1942">
        <v>8</v>
      </c>
      <c r="AA1942">
        <v>0</v>
      </c>
      <c r="AB1942">
        <v>0</v>
      </c>
      <c r="AC1942">
        <v>701.2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f t="shared" ref="AI1942" si="154">+(Y1942+AA1942)*U1942+(Z1942+AB1942+AE1942+AG1942)</f>
        <v>8</v>
      </c>
      <c r="AJ1942">
        <f t="shared" ref="AJ1942" si="155">+AI1942*X1942</f>
        <v>730.48</v>
      </c>
      <c r="AK1942" s="62">
        <f t="shared" ref="AK1942" si="156">+AI1942/U1942</f>
        <v>0.33333333333333331</v>
      </c>
      <c r="AL1942">
        <f t="shared" ref="AL1942" si="157">+AI1942*W1942</f>
        <v>701.2</v>
      </c>
    </row>
    <row r="1943" spans="2:38" ht="14.45" x14ac:dyDescent="0.3">
      <c r="B1943" t="s">
        <v>2039</v>
      </c>
      <c r="C1943">
        <v>2002344334</v>
      </c>
      <c r="D1943" t="s">
        <v>125</v>
      </c>
      <c r="E1943" t="s">
        <v>126</v>
      </c>
      <c r="F1943" t="s">
        <v>127</v>
      </c>
      <c r="G1943" t="s">
        <v>128</v>
      </c>
      <c r="H1943" t="s">
        <v>129</v>
      </c>
      <c r="I1943" t="s">
        <v>130</v>
      </c>
      <c r="J1943" t="s">
        <v>295</v>
      </c>
      <c r="K1943" t="s">
        <v>844</v>
      </c>
      <c r="L1943">
        <v>80841061</v>
      </c>
      <c r="M1943" t="s">
        <v>1046</v>
      </c>
      <c r="N1943">
        <v>33059090</v>
      </c>
      <c r="O1943" t="s">
        <v>1047</v>
      </c>
      <c r="P1943">
        <v>4987176257376</v>
      </c>
      <c r="Q1943">
        <v>245</v>
      </c>
      <c r="R1943" s="16">
        <v>46807</v>
      </c>
      <c r="S1943">
        <v>36</v>
      </c>
      <c r="T1943">
        <v>52</v>
      </c>
      <c r="U1943">
        <v>24</v>
      </c>
      <c r="V1943">
        <v>173.32</v>
      </c>
      <c r="W1943">
        <v>204.52</v>
      </c>
      <c r="X1943">
        <v>213.05</v>
      </c>
      <c r="Y1943">
        <v>0</v>
      </c>
      <c r="Z1943">
        <v>2</v>
      </c>
      <c r="AA1943">
        <v>0</v>
      </c>
      <c r="AB1943">
        <v>0</v>
      </c>
      <c r="AC1943">
        <v>409.04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f t="shared" ref="AI1943:AI2006" si="158">+(Y1943+AA1943)*U1943+(Z1943+AB1943+AE1943+AG1943)</f>
        <v>2</v>
      </c>
      <c r="AJ1943">
        <f t="shared" ref="AJ1943:AJ2006" si="159">+AI1943*X1943</f>
        <v>426.1</v>
      </c>
      <c r="AK1943" s="62">
        <f t="shared" ref="AK1943:AK2006" si="160">+AI1943/U1943</f>
        <v>8.3333333333333329E-2</v>
      </c>
      <c r="AL1943">
        <f t="shared" ref="AL1943:AL2006" si="161">+AI1943*W1943</f>
        <v>409.04</v>
      </c>
    </row>
    <row r="1944" spans="2:38" ht="14.45" x14ac:dyDescent="0.3">
      <c r="B1944" t="s">
        <v>2039</v>
      </c>
      <c r="C1944">
        <v>2002344334</v>
      </c>
      <c r="D1944" t="s">
        <v>125</v>
      </c>
      <c r="E1944" t="s">
        <v>126</v>
      </c>
      <c r="F1944" t="s">
        <v>127</v>
      </c>
      <c r="G1944" t="s">
        <v>132</v>
      </c>
      <c r="H1944" t="s">
        <v>163</v>
      </c>
      <c r="I1944" t="s">
        <v>164</v>
      </c>
      <c r="J1944" t="s">
        <v>337</v>
      </c>
      <c r="K1944" t="s">
        <v>559</v>
      </c>
      <c r="L1944">
        <v>80759507</v>
      </c>
      <c r="M1944" t="s">
        <v>560</v>
      </c>
      <c r="N1944">
        <v>33072000</v>
      </c>
      <c r="O1944" t="s">
        <v>561</v>
      </c>
      <c r="P1944">
        <v>4987176188601</v>
      </c>
      <c r="Q1944">
        <v>225</v>
      </c>
      <c r="R1944" s="16">
        <v>46807</v>
      </c>
      <c r="S1944">
        <v>18</v>
      </c>
      <c r="T1944">
        <v>100</v>
      </c>
      <c r="U1944">
        <v>36</v>
      </c>
      <c r="V1944">
        <v>159.16999999999999</v>
      </c>
      <c r="W1944">
        <v>187.82</v>
      </c>
      <c r="X1944">
        <v>195.65</v>
      </c>
      <c r="Y1944">
        <v>0</v>
      </c>
      <c r="Z1944">
        <v>3</v>
      </c>
      <c r="AA1944">
        <v>0</v>
      </c>
      <c r="AB1944">
        <v>0</v>
      </c>
      <c r="AC1944">
        <v>563.46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f t="shared" si="158"/>
        <v>3</v>
      </c>
      <c r="AJ1944">
        <f t="shared" si="159"/>
        <v>586.95000000000005</v>
      </c>
      <c r="AK1944" s="62">
        <f t="shared" si="160"/>
        <v>8.3333333333333329E-2</v>
      </c>
      <c r="AL1944">
        <f t="shared" si="161"/>
        <v>563.46</v>
      </c>
    </row>
    <row r="1945" spans="2:38" ht="14.45" x14ac:dyDescent="0.3">
      <c r="B1945" t="s">
        <v>2039</v>
      </c>
      <c r="C1945">
        <v>2002344334</v>
      </c>
      <c r="D1945" t="s">
        <v>125</v>
      </c>
      <c r="E1945" t="s">
        <v>126</v>
      </c>
      <c r="F1945" t="s">
        <v>127</v>
      </c>
      <c r="G1945" t="s">
        <v>146</v>
      </c>
      <c r="H1945" t="s">
        <v>160</v>
      </c>
      <c r="I1945" t="s">
        <v>161</v>
      </c>
      <c r="J1945" t="s">
        <v>539</v>
      </c>
      <c r="K1945" t="s">
        <v>674</v>
      </c>
      <c r="L1945">
        <v>80838057</v>
      </c>
      <c r="M1945" t="s">
        <v>675</v>
      </c>
      <c r="N1945">
        <v>96032100</v>
      </c>
      <c r="O1945" t="s">
        <v>676</v>
      </c>
      <c r="P1945">
        <v>4987176306685</v>
      </c>
      <c r="Q1945">
        <v>175</v>
      </c>
      <c r="R1945" s="16">
        <v>47020</v>
      </c>
      <c r="S1945">
        <v>36</v>
      </c>
      <c r="T1945">
        <v>72</v>
      </c>
      <c r="U1945">
        <v>48</v>
      </c>
      <c r="V1945">
        <v>133.33000000000001</v>
      </c>
      <c r="W1945">
        <v>140</v>
      </c>
      <c r="X1945">
        <v>145.84</v>
      </c>
      <c r="Y1945">
        <v>0</v>
      </c>
      <c r="Z1945">
        <v>9</v>
      </c>
      <c r="AA1945">
        <v>0</v>
      </c>
      <c r="AB1945">
        <v>0</v>
      </c>
      <c r="AC1945">
        <v>1260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f t="shared" si="158"/>
        <v>9</v>
      </c>
      <c r="AJ1945">
        <f t="shared" si="159"/>
        <v>1312.56</v>
      </c>
      <c r="AK1945" s="62">
        <f t="shared" si="160"/>
        <v>0.1875</v>
      </c>
      <c r="AL1945">
        <f t="shared" si="161"/>
        <v>1260</v>
      </c>
    </row>
    <row r="1946" spans="2:38" ht="14.45" x14ac:dyDescent="0.3">
      <c r="B1946" t="s">
        <v>2039</v>
      </c>
      <c r="C1946">
        <v>2002344334</v>
      </c>
      <c r="D1946" t="s">
        <v>125</v>
      </c>
      <c r="E1946" t="s">
        <v>126</v>
      </c>
      <c r="F1946" t="s">
        <v>127</v>
      </c>
      <c r="G1946" t="s">
        <v>128</v>
      </c>
      <c r="H1946" t="s">
        <v>208</v>
      </c>
      <c r="I1946" t="s">
        <v>209</v>
      </c>
      <c r="J1946" t="s">
        <v>252</v>
      </c>
      <c r="K1946" t="s">
        <v>565</v>
      </c>
      <c r="L1946">
        <v>80786349</v>
      </c>
      <c r="M1946" t="s">
        <v>566</v>
      </c>
      <c r="N1946">
        <v>33074900</v>
      </c>
      <c r="O1946" t="s">
        <v>567</v>
      </c>
      <c r="P1946">
        <v>4987176244437</v>
      </c>
      <c r="Q1946">
        <v>349</v>
      </c>
      <c r="R1946" s="16">
        <v>46807</v>
      </c>
      <c r="S1946">
        <v>24</v>
      </c>
      <c r="T1946">
        <v>78</v>
      </c>
      <c r="U1946">
        <v>24</v>
      </c>
      <c r="V1946">
        <v>236.6</v>
      </c>
      <c r="W1946">
        <v>279.19</v>
      </c>
      <c r="X1946">
        <v>290.83</v>
      </c>
      <c r="Y1946">
        <v>0</v>
      </c>
      <c r="Z1946">
        <v>5</v>
      </c>
      <c r="AA1946">
        <v>0</v>
      </c>
      <c r="AB1946">
        <v>0</v>
      </c>
      <c r="AC1946">
        <v>1395.95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f t="shared" si="158"/>
        <v>5</v>
      </c>
      <c r="AJ1946">
        <f t="shared" si="159"/>
        <v>1454.1499999999999</v>
      </c>
      <c r="AK1946" s="62">
        <f t="shared" si="160"/>
        <v>0.20833333333333334</v>
      </c>
      <c r="AL1946">
        <f t="shared" si="161"/>
        <v>1395.95</v>
      </c>
    </row>
    <row r="1947" spans="2:38" ht="14.45" x14ac:dyDescent="0.3">
      <c r="B1947" t="s">
        <v>2039</v>
      </c>
      <c r="C1947">
        <v>2002344334</v>
      </c>
      <c r="D1947" t="s">
        <v>125</v>
      </c>
      <c r="E1947" t="s">
        <v>126</v>
      </c>
      <c r="F1947" t="s">
        <v>127</v>
      </c>
      <c r="G1947" t="s">
        <v>128</v>
      </c>
      <c r="H1947" t="s">
        <v>196</v>
      </c>
      <c r="I1947" t="s">
        <v>197</v>
      </c>
      <c r="J1947" t="s">
        <v>443</v>
      </c>
      <c r="K1947" t="s">
        <v>472</v>
      </c>
      <c r="L1947">
        <v>80833282</v>
      </c>
      <c r="M1947" t="s">
        <v>680</v>
      </c>
      <c r="N1947">
        <v>33049990</v>
      </c>
      <c r="O1947" t="s">
        <v>681</v>
      </c>
      <c r="P1947">
        <v>4987176077721</v>
      </c>
      <c r="Q1947">
        <v>99</v>
      </c>
      <c r="R1947" s="16">
        <v>46807</v>
      </c>
      <c r="S1947">
        <v>36</v>
      </c>
      <c r="T1947">
        <v>52</v>
      </c>
      <c r="U1947">
        <v>48</v>
      </c>
      <c r="V1947">
        <v>70.03</v>
      </c>
      <c r="W1947">
        <v>82.64</v>
      </c>
      <c r="X1947">
        <v>86.09</v>
      </c>
      <c r="Y1947">
        <v>0</v>
      </c>
      <c r="Z1947">
        <v>4</v>
      </c>
      <c r="AA1947">
        <v>0</v>
      </c>
      <c r="AB1947">
        <v>0</v>
      </c>
      <c r="AC1947">
        <v>330.56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f t="shared" si="158"/>
        <v>4</v>
      </c>
      <c r="AJ1947">
        <f t="shared" si="159"/>
        <v>344.36</v>
      </c>
      <c r="AK1947" s="62">
        <f t="shared" si="160"/>
        <v>8.3333333333333329E-2</v>
      </c>
      <c r="AL1947">
        <f t="shared" si="161"/>
        <v>330.56</v>
      </c>
    </row>
    <row r="1948" spans="2:38" ht="14.45" x14ac:dyDescent="0.3">
      <c r="B1948" t="s">
        <v>2039</v>
      </c>
      <c r="C1948">
        <v>2002344334</v>
      </c>
      <c r="D1948" t="s">
        <v>125</v>
      </c>
      <c r="E1948" t="s">
        <v>126</v>
      </c>
      <c r="F1948" t="s">
        <v>127</v>
      </c>
      <c r="G1948" t="s">
        <v>128</v>
      </c>
      <c r="H1948" t="s">
        <v>196</v>
      </c>
      <c r="I1948" t="s">
        <v>197</v>
      </c>
      <c r="J1948" t="s">
        <v>443</v>
      </c>
      <c r="K1948" t="s">
        <v>593</v>
      </c>
      <c r="L1948">
        <v>80823581</v>
      </c>
      <c r="M1948" t="s">
        <v>594</v>
      </c>
      <c r="N1948">
        <v>33049990</v>
      </c>
      <c r="O1948" t="s">
        <v>595</v>
      </c>
      <c r="P1948">
        <v>4987176263827</v>
      </c>
      <c r="Q1948">
        <v>449</v>
      </c>
      <c r="R1948" s="16">
        <v>47045</v>
      </c>
      <c r="S1948">
        <v>36</v>
      </c>
      <c r="T1948">
        <v>74</v>
      </c>
      <c r="U1948">
        <v>24</v>
      </c>
      <c r="V1948">
        <v>317.64</v>
      </c>
      <c r="W1948">
        <v>374.81</v>
      </c>
      <c r="X1948">
        <v>390.44</v>
      </c>
      <c r="Y1948">
        <v>0</v>
      </c>
      <c r="Z1948">
        <v>1</v>
      </c>
      <c r="AA1948">
        <v>0</v>
      </c>
      <c r="AB1948">
        <v>0</v>
      </c>
      <c r="AC1948">
        <v>374.81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f t="shared" si="158"/>
        <v>1</v>
      </c>
      <c r="AJ1948">
        <f t="shared" si="159"/>
        <v>390.44</v>
      </c>
      <c r="AK1948" s="62">
        <f t="shared" si="160"/>
        <v>4.1666666666666664E-2</v>
      </c>
      <c r="AL1948">
        <f t="shared" si="161"/>
        <v>374.81</v>
      </c>
    </row>
    <row r="1949" spans="2:38" ht="14.45" x14ac:dyDescent="0.3">
      <c r="B1949" t="s">
        <v>2039</v>
      </c>
      <c r="C1949">
        <v>2002344334</v>
      </c>
      <c r="D1949" t="s">
        <v>125</v>
      </c>
      <c r="E1949" t="s">
        <v>126</v>
      </c>
      <c r="F1949" t="s">
        <v>127</v>
      </c>
      <c r="G1949" t="s">
        <v>128</v>
      </c>
      <c r="H1949" t="s">
        <v>139</v>
      </c>
      <c r="I1949" t="s">
        <v>140</v>
      </c>
      <c r="J1949" t="s">
        <v>266</v>
      </c>
      <c r="K1949" t="s">
        <v>355</v>
      </c>
      <c r="L1949">
        <v>80863669</v>
      </c>
      <c r="M1949" t="s">
        <v>690</v>
      </c>
      <c r="N1949">
        <v>96190030</v>
      </c>
      <c r="O1949" t="s">
        <v>691</v>
      </c>
      <c r="P1949">
        <v>4987176303455</v>
      </c>
      <c r="Q1949">
        <v>350</v>
      </c>
      <c r="R1949" s="16">
        <v>47020</v>
      </c>
      <c r="S1949">
        <v>36</v>
      </c>
      <c r="T1949">
        <v>72</v>
      </c>
      <c r="U1949">
        <v>12</v>
      </c>
      <c r="V1949">
        <v>266.66000000000003</v>
      </c>
      <c r="W1949">
        <v>279.99</v>
      </c>
      <c r="X1949">
        <v>291.67</v>
      </c>
      <c r="Y1949">
        <v>0</v>
      </c>
      <c r="Z1949">
        <v>1</v>
      </c>
      <c r="AA1949">
        <v>0</v>
      </c>
      <c r="AB1949">
        <v>0</v>
      </c>
      <c r="AC1949">
        <v>279.99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f t="shared" si="158"/>
        <v>1</v>
      </c>
      <c r="AJ1949">
        <f t="shared" si="159"/>
        <v>291.67</v>
      </c>
      <c r="AK1949" s="62">
        <f t="shared" si="160"/>
        <v>8.3333333333333329E-2</v>
      </c>
      <c r="AL1949">
        <f t="shared" si="161"/>
        <v>279.99</v>
      </c>
    </row>
    <row r="1950" spans="2:38" ht="14.45" x14ac:dyDescent="0.3">
      <c r="B1950" t="s">
        <v>2039</v>
      </c>
      <c r="C1950">
        <v>2002344334</v>
      </c>
      <c r="D1950" t="s">
        <v>125</v>
      </c>
      <c r="E1950" t="s">
        <v>126</v>
      </c>
      <c r="F1950" t="s">
        <v>127</v>
      </c>
      <c r="G1950" t="s">
        <v>132</v>
      </c>
      <c r="H1950" t="s">
        <v>163</v>
      </c>
      <c r="I1950" t="s">
        <v>164</v>
      </c>
      <c r="J1950" t="s">
        <v>337</v>
      </c>
      <c r="K1950" t="s">
        <v>576</v>
      </c>
      <c r="L1950">
        <v>80739415</v>
      </c>
      <c r="M1950" t="s">
        <v>577</v>
      </c>
      <c r="N1950">
        <v>33072000</v>
      </c>
      <c r="O1950" t="s">
        <v>578</v>
      </c>
      <c r="P1950">
        <v>4987176176271</v>
      </c>
      <c r="Q1950">
        <v>299</v>
      </c>
      <c r="R1950" s="16">
        <v>46317</v>
      </c>
      <c r="S1950">
        <v>18</v>
      </c>
      <c r="T1950">
        <v>14</v>
      </c>
      <c r="U1950">
        <v>48</v>
      </c>
      <c r="V1950">
        <v>211.52</v>
      </c>
      <c r="W1950">
        <v>249.59</v>
      </c>
      <c r="X1950">
        <v>260</v>
      </c>
      <c r="Y1950">
        <v>0</v>
      </c>
      <c r="Z1950">
        <v>1</v>
      </c>
      <c r="AA1950">
        <v>0</v>
      </c>
      <c r="AB1950">
        <v>0</v>
      </c>
      <c r="AC1950">
        <v>249.59</v>
      </c>
      <c r="AD1950">
        <v>0.11</v>
      </c>
      <c r="AE1950">
        <v>0</v>
      </c>
      <c r="AF1950">
        <v>0</v>
      </c>
      <c r="AG1950">
        <v>0</v>
      </c>
      <c r="AH1950">
        <v>0</v>
      </c>
      <c r="AI1950">
        <f t="shared" si="158"/>
        <v>1</v>
      </c>
      <c r="AJ1950">
        <f t="shared" si="159"/>
        <v>260</v>
      </c>
      <c r="AK1950" s="62">
        <f t="shared" si="160"/>
        <v>2.0833333333333332E-2</v>
      </c>
      <c r="AL1950">
        <f t="shared" si="161"/>
        <v>249.59</v>
      </c>
    </row>
    <row r="1951" spans="2:38" ht="14.45" x14ac:dyDescent="0.3">
      <c r="B1951" t="s">
        <v>2039</v>
      </c>
      <c r="C1951">
        <v>2002344334</v>
      </c>
      <c r="D1951" t="s">
        <v>125</v>
      </c>
      <c r="E1951" t="s">
        <v>126</v>
      </c>
      <c r="F1951" t="s">
        <v>127</v>
      </c>
      <c r="G1951" t="s">
        <v>128</v>
      </c>
      <c r="H1951" t="s">
        <v>196</v>
      </c>
      <c r="I1951" t="s">
        <v>197</v>
      </c>
      <c r="J1951" t="s">
        <v>443</v>
      </c>
      <c r="K1951" t="s">
        <v>702</v>
      </c>
      <c r="L1951">
        <v>80823579</v>
      </c>
      <c r="M1951" t="s">
        <v>703</v>
      </c>
      <c r="N1951">
        <v>33049990</v>
      </c>
      <c r="O1951" t="s">
        <v>704</v>
      </c>
      <c r="P1951">
        <v>4987176263797</v>
      </c>
      <c r="Q1951">
        <v>449</v>
      </c>
      <c r="R1951" s="16">
        <v>47010</v>
      </c>
      <c r="S1951">
        <v>36</v>
      </c>
      <c r="T1951">
        <v>71</v>
      </c>
      <c r="U1951">
        <v>24</v>
      </c>
      <c r="V1951">
        <v>317.64</v>
      </c>
      <c r="W1951">
        <v>374.81</v>
      </c>
      <c r="X1951">
        <v>390.44</v>
      </c>
      <c r="Y1951">
        <v>0</v>
      </c>
      <c r="Z1951">
        <v>5</v>
      </c>
      <c r="AA1951">
        <v>0</v>
      </c>
      <c r="AB1951">
        <v>0</v>
      </c>
      <c r="AC1951">
        <v>1874.05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f t="shared" si="158"/>
        <v>5</v>
      </c>
      <c r="AJ1951">
        <f t="shared" si="159"/>
        <v>1952.2</v>
      </c>
      <c r="AK1951" s="62">
        <f t="shared" si="160"/>
        <v>0.20833333333333334</v>
      </c>
      <c r="AL1951">
        <f t="shared" si="161"/>
        <v>1874.05</v>
      </c>
    </row>
    <row r="1952" spans="2:38" ht="14.45" x14ac:dyDescent="0.3">
      <c r="B1952" t="s">
        <v>2039</v>
      </c>
      <c r="C1952">
        <v>2002344334</v>
      </c>
      <c r="D1952" t="s">
        <v>125</v>
      </c>
      <c r="E1952" t="s">
        <v>126</v>
      </c>
      <c r="F1952" t="s">
        <v>127</v>
      </c>
      <c r="G1952" t="s">
        <v>146</v>
      </c>
      <c r="H1952" t="s">
        <v>190</v>
      </c>
      <c r="I1952" t="s">
        <v>191</v>
      </c>
      <c r="J1952" t="s">
        <v>192</v>
      </c>
      <c r="K1952" t="s">
        <v>193</v>
      </c>
      <c r="L1952">
        <v>80817960</v>
      </c>
      <c r="M1952" t="s">
        <v>1017</v>
      </c>
      <c r="N1952">
        <v>82121010</v>
      </c>
      <c r="O1952" t="s">
        <v>1018</v>
      </c>
      <c r="P1952">
        <v>4987176278173</v>
      </c>
      <c r="Q1952">
        <v>299</v>
      </c>
      <c r="R1952" s="16">
        <v>47045</v>
      </c>
      <c r="S1952">
        <v>60</v>
      </c>
      <c r="T1952">
        <v>45</v>
      </c>
      <c r="U1952">
        <v>48</v>
      </c>
      <c r="V1952">
        <v>213.37</v>
      </c>
      <c r="W1952">
        <v>251.78</v>
      </c>
      <c r="X1952">
        <v>262.27999999999997</v>
      </c>
      <c r="Y1952">
        <v>0</v>
      </c>
      <c r="Z1952">
        <v>5</v>
      </c>
      <c r="AA1952">
        <v>0</v>
      </c>
      <c r="AB1952">
        <v>0</v>
      </c>
      <c r="AC1952">
        <v>1258.9000000000001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f t="shared" si="158"/>
        <v>5</v>
      </c>
      <c r="AJ1952">
        <f t="shared" si="159"/>
        <v>1311.3999999999999</v>
      </c>
      <c r="AK1952" s="62">
        <f t="shared" si="160"/>
        <v>0.10416666666666667</v>
      </c>
      <c r="AL1952">
        <f t="shared" si="161"/>
        <v>1258.9000000000001</v>
      </c>
    </row>
    <row r="1953" spans="2:38" ht="14.45" x14ac:dyDescent="0.3">
      <c r="B1953" t="s">
        <v>2039</v>
      </c>
      <c r="C1953">
        <v>2002344334</v>
      </c>
      <c r="D1953" t="s">
        <v>125</v>
      </c>
      <c r="E1953" t="s">
        <v>126</v>
      </c>
      <c r="F1953" t="s">
        <v>127</v>
      </c>
      <c r="G1953" t="s">
        <v>128</v>
      </c>
      <c r="H1953" t="s">
        <v>129</v>
      </c>
      <c r="I1953" t="s">
        <v>130</v>
      </c>
      <c r="J1953" t="s">
        <v>131</v>
      </c>
      <c r="K1953" t="s">
        <v>707</v>
      </c>
      <c r="L1953">
        <v>80879279</v>
      </c>
      <c r="M1953" t="s">
        <v>708</v>
      </c>
      <c r="N1953">
        <v>33051090</v>
      </c>
      <c r="O1953" t="s">
        <v>709</v>
      </c>
      <c r="P1953">
        <v>4987176234476</v>
      </c>
      <c r="Q1953">
        <v>175</v>
      </c>
      <c r="R1953" s="16">
        <v>46807</v>
      </c>
      <c r="S1953">
        <v>36</v>
      </c>
      <c r="T1953">
        <v>52</v>
      </c>
      <c r="U1953">
        <v>56</v>
      </c>
      <c r="V1953">
        <v>145.44999999999999</v>
      </c>
      <c r="W1953">
        <v>152.72</v>
      </c>
      <c r="X1953">
        <v>159.09</v>
      </c>
      <c r="Y1953">
        <v>0</v>
      </c>
      <c r="Z1953">
        <v>1</v>
      </c>
      <c r="AA1953">
        <v>0</v>
      </c>
      <c r="AB1953">
        <v>0</v>
      </c>
      <c r="AC1953">
        <v>152.72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f t="shared" si="158"/>
        <v>1</v>
      </c>
      <c r="AJ1953">
        <f t="shared" si="159"/>
        <v>159.09</v>
      </c>
      <c r="AK1953" s="62">
        <f t="shared" si="160"/>
        <v>1.7857142857142856E-2</v>
      </c>
      <c r="AL1953">
        <f t="shared" si="161"/>
        <v>152.72</v>
      </c>
    </row>
    <row r="1954" spans="2:38" ht="14.45" x14ac:dyDescent="0.3">
      <c r="B1954" t="s">
        <v>2039</v>
      </c>
      <c r="C1954">
        <v>2002344334</v>
      </c>
      <c r="D1954" t="s">
        <v>125</v>
      </c>
      <c r="E1954" t="s">
        <v>126</v>
      </c>
      <c r="F1954" t="s">
        <v>127</v>
      </c>
      <c r="G1954" t="s">
        <v>146</v>
      </c>
      <c r="H1954" t="s">
        <v>160</v>
      </c>
      <c r="I1954" t="s">
        <v>161</v>
      </c>
      <c r="J1954" t="s">
        <v>162</v>
      </c>
      <c r="K1954" t="s">
        <v>582</v>
      </c>
      <c r="L1954">
        <v>80895779</v>
      </c>
      <c r="M1954" t="s">
        <v>583</v>
      </c>
      <c r="N1954">
        <v>96032100</v>
      </c>
      <c r="O1954" t="s">
        <v>584</v>
      </c>
      <c r="P1954">
        <v>4987176278838</v>
      </c>
      <c r="Q1954">
        <v>99</v>
      </c>
      <c r="R1954" s="16">
        <v>47045</v>
      </c>
      <c r="S1954">
        <v>36</v>
      </c>
      <c r="T1954">
        <v>74</v>
      </c>
      <c r="U1954">
        <v>48</v>
      </c>
      <c r="V1954">
        <v>75.430000000000007</v>
      </c>
      <c r="W1954">
        <v>79.2</v>
      </c>
      <c r="X1954">
        <v>82.5</v>
      </c>
      <c r="Y1954">
        <v>0</v>
      </c>
      <c r="Z1954">
        <v>8</v>
      </c>
      <c r="AA1954">
        <v>0</v>
      </c>
      <c r="AB1954">
        <v>0</v>
      </c>
      <c r="AC1954">
        <v>633.6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f t="shared" si="158"/>
        <v>8</v>
      </c>
      <c r="AJ1954">
        <f t="shared" si="159"/>
        <v>660</v>
      </c>
      <c r="AK1954" s="62">
        <f t="shared" si="160"/>
        <v>0.16666666666666666</v>
      </c>
      <c r="AL1954">
        <f t="shared" si="161"/>
        <v>633.6</v>
      </c>
    </row>
    <row r="1955" spans="2:38" ht="14.45" x14ac:dyDescent="0.3">
      <c r="B1955" t="s">
        <v>2039</v>
      </c>
      <c r="C1955">
        <v>2002344334</v>
      </c>
      <c r="D1955" t="s">
        <v>125</v>
      </c>
      <c r="E1955" t="s">
        <v>126</v>
      </c>
      <c r="F1955" t="s">
        <v>127</v>
      </c>
      <c r="G1955" t="s">
        <v>132</v>
      </c>
      <c r="H1955" t="s">
        <v>290</v>
      </c>
      <c r="I1955" t="s">
        <v>726</v>
      </c>
      <c r="J1955" t="s">
        <v>726</v>
      </c>
      <c r="K1955" t="s">
        <v>727</v>
      </c>
      <c r="L1955">
        <v>80862572</v>
      </c>
      <c r="M1955" t="s">
        <v>728</v>
      </c>
      <c r="N1955">
        <v>30049011</v>
      </c>
      <c r="O1955" t="s">
        <v>729</v>
      </c>
      <c r="P1955">
        <v>4987176168405</v>
      </c>
      <c r="Q1955">
        <v>117</v>
      </c>
      <c r="R1955" s="16">
        <v>47080</v>
      </c>
      <c r="S1955">
        <v>18</v>
      </c>
      <c r="T1955">
        <v>100</v>
      </c>
      <c r="U1955">
        <v>216</v>
      </c>
      <c r="V1955">
        <v>89.26</v>
      </c>
      <c r="W1955">
        <v>93.72</v>
      </c>
      <c r="X1955">
        <v>97.63</v>
      </c>
      <c r="Y1955">
        <v>0</v>
      </c>
      <c r="Z1955">
        <v>48</v>
      </c>
      <c r="AA1955">
        <v>0</v>
      </c>
      <c r="AB1955">
        <v>0</v>
      </c>
      <c r="AC1955">
        <v>4498.5600000000004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f t="shared" si="158"/>
        <v>48</v>
      </c>
      <c r="AJ1955">
        <f t="shared" si="159"/>
        <v>4686.24</v>
      </c>
      <c r="AK1955" s="62">
        <f t="shared" si="160"/>
        <v>0.22222222222222221</v>
      </c>
      <c r="AL1955">
        <f t="shared" si="161"/>
        <v>4498.5599999999995</v>
      </c>
    </row>
    <row r="1956" spans="2:38" ht="14.45" x14ac:dyDescent="0.3">
      <c r="B1956" t="s">
        <v>2039</v>
      </c>
      <c r="C1956">
        <v>2002344334</v>
      </c>
      <c r="D1956" t="s">
        <v>125</v>
      </c>
      <c r="E1956" t="s">
        <v>126</v>
      </c>
      <c r="F1956" t="s">
        <v>127</v>
      </c>
      <c r="G1956" t="s">
        <v>128</v>
      </c>
      <c r="H1956" t="s">
        <v>129</v>
      </c>
      <c r="I1956" t="s">
        <v>130</v>
      </c>
      <c r="J1956" t="s">
        <v>131</v>
      </c>
      <c r="K1956" t="s">
        <v>980</v>
      </c>
      <c r="L1956">
        <v>80778993</v>
      </c>
      <c r="M1956" t="s">
        <v>1044</v>
      </c>
      <c r="N1956">
        <v>33051090</v>
      </c>
      <c r="O1956" t="s">
        <v>1045</v>
      </c>
      <c r="P1956">
        <v>4987176234322</v>
      </c>
      <c r="Q1956">
        <v>710</v>
      </c>
      <c r="R1956" s="16">
        <v>47020</v>
      </c>
      <c r="S1956">
        <v>36</v>
      </c>
      <c r="T1956">
        <v>72</v>
      </c>
      <c r="U1956">
        <v>12</v>
      </c>
      <c r="V1956">
        <v>579.57000000000005</v>
      </c>
      <c r="W1956">
        <v>608.54999999999995</v>
      </c>
      <c r="X1956">
        <v>633.92999999999995</v>
      </c>
      <c r="Y1956">
        <v>0</v>
      </c>
      <c r="Z1956">
        <v>2</v>
      </c>
      <c r="AA1956">
        <v>0</v>
      </c>
      <c r="AB1956">
        <v>0</v>
      </c>
      <c r="AC1956">
        <v>1217.0999999999999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f t="shared" si="158"/>
        <v>2</v>
      </c>
      <c r="AJ1956">
        <f t="shared" si="159"/>
        <v>1267.8599999999999</v>
      </c>
      <c r="AK1956" s="62">
        <f t="shared" si="160"/>
        <v>0.16666666666666666</v>
      </c>
      <c r="AL1956">
        <f t="shared" si="161"/>
        <v>1217.0999999999999</v>
      </c>
    </row>
    <row r="1957" spans="2:38" ht="14.45" x14ac:dyDescent="0.3">
      <c r="B1957" t="s">
        <v>2039</v>
      </c>
      <c r="C1957">
        <v>2002344334</v>
      </c>
      <c r="D1957" t="s">
        <v>125</v>
      </c>
      <c r="E1957" t="s">
        <v>126</v>
      </c>
      <c r="F1957" t="s">
        <v>127</v>
      </c>
      <c r="G1957" t="s">
        <v>132</v>
      </c>
      <c r="H1957" t="s">
        <v>133</v>
      </c>
      <c r="I1957" t="s">
        <v>177</v>
      </c>
      <c r="J1957" t="s">
        <v>371</v>
      </c>
      <c r="K1957" t="s">
        <v>372</v>
      </c>
      <c r="L1957">
        <v>83911635</v>
      </c>
      <c r="M1957" t="s">
        <v>373</v>
      </c>
      <c r="N1957">
        <v>96190010</v>
      </c>
      <c r="O1957" t="s">
        <v>374</v>
      </c>
      <c r="P1957">
        <v>4987176319517</v>
      </c>
      <c r="Q1957">
        <v>50</v>
      </c>
      <c r="R1957" s="16">
        <v>47045</v>
      </c>
      <c r="S1957">
        <v>24</v>
      </c>
      <c r="T1957">
        <v>100</v>
      </c>
      <c r="U1957">
        <v>112</v>
      </c>
      <c r="V1957">
        <v>43.24</v>
      </c>
      <c r="W1957">
        <v>43.24</v>
      </c>
      <c r="X1957">
        <v>45.04</v>
      </c>
      <c r="Y1957">
        <v>13</v>
      </c>
      <c r="Z1957">
        <v>110</v>
      </c>
      <c r="AA1957">
        <v>0</v>
      </c>
      <c r="AB1957">
        <v>0</v>
      </c>
      <c r="AC1957">
        <v>67713.84</v>
      </c>
      <c r="AD1957">
        <v>0.04</v>
      </c>
      <c r="AE1957">
        <v>0</v>
      </c>
      <c r="AF1957">
        <v>0</v>
      </c>
      <c r="AG1957">
        <v>0</v>
      </c>
      <c r="AH1957">
        <v>0</v>
      </c>
      <c r="AI1957">
        <f t="shared" si="158"/>
        <v>1566</v>
      </c>
      <c r="AJ1957">
        <f t="shared" si="159"/>
        <v>70532.639999999999</v>
      </c>
      <c r="AK1957" s="62">
        <f t="shared" si="160"/>
        <v>13.982142857142858</v>
      </c>
      <c r="AL1957">
        <f t="shared" si="161"/>
        <v>67713.84</v>
      </c>
    </row>
    <row r="1958" spans="2:38" ht="14.45" x14ac:dyDescent="0.3">
      <c r="B1958" t="s">
        <v>2039</v>
      </c>
      <c r="C1958">
        <v>2002344334</v>
      </c>
      <c r="D1958" t="s">
        <v>125</v>
      </c>
      <c r="E1958" t="s">
        <v>126</v>
      </c>
      <c r="F1958" t="s">
        <v>127</v>
      </c>
      <c r="G1958" t="s">
        <v>132</v>
      </c>
      <c r="H1958" t="s">
        <v>133</v>
      </c>
      <c r="I1958" t="s">
        <v>134</v>
      </c>
      <c r="J1958" t="s">
        <v>155</v>
      </c>
      <c r="K1958" t="s">
        <v>156</v>
      </c>
      <c r="L1958">
        <v>80870358</v>
      </c>
      <c r="M1958" t="s">
        <v>157</v>
      </c>
      <c r="N1958">
        <v>96190010</v>
      </c>
      <c r="O1958" t="s">
        <v>158</v>
      </c>
      <c r="P1958">
        <v>4987176350657</v>
      </c>
      <c r="Q1958">
        <v>325</v>
      </c>
      <c r="R1958" s="16">
        <v>47052</v>
      </c>
      <c r="S1958">
        <v>24</v>
      </c>
      <c r="T1958">
        <v>100</v>
      </c>
      <c r="U1958">
        <v>18</v>
      </c>
      <c r="V1958">
        <v>242.42</v>
      </c>
      <c r="W1958">
        <v>242.42</v>
      </c>
      <c r="X1958">
        <v>252.53</v>
      </c>
      <c r="Y1958">
        <v>38</v>
      </c>
      <c r="Z1958">
        <v>7</v>
      </c>
      <c r="AA1958">
        <v>0</v>
      </c>
      <c r="AB1958">
        <v>0</v>
      </c>
      <c r="AC1958">
        <v>167512.22</v>
      </c>
      <c r="AD1958">
        <v>0.02</v>
      </c>
      <c r="AE1958">
        <v>0</v>
      </c>
      <c r="AF1958">
        <v>0</v>
      </c>
      <c r="AG1958">
        <v>0</v>
      </c>
      <c r="AH1958">
        <v>0</v>
      </c>
      <c r="AI1958">
        <f t="shared" si="158"/>
        <v>691</v>
      </c>
      <c r="AJ1958">
        <f t="shared" si="159"/>
        <v>174498.23</v>
      </c>
      <c r="AK1958" s="62">
        <f t="shared" si="160"/>
        <v>38.388888888888886</v>
      </c>
      <c r="AL1958">
        <f t="shared" si="161"/>
        <v>167512.22</v>
      </c>
    </row>
    <row r="1959" spans="2:38" ht="14.45" x14ac:dyDescent="0.3">
      <c r="B1959" t="s">
        <v>2039</v>
      </c>
      <c r="C1959">
        <v>2002344334</v>
      </c>
      <c r="D1959" t="s">
        <v>125</v>
      </c>
      <c r="E1959" t="s">
        <v>126</v>
      </c>
      <c r="F1959" t="s">
        <v>127</v>
      </c>
      <c r="G1959" t="s">
        <v>146</v>
      </c>
      <c r="H1959" t="s">
        <v>147</v>
      </c>
      <c r="I1959" t="s">
        <v>148</v>
      </c>
      <c r="J1959" t="s">
        <v>149</v>
      </c>
      <c r="K1959" t="s">
        <v>730</v>
      </c>
      <c r="L1959">
        <v>80865298</v>
      </c>
      <c r="M1959" t="s">
        <v>731</v>
      </c>
      <c r="N1959">
        <v>33071010</v>
      </c>
      <c r="O1959" t="s">
        <v>732</v>
      </c>
      <c r="P1959">
        <v>4987176198266</v>
      </c>
      <c r="Q1959">
        <v>289</v>
      </c>
      <c r="R1959" s="16">
        <v>47045</v>
      </c>
      <c r="S1959">
        <v>36</v>
      </c>
      <c r="T1959">
        <v>74</v>
      </c>
      <c r="U1959">
        <v>12</v>
      </c>
      <c r="V1959">
        <v>235.91</v>
      </c>
      <c r="W1959">
        <v>247.71</v>
      </c>
      <c r="X1959">
        <v>258.04000000000002</v>
      </c>
      <c r="Y1959">
        <v>0</v>
      </c>
      <c r="Z1959">
        <v>6</v>
      </c>
      <c r="AA1959">
        <v>0</v>
      </c>
      <c r="AB1959">
        <v>0</v>
      </c>
      <c r="AC1959">
        <v>1486.26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f t="shared" si="158"/>
        <v>6</v>
      </c>
      <c r="AJ1959">
        <f t="shared" si="159"/>
        <v>1548.2400000000002</v>
      </c>
      <c r="AK1959" s="62">
        <f t="shared" si="160"/>
        <v>0.5</v>
      </c>
      <c r="AL1959">
        <f t="shared" si="161"/>
        <v>1486.26</v>
      </c>
    </row>
    <row r="1960" spans="2:38" ht="14.45" x14ac:dyDescent="0.3">
      <c r="B1960" t="s">
        <v>2039</v>
      </c>
      <c r="C1960">
        <v>2002344334</v>
      </c>
      <c r="D1960" t="s">
        <v>125</v>
      </c>
      <c r="E1960" t="s">
        <v>126</v>
      </c>
      <c r="F1960" t="s">
        <v>127</v>
      </c>
      <c r="G1960" t="s">
        <v>132</v>
      </c>
      <c r="H1960" t="s">
        <v>163</v>
      </c>
      <c r="I1960" t="s">
        <v>164</v>
      </c>
      <c r="J1960" t="s">
        <v>337</v>
      </c>
      <c r="K1960" t="s">
        <v>714</v>
      </c>
      <c r="L1960">
        <v>80739421</v>
      </c>
      <c r="M1960" t="s">
        <v>715</v>
      </c>
      <c r="N1960">
        <v>33072000</v>
      </c>
      <c r="O1960" t="s">
        <v>716</v>
      </c>
      <c r="P1960">
        <v>4987176176332</v>
      </c>
      <c r="Q1960">
        <v>299</v>
      </c>
      <c r="R1960" s="16">
        <v>47206</v>
      </c>
      <c r="S1960">
        <v>18</v>
      </c>
      <c r="T1960">
        <v>100</v>
      </c>
      <c r="U1960">
        <v>48</v>
      </c>
      <c r="V1960">
        <v>211.52</v>
      </c>
      <c r="W1960">
        <v>249.59</v>
      </c>
      <c r="X1960">
        <v>260</v>
      </c>
      <c r="Y1960">
        <v>0</v>
      </c>
      <c r="Z1960">
        <v>9</v>
      </c>
      <c r="AA1960">
        <v>0</v>
      </c>
      <c r="AB1960">
        <v>0</v>
      </c>
      <c r="AC1960">
        <v>2246.31</v>
      </c>
      <c r="AD1960">
        <v>0.94999999999999896</v>
      </c>
      <c r="AE1960">
        <v>0</v>
      </c>
      <c r="AF1960">
        <v>0</v>
      </c>
      <c r="AG1960">
        <v>0</v>
      </c>
      <c r="AH1960">
        <v>0</v>
      </c>
      <c r="AI1960">
        <f t="shared" si="158"/>
        <v>9</v>
      </c>
      <c r="AJ1960">
        <f t="shared" si="159"/>
        <v>2340</v>
      </c>
      <c r="AK1960" s="62">
        <f t="shared" si="160"/>
        <v>0.1875</v>
      </c>
      <c r="AL1960">
        <f t="shared" si="161"/>
        <v>2246.31</v>
      </c>
    </row>
    <row r="1961" spans="2:38" ht="14.45" x14ac:dyDescent="0.3">
      <c r="B1961" t="s">
        <v>2039</v>
      </c>
      <c r="C1961">
        <v>2002344334</v>
      </c>
      <c r="D1961" t="s">
        <v>125</v>
      </c>
      <c r="E1961" t="s">
        <v>126</v>
      </c>
      <c r="F1961" t="s">
        <v>127</v>
      </c>
      <c r="G1961" t="s">
        <v>146</v>
      </c>
      <c r="H1961" t="s">
        <v>150</v>
      </c>
      <c r="I1961" t="s">
        <v>257</v>
      </c>
      <c r="J1961" t="s">
        <v>258</v>
      </c>
      <c r="K1961" t="s">
        <v>259</v>
      </c>
      <c r="L1961">
        <v>80818341</v>
      </c>
      <c r="M1961" t="s">
        <v>260</v>
      </c>
      <c r="N1961">
        <v>82121010</v>
      </c>
      <c r="O1961" t="s">
        <v>261</v>
      </c>
      <c r="P1961">
        <v>4987176288264</v>
      </c>
      <c r="Q1961">
        <v>175</v>
      </c>
      <c r="R1961" s="16">
        <v>46807</v>
      </c>
      <c r="S1961">
        <v>60</v>
      </c>
      <c r="T1961">
        <v>31</v>
      </c>
      <c r="U1961">
        <v>30</v>
      </c>
      <c r="V1961">
        <v>127.12</v>
      </c>
      <c r="W1961">
        <v>150</v>
      </c>
      <c r="X1961">
        <v>156.26</v>
      </c>
      <c r="Y1961">
        <v>0</v>
      </c>
      <c r="Z1961">
        <v>15</v>
      </c>
      <c r="AA1961">
        <v>0</v>
      </c>
      <c r="AB1961">
        <v>0</v>
      </c>
      <c r="AC1961">
        <v>2250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f t="shared" si="158"/>
        <v>15</v>
      </c>
      <c r="AJ1961">
        <f t="shared" si="159"/>
        <v>2343.8999999999996</v>
      </c>
      <c r="AK1961" s="62">
        <f t="shared" si="160"/>
        <v>0.5</v>
      </c>
      <c r="AL1961">
        <f t="shared" si="161"/>
        <v>2250</v>
      </c>
    </row>
    <row r="1962" spans="2:38" ht="14.45" x14ac:dyDescent="0.3">
      <c r="B1962" t="s">
        <v>2039</v>
      </c>
      <c r="C1962">
        <v>2002344334</v>
      </c>
      <c r="D1962" t="s">
        <v>125</v>
      </c>
      <c r="E1962" t="s">
        <v>126</v>
      </c>
      <c r="F1962" t="s">
        <v>127</v>
      </c>
      <c r="G1962" t="s">
        <v>146</v>
      </c>
      <c r="H1962" t="s">
        <v>150</v>
      </c>
      <c r="I1962" t="s">
        <v>151</v>
      </c>
      <c r="J1962" t="s">
        <v>182</v>
      </c>
      <c r="K1962" t="s">
        <v>182</v>
      </c>
      <c r="L1962">
        <v>80797473</v>
      </c>
      <c r="M1962" t="s">
        <v>183</v>
      </c>
      <c r="N1962">
        <v>82121010</v>
      </c>
      <c r="O1962" t="s">
        <v>184</v>
      </c>
      <c r="P1962">
        <v>4987176282934</v>
      </c>
      <c r="Q1962">
        <v>575</v>
      </c>
      <c r="R1962" s="16">
        <v>47045</v>
      </c>
      <c r="S1962">
        <v>60</v>
      </c>
      <c r="T1962">
        <v>45</v>
      </c>
      <c r="U1962">
        <v>36</v>
      </c>
      <c r="V1962">
        <v>417.66</v>
      </c>
      <c r="W1962">
        <v>492.84</v>
      </c>
      <c r="X1962">
        <v>513.39</v>
      </c>
      <c r="Y1962">
        <v>0</v>
      </c>
      <c r="Z1962">
        <v>14</v>
      </c>
      <c r="AA1962">
        <v>0</v>
      </c>
      <c r="AB1962">
        <v>0</v>
      </c>
      <c r="AC1962">
        <v>6899.76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f t="shared" si="158"/>
        <v>14</v>
      </c>
      <c r="AJ1962">
        <f t="shared" si="159"/>
        <v>7187.46</v>
      </c>
      <c r="AK1962" s="62">
        <f t="shared" si="160"/>
        <v>0.3888888888888889</v>
      </c>
      <c r="AL1962">
        <f t="shared" si="161"/>
        <v>6899.7599999999993</v>
      </c>
    </row>
    <row r="1963" spans="2:38" ht="14.45" x14ac:dyDescent="0.3">
      <c r="B1963" t="s">
        <v>2039</v>
      </c>
      <c r="C1963">
        <v>2002344334</v>
      </c>
      <c r="D1963" t="s">
        <v>125</v>
      </c>
      <c r="E1963" t="s">
        <v>126</v>
      </c>
      <c r="F1963" t="s">
        <v>127</v>
      </c>
      <c r="G1963" t="s">
        <v>146</v>
      </c>
      <c r="H1963" t="s">
        <v>147</v>
      </c>
      <c r="I1963" t="s">
        <v>148</v>
      </c>
      <c r="J1963" t="s">
        <v>149</v>
      </c>
      <c r="K1963" t="s">
        <v>401</v>
      </c>
      <c r="L1963">
        <v>80865300</v>
      </c>
      <c r="M1963" t="s">
        <v>733</v>
      </c>
      <c r="N1963">
        <v>33071010</v>
      </c>
      <c r="O1963" t="s">
        <v>734</v>
      </c>
      <c r="P1963">
        <v>4987176198259</v>
      </c>
      <c r="Q1963">
        <v>289</v>
      </c>
      <c r="R1963" s="16">
        <v>47102</v>
      </c>
      <c r="S1963">
        <v>36</v>
      </c>
      <c r="T1963">
        <v>79</v>
      </c>
      <c r="U1963">
        <v>12</v>
      </c>
      <c r="V1963">
        <v>235.91</v>
      </c>
      <c r="W1963">
        <v>247.71</v>
      </c>
      <c r="X1963">
        <v>258.04000000000002</v>
      </c>
      <c r="Y1963">
        <v>0</v>
      </c>
      <c r="Z1963">
        <v>9</v>
      </c>
      <c r="AA1963">
        <v>0</v>
      </c>
      <c r="AB1963">
        <v>0</v>
      </c>
      <c r="AC1963">
        <v>2229.39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f t="shared" si="158"/>
        <v>9</v>
      </c>
      <c r="AJ1963">
        <f t="shared" si="159"/>
        <v>2322.36</v>
      </c>
      <c r="AK1963" s="62">
        <f t="shared" si="160"/>
        <v>0.75</v>
      </c>
      <c r="AL1963">
        <f t="shared" si="161"/>
        <v>2229.39</v>
      </c>
    </row>
    <row r="1964" spans="2:38" ht="14.45" x14ac:dyDescent="0.3">
      <c r="B1964" t="s">
        <v>2039</v>
      </c>
      <c r="C1964">
        <v>2002344334</v>
      </c>
      <c r="D1964" t="s">
        <v>125</v>
      </c>
      <c r="E1964" t="s">
        <v>126</v>
      </c>
      <c r="F1964" t="s">
        <v>127</v>
      </c>
      <c r="G1964" t="s">
        <v>132</v>
      </c>
      <c r="H1964" t="s">
        <v>133</v>
      </c>
      <c r="I1964" t="s">
        <v>134</v>
      </c>
      <c r="J1964" t="s">
        <v>135</v>
      </c>
      <c r="K1964" t="s">
        <v>717</v>
      </c>
      <c r="L1964">
        <v>80832379</v>
      </c>
      <c r="M1964" t="s">
        <v>718</v>
      </c>
      <c r="N1964">
        <v>96190010</v>
      </c>
      <c r="O1964" t="s">
        <v>719</v>
      </c>
      <c r="P1964">
        <v>4987176192219</v>
      </c>
      <c r="Q1964">
        <v>195</v>
      </c>
      <c r="R1964" s="16">
        <v>47045</v>
      </c>
      <c r="S1964">
        <v>24</v>
      </c>
      <c r="T1964">
        <v>100</v>
      </c>
      <c r="U1964">
        <v>36</v>
      </c>
      <c r="V1964">
        <v>168.64</v>
      </c>
      <c r="W1964">
        <v>168.64</v>
      </c>
      <c r="X1964">
        <v>175.67</v>
      </c>
      <c r="Y1964">
        <v>0</v>
      </c>
      <c r="Z1964">
        <v>23</v>
      </c>
      <c r="AA1964">
        <v>0</v>
      </c>
      <c r="AB1964">
        <v>0</v>
      </c>
      <c r="AC1964">
        <v>3878.72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f t="shared" si="158"/>
        <v>23</v>
      </c>
      <c r="AJ1964">
        <f t="shared" si="159"/>
        <v>4040.41</v>
      </c>
      <c r="AK1964" s="62">
        <f t="shared" si="160"/>
        <v>0.63888888888888884</v>
      </c>
      <c r="AL1964">
        <f t="shared" si="161"/>
        <v>3878.72</v>
      </c>
    </row>
    <row r="1965" spans="2:38" ht="14.45" x14ac:dyDescent="0.3">
      <c r="B1965" t="s">
        <v>2039</v>
      </c>
      <c r="C1965">
        <v>2002344334</v>
      </c>
      <c r="D1965" t="s">
        <v>125</v>
      </c>
      <c r="E1965" t="s">
        <v>126</v>
      </c>
      <c r="F1965" t="s">
        <v>127</v>
      </c>
      <c r="G1965" t="s">
        <v>146</v>
      </c>
      <c r="H1965" t="s">
        <v>160</v>
      </c>
      <c r="I1965" t="s">
        <v>161</v>
      </c>
      <c r="J1965" t="s">
        <v>381</v>
      </c>
      <c r="K1965" t="s">
        <v>382</v>
      </c>
      <c r="L1965">
        <v>83913496</v>
      </c>
      <c r="M1965" t="s">
        <v>383</v>
      </c>
      <c r="N1965">
        <v>33062000</v>
      </c>
      <c r="O1965" t="s">
        <v>384</v>
      </c>
      <c r="P1965">
        <v>4987176238795</v>
      </c>
      <c r="Q1965">
        <v>140</v>
      </c>
      <c r="R1965" s="16">
        <v>47045</v>
      </c>
      <c r="S1965">
        <v>24</v>
      </c>
      <c r="T1965">
        <v>100</v>
      </c>
      <c r="U1965">
        <v>48</v>
      </c>
      <c r="V1965">
        <v>106.67</v>
      </c>
      <c r="W1965">
        <v>112</v>
      </c>
      <c r="X1965">
        <v>116.67</v>
      </c>
      <c r="Y1965">
        <v>0</v>
      </c>
      <c r="Z1965">
        <v>38</v>
      </c>
      <c r="AA1965">
        <v>0</v>
      </c>
      <c r="AB1965">
        <v>0</v>
      </c>
      <c r="AC1965">
        <v>4256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f t="shared" si="158"/>
        <v>38</v>
      </c>
      <c r="AJ1965">
        <f t="shared" si="159"/>
        <v>4433.46</v>
      </c>
      <c r="AK1965" s="62">
        <f t="shared" si="160"/>
        <v>0.79166666666666663</v>
      </c>
      <c r="AL1965">
        <f t="shared" si="161"/>
        <v>4256</v>
      </c>
    </row>
    <row r="1966" spans="2:38" ht="14.45" x14ac:dyDescent="0.3">
      <c r="B1966" t="s">
        <v>2039</v>
      </c>
      <c r="C1966">
        <v>2002344334</v>
      </c>
      <c r="D1966" t="s">
        <v>125</v>
      </c>
      <c r="E1966" t="s">
        <v>126</v>
      </c>
      <c r="F1966" t="s">
        <v>127</v>
      </c>
      <c r="G1966" t="s">
        <v>128</v>
      </c>
      <c r="H1966" t="s">
        <v>139</v>
      </c>
      <c r="I1966" t="s">
        <v>140</v>
      </c>
      <c r="J1966" t="s">
        <v>246</v>
      </c>
      <c r="K1966" t="s">
        <v>512</v>
      </c>
      <c r="L1966">
        <v>80866560</v>
      </c>
      <c r="M1966" t="s">
        <v>1042</v>
      </c>
      <c r="N1966">
        <v>96190030</v>
      </c>
      <c r="O1966" t="s">
        <v>1043</v>
      </c>
      <c r="P1966">
        <v>4987176141781</v>
      </c>
      <c r="Q1966">
        <v>280</v>
      </c>
      <c r="R1966" s="16">
        <v>47020</v>
      </c>
      <c r="S1966">
        <v>36</v>
      </c>
      <c r="T1966">
        <v>72</v>
      </c>
      <c r="U1966">
        <v>24</v>
      </c>
      <c r="V1966">
        <v>213.32</v>
      </c>
      <c r="W1966">
        <v>223.99</v>
      </c>
      <c r="X1966">
        <v>233.33</v>
      </c>
      <c r="Y1966">
        <v>0</v>
      </c>
      <c r="Z1966">
        <v>4</v>
      </c>
      <c r="AA1966">
        <v>0</v>
      </c>
      <c r="AB1966">
        <v>0</v>
      </c>
      <c r="AC1966">
        <v>895.96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f t="shared" si="158"/>
        <v>4</v>
      </c>
      <c r="AJ1966">
        <f t="shared" si="159"/>
        <v>933.32</v>
      </c>
      <c r="AK1966" s="62">
        <f t="shared" si="160"/>
        <v>0.16666666666666666</v>
      </c>
      <c r="AL1966">
        <f t="shared" si="161"/>
        <v>895.96</v>
      </c>
    </row>
    <row r="1967" spans="2:38" ht="14.45" x14ac:dyDescent="0.3">
      <c r="B1967" t="s">
        <v>2039</v>
      </c>
      <c r="C1967">
        <v>2002344334</v>
      </c>
      <c r="D1967" t="s">
        <v>125</v>
      </c>
      <c r="E1967" t="s">
        <v>126</v>
      </c>
      <c r="F1967" t="s">
        <v>127</v>
      </c>
      <c r="G1967" t="s">
        <v>128</v>
      </c>
      <c r="H1967" t="s">
        <v>129</v>
      </c>
      <c r="I1967" t="s">
        <v>130</v>
      </c>
      <c r="J1967" t="s">
        <v>131</v>
      </c>
      <c r="K1967" t="s">
        <v>960</v>
      </c>
      <c r="L1967">
        <v>80879269</v>
      </c>
      <c r="M1967" t="s">
        <v>961</v>
      </c>
      <c r="N1967">
        <v>33051090</v>
      </c>
      <c r="O1967" t="s">
        <v>962</v>
      </c>
      <c r="P1967">
        <v>4987176234360</v>
      </c>
      <c r="Q1967">
        <v>75</v>
      </c>
      <c r="R1967" s="16">
        <v>46800</v>
      </c>
      <c r="S1967">
        <v>36</v>
      </c>
      <c r="T1967">
        <v>51</v>
      </c>
      <c r="U1967">
        <v>48</v>
      </c>
      <c r="V1967">
        <v>62.33</v>
      </c>
      <c r="W1967">
        <v>65.45</v>
      </c>
      <c r="X1967">
        <v>68.180000000000007</v>
      </c>
      <c r="Y1967">
        <v>3</v>
      </c>
      <c r="Z1967">
        <v>19</v>
      </c>
      <c r="AA1967">
        <v>0</v>
      </c>
      <c r="AB1967">
        <v>0</v>
      </c>
      <c r="AC1967">
        <v>10668.35</v>
      </c>
      <c r="AD1967">
        <v>0.01</v>
      </c>
      <c r="AE1967">
        <v>0</v>
      </c>
      <c r="AF1967">
        <v>0</v>
      </c>
      <c r="AG1967">
        <v>0</v>
      </c>
      <c r="AH1967">
        <v>0</v>
      </c>
      <c r="AI1967">
        <f t="shared" si="158"/>
        <v>163</v>
      </c>
      <c r="AJ1967">
        <f t="shared" si="159"/>
        <v>11113.340000000002</v>
      </c>
      <c r="AK1967" s="62">
        <f t="shared" si="160"/>
        <v>3.3958333333333335</v>
      </c>
      <c r="AL1967">
        <f t="shared" si="161"/>
        <v>10668.35</v>
      </c>
    </row>
    <row r="1968" spans="2:38" ht="14.45" x14ac:dyDescent="0.3">
      <c r="B1968" t="s">
        <v>2039</v>
      </c>
      <c r="C1968">
        <v>2002344334</v>
      </c>
      <c r="D1968" t="s">
        <v>125</v>
      </c>
      <c r="E1968" t="s">
        <v>126</v>
      </c>
      <c r="F1968" t="s">
        <v>127</v>
      </c>
      <c r="G1968" t="s">
        <v>146</v>
      </c>
      <c r="H1968" t="s">
        <v>147</v>
      </c>
      <c r="I1968" t="s">
        <v>203</v>
      </c>
      <c r="J1968" t="s">
        <v>204</v>
      </c>
      <c r="K1968" t="s">
        <v>205</v>
      </c>
      <c r="L1968">
        <v>80722191</v>
      </c>
      <c r="M1968" t="s">
        <v>712</v>
      </c>
      <c r="N1968">
        <v>33071010</v>
      </c>
      <c r="O1968" t="s">
        <v>713</v>
      </c>
      <c r="P1968">
        <v>4987176150578</v>
      </c>
      <c r="Q1968">
        <v>66</v>
      </c>
      <c r="R1968" s="16">
        <v>46807</v>
      </c>
      <c r="S1968">
        <v>36</v>
      </c>
      <c r="T1968">
        <v>52</v>
      </c>
      <c r="U1968">
        <v>96</v>
      </c>
      <c r="V1968">
        <v>53.88</v>
      </c>
      <c r="W1968">
        <v>56.57</v>
      </c>
      <c r="X1968">
        <v>58.93</v>
      </c>
      <c r="Y1968">
        <v>0</v>
      </c>
      <c r="Z1968">
        <v>2</v>
      </c>
      <c r="AA1968">
        <v>0</v>
      </c>
      <c r="AB1968">
        <v>0</v>
      </c>
      <c r="AC1968">
        <v>113.14</v>
      </c>
      <c r="AD1968">
        <v>1.1099999999999901</v>
      </c>
      <c r="AE1968">
        <v>0</v>
      </c>
      <c r="AF1968">
        <v>0</v>
      </c>
      <c r="AG1968">
        <v>0</v>
      </c>
      <c r="AH1968">
        <v>0</v>
      </c>
      <c r="AI1968">
        <f t="shared" si="158"/>
        <v>2</v>
      </c>
      <c r="AJ1968">
        <f t="shared" si="159"/>
        <v>117.86</v>
      </c>
      <c r="AK1968" s="62">
        <f t="shared" si="160"/>
        <v>2.0833333333333332E-2</v>
      </c>
      <c r="AL1968">
        <f t="shared" si="161"/>
        <v>113.14</v>
      </c>
    </row>
    <row r="1969" spans="2:38" ht="14.45" x14ac:dyDescent="0.3">
      <c r="B1969" t="s">
        <v>2039</v>
      </c>
      <c r="C1969">
        <v>2002344334</v>
      </c>
      <c r="D1969" t="s">
        <v>125</v>
      </c>
      <c r="E1969" t="s">
        <v>126</v>
      </c>
      <c r="F1969" t="s">
        <v>127</v>
      </c>
      <c r="G1969" t="s">
        <v>146</v>
      </c>
      <c r="H1969" t="s">
        <v>150</v>
      </c>
      <c r="I1969" t="s">
        <v>214</v>
      </c>
      <c r="J1969" t="s">
        <v>276</v>
      </c>
      <c r="K1969" t="s">
        <v>276</v>
      </c>
      <c r="L1969">
        <v>80803704</v>
      </c>
      <c r="M1969" t="s">
        <v>277</v>
      </c>
      <c r="N1969">
        <v>82121010</v>
      </c>
      <c r="O1969" t="s">
        <v>278</v>
      </c>
      <c r="P1969">
        <v>4987176286833</v>
      </c>
      <c r="Q1969">
        <v>275</v>
      </c>
      <c r="R1969" s="16">
        <v>46800</v>
      </c>
      <c r="S1969">
        <v>60</v>
      </c>
      <c r="T1969">
        <v>31</v>
      </c>
      <c r="U1969">
        <v>36</v>
      </c>
      <c r="V1969">
        <v>199.75</v>
      </c>
      <c r="W1969">
        <v>235.71</v>
      </c>
      <c r="X1969">
        <v>245.54</v>
      </c>
      <c r="Y1969">
        <v>0</v>
      </c>
      <c r="Z1969">
        <v>20</v>
      </c>
      <c r="AA1969">
        <v>0</v>
      </c>
      <c r="AB1969">
        <v>0</v>
      </c>
      <c r="AC1969">
        <v>4714.2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f t="shared" si="158"/>
        <v>20</v>
      </c>
      <c r="AJ1969">
        <f t="shared" si="159"/>
        <v>4910.8</v>
      </c>
      <c r="AK1969" s="62">
        <f t="shared" si="160"/>
        <v>0.55555555555555558</v>
      </c>
      <c r="AL1969">
        <f t="shared" si="161"/>
        <v>4714.2</v>
      </c>
    </row>
    <row r="1970" spans="2:38" ht="14.45" x14ac:dyDescent="0.3">
      <c r="B1970" t="s">
        <v>2039</v>
      </c>
      <c r="C1970">
        <v>2002344334</v>
      </c>
      <c r="D1970" t="s">
        <v>125</v>
      </c>
      <c r="E1970" t="s">
        <v>126</v>
      </c>
      <c r="F1970" t="s">
        <v>127</v>
      </c>
      <c r="G1970" t="s">
        <v>128</v>
      </c>
      <c r="H1970" t="s">
        <v>208</v>
      </c>
      <c r="I1970" t="s">
        <v>209</v>
      </c>
      <c r="J1970" t="s">
        <v>210</v>
      </c>
      <c r="K1970" t="s">
        <v>211</v>
      </c>
      <c r="L1970">
        <v>80836250</v>
      </c>
      <c r="M1970" t="s">
        <v>212</v>
      </c>
      <c r="N1970">
        <v>33074900</v>
      </c>
      <c r="O1970" t="s">
        <v>213</v>
      </c>
      <c r="P1970">
        <v>4987176304650</v>
      </c>
      <c r="Q1970">
        <v>349</v>
      </c>
      <c r="R1970" s="16">
        <v>47045</v>
      </c>
      <c r="S1970">
        <v>24</v>
      </c>
      <c r="T1970">
        <v>100</v>
      </c>
      <c r="U1970">
        <v>12</v>
      </c>
      <c r="V1970">
        <v>236.6</v>
      </c>
      <c r="W1970">
        <v>279.19</v>
      </c>
      <c r="X1970">
        <v>290.83</v>
      </c>
      <c r="Y1970">
        <v>0</v>
      </c>
      <c r="Z1970">
        <v>6</v>
      </c>
      <c r="AA1970">
        <v>0</v>
      </c>
      <c r="AB1970">
        <v>0</v>
      </c>
      <c r="AC1970">
        <v>1675.14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f t="shared" si="158"/>
        <v>6</v>
      </c>
      <c r="AJ1970">
        <f t="shared" si="159"/>
        <v>1744.98</v>
      </c>
      <c r="AK1970" s="62">
        <f t="shared" si="160"/>
        <v>0.5</v>
      </c>
      <c r="AL1970">
        <f t="shared" si="161"/>
        <v>1675.1399999999999</v>
      </c>
    </row>
    <row r="1971" spans="2:38" ht="14.45" x14ac:dyDescent="0.3">
      <c r="B1971" t="s">
        <v>2039</v>
      </c>
      <c r="C1971">
        <v>2002344334</v>
      </c>
      <c r="D1971" t="s">
        <v>125</v>
      </c>
      <c r="E1971" t="s">
        <v>126</v>
      </c>
      <c r="F1971" t="s">
        <v>127</v>
      </c>
      <c r="G1971" t="s">
        <v>128</v>
      </c>
      <c r="H1971" t="s">
        <v>129</v>
      </c>
      <c r="I1971" t="s">
        <v>130</v>
      </c>
      <c r="J1971" t="s">
        <v>131</v>
      </c>
      <c r="K1971" t="s">
        <v>749</v>
      </c>
      <c r="L1971">
        <v>80879272</v>
      </c>
      <c r="M1971" t="s">
        <v>750</v>
      </c>
      <c r="N1971">
        <v>33051090</v>
      </c>
      <c r="O1971" t="s">
        <v>751</v>
      </c>
      <c r="P1971">
        <v>4987176234292</v>
      </c>
      <c r="Q1971">
        <v>75</v>
      </c>
      <c r="R1971" s="16">
        <v>46807</v>
      </c>
      <c r="S1971">
        <v>36</v>
      </c>
      <c r="T1971">
        <v>52</v>
      </c>
      <c r="U1971">
        <v>48</v>
      </c>
      <c r="V1971">
        <v>62.33</v>
      </c>
      <c r="W1971">
        <v>65.45</v>
      </c>
      <c r="X1971">
        <v>68.180000000000007</v>
      </c>
      <c r="Y1971">
        <v>2</v>
      </c>
      <c r="Z1971">
        <v>22</v>
      </c>
      <c r="AA1971">
        <v>0</v>
      </c>
      <c r="AB1971">
        <v>0</v>
      </c>
      <c r="AC1971">
        <v>7723.1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f t="shared" si="158"/>
        <v>118</v>
      </c>
      <c r="AJ1971">
        <f t="shared" si="159"/>
        <v>8045.2400000000007</v>
      </c>
      <c r="AK1971" s="62">
        <f t="shared" si="160"/>
        <v>2.4583333333333335</v>
      </c>
      <c r="AL1971">
        <f t="shared" si="161"/>
        <v>7723.1</v>
      </c>
    </row>
    <row r="1972" spans="2:38" ht="14.45" x14ac:dyDescent="0.3">
      <c r="B1972" t="s">
        <v>2039</v>
      </c>
      <c r="C1972">
        <v>2002344334</v>
      </c>
      <c r="D1972" t="s">
        <v>125</v>
      </c>
      <c r="E1972" t="s">
        <v>126</v>
      </c>
      <c r="F1972" t="s">
        <v>127</v>
      </c>
      <c r="G1972" t="s">
        <v>146</v>
      </c>
      <c r="H1972" t="s">
        <v>150</v>
      </c>
      <c r="I1972" t="s">
        <v>478</v>
      </c>
      <c r="J1972" t="s">
        <v>720</v>
      </c>
      <c r="K1972" t="s">
        <v>721</v>
      </c>
      <c r="L1972">
        <v>80803712</v>
      </c>
      <c r="M1972" t="s">
        <v>722</v>
      </c>
      <c r="N1972">
        <v>82121010</v>
      </c>
      <c r="O1972" t="s">
        <v>723</v>
      </c>
      <c r="P1972">
        <v>4987176286871</v>
      </c>
      <c r="Q1972">
        <v>399</v>
      </c>
      <c r="R1972" s="16">
        <v>46807</v>
      </c>
      <c r="S1972">
        <v>60</v>
      </c>
      <c r="T1972">
        <v>31</v>
      </c>
      <c r="U1972">
        <v>36</v>
      </c>
      <c r="V1972">
        <v>283.79000000000002</v>
      </c>
      <c r="W1972">
        <v>334.87</v>
      </c>
      <c r="X1972">
        <v>348.83</v>
      </c>
      <c r="Y1972">
        <v>0</v>
      </c>
      <c r="Z1972">
        <v>26</v>
      </c>
      <c r="AA1972">
        <v>0</v>
      </c>
      <c r="AB1972">
        <v>0</v>
      </c>
      <c r="AC1972">
        <v>8706.6200000000008</v>
      </c>
      <c r="AD1972">
        <v>0.01</v>
      </c>
      <c r="AE1972">
        <v>0</v>
      </c>
      <c r="AF1972">
        <v>0</v>
      </c>
      <c r="AG1972">
        <v>0</v>
      </c>
      <c r="AH1972">
        <v>0</v>
      </c>
      <c r="AI1972">
        <f t="shared" si="158"/>
        <v>26</v>
      </c>
      <c r="AJ1972">
        <f t="shared" si="159"/>
        <v>9069.58</v>
      </c>
      <c r="AK1972" s="62">
        <f t="shared" si="160"/>
        <v>0.72222222222222221</v>
      </c>
      <c r="AL1972">
        <f t="shared" si="161"/>
        <v>8706.6200000000008</v>
      </c>
    </row>
    <row r="1973" spans="2:38" ht="14.45" x14ac:dyDescent="0.3">
      <c r="B1973" t="s">
        <v>2039</v>
      </c>
      <c r="C1973">
        <v>2002344334</v>
      </c>
      <c r="D1973" t="s">
        <v>125</v>
      </c>
      <c r="E1973" t="s">
        <v>126</v>
      </c>
      <c r="F1973" t="s">
        <v>127</v>
      </c>
      <c r="G1973" t="s">
        <v>128</v>
      </c>
      <c r="H1973" t="s">
        <v>139</v>
      </c>
      <c r="I1973" t="s">
        <v>140</v>
      </c>
      <c r="J1973" t="s">
        <v>266</v>
      </c>
      <c r="K1973" t="s">
        <v>412</v>
      </c>
      <c r="L1973">
        <v>83918758</v>
      </c>
      <c r="M1973" t="s">
        <v>997</v>
      </c>
      <c r="N1973">
        <v>96190030</v>
      </c>
      <c r="O1973" t="s">
        <v>998</v>
      </c>
      <c r="P1973">
        <v>4987176071446</v>
      </c>
      <c r="Q1973">
        <v>95</v>
      </c>
      <c r="R1973" s="16">
        <v>46807</v>
      </c>
      <c r="S1973">
        <v>36</v>
      </c>
      <c r="T1973">
        <v>52</v>
      </c>
      <c r="U1973">
        <v>40</v>
      </c>
      <c r="V1973">
        <v>72.38</v>
      </c>
      <c r="W1973">
        <v>76</v>
      </c>
      <c r="X1973">
        <v>79.17</v>
      </c>
      <c r="Y1973">
        <v>75</v>
      </c>
      <c r="Z1973">
        <v>35</v>
      </c>
      <c r="AA1973">
        <v>0</v>
      </c>
      <c r="AB1973">
        <v>0</v>
      </c>
      <c r="AC1973">
        <v>230660</v>
      </c>
      <c r="AD1973">
        <v>0.16999999999999901</v>
      </c>
      <c r="AE1973">
        <v>0</v>
      </c>
      <c r="AF1973">
        <v>0</v>
      </c>
      <c r="AG1973">
        <v>0</v>
      </c>
      <c r="AH1973">
        <v>0</v>
      </c>
      <c r="AI1973">
        <f t="shared" si="158"/>
        <v>3035</v>
      </c>
      <c r="AJ1973">
        <f t="shared" si="159"/>
        <v>240280.95</v>
      </c>
      <c r="AK1973" s="62">
        <f t="shared" si="160"/>
        <v>75.875</v>
      </c>
      <c r="AL1973">
        <f t="shared" si="161"/>
        <v>230660</v>
      </c>
    </row>
    <row r="1974" spans="2:38" ht="14.45" x14ac:dyDescent="0.3">
      <c r="B1974" t="s">
        <v>2039</v>
      </c>
      <c r="C1974">
        <v>2002344334</v>
      </c>
      <c r="D1974" t="s">
        <v>125</v>
      </c>
      <c r="E1974" t="s">
        <v>126</v>
      </c>
      <c r="F1974" t="s">
        <v>127</v>
      </c>
      <c r="G1974" t="s">
        <v>146</v>
      </c>
      <c r="H1974" t="s">
        <v>190</v>
      </c>
      <c r="I1974" t="s">
        <v>191</v>
      </c>
      <c r="J1974" t="s">
        <v>192</v>
      </c>
      <c r="K1974" t="s">
        <v>193</v>
      </c>
      <c r="L1974">
        <v>80832391</v>
      </c>
      <c r="M1974" t="s">
        <v>194</v>
      </c>
      <c r="N1974">
        <v>82121010</v>
      </c>
      <c r="O1974" t="s">
        <v>195</v>
      </c>
      <c r="P1974">
        <v>4987176298188</v>
      </c>
      <c r="Q1974">
        <v>325</v>
      </c>
      <c r="R1974" s="16">
        <v>46807</v>
      </c>
      <c r="S1974">
        <v>60</v>
      </c>
      <c r="T1974">
        <v>31</v>
      </c>
      <c r="U1974">
        <v>48</v>
      </c>
      <c r="V1974">
        <v>231.93</v>
      </c>
      <c r="W1974">
        <v>273.68</v>
      </c>
      <c r="X1974">
        <v>285.08999999999997</v>
      </c>
      <c r="Y1974">
        <v>0</v>
      </c>
      <c r="Z1974">
        <v>47</v>
      </c>
      <c r="AA1974">
        <v>0</v>
      </c>
      <c r="AB1974">
        <v>0</v>
      </c>
      <c r="AC1974">
        <v>12862.96</v>
      </c>
      <c r="AD1974">
        <v>0.01</v>
      </c>
      <c r="AE1974">
        <v>0</v>
      </c>
      <c r="AF1974">
        <v>0</v>
      </c>
      <c r="AG1974">
        <v>0</v>
      </c>
      <c r="AH1974">
        <v>0</v>
      </c>
      <c r="AI1974">
        <f t="shared" si="158"/>
        <v>47</v>
      </c>
      <c r="AJ1974">
        <f t="shared" si="159"/>
        <v>13399.23</v>
      </c>
      <c r="AK1974" s="62">
        <f t="shared" si="160"/>
        <v>0.97916666666666663</v>
      </c>
      <c r="AL1974">
        <f t="shared" si="161"/>
        <v>12862.960000000001</v>
      </c>
    </row>
    <row r="1975" spans="2:38" ht="14.45" x14ac:dyDescent="0.3">
      <c r="B1975" t="s">
        <v>2039</v>
      </c>
      <c r="C1975">
        <v>2002344334</v>
      </c>
      <c r="D1975" t="s">
        <v>125</v>
      </c>
      <c r="E1975" t="s">
        <v>126</v>
      </c>
      <c r="F1975" t="s">
        <v>127</v>
      </c>
      <c r="G1975" t="s">
        <v>128</v>
      </c>
      <c r="H1975" t="s">
        <v>129</v>
      </c>
      <c r="I1975" t="s">
        <v>130</v>
      </c>
      <c r="J1975" t="s">
        <v>131</v>
      </c>
      <c r="K1975" t="s">
        <v>752</v>
      </c>
      <c r="L1975">
        <v>80879273</v>
      </c>
      <c r="M1975" t="s">
        <v>753</v>
      </c>
      <c r="N1975">
        <v>33051090</v>
      </c>
      <c r="O1975" t="s">
        <v>754</v>
      </c>
      <c r="P1975">
        <v>4987176234315</v>
      </c>
      <c r="Q1975">
        <v>75</v>
      </c>
      <c r="R1975" s="16">
        <v>46807</v>
      </c>
      <c r="S1975">
        <v>36</v>
      </c>
      <c r="T1975">
        <v>52</v>
      </c>
      <c r="U1975">
        <v>48</v>
      </c>
      <c r="V1975">
        <v>62.33</v>
      </c>
      <c r="W1975">
        <v>65.45</v>
      </c>
      <c r="X1975">
        <v>68.180000000000007</v>
      </c>
      <c r="Y1975">
        <v>4</v>
      </c>
      <c r="Z1975">
        <v>36</v>
      </c>
      <c r="AA1975">
        <v>0</v>
      </c>
      <c r="AB1975">
        <v>0</v>
      </c>
      <c r="AC1975">
        <v>14922.6</v>
      </c>
      <c r="AD1975">
        <v>0.01</v>
      </c>
      <c r="AE1975">
        <v>0</v>
      </c>
      <c r="AF1975">
        <v>0</v>
      </c>
      <c r="AG1975">
        <v>0</v>
      </c>
      <c r="AH1975">
        <v>0</v>
      </c>
      <c r="AI1975">
        <f t="shared" si="158"/>
        <v>228</v>
      </c>
      <c r="AJ1975">
        <f t="shared" si="159"/>
        <v>15545.04</v>
      </c>
      <c r="AK1975" s="62">
        <f t="shared" si="160"/>
        <v>4.75</v>
      </c>
      <c r="AL1975">
        <f t="shared" si="161"/>
        <v>14922.6</v>
      </c>
    </row>
    <row r="1976" spans="2:38" ht="14.45" x14ac:dyDescent="0.3">
      <c r="B1976" t="s">
        <v>2039</v>
      </c>
      <c r="C1976">
        <v>2002344334</v>
      </c>
      <c r="D1976" t="s">
        <v>125</v>
      </c>
      <c r="E1976" t="s">
        <v>126</v>
      </c>
      <c r="F1976" t="s">
        <v>127</v>
      </c>
      <c r="G1976" t="s">
        <v>132</v>
      </c>
      <c r="H1976" t="s">
        <v>290</v>
      </c>
      <c r="I1976" t="s">
        <v>692</v>
      </c>
      <c r="J1976" t="s">
        <v>692</v>
      </c>
      <c r="K1976" t="s">
        <v>693</v>
      </c>
      <c r="L1976">
        <v>80833457</v>
      </c>
      <c r="M1976" t="s">
        <v>724</v>
      </c>
      <c r="N1976">
        <v>30049011</v>
      </c>
      <c r="O1976" t="s">
        <v>725</v>
      </c>
      <c r="P1976">
        <v>4987176273338</v>
      </c>
      <c r="Q1976">
        <v>46.75</v>
      </c>
      <c r="R1976" s="16">
        <v>46807</v>
      </c>
      <c r="S1976">
        <v>18</v>
      </c>
      <c r="T1976">
        <v>100</v>
      </c>
      <c r="U1976">
        <v>60</v>
      </c>
      <c r="V1976">
        <v>35.67</v>
      </c>
      <c r="W1976">
        <v>37.450000000000003</v>
      </c>
      <c r="X1976">
        <v>39.01</v>
      </c>
      <c r="Y1976">
        <v>0</v>
      </c>
      <c r="Z1976">
        <v>1</v>
      </c>
      <c r="AA1976">
        <v>0</v>
      </c>
      <c r="AB1976">
        <v>0</v>
      </c>
      <c r="AC1976">
        <v>37.450000000000003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f t="shared" si="158"/>
        <v>1</v>
      </c>
      <c r="AJ1976">
        <f t="shared" si="159"/>
        <v>39.01</v>
      </c>
      <c r="AK1976" s="62">
        <f t="shared" si="160"/>
        <v>1.6666666666666666E-2</v>
      </c>
      <c r="AL1976">
        <f t="shared" si="161"/>
        <v>37.450000000000003</v>
      </c>
    </row>
    <row r="1977" spans="2:38" ht="14.45" x14ac:dyDescent="0.3">
      <c r="B1977" t="s">
        <v>2039</v>
      </c>
      <c r="C1977">
        <v>2002344334</v>
      </c>
      <c r="D1977" t="s">
        <v>125</v>
      </c>
      <c r="E1977" t="s">
        <v>126</v>
      </c>
      <c r="F1977" t="s">
        <v>127</v>
      </c>
      <c r="G1977" t="s">
        <v>128</v>
      </c>
      <c r="H1977" t="s">
        <v>129</v>
      </c>
      <c r="I1977" t="s">
        <v>130</v>
      </c>
      <c r="J1977" t="s">
        <v>295</v>
      </c>
      <c r="K1977" t="s">
        <v>296</v>
      </c>
      <c r="L1977">
        <v>80830097</v>
      </c>
      <c r="M1977" t="s">
        <v>297</v>
      </c>
      <c r="N1977">
        <v>33059090</v>
      </c>
      <c r="O1977" t="s">
        <v>298</v>
      </c>
      <c r="P1977">
        <v>4987176294098</v>
      </c>
      <c r="Q1977">
        <v>290</v>
      </c>
      <c r="R1977" s="16">
        <v>47115</v>
      </c>
      <c r="S1977">
        <v>36</v>
      </c>
      <c r="T1977">
        <v>81</v>
      </c>
      <c r="U1977">
        <v>24</v>
      </c>
      <c r="V1977">
        <v>205.15</v>
      </c>
      <c r="W1977">
        <v>242.08</v>
      </c>
      <c r="X1977">
        <v>252.17</v>
      </c>
      <c r="Y1977">
        <v>1</v>
      </c>
      <c r="Z1977">
        <v>16</v>
      </c>
      <c r="AA1977">
        <v>0</v>
      </c>
      <c r="AB1977">
        <v>0</v>
      </c>
      <c r="AC1977">
        <v>9683.2000000000007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f t="shared" si="158"/>
        <v>40</v>
      </c>
      <c r="AJ1977">
        <f t="shared" si="159"/>
        <v>10086.799999999999</v>
      </c>
      <c r="AK1977" s="62">
        <f t="shared" si="160"/>
        <v>1.6666666666666667</v>
      </c>
      <c r="AL1977">
        <f t="shared" si="161"/>
        <v>9683.2000000000007</v>
      </c>
    </row>
    <row r="1978" spans="2:38" ht="14.45" x14ac:dyDescent="0.3">
      <c r="B1978" t="s">
        <v>2039</v>
      </c>
      <c r="C1978">
        <v>2002344334</v>
      </c>
      <c r="D1978" t="s">
        <v>125</v>
      </c>
      <c r="E1978" t="s">
        <v>126</v>
      </c>
      <c r="F1978" t="s">
        <v>127</v>
      </c>
      <c r="G1978" t="s">
        <v>146</v>
      </c>
      <c r="H1978" t="s">
        <v>150</v>
      </c>
      <c r="I1978" t="s">
        <v>151</v>
      </c>
      <c r="J1978" t="s">
        <v>152</v>
      </c>
      <c r="K1978" t="s">
        <v>611</v>
      </c>
      <c r="L1978">
        <v>80797472</v>
      </c>
      <c r="M1978" t="s">
        <v>612</v>
      </c>
      <c r="N1978">
        <v>82121010</v>
      </c>
      <c r="O1978" t="s">
        <v>613</v>
      </c>
      <c r="P1978">
        <v>4987176282941</v>
      </c>
      <c r="Q1978">
        <v>575</v>
      </c>
      <c r="R1978" s="16">
        <v>47051</v>
      </c>
      <c r="S1978">
        <v>60</v>
      </c>
      <c r="T1978">
        <v>45</v>
      </c>
      <c r="U1978">
        <v>36</v>
      </c>
      <c r="V1978">
        <v>417.66</v>
      </c>
      <c r="W1978">
        <v>492.84</v>
      </c>
      <c r="X1978">
        <v>513.39</v>
      </c>
      <c r="Y1978">
        <v>0</v>
      </c>
      <c r="Z1978">
        <v>12</v>
      </c>
      <c r="AA1978">
        <v>0</v>
      </c>
      <c r="AB1978">
        <v>0</v>
      </c>
      <c r="AC1978">
        <v>5914.08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f t="shared" si="158"/>
        <v>12</v>
      </c>
      <c r="AJ1978">
        <f t="shared" si="159"/>
        <v>6160.68</v>
      </c>
      <c r="AK1978" s="62">
        <f t="shared" si="160"/>
        <v>0.33333333333333331</v>
      </c>
      <c r="AL1978">
        <f t="shared" si="161"/>
        <v>5914.08</v>
      </c>
    </row>
    <row r="1979" spans="2:38" ht="14.45" x14ac:dyDescent="0.3">
      <c r="B1979" t="s">
        <v>2039</v>
      </c>
      <c r="C1979">
        <v>2002344334</v>
      </c>
      <c r="D1979" t="s">
        <v>125</v>
      </c>
      <c r="E1979" t="s">
        <v>126</v>
      </c>
      <c r="F1979" t="s">
        <v>127</v>
      </c>
      <c r="G1979" t="s">
        <v>132</v>
      </c>
      <c r="H1979" t="s">
        <v>290</v>
      </c>
      <c r="I1979" t="s">
        <v>379</v>
      </c>
      <c r="J1979" t="s">
        <v>379</v>
      </c>
      <c r="K1979" t="s">
        <v>380</v>
      </c>
      <c r="L1979">
        <v>83916219</v>
      </c>
      <c r="M1979" t="s">
        <v>894</v>
      </c>
      <c r="N1979">
        <v>30049011</v>
      </c>
      <c r="O1979" t="s">
        <v>895</v>
      </c>
      <c r="P1979">
        <v>4987176191205</v>
      </c>
      <c r="Q1979">
        <v>109</v>
      </c>
      <c r="R1979" s="16">
        <v>46807</v>
      </c>
      <c r="S1979">
        <v>18</v>
      </c>
      <c r="T1979">
        <v>100</v>
      </c>
      <c r="U1979">
        <v>384</v>
      </c>
      <c r="V1979">
        <v>83.15</v>
      </c>
      <c r="W1979">
        <v>87.31</v>
      </c>
      <c r="X1979">
        <v>90.95</v>
      </c>
      <c r="Y1979">
        <v>0</v>
      </c>
      <c r="Z1979">
        <v>31</v>
      </c>
      <c r="AA1979">
        <v>0</v>
      </c>
      <c r="AB1979">
        <v>0</v>
      </c>
      <c r="AC1979">
        <v>2706.61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f t="shared" si="158"/>
        <v>31</v>
      </c>
      <c r="AJ1979">
        <f t="shared" si="159"/>
        <v>2819.4500000000003</v>
      </c>
      <c r="AK1979" s="62">
        <f t="shared" si="160"/>
        <v>8.0729166666666671E-2</v>
      </c>
      <c r="AL1979">
        <f t="shared" si="161"/>
        <v>2706.61</v>
      </c>
    </row>
    <row r="1980" spans="2:38" ht="14.45" x14ac:dyDescent="0.3">
      <c r="B1980" t="s">
        <v>2039</v>
      </c>
      <c r="C1980">
        <v>2002344334</v>
      </c>
      <c r="D1980" t="s">
        <v>125</v>
      </c>
      <c r="E1980" t="s">
        <v>126</v>
      </c>
      <c r="F1980" t="s">
        <v>127</v>
      </c>
      <c r="G1980" t="s">
        <v>128</v>
      </c>
      <c r="H1980" t="s">
        <v>139</v>
      </c>
      <c r="I1980" t="s">
        <v>140</v>
      </c>
      <c r="J1980" t="s">
        <v>266</v>
      </c>
      <c r="K1980" t="s">
        <v>482</v>
      </c>
      <c r="L1980">
        <v>83918759</v>
      </c>
      <c r="M1980" t="s">
        <v>883</v>
      </c>
      <c r="N1980">
        <v>96190030</v>
      </c>
      <c r="O1980" t="s">
        <v>884</v>
      </c>
      <c r="P1980">
        <v>4987176071453</v>
      </c>
      <c r="Q1980">
        <v>95</v>
      </c>
      <c r="R1980" s="16">
        <v>46807</v>
      </c>
      <c r="S1980">
        <v>36</v>
      </c>
      <c r="T1980">
        <v>52</v>
      </c>
      <c r="U1980">
        <v>40</v>
      </c>
      <c r="V1980">
        <v>72.38</v>
      </c>
      <c r="W1980">
        <v>76</v>
      </c>
      <c r="X1980">
        <v>79.17</v>
      </c>
      <c r="Y1980">
        <v>18</v>
      </c>
      <c r="Z1980">
        <v>13</v>
      </c>
      <c r="AA1980">
        <v>0</v>
      </c>
      <c r="AB1980">
        <v>0</v>
      </c>
      <c r="AC1980">
        <v>55708</v>
      </c>
      <c r="AD1980">
        <v>0.04</v>
      </c>
      <c r="AE1980">
        <v>0</v>
      </c>
      <c r="AF1980">
        <v>0</v>
      </c>
      <c r="AG1980">
        <v>0</v>
      </c>
      <c r="AH1980">
        <v>0</v>
      </c>
      <c r="AI1980">
        <f t="shared" si="158"/>
        <v>733</v>
      </c>
      <c r="AJ1980">
        <f t="shared" si="159"/>
        <v>58031.61</v>
      </c>
      <c r="AK1980" s="62">
        <f t="shared" si="160"/>
        <v>18.324999999999999</v>
      </c>
      <c r="AL1980">
        <f t="shared" si="161"/>
        <v>55708</v>
      </c>
    </row>
    <row r="1981" spans="2:38" ht="14.45" x14ac:dyDescent="0.3">
      <c r="B1981" t="s">
        <v>2039</v>
      </c>
      <c r="C1981">
        <v>2002344334</v>
      </c>
      <c r="D1981" t="s">
        <v>125</v>
      </c>
      <c r="E1981" t="s">
        <v>126</v>
      </c>
      <c r="F1981" t="s">
        <v>127</v>
      </c>
      <c r="G1981" t="s">
        <v>132</v>
      </c>
      <c r="H1981" t="s">
        <v>163</v>
      </c>
      <c r="I1981" t="s">
        <v>164</v>
      </c>
      <c r="J1981" t="s">
        <v>202</v>
      </c>
      <c r="K1981" t="s">
        <v>614</v>
      </c>
      <c r="L1981">
        <v>80818351</v>
      </c>
      <c r="M1981" t="s">
        <v>615</v>
      </c>
      <c r="N1981">
        <v>33071010</v>
      </c>
      <c r="O1981" t="s">
        <v>616</v>
      </c>
      <c r="P1981">
        <v>4987176037374</v>
      </c>
      <c r="Q1981">
        <v>71</v>
      </c>
      <c r="R1981" s="16">
        <v>47020</v>
      </c>
      <c r="S1981">
        <v>36</v>
      </c>
      <c r="T1981">
        <v>72</v>
      </c>
      <c r="U1981">
        <v>96</v>
      </c>
      <c r="V1981">
        <v>56.94</v>
      </c>
      <c r="W1981">
        <v>59.79</v>
      </c>
      <c r="X1981">
        <v>62.28</v>
      </c>
      <c r="Y1981">
        <v>1</v>
      </c>
      <c r="Z1981">
        <v>11</v>
      </c>
      <c r="AA1981">
        <v>0</v>
      </c>
      <c r="AB1981">
        <v>0</v>
      </c>
      <c r="AC1981">
        <v>6397.53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f t="shared" si="158"/>
        <v>107</v>
      </c>
      <c r="AJ1981">
        <f t="shared" si="159"/>
        <v>6663.96</v>
      </c>
      <c r="AK1981" s="62">
        <f t="shared" si="160"/>
        <v>1.1145833333333333</v>
      </c>
      <c r="AL1981">
        <f t="shared" si="161"/>
        <v>6397.53</v>
      </c>
    </row>
    <row r="1982" spans="2:38" ht="14.45" x14ac:dyDescent="0.3">
      <c r="B1982" t="s">
        <v>2039</v>
      </c>
      <c r="C1982">
        <v>2002344334</v>
      </c>
      <c r="D1982" t="s">
        <v>125</v>
      </c>
      <c r="E1982" t="s">
        <v>126</v>
      </c>
      <c r="F1982" t="s">
        <v>127</v>
      </c>
      <c r="G1982" t="s">
        <v>128</v>
      </c>
      <c r="H1982" t="s">
        <v>129</v>
      </c>
      <c r="I1982" t="s">
        <v>221</v>
      </c>
      <c r="J1982" t="s">
        <v>250</v>
      </c>
      <c r="K1982" t="s">
        <v>761</v>
      </c>
      <c r="L1982">
        <v>80896343</v>
      </c>
      <c r="M1982" t="s">
        <v>762</v>
      </c>
      <c r="N1982">
        <v>33051090</v>
      </c>
      <c r="O1982" t="s">
        <v>763</v>
      </c>
      <c r="P1982">
        <v>4987176254436</v>
      </c>
      <c r="Q1982">
        <v>479</v>
      </c>
      <c r="R1982" s="16">
        <v>47045</v>
      </c>
      <c r="S1982">
        <v>36</v>
      </c>
      <c r="T1982">
        <v>74</v>
      </c>
      <c r="U1982">
        <v>30</v>
      </c>
      <c r="V1982">
        <v>398.11</v>
      </c>
      <c r="W1982">
        <v>418.02</v>
      </c>
      <c r="X1982">
        <v>435.45</v>
      </c>
      <c r="Y1982">
        <v>0</v>
      </c>
      <c r="Z1982">
        <v>1</v>
      </c>
      <c r="AA1982">
        <v>0</v>
      </c>
      <c r="AB1982">
        <v>0</v>
      </c>
      <c r="AC1982">
        <v>418.02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f t="shared" si="158"/>
        <v>1</v>
      </c>
      <c r="AJ1982">
        <f t="shared" si="159"/>
        <v>435.45</v>
      </c>
      <c r="AK1982" s="62">
        <f t="shared" si="160"/>
        <v>3.3333333333333333E-2</v>
      </c>
      <c r="AL1982">
        <f t="shared" si="161"/>
        <v>418.02</v>
      </c>
    </row>
    <row r="1983" spans="2:38" ht="14.45" x14ac:dyDescent="0.3">
      <c r="B1983" t="s">
        <v>2039</v>
      </c>
      <c r="C1983">
        <v>2002344334</v>
      </c>
      <c r="D1983" t="s">
        <v>125</v>
      </c>
      <c r="E1983" t="s">
        <v>126</v>
      </c>
      <c r="F1983" t="s">
        <v>127</v>
      </c>
      <c r="G1983" t="s">
        <v>132</v>
      </c>
      <c r="H1983" t="s">
        <v>163</v>
      </c>
      <c r="I1983" t="s">
        <v>164</v>
      </c>
      <c r="J1983" t="s">
        <v>253</v>
      </c>
      <c r="K1983" t="s">
        <v>302</v>
      </c>
      <c r="L1983">
        <v>80830420</v>
      </c>
      <c r="M1983" t="s">
        <v>303</v>
      </c>
      <c r="N1983">
        <v>33071010</v>
      </c>
      <c r="O1983" t="s">
        <v>304</v>
      </c>
      <c r="P1983">
        <v>4987176176844</v>
      </c>
      <c r="Q1983">
        <v>235</v>
      </c>
      <c r="R1983" s="16">
        <v>47020</v>
      </c>
      <c r="S1983">
        <v>36</v>
      </c>
      <c r="T1983">
        <v>72</v>
      </c>
      <c r="U1983">
        <v>48</v>
      </c>
      <c r="V1983">
        <v>191.83</v>
      </c>
      <c r="W1983">
        <v>201.42</v>
      </c>
      <c r="X1983">
        <v>209.82</v>
      </c>
      <c r="Y1983">
        <v>0</v>
      </c>
      <c r="Z1983">
        <v>6</v>
      </c>
      <c r="AA1983">
        <v>0</v>
      </c>
      <c r="AB1983">
        <v>0</v>
      </c>
      <c r="AC1983">
        <v>1208.52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f t="shared" si="158"/>
        <v>6</v>
      </c>
      <c r="AJ1983">
        <f t="shared" si="159"/>
        <v>1258.92</v>
      </c>
      <c r="AK1983" s="62">
        <f t="shared" si="160"/>
        <v>0.125</v>
      </c>
      <c r="AL1983">
        <f t="shared" si="161"/>
        <v>1208.52</v>
      </c>
    </row>
    <row r="1984" spans="2:38" ht="14.45" x14ac:dyDescent="0.3">
      <c r="B1984" t="s">
        <v>2039</v>
      </c>
      <c r="C1984">
        <v>2002344334</v>
      </c>
      <c r="D1984" t="s">
        <v>125</v>
      </c>
      <c r="E1984" t="s">
        <v>126</v>
      </c>
      <c r="F1984" t="s">
        <v>127</v>
      </c>
      <c r="G1984" t="s">
        <v>146</v>
      </c>
      <c r="H1984" t="s">
        <v>150</v>
      </c>
      <c r="I1984" t="s">
        <v>173</v>
      </c>
      <c r="J1984" t="s">
        <v>603</v>
      </c>
      <c r="K1984" t="s">
        <v>604</v>
      </c>
      <c r="L1984">
        <v>80799271</v>
      </c>
      <c r="M1984" t="s">
        <v>605</v>
      </c>
      <c r="N1984">
        <v>82121010</v>
      </c>
      <c r="O1984" t="s">
        <v>606</v>
      </c>
      <c r="P1984">
        <v>4987176102058</v>
      </c>
      <c r="Q1984">
        <v>400</v>
      </c>
      <c r="R1984" s="16">
        <v>46807</v>
      </c>
      <c r="S1984">
        <v>60</v>
      </c>
      <c r="T1984">
        <v>31</v>
      </c>
      <c r="U1984">
        <v>30</v>
      </c>
      <c r="V1984">
        <v>248.41</v>
      </c>
      <c r="W1984">
        <v>293.12</v>
      </c>
      <c r="X1984">
        <v>305.33999999999997</v>
      </c>
      <c r="Y1984">
        <v>0</v>
      </c>
      <c r="Z1984">
        <v>2</v>
      </c>
      <c r="AA1984">
        <v>0</v>
      </c>
      <c r="AB1984">
        <v>0</v>
      </c>
      <c r="AC1984">
        <v>586.24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f t="shared" si="158"/>
        <v>2</v>
      </c>
      <c r="AJ1984">
        <f t="shared" si="159"/>
        <v>610.67999999999995</v>
      </c>
      <c r="AK1984" s="62">
        <f t="shared" si="160"/>
        <v>6.6666666666666666E-2</v>
      </c>
      <c r="AL1984">
        <f t="shared" si="161"/>
        <v>586.24</v>
      </c>
    </row>
    <row r="1985" spans="2:38" ht="14.45" x14ac:dyDescent="0.3">
      <c r="B1985" t="s">
        <v>2039</v>
      </c>
      <c r="C1985">
        <v>2002344334</v>
      </c>
      <c r="D1985" t="s">
        <v>125</v>
      </c>
      <c r="E1985" t="s">
        <v>126</v>
      </c>
      <c r="F1985" t="s">
        <v>127</v>
      </c>
      <c r="G1985" t="s">
        <v>128</v>
      </c>
      <c r="H1985" t="s">
        <v>139</v>
      </c>
      <c r="I1985" t="s">
        <v>140</v>
      </c>
      <c r="J1985" t="s">
        <v>236</v>
      </c>
      <c r="K1985" t="s">
        <v>299</v>
      </c>
      <c r="L1985">
        <v>83933414</v>
      </c>
      <c r="M1985" t="s">
        <v>1763</v>
      </c>
      <c r="N1985">
        <v>96190030</v>
      </c>
      <c r="O1985" t="s">
        <v>1764</v>
      </c>
      <c r="P1985">
        <v>4987176093257</v>
      </c>
      <c r="Q1985">
        <v>399</v>
      </c>
      <c r="R1985" s="16">
        <v>46807</v>
      </c>
      <c r="S1985">
        <v>36</v>
      </c>
      <c r="T1985">
        <v>52</v>
      </c>
      <c r="U1985">
        <v>18</v>
      </c>
      <c r="V1985">
        <v>317.20999999999998</v>
      </c>
      <c r="W1985">
        <v>333.07</v>
      </c>
      <c r="X1985">
        <v>346.96</v>
      </c>
      <c r="Y1985">
        <v>5</v>
      </c>
      <c r="Z1985">
        <v>0</v>
      </c>
      <c r="AA1985">
        <v>0</v>
      </c>
      <c r="AB1985">
        <v>0</v>
      </c>
      <c r="AC1985">
        <v>29976.3</v>
      </c>
      <c r="AD1985">
        <v>0.01</v>
      </c>
      <c r="AE1985">
        <v>0</v>
      </c>
      <c r="AF1985">
        <v>0</v>
      </c>
      <c r="AG1985">
        <v>0</v>
      </c>
      <c r="AH1985">
        <v>0</v>
      </c>
      <c r="AI1985">
        <f t="shared" si="158"/>
        <v>90</v>
      </c>
      <c r="AJ1985">
        <f t="shared" si="159"/>
        <v>31226.399999999998</v>
      </c>
      <c r="AK1985" s="62">
        <f t="shared" si="160"/>
        <v>5</v>
      </c>
      <c r="AL1985">
        <f t="shared" si="161"/>
        <v>29976.3</v>
      </c>
    </row>
    <row r="1986" spans="2:38" ht="14.45" x14ac:dyDescent="0.3">
      <c r="B1986" t="s">
        <v>2039</v>
      </c>
      <c r="C1986">
        <v>2002344334</v>
      </c>
      <c r="D1986" t="s">
        <v>125</v>
      </c>
      <c r="E1986" t="s">
        <v>126</v>
      </c>
      <c r="F1986" t="s">
        <v>127</v>
      </c>
      <c r="G1986" t="s">
        <v>146</v>
      </c>
      <c r="H1986" t="s">
        <v>190</v>
      </c>
      <c r="I1986" t="s">
        <v>191</v>
      </c>
      <c r="J1986" t="s">
        <v>313</v>
      </c>
      <c r="K1986" t="s">
        <v>314</v>
      </c>
      <c r="L1986">
        <v>80832389</v>
      </c>
      <c r="M1986" t="s">
        <v>315</v>
      </c>
      <c r="N1986">
        <v>82122011</v>
      </c>
      <c r="O1986" t="s">
        <v>316</v>
      </c>
      <c r="P1986">
        <v>4987176179180</v>
      </c>
      <c r="Q1986">
        <v>375</v>
      </c>
      <c r="R1986" s="16">
        <v>46807</v>
      </c>
      <c r="S1986">
        <v>60</v>
      </c>
      <c r="T1986">
        <v>31</v>
      </c>
      <c r="U1986">
        <v>24</v>
      </c>
      <c r="V1986">
        <v>267.61</v>
      </c>
      <c r="W1986">
        <v>315.77999999999997</v>
      </c>
      <c r="X1986">
        <v>328.95</v>
      </c>
      <c r="Y1986">
        <v>0</v>
      </c>
      <c r="Z1986">
        <v>7</v>
      </c>
      <c r="AA1986">
        <v>0</v>
      </c>
      <c r="AB1986">
        <v>0</v>
      </c>
      <c r="AC1986">
        <v>2210.46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f t="shared" si="158"/>
        <v>7</v>
      </c>
      <c r="AJ1986">
        <f t="shared" si="159"/>
        <v>2302.65</v>
      </c>
      <c r="AK1986" s="62">
        <f t="shared" si="160"/>
        <v>0.29166666666666669</v>
      </c>
      <c r="AL1986">
        <f t="shared" si="161"/>
        <v>2210.46</v>
      </c>
    </row>
    <row r="1987" spans="2:38" ht="14.45" x14ac:dyDescent="0.3">
      <c r="B1987" t="s">
        <v>2039</v>
      </c>
      <c r="C1987">
        <v>2002344334</v>
      </c>
      <c r="D1987" t="s">
        <v>125</v>
      </c>
      <c r="E1987" t="s">
        <v>126</v>
      </c>
      <c r="F1987" t="s">
        <v>127</v>
      </c>
      <c r="G1987" t="s">
        <v>128</v>
      </c>
      <c r="H1987" t="s">
        <v>139</v>
      </c>
      <c r="I1987" t="s">
        <v>140</v>
      </c>
      <c r="J1987" t="s">
        <v>236</v>
      </c>
      <c r="K1987" t="s">
        <v>361</v>
      </c>
      <c r="L1987">
        <v>80853688</v>
      </c>
      <c r="M1987" t="s">
        <v>623</v>
      </c>
      <c r="N1987">
        <v>96190030</v>
      </c>
      <c r="O1987" t="s">
        <v>624</v>
      </c>
      <c r="P1987">
        <v>4987176338051</v>
      </c>
      <c r="Q1987">
        <v>467</v>
      </c>
      <c r="R1987" s="16">
        <v>47020</v>
      </c>
      <c r="S1987">
        <v>36</v>
      </c>
      <c r="T1987">
        <v>72</v>
      </c>
      <c r="U1987">
        <v>18</v>
      </c>
      <c r="V1987">
        <v>371.27</v>
      </c>
      <c r="W1987">
        <v>389.83</v>
      </c>
      <c r="X1987">
        <v>406.09</v>
      </c>
      <c r="Y1987">
        <v>0</v>
      </c>
      <c r="Z1987">
        <v>1</v>
      </c>
      <c r="AA1987">
        <v>0</v>
      </c>
      <c r="AB1987">
        <v>0</v>
      </c>
      <c r="AC1987">
        <v>389.83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f t="shared" si="158"/>
        <v>1</v>
      </c>
      <c r="AJ1987">
        <f t="shared" si="159"/>
        <v>406.09</v>
      </c>
      <c r="AK1987" s="62">
        <f t="shared" si="160"/>
        <v>5.5555555555555552E-2</v>
      </c>
      <c r="AL1987">
        <f t="shared" si="161"/>
        <v>389.83</v>
      </c>
    </row>
    <row r="1988" spans="2:38" ht="14.45" x14ac:dyDescent="0.3">
      <c r="B1988" t="s">
        <v>2039</v>
      </c>
      <c r="C1988">
        <v>2002344334</v>
      </c>
      <c r="D1988" t="s">
        <v>125</v>
      </c>
      <c r="E1988" t="s">
        <v>126</v>
      </c>
      <c r="F1988" t="s">
        <v>127</v>
      </c>
      <c r="G1988" t="s">
        <v>132</v>
      </c>
      <c r="H1988" t="s">
        <v>290</v>
      </c>
      <c r="I1988" t="s">
        <v>291</v>
      </c>
      <c r="J1988" t="s">
        <v>291</v>
      </c>
      <c r="K1988" t="s">
        <v>650</v>
      </c>
      <c r="L1988">
        <v>83916232</v>
      </c>
      <c r="M1988" t="s">
        <v>783</v>
      </c>
      <c r="N1988">
        <v>30049011</v>
      </c>
      <c r="O1988" t="s">
        <v>784</v>
      </c>
      <c r="P1988">
        <v>4987176147318</v>
      </c>
      <c r="Q1988">
        <v>128</v>
      </c>
      <c r="R1988" s="16">
        <v>47045</v>
      </c>
      <c r="S1988">
        <v>24</v>
      </c>
      <c r="T1988">
        <v>100</v>
      </c>
      <c r="U1988">
        <v>216</v>
      </c>
      <c r="V1988">
        <v>97.65</v>
      </c>
      <c r="W1988">
        <v>102.53</v>
      </c>
      <c r="X1988">
        <v>106.81</v>
      </c>
      <c r="Y1988">
        <v>0</v>
      </c>
      <c r="Z1988">
        <v>73</v>
      </c>
      <c r="AA1988">
        <v>0</v>
      </c>
      <c r="AB1988">
        <v>0</v>
      </c>
      <c r="AC1988">
        <v>7484.69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f t="shared" si="158"/>
        <v>73</v>
      </c>
      <c r="AJ1988">
        <f t="shared" si="159"/>
        <v>7797.13</v>
      </c>
      <c r="AK1988" s="62">
        <f t="shared" si="160"/>
        <v>0.33796296296296297</v>
      </c>
      <c r="AL1988">
        <f t="shared" si="161"/>
        <v>7484.6900000000005</v>
      </c>
    </row>
    <row r="1989" spans="2:38" ht="14.45" x14ac:dyDescent="0.3">
      <c r="B1989" t="s">
        <v>2039</v>
      </c>
      <c r="C1989">
        <v>2002344334</v>
      </c>
      <c r="D1989" t="s">
        <v>125</v>
      </c>
      <c r="E1989" t="s">
        <v>126</v>
      </c>
      <c r="F1989" t="s">
        <v>127</v>
      </c>
      <c r="G1989" t="s">
        <v>146</v>
      </c>
      <c r="H1989" t="s">
        <v>160</v>
      </c>
      <c r="I1989" t="s">
        <v>161</v>
      </c>
      <c r="J1989" t="s">
        <v>322</v>
      </c>
      <c r="K1989" t="s">
        <v>323</v>
      </c>
      <c r="L1989">
        <v>80843635</v>
      </c>
      <c r="M1989" t="s">
        <v>324</v>
      </c>
      <c r="N1989">
        <v>85098000</v>
      </c>
      <c r="O1989" t="s">
        <v>325</v>
      </c>
      <c r="P1989">
        <v>4987176024831</v>
      </c>
      <c r="Q1989">
        <v>649</v>
      </c>
      <c r="R1989" s="16">
        <v>46807</v>
      </c>
      <c r="S1989">
        <v>79</v>
      </c>
      <c r="T1989">
        <v>24</v>
      </c>
      <c r="U1989">
        <v>48</v>
      </c>
      <c r="V1989">
        <v>439.98</v>
      </c>
      <c r="W1989">
        <v>519.17999999999995</v>
      </c>
      <c r="X1989">
        <v>540.83000000000004</v>
      </c>
      <c r="Y1989">
        <v>0</v>
      </c>
      <c r="Z1989">
        <v>5</v>
      </c>
      <c r="AA1989">
        <v>0</v>
      </c>
      <c r="AB1989">
        <v>0</v>
      </c>
      <c r="AC1989">
        <v>2595.9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f t="shared" si="158"/>
        <v>5</v>
      </c>
      <c r="AJ1989">
        <f t="shared" si="159"/>
        <v>2704.15</v>
      </c>
      <c r="AK1989" s="62">
        <f t="shared" si="160"/>
        <v>0.10416666666666667</v>
      </c>
      <c r="AL1989">
        <f t="shared" si="161"/>
        <v>2595.8999999999996</v>
      </c>
    </row>
    <row r="1990" spans="2:38" ht="14.45" x14ac:dyDescent="0.3">
      <c r="B1990" t="s">
        <v>2039</v>
      </c>
      <c r="C1990">
        <v>2002344334</v>
      </c>
      <c r="D1990" t="s">
        <v>125</v>
      </c>
      <c r="E1990" t="s">
        <v>126</v>
      </c>
      <c r="F1990" t="s">
        <v>127</v>
      </c>
      <c r="G1990" t="s">
        <v>132</v>
      </c>
      <c r="H1990" t="s">
        <v>133</v>
      </c>
      <c r="I1990" t="s">
        <v>134</v>
      </c>
      <c r="J1990" t="s">
        <v>155</v>
      </c>
      <c r="K1990" t="s">
        <v>628</v>
      </c>
      <c r="L1990">
        <v>80870357</v>
      </c>
      <c r="M1990" t="s">
        <v>629</v>
      </c>
      <c r="N1990">
        <v>96190010</v>
      </c>
      <c r="O1990" t="s">
        <v>630</v>
      </c>
      <c r="P1990">
        <v>4987176350640</v>
      </c>
      <c r="Q1990">
        <v>299</v>
      </c>
      <c r="R1990" s="16">
        <v>46807</v>
      </c>
      <c r="S1990">
        <v>24</v>
      </c>
      <c r="T1990">
        <v>78</v>
      </c>
      <c r="U1990">
        <v>18</v>
      </c>
      <c r="V1990">
        <v>223.02</v>
      </c>
      <c r="W1990">
        <v>223.02</v>
      </c>
      <c r="X1990">
        <v>232.32</v>
      </c>
      <c r="Y1990">
        <v>29</v>
      </c>
      <c r="Z1990">
        <v>15</v>
      </c>
      <c r="AA1990">
        <v>0</v>
      </c>
      <c r="AB1990">
        <v>0</v>
      </c>
      <c r="AC1990">
        <v>119761.74</v>
      </c>
      <c r="AD1990">
        <v>0.01</v>
      </c>
      <c r="AE1990">
        <v>0</v>
      </c>
      <c r="AF1990">
        <v>0</v>
      </c>
      <c r="AG1990">
        <v>0</v>
      </c>
      <c r="AH1990">
        <v>0</v>
      </c>
      <c r="AI1990">
        <f t="shared" si="158"/>
        <v>537</v>
      </c>
      <c r="AJ1990">
        <f t="shared" si="159"/>
        <v>124755.84</v>
      </c>
      <c r="AK1990" s="62">
        <f t="shared" si="160"/>
        <v>29.833333333333332</v>
      </c>
      <c r="AL1990">
        <f t="shared" si="161"/>
        <v>119761.74</v>
      </c>
    </row>
    <row r="1991" spans="2:38" ht="14.45" x14ac:dyDescent="0.3">
      <c r="B1991" t="s">
        <v>2039</v>
      </c>
      <c r="C1991">
        <v>2002344334</v>
      </c>
      <c r="D1991" t="s">
        <v>125</v>
      </c>
      <c r="E1991" t="s">
        <v>126</v>
      </c>
      <c r="F1991" t="s">
        <v>127</v>
      </c>
      <c r="G1991" t="s">
        <v>128</v>
      </c>
      <c r="H1991" t="s">
        <v>129</v>
      </c>
      <c r="I1991" t="s">
        <v>130</v>
      </c>
      <c r="J1991" t="s">
        <v>216</v>
      </c>
      <c r="K1991" t="s">
        <v>555</v>
      </c>
      <c r="L1991">
        <v>80896337</v>
      </c>
      <c r="M1991" t="s">
        <v>765</v>
      </c>
      <c r="N1991">
        <v>33051090</v>
      </c>
      <c r="O1991" t="s">
        <v>766</v>
      </c>
      <c r="P1991">
        <v>4987176272140</v>
      </c>
      <c r="Q1991">
        <v>435</v>
      </c>
      <c r="R1991" s="16">
        <v>47045</v>
      </c>
      <c r="S1991">
        <v>36</v>
      </c>
      <c r="T1991">
        <v>74</v>
      </c>
      <c r="U1991">
        <v>30</v>
      </c>
      <c r="V1991">
        <v>361.54</v>
      </c>
      <c r="W1991">
        <v>379.62</v>
      </c>
      <c r="X1991">
        <v>395.45</v>
      </c>
      <c r="Y1991">
        <v>0</v>
      </c>
      <c r="Z1991">
        <v>2</v>
      </c>
      <c r="AA1991">
        <v>0</v>
      </c>
      <c r="AB1991">
        <v>0</v>
      </c>
      <c r="AC1991">
        <v>759.24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f t="shared" si="158"/>
        <v>2</v>
      </c>
      <c r="AJ1991">
        <f t="shared" si="159"/>
        <v>790.9</v>
      </c>
      <c r="AK1991" s="62">
        <f t="shared" si="160"/>
        <v>6.6666666666666666E-2</v>
      </c>
      <c r="AL1991">
        <f t="shared" si="161"/>
        <v>759.24</v>
      </c>
    </row>
    <row r="1992" spans="2:38" ht="14.45" x14ac:dyDescent="0.3">
      <c r="B1992" t="s">
        <v>2039</v>
      </c>
      <c r="C1992">
        <v>2002344334</v>
      </c>
      <c r="D1992" t="s">
        <v>125</v>
      </c>
      <c r="E1992" t="s">
        <v>126</v>
      </c>
      <c r="F1992" t="s">
        <v>127</v>
      </c>
      <c r="G1992" t="s">
        <v>132</v>
      </c>
      <c r="H1992" t="s">
        <v>133</v>
      </c>
      <c r="I1992" t="s">
        <v>134</v>
      </c>
      <c r="J1992" t="s">
        <v>240</v>
      </c>
      <c r="K1992" t="s">
        <v>963</v>
      </c>
      <c r="L1992">
        <v>80838649</v>
      </c>
      <c r="M1992" t="s">
        <v>1007</v>
      </c>
      <c r="N1992">
        <v>96190010</v>
      </c>
      <c r="O1992" t="s">
        <v>1008</v>
      </c>
      <c r="P1992">
        <v>4987176307828</v>
      </c>
      <c r="Q1992">
        <v>370</v>
      </c>
      <c r="R1992" s="16">
        <v>46807</v>
      </c>
      <c r="S1992">
        <v>24</v>
      </c>
      <c r="T1992">
        <v>78</v>
      </c>
      <c r="U1992">
        <v>8</v>
      </c>
      <c r="V1992">
        <v>311.57</v>
      </c>
      <c r="W1992">
        <v>311.57</v>
      </c>
      <c r="X1992">
        <v>324.56</v>
      </c>
      <c r="Y1992">
        <v>0</v>
      </c>
      <c r="Z1992">
        <v>2</v>
      </c>
      <c r="AA1992">
        <v>0</v>
      </c>
      <c r="AB1992">
        <v>0</v>
      </c>
      <c r="AC1992">
        <v>623.14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f t="shared" si="158"/>
        <v>2</v>
      </c>
      <c r="AJ1992">
        <f t="shared" si="159"/>
        <v>649.12</v>
      </c>
      <c r="AK1992" s="62">
        <f t="shared" si="160"/>
        <v>0.25</v>
      </c>
      <c r="AL1992">
        <f t="shared" si="161"/>
        <v>623.14</v>
      </c>
    </row>
    <row r="1993" spans="2:38" ht="14.45" x14ac:dyDescent="0.3">
      <c r="B1993" t="s">
        <v>2039</v>
      </c>
      <c r="C1993">
        <v>2002344334</v>
      </c>
      <c r="D1993" t="s">
        <v>125</v>
      </c>
      <c r="E1993" t="s">
        <v>126</v>
      </c>
      <c r="F1993" t="s">
        <v>127</v>
      </c>
      <c r="G1993" t="s">
        <v>146</v>
      </c>
      <c r="H1993" t="s">
        <v>190</v>
      </c>
      <c r="I1993" t="s">
        <v>191</v>
      </c>
      <c r="J1993" t="s">
        <v>192</v>
      </c>
      <c r="K1993" t="s">
        <v>632</v>
      </c>
      <c r="L1993">
        <v>80864297</v>
      </c>
      <c r="M1993" t="s">
        <v>633</v>
      </c>
      <c r="N1993">
        <v>82121010</v>
      </c>
      <c r="O1993" t="s">
        <v>634</v>
      </c>
      <c r="P1993">
        <v>4987176273352</v>
      </c>
      <c r="Q1993">
        <v>175</v>
      </c>
      <c r="R1993" s="16">
        <v>46807</v>
      </c>
      <c r="S1993">
        <v>60</v>
      </c>
      <c r="T1993">
        <v>31</v>
      </c>
      <c r="U1993">
        <v>72</v>
      </c>
      <c r="V1993">
        <v>124.88</v>
      </c>
      <c r="W1993">
        <v>147.36000000000001</v>
      </c>
      <c r="X1993">
        <v>153.5</v>
      </c>
      <c r="Y1993">
        <v>3</v>
      </c>
      <c r="Z1993">
        <v>35</v>
      </c>
      <c r="AA1993">
        <v>0</v>
      </c>
      <c r="AB1993">
        <v>0</v>
      </c>
      <c r="AC1993">
        <v>36987.360000000001</v>
      </c>
      <c r="AD1993">
        <v>0.01</v>
      </c>
      <c r="AE1993">
        <v>0</v>
      </c>
      <c r="AF1993">
        <v>0</v>
      </c>
      <c r="AG1993">
        <v>0</v>
      </c>
      <c r="AH1993">
        <v>0</v>
      </c>
      <c r="AI1993">
        <f t="shared" si="158"/>
        <v>251</v>
      </c>
      <c r="AJ1993">
        <f t="shared" si="159"/>
        <v>38528.5</v>
      </c>
      <c r="AK1993" s="62">
        <f t="shared" si="160"/>
        <v>3.4861111111111112</v>
      </c>
      <c r="AL1993">
        <f t="shared" si="161"/>
        <v>36987.360000000001</v>
      </c>
    </row>
    <row r="1994" spans="2:38" ht="14.45" x14ac:dyDescent="0.3">
      <c r="B1994" t="s">
        <v>2039</v>
      </c>
      <c r="C1994">
        <v>2002344334</v>
      </c>
      <c r="D1994" t="s">
        <v>125</v>
      </c>
      <c r="E1994" t="s">
        <v>126</v>
      </c>
      <c r="F1994" t="s">
        <v>127</v>
      </c>
      <c r="G1994" t="s">
        <v>146</v>
      </c>
      <c r="H1994" t="s">
        <v>147</v>
      </c>
      <c r="I1994" t="s">
        <v>203</v>
      </c>
      <c r="J1994" t="s">
        <v>367</v>
      </c>
      <c r="K1994" t="s">
        <v>772</v>
      </c>
      <c r="L1994">
        <v>80866723</v>
      </c>
      <c r="M1994" t="s">
        <v>773</v>
      </c>
      <c r="N1994">
        <v>33071090</v>
      </c>
      <c r="O1994" t="s">
        <v>774</v>
      </c>
      <c r="P1994">
        <v>4987176278586</v>
      </c>
      <c r="Q1994">
        <v>290</v>
      </c>
      <c r="R1994" s="16">
        <v>47052</v>
      </c>
      <c r="S1994">
        <v>36</v>
      </c>
      <c r="T1994">
        <v>75</v>
      </c>
      <c r="U1994">
        <v>12</v>
      </c>
      <c r="V1994">
        <v>210.64</v>
      </c>
      <c r="W1994">
        <v>248.56</v>
      </c>
      <c r="X1994">
        <v>258.92</v>
      </c>
      <c r="Y1994">
        <v>12</v>
      </c>
      <c r="Z1994">
        <v>3</v>
      </c>
      <c r="AA1994">
        <v>0</v>
      </c>
      <c r="AB1994">
        <v>0</v>
      </c>
      <c r="AC1994">
        <v>36538.32</v>
      </c>
      <c r="AD1994">
        <v>0.02</v>
      </c>
      <c r="AE1994">
        <v>0</v>
      </c>
      <c r="AF1994">
        <v>0</v>
      </c>
      <c r="AG1994">
        <v>0</v>
      </c>
      <c r="AH1994">
        <v>0</v>
      </c>
      <c r="AI1994">
        <f t="shared" si="158"/>
        <v>147</v>
      </c>
      <c r="AJ1994">
        <f t="shared" si="159"/>
        <v>38061.240000000005</v>
      </c>
      <c r="AK1994" s="62">
        <f t="shared" si="160"/>
        <v>12.25</v>
      </c>
      <c r="AL1994">
        <f t="shared" si="161"/>
        <v>36538.32</v>
      </c>
    </row>
    <row r="1995" spans="2:38" ht="14.45" x14ac:dyDescent="0.3">
      <c r="B1995" t="s">
        <v>2039</v>
      </c>
      <c r="C1995">
        <v>2002344334</v>
      </c>
      <c r="D1995" t="s">
        <v>125</v>
      </c>
      <c r="E1995" t="s">
        <v>126</v>
      </c>
      <c r="F1995" t="s">
        <v>127</v>
      </c>
      <c r="G1995" t="s">
        <v>128</v>
      </c>
      <c r="H1995" t="s">
        <v>139</v>
      </c>
      <c r="I1995" t="s">
        <v>140</v>
      </c>
      <c r="J1995" t="s">
        <v>283</v>
      </c>
      <c r="K1995" t="s">
        <v>914</v>
      </c>
      <c r="L1995">
        <v>83918765</v>
      </c>
      <c r="M1995" t="s">
        <v>1080</v>
      </c>
      <c r="N1995">
        <v>96190030</v>
      </c>
      <c r="O1995" t="s">
        <v>1081</v>
      </c>
      <c r="P1995">
        <v>4987176340962</v>
      </c>
      <c r="Q1995">
        <v>609</v>
      </c>
      <c r="R1995" s="16">
        <v>46954</v>
      </c>
      <c r="S1995">
        <v>36</v>
      </c>
      <c r="T1995">
        <v>66</v>
      </c>
      <c r="U1995">
        <v>6</v>
      </c>
      <c r="V1995">
        <v>463.98</v>
      </c>
      <c r="W1995">
        <v>487.18</v>
      </c>
      <c r="X1995">
        <v>507.5</v>
      </c>
      <c r="Y1995">
        <v>303</v>
      </c>
      <c r="Z1995">
        <v>1</v>
      </c>
      <c r="AA1995">
        <v>0</v>
      </c>
      <c r="AB1995">
        <v>0</v>
      </c>
      <c r="AC1995">
        <v>886180.42</v>
      </c>
      <c r="AD1995">
        <v>0.60999999999999899</v>
      </c>
      <c r="AE1995">
        <v>0</v>
      </c>
      <c r="AF1995">
        <v>0</v>
      </c>
      <c r="AG1995">
        <v>0</v>
      </c>
      <c r="AH1995">
        <v>0</v>
      </c>
      <c r="AI1995">
        <f t="shared" si="158"/>
        <v>1819</v>
      </c>
      <c r="AJ1995">
        <f t="shared" si="159"/>
        <v>923142.5</v>
      </c>
      <c r="AK1995" s="62">
        <f t="shared" si="160"/>
        <v>303.16666666666669</v>
      </c>
      <c r="AL1995">
        <f t="shared" si="161"/>
        <v>886180.42</v>
      </c>
    </row>
    <row r="1996" spans="2:38" ht="14.45" x14ac:dyDescent="0.3">
      <c r="B1996" t="s">
        <v>2039</v>
      </c>
      <c r="C1996">
        <v>2002344334</v>
      </c>
      <c r="D1996" t="s">
        <v>125</v>
      </c>
      <c r="E1996" t="s">
        <v>126</v>
      </c>
      <c r="F1996" t="s">
        <v>127</v>
      </c>
      <c r="G1996" t="s">
        <v>146</v>
      </c>
      <c r="H1996" t="s">
        <v>190</v>
      </c>
      <c r="I1996" t="s">
        <v>191</v>
      </c>
      <c r="J1996" t="s">
        <v>596</v>
      </c>
      <c r="K1996" t="s">
        <v>597</v>
      </c>
      <c r="L1996">
        <v>80784058</v>
      </c>
      <c r="M1996" t="s">
        <v>598</v>
      </c>
      <c r="N1996">
        <v>82121010</v>
      </c>
      <c r="O1996" t="s">
        <v>599</v>
      </c>
      <c r="P1996">
        <v>4987176241474</v>
      </c>
      <c r="Q1996">
        <v>425</v>
      </c>
      <c r="R1996" s="16">
        <v>47045</v>
      </c>
      <c r="S1996">
        <v>60</v>
      </c>
      <c r="T1996">
        <v>45</v>
      </c>
      <c r="U1996">
        <v>24</v>
      </c>
      <c r="V1996">
        <v>303.29000000000002</v>
      </c>
      <c r="W1996">
        <v>357.88</v>
      </c>
      <c r="X1996">
        <v>372.8</v>
      </c>
      <c r="Y1996">
        <v>0</v>
      </c>
      <c r="Z1996">
        <v>1</v>
      </c>
      <c r="AA1996">
        <v>0</v>
      </c>
      <c r="AB1996">
        <v>0</v>
      </c>
      <c r="AC1996">
        <v>357.88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f t="shared" si="158"/>
        <v>1</v>
      </c>
      <c r="AJ1996">
        <f t="shared" si="159"/>
        <v>372.8</v>
      </c>
      <c r="AK1996" s="62">
        <f t="shared" si="160"/>
        <v>4.1666666666666664E-2</v>
      </c>
      <c r="AL1996">
        <f t="shared" si="161"/>
        <v>357.88</v>
      </c>
    </row>
    <row r="1997" spans="2:38" ht="14.45" x14ac:dyDescent="0.3">
      <c r="B1997" t="s">
        <v>2039</v>
      </c>
      <c r="C1997">
        <v>2002344334</v>
      </c>
      <c r="D1997" t="s">
        <v>125</v>
      </c>
      <c r="E1997" t="s">
        <v>126</v>
      </c>
      <c r="F1997" t="s">
        <v>127</v>
      </c>
      <c r="G1997" t="s">
        <v>146</v>
      </c>
      <c r="H1997" t="s">
        <v>147</v>
      </c>
      <c r="I1997" t="s">
        <v>203</v>
      </c>
      <c r="J1997" t="s">
        <v>367</v>
      </c>
      <c r="K1997" t="s">
        <v>777</v>
      </c>
      <c r="L1997">
        <v>80866724</v>
      </c>
      <c r="M1997" t="s">
        <v>778</v>
      </c>
      <c r="N1997">
        <v>33071090</v>
      </c>
      <c r="O1997" t="s">
        <v>779</v>
      </c>
      <c r="P1997">
        <v>4987176345516</v>
      </c>
      <c r="Q1997">
        <v>249</v>
      </c>
      <c r="R1997" s="16">
        <v>46807</v>
      </c>
      <c r="S1997">
        <v>36</v>
      </c>
      <c r="T1997">
        <v>52</v>
      </c>
      <c r="U1997">
        <v>24</v>
      </c>
      <c r="V1997">
        <v>180.86</v>
      </c>
      <c r="W1997">
        <v>213.42</v>
      </c>
      <c r="X1997">
        <v>222.32</v>
      </c>
      <c r="Y1997">
        <v>0</v>
      </c>
      <c r="Z1997">
        <v>8</v>
      </c>
      <c r="AA1997">
        <v>0</v>
      </c>
      <c r="AB1997">
        <v>0</v>
      </c>
      <c r="AC1997">
        <v>1707.36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f t="shared" si="158"/>
        <v>8</v>
      </c>
      <c r="AJ1997">
        <f t="shared" si="159"/>
        <v>1778.56</v>
      </c>
      <c r="AK1997" s="62">
        <f t="shared" si="160"/>
        <v>0.33333333333333331</v>
      </c>
      <c r="AL1997">
        <f t="shared" si="161"/>
        <v>1707.36</v>
      </c>
    </row>
    <row r="1998" spans="2:38" ht="14.45" x14ac:dyDescent="0.3">
      <c r="B1998" t="s">
        <v>2039</v>
      </c>
      <c r="C1998">
        <v>2002344334</v>
      </c>
      <c r="D1998" t="s">
        <v>125</v>
      </c>
      <c r="E1998" t="s">
        <v>126</v>
      </c>
      <c r="F1998" t="s">
        <v>127</v>
      </c>
      <c r="G1998" t="s">
        <v>128</v>
      </c>
      <c r="H1998" t="s">
        <v>139</v>
      </c>
      <c r="I1998" t="s">
        <v>140</v>
      </c>
      <c r="J1998" t="s">
        <v>141</v>
      </c>
      <c r="K1998" t="s">
        <v>341</v>
      </c>
      <c r="L1998">
        <v>80895450</v>
      </c>
      <c r="M1998" t="s">
        <v>342</v>
      </c>
      <c r="N1998">
        <v>96190030</v>
      </c>
      <c r="O1998" t="s">
        <v>343</v>
      </c>
      <c r="P1998">
        <v>4987176135346</v>
      </c>
      <c r="Q1998">
        <v>1159</v>
      </c>
      <c r="R1998" s="16">
        <v>47097</v>
      </c>
      <c r="S1998">
        <v>36</v>
      </c>
      <c r="T1998">
        <v>79</v>
      </c>
      <c r="U1998">
        <v>4</v>
      </c>
      <c r="V1998">
        <v>847.7</v>
      </c>
      <c r="W1998">
        <v>890.08</v>
      </c>
      <c r="X1998">
        <v>927.2</v>
      </c>
      <c r="Y1998">
        <v>1</v>
      </c>
      <c r="Z1998">
        <v>1</v>
      </c>
      <c r="AA1998">
        <v>0</v>
      </c>
      <c r="AB1998">
        <v>0</v>
      </c>
      <c r="AC1998">
        <v>4450.3999999999996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f t="shared" si="158"/>
        <v>5</v>
      </c>
      <c r="AJ1998">
        <f t="shared" si="159"/>
        <v>4636</v>
      </c>
      <c r="AK1998" s="62">
        <f t="shared" si="160"/>
        <v>1.25</v>
      </c>
      <c r="AL1998">
        <f t="shared" si="161"/>
        <v>4450.4000000000005</v>
      </c>
    </row>
    <row r="1999" spans="2:38" ht="14.45" x14ac:dyDescent="0.3">
      <c r="B1999" t="s">
        <v>2039</v>
      </c>
      <c r="C1999">
        <v>2002344334</v>
      </c>
      <c r="D1999" t="s">
        <v>125</v>
      </c>
      <c r="E1999" t="s">
        <v>126</v>
      </c>
      <c r="F1999" t="s">
        <v>127</v>
      </c>
      <c r="G1999" t="s">
        <v>128</v>
      </c>
      <c r="H1999" t="s">
        <v>139</v>
      </c>
      <c r="I1999" t="s">
        <v>140</v>
      </c>
      <c r="J1999" t="s">
        <v>159</v>
      </c>
      <c r="K1999" t="s">
        <v>898</v>
      </c>
      <c r="L1999">
        <v>80887688</v>
      </c>
      <c r="M1999" t="s">
        <v>1074</v>
      </c>
      <c r="N1999">
        <v>96190030</v>
      </c>
      <c r="O1999" t="s">
        <v>1075</v>
      </c>
      <c r="P1999">
        <v>4987176303790</v>
      </c>
      <c r="Q1999">
        <v>350</v>
      </c>
      <c r="R1999" s="16">
        <v>47045</v>
      </c>
      <c r="S1999">
        <v>36</v>
      </c>
      <c r="T1999">
        <v>74</v>
      </c>
      <c r="U1999">
        <v>18</v>
      </c>
      <c r="V1999">
        <v>278.25</v>
      </c>
      <c r="W1999">
        <v>292.16000000000003</v>
      </c>
      <c r="X1999">
        <v>304.33999999999997</v>
      </c>
      <c r="Y1999">
        <v>0</v>
      </c>
      <c r="Z1999">
        <v>6</v>
      </c>
      <c r="AA1999">
        <v>0</v>
      </c>
      <c r="AB1999">
        <v>0</v>
      </c>
      <c r="AC1999">
        <v>1752.96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f t="shared" si="158"/>
        <v>6</v>
      </c>
      <c r="AJ1999">
        <f t="shared" si="159"/>
        <v>1826.04</v>
      </c>
      <c r="AK1999" s="62">
        <f t="shared" si="160"/>
        <v>0.33333333333333331</v>
      </c>
      <c r="AL1999">
        <f t="shared" si="161"/>
        <v>1752.96</v>
      </c>
    </row>
    <row r="2000" spans="2:38" ht="14.45" x14ac:dyDescent="0.3">
      <c r="B2000" t="s">
        <v>2039</v>
      </c>
      <c r="C2000">
        <v>2002344334</v>
      </c>
      <c r="D2000" t="s">
        <v>125</v>
      </c>
      <c r="E2000" t="s">
        <v>126</v>
      </c>
      <c r="F2000" t="s">
        <v>127</v>
      </c>
      <c r="G2000" t="s">
        <v>146</v>
      </c>
      <c r="H2000" t="s">
        <v>147</v>
      </c>
      <c r="I2000" t="s">
        <v>203</v>
      </c>
      <c r="J2000" t="s">
        <v>367</v>
      </c>
      <c r="K2000" t="s">
        <v>780</v>
      </c>
      <c r="L2000">
        <v>80866725</v>
      </c>
      <c r="M2000" t="s">
        <v>781</v>
      </c>
      <c r="N2000">
        <v>33071090</v>
      </c>
      <c r="O2000" t="s">
        <v>782</v>
      </c>
      <c r="P2000">
        <v>4987176177674</v>
      </c>
      <c r="Q2000">
        <v>270</v>
      </c>
      <c r="R2000" s="16">
        <v>46807</v>
      </c>
      <c r="S2000">
        <v>36</v>
      </c>
      <c r="T2000">
        <v>52</v>
      </c>
      <c r="U2000">
        <v>24</v>
      </c>
      <c r="V2000">
        <v>196.12</v>
      </c>
      <c r="W2000">
        <v>231.42</v>
      </c>
      <c r="X2000">
        <v>241.07</v>
      </c>
      <c r="Y2000">
        <v>0</v>
      </c>
      <c r="Z2000">
        <v>8</v>
      </c>
      <c r="AA2000">
        <v>0</v>
      </c>
      <c r="AB2000">
        <v>0</v>
      </c>
      <c r="AC2000">
        <v>1851.36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f t="shared" si="158"/>
        <v>8</v>
      </c>
      <c r="AJ2000">
        <f t="shared" si="159"/>
        <v>1928.56</v>
      </c>
      <c r="AK2000" s="62">
        <f t="shared" si="160"/>
        <v>0.33333333333333331</v>
      </c>
      <c r="AL2000">
        <f t="shared" si="161"/>
        <v>1851.36</v>
      </c>
    </row>
    <row r="2001" spans="2:38" ht="14.45" x14ac:dyDescent="0.3">
      <c r="B2001" t="s">
        <v>2039</v>
      </c>
      <c r="C2001">
        <v>2002344334</v>
      </c>
      <c r="D2001" t="s">
        <v>125</v>
      </c>
      <c r="E2001" t="s">
        <v>126</v>
      </c>
      <c r="F2001" t="s">
        <v>127</v>
      </c>
      <c r="G2001" t="s">
        <v>128</v>
      </c>
      <c r="H2001" t="s">
        <v>139</v>
      </c>
      <c r="I2001" t="s">
        <v>140</v>
      </c>
      <c r="J2001" t="s">
        <v>141</v>
      </c>
      <c r="K2001" t="s">
        <v>348</v>
      </c>
      <c r="L2001">
        <v>80895451</v>
      </c>
      <c r="M2001" t="s">
        <v>349</v>
      </c>
      <c r="N2001">
        <v>96190030</v>
      </c>
      <c r="O2001" t="s">
        <v>350</v>
      </c>
      <c r="P2001">
        <v>4987176135360</v>
      </c>
      <c r="Q2001">
        <v>1249</v>
      </c>
      <c r="R2001" s="16">
        <v>47115</v>
      </c>
      <c r="S2001">
        <v>36</v>
      </c>
      <c r="T2001">
        <v>81</v>
      </c>
      <c r="U2001">
        <v>4</v>
      </c>
      <c r="V2001">
        <v>913.52</v>
      </c>
      <c r="W2001">
        <v>959.2</v>
      </c>
      <c r="X2001">
        <v>999.2</v>
      </c>
      <c r="Y2001">
        <v>0</v>
      </c>
      <c r="Z2001">
        <v>1</v>
      </c>
      <c r="AA2001">
        <v>0</v>
      </c>
      <c r="AB2001">
        <v>0</v>
      </c>
      <c r="AC2001">
        <v>959.2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f t="shared" si="158"/>
        <v>1</v>
      </c>
      <c r="AJ2001">
        <f t="shared" si="159"/>
        <v>999.2</v>
      </c>
      <c r="AK2001" s="62">
        <f t="shared" si="160"/>
        <v>0.25</v>
      </c>
      <c r="AL2001">
        <f t="shared" si="161"/>
        <v>959.2</v>
      </c>
    </row>
    <row r="2002" spans="2:38" ht="14.45" x14ac:dyDescent="0.3">
      <c r="B2002" t="s">
        <v>2039</v>
      </c>
      <c r="C2002">
        <v>2002344334</v>
      </c>
      <c r="D2002" t="s">
        <v>125</v>
      </c>
      <c r="E2002" t="s">
        <v>126</v>
      </c>
      <c r="F2002" t="s">
        <v>127</v>
      </c>
      <c r="G2002" t="s">
        <v>128</v>
      </c>
      <c r="H2002" t="s">
        <v>139</v>
      </c>
      <c r="I2002" t="s">
        <v>140</v>
      </c>
      <c r="J2002" t="s">
        <v>159</v>
      </c>
      <c r="K2002" t="s">
        <v>570</v>
      </c>
      <c r="L2002">
        <v>80887690</v>
      </c>
      <c r="M2002" t="s">
        <v>571</v>
      </c>
      <c r="N2002">
        <v>96190030</v>
      </c>
      <c r="O2002" t="s">
        <v>572</v>
      </c>
      <c r="P2002">
        <v>4987176303844</v>
      </c>
      <c r="Q2002">
        <v>350</v>
      </c>
      <c r="R2002" s="16">
        <v>47045</v>
      </c>
      <c r="S2002">
        <v>36</v>
      </c>
      <c r="T2002">
        <v>74</v>
      </c>
      <c r="U2002">
        <v>18</v>
      </c>
      <c r="V2002">
        <v>278.25</v>
      </c>
      <c r="W2002">
        <v>292.16000000000003</v>
      </c>
      <c r="X2002">
        <v>304.33999999999997</v>
      </c>
      <c r="Y2002">
        <v>0</v>
      </c>
      <c r="Z2002">
        <v>1</v>
      </c>
      <c r="AA2002">
        <v>0</v>
      </c>
      <c r="AB2002">
        <v>0</v>
      </c>
      <c r="AC2002">
        <v>292.16000000000003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f t="shared" si="158"/>
        <v>1</v>
      </c>
      <c r="AJ2002">
        <f t="shared" si="159"/>
        <v>304.33999999999997</v>
      </c>
      <c r="AK2002" s="62">
        <f t="shared" si="160"/>
        <v>5.5555555555555552E-2</v>
      </c>
      <c r="AL2002">
        <f t="shared" si="161"/>
        <v>292.16000000000003</v>
      </c>
    </row>
    <row r="2003" spans="2:38" ht="14.45" x14ac:dyDescent="0.3">
      <c r="B2003" t="s">
        <v>2039</v>
      </c>
      <c r="C2003">
        <v>2002344334</v>
      </c>
      <c r="D2003" t="s">
        <v>125</v>
      </c>
      <c r="E2003" t="s">
        <v>126</v>
      </c>
      <c r="F2003" t="s">
        <v>127</v>
      </c>
      <c r="G2003" t="s">
        <v>146</v>
      </c>
      <c r="H2003" t="s">
        <v>147</v>
      </c>
      <c r="I2003" t="s">
        <v>203</v>
      </c>
      <c r="J2003" t="s">
        <v>367</v>
      </c>
      <c r="K2003" t="s">
        <v>787</v>
      </c>
      <c r="L2003">
        <v>80866726</v>
      </c>
      <c r="M2003" t="s">
        <v>788</v>
      </c>
      <c r="N2003">
        <v>33071090</v>
      </c>
      <c r="O2003" t="s">
        <v>789</v>
      </c>
      <c r="P2003">
        <v>4902430722193</v>
      </c>
      <c r="Q2003">
        <v>95</v>
      </c>
      <c r="R2003" s="16">
        <v>47045</v>
      </c>
      <c r="S2003">
        <v>36</v>
      </c>
      <c r="T2003">
        <v>74</v>
      </c>
      <c r="U2003">
        <v>48</v>
      </c>
      <c r="V2003">
        <v>69.010000000000005</v>
      </c>
      <c r="W2003">
        <v>81.430000000000007</v>
      </c>
      <c r="X2003">
        <v>84.83</v>
      </c>
      <c r="Y2003">
        <v>1</v>
      </c>
      <c r="Z2003">
        <v>36</v>
      </c>
      <c r="AA2003">
        <v>0</v>
      </c>
      <c r="AB2003">
        <v>0</v>
      </c>
      <c r="AC2003">
        <v>6840.12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f t="shared" si="158"/>
        <v>84</v>
      </c>
      <c r="AJ2003">
        <f t="shared" si="159"/>
        <v>7125.72</v>
      </c>
      <c r="AK2003" s="62">
        <f t="shared" si="160"/>
        <v>1.75</v>
      </c>
      <c r="AL2003">
        <f t="shared" si="161"/>
        <v>6840.1200000000008</v>
      </c>
    </row>
    <row r="2004" spans="2:38" ht="14.45" x14ac:dyDescent="0.3">
      <c r="B2004" t="s">
        <v>2039</v>
      </c>
      <c r="C2004">
        <v>2002344334</v>
      </c>
      <c r="D2004" t="s">
        <v>125</v>
      </c>
      <c r="E2004" t="s">
        <v>126</v>
      </c>
      <c r="F2004" t="s">
        <v>127</v>
      </c>
      <c r="G2004" t="s">
        <v>128</v>
      </c>
      <c r="H2004" t="s">
        <v>139</v>
      </c>
      <c r="I2004" t="s">
        <v>140</v>
      </c>
      <c r="J2004" t="s">
        <v>266</v>
      </c>
      <c r="K2004" t="s">
        <v>355</v>
      </c>
      <c r="L2004">
        <v>80895453</v>
      </c>
      <c r="M2004" t="s">
        <v>356</v>
      </c>
      <c r="N2004">
        <v>96190030</v>
      </c>
      <c r="O2004" t="s">
        <v>357</v>
      </c>
      <c r="P2004">
        <v>4987176303455</v>
      </c>
      <c r="Q2004">
        <v>350</v>
      </c>
      <c r="R2004" s="16">
        <v>47045</v>
      </c>
      <c r="S2004">
        <v>36</v>
      </c>
      <c r="T2004">
        <v>74</v>
      </c>
      <c r="U2004">
        <v>12</v>
      </c>
      <c r="V2004">
        <v>266.66000000000003</v>
      </c>
      <c r="W2004">
        <v>279.99</v>
      </c>
      <c r="X2004">
        <v>291.67</v>
      </c>
      <c r="Y2004">
        <v>0</v>
      </c>
      <c r="Z2004">
        <v>9</v>
      </c>
      <c r="AA2004">
        <v>0</v>
      </c>
      <c r="AB2004">
        <v>0</v>
      </c>
      <c r="AC2004">
        <v>2519.91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f t="shared" si="158"/>
        <v>9</v>
      </c>
      <c r="AJ2004">
        <f t="shared" si="159"/>
        <v>2625.03</v>
      </c>
      <c r="AK2004" s="62">
        <f t="shared" si="160"/>
        <v>0.75</v>
      </c>
      <c r="AL2004">
        <f t="shared" si="161"/>
        <v>2519.91</v>
      </c>
    </row>
    <row r="2005" spans="2:38" ht="14.45" x14ac:dyDescent="0.3">
      <c r="B2005" t="s">
        <v>2039</v>
      </c>
      <c r="C2005">
        <v>2002344334</v>
      </c>
      <c r="D2005" t="s">
        <v>125</v>
      </c>
      <c r="E2005" t="s">
        <v>126</v>
      </c>
      <c r="F2005" t="s">
        <v>127</v>
      </c>
      <c r="G2005" t="s">
        <v>128</v>
      </c>
      <c r="H2005" t="s">
        <v>139</v>
      </c>
      <c r="I2005" t="s">
        <v>140</v>
      </c>
      <c r="J2005" t="s">
        <v>159</v>
      </c>
      <c r="K2005" t="s">
        <v>573</v>
      </c>
      <c r="L2005">
        <v>80887692</v>
      </c>
      <c r="M2005" t="s">
        <v>574</v>
      </c>
      <c r="N2005">
        <v>96190030</v>
      </c>
      <c r="O2005" t="s">
        <v>575</v>
      </c>
      <c r="P2005">
        <v>4987176303721</v>
      </c>
      <c r="Q2005">
        <v>350</v>
      </c>
      <c r="R2005" s="16">
        <v>47089</v>
      </c>
      <c r="S2005">
        <v>36</v>
      </c>
      <c r="T2005">
        <v>78</v>
      </c>
      <c r="U2005">
        <v>18</v>
      </c>
      <c r="V2005">
        <v>278.25</v>
      </c>
      <c r="W2005">
        <v>292.16000000000003</v>
      </c>
      <c r="X2005">
        <v>304.33999999999997</v>
      </c>
      <c r="Y2005">
        <v>2</v>
      </c>
      <c r="Z2005">
        <v>12</v>
      </c>
      <c r="AA2005">
        <v>0</v>
      </c>
      <c r="AB2005">
        <v>0</v>
      </c>
      <c r="AC2005">
        <v>14023.68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f t="shared" si="158"/>
        <v>48</v>
      </c>
      <c r="AJ2005">
        <f t="shared" si="159"/>
        <v>14608.32</v>
      </c>
      <c r="AK2005" s="62">
        <f t="shared" si="160"/>
        <v>2.6666666666666665</v>
      </c>
      <c r="AL2005">
        <f t="shared" si="161"/>
        <v>14023.68</v>
      </c>
    </row>
    <row r="2006" spans="2:38" ht="14.45" x14ac:dyDescent="0.3">
      <c r="B2006" t="s">
        <v>2039</v>
      </c>
      <c r="C2006">
        <v>2002344334</v>
      </c>
      <c r="D2006" t="s">
        <v>125</v>
      </c>
      <c r="E2006" t="s">
        <v>126</v>
      </c>
      <c r="F2006" t="s">
        <v>127</v>
      </c>
      <c r="G2006" t="s">
        <v>146</v>
      </c>
      <c r="H2006" t="s">
        <v>147</v>
      </c>
      <c r="I2006" t="s">
        <v>203</v>
      </c>
      <c r="J2006" t="s">
        <v>367</v>
      </c>
      <c r="K2006" t="s">
        <v>790</v>
      </c>
      <c r="L2006">
        <v>80866727</v>
      </c>
      <c r="M2006" t="s">
        <v>791</v>
      </c>
      <c r="N2006">
        <v>33071090</v>
      </c>
      <c r="O2006" t="s">
        <v>792</v>
      </c>
      <c r="P2006">
        <v>4987176281388</v>
      </c>
      <c r="Q2006">
        <v>270</v>
      </c>
      <c r="R2006" s="16">
        <v>47045</v>
      </c>
      <c r="S2006">
        <v>36</v>
      </c>
      <c r="T2006">
        <v>74</v>
      </c>
      <c r="U2006">
        <v>24</v>
      </c>
      <c r="V2006">
        <v>196.12</v>
      </c>
      <c r="W2006">
        <v>231.42</v>
      </c>
      <c r="X2006">
        <v>241.07</v>
      </c>
      <c r="Y2006">
        <v>0</v>
      </c>
      <c r="Z2006">
        <v>11</v>
      </c>
      <c r="AA2006">
        <v>0</v>
      </c>
      <c r="AB2006">
        <v>0</v>
      </c>
      <c r="AC2006">
        <v>2545.62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f t="shared" si="158"/>
        <v>11</v>
      </c>
      <c r="AJ2006">
        <f t="shared" si="159"/>
        <v>2651.77</v>
      </c>
      <c r="AK2006" s="62">
        <f t="shared" si="160"/>
        <v>0.45833333333333331</v>
      </c>
      <c r="AL2006">
        <f t="shared" si="161"/>
        <v>2545.62</v>
      </c>
    </row>
    <row r="2007" spans="2:38" ht="14.45" x14ac:dyDescent="0.3">
      <c r="B2007" t="s">
        <v>2039</v>
      </c>
      <c r="C2007">
        <v>2002344334</v>
      </c>
      <c r="D2007" t="s">
        <v>125</v>
      </c>
      <c r="E2007" t="s">
        <v>126</v>
      </c>
      <c r="F2007" t="s">
        <v>127</v>
      </c>
      <c r="G2007" t="s">
        <v>128</v>
      </c>
      <c r="H2007" t="s">
        <v>139</v>
      </c>
      <c r="I2007" t="s">
        <v>140</v>
      </c>
      <c r="J2007" t="s">
        <v>236</v>
      </c>
      <c r="K2007" t="s">
        <v>361</v>
      </c>
      <c r="L2007">
        <v>80895482</v>
      </c>
      <c r="M2007" t="s">
        <v>362</v>
      </c>
      <c r="N2007">
        <v>96190030</v>
      </c>
      <c r="O2007" t="s">
        <v>363</v>
      </c>
      <c r="P2007">
        <v>4987176338051</v>
      </c>
      <c r="Q2007">
        <v>467</v>
      </c>
      <c r="R2007" s="16">
        <v>47045</v>
      </c>
      <c r="S2007">
        <v>36</v>
      </c>
      <c r="T2007">
        <v>74</v>
      </c>
      <c r="U2007">
        <v>18</v>
      </c>
      <c r="V2007">
        <v>371.27</v>
      </c>
      <c r="W2007">
        <v>389.83</v>
      </c>
      <c r="X2007">
        <v>406.09</v>
      </c>
      <c r="Y2007">
        <v>5</v>
      </c>
      <c r="Z2007">
        <v>15</v>
      </c>
      <c r="AA2007">
        <v>0</v>
      </c>
      <c r="AB2007">
        <v>0</v>
      </c>
      <c r="AC2007">
        <v>40932.15</v>
      </c>
      <c r="AD2007">
        <v>0.01</v>
      </c>
      <c r="AE2007">
        <v>0</v>
      </c>
      <c r="AF2007">
        <v>0</v>
      </c>
      <c r="AG2007">
        <v>0</v>
      </c>
      <c r="AH2007">
        <v>0</v>
      </c>
      <c r="AI2007">
        <f t="shared" ref="AI2007:AI2070" si="162">+(Y2007+AA2007)*U2007+(Z2007+AB2007+AE2007+AG2007)</f>
        <v>105</v>
      </c>
      <c r="AJ2007">
        <f t="shared" ref="AJ2007:AJ2070" si="163">+AI2007*X2007</f>
        <v>42639.45</v>
      </c>
      <c r="AK2007" s="62">
        <f t="shared" ref="AK2007:AK2070" si="164">+AI2007/U2007</f>
        <v>5.833333333333333</v>
      </c>
      <c r="AL2007">
        <f t="shared" ref="AL2007:AL2070" si="165">+AI2007*W2007</f>
        <v>40932.15</v>
      </c>
    </row>
    <row r="2008" spans="2:38" ht="14.45" x14ac:dyDescent="0.3">
      <c r="B2008" t="s">
        <v>2039</v>
      </c>
      <c r="C2008">
        <v>2002344334</v>
      </c>
      <c r="D2008" t="s">
        <v>125</v>
      </c>
      <c r="E2008" t="s">
        <v>126</v>
      </c>
      <c r="F2008" t="s">
        <v>127</v>
      </c>
      <c r="G2008" t="s">
        <v>128</v>
      </c>
      <c r="H2008" t="s">
        <v>139</v>
      </c>
      <c r="I2008" t="s">
        <v>140</v>
      </c>
      <c r="J2008" t="s">
        <v>159</v>
      </c>
      <c r="K2008" t="s">
        <v>305</v>
      </c>
      <c r="L2008">
        <v>80887686</v>
      </c>
      <c r="M2008" t="s">
        <v>1334</v>
      </c>
      <c r="N2008">
        <v>96190030</v>
      </c>
      <c r="O2008" t="s">
        <v>1335</v>
      </c>
      <c r="P2008">
        <v>4987176303769</v>
      </c>
      <c r="Q2008">
        <v>350</v>
      </c>
      <c r="R2008" s="16">
        <v>46807</v>
      </c>
      <c r="S2008">
        <v>36</v>
      </c>
      <c r="T2008">
        <v>52</v>
      </c>
      <c r="U2008">
        <v>18</v>
      </c>
      <c r="V2008">
        <v>278.25</v>
      </c>
      <c r="W2008">
        <v>292.16000000000003</v>
      </c>
      <c r="X2008">
        <v>304.33999999999997</v>
      </c>
      <c r="Y2008">
        <v>0</v>
      </c>
      <c r="Z2008">
        <v>2</v>
      </c>
      <c r="AA2008">
        <v>0</v>
      </c>
      <c r="AB2008">
        <v>0</v>
      </c>
      <c r="AC2008">
        <v>584.32000000000005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f t="shared" si="162"/>
        <v>2</v>
      </c>
      <c r="AJ2008">
        <f t="shared" si="163"/>
        <v>608.67999999999995</v>
      </c>
      <c r="AK2008" s="62">
        <f t="shared" si="164"/>
        <v>0.1111111111111111</v>
      </c>
      <c r="AL2008">
        <f t="shared" si="165"/>
        <v>584.32000000000005</v>
      </c>
    </row>
    <row r="2009" spans="2:38" ht="14.45" x14ac:dyDescent="0.3">
      <c r="B2009" t="s">
        <v>2039</v>
      </c>
      <c r="C2009">
        <v>2002344334</v>
      </c>
      <c r="D2009" t="s">
        <v>125</v>
      </c>
      <c r="E2009" t="s">
        <v>126</v>
      </c>
      <c r="F2009" t="s">
        <v>127</v>
      </c>
      <c r="G2009" t="s">
        <v>146</v>
      </c>
      <c r="H2009" t="s">
        <v>147</v>
      </c>
      <c r="I2009" t="s">
        <v>203</v>
      </c>
      <c r="J2009" t="s">
        <v>367</v>
      </c>
      <c r="K2009" t="s">
        <v>794</v>
      </c>
      <c r="L2009">
        <v>80866728</v>
      </c>
      <c r="M2009" t="s">
        <v>795</v>
      </c>
      <c r="N2009">
        <v>33071090</v>
      </c>
      <c r="O2009" t="s">
        <v>796</v>
      </c>
      <c r="P2009">
        <v>4987176165329</v>
      </c>
      <c r="Q2009">
        <v>270</v>
      </c>
      <c r="R2009" s="16">
        <v>47045</v>
      </c>
      <c r="S2009">
        <v>36</v>
      </c>
      <c r="T2009">
        <v>74</v>
      </c>
      <c r="U2009">
        <v>24</v>
      </c>
      <c r="V2009">
        <v>196.12</v>
      </c>
      <c r="W2009">
        <v>231.42</v>
      </c>
      <c r="X2009">
        <v>241.07</v>
      </c>
      <c r="Y2009">
        <v>0</v>
      </c>
      <c r="Z2009">
        <v>8</v>
      </c>
      <c r="AA2009">
        <v>0</v>
      </c>
      <c r="AB2009">
        <v>0</v>
      </c>
      <c r="AC2009">
        <v>1851.36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f t="shared" si="162"/>
        <v>8</v>
      </c>
      <c r="AJ2009">
        <f t="shared" si="163"/>
        <v>1928.56</v>
      </c>
      <c r="AK2009" s="62">
        <f t="shared" si="164"/>
        <v>0.33333333333333331</v>
      </c>
      <c r="AL2009">
        <f t="shared" si="165"/>
        <v>1851.36</v>
      </c>
    </row>
    <row r="2010" spans="2:38" ht="14.45" x14ac:dyDescent="0.3">
      <c r="B2010" t="s">
        <v>2039</v>
      </c>
      <c r="C2010">
        <v>2002344334</v>
      </c>
      <c r="D2010" t="s">
        <v>125</v>
      </c>
      <c r="E2010" t="s">
        <v>126</v>
      </c>
      <c r="F2010" t="s">
        <v>127</v>
      </c>
      <c r="G2010" t="s">
        <v>128</v>
      </c>
      <c r="H2010" t="s">
        <v>139</v>
      </c>
      <c r="I2010" t="s">
        <v>140</v>
      </c>
      <c r="J2010" t="s">
        <v>236</v>
      </c>
      <c r="K2010" t="s">
        <v>299</v>
      </c>
      <c r="L2010">
        <v>80895465</v>
      </c>
      <c r="M2010" t="s">
        <v>386</v>
      </c>
      <c r="N2010">
        <v>96190030</v>
      </c>
      <c r="O2010" t="s">
        <v>387</v>
      </c>
      <c r="P2010">
        <v>4987176093257</v>
      </c>
      <c r="Q2010">
        <v>374</v>
      </c>
      <c r="R2010" s="16">
        <v>47045</v>
      </c>
      <c r="S2010">
        <v>36</v>
      </c>
      <c r="T2010">
        <v>74</v>
      </c>
      <c r="U2010">
        <v>18</v>
      </c>
      <c r="V2010">
        <v>297.33</v>
      </c>
      <c r="W2010">
        <v>312.2</v>
      </c>
      <c r="X2010">
        <v>325.22000000000003</v>
      </c>
      <c r="Y2010">
        <v>1</v>
      </c>
      <c r="Z2010">
        <v>14</v>
      </c>
      <c r="AA2010">
        <v>0</v>
      </c>
      <c r="AB2010">
        <v>0</v>
      </c>
      <c r="AC2010">
        <v>9990.4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f t="shared" si="162"/>
        <v>32</v>
      </c>
      <c r="AJ2010">
        <f t="shared" si="163"/>
        <v>10407.040000000001</v>
      </c>
      <c r="AK2010" s="62">
        <f t="shared" si="164"/>
        <v>1.7777777777777777</v>
      </c>
      <c r="AL2010">
        <f t="shared" si="165"/>
        <v>9990.4</v>
      </c>
    </row>
    <row r="2011" spans="2:38" ht="14.45" x14ac:dyDescent="0.3">
      <c r="B2011" t="s">
        <v>2039</v>
      </c>
      <c r="C2011">
        <v>2002344334</v>
      </c>
      <c r="D2011" t="s">
        <v>125</v>
      </c>
      <c r="E2011" t="s">
        <v>126</v>
      </c>
      <c r="F2011" t="s">
        <v>127</v>
      </c>
      <c r="G2011" t="s">
        <v>132</v>
      </c>
      <c r="H2011" t="s">
        <v>163</v>
      </c>
      <c r="I2011" t="s">
        <v>164</v>
      </c>
      <c r="J2011" t="s">
        <v>337</v>
      </c>
      <c r="K2011" t="s">
        <v>579</v>
      </c>
      <c r="L2011">
        <v>80759503</v>
      </c>
      <c r="M2011" t="s">
        <v>580</v>
      </c>
      <c r="N2011">
        <v>33072000</v>
      </c>
      <c r="O2011" t="s">
        <v>581</v>
      </c>
      <c r="P2011">
        <v>4987176177186</v>
      </c>
      <c r="Q2011">
        <v>225</v>
      </c>
      <c r="R2011" s="16">
        <v>46856</v>
      </c>
      <c r="S2011">
        <v>18</v>
      </c>
      <c r="T2011">
        <v>100</v>
      </c>
      <c r="U2011">
        <v>36</v>
      </c>
      <c r="V2011">
        <v>159.16999999999999</v>
      </c>
      <c r="W2011">
        <v>187.82</v>
      </c>
      <c r="X2011">
        <v>195.65</v>
      </c>
      <c r="Y2011">
        <v>0</v>
      </c>
      <c r="Z2011">
        <v>12</v>
      </c>
      <c r="AA2011">
        <v>0</v>
      </c>
      <c r="AB2011">
        <v>0</v>
      </c>
      <c r="AC2011">
        <v>2253.84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f t="shared" si="162"/>
        <v>12</v>
      </c>
      <c r="AJ2011">
        <f t="shared" si="163"/>
        <v>2347.8000000000002</v>
      </c>
      <c r="AK2011" s="62">
        <f t="shared" si="164"/>
        <v>0.33333333333333331</v>
      </c>
      <c r="AL2011">
        <f t="shared" si="165"/>
        <v>2253.84</v>
      </c>
    </row>
    <row r="2012" spans="2:38" ht="14.45" x14ac:dyDescent="0.3">
      <c r="B2012" t="s">
        <v>2039</v>
      </c>
      <c r="C2012">
        <v>2002344334</v>
      </c>
      <c r="D2012" t="s">
        <v>125</v>
      </c>
      <c r="E2012" t="s">
        <v>126</v>
      </c>
      <c r="F2012" t="s">
        <v>127</v>
      </c>
      <c r="G2012" t="s">
        <v>146</v>
      </c>
      <c r="H2012" t="s">
        <v>160</v>
      </c>
      <c r="I2012" t="s">
        <v>161</v>
      </c>
      <c r="J2012" t="s">
        <v>539</v>
      </c>
      <c r="K2012" t="s">
        <v>641</v>
      </c>
      <c r="L2012">
        <v>83913853</v>
      </c>
      <c r="M2012" t="s">
        <v>1030</v>
      </c>
      <c r="N2012">
        <v>96032100</v>
      </c>
      <c r="O2012" t="s">
        <v>1031</v>
      </c>
      <c r="P2012">
        <v>4987176163745</v>
      </c>
      <c r="Q2012">
        <v>110</v>
      </c>
      <c r="R2012" s="16">
        <v>47045</v>
      </c>
      <c r="S2012">
        <v>36</v>
      </c>
      <c r="T2012">
        <v>74</v>
      </c>
      <c r="U2012">
        <v>48</v>
      </c>
      <c r="V2012">
        <v>83.81</v>
      </c>
      <c r="W2012">
        <v>88</v>
      </c>
      <c r="X2012">
        <v>91.67</v>
      </c>
      <c r="Y2012">
        <v>2</v>
      </c>
      <c r="Z2012">
        <v>0</v>
      </c>
      <c r="AA2012">
        <v>0</v>
      </c>
      <c r="AB2012">
        <v>0</v>
      </c>
      <c r="AC2012">
        <v>8448</v>
      </c>
      <c r="AD2012">
        <v>0.01</v>
      </c>
      <c r="AE2012">
        <v>0</v>
      </c>
      <c r="AF2012">
        <v>0</v>
      </c>
      <c r="AG2012">
        <v>0</v>
      </c>
      <c r="AH2012">
        <v>0</v>
      </c>
      <c r="AI2012">
        <f t="shared" si="162"/>
        <v>96</v>
      </c>
      <c r="AJ2012">
        <f t="shared" si="163"/>
        <v>8800.32</v>
      </c>
      <c r="AK2012" s="62">
        <f t="shared" si="164"/>
        <v>2</v>
      </c>
      <c r="AL2012">
        <f t="shared" si="165"/>
        <v>8448</v>
      </c>
    </row>
    <row r="2013" spans="2:38" ht="14.45" x14ac:dyDescent="0.3">
      <c r="B2013" t="s">
        <v>2039</v>
      </c>
      <c r="C2013">
        <v>2002344334</v>
      </c>
      <c r="D2013" t="s">
        <v>125</v>
      </c>
      <c r="E2013" t="s">
        <v>126</v>
      </c>
      <c r="F2013" t="s">
        <v>127</v>
      </c>
      <c r="G2013" t="s">
        <v>128</v>
      </c>
      <c r="H2013" t="s">
        <v>139</v>
      </c>
      <c r="I2013" t="s">
        <v>140</v>
      </c>
      <c r="J2013" t="s">
        <v>236</v>
      </c>
      <c r="K2013" t="s">
        <v>391</v>
      </c>
      <c r="L2013">
        <v>80895466</v>
      </c>
      <c r="M2013" t="s">
        <v>392</v>
      </c>
      <c r="N2013">
        <v>96190030</v>
      </c>
      <c r="O2013" t="s">
        <v>393</v>
      </c>
      <c r="P2013">
        <v>4987176093301</v>
      </c>
      <c r="Q2013">
        <v>1217</v>
      </c>
      <c r="R2013" s="16">
        <v>46807</v>
      </c>
      <c r="S2013">
        <v>36</v>
      </c>
      <c r="T2013">
        <v>52</v>
      </c>
      <c r="U2013">
        <v>6</v>
      </c>
      <c r="V2013">
        <v>967.52</v>
      </c>
      <c r="W2013">
        <v>1015.9</v>
      </c>
      <c r="X2013">
        <v>1058.26</v>
      </c>
      <c r="Y2013">
        <v>0</v>
      </c>
      <c r="Z2013">
        <v>1</v>
      </c>
      <c r="AA2013">
        <v>0</v>
      </c>
      <c r="AB2013">
        <v>0</v>
      </c>
      <c r="AC2013">
        <v>1015.9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f t="shared" si="162"/>
        <v>1</v>
      </c>
      <c r="AJ2013">
        <f t="shared" si="163"/>
        <v>1058.26</v>
      </c>
      <c r="AK2013" s="62">
        <f t="shared" si="164"/>
        <v>0.16666666666666666</v>
      </c>
      <c r="AL2013">
        <f t="shared" si="165"/>
        <v>1015.9</v>
      </c>
    </row>
    <row r="2014" spans="2:38" ht="14.45" x14ac:dyDescent="0.3">
      <c r="B2014" t="s">
        <v>2039</v>
      </c>
      <c r="C2014">
        <v>2002344334</v>
      </c>
      <c r="D2014" t="s">
        <v>125</v>
      </c>
      <c r="E2014" t="s">
        <v>126</v>
      </c>
      <c r="F2014" t="s">
        <v>127</v>
      </c>
      <c r="G2014" t="s">
        <v>128</v>
      </c>
      <c r="H2014" t="s">
        <v>139</v>
      </c>
      <c r="I2014" t="s">
        <v>140</v>
      </c>
      <c r="J2014" t="s">
        <v>159</v>
      </c>
      <c r="K2014" t="s">
        <v>793</v>
      </c>
      <c r="L2014">
        <v>80887704</v>
      </c>
      <c r="M2014" t="s">
        <v>989</v>
      </c>
      <c r="N2014">
        <v>96190030</v>
      </c>
      <c r="O2014" t="s">
        <v>990</v>
      </c>
      <c r="P2014">
        <v>4987176056276</v>
      </c>
      <c r="Q2014">
        <v>1299</v>
      </c>
      <c r="R2014" s="16">
        <v>46807</v>
      </c>
      <c r="S2014">
        <v>36</v>
      </c>
      <c r="T2014">
        <v>52</v>
      </c>
      <c r="U2014">
        <v>4</v>
      </c>
      <c r="V2014">
        <v>989.69</v>
      </c>
      <c r="W2014">
        <v>1039.17</v>
      </c>
      <c r="X2014">
        <v>1082.5</v>
      </c>
      <c r="Y2014">
        <v>0</v>
      </c>
      <c r="Z2014">
        <v>3</v>
      </c>
      <c r="AA2014">
        <v>0</v>
      </c>
      <c r="AB2014">
        <v>0</v>
      </c>
      <c r="AC2014">
        <v>3117.51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f t="shared" si="162"/>
        <v>3</v>
      </c>
      <c r="AJ2014">
        <f t="shared" si="163"/>
        <v>3247.5</v>
      </c>
      <c r="AK2014" s="62">
        <f t="shared" si="164"/>
        <v>0.75</v>
      </c>
      <c r="AL2014">
        <f t="shared" si="165"/>
        <v>3117.51</v>
      </c>
    </row>
    <row r="2015" spans="2:38" ht="14.45" x14ac:dyDescent="0.3">
      <c r="B2015" t="s">
        <v>2039</v>
      </c>
      <c r="C2015">
        <v>2002344334</v>
      </c>
      <c r="D2015" t="s">
        <v>125</v>
      </c>
      <c r="E2015" t="s">
        <v>126</v>
      </c>
      <c r="F2015" t="s">
        <v>127</v>
      </c>
      <c r="G2015" t="s">
        <v>128</v>
      </c>
      <c r="H2015" t="s">
        <v>129</v>
      </c>
      <c r="I2015" t="s">
        <v>130</v>
      </c>
      <c r="J2015" t="s">
        <v>295</v>
      </c>
      <c r="K2015" t="s">
        <v>802</v>
      </c>
      <c r="L2015">
        <v>80878378</v>
      </c>
      <c r="M2015" t="s">
        <v>803</v>
      </c>
      <c r="N2015">
        <v>33059090</v>
      </c>
      <c r="O2015" t="s">
        <v>804</v>
      </c>
      <c r="P2015">
        <v>4987176360076</v>
      </c>
      <c r="Q2015">
        <v>115</v>
      </c>
      <c r="R2015" s="16">
        <v>46807</v>
      </c>
      <c r="S2015">
        <v>36</v>
      </c>
      <c r="T2015">
        <v>52</v>
      </c>
      <c r="U2015">
        <v>24</v>
      </c>
      <c r="V2015">
        <v>81.36</v>
      </c>
      <c r="W2015">
        <v>96</v>
      </c>
      <c r="X2015">
        <v>100</v>
      </c>
      <c r="Y2015">
        <v>0</v>
      </c>
      <c r="Z2015">
        <v>2</v>
      </c>
      <c r="AA2015">
        <v>0</v>
      </c>
      <c r="AB2015">
        <v>0</v>
      </c>
      <c r="AC2015">
        <v>192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f t="shared" si="162"/>
        <v>2</v>
      </c>
      <c r="AJ2015">
        <f t="shared" si="163"/>
        <v>200</v>
      </c>
      <c r="AK2015" s="62">
        <f t="shared" si="164"/>
        <v>8.3333333333333329E-2</v>
      </c>
      <c r="AL2015">
        <f t="shared" si="165"/>
        <v>192</v>
      </c>
    </row>
    <row r="2016" spans="2:38" ht="14.45" x14ac:dyDescent="0.3">
      <c r="B2016" t="s">
        <v>2039</v>
      </c>
      <c r="C2016">
        <v>2002344334</v>
      </c>
      <c r="D2016" t="s">
        <v>125</v>
      </c>
      <c r="E2016" t="s">
        <v>126</v>
      </c>
      <c r="F2016" t="s">
        <v>127</v>
      </c>
      <c r="G2016" t="s">
        <v>128</v>
      </c>
      <c r="H2016" t="s">
        <v>139</v>
      </c>
      <c r="I2016" t="s">
        <v>140</v>
      </c>
      <c r="J2016" t="s">
        <v>141</v>
      </c>
      <c r="K2016" t="s">
        <v>1051</v>
      </c>
      <c r="L2016">
        <v>80895493</v>
      </c>
      <c r="M2016" t="s">
        <v>1052</v>
      </c>
      <c r="N2016">
        <v>96190030</v>
      </c>
      <c r="O2016" t="s">
        <v>1053</v>
      </c>
      <c r="P2016">
        <v>4987176135025</v>
      </c>
      <c r="Q2016">
        <v>2771</v>
      </c>
      <c r="R2016" s="16">
        <v>46807</v>
      </c>
      <c r="S2016">
        <v>36</v>
      </c>
      <c r="T2016">
        <v>52</v>
      </c>
      <c r="U2016">
        <v>1</v>
      </c>
      <c r="V2016">
        <v>1809.57</v>
      </c>
      <c r="W2016">
        <v>1900.05</v>
      </c>
      <c r="X2016">
        <v>1979.28</v>
      </c>
      <c r="Y2016">
        <v>1</v>
      </c>
      <c r="Z2016">
        <v>0</v>
      </c>
      <c r="AA2016">
        <v>0</v>
      </c>
      <c r="AB2016">
        <v>0</v>
      </c>
      <c r="AC2016">
        <v>1900.05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f t="shared" si="162"/>
        <v>1</v>
      </c>
      <c r="AJ2016">
        <f t="shared" si="163"/>
        <v>1979.28</v>
      </c>
      <c r="AK2016" s="62">
        <f t="shared" si="164"/>
        <v>1</v>
      </c>
      <c r="AL2016">
        <f t="shared" si="165"/>
        <v>1900.05</v>
      </c>
    </row>
    <row r="2017" spans="2:38" ht="14.45" x14ac:dyDescent="0.3">
      <c r="B2017" t="s">
        <v>2039</v>
      </c>
      <c r="C2017">
        <v>2002344334</v>
      </c>
      <c r="D2017" t="s">
        <v>125</v>
      </c>
      <c r="E2017" t="s">
        <v>126</v>
      </c>
      <c r="F2017" t="s">
        <v>127</v>
      </c>
      <c r="G2017" t="s">
        <v>128</v>
      </c>
      <c r="H2017" t="s">
        <v>208</v>
      </c>
      <c r="I2017" t="s">
        <v>209</v>
      </c>
      <c r="J2017" t="s">
        <v>585</v>
      </c>
      <c r="K2017" t="s">
        <v>586</v>
      </c>
      <c r="L2017">
        <v>80780342</v>
      </c>
      <c r="M2017" t="s">
        <v>587</v>
      </c>
      <c r="N2017">
        <v>33074900</v>
      </c>
      <c r="O2017" t="s">
        <v>588</v>
      </c>
      <c r="P2017">
        <v>4987176236340</v>
      </c>
      <c r="Q2017">
        <v>299</v>
      </c>
      <c r="R2017" s="16">
        <v>47045</v>
      </c>
      <c r="S2017">
        <v>24</v>
      </c>
      <c r="T2017">
        <v>100</v>
      </c>
      <c r="U2017">
        <v>6</v>
      </c>
      <c r="V2017">
        <v>202.7</v>
      </c>
      <c r="W2017">
        <v>239.19</v>
      </c>
      <c r="X2017">
        <v>249.16</v>
      </c>
      <c r="Y2017">
        <v>1</v>
      </c>
      <c r="Z2017">
        <v>4</v>
      </c>
      <c r="AA2017">
        <v>0</v>
      </c>
      <c r="AB2017">
        <v>0</v>
      </c>
      <c r="AC2017">
        <v>2391.9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f t="shared" si="162"/>
        <v>10</v>
      </c>
      <c r="AJ2017">
        <f t="shared" si="163"/>
        <v>2491.6</v>
      </c>
      <c r="AK2017" s="62">
        <f t="shared" si="164"/>
        <v>1.6666666666666667</v>
      </c>
      <c r="AL2017">
        <f t="shared" si="165"/>
        <v>2391.9</v>
      </c>
    </row>
    <row r="2018" spans="2:38" ht="14.45" x14ac:dyDescent="0.3">
      <c r="B2018" t="s">
        <v>2039</v>
      </c>
      <c r="C2018">
        <v>2002344334</v>
      </c>
      <c r="D2018" t="s">
        <v>125</v>
      </c>
      <c r="E2018" t="s">
        <v>126</v>
      </c>
      <c r="F2018" t="s">
        <v>127</v>
      </c>
      <c r="G2018" t="s">
        <v>146</v>
      </c>
      <c r="H2018" t="s">
        <v>150</v>
      </c>
      <c r="I2018" t="s">
        <v>151</v>
      </c>
      <c r="J2018" t="s">
        <v>807</v>
      </c>
      <c r="K2018" t="s">
        <v>808</v>
      </c>
      <c r="L2018">
        <v>80876079</v>
      </c>
      <c r="M2018" t="s">
        <v>809</v>
      </c>
      <c r="N2018">
        <v>82122011</v>
      </c>
      <c r="O2018" t="s">
        <v>810</v>
      </c>
      <c r="P2018">
        <v>4987176357922</v>
      </c>
      <c r="Q2018">
        <v>649</v>
      </c>
      <c r="R2018" s="16">
        <v>47045</v>
      </c>
      <c r="S2018">
        <v>60</v>
      </c>
      <c r="T2018">
        <v>45</v>
      </c>
      <c r="U2018">
        <v>48</v>
      </c>
      <c r="V2018">
        <v>471.42</v>
      </c>
      <c r="W2018">
        <v>556.27</v>
      </c>
      <c r="X2018">
        <v>579.47</v>
      </c>
      <c r="Y2018">
        <v>0</v>
      </c>
      <c r="Z2018">
        <v>6</v>
      </c>
      <c r="AA2018">
        <v>0</v>
      </c>
      <c r="AB2018">
        <v>0</v>
      </c>
      <c r="AC2018">
        <v>3337.62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f t="shared" si="162"/>
        <v>6</v>
      </c>
      <c r="AJ2018">
        <f t="shared" si="163"/>
        <v>3476.82</v>
      </c>
      <c r="AK2018" s="62">
        <f t="shared" si="164"/>
        <v>0.125</v>
      </c>
      <c r="AL2018">
        <f t="shared" si="165"/>
        <v>3337.62</v>
      </c>
    </row>
    <row r="2019" spans="2:38" ht="14.45" x14ac:dyDescent="0.3">
      <c r="B2019" t="s">
        <v>2039</v>
      </c>
      <c r="C2019">
        <v>2002344334</v>
      </c>
      <c r="D2019" t="s">
        <v>125</v>
      </c>
      <c r="E2019" t="s">
        <v>126</v>
      </c>
      <c r="F2019" t="s">
        <v>127</v>
      </c>
      <c r="G2019" t="s">
        <v>128</v>
      </c>
      <c r="H2019" t="s">
        <v>139</v>
      </c>
      <c r="I2019" t="s">
        <v>140</v>
      </c>
      <c r="J2019" t="s">
        <v>236</v>
      </c>
      <c r="K2019" t="s">
        <v>398</v>
      </c>
      <c r="L2019">
        <v>80895471</v>
      </c>
      <c r="M2019" t="s">
        <v>399</v>
      </c>
      <c r="N2019">
        <v>96190030</v>
      </c>
      <c r="O2019" t="s">
        <v>400</v>
      </c>
      <c r="P2019">
        <v>4987176263261</v>
      </c>
      <c r="Q2019">
        <v>1125</v>
      </c>
      <c r="R2019" s="16">
        <v>46807</v>
      </c>
      <c r="S2019">
        <v>36</v>
      </c>
      <c r="T2019">
        <v>52</v>
      </c>
      <c r="U2019">
        <v>6</v>
      </c>
      <c r="V2019">
        <v>894.38</v>
      </c>
      <c r="W2019">
        <v>939.1</v>
      </c>
      <c r="X2019">
        <v>978.26</v>
      </c>
      <c r="Y2019">
        <v>0</v>
      </c>
      <c r="Z2019">
        <v>2</v>
      </c>
      <c r="AA2019">
        <v>0</v>
      </c>
      <c r="AB2019">
        <v>0</v>
      </c>
      <c r="AC2019">
        <v>1878.2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f t="shared" si="162"/>
        <v>2</v>
      </c>
      <c r="AJ2019">
        <f t="shared" si="163"/>
        <v>1956.52</v>
      </c>
      <c r="AK2019" s="62">
        <f t="shared" si="164"/>
        <v>0.33333333333333331</v>
      </c>
      <c r="AL2019">
        <f t="shared" si="165"/>
        <v>1878.2</v>
      </c>
    </row>
    <row r="2020" spans="2:38" ht="14.45" x14ac:dyDescent="0.3">
      <c r="B2020" t="s">
        <v>2039</v>
      </c>
      <c r="C2020">
        <v>2002344334</v>
      </c>
      <c r="D2020" t="s">
        <v>125</v>
      </c>
      <c r="E2020" t="s">
        <v>126</v>
      </c>
      <c r="F2020" t="s">
        <v>127</v>
      </c>
      <c r="G2020" t="s">
        <v>128</v>
      </c>
      <c r="H2020" t="s">
        <v>139</v>
      </c>
      <c r="I2020" t="s">
        <v>140</v>
      </c>
      <c r="J2020" t="s">
        <v>159</v>
      </c>
      <c r="K2020" t="s">
        <v>926</v>
      </c>
      <c r="L2020">
        <v>80887706</v>
      </c>
      <c r="M2020" t="s">
        <v>1339</v>
      </c>
      <c r="N2020">
        <v>96190030</v>
      </c>
      <c r="O2020" t="s">
        <v>1340</v>
      </c>
      <c r="P2020">
        <v>4987176056283</v>
      </c>
      <c r="Q2020">
        <v>1299</v>
      </c>
      <c r="R2020" s="16">
        <v>47045</v>
      </c>
      <c r="S2020">
        <v>36</v>
      </c>
      <c r="T2020">
        <v>74</v>
      </c>
      <c r="U2020">
        <v>4</v>
      </c>
      <c r="V2020">
        <v>989.69</v>
      </c>
      <c r="W2020">
        <v>1039.17</v>
      </c>
      <c r="X2020">
        <v>1082.5</v>
      </c>
      <c r="Y2020">
        <v>0</v>
      </c>
      <c r="Z2020">
        <v>1</v>
      </c>
      <c r="AA2020">
        <v>0</v>
      </c>
      <c r="AB2020">
        <v>0</v>
      </c>
      <c r="AC2020">
        <v>1039.17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f t="shared" si="162"/>
        <v>1</v>
      </c>
      <c r="AJ2020">
        <f t="shared" si="163"/>
        <v>1082.5</v>
      </c>
      <c r="AK2020" s="62">
        <f t="shared" si="164"/>
        <v>0.25</v>
      </c>
      <c r="AL2020">
        <f t="shared" si="165"/>
        <v>1039.17</v>
      </c>
    </row>
    <row r="2021" spans="2:38" ht="14.45" x14ac:dyDescent="0.3">
      <c r="B2021" t="s">
        <v>2039</v>
      </c>
      <c r="C2021">
        <v>2002344334</v>
      </c>
      <c r="D2021" t="s">
        <v>125</v>
      </c>
      <c r="E2021" t="s">
        <v>126</v>
      </c>
      <c r="F2021" t="s">
        <v>127</v>
      </c>
      <c r="G2021" t="s">
        <v>146</v>
      </c>
      <c r="H2021" t="s">
        <v>150</v>
      </c>
      <c r="I2021" t="s">
        <v>151</v>
      </c>
      <c r="J2021" t="s">
        <v>811</v>
      </c>
      <c r="K2021" t="s">
        <v>812</v>
      </c>
      <c r="L2021">
        <v>80876084</v>
      </c>
      <c r="M2021" t="s">
        <v>813</v>
      </c>
      <c r="N2021">
        <v>82122011</v>
      </c>
      <c r="O2021" t="s">
        <v>814</v>
      </c>
      <c r="P2021">
        <v>4987176357977</v>
      </c>
      <c r="Q2021">
        <v>725</v>
      </c>
      <c r="R2021" s="16">
        <v>47102</v>
      </c>
      <c r="S2021">
        <v>60</v>
      </c>
      <c r="T2021">
        <v>48</v>
      </c>
      <c r="U2021">
        <v>48</v>
      </c>
      <c r="V2021">
        <v>526.62</v>
      </c>
      <c r="W2021">
        <v>621.41</v>
      </c>
      <c r="X2021">
        <v>647.32000000000005</v>
      </c>
      <c r="Y2021">
        <v>0</v>
      </c>
      <c r="Z2021">
        <v>16</v>
      </c>
      <c r="AA2021">
        <v>0</v>
      </c>
      <c r="AB2021">
        <v>0</v>
      </c>
      <c r="AC2021">
        <v>9942.56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f t="shared" si="162"/>
        <v>16</v>
      </c>
      <c r="AJ2021">
        <f t="shared" si="163"/>
        <v>10357.120000000001</v>
      </c>
      <c r="AK2021" s="62">
        <f t="shared" si="164"/>
        <v>0.33333333333333331</v>
      </c>
      <c r="AL2021">
        <f t="shared" si="165"/>
        <v>9942.56</v>
      </c>
    </row>
    <row r="2022" spans="2:38" ht="14.45" x14ac:dyDescent="0.3">
      <c r="B2022" t="s">
        <v>2039</v>
      </c>
      <c r="C2022">
        <v>2002344334</v>
      </c>
      <c r="D2022" t="s">
        <v>125</v>
      </c>
      <c r="E2022" t="s">
        <v>126</v>
      </c>
      <c r="F2022" t="s">
        <v>127</v>
      </c>
      <c r="G2022" t="s">
        <v>146</v>
      </c>
      <c r="H2022" t="s">
        <v>190</v>
      </c>
      <c r="I2022" t="s">
        <v>191</v>
      </c>
      <c r="J2022" t="s">
        <v>192</v>
      </c>
      <c r="K2022" t="s">
        <v>454</v>
      </c>
      <c r="L2022">
        <v>80875513</v>
      </c>
      <c r="M2022" t="s">
        <v>972</v>
      </c>
      <c r="N2022">
        <v>82121010</v>
      </c>
      <c r="O2022" t="s">
        <v>973</v>
      </c>
      <c r="P2022">
        <v>4987176321091</v>
      </c>
      <c r="Q2022">
        <v>175</v>
      </c>
      <c r="R2022" s="16">
        <v>47045</v>
      </c>
      <c r="S2022">
        <v>60</v>
      </c>
      <c r="T2022">
        <v>45</v>
      </c>
      <c r="U2022">
        <v>48</v>
      </c>
      <c r="V2022">
        <v>124.88</v>
      </c>
      <c r="W2022">
        <v>147.36000000000001</v>
      </c>
      <c r="X2022">
        <v>153.5</v>
      </c>
      <c r="Y2022">
        <v>2</v>
      </c>
      <c r="Z2022">
        <v>7</v>
      </c>
      <c r="AA2022">
        <v>0</v>
      </c>
      <c r="AB2022">
        <v>0</v>
      </c>
      <c r="AC2022">
        <v>15178.08</v>
      </c>
      <c r="AD2022">
        <v>0.01</v>
      </c>
      <c r="AE2022">
        <v>0</v>
      </c>
      <c r="AF2022">
        <v>0</v>
      </c>
      <c r="AG2022">
        <v>0</v>
      </c>
      <c r="AH2022">
        <v>0</v>
      </c>
      <c r="AI2022">
        <f t="shared" si="162"/>
        <v>103</v>
      </c>
      <c r="AJ2022">
        <f t="shared" si="163"/>
        <v>15810.5</v>
      </c>
      <c r="AK2022" s="62">
        <f t="shared" si="164"/>
        <v>2.1458333333333335</v>
      </c>
      <c r="AL2022">
        <f t="shared" si="165"/>
        <v>15178.080000000002</v>
      </c>
    </row>
    <row r="2023" spans="2:38" ht="14.45" x14ac:dyDescent="0.3">
      <c r="B2023" t="s">
        <v>2039</v>
      </c>
      <c r="C2023">
        <v>2002344334</v>
      </c>
      <c r="D2023" t="s">
        <v>125</v>
      </c>
      <c r="E2023" t="s">
        <v>126</v>
      </c>
      <c r="F2023" t="s">
        <v>127</v>
      </c>
      <c r="G2023" t="s">
        <v>132</v>
      </c>
      <c r="H2023" t="s">
        <v>163</v>
      </c>
      <c r="I2023" t="s">
        <v>164</v>
      </c>
      <c r="J2023" t="s">
        <v>337</v>
      </c>
      <c r="K2023" t="s">
        <v>625</v>
      </c>
      <c r="L2023">
        <v>80740511</v>
      </c>
      <c r="M2023" t="s">
        <v>626</v>
      </c>
      <c r="N2023">
        <v>33072000</v>
      </c>
      <c r="O2023" t="s">
        <v>627</v>
      </c>
      <c r="P2023">
        <v>4987176177773</v>
      </c>
      <c r="Q2023">
        <v>299</v>
      </c>
      <c r="R2023" s="16">
        <v>47661</v>
      </c>
      <c r="S2023">
        <v>18</v>
      </c>
      <c r="T2023">
        <v>100</v>
      </c>
      <c r="U2023">
        <v>48</v>
      </c>
      <c r="V2023">
        <v>211.52</v>
      </c>
      <c r="W2023">
        <v>249.59</v>
      </c>
      <c r="X2023">
        <v>260</v>
      </c>
      <c r="Y2023">
        <v>0</v>
      </c>
      <c r="Z2023">
        <v>7</v>
      </c>
      <c r="AA2023">
        <v>0</v>
      </c>
      <c r="AB2023">
        <v>0</v>
      </c>
      <c r="AC2023">
        <v>1747.13</v>
      </c>
      <c r="AD2023">
        <v>0.73999999999999899</v>
      </c>
      <c r="AE2023">
        <v>0</v>
      </c>
      <c r="AF2023">
        <v>0</v>
      </c>
      <c r="AG2023">
        <v>0</v>
      </c>
      <c r="AH2023">
        <v>0</v>
      </c>
      <c r="AI2023">
        <f t="shared" si="162"/>
        <v>7</v>
      </c>
      <c r="AJ2023">
        <f t="shared" si="163"/>
        <v>1820</v>
      </c>
      <c r="AK2023" s="62">
        <f t="shared" si="164"/>
        <v>0.14583333333333334</v>
      </c>
      <c r="AL2023">
        <f t="shared" si="165"/>
        <v>1747.13</v>
      </c>
    </row>
    <row r="2024" spans="2:38" ht="14.45" x14ac:dyDescent="0.3">
      <c r="B2024" t="s">
        <v>2039</v>
      </c>
      <c r="C2024">
        <v>2002344334</v>
      </c>
      <c r="D2024" t="s">
        <v>125</v>
      </c>
      <c r="E2024" t="s">
        <v>126</v>
      </c>
      <c r="F2024" t="s">
        <v>127</v>
      </c>
      <c r="G2024" t="s">
        <v>146</v>
      </c>
      <c r="H2024" t="s">
        <v>150</v>
      </c>
      <c r="I2024" t="s">
        <v>151</v>
      </c>
      <c r="J2024" t="s">
        <v>807</v>
      </c>
      <c r="K2024" t="s">
        <v>819</v>
      </c>
      <c r="L2024">
        <v>80876087</v>
      </c>
      <c r="M2024" t="s">
        <v>820</v>
      </c>
      <c r="N2024">
        <v>82122011</v>
      </c>
      <c r="O2024" t="s">
        <v>821</v>
      </c>
      <c r="P2024">
        <v>4987176358004</v>
      </c>
      <c r="Q2024">
        <v>725</v>
      </c>
      <c r="R2024" s="16">
        <v>47045</v>
      </c>
      <c r="S2024">
        <v>60</v>
      </c>
      <c r="T2024">
        <v>45</v>
      </c>
      <c r="U2024">
        <v>48</v>
      </c>
      <c r="V2024">
        <v>526.62</v>
      </c>
      <c r="W2024">
        <v>621.41</v>
      </c>
      <c r="X2024">
        <v>647.32000000000005</v>
      </c>
      <c r="Y2024">
        <v>0</v>
      </c>
      <c r="Z2024">
        <v>5</v>
      </c>
      <c r="AA2024">
        <v>0</v>
      </c>
      <c r="AB2024">
        <v>0</v>
      </c>
      <c r="AC2024">
        <v>3107.05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f t="shared" si="162"/>
        <v>5</v>
      </c>
      <c r="AJ2024">
        <f t="shared" si="163"/>
        <v>3236.6000000000004</v>
      </c>
      <c r="AK2024" s="62">
        <f t="shared" si="164"/>
        <v>0.10416666666666667</v>
      </c>
      <c r="AL2024">
        <f t="shared" si="165"/>
        <v>3107.0499999999997</v>
      </c>
    </row>
    <row r="2025" spans="2:38" ht="14.45" x14ac:dyDescent="0.3">
      <c r="B2025" t="s">
        <v>2039</v>
      </c>
      <c r="C2025">
        <v>2002344334</v>
      </c>
      <c r="D2025" t="s">
        <v>125</v>
      </c>
      <c r="E2025" t="s">
        <v>126</v>
      </c>
      <c r="F2025" t="s">
        <v>127</v>
      </c>
      <c r="G2025" t="s">
        <v>128</v>
      </c>
      <c r="H2025" t="s">
        <v>139</v>
      </c>
      <c r="I2025" t="s">
        <v>140</v>
      </c>
      <c r="J2025" t="s">
        <v>246</v>
      </c>
      <c r="K2025" t="s">
        <v>247</v>
      </c>
      <c r="L2025">
        <v>83907878</v>
      </c>
      <c r="M2025" t="s">
        <v>248</v>
      </c>
      <c r="N2025">
        <v>96190030</v>
      </c>
      <c r="O2025" t="s">
        <v>249</v>
      </c>
      <c r="P2025">
        <v>4987176346452</v>
      </c>
      <c r="Q2025">
        <v>374</v>
      </c>
      <c r="R2025" s="16">
        <v>46807</v>
      </c>
      <c r="S2025">
        <v>36</v>
      </c>
      <c r="T2025">
        <v>52</v>
      </c>
      <c r="U2025">
        <v>12</v>
      </c>
      <c r="V2025">
        <v>284.94</v>
      </c>
      <c r="W2025">
        <v>299.19</v>
      </c>
      <c r="X2025">
        <v>311.67</v>
      </c>
      <c r="Y2025">
        <v>0</v>
      </c>
      <c r="Z2025">
        <v>2</v>
      </c>
      <c r="AA2025">
        <v>0</v>
      </c>
      <c r="AB2025">
        <v>0</v>
      </c>
      <c r="AC2025">
        <v>598.38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f t="shared" si="162"/>
        <v>2</v>
      </c>
      <c r="AJ2025">
        <f t="shared" si="163"/>
        <v>623.34</v>
      </c>
      <c r="AK2025" s="62">
        <f t="shared" si="164"/>
        <v>0.16666666666666666</v>
      </c>
      <c r="AL2025">
        <f t="shared" si="165"/>
        <v>598.38</v>
      </c>
    </row>
    <row r="2026" spans="2:38" ht="14.45" x14ac:dyDescent="0.3">
      <c r="B2026" t="s">
        <v>2039</v>
      </c>
      <c r="C2026">
        <v>2002344334</v>
      </c>
      <c r="D2026" t="s">
        <v>125</v>
      </c>
      <c r="E2026" t="s">
        <v>126</v>
      </c>
      <c r="F2026" t="s">
        <v>127</v>
      </c>
      <c r="G2026" t="s">
        <v>128</v>
      </c>
      <c r="H2026" t="s">
        <v>139</v>
      </c>
      <c r="I2026" t="s">
        <v>140</v>
      </c>
      <c r="J2026" t="s">
        <v>159</v>
      </c>
      <c r="K2026" t="s">
        <v>570</v>
      </c>
      <c r="L2026">
        <v>80829185</v>
      </c>
      <c r="M2026" t="s">
        <v>1115</v>
      </c>
      <c r="N2026">
        <v>96190030</v>
      </c>
      <c r="O2026" t="s">
        <v>1116</v>
      </c>
      <c r="P2026">
        <v>4987176303844</v>
      </c>
      <c r="Q2026">
        <v>350</v>
      </c>
      <c r="R2026" s="16">
        <v>47020</v>
      </c>
      <c r="S2026">
        <v>36</v>
      </c>
      <c r="T2026">
        <v>72</v>
      </c>
      <c r="U2026">
        <v>18</v>
      </c>
      <c r="V2026">
        <v>278.25</v>
      </c>
      <c r="W2026">
        <v>292.16000000000003</v>
      </c>
      <c r="X2026">
        <v>304.33999999999997</v>
      </c>
      <c r="Y2026">
        <v>0</v>
      </c>
      <c r="Z2026">
        <v>1</v>
      </c>
      <c r="AA2026">
        <v>0</v>
      </c>
      <c r="AB2026">
        <v>0</v>
      </c>
      <c r="AC2026">
        <v>292.16000000000003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f t="shared" si="162"/>
        <v>1</v>
      </c>
      <c r="AJ2026">
        <f t="shared" si="163"/>
        <v>304.33999999999997</v>
      </c>
      <c r="AK2026" s="62">
        <f t="shared" si="164"/>
        <v>5.5555555555555552E-2</v>
      </c>
      <c r="AL2026">
        <f t="shared" si="165"/>
        <v>292.16000000000003</v>
      </c>
    </row>
    <row r="2027" spans="2:38" ht="14.45" x14ac:dyDescent="0.3">
      <c r="B2027" t="s">
        <v>2039</v>
      </c>
      <c r="C2027">
        <v>2002344334</v>
      </c>
      <c r="D2027" t="s">
        <v>125</v>
      </c>
      <c r="E2027" t="s">
        <v>126</v>
      </c>
      <c r="F2027" t="s">
        <v>127</v>
      </c>
      <c r="G2027" t="s">
        <v>146</v>
      </c>
      <c r="H2027" t="s">
        <v>150</v>
      </c>
      <c r="I2027" t="s">
        <v>185</v>
      </c>
      <c r="J2027" t="s">
        <v>569</v>
      </c>
      <c r="K2027" t="s">
        <v>569</v>
      </c>
      <c r="L2027">
        <v>80875507</v>
      </c>
      <c r="M2027" t="s">
        <v>824</v>
      </c>
      <c r="N2027">
        <v>82121010</v>
      </c>
      <c r="O2027" t="s">
        <v>825</v>
      </c>
      <c r="P2027">
        <v>4987176278562</v>
      </c>
      <c r="Q2027">
        <v>105</v>
      </c>
      <c r="R2027" s="16">
        <v>46806</v>
      </c>
      <c r="S2027">
        <v>60</v>
      </c>
      <c r="T2027">
        <v>31</v>
      </c>
      <c r="U2027">
        <v>144</v>
      </c>
      <c r="V2027">
        <v>76.260000000000005</v>
      </c>
      <c r="W2027">
        <v>89.99</v>
      </c>
      <c r="X2027">
        <v>93.74</v>
      </c>
      <c r="Y2027">
        <v>0</v>
      </c>
      <c r="Z2027">
        <v>45</v>
      </c>
      <c r="AA2027">
        <v>0</v>
      </c>
      <c r="AB2027">
        <v>0</v>
      </c>
      <c r="AC2027">
        <v>4049.55</v>
      </c>
      <c r="AD2027">
        <v>0.01</v>
      </c>
      <c r="AE2027">
        <v>0</v>
      </c>
      <c r="AF2027">
        <v>0</v>
      </c>
      <c r="AG2027">
        <v>0</v>
      </c>
      <c r="AH2027">
        <v>0</v>
      </c>
      <c r="AI2027">
        <f t="shared" si="162"/>
        <v>45</v>
      </c>
      <c r="AJ2027">
        <f t="shared" si="163"/>
        <v>4218.3</v>
      </c>
      <c r="AK2027" s="62">
        <f t="shared" si="164"/>
        <v>0.3125</v>
      </c>
      <c r="AL2027">
        <f t="shared" si="165"/>
        <v>4049.5499999999997</v>
      </c>
    </row>
    <row r="2028" spans="2:38" ht="14.45" x14ac:dyDescent="0.3">
      <c r="B2028" t="s">
        <v>2039</v>
      </c>
      <c r="C2028">
        <v>2002344334</v>
      </c>
      <c r="D2028" t="s">
        <v>125</v>
      </c>
      <c r="E2028" t="s">
        <v>126</v>
      </c>
      <c r="F2028" t="s">
        <v>127</v>
      </c>
      <c r="G2028" t="s">
        <v>132</v>
      </c>
      <c r="H2028" t="s">
        <v>163</v>
      </c>
      <c r="I2028" t="s">
        <v>164</v>
      </c>
      <c r="J2028" t="s">
        <v>337</v>
      </c>
      <c r="K2028" t="s">
        <v>338</v>
      </c>
      <c r="L2028">
        <v>80739417</v>
      </c>
      <c r="M2028" t="s">
        <v>339</v>
      </c>
      <c r="N2028">
        <v>33072000</v>
      </c>
      <c r="O2028" t="s">
        <v>340</v>
      </c>
      <c r="P2028">
        <v>4987176176295</v>
      </c>
      <c r="Q2028">
        <v>299</v>
      </c>
      <c r="R2028" s="16">
        <v>47570</v>
      </c>
      <c r="S2028">
        <v>18</v>
      </c>
      <c r="T2028">
        <v>100</v>
      </c>
      <c r="U2028">
        <v>48</v>
      </c>
      <c r="V2028">
        <v>211.52</v>
      </c>
      <c r="W2028">
        <v>249.59</v>
      </c>
      <c r="X2028">
        <v>260</v>
      </c>
      <c r="Y2028">
        <v>0</v>
      </c>
      <c r="Z2028">
        <v>4</v>
      </c>
      <c r="AA2028">
        <v>0</v>
      </c>
      <c r="AB2028">
        <v>0</v>
      </c>
      <c r="AC2028">
        <v>998.36</v>
      </c>
      <c r="AD2028">
        <v>0.42</v>
      </c>
      <c r="AE2028">
        <v>0</v>
      </c>
      <c r="AF2028">
        <v>0</v>
      </c>
      <c r="AG2028">
        <v>0</v>
      </c>
      <c r="AH2028">
        <v>0</v>
      </c>
      <c r="AI2028">
        <f t="shared" si="162"/>
        <v>4</v>
      </c>
      <c r="AJ2028">
        <f t="shared" si="163"/>
        <v>1040</v>
      </c>
      <c r="AK2028" s="62">
        <f t="shared" si="164"/>
        <v>8.3333333333333329E-2</v>
      </c>
      <c r="AL2028">
        <f t="shared" si="165"/>
        <v>998.36</v>
      </c>
    </row>
    <row r="2029" spans="2:38" ht="14.45" x14ac:dyDescent="0.3">
      <c r="B2029" t="s">
        <v>2039</v>
      </c>
      <c r="C2029">
        <v>2002344334</v>
      </c>
      <c r="D2029" t="s">
        <v>125</v>
      </c>
      <c r="E2029" t="s">
        <v>126</v>
      </c>
      <c r="F2029" t="s">
        <v>127</v>
      </c>
      <c r="G2029" t="s">
        <v>128</v>
      </c>
      <c r="H2029" t="s">
        <v>139</v>
      </c>
      <c r="I2029" t="s">
        <v>140</v>
      </c>
      <c r="J2029" t="s">
        <v>159</v>
      </c>
      <c r="K2029" t="s">
        <v>600</v>
      </c>
      <c r="L2029">
        <v>80887712</v>
      </c>
      <c r="M2029" t="s">
        <v>601</v>
      </c>
      <c r="N2029">
        <v>96190030</v>
      </c>
      <c r="O2029" t="s">
        <v>602</v>
      </c>
      <c r="P2029">
        <v>4987176056337</v>
      </c>
      <c r="Q2029">
        <v>1399</v>
      </c>
      <c r="R2029" s="16">
        <v>46807</v>
      </c>
      <c r="S2029">
        <v>36</v>
      </c>
      <c r="T2029">
        <v>52</v>
      </c>
      <c r="U2029">
        <v>4</v>
      </c>
      <c r="V2029">
        <v>1065.8699999999999</v>
      </c>
      <c r="W2029">
        <v>1119.1600000000001</v>
      </c>
      <c r="X2029">
        <v>1165.83</v>
      </c>
      <c r="Y2029">
        <v>0</v>
      </c>
      <c r="Z2029">
        <v>1</v>
      </c>
      <c r="AA2029">
        <v>0</v>
      </c>
      <c r="AB2029">
        <v>0</v>
      </c>
      <c r="AC2029">
        <v>1119.1600000000001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f t="shared" si="162"/>
        <v>1</v>
      </c>
      <c r="AJ2029">
        <f t="shared" si="163"/>
        <v>1165.83</v>
      </c>
      <c r="AK2029" s="62">
        <f t="shared" si="164"/>
        <v>0.25</v>
      </c>
      <c r="AL2029">
        <f t="shared" si="165"/>
        <v>1119.1600000000001</v>
      </c>
    </row>
    <row r="2030" spans="2:38" ht="14.45" x14ac:dyDescent="0.3">
      <c r="B2030" t="s">
        <v>2039</v>
      </c>
      <c r="C2030">
        <v>2002344334</v>
      </c>
      <c r="D2030" t="s">
        <v>125</v>
      </c>
      <c r="E2030" t="s">
        <v>126</v>
      </c>
      <c r="F2030" t="s">
        <v>127</v>
      </c>
      <c r="G2030" t="s">
        <v>132</v>
      </c>
      <c r="H2030" t="s">
        <v>290</v>
      </c>
      <c r="I2030" t="s">
        <v>828</v>
      </c>
      <c r="J2030" t="s">
        <v>828</v>
      </c>
      <c r="K2030" t="s">
        <v>829</v>
      </c>
      <c r="L2030">
        <v>80895619</v>
      </c>
      <c r="M2030" t="s">
        <v>830</v>
      </c>
      <c r="N2030">
        <v>30049011</v>
      </c>
      <c r="O2030" t="s">
        <v>831</v>
      </c>
      <c r="P2030">
        <v>4987176265777</v>
      </c>
      <c r="Q2030">
        <v>121</v>
      </c>
      <c r="R2030" s="16">
        <v>47045</v>
      </c>
      <c r="S2030">
        <v>36</v>
      </c>
      <c r="T2030">
        <v>74</v>
      </c>
      <c r="U2030">
        <v>48</v>
      </c>
      <c r="V2030">
        <v>92.31</v>
      </c>
      <c r="W2030">
        <v>96.93</v>
      </c>
      <c r="X2030">
        <v>100.97</v>
      </c>
      <c r="Y2030">
        <v>0</v>
      </c>
      <c r="Z2030">
        <v>5</v>
      </c>
      <c r="AA2030">
        <v>0</v>
      </c>
      <c r="AB2030">
        <v>0</v>
      </c>
      <c r="AC2030">
        <v>484.65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f t="shared" si="162"/>
        <v>5</v>
      </c>
      <c r="AJ2030">
        <f t="shared" si="163"/>
        <v>504.85</v>
      </c>
      <c r="AK2030" s="62">
        <f t="shared" si="164"/>
        <v>0.10416666666666667</v>
      </c>
      <c r="AL2030">
        <f t="shared" si="165"/>
        <v>484.65000000000003</v>
      </c>
    </row>
    <row r="2031" spans="2:38" ht="14.45" x14ac:dyDescent="0.3">
      <c r="B2031" t="s">
        <v>2039</v>
      </c>
      <c r="C2031">
        <v>2002344334</v>
      </c>
      <c r="D2031" t="s">
        <v>125</v>
      </c>
      <c r="E2031" t="s">
        <v>126</v>
      </c>
      <c r="F2031" t="s">
        <v>127</v>
      </c>
      <c r="G2031" t="s">
        <v>128</v>
      </c>
      <c r="H2031" t="s">
        <v>139</v>
      </c>
      <c r="I2031" t="s">
        <v>140</v>
      </c>
      <c r="J2031" t="s">
        <v>266</v>
      </c>
      <c r="K2031" t="s">
        <v>951</v>
      </c>
      <c r="L2031">
        <v>83907879</v>
      </c>
      <c r="M2031" t="s">
        <v>952</v>
      </c>
      <c r="N2031">
        <v>96190030</v>
      </c>
      <c r="O2031" t="s">
        <v>953</v>
      </c>
      <c r="P2031">
        <v>4987176339522</v>
      </c>
      <c r="Q2031">
        <v>374</v>
      </c>
      <c r="R2031" s="16">
        <v>47045</v>
      </c>
      <c r="S2031">
        <v>36</v>
      </c>
      <c r="T2031">
        <v>74</v>
      </c>
      <c r="U2031">
        <v>12</v>
      </c>
      <c r="V2031">
        <v>284.94</v>
      </c>
      <c r="W2031">
        <v>299.19</v>
      </c>
      <c r="X2031">
        <v>311.67</v>
      </c>
      <c r="Y2031">
        <v>0</v>
      </c>
      <c r="Z2031">
        <v>3</v>
      </c>
      <c r="AA2031">
        <v>0</v>
      </c>
      <c r="AB2031">
        <v>0</v>
      </c>
      <c r="AC2031">
        <v>897.57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f t="shared" si="162"/>
        <v>3</v>
      </c>
      <c r="AJ2031">
        <f t="shared" si="163"/>
        <v>935.01</v>
      </c>
      <c r="AK2031" s="62">
        <f t="shared" si="164"/>
        <v>0.25</v>
      </c>
      <c r="AL2031">
        <f t="shared" si="165"/>
        <v>897.56999999999994</v>
      </c>
    </row>
    <row r="2032" spans="2:38" ht="14.45" x14ac:dyDescent="0.3">
      <c r="B2032" t="s">
        <v>2039</v>
      </c>
      <c r="C2032">
        <v>2002344334</v>
      </c>
      <c r="D2032" t="s">
        <v>125</v>
      </c>
      <c r="E2032" t="s">
        <v>126</v>
      </c>
      <c r="F2032" t="s">
        <v>127</v>
      </c>
      <c r="G2032" t="s">
        <v>128</v>
      </c>
      <c r="H2032" t="s">
        <v>208</v>
      </c>
      <c r="I2032" t="s">
        <v>209</v>
      </c>
      <c r="J2032" t="s">
        <v>210</v>
      </c>
      <c r="K2032" t="s">
        <v>607</v>
      </c>
      <c r="L2032">
        <v>80836247</v>
      </c>
      <c r="M2032" t="s">
        <v>608</v>
      </c>
      <c r="N2032">
        <v>33074900</v>
      </c>
      <c r="O2032" t="s">
        <v>609</v>
      </c>
      <c r="P2032">
        <v>4987176304629</v>
      </c>
      <c r="Q2032">
        <v>349</v>
      </c>
      <c r="R2032" s="16">
        <v>47052</v>
      </c>
      <c r="S2032">
        <v>24</v>
      </c>
      <c r="T2032">
        <v>100</v>
      </c>
      <c r="U2032">
        <v>12</v>
      </c>
      <c r="V2032">
        <v>236.6</v>
      </c>
      <c r="W2032">
        <v>279.19</v>
      </c>
      <c r="X2032">
        <v>290.83</v>
      </c>
      <c r="Y2032">
        <v>0</v>
      </c>
      <c r="Z2032">
        <v>6</v>
      </c>
      <c r="AA2032">
        <v>0</v>
      </c>
      <c r="AB2032">
        <v>0</v>
      </c>
      <c r="AC2032">
        <v>1675.14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f t="shared" si="162"/>
        <v>6</v>
      </c>
      <c r="AJ2032">
        <f t="shared" si="163"/>
        <v>1744.98</v>
      </c>
      <c r="AK2032" s="62">
        <f t="shared" si="164"/>
        <v>0.5</v>
      </c>
      <c r="AL2032">
        <f t="shared" si="165"/>
        <v>1675.1399999999999</v>
      </c>
    </row>
    <row r="2033" spans="2:38" ht="14.45" x14ac:dyDescent="0.3">
      <c r="B2033" t="s">
        <v>2039</v>
      </c>
      <c r="C2033">
        <v>2002344334</v>
      </c>
      <c r="D2033" t="s">
        <v>125</v>
      </c>
      <c r="E2033" t="s">
        <v>126</v>
      </c>
      <c r="F2033" t="s">
        <v>127</v>
      </c>
      <c r="G2033" t="s">
        <v>146</v>
      </c>
      <c r="H2033" t="s">
        <v>147</v>
      </c>
      <c r="I2033" t="s">
        <v>203</v>
      </c>
      <c r="J2033" t="s">
        <v>834</v>
      </c>
      <c r="K2033" t="s">
        <v>835</v>
      </c>
      <c r="L2033">
        <v>80896468</v>
      </c>
      <c r="M2033" t="s">
        <v>836</v>
      </c>
      <c r="N2033">
        <v>33071010</v>
      </c>
      <c r="O2033" t="s">
        <v>837</v>
      </c>
      <c r="P2033">
        <v>4987176303356</v>
      </c>
      <c r="Q2033">
        <v>62</v>
      </c>
      <c r="R2033" s="16">
        <v>47045</v>
      </c>
      <c r="S2033">
        <v>18</v>
      </c>
      <c r="T2033">
        <v>100</v>
      </c>
      <c r="U2033">
        <v>72</v>
      </c>
      <c r="V2033">
        <v>45.34</v>
      </c>
      <c r="W2033">
        <v>47.61</v>
      </c>
      <c r="X2033">
        <v>49.6</v>
      </c>
      <c r="Y2033">
        <v>1</v>
      </c>
      <c r="Z2033">
        <v>13</v>
      </c>
      <c r="AA2033">
        <v>0</v>
      </c>
      <c r="AB2033">
        <v>0</v>
      </c>
      <c r="AC2033">
        <v>4046.85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f t="shared" si="162"/>
        <v>85</v>
      </c>
      <c r="AJ2033">
        <f t="shared" si="163"/>
        <v>4216</v>
      </c>
      <c r="AK2033" s="62">
        <f t="shared" si="164"/>
        <v>1.1805555555555556</v>
      </c>
      <c r="AL2033">
        <f t="shared" si="165"/>
        <v>4046.85</v>
      </c>
    </row>
    <row r="2034" spans="2:38" ht="14.45" x14ac:dyDescent="0.3">
      <c r="B2034" t="s">
        <v>2039</v>
      </c>
      <c r="C2034">
        <v>2002344334</v>
      </c>
      <c r="D2034" t="s">
        <v>125</v>
      </c>
      <c r="E2034" t="s">
        <v>126</v>
      </c>
      <c r="F2034" t="s">
        <v>127</v>
      </c>
      <c r="G2034" t="s">
        <v>128</v>
      </c>
      <c r="H2034" t="s">
        <v>139</v>
      </c>
      <c r="I2034" t="s">
        <v>140</v>
      </c>
      <c r="J2034" t="s">
        <v>266</v>
      </c>
      <c r="K2034" t="s">
        <v>267</v>
      </c>
      <c r="L2034">
        <v>83907881</v>
      </c>
      <c r="M2034" t="s">
        <v>268</v>
      </c>
      <c r="N2034">
        <v>96190030</v>
      </c>
      <c r="O2034" t="s">
        <v>269</v>
      </c>
      <c r="P2034">
        <v>4987176303486</v>
      </c>
      <c r="Q2034">
        <v>374</v>
      </c>
      <c r="R2034" s="16">
        <v>47052</v>
      </c>
      <c r="S2034">
        <v>36</v>
      </c>
      <c r="T2034">
        <v>75</v>
      </c>
      <c r="U2034">
        <v>12</v>
      </c>
      <c r="V2034">
        <v>284.94</v>
      </c>
      <c r="W2034">
        <v>299.19</v>
      </c>
      <c r="X2034">
        <v>311.67</v>
      </c>
      <c r="Y2034">
        <v>0</v>
      </c>
      <c r="Z2034">
        <v>5</v>
      </c>
      <c r="AA2034">
        <v>0</v>
      </c>
      <c r="AB2034">
        <v>0</v>
      </c>
      <c r="AC2034">
        <v>1495.95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f t="shared" si="162"/>
        <v>5</v>
      </c>
      <c r="AJ2034">
        <f t="shared" si="163"/>
        <v>1558.3500000000001</v>
      </c>
      <c r="AK2034" s="62">
        <f t="shared" si="164"/>
        <v>0.41666666666666669</v>
      </c>
      <c r="AL2034">
        <f t="shared" si="165"/>
        <v>1495.95</v>
      </c>
    </row>
    <row r="2035" spans="2:38" ht="14.45" x14ac:dyDescent="0.3">
      <c r="B2035" t="s">
        <v>2039</v>
      </c>
      <c r="C2035">
        <v>2002344334</v>
      </c>
      <c r="D2035" t="s">
        <v>125</v>
      </c>
      <c r="E2035" t="s">
        <v>126</v>
      </c>
      <c r="F2035" t="s">
        <v>127</v>
      </c>
      <c r="G2035" t="s">
        <v>132</v>
      </c>
      <c r="H2035" t="s">
        <v>133</v>
      </c>
      <c r="I2035" t="s">
        <v>177</v>
      </c>
      <c r="J2035" t="s">
        <v>178</v>
      </c>
      <c r="K2035" t="s">
        <v>620</v>
      </c>
      <c r="L2035">
        <v>80869896</v>
      </c>
      <c r="M2035" t="s">
        <v>621</v>
      </c>
      <c r="N2035">
        <v>96190010</v>
      </c>
      <c r="O2035" t="s">
        <v>622</v>
      </c>
      <c r="P2035">
        <v>4987176319432</v>
      </c>
      <c r="Q2035">
        <v>55</v>
      </c>
      <c r="R2035" s="16">
        <v>47045</v>
      </c>
      <c r="S2035">
        <v>24</v>
      </c>
      <c r="T2035">
        <v>100</v>
      </c>
      <c r="U2035">
        <v>64</v>
      </c>
      <c r="V2035">
        <v>47.57</v>
      </c>
      <c r="W2035">
        <v>47.57</v>
      </c>
      <c r="X2035">
        <v>49.55</v>
      </c>
      <c r="Y2035">
        <v>9</v>
      </c>
      <c r="Z2035">
        <v>6</v>
      </c>
      <c r="AA2035">
        <v>0</v>
      </c>
      <c r="AB2035">
        <v>0</v>
      </c>
      <c r="AC2035">
        <v>27685.74</v>
      </c>
      <c r="AD2035">
        <v>0.01</v>
      </c>
      <c r="AE2035">
        <v>0</v>
      </c>
      <c r="AF2035">
        <v>0</v>
      </c>
      <c r="AG2035">
        <v>0</v>
      </c>
      <c r="AH2035">
        <v>0</v>
      </c>
      <c r="AI2035">
        <f t="shared" si="162"/>
        <v>582</v>
      </c>
      <c r="AJ2035">
        <f t="shared" si="163"/>
        <v>28838.1</v>
      </c>
      <c r="AK2035" s="62">
        <f t="shared" si="164"/>
        <v>9.09375</v>
      </c>
      <c r="AL2035">
        <f t="shared" si="165"/>
        <v>27685.74</v>
      </c>
    </row>
    <row r="2036" spans="2:38" ht="14.45" x14ac:dyDescent="0.3">
      <c r="B2036" t="s">
        <v>2039</v>
      </c>
      <c r="C2036">
        <v>2002344334</v>
      </c>
      <c r="D2036" t="s">
        <v>125</v>
      </c>
      <c r="E2036" t="s">
        <v>126</v>
      </c>
      <c r="F2036" t="s">
        <v>127</v>
      </c>
      <c r="G2036" t="s">
        <v>146</v>
      </c>
      <c r="H2036" t="s">
        <v>150</v>
      </c>
      <c r="I2036" t="s">
        <v>214</v>
      </c>
      <c r="J2036" t="s">
        <v>244</v>
      </c>
      <c r="K2036" t="s">
        <v>245</v>
      </c>
      <c r="L2036">
        <v>80875790</v>
      </c>
      <c r="M2036" t="s">
        <v>1054</v>
      </c>
      <c r="N2036">
        <v>82122011</v>
      </c>
      <c r="O2036" t="s">
        <v>1055</v>
      </c>
      <c r="P2036">
        <v>4987176384843</v>
      </c>
      <c r="Q2036">
        <v>950</v>
      </c>
      <c r="R2036" s="16">
        <v>47045</v>
      </c>
      <c r="S2036">
        <v>60</v>
      </c>
      <c r="T2036">
        <v>45</v>
      </c>
      <c r="U2036">
        <v>24</v>
      </c>
      <c r="V2036">
        <v>690.05</v>
      </c>
      <c r="W2036">
        <v>814.26</v>
      </c>
      <c r="X2036">
        <v>848.21</v>
      </c>
      <c r="Y2036">
        <v>0</v>
      </c>
      <c r="Z2036">
        <v>1</v>
      </c>
      <c r="AA2036">
        <v>0</v>
      </c>
      <c r="AB2036">
        <v>0</v>
      </c>
      <c r="AC2036">
        <v>814.26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f t="shared" si="162"/>
        <v>1</v>
      </c>
      <c r="AJ2036">
        <f t="shared" si="163"/>
        <v>848.21</v>
      </c>
      <c r="AK2036" s="62">
        <f t="shared" si="164"/>
        <v>4.1666666666666664E-2</v>
      </c>
      <c r="AL2036">
        <f t="shared" si="165"/>
        <v>814.26</v>
      </c>
    </row>
    <row r="2037" spans="2:38" ht="14.45" x14ac:dyDescent="0.3">
      <c r="B2037" t="s">
        <v>2039</v>
      </c>
      <c r="C2037">
        <v>2002344334</v>
      </c>
      <c r="D2037" t="s">
        <v>125</v>
      </c>
      <c r="E2037" t="s">
        <v>126</v>
      </c>
      <c r="F2037" t="s">
        <v>127</v>
      </c>
      <c r="G2037" t="s">
        <v>128</v>
      </c>
      <c r="H2037" t="s">
        <v>139</v>
      </c>
      <c r="I2037" t="s">
        <v>140</v>
      </c>
      <c r="J2037" t="s">
        <v>266</v>
      </c>
      <c r="K2037" t="s">
        <v>355</v>
      </c>
      <c r="L2037">
        <v>83907882</v>
      </c>
      <c r="M2037" t="s">
        <v>1005</v>
      </c>
      <c r="N2037">
        <v>96190030</v>
      </c>
      <c r="O2037" t="s">
        <v>1006</v>
      </c>
      <c r="P2037">
        <v>4987176303455</v>
      </c>
      <c r="Q2037">
        <v>374</v>
      </c>
      <c r="R2037" s="16">
        <v>47045</v>
      </c>
      <c r="S2037">
        <v>36</v>
      </c>
      <c r="T2037">
        <v>74</v>
      </c>
      <c r="U2037">
        <v>12</v>
      </c>
      <c r="V2037">
        <v>284.94</v>
      </c>
      <c r="W2037">
        <v>299.19</v>
      </c>
      <c r="X2037">
        <v>311.67</v>
      </c>
      <c r="Y2037">
        <v>0</v>
      </c>
      <c r="Z2037">
        <v>5</v>
      </c>
      <c r="AA2037">
        <v>0</v>
      </c>
      <c r="AB2037">
        <v>0</v>
      </c>
      <c r="AC2037">
        <v>1495.95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f t="shared" si="162"/>
        <v>5</v>
      </c>
      <c r="AJ2037">
        <f t="shared" si="163"/>
        <v>1558.3500000000001</v>
      </c>
      <c r="AK2037" s="62">
        <f t="shared" si="164"/>
        <v>0.41666666666666669</v>
      </c>
      <c r="AL2037">
        <f t="shared" si="165"/>
        <v>1495.95</v>
      </c>
    </row>
    <row r="2038" spans="2:38" ht="14.45" x14ac:dyDescent="0.3">
      <c r="B2038" t="s">
        <v>2039</v>
      </c>
      <c r="C2038">
        <v>2002344334</v>
      </c>
      <c r="D2038" t="s">
        <v>125</v>
      </c>
      <c r="E2038" t="s">
        <v>126</v>
      </c>
      <c r="F2038" t="s">
        <v>127</v>
      </c>
      <c r="G2038" t="s">
        <v>146</v>
      </c>
      <c r="H2038" t="s">
        <v>147</v>
      </c>
      <c r="I2038" t="s">
        <v>148</v>
      </c>
      <c r="J2038" t="s">
        <v>429</v>
      </c>
      <c r="K2038" t="s">
        <v>617</v>
      </c>
      <c r="L2038">
        <v>80753180</v>
      </c>
      <c r="M2038" t="s">
        <v>618</v>
      </c>
      <c r="N2038">
        <v>33071090</v>
      </c>
      <c r="O2038" t="s">
        <v>619</v>
      </c>
      <c r="P2038">
        <v>4987176093714</v>
      </c>
      <c r="Q2038">
        <v>99</v>
      </c>
      <c r="R2038" s="16">
        <v>46246</v>
      </c>
      <c r="S2038">
        <v>36</v>
      </c>
      <c r="T2038">
        <v>0</v>
      </c>
      <c r="U2038">
        <v>144</v>
      </c>
      <c r="V2038">
        <v>71.91</v>
      </c>
      <c r="W2038">
        <v>84.85</v>
      </c>
      <c r="X2038">
        <v>88.39</v>
      </c>
      <c r="Y2038">
        <v>0</v>
      </c>
      <c r="Z2038">
        <v>143</v>
      </c>
      <c r="AA2038">
        <v>0</v>
      </c>
      <c r="AB2038">
        <v>0</v>
      </c>
      <c r="AC2038">
        <v>12133.55</v>
      </c>
      <c r="AD2038">
        <v>61.95</v>
      </c>
      <c r="AE2038">
        <v>0</v>
      </c>
      <c r="AF2038">
        <v>0</v>
      </c>
      <c r="AG2038">
        <v>0</v>
      </c>
      <c r="AH2038">
        <v>0</v>
      </c>
      <c r="AI2038">
        <f t="shared" si="162"/>
        <v>143</v>
      </c>
      <c r="AJ2038">
        <f t="shared" si="163"/>
        <v>12639.77</v>
      </c>
      <c r="AK2038" s="62">
        <f t="shared" si="164"/>
        <v>0.99305555555555558</v>
      </c>
      <c r="AL2038">
        <f t="shared" si="165"/>
        <v>12133.55</v>
      </c>
    </row>
    <row r="2039" spans="2:38" ht="14.45" x14ac:dyDescent="0.3">
      <c r="B2039" t="s">
        <v>2039</v>
      </c>
      <c r="C2039">
        <v>2002344334</v>
      </c>
      <c r="D2039" t="s">
        <v>125</v>
      </c>
      <c r="E2039" t="s">
        <v>126</v>
      </c>
      <c r="F2039" t="s">
        <v>127</v>
      </c>
      <c r="G2039" t="s">
        <v>146</v>
      </c>
      <c r="H2039" t="s">
        <v>150</v>
      </c>
      <c r="I2039" t="s">
        <v>214</v>
      </c>
      <c r="J2039" t="s">
        <v>215</v>
      </c>
      <c r="K2039" t="s">
        <v>841</v>
      </c>
      <c r="L2039">
        <v>80876082</v>
      </c>
      <c r="M2039" t="s">
        <v>842</v>
      </c>
      <c r="N2039">
        <v>82122011</v>
      </c>
      <c r="O2039" t="s">
        <v>843</v>
      </c>
      <c r="P2039">
        <v>4987176300478</v>
      </c>
      <c r="Q2039">
        <v>349</v>
      </c>
      <c r="R2039" s="16">
        <v>46398</v>
      </c>
      <c r="S2039">
        <v>60</v>
      </c>
      <c r="T2039">
        <v>9</v>
      </c>
      <c r="U2039">
        <v>72</v>
      </c>
      <c r="V2039">
        <v>253.5</v>
      </c>
      <c r="W2039">
        <v>299.13</v>
      </c>
      <c r="X2039">
        <v>311.60000000000002</v>
      </c>
      <c r="Y2039">
        <v>0</v>
      </c>
      <c r="Z2039">
        <v>29</v>
      </c>
      <c r="AA2039">
        <v>0</v>
      </c>
      <c r="AB2039">
        <v>0</v>
      </c>
      <c r="AC2039">
        <v>8674.77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f t="shared" si="162"/>
        <v>29</v>
      </c>
      <c r="AJ2039">
        <f t="shared" si="163"/>
        <v>9036.4000000000015</v>
      </c>
      <c r="AK2039" s="62">
        <f t="shared" si="164"/>
        <v>0.40277777777777779</v>
      </c>
      <c r="AL2039">
        <f t="shared" si="165"/>
        <v>8674.77</v>
      </c>
    </row>
    <row r="2040" spans="2:38" ht="14.45" x14ac:dyDescent="0.3">
      <c r="B2040" t="s">
        <v>2039</v>
      </c>
      <c r="C2040">
        <v>2002344334</v>
      </c>
      <c r="D2040" t="s">
        <v>125</v>
      </c>
      <c r="E2040" t="s">
        <v>126</v>
      </c>
      <c r="F2040" t="s">
        <v>127</v>
      </c>
      <c r="G2040" t="s">
        <v>128</v>
      </c>
      <c r="H2040" t="s">
        <v>139</v>
      </c>
      <c r="I2040" t="s">
        <v>140</v>
      </c>
      <c r="J2040" t="s">
        <v>246</v>
      </c>
      <c r="K2040" t="s">
        <v>280</v>
      </c>
      <c r="L2040">
        <v>83907884</v>
      </c>
      <c r="M2040" t="s">
        <v>281</v>
      </c>
      <c r="N2040">
        <v>96190030</v>
      </c>
      <c r="O2040" t="s">
        <v>282</v>
      </c>
      <c r="P2040">
        <v>4987176346278</v>
      </c>
      <c r="Q2040">
        <v>374</v>
      </c>
      <c r="R2040" s="16">
        <v>46807</v>
      </c>
      <c r="S2040">
        <v>36</v>
      </c>
      <c r="T2040">
        <v>52</v>
      </c>
      <c r="U2040">
        <v>12</v>
      </c>
      <c r="V2040">
        <v>284.94</v>
      </c>
      <c r="W2040">
        <v>299.19</v>
      </c>
      <c r="X2040">
        <v>311.67</v>
      </c>
      <c r="Y2040">
        <v>0</v>
      </c>
      <c r="Z2040">
        <v>1</v>
      </c>
      <c r="AA2040">
        <v>0</v>
      </c>
      <c r="AB2040">
        <v>0</v>
      </c>
      <c r="AC2040">
        <v>299.19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f t="shared" si="162"/>
        <v>1</v>
      </c>
      <c r="AJ2040">
        <f t="shared" si="163"/>
        <v>311.67</v>
      </c>
      <c r="AK2040" s="62">
        <f t="shared" si="164"/>
        <v>8.3333333333333329E-2</v>
      </c>
      <c r="AL2040">
        <f t="shared" si="165"/>
        <v>299.19</v>
      </c>
    </row>
    <row r="2041" spans="2:38" ht="14.45" x14ac:dyDescent="0.3">
      <c r="B2041" t="s">
        <v>2039</v>
      </c>
      <c r="C2041">
        <v>2002344334</v>
      </c>
      <c r="D2041" t="s">
        <v>125</v>
      </c>
      <c r="E2041" t="s">
        <v>126</v>
      </c>
      <c r="F2041" t="s">
        <v>127</v>
      </c>
      <c r="G2041" t="s">
        <v>132</v>
      </c>
      <c r="H2041" t="s">
        <v>290</v>
      </c>
      <c r="I2041" t="s">
        <v>635</v>
      </c>
      <c r="J2041" t="s">
        <v>635</v>
      </c>
      <c r="K2041" t="s">
        <v>636</v>
      </c>
      <c r="L2041">
        <v>80885888</v>
      </c>
      <c r="M2041" t="s">
        <v>637</v>
      </c>
      <c r="N2041">
        <v>30049011</v>
      </c>
      <c r="O2041" t="s">
        <v>638</v>
      </c>
      <c r="P2041">
        <v>4987176191359</v>
      </c>
      <c r="Q2041">
        <v>64</v>
      </c>
      <c r="R2041" s="16">
        <v>47045</v>
      </c>
      <c r="S2041">
        <v>24</v>
      </c>
      <c r="T2041">
        <v>100</v>
      </c>
      <c r="U2041">
        <v>720</v>
      </c>
      <c r="V2041">
        <v>48.83</v>
      </c>
      <c r="W2041">
        <v>51.27</v>
      </c>
      <c r="X2041">
        <v>53.41</v>
      </c>
      <c r="Y2041">
        <v>0</v>
      </c>
      <c r="Z2041">
        <v>81</v>
      </c>
      <c r="AA2041">
        <v>0</v>
      </c>
      <c r="AB2041">
        <v>0</v>
      </c>
      <c r="AC2041">
        <v>4152.87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f t="shared" si="162"/>
        <v>81</v>
      </c>
      <c r="AJ2041">
        <f t="shared" si="163"/>
        <v>4326.21</v>
      </c>
      <c r="AK2041" s="62">
        <f t="shared" si="164"/>
        <v>0.1125</v>
      </c>
      <c r="AL2041">
        <f t="shared" si="165"/>
        <v>4152.87</v>
      </c>
    </row>
    <row r="2042" spans="2:38" ht="14.45" x14ac:dyDescent="0.3">
      <c r="B2042" t="s">
        <v>2039</v>
      </c>
      <c r="C2042">
        <v>2002344334</v>
      </c>
      <c r="D2042" t="s">
        <v>125</v>
      </c>
      <c r="E2042" t="s">
        <v>126</v>
      </c>
      <c r="F2042" t="s">
        <v>127</v>
      </c>
      <c r="G2042" t="s">
        <v>146</v>
      </c>
      <c r="H2042" t="s">
        <v>147</v>
      </c>
      <c r="I2042" t="s">
        <v>148</v>
      </c>
      <c r="J2042" t="s">
        <v>149</v>
      </c>
      <c r="K2042" t="s">
        <v>1022</v>
      </c>
      <c r="L2042">
        <v>80896465</v>
      </c>
      <c r="M2042" t="s">
        <v>1023</v>
      </c>
      <c r="N2042">
        <v>33071010</v>
      </c>
      <c r="O2042" t="s">
        <v>1024</v>
      </c>
      <c r="P2042">
        <v>4987176198228</v>
      </c>
      <c r="Q2042">
        <v>444</v>
      </c>
      <c r="R2042" s="16">
        <v>46807</v>
      </c>
      <c r="S2042">
        <v>36</v>
      </c>
      <c r="T2042">
        <v>52</v>
      </c>
      <c r="U2042">
        <v>12</v>
      </c>
      <c r="V2042">
        <v>362.44</v>
      </c>
      <c r="W2042">
        <v>380.56</v>
      </c>
      <c r="X2042">
        <v>396.43</v>
      </c>
      <c r="Y2042">
        <v>0</v>
      </c>
      <c r="Z2042">
        <v>1</v>
      </c>
      <c r="AA2042">
        <v>0</v>
      </c>
      <c r="AB2042">
        <v>0</v>
      </c>
      <c r="AC2042">
        <v>380.56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f t="shared" si="162"/>
        <v>1</v>
      </c>
      <c r="AJ2042">
        <f t="shared" si="163"/>
        <v>396.43</v>
      </c>
      <c r="AK2042" s="62">
        <f t="shared" si="164"/>
        <v>8.3333333333333329E-2</v>
      </c>
      <c r="AL2042">
        <f t="shared" si="165"/>
        <v>380.56</v>
      </c>
    </row>
    <row r="2043" spans="2:38" ht="14.45" x14ac:dyDescent="0.3">
      <c r="B2043" t="s">
        <v>2039</v>
      </c>
      <c r="C2043">
        <v>2002344334</v>
      </c>
      <c r="D2043" t="s">
        <v>125</v>
      </c>
      <c r="E2043" t="s">
        <v>126</v>
      </c>
      <c r="F2043" t="s">
        <v>127</v>
      </c>
      <c r="G2043" t="s">
        <v>128</v>
      </c>
      <c r="H2043" t="s">
        <v>139</v>
      </c>
      <c r="I2043" t="s">
        <v>140</v>
      </c>
      <c r="J2043" t="s">
        <v>246</v>
      </c>
      <c r="K2043" t="s">
        <v>306</v>
      </c>
      <c r="L2043">
        <v>83907886</v>
      </c>
      <c r="M2043" t="s">
        <v>307</v>
      </c>
      <c r="N2043">
        <v>96190030</v>
      </c>
      <c r="O2043" t="s">
        <v>308</v>
      </c>
      <c r="P2043">
        <v>4987176346315</v>
      </c>
      <c r="Q2043">
        <v>374</v>
      </c>
      <c r="R2043" s="16">
        <v>46807</v>
      </c>
      <c r="S2043">
        <v>36</v>
      </c>
      <c r="T2043">
        <v>52</v>
      </c>
      <c r="U2043">
        <v>12</v>
      </c>
      <c r="V2043">
        <v>284.94</v>
      </c>
      <c r="W2043">
        <v>299.19</v>
      </c>
      <c r="X2043">
        <v>311.67</v>
      </c>
      <c r="Y2043">
        <v>0</v>
      </c>
      <c r="Z2043">
        <v>1</v>
      </c>
      <c r="AA2043">
        <v>0</v>
      </c>
      <c r="AB2043">
        <v>0</v>
      </c>
      <c r="AC2043">
        <v>299.19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f t="shared" si="162"/>
        <v>1</v>
      </c>
      <c r="AJ2043">
        <f t="shared" si="163"/>
        <v>311.67</v>
      </c>
      <c r="AK2043" s="62">
        <f t="shared" si="164"/>
        <v>8.3333333333333329E-2</v>
      </c>
      <c r="AL2043">
        <f t="shared" si="165"/>
        <v>299.19</v>
      </c>
    </row>
    <row r="2044" spans="2:38" ht="14.45" x14ac:dyDescent="0.3">
      <c r="B2044" t="s">
        <v>2039</v>
      </c>
      <c r="C2044">
        <v>2002344334</v>
      </c>
      <c r="D2044" t="s">
        <v>125</v>
      </c>
      <c r="E2044" t="s">
        <v>126</v>
      </c>
      <c r="F2044" t="s">
        <v>127</v>
      </c>
      <c r="G2044" t="s">
        <v>128</v>
      </c>
      <c r="H2044" t="s">
        <v>139</v>
      </c>
      <c r="I2044" t="s">
        <v>140</v>
      </c>
      <c r="J2044" t="s">
        <v>159</v>
      </c>
      <c r="K2044" t="s">
        <v>562</v>
      </c>
      <c r="L2044">
        <v>80887684</v>
      </c>
      <c r="M2044" t="s">
        <v>563</v>
      </c>
      <c r="N2044">
        <v>96190030</v>
      </c>
      <c r="O2044" t="s">
        <v>564</v>
      </c>
      <c r="P2044">
        <v>4987176303882</v>
      </c>
      <c r="Q2044">
        <v>350</v>
      </c>
      <c r="R2044" s="16">
        <v>46807</v>
      </c>
      <c r="S2044">
        <v>36</v>
      </c>
      <c r="T2044">
        <v>52</v>
      </c>
      <c r="U2044">
        <v>18</v>
      </c>
      <c r="V2044">
        <v>278.25</v>
      </c>
      <c r="W2044">
        <v>292.16000000000003</v>
      </c>
      <c r="X2044">
        <v>304.33999999999997</v>
      </c>
      <c r="Y2044">
        <v>0</v>
      </c>
      <c r="Z2044">
        <v>13</v>
      </c>
      <c r="AA2044">
        <v>0</v>
      </c>
      <c r="AB2044">
        <v>0</v>
      </c>
      <c r="AC2044">
        <v>3798.08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f t="shared" si="162"/>
        <v>13</v>
      </c>
      <c r="AJ2044">
        <f t="shared" si="163"/>
        <v>3956.4199999999996</v>
      </c>
      <c r="AK2044" s="62">
        <f t="shared" si="164"/>
        <v>0.72222222222222221</v>
      </c>
      <c r="AL2044">
        <f t="shared" si="165"/>
        <v>3798.0800000000004</v>
      </c>
    </row>
    <row r="2045" spans="2:38" ht="14.45" x14ac:dyDescent="0.3">
      <c r="B2045" t="s">
        <v>2039</v>
      </c>
      <c r="C2045">
        <v>2002344334</v>
      </c>
      <c r="D2045" t="s">
        <v>125</v>
      </c>
      <c r="E2045" t="s">
        <v>126</v>
      </c>
      <c r="F2045" t="s">
        <v>127</v>
      </c>
      <c r="G2045" t="s">
        <v>132</v>
      </c>
      <c r="H2045" t="s">
        <v>133</v>
      </c>
      <c r="I2045" t="s">
        <v>134</v>
      </c>
      <c r="J2045" t="s">
        <v>169</v>
      </c>
      <c r="K2045" t="s">
        <v>460</v>
      </c>
      <c r="L2045">
        <v>83904906</v>
      </c>
      <c r="M2045" t="s">
        <v>850</v>
      </c>
      <c r="N2045">
        <v>96190010</v>
      </c>
      <c r="O2045" t="s">
        <v>851</v>
      </c>
      <c r="P2045">
        <v>4987176293527</v>
      </c>
      <c r="Q2045">
        <v>95</v>
      </c>
      <c r="R2045" s="16">
        <v>47045</v>
      </c>
      <c r="S2045">
        <v>24</v>
      </c>
      <c r="T2045">
        <v>100</v>
      </c>
      <c r="U2045">
        <v>64</v>
      </c>
      <c r="V2045">
        <v>82.16</v>
      </c>
      <c r="W2045">
        <v>82.16</v>
      </c>
      <c r="X2045">
        <v>85.59</v>
      </c>
      <c r="Y2045">
        <v>0</v>
      </c>
      <c r="Z2045">
        <v>16</v>
      </c>
      <c r="AA2045">
        <v>0</v>
      </c>
      <c r="AB2045">
        <v>0</v>
      </c>
      <c r="AC2045">
        <v>1314.56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f t="shared" si="162"/>
        <v>16</v>
      </c>
      <c r="AJ2045">
        <f t="shared" si="163"/>
        <v>1369.44</v>
      </c>
      <c r="AK2045" s="62">
        <f t="shared" si="164"/>
        <v>0.25</v>
      </c>
      <c r="AL2045">
        <f t="shared" si="165"/>
        <v>1314.56</v>
      </c>
    </row>
    <row r="2046" spans="2:38" ht="14.45" x14ac:dyDescent="0.3">
      <c r="B2046" t="s">
        <v>2039</v>
      </c>
      <c r="C2046">
        <v>2002344334</v>
      </c>
      <c r="D2046" t="s">
        <v>125</v>
      </c>
      <c r="E2046" t="s">
        <v>126</v>
      </c>
      <c r="F2046" t="s">
        <v>127</v>
      </c>
      <c r="G2046" t="s">
        <v>128</v>
      </c>
      <c r="H2046" t="s">
        <v>129</v>
      </c>
      <c r="I2046" t="s">
        <v>130</v>
      </c>
      <c r="J2046" t="s">
        <v>216</v>
      </c>
      <c r="K2046" t="s">
        <v>556</v>
      </c>
      <c r="L2046">
        <v>80851940</v>
      </c>
      <c r="M2046" t="s">
        <v>557</v>
      </c>
      <c r="N2046">
        <v>33051090</v>
      </c>
      <c r="O2046" t="s">
        <v>558</v>
      </c>
      <c r="P2046">
        <v>4987176272164</v>
      </c>
      <c r="Q2046">
        <v>210</v>
      </c>
      <c r="R2046" s="16">
        <v>47020</v>
      </c>
      <c r="S2046">
        <v>36</v>
      </c>
      <c r="T2046">
        <v>72</v>
      </c>
      <c r="U2046">
        <v>56</v>
      </c>
      <c r="V2046">
        <v>174.54</v>
      </c>
      <c r="W2046">
        <v>183.27</v>
      </c>
      <c r="X2046">
        <v>190.91</v>
      </c>
      <c r="Y2046">
        <v>0</v>
      </c>
      <c r="Z2046">
        <v>2</v>
      </c>
      <c r="AA2046">
        <v>0</v>
      </c>
      <c r="AB2046">
        <v>0</v>
      </c>
      <c r="AC2046">
        <v>366.54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f t="shared" si="162"/>
        <v>2</v>
      </c>
      <c r="AJ2046">
        <f t="shared" si="163"/>
        <v>381.82</v>
      </c>
      <c r="AK2046" s="62">
        <f t="shared" si="164"/>
        <v>3.5714285714285712E-2</v>
      </c>
      <c r="AL2046">
        <f t="shared" si="165"/>
        <v>366.54</v>
      </c>
    </row>
    <row r="2047" spans="2:38" ht="14.45" x14ac:dyDescent="0.3">
      <c r="B2047" t="s">
        <v>2039</v>
      </c>
      <c r="C2047">
        <v>2002344334</v>
      </c>
      <c r="D2047" t="s">
        <v>125</v>
      </c>
      <c r="E2047" t="s">
        <v>126</v>
      </c>
      <c r="F2047" t="s">
        <v>127</v>
      </c>
      <c r="G2047" t="s">
        <v>146</v>
      </c>
      <c r="H2047" t="s">
        <v>147</v>
      </c>
      <c r="I2047" t="s">
        <v>203</v>
      </c>
      <c r="J2047" t="s">
        <v>367</v>
      </c>
      <c r="K2047" t="s">
        <v>1071</v>
      </c>
      <c r="L2047">
        <v>80740360</v>
      </c>
      <c r="M2047" t="s">
        <v>1072</v>
      </c>
      <c r="N2047">
        <v>33071090</v>
      </c>
      <c r="O2047" t="s">
        <v>1073</v>
      </c>
      <c r="P2047">
        <v>4987176177681</v>
      </c>
      <c r="Q2047">
        <v>249</v>
      </c>
      <c r="R2047" s="16">
        <v>47569</v>
      </c>
      <c r="S2047">
        <v>36</v>
      </c>
      <c r="T2047">
        <v>100</v>
      </c>
      <c r="U2047">
        <v>24</v>
      </c>
      <c r="V2047">
        <v>180.86</v>
      </c>
      <c r="W2047">
        <v>213.42</v>
      </c>
      <c r="X2047">
        <v>222.32</v>
      </c>
      <c r="Y2047">
        <v>0</v>
      </c>
      <c r="Z2047">
        <v>1</v>
      </c>
      <c r="AA2047">
        <v>0</v>
      </c>
      <c r="AB2047">
        <v>0</v>
      </c>
      <c r="AC2047">
        <v>213.42</v>
      </c>
      <c r="AD2047">
        <v>0.8</v>
      </c>
      <c r="AE2047">
        <v>0</v>
      </c>
      <c r="AF2047">
        <v>0</v>
      </c>
      <c r="AG2047">
        <v>0</v>
      </c>
      <c r="AH2047">
        <v>0</v>
      </c>
      <c r="AI2047">
        <f t="shared" si="162"/>
        <v>1</v>
      </c>
      <c r="AJ2047">
        <f t="shared" si="163"/>
        <v>222.32</v>
      </c>
      <c r="AK2047" s="62">
        <f t="shared" si="164"/>
        <v>4.1666666666666664E-2</v>
      </c>
      <c r="AL2047">
        <f t="shared" si="165"/>
        <v>213.42</v>
      </c>
    </row>
    <row r="2048" spans="2:38" ht="14.45" x14ac:dyDescent="0.3">
      <c r="B2048" t="s">
        <v>2039</v>
      </c>
      <c r="C2048">
        <v>2002344334</v>
      </c>
      <c r="D2048" t="s">
        <v>125</v>
      </c>
      <c r="E2048" t="s">
        <v>126</v>
      </c>
      <c r="F2048" t="s">
        <v>127</v>
      </c>
      <c r="G2048" t="s">
        <v>132</v>
      </c>
      <c r="H2048" t="s">
        <v>133</v>
      </c>
      <c r="I2048" t="s">
        <v>177</v>
      </c>
      <c r="J2048" t="s">
        <v>375</v>
      </c>
      <c r="K2048" t="s">
        <v>854</v>
      </c>
      <c r="L2048">
        <v>83911783</v>
      </c>
      <c r="M2048" t="s">
        <v>855</v>
      </c>
      <c r="N2048">
        <v>96190010</v>
      </c>
      <c r="O2048" t="s">
        <v>856</v>
      </c>
      <c r="P2048">
        <v>4987176319180</v>
      </c>
      <c r="Q2048">
        <v>45</v>
      </c>
      <c r="R2048" s="16">
        <v>47045</v>
      </c>
      <c r="S2048">
        <v>24</v>
      </c>
      <c r="T2048">
        <v>100</v>
      </c>
      <c r="U2048">
        <v>120</v>
      </c>
      <c r="V2048">
        <v>38.92</v>
      </c>
      <c r="W2048">
        <v>38.92</v>
      </c>
      <c r="X2048">
        <v>40.54</v>
      </c>
      <c r="Y2048">
        <v>20</v>
      </c>
      <c r="Z2048">
        <v>58</v>
      </c>
      <c r="AA2048">
        <v>0</v>
      </c>
      <c r="AB2048">
        <v>0</v>
      </c>
      <c r="AC2048">
        <v>95665.36</v>
      </c>
      <c r="AD2048">
        <v>5.9999999999999901E-2</v>
      </c>
      <c r="AE2048">
        <v>0</v>
      </c>
      <c r="AF2048">
        <v>0</v>
      </c>
      <c r="AG2048">
        <v>0</v>
      </c>
      <c r="AH2048">
        <v>0</v>
      </c>
      <c r="AI2048">
        <f t="shared" si="162"/>
        <v>2458</v>
      </c>
      <c r="AJ2048">
        <f t="shared" si="163"/>
        <v>99647.319999999992</v>
      </c>
      <c r="AK2048" s="62">
        <f t="shared" si="164"/>
        <v>20.483333333333334</v>
      </c>
      <c r="AL2048">
        <f t="shared" si="165"/>
        <v>95665.36</v>
      </c>
    </row>
    <row r="2049" spans="2:38" ht="14.45" x14ac:dyDescent="0.3">
      <c r="B2049" t="s">
        <v>2039</v>
      </c>
      <c r="C2049">
        <v>2002344334</v>
      </c>
      <c r="D2049" t="s">
        <v>125</v>
      </c>
      <c r="E2049" t="s">
        <v>126</v>
      </c>
      <c r="F2049" t="s">
        <v>127</v>
      </c>
      <c r="G2049" t="s">
        <v>128</v>
      </c>
      <c r="H2049" t="s">
        <v>196</v>
      </c>
      <c r="I2049" t="s">
        <v>197</v>
      </c>
      <c r="J2049" t="s">
        <v>198</v>
      </c>
      <c r="K2049" t="s">
        <v>522</v>
      </c>
      <c r="L2049">
        <v>80741189</v>
      </c>
      <c r="M2049" t="s">
        <v>523</v>
      </c>
      <c r="N2049">
        <v>33049990</v>
      </c>
      <c r="O2049" t="s">
        <v>524</v>
      </c>
      <c r="P2049">
        <v>4987176179678</v>
      </c>
      <c r="Q2049">
        <v>429</v>
      </c>
      <c r="R2049" s="16">
        <v>47688</v>
      </c>
      <c r="S2049">
        <v>36</v>
      </c>
      <c r="T2049">
        <v>100</v>
      </c>
      <c r="U2049">
        <v>6</v>
      </c>
      <c r="V2049">
        <v>303.48</v>
      </c>
      <c r="W2049">
        <v>358.11</v>
      </c>
      <c r="X2049">
        <v>373.04</v>
      </c>
      <c r="Y2049">
        <v>0</v>
      </c>
      <c r="Z2049">
        <v>3</v>
      </c>
      <c r="AA2049">
        <v>0</v>
      </c>
      <c r="AB2049">
        <v>0</v>
      </c>
      <c r="AC2049">
        <v>1074.33</v>
      </c>
      <c r="AD2049">
        <v>3.75</v>
      </c>
      <c r="AE2049">
        <v>0</v>
      </c>
      <c r="AF2049">
        <v>0</v>
      </c>
      <c r="AG2049">
        <v>0</v>
      </c>
      <c r="AH2049">
        <v>0</v>
      </c>
      <c r="AI2049">
        <f t="shared" si="162"/>
        <v>3</v>
      </c>
      <c r="AJ2049">
        <f t="shared" si="163"/>
        <v>1119.1200000000001</v>
      </c>
      <c r="AK2049" s="62">
        <f t="shared" si="164"/>
        <v>0.5</v>
      </c>
      <c r="AL2049">
        <f t="shared" si="165"/>
        <v>1074.33</v>
      </c>
    </row>
    <row r="2050" spans="2:38" ht="14.45" x14ac:dyDescent="0.3">
      <c r="B2050" t="s">
        <v>2039</v>
      </c>
      <c r="C2050">
        <v>2002344334</v>
      </c>
      <c r="D2050" t="s">
        <v>125</v>
      </c>
      <c r="E2050" t="s">
        <v>126</v>
      </c>
      <c r="F2050" t="s">
        <v>127</v>
      </c>
      <c r="G2050" t="s">
        <v>146</v>
      </c>
      <c r="H2050" t="s">
        <v>147</v>
      </c>
      <c r="I2050" t="s">
        <v>148</v>
      </c>
      <c r="J2050" t="s">
        <v>429</v>
      </c>
      <c r="K2050" t="s">
        <v>430</v>
      </c>
      <c r="L2050">
        <v>80753181</v>
      </c>
      <c r="M2050" t="s">
        <v>431</v>
      </c>
      <c r="N2050">
        <v>33071090</v>
      </c>
      <c r="O2050" t="s">
        <v>432</v>
      </c>
      <c r="P2050">
        <v>4987176093738</v>
      </c>
      <c r="Q2050">
        <v>99</v>
      </c>
      <c r="R2050" s="16">
        <v>46611</v>
      </c>
      <c r="S2050">
        <v>36</v>
      </c>
      <c r="T2050">
        <v>34</v>
      </c>
      <c r="U2050">
        <v>144</v>
      </c>
      <c r="V2050">
        <v>71.91</v>
      </c>
      <c r="W2050">
        <v>84.85</v>
      </c>
      <c r="X2050">
        <v>88.39</v>
      </c>
      <c r="Y2050">
        <v>0</v>
      </c>
      <c r="Z2050">
        <v>123</v>
      </c>
      <c r="AA2050">
        <v>0</v>
      </c>
      <c r="AB2050">
        <v>0</v>
      </c>
      <c r="AC2050">
        <v>10436.549999999999</v>
      </c>
      <c r="AD2050">
        <v>53.2899999999999</v>
      </c>
      <c r="AE2050">
        <v>0</v>
      </c>
      <c r="AF2050">
        <v>0</v>
      </c>
      <c r="AG2050">
        <v>0</v>
      </c>
      <c r="AH2050">
        <v>0</v>
      </c>
      <c r="AI2050">
        <f t="shared" si="162"/>
        <v>123</v>
      </c>
      <c r="AJ2050">
        <f t="shared" si="163"/>
        <v>10871.97</v>
      </c>
      <c r="AK2050" s="62">
        <f t="shared" si="164"/>
        <v>0.85416666666666663</v>
      </c>
      <c r="AL2050">
        <f t="shared" si="165"/>
        <v>10436.549999999999</v>
      </c>
    </row>
    <row r="2051" spans="2:38" ht="14.45" x14ac:dyDescent="0.3">
      <c r="B2051" t="s">
        <v>2039</v>
      </c>
      <c r="C2051">
        <v>2002344334</v>
      </c>
      <c r="D2051" t="s">
        <v>125</v>
      </c>
      <c r="E2051" t="s">
        <v>126</v>
      </c>
      <c r="F2051" t="s">
        <v>127</v>
      </c>
      <c r="G2051" t="s">
        <v>128</v>
      </c>
      <c r="H2051" t="s">
        <v>129</v>
      </c>
      <c r="I2051" t="s">
        <v>221</v>
      </c>
      <c r="J2051" t="s">
        <v>250</v>
      </c>
      <c r="K2051" t="s">
        <v>610</v>
      </c>
      <c r="L2051">
        <v>83911268</v>
      </c>
      <c r="M2051" t="s">
        <v>1082</v>
      </c>
      <c r="N2051">
        <v>33051090</v>
      </c>
      <c r="O2051" t="s">
        <v>1083</v>
      </c>
      <c r="P2051">
        <v>4987176254382</v>
      </c>
      <c r="Q2051">
        <v>85</v>
      </c>
      <c r="R2051" s="16">
        <v>46807</v>
      </c>
      <c r="S2051">
        <v>36</v>
      </c>
      <c r="T2051">
        <v>52</v>
      </c>
      <c r="U2051">
        <v>48</v>
      </c>
      <c r="V2051">
        <v>70.650000000000006</v>
      </c>
      <c r="W2051">
        <v>74.180000000000007</v>
      </c>
      <c r="X2051">
        <v>77.27</v>
      </c>
      <c r="Y2051">
        <v>5</v>
      </c>
      <c r="Z2051">
        <v>4</v>
      </c>
      <c r="AA2051">
        <v>0</v>
      </c>
      <c r="AB2051">
        <v>0</v>
      </c>
      <c r="AC2051">
        <v>18099.919999999998</v>
      </c>
      <c r="AD2051">
        <v>0.01</v>
      </c>
      <c r="AE2051">
        <v>0</v>
      </c>
      <c r="AF2051">
        <v>0</v>
      </c>
      <c r="AG2051">
        <v>0</v>
      </c>
      <c r="AH2051">
        <v>0</v>
      </c>
      <c r="AI2051">
        <f t="shared" si="162"/>
        <v>244</v>
      </c>
      <c r="AJ2051">
        <f t="shared" si="163"/>
        <v>18853.879999999997</v>
      </c>
      <c r="AK2051" s="62">
        <f t="shared" si="164"/>
        <v>5.083333333333333</v>
      </c>
      <c r="AL2051">
        <f t="shared" si="165"/>
        <v>18099.920000000002</v>
      </c>
    </row>
    <row r="2052" spans="2:38" ht="14.45" x14ac:dyDescent="0.3">
      <c r="B2052" t="s">
        <v>2039</v>
      </c>
      <c r="C2052">
        <v>2002344334</v>
      </c>
      <c r="D2052" t="s">
        <v>125</v>
      </c>
      <c r="E2052" t="s">
        <v>126</v>
      </c>
      <c r="F2052" t="s">
        <v>127</v>
      </c>
      <c r="G2052" t="s">
        <v>132</v>
      </c>
      <c r="H2052" t="s">
        <v>163</v>
      </c>
      <c r="I2052" t="s">
        <v>164</v>
      </c>
      <c r="J2052" t="s">
        <v>337</v>
      </c>
      <c r="K2052" t="s">
        <v>885</v>
      </c>
      <c r="L2052">
        <v>80762958</v>
      </c>
      <c r="M2052" t="s">
        <v>886</v>
      </c>
      <c r="N2052">
        <v>33072000</v>
      </c>
      <c r="O2052" t="s">
        <v>887</v>
      </c>
      <c r="P2052">
        <v>4987176177186</v>
      </c>
      <c r="Q2052">
        <v>150</v>
      </c>
      <c r="R2052" s="16">
        <v>46611</v>
      </c>
      <c r="S2052">
        <v>18</v>
      </c>
      <c r="T2052">
        <v>68</v>
      </c>
      <c r="U2052">
        <v>72</v>
      </c>
      <c r="V2052">
        <v>87.16</v>
      </c>
      <c r="W2052">
        <v>102.85</v>
      </c>
      <c r="X2052">
        <v>107.14</v>
      </c>
      <c r="Y2052">
        <v>0</v>
      </c>
      <c r="Z2052">
        <v>3</v>
      </c>
      <c r="AA2052">
        <v>0</v>
      </c>
      <c r="AB2052">
        <v>0</v>
      </c>
      <c r="AC2052">
        <v>308.55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f t="shared" si="162"/>
        <v>3</v>
      </c>
      <c r="AJ2052">
        <f t="shared" si="163"/>
        <v>321.42</v>
      </c>
      <c r="AK2052" s="62">
        <f t="shared" si="164"/>
        <v>4.1666666666666664E-2</v>
      </c>
      <c r="AL2052">
        <f t="shared" si="165"/>
        <v>308.54999999999995</v>
      </c>
    </row>
    <row r="2053" spans="2:38" ht="14.45" x14ac:dyDescent="0.3">
      <c r="B2053" t="s">
        <v>2039</v>
      </c>
      <c r="C2053">
        <v>2002344334</v>
      </c>
      <c r="D2053" t="s">
        <v>125</v>
      </c>
      <c r="E2053" t="s">
        <v>126</v>
      </c>
      <c r="F2053" t="s">
        <v>127</v>
      </c>
      <c r="G2053" t="s">
        <v>132</v>
      </c>
      <c r="H2053" t="s">
        <v>163</v>
      </c>
      <c r="I2053" t="s">
        <v>164</v>
      </c>
      <c r="J2053" t="s">
        <v>253</v>
      </c>
      <c r="K2053" t="s">
        <v>437</v>
      </c>
      <c r="L2053">
        <v>80740513</v>
      </c>
      <c r="M2053" t="s">
        <v>438</v>
      </c>
      <c r="N2053">
        <v>33071010</v>
      </c>
      <c r="O2053" t="s">
        <v>439</v>
      </c>
      <c r="P2053">
        <v>4987176177780</v>
      </c>
      <c r="Q2053">
        <v>221</v>
      </c>
      <c r="R2053" s="16">
        <v>47020</v>
      </c>
      <c r="S2053">
        <v>36</v>
      </c>
      <c r="T2053">
        <v>72</v>
      </c>
      <c r="U2053">
        <v>48</v>
      </c>
      <c r="V2053">
        <v>180.4</v>
      </c>
      <c r="W2053">
        <v>189.42</v>
      </c>
      <c r="X2053">
        <v>197.32</v>
      </c>
      <c r="Y2053">
        <v>0</v>
      </c>
      <c r="Z2053">
        <v>11</v>
      </c>
      <c r="AA2053">
        <v>0</v>
      </c>
      <c r="AB2053">
        <v>0</v>
      </c>
      <c r="AC2053">
        <v>2083.62</v>
      </c>
      <c r="AD2053">
        <v>1.1499999999999899</v>
      </c>
      <c r="AE2053">
        <v>0</v>
      </c>
      <c r="AF2053">
        <v>0</v>
      </c>
      <c r="AG2053">
        <v>0</v>
      </c>
      <c r="AH2053">
        <v>0</v>
      </c>
      <c r="AI2053">
        <f t="shared" si="162"/>
        <v>11</v>
      </c>
      <c r="AJ2053">
        <f t="shared" si="163"/>
        <v>2170.52</v>
      </c>
      <c r="AK2053" s="62">
        <f t="shared" si="164"/>
        <v>0.22916666666666666</v>
      </c>
      <c r="AL2053">
        <f t="shared" si="165"/>
        <v>2083.62</v>
      </c>
    </row>
    <row r="2054" spans="2:38" ht="14.45" x14ac:dyDescent="0.3">
      <c r="B2054" t="s">
        <v>2039</v>
      </c>
      <c r="C2054">
        <v>2002344334</v>
      </c>
      <c r="D2054" t="s">
        <v>125</v>
      </c>
      <c r="E2054" t="s">
        <v>126</v>
      </c>
      <c r="F2054" t="s">
        <v>127</v>
      </c>
      <c r="G2054" t="s">
        <v>128</v>
      </c>
      <c r="H2054" t="s">
        <v>129</v>
      </c>
      <c r="I2054" t="s">
        <v>221</v>
      </c>
      <c r="J2054" t="s">
        <v>222</v>
      </c>
      <c r="K2054" t="s">
        <v>631</v>
      </c>
      <c r="L2054">
        <v>83911269</v>
      </c>
      <c r="M2054" t="s">
        <v>860</v>
      </c>
      <c r="N2054">
        <v>33051090</v>
      </c>
      <c r="O2054" t="s">
        <v>861</v>
      </c>
      <c r="P2054">
        <v>4987176074188</v>
      </c>
      <c r="Q2054">
        <v>79</v>
      </c>
      <c r="R2054" s="16">
        <v>46807</v>
      </c>
      <c r="S2054">
        <v>36</v>
      </c>
      <c r="T2054">
        <v>52</v>
      </c>
      <c r="U2054">
        <v>48</v>
      </c>
      <c r="V2054">
        <v>65.66</v>
      </c>
      <c r="W2054">
        <v>68.94</v>
      </c>
      <c r="X2054">
        <v>71.81</v>
      </c>
      <c r="Y2054">
        <v>0</v>
      </c>
      <c r="Z2054">
        <v>1</v>
      </c>
      <c r="AA2054">
        <v>0</v>
      </c>
      <c r="AB2054">
        <v>0</v>
      </c>
      <c r="AC2054">
        <v>68.94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f t="shared" si="162"/>
        <v>1</v>
      </c>
      <c r="AJ2054">
        <f t="shared" si="163"/>
        <v>71.81</v>
      </c>
      <c r="AK2054" s="62">
        <f t="shared" si="164"/>
        <v>2.0833333333333332E-2</v>
      </c>
      <c r="AL2054">
        <f t="shared" si="165"/>
        <v>68.94</v>
      </c>
    </row>
    <row r="2055" spans="2:38" ht="14.45" x14ac:dyDescent="0.3">
      <c r="B2055" t="s">
        <v>2039</v>
      </c>
      <c r="C2055">
        <v>2002344334</v>
      </c>
      <c r="D2055" t="s">
        <v>125</v>
      </c>
      <c r="E2055" t="s">
        <v>126</v>
      </c>
      <c r="F2055" t="s">
        <v>127</v>
      </c>
      <c r="G2055" t="s">
        <v>128</v>
      </c>
      <c r="H2055" t="s">
        <v>139</v>
      </c>
      <c r="I2055" t="s">
        <v>140</v>
      </c>
      <c r="J2055" t="s">
        <v>515</v>
      </c>
      <c r="K2055" t="s">
        <v>516</v>
      </c>
      <c r="L2055">
        <v>80866583</v>
      </c>
      <c r="M2055" t="s">
        <v>517</v>
      </c>
      <c r="N2055">
        <v>96190030</v>
      </c>
      <c r="O2055" t="s">
        <v>518</v>
      </c>
      <c r="P2055">
        <v>4987176164162</v>
      </c>
      <c r="Q2055">
        <v>33</v>
      </c>
      <c r="R2055" s="16">
        <v>47020</v>
      </c>
      <c r="S2055">
        <v>36</v>
      </c>
      <c r="T2055">
        <v>72</v>
      </c>
      <c r="U2055">
        <v>192</v>
      </c>
      <c r="V2055">
        <v>25.14</v>
      </c>
      <c r="W2055">
        <v>26.4</v>
      </c>
      <c r="X2055">
        <v>27.5</v>
      </c>
      <c r="Y2055">
        <v>0</v>
      </c>
      <c r="Z2055">
        <v>2</v>
      </c>
      <c r="AA2055">
        <v>0</v>
      </c>
      <c r="AB2055">
        <v>0</v>
      </c>
      <c r="AC2055">
        <v>52.8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f t="shared" si="162"/>
        <v>2</v>
      </c>
      <c r="AJ2055">
        <f t="shared" si="163"/>
        <v>55</v>
      </c>
      <c r="AK2055" s="62">
        <f t="shared" si="164"/>
        <v>1.0416666666666666E-2</v>
      </c>
      <c r="AL2055">
        <f t="shared" si="165"/>
        <v>52.8</v>
      </c>
    </row>
    <row r="2056" spans="2:38" ht="14.45" x14ac:dyDescent="0.3">
      <c r="B2056" t="s">
        <v>2039</v>
      </c>
      <c r="C2056">
        <v>2002344334</v>
      </c>
      <c r="D2056" t="s">
        <v>125</v>
      </c>
      <c r="E2056" t="s">
        <v>126</v>
      </c>
      <c r="F2056" t="s">
        <v>127</v>
      </c>
      <c r="G2056" t="s">
        <v>128</v>
      </c>
      <c r="H2056" t="s">
        <v>139</v>
      </c>
      <c r="I2056" t="s">
        <v>140</v>
      </c>
      <c r="J2056" t="s">
        <v>159</v>
      </c>
      <c r="K2056" t="s">
        <v>305</v>
      </c>
      <c r="L2056">
        <v>80774649</v>
      </c>
      <c r="M2056" t="s">
        <v>452</v>
      </c>
      <c r="N2056">
        <v>96190030</v>
      </c>
      <c r="O2056" t="s">
        <v>453</v>
      </c>
      <c r="P2056">
        <v>4987176056375</v>
      </c>
      <c r="Q2056">
        <v>280</v>
      </c>
      <c r="R2056" s="16">
        <v>47020</v>
      </c>
      <c r="S2056">
        <v>36</v>
      </c>
      <c r="T2056">
        <v>72</v>
      </c>
      <c r="U2056">
        <v>12</v>
      </c>
      <c r="V2056">
        <v>222.6</v>
      </c>
      <c r="W2056">
        <v>233.73</v>
      </c>
      <c r="X2056">
        <v>243.48</v>
      </c>
      <c r="Y2056">
        <v>3</v>
      </c>
      <c r="Z2056">
        <v>5</v>
      </c>
      <c r="AA2056">
        <v>0</v>
      </c>
      <c r="AB2056">
        <v>0</v>
      </c>
      <c r="AC2056">
        <v>9582.93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f t="shared" si="162"/>
        <v>41</v>
      </c>
      <c r="AJ2056">
        <f t="shared" si="163"/>
        <v>9982.68</v>
      </c>
      <c r="AK2056" s="62">
        <f t="shared" si="164"/>
        <v>3.4166666666666665</v>
      </c>
      <c r="AL2056">
        <f t="shared" si="165"/>
        <v>9582.93</v>
      </c>
    </row>
    <row r="2057" spans="2:38" ht="14.45" x14ac:dyDescent="0.3">
      <c r="B2057" t="s">
        <v>2039</v>
      </c>
      <c r="C2057">
        <v>2002344334</v>
      </c>
      <c r="D2057" t="s">
        <v>125</v>
      </c>
      <c r="E2057" t="s">
        <v>126</v>
      </c>
      <c r="F2057" t="s">
        <v>127</v>
      </c>
      <c r="G2057" t="s">
        <v>128</v>
      </c>
      <c r="H2057" t="s">
        <v>129</v>
      </c>
      <c r="I2057" t="s">
        <v>221</v>
      </c>
      <c r="J2057" t="s">
        <v>222</v>
      </c>
      <c r="K2057" t="s">
        <v>865</v>
      </c>
      <c r="L2057">
        <v>83911270</v>
      </c>
      <c r="M2057" t="s">
        <v>866</v>
      </c>
      <c r="N2057">
        <v>33051090</v>
      </c>
      <c r="O2057" t="s">
        <v>867</v>
      </c>
      <c r="P2057">
        <v>4987176074171</v>
      </c>
      <c r="Q2057">
        <v>79</v>
      </c>
      <c r="R2057" s="16">
        <v>46807</v>
      </c>
      <c r="S2057">
        <v>36</v>
      </c>
      <c r="T2057">
        <v>52</v>
      </c>
      <c r="U2057">
        <v>48</v>
      </c>
      <c r="V2057">
        <v>65.66</v>
      </c>
      <c r="W2057">
        <v>68.94</v>
      </c>
      <c r="X2057">
        <v>71.81</v>
      </c>
      <c r="Y2057">
        <v>12</v>
      </c>
      <c r="Z2057">
        <v>2</v>
      </c>
      <c r="AA2057">
        <v>0</v>
      </c>
      <c r="AB2057">
        <v>0</v>
      </c>
      <c r="AC2057">
        <v>39847.32</v>
      </c>
      <c r="AD2057">
        <v>0.02</v>
      </c>
      <c r="AE2057">
        <v>0</v>
      </c>
      <c r="AF2057">
        <v>0</v>
      </c>
      <c r="AG2057">
        <v>0</v>
      </c>
      <c r="AH2057">
        <v>0</v>
      </c>
      <c r="AI2057">
        <f t="shared" si="162"/>
        <v>578</v>
      </c>
      <c r="AJ2057">
        <f t="shared" si="163"/>
        <v>41506.18</v>
      </c>
      <c r="AK2057" s="62">
        <f t="shared" si="164"/>
        <v>12.041666666666666</v>
      </c>
      <c r="AL2057">
        <f t="shared" si="165"/>
        <v>39847.32</v>
      </c>
    </row>
    <row r="2058" spans="2:38" ht="14.45" x14ac:dyDescent="0.3">
      <c r="B2058" t="s">
        <v>2039</v>
      </c>
      <c r="C2058">
        <v>2002344334</v>
      </c>
      <c r="D2058" t="s">
        <v>125</v>
      </c>
      <c r="E2058" t="s">
        <v>126</v>
      </c>
      <c r="F2058" t="s">
        <v>127</v>
      </c>
      <c r="G2058" t="s">
        <v>132</v>
      </c>
      <c r="H2058" t="s">
        <v>133</v>
      </c>
      <c r="I2058" t="s">
        <v>534</v>
      </c>
      <c r="J2058" t="s">
        <v>535</v>
      </c>
      <c r="K2058" t="s">
        <v>536</v>
      </c>
      <c r="L2058">
        <v>80869511</v>
      </c>
      <c r="M2058" t="s">
        <v>537</v>
      </c>
      <c r="N2058">
        <v>96190010</v>
      </c>
      <c r="O2058" t="s">
        <v>538</v>
      </c>
      <c r="P2058">
        <v>4987176252685</v>
      </c>
      <c r="Q2058">
        <v>220</v>
      </c>
      <c r="R2058" s="16">
        <v>47045</v>
      </c>
      <c r="S2058">
        <v>24</v>
      </c>
      <c r="T2058">
        <v>100</v>
      </c>
      <c r="U2058">
        <v>45</v>
      </c>
      <c r="V2058">
        <v>190.26</v>
      </c>
      <c r="W2058">
        <v>190.26</v>
      </c>
      <c r="X2058">
        <v>198.19</v>
      </c>
      <c r="Y2058">
        <v>0</v>
      </c>
      <c r="Z2058">
        <v>11</v>
      </c>
      <c r="AA2058">
        <v>0</v>
      </c>
      <c r="AB2058">
        <v>0</v>
      </c>
      <c r="AC2058">
        <v>2092.86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f t="shared" si="162"/>
        <v>11</v>
      </c>
      <c r="AJ2058">
        <f t="shared" si="163"/>
        <v>2180.09</v>
      </c>
      <c r="AK2058" s="62">
        <f t="shared" si="164"/>
        <v>0.24444444444444444</v>
      </c>
      <c r="AL2058">
        <f t="shared" si="165"/>
        <v>2092.8599999999997</v>
      </c>
    </row>
    <row r="2059" spans="2:38" ht="14.45" x14ac:dyDescent="0.3">
      <c r="B2059" t="s">
        <v>2039</v>
      </c>
      <c r="C2059">
        <v>2002344334</v>
      </c>
      <c r="D2059" t="s">
        <v>125</v>
      </c>
      <c r="E2059" t="s">
        <v>126</v>
      </c>
      <c r="F2059" t="s">
        <v>127</v>
      </c>
      <c r="G2059" t="s">
        <v>128</v>
      </c>
      <c r="H2059" t="s">
        <v>208</v>
      </c>
      <c r="I2059" t="s">
        <v>209</v>
      </c>
      <c r="J2059" t="s">
        <v>252</v>
      </c>
      <c r="K2059" t="s">
        <v>457</v>
      </c>
      <c r="L2059">
        <v>80786348</v>
      </c>
      <c r="M2059" t="s">
        <v>458</v>
      </c>
      <c r="N2059">
        <v>33074900</v>
      </c>
      <c r="O2059" t="s">
        <v>459</v>
      </c>
      <c r="P2059">
        <v>4987176244420</v>
      </c>
      <c r="Q2059">
        <v>349</v>
      </c>
      <c r="R2059" s="16">
        <v>47052</v>
      </c>
      <c r="S2059">
        <v>24</v>
      </c>
      <c r="T2059">
        <v>100</v>
      </c>
      <c r="U2059">
        <v>24</v>
      </c>
      <c r="V2059">
        <v>236.6</v>
      </c>
      <c r="W2059">
        <v>279.19</v>
      </c>
      <c r="X2059">
        <v>290.83</v>
      </c>
      <c r="Y2059">
        <v>0</v>
      </c>
      <c r="Z2059">
        <v>12</v>
      </c>
      <c r="AA2059">
        <v>0</v>
      </c>
      <c r="AB2059">
        <v>0</v>
      </c>
      <c r="AC2059">
        <v>3350.28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f t="shared" si="162"/>
        <v>12</v>
      </c>
      <c r="AJ2059">
        <f t="shared" si="163"/>
        <v>3489.96</v>
      </c>
      <c r="AK2059" s="62">
        <f t="shared" si="164"/>
        <v>0.5</v>
      </c>
      <c r="AL2059">
        <f t="shared" si="165"/>
        <v>3350.2799999999997</v>
      </c>
    </row>
    <row r="2060" spans="2:38" ht="14.45" x14ac:dyDescent="0.3">
      <c r="B2060" t="s">
        <v>2039</v>
      </c>
      <c r="C2060">
        <v>2002344334</v>
      </c>
      <c r="D2060" t="s">
        <v>125</v>
      </c>
      <c r="E2060" t="s">
        <v>126</v>
      </c>
      <c r="F2060" t="s">
        <v>127</v>
      </c>
      <c r="G2060" t="s">
        <v>128</v>
      </c>
      <c r="H2060" t="s">
        <v>129</v>
      </c>
      <c r="I2060" t="s">
        <v>221</v>
      </c>
      <c r="J2060" t="s">
        <v>222</v>
      </c>
      <c r="K2060" t="s">
        <v>568</v>
      </c>
      <c r="L2060">
        <v>80892903</v>
      </c>
      <c r="M2060" t="s">
        <v>639</v>
      </c>
      <c r="N2060">
        <v>33051090</v>
      </c>
      <c r="O2060" t="s">
        <v>640</v>
      </c>
      <c r="P2060">
        <v>4987176073440</v>
      </c>
      <c r="Q2060">
        <v>79</v>
      </c>
      <c r="R2060" s="16">
        <v>47045</v>
      </c>
      <c r="S2060">
        <v>36</v>
      </c>
      <c r="T2060">
        <v>74</v>
      </c>
      <c r="U2060">
        <v>48</v>
      </c>
      <c r="V2060">
        <v>65.66</v>
      </c>
      <c r="W2060">
        <v>68.94</v>
      </c>
      <c r="X2060">
        <v>71.81</v>
      </c>
      <c r="Y2060">
        <v>0</v>
      </c>
      <c r="Z2060">
        <v>2</v>
      </c>
      <c r="AA2060">
        <v>0</v>
      </c>
      <c r="AB2060">
        <v>0</v>
      </c>
      <c r="AC2060">
        <v>137.88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f t="shared" si="162"/>
        <v>2</v>
      </c>
      <c r="AJ2060">
        <f t="shared" si="163"/>
        <v>143.62</v>
      </c>
      <c r="AK2060" s="62">
        <f t="shared" si="164"/>
        <v>4.1666666666666664E-2</v>
      </c>
      <c r="AL2060">
        <f t="shared" si="165"/>
        <v>137.88</v>
      </c>
    </row>
    <row r="2061" spans="2:38" ht="14.45" x14ac:dyDescent="0.3">
      <c r="B2061" t="s">
        <v>2039</v>
      </c>
      <c r="C2061">
        <v>2002344334</v>
      </c>
      <c r="D2061" t="s">
        <v>125</v>
      </c>
      <c r="E2061" t="s">
        <v>126</v>
      </c>
      <c r="F2061" t="s">
        <v>127</v>
      </c>
      <c r="G2061" t="s">
        <v>128</v>
      </c>
      <c r="H2061" t="s">
        <v>196</v>
      </c>
      <c r="I2061" t="s">
        <v>197</v>
      </c>
      <c r="J2061" t="s">
        <v>527</v>
      </c>
      <c r="K2061" t="s">
        <v>528</v>
      </c>
      <c r="L2061">
        <v>80795452</v>
      </c>
      <c r="M2061" t="s">
        <v>529</v>
      </c>
      <c r="N2061">
        <v>33049990</v>
      </c>
      <c r="O2061" t="s">
        <v>530</v>
      </c>
      <c r="P2061">
        <v>4902430893961</v>
      </c>
      <c r="Q2061">
        <v>399</v>
      </c>
      <c r="R2061" s="16">
        <v>47052</v>
      </c>
      <c r="S2061">
        <v>36</v>
      </c>
      <c r="T2061">
        <v>75</v>
      </c>
      <c r="U2061">
        <v>12</v>
      </c>
      <c r="V2061">
        <v>282.26</v>
      </c>
      <c r="W2061">
        <v>333.07</v>
      </c>
      <c r="X2061">
        <v>346.96</v>
      </c>
      <c r="Y2061">
        <v>0</v>
      </c>
      <c r="Z2061">
        <v>1</v>
      </c>
      <c r="AA2061">
        <v>0</v>
      </c>
      <c r="AB2061">
        <v>0</v>
      </c>
      <c r="AC2061">
        <v>333.07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f t="shared" si="162"/>
        <v>1</v>
      </c>
      <c r="AJ2061">
        <f t="shared" si="163"/>
        <v>346.96</v>
      </c>
      <c r="AK2061" s="62">
        <f t="shared" si="164"/>
        <v>8.3333333333333329E-2</v>
      </c>
      <c r="AL2061">
        <f t="shared" si="165"/>
        <v>333.07</v>
      </c>
    </row>
    <row r="2062" spans="2:38" ht="14.45" x14ac:dyDescent="0.3">
      <c r="B2062" t="s">
        <v>2039</v>
      </c>
      <c r="C2062">
        <v>2002344334</v>
      </c>
      <c r="D2062" t="s">
        <v>125</v>
      </c>
      <c r="E2062" t="s">
        <v>126</v>
      </c>
      <c r="F2062" t="s">
        <v>127</v>
      </c>
      <c r="G2062" t="s">
        <v>146</v>
      </c>
      <c r="H2062" t="s">
        <v>150</v>
      </c>
      <c r="I2062" t="s">
        <v>214</v>
      </c>
      <c r="J2062" t="s">
        <v>1019</v>
      </c>
      <c r="K2062" t="s">
        <v>1019</v>
      </c>
      <c r="L2062">
        <v>80803714</v>
      </c>
      <c r="M2062" t="s">
        <v>1020</v>
      </c>
      <c r="N2062">
        <v>82121010</v>
      </c>
      <c r="O2062" t="s">
        <v>1021</v>
      </c>
      <c r="P2062">
        <v>4987176286826</v>
      </c>
      <c r="Q2062">
        <v>437</v>
      </c>
      <c r="R2062" s="16">
        <v>47045</v>
      </c>
      <c r="S2062">
        <v>60</v>
      </c>
      <c r="T2062">
        <v>45</v>
      </c>
      <c r="U2062">
        <v>24</v>
      </c>
      <c r="V2062">
        <v>317.42</v>
      </c>
      <c r="W2062">
        <v>374.56</v>
      </c>
      <c r="X2062">
        <v>390.18</v>
      </c>
      <c r="Y2062">
        <v>0</v>
      </c>
      <c r="Z2062">
        <v>1</v>
      </c>
      <c r="AA2062">
        <v>0</v>
      </c>
      <c r="AB2062">
        <v>0</v>
      </c>
      <c r="AC2062">
        <v>374.56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f t="shared" si="162"/>
        <v>1</v>
      </c>
      <c r="AJ2062">
        <f t="shared" si="163"/>
        <v>390.18</v>
      </c>
      <c r="AK2062" s="62">
        <f t="shared" si="164"/>
        <v>4.1666666666666664E-2</v>
      </c>
      <c r="AL2062">
        <f t="shared" si="165"/>
        <v>374.56</v>
      </c>
    </row>
    <row r="2063" spans="2:38" ht="14.45" x14ac:dyDescent="0.3">
      <c r="B2063" t="s">
        <v>2039</v>
      </c>
      <c r="C2063">
        <v>2002344334</v>
      </c>
      <c r="D2063" t="s">
        <v>125</v>
      </c>
      <c r="E2063" t="s">
        <v>126</v>
      </c>
      <c r="F2063" t="s">
        <v>127</v>
      </c>
      <c r="G2063" t="s">
        <v>128</v>
      </c>
      <c r="H2063" t="s">
        <v>129</v>
      </c>
      <c r="I2063" t="s">
        <v>221</v>
      </c>
      <c r="J2063" t="s">
        <v>222</v>
      </c>
      <c r="K2063" t="s">
        <v>642</v>
      </c>
      <c r="L2063">
        <v>80892904</v>
      </c>
      <c r="M2063" t="s">
        <v>643</v>
      </c>
      <c r="N2063">
        <v>33051090</v>
      </c>
      <c r="O2063" t="s">
        <v>644</v>
      </c>
      <c r="P2063">
        <v>4987176073433</v>
      </c>
      <c r="Q2063">
        <v>79</v>
      </c>
      <c r="R2063" s="16">
        <v>46807</v>
      </c>
      <c r="S2063">
        <v>36</v>
      </c>
      <c r="T2063">
        <v>52</v>
      </c>
      <c r="U2063">
        <v>48</v>
      </c>
      <c r="V2063">
        <v>65.66</v>
      </c>
      <c r="W2063">
        <v>68.94</v>
      </c>
      <c r="X2063">
        <v>71.81</v>
      </c>
      <c r="Y2063">
        <v>10</v>
      </c>
      <c r="Z2063">
        <v>34</v>
      </c>
      <c r="AA2063">
        <v>0</v>
      </c>
      <c r="AB2063">
        <v>0</v>
      </c>
      <c r="AC2063">
        <v>35435.160000000003</v>
      </c>
      <c r="AD2063">
        <v>0.01</v>
      </c>
      <c r="AE2063">
        <v>0</v>
      </c>
      <c r="AF2063">
        <v>0</v>
      </c>
      <c r="AG2063">
        <v>0</v>
      </c>
      <c r="AH2063">
        <v>0</v>
      </c>
      <c r="AI2063">
        <f t="shared" si="162"/>
        <v>514</v>
      </c>
      <c r="AJ2063">
        <f t="shared" si="163"/>
        <v>36910.340000000004</v>
      </c>
      <c r="AK2063" s="62">
        <f t="shared" si="164"/>
        <v>10.708333333333334</v>
      </c>
      <c r="AL2063">
        <f t="shared" si="165"/>
        <v>35435.159999999996</v>
      </c>
    </row>
    <row r="2064" spans="2:38" ht="14.45" x14ac:dyDescent="0.3">
      <c r="B2064" t="s">
        <v>2039</v>
      </c>
      <c r="C2064">
        <v>2002344334</v>
      </c>
      <c r="D2064" t="s">
        <v>125</v>
      </c>
      <c r="E2064" t="s">
        <v>126</v>
      </c>
      <c r="F2064" t="s">
        <v>127</v>
      </c>
      <c r="G2064" t="s">
        <v>146</v>
      </c>
      <c r="H2064" t="s">
        <v>160</v>
      </c>
      <c r="I2064" t="s">
        <v>161</v>
      </c>
      <c r="J2064" t="s">
        <v>344</v>
      </c>
      <c r="K2064" t="s">
        <v>1048</v>
      </c>
      <c r="L2064">
        <v>80818682</v>
      </c>
      <c r="M2064" t="s">
        <v>1049</v>
      </c>
      <c r="N2064">
        <v>96032100</v>
      </c>
      <c r="O2064" t="s">
        <v>1050</v>
      </c>
      <c r="P2064">
        <v>4987176239945</v>
      </c>
      <c r="Q2064">
        <v>110</v>
      </c>
      <c r="R2064" s="16">
        <v>47020</v>
      </c>
      <c r="S2064">
        <v>36</v>
      </c>
      <c r="T2064">
        <v>72</v>
      </c>
      <c r="U2064">
        <v>48</v>
      </c>
      <c r="V2064">
        <v>83.81</v>
      </c>
      <c r="W2064">
        <v>88</v>
      </c>
      <c r="X2064">
        <v>91.67</v>
      </c>
      <c r="Y2064">
        <v>0</v>
      </c>
      <c r="Z2064">
        <v>1</v>
      </c>
      <c r="AA2064">
        <v>0</v>
      </c>
      <c r="AB2064">
        <v>0</v>
      </c>
      <c r="AC2064">
        <v>88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f t="shared" si="162"/>
        <v>1</v>
      </c>
      <c r="AJ2064">
        <f t="shared" si="163"/>
        <v>91.67</v>
      </c>
      <c r="AK2064" s="62">
        <f t="shared" si="164"/>
        <v>2.0833333333333332E-2</v>
      </c>
      <c r="AL2064">
        <f t="shared" si="165"/>
        <v>88</v>
      </c>
    </row>
    <row r="2065" spans="2:38" ht="14.45" x14ac:dyDescent="0.3">
      <c r="B2065" t="s">
        <v>2039</v>
      </c>
      <c r="C2065">
        <v>2002344334</v>
      </c>
      <c r="D2065" t="s">
        <v>125</v>
      </c>
      <c r="E2065" t="s">
        <v>126</v>
      </c>
      <c r="F2065" t="s">
        <v>127</v>
      </c>
      <c r="G2065" t="s">
        <v>132</v>
      </c>
      <c r="H2065" t="s">
        <v>163</v>
      </c>
      <c r="I2065" t="s">
        <v>164</v>
      </c>
      <c r="J2065" t="s">
        <v>337</v>
      </c>
      <c r="K2065" t="s">
        <v>475</v>
      </c>
      <c r="L2065">
        <v>80739413</v>
      </c>
      <c r="M2065" t="s">
        <v>476</v>
      </c>
      <c r="N2065">
        <v>33072000</v>
      </c>
      <c r="O2065" t="s">
        <v>477</v>
      </c>
      <c r="P2065">
        <v>4987176176257</v>
      </c>
      <c r="Q2065">
        <v>299</v>
      </c>
      <c r="R2065" s="16">
        <v>47632</v>
      </c>
      <c r="S2065">
        <v>18</v>
      </c>
      <c r="T2065">
        <v>100</v>
      </c>
      <c r="U2065">
        <v>48</v>
      </c>
      <c r="V2065">
        <v>211.52</v>
      </c>
      <c r="W2065">
        <v>249.59</v>
      </c>
      <c r="X2065">
        <v>260</v>
      </c>
      <c r="Y2065">
        <v>0</v>
      </c>
      <c r="Z2065">
        <v>8</v>
      </c>
      <c r="AA2065">
        <v>0</v>
      </c>
      <c r="AB2065">
        <v>0</v>
      </c>
      <c r="AC2065">
        <v>1996.72</v>
      </c>
      <c r="AD2065">
        <v>0.84999999999999898</v>
      </c>
      <c r="AE2065">
        <v>0</v>
      </c>
      <c r="AF2065">
        <v>0</v>
      </c>
      <c r="AG2065">
        <v>0</v>
      </c>
      <c r="AH2065">
        <v>0</v>
      </c>
      <c r="AI2065">
        <f t="shared" si="162"/>
        <v>8</v>
      </c>
      <c r="AJ2065">
        <f t="shared" si="163"/>
        <v>2080</v>
      </c>
      <c r="AK2065" s="62">
        <f t="shared" si="164"/>
        <v>0.16666666666666666</v>
      </c>
      <c r="AL2065">
        <f t="shared" si="165"/>
        <v>1996.72</v>
      </c>
    </row>
    <row r="2066" spans="2:38" ht="14.45" x14ac:dyDescent="0.3">
      <c r="B2066" t="s">
        <v>2039</v>
      </c>
      <c r="C2066">
        <v>2002344334</v>
      </c>
      <c r="D2066" t="s">
        <v>125</v>
      </c>
      <c r="E2066" t="s">
        <v>126</v>
      </c>
      <c r="F2066" t="s">
        <v>127</v>
      </c>
      <c r="G2066" t="s">
        <v>128</v>
      </c>
      <c r="H2066" t="s">
        <v>129</v>
      </c>
      <c r="I2066" t="s">
        <v>221</v>
      </c>
      <c r="J2066" t="s">
        <v>657</v>
      </c>
      <c r="K2066" t="s">
        <v>658</v>
      </c>
      <c r="L2066">
        <v>83911276</v>
      </c>
      <c r="M2066" t="s">
        <v>659</v>
      </c>
      <c r="N2066">
        <v>33051090</v>
      </c>
      <c r="O2066" t="s">
        <v>660</v>
      </c>
      <c r="P2066">
        <v>4987176335623</v>
      </c>
      <c r="Q2066">
        <v>79</v>
      </c>
      <c r="R2066" s="16">
        <v>47045</v>
      </c>
      <c r="S2066">
        <v>36</v>
      </c>
      <c r="T2066">
        <v>74</v>
      </c>
      <c r="U2066">
        <v>48</v>
      </c>
      <c r="V2066">
        <v>65.66</v>
      </c>
      <c r="W2066">
        <v>68.94</v>
      </c>
      <c r="X2066">
        <v>71.81</v>
      </c>
      <c r="Y2066">
        <v>7</v>
      </c>
      <c r="Z2066">
        <v>0</v>
      </c>
      <c r="AA2066">
        <v>0</v>
      </c>
      <c r="AB2066">
        <v>0</v>
      </c>
      <c r="AC2066">
        <v>23163.84</v>
      </c>
      <c r="AD2066">
        <v>0.01</v>
      </c>
      <c r="AE2066">
        <v>0</v>
      </c>
      <c r="AF2066">
        <v>0</v>
      </c>
      <c r="AG2066">
        <v>0</v>
      </c>
      <c r="AH2066">
        <v>0</v>
      </c>
      <c r="AI2066">
        <f t="shared" si="162"/>
        <v>336</v>
      </c>
      <c r="AJ2066">
        <f t="shared" si="163"/>
        <v>24128.16</v>
      </c>
      <c r="AK2066" s="62">
        <f t="shared" si="164"/>
        <v>7</v>
      </c>
      <c r="AL2066">
        <f t="shared" si="165"/>
        <v>23163.84</v>
      </c>
    </row>
    <row r="2067" spans="2:38" ht="14.45" x14ac:dyDescent="0.3">
      <c r="B2067" t="s">
        <v>2039</v>
      </c>
      <c r="C2067">
        <v>2002344334</v>
      </c>
      <c r="D2067" t="s">
        <v>125</v>
      </c>
      <c r="E2067" t="s">
        <v>126</v>
      </c>
      <c r="F2067" t="s">
        <v>127</v>
      </c>
      <c r="G2067" t="s">
        <v>132</v>
      </c>
      <c r="H2067" t="s">
        <v>133</v>
      </c>
      <c r="I2067" t="s">
        <v>134</v>
      </c>
      <c r="J2067" t="s">
        <v>169</v>
      </c>
      <c r="K2067" t="s">
        <v>543</v>
      </c>
      <c r="L2067">
        <v>80830251</v>
      </c>
      <c r="M2067" t="s">
        <v>544</v>
      </c>
      <c r="N2067">
        <v>96190010</v>
      </c>
      <c r="O2067" t="s">
        <v>545</v>
      </c>
      <c r="P2067">
        <v>4987176294623</v>
      </c>
      <c r="Q2067">
        <v>475</v>
      </c>
      <c r="R2067" s="16">
        <v>46807</v>
      </c>
      <c r="S2067">
        <v>24</v>
      </c>
      <c r="T2067">
        <v>78</v>
      </c>
      <c r="U2067">
        <v>16</v>
      </c>
      <c r="V2067">
        <v>354.08</v>
      </c>
      <c r="W2067">
        <v>354.08</v>
      </c>
      <c r="X2067">
        <v>368.85</v>
      </c>
      <c r="Y2067">
        <v>1</v>
      </c>
      <c r="Z2067">
        <v>2</v>
      </c>
      <c r="AA2067">
        <v>0</v>
      </c>
      <c r="AB2067">
        <v>0</v>
      </c>
      <c r="AC2067">
        <v>6373.44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f t="shared" si="162"/>
        <v>18</v>
      </c>
      <c r="AJ2067">
        <f t="shared" si="163"/>
        <v>6639.3</v>
      </c>
      <c r="AK2067" s="62">
        <f t="shared" si="164"/>
        <v>1.125</v>
      </c>
      <c r="AL2067">
        <f t="shared" si="165"/>
        <v>6373.44</v>
      </c>
    </row>
    <row r="2068" spans="2:38" ht="14.45" x14ac:dyDescent="0.3">
      <c r="B2068" t="s">
        <v>2039</v>
      </c>
      <c r="C2068">
        <v>2002344334</v>
      </c>
      <c r="D2068" t="s">
        <v>125</v>
      </c>
      <c r="E2068" t="s">
        <v>126</v>
      </c>
      <c r="F2068" t="s">
        <v>127</v>
      </c>
      <c r="G2068" t="s">
        <v>146</v>
      </c>
      <c r="H2068" t="s">
        <v>190</v>
      </c>
      <c r="I2068" t="s">
        <v>191</v>
      </c>
      <c r="J2068" t="s">
        <v>223</v>
      </c>
      <c r="K2068" t="s">
        <v>485</v>
      </c>
      <c r="L2068">
        <v>80840354</v>
      </c>
      <c r="M2068" t="s">
        <v>486</v>
      </c>
      <c r="N2068">
        <v>82121010</v>
      </c>
      <c r="O2068" t="s">
        <v>487</v>
      </c>
      <c r="P2068">
        <v>4987176311405</v>
      </c>
      <c r="Q2068">
        <v>375</v>
      </c>
      <c r="R2068" s="16">
        <v>46434</v>
      </c>
      <c r="S2068">
        <v>24</v>
      </c>
      <c r="T2068">
        <v>26</v>
      </c>
      <c r="U2068">
        <v>18</v>
      </c>
      <c r="V2068">
        <v>267.61</v>
      </c>
      <c r="W2068">
        <v>315.77999999999997</v>
      </c>
      <c r="X2068">
        <v>328.95</v>
      </c>
      <c r="Y2068">
        <v>2</v>
      </c>
      <c r="Z2068">
        <v>16</v>
      </c>
      <c r="AA2068">
        <v>0</v>
      </c>
      <c r="AB2068">
        <v>0</v>
      </c>
      <c r="AC2068">
        <v>16420.560000000001</v>
      </c>
      <c r="AD2068">
        <v>0.01</v>
      </c>
      <c r="AE2068">
        <v>0</v>
      </c>
      <c r="AF2068">
        <v>0</v>
      </c>
      <c r="AG2068">
        <v>0</v>
      </c>
      <c r="AH2068">
        <v>0</v>
      </c>
      <c r="AI2068">
        <f t="shared" si="162"/>
        <v>52</v>
      </c>
      <c r="AJ2068">
        <f t="shared" si="163"/>
        <v>17105.399999999998</v>
      </c>
      <c r="AK2068" s="62">
        <f t="shared" si="164"/>
        <v>2.8888888888888888</v>
      </c>
      <c r="AL2068">
        <f t="shared" si="165"/>
        <v>16420.559999999998</v>
      </c>
    </row>
    <row r="2069" spans="2:38" ht="14.45" x14ac:dyDescent="0.3">
      <c r="B2069" t="s">
        <v>2039</v>
      </c>
      <c r="C2069">
        <v>2002344334</v>
      </c>
      <c r="D2069" t="s">
        <v>125</v>
      </c>
      <c r="E2069" t="s">
        <v>126</v>
      </c>
      <c r="F2069" t="s">
        <v>127</v>
      </c>
      <c r="G2069" t="s">
        <v>128</v>
      </c>
      <c r="H2069" t="s">
        <v>129</v>
      </c>
      <c r="I2069" t="s">
        <v>221</v>
      </c>
      <c r="J2069" t="s">
        <v>250</v>
      </c>
      <c r="K2069" t="s">
        <v>666</v>
      </c>
      <c r="L2069">
        <v>80892906</v>
      </c>
      <c r="M2069" t="s">
        <v>667</v>
      </c>
      <c r="N2069">
        <v>33051090</v>
      </c>
      <c r="O2069" t="s">
        <v>668</v>
      </c>
      <c r="P2069">
        <v>4987176072948</v>
      </c>
      <c r="Q2069">
        <v>235</v>
      </c>
      <c r="R2069" s="16">
        <v>46807</v>
      </c>
      <c r="S2069">
        <v>36</v>
      </c>
      <c r="T2069">
        <v>52</v>
      </c>
      <c r="U2069">
        <v>56</v>
      </c>
      <c r="V2069">
        <v>195.31</v>
      </c>
      <c r="W2069">
        <v>205.08</v>
      </c>
      <c r="X2069">
        <v>213.63</v>
      </c>
      <c r="Y2069">
        <v>0</v>
      </c>
      <c r="Z2069">
        <v>4</v>
      </c>
      <c r="AA2069">
        <v>0</v>
      </c>
      <c r="AB2069">
        <v>0</v>
      </c>
      <c r="AC2069">
        <v>820.32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f t="shared" si="162"/>
        <v>4</v>
      </c>
      <c r="AJ2069">
        <f t="shared" si="163"/>
        <v>854.52</v>
      </c>
      <c r="AK2069" s="62">
        <f t="shared" si="164"/>
        <v>7.1428571428571425E-2</v>
      </c>
      <c r="AL2069">
        <f t="shared" si="165"/>
        <v>820.32</v>
      </c>
    </row>
    <row r="2070" spans="2:38" ht="14.45" x14ac:dyDescent="0.3">
      <c r="B2070" t="s">
        <v>2039</v>
      </c>
      <c r="C2070">
        <v>2002344334</v>
      </c>
      <c r="D2070" t="s">
        <v>125</v>
      </c>
      <c r="E2070" t="s">
        <v>126</v>
      </c>
      <c r="F2070" t="s">
        <v>127</v>
      </c>
      <c r="G2070" t="s">
        <v>146</v>
      </c>
      <c r="H2070" t="s">
        <v>190</v>
      </c>
      <c r="I2070" t="s">
        <v>191</v>
      </c>
      <c r="J2070" t="s">
        <v>313</v>
      </c>
      <c r="K2070" t="s">
        <v>888</v>
      </c>
      <c r="L2070">
        <v>80840352</v>
      </c>
      <c r="M2070" t="s">
        <v>889</v>
      </c>
      <c r="N2070">
        <v>82121010</v>
      </c>
      <c r="O2070" t="s">
        <v>890</v>
      </c>
      <c r="P2070">
        <v>4987176124616</v>
      </c>
      <c r="Q2070">
        <v>475</v>
      </c>
      <c r="R2070" s="16">
        <v>47045</v>
      </c>
      <c r="S2070">
        <v>60</v>
      </c>
      <c r="T2070">
        <v>45</v>
      </c>
      <c r="U2070">
        <v>40</v>
      </c>
      <c r="V2070">
        <v>338.97</v>
      </c>
      <c r="W2070">
        <v>399.99</v>
      </c>
      <c r="X2070">
        <v>416.67</v>
      </c>
      <c r="Y2070">
        <v>0</v>
      </c>
      <c r="Z2070">
        <v>22</v>
      </c>
      <c r="AA2070">
        <v>0</v>
      </c>
      <c r="AB2070">
        <v>0</v>
      </c>
      <c r="AC2070">
        <v>8799.7800000000007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f t="shared" si="162"/>
        <v>22</v>
      </c>
      <c r="AJ2070">
        <f t="shared" si="163"/>
        <v>9166.74</v>
      </c>
      <c r="AK2070" s="62">
        <f t="shared" si="164"/>
        <v>0.55000000000000004</v>
      </c>
      <c r="AL2070">
        <f t="shared" si="165"/>
        <v>8799.7800000000007</v>
      </c>
    </row>
    <row r="2071" spans="2:38" ht="14.45" x14ac:dyDescent="0.3">
      <c r="B2071" t="s">
        <v>2039</v>
      </c>
      <c r="C2071">
        <v>2002344334</v>
      </c>
      <c r="D2071" t="s">
        <v>125</v>
      </c>
      <c r="E2071" t="s">
        <v>126</v>
      </c>
      <c r="F2071" t="s">
        <v>127</v>
      </c>
      <c r="G2071" t="s">
        <v>128</v>
      </c>
      <c r="H2071" t="s">
        <v>139</v>
      </c>
      <c r="I2071" t="s">
        <v>140</v>
      </c>
      <c r="J2071" t="s">
        <v>491</v>
      </c>
      <c r="K2071" t="s">
        <v>492</v>
      </c>
      <c r="L2071">
        <v>80858792</v>
      </c>
      <c r="M2071" t="s">
        <v>493</v>
      </c>
      <c r="N2071">
        <v>96190030</v>
      </c>
      <c r="O2071" t="s">
        <v>494</v>
      </c>
      <c r="P2071">
        <v>4987176306371</v>
      </c>
      <c r="Q2071">
        <v>374</v>
      </c>
      <c r="R2071" s="16">
        <v>46657</v>
      </c>
      <c r="S2071">
        <v>36</v>
      </c>
      <c r="T2071">
        <v>38</v>
      </c>
      <c r="U2071">
        <v>18</v>
      </c>
      <c r="V2071">
        <v>297.33</v>
      </c>
      <c r="W2071">
        <v>312.2</v>
      </c>
      <c r="X2071">
        <v>325.22000000000003</v>
      </c>
      <c r="Y2071">
        <v>0</v>
      </c>
      <c r="Z2071">
        <v>6</v>
      </c>
      <c r="AA2071">
        <v>0</v>
      </c>
      <c r="AB2071">
        <v>0</v>
      </c>
      <c r="AC2071">
        <v>1873.2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f t="shared" ref="AI2071:AI2134" si="166">+(Y2071+AA2071)*U2071+(Z2071+AB2071+AE2071+AG2071)</f>
        <v>6</v>
      </c>
      <c r="AJ2071">
        <f t="shared" ref="AJ2071:AJ2134" si="167">+AI2071*X2071</f>
        <v>1951.3200000000002</v>
      </c>
      <c r="AK2071" s="62">
        <f t="shared" ref="AK2071:AK2134" si="168">+AI2071/U2071</f>
        <v>0.33333333333333331</v>
      </c>
      <c r="AL2071">
        <f t="shared" ref="AL2071:AL2134" si="169">+AI2071*W2071</f>
        <v>1873.1999999999998</v>
      </c>
    </row>
    <row r="2072" spans="2:38" ht="14.45" x14ac:dyDescent="0.3">
      <c r="B2072" t="s">
        <v>2039</v>
      </c>
      <c r="C2072">
        <v>2002344334</v>
      </c>
      <c r="D2072" t="s">
        <v>125</v>
      </c>
      <c r="E2072" t="s">
        <v>126</v>
      </c>
      <c r="F2072" t="s">
        <v>127</v>
      </c>
      <c r="G2072" t="s">
        <v>128</v>
      </c>
      <c r="H2072" t="s">
        <v>129</v>
      </c>
      <c r="I2072" t="s">
        <v>221</v>
      </c>
      <c r="J2072" t="s">
        <v>222</v>
      </c>
      <c r="K2072" t="s">
        <v>671</v>
      </c>
      <c r="L2072">
        <v>83911280</v>
      </c>
      <c r="M2072" t="s">
        <v>672</v>
      </c>
      <c r="N2072">
        <v>33051090</v>
      </c>
      <c r="O2072" t="s">
        <v>673</v>
      </c>
      <c r="P2072">
        <v>4987176074195</v>
      </c>
      <c r="Q2072">
        <v>79</v>
      </c>
      <c r="R2072" s="16">
        <v>46834</v>
      </c>
      <c r="S2072">
        <v>36</v>
      </c>
      <c r="T2072">
        <v>55</v>
      </c>
      <c r="U2072">
        <v>48</v>
      </c>
      <c r="V2072">
        <v>65.66</v>
      </c>
      <c r="W2072">
        <v>68.94</v>
      </c>
      <c r="X2072">
        <v>71.81</v>
      </c>
      <c r="Y2072">
        <v>9</v>
      </c>
      <c r="Z2072">
        <v>33</v>
      </c>
      <c r="AA2072">
        <v>0</v>
      </c>
      <c r="AB2072">
        <v>0</v>
      </c>
      <c r="AC2072">
        <v>32057.1</v>
      </c>
      <c r="AD2072">
        <v>0.01</v>
      </c>
      <c r="AE2072">
        <v>0</v>
      </c>
      <c r="AF2072">
        <v>0</v>
      </c>
      <c r="AG2072">
        <v>0</v>
      </c>
      <c r="AH2072">
        <v>0</v>
      </c>
      <c r="AI2072">
        <f t="shared" si="166"/>
        <v>465</v>
      </c>
      <c r="AJ2072">
        <f t="shared" si="167"/>
        <v>33391.65</v>
      </c>
      <c r="AK2072" s="62">
        <f t="shared" si="168"/>
        <v>9.6875</v>
      </c>
      <c r="AL2072">
        <f t="shared" si="169"/>
        <v>32057.1</v>
      </c>
    </row>
    <row r="2073" spans="2:38" ht="14.45" x14ac:dyDescent="0.3">
      <c r="B2073" t="s">
        <v>2039</v>
      </c>
      <c r="C2073">
        <v>2002344334</v>
      </c>
      <c r="D2073" t="s">
        <v>125</v>
      </c>
      <c r="E2073" t="s">
        <v>126</v>
      </c>
      <c r="F2073" t="s">
        <v>127</v>
      </c>
      <c r="G2073" t="s">
        <v>128</v>
      </c>
      <c r="H2073" t="s">
        <v>129</v>
      </c>
      <c r="I2073" t="s">
        <v>130</v>
      </c>
      <c r="J2073" t="s">
        <v>295</v>
      </c>
      <c r="K2073" t="s">
        <v>501</v>
      </c>
      <c r="L2073">
        <v>80876990</v>
      </c>
      <c r="M2073" t="s">
        <v>502</v>
      </c>
      <c r="N2073">
        <v>33059090</v>
      </c>
      <c r="O2073" t="s">
        <v>503</v>
      </c>
      <c r="P2073">
        <v>4987176358592</v>
      </c>
      <c r="Q2073">
        <v>375</v>
      </c>
      <c r="R2073" s="16">
        <v>47045</v>
      </c>
      <c r="S2073">
        <v>36</v>
      </c>
      <c r="T2073">
        <v>74</v>
      </c>
      <c r="U2073">
        <v>24</v>
      </c>
      <c r="V2073">
        <v>254.23</v>
      </c>
      <c r="W2073">
        <v>299.99</v>
      </c>
      <c r="X2073">
        <v>312.5</v>
      </c>
      <c r="Y2073">
        <v>9</v>
      </c>
      <c r="Z2073">
        <v>11</v>
      </c>
      <c r="AA2073">
        <v>0</v>
      </c>
      <c r="AB2073">
        <v>0</v>
      </c>
      <c r="AC2073">
        <v>68097.73</v>
      </c>
      <c r="AD2073">
        <v>0.02</v>
      </c>
      <c r="AE2073">
        <v>0</v>
      </c>
      <c r="AF2073">
        <v>0</v>
      </c>
      <c r="AG2073">
        <v>0</v>
      </c>
      <c r="AH2073">
        <v>0</v>
      </c>
      <c r="AI2073">
        <f t="shared" si="166"/>
        <v>227</v>
      </c>
      <c r="AJ2073">
        <f t="shared" si="167"/>
        <v>70937.5</v>
      </c>
      <c r="AK2073" s="62">
        <f t="shared" si="168"/>
        <v>9.4583333333333339</v>
      </c>
      <c r="AL2073">
        <f t="shared" si="169"/>
        <v>68097.73</v>
      </c>
    </row>
    <row r="2074" spans="2:38" ht="14.45" x14ac:dyDescent="0.3">
      <c r="B2074" t="s">
        <v>2039</v>
      </c>
      <c r="C2074">
        <v>2002344334</v>
      </c>
      <c r="D2074" t="s">
        <v>125</v>
      </c>
      <c r="E2074" t="s">
        <v>126</v>
      </c>
      <c r="F2074" t="s">
        <v>127</v>
      </c>
      <c r="G2074" t="s">
        <v>128</v>
      </c>
      <c r="H2074" t="s">
        <v>208</v>
      </c>
      <c r="I2074" t="s">
        <v>209</v>
      </c>
      <c r="J2074" t="s">
        <v>985</v>
      </c>
      <c r="K2074" t="s">
        <v>986</v>
      </c>
      <c r="L2074">
        <v>80895688</v>
      </c>
      <c r="M2074" t="s">
        <v>987</v>
      </c>
      <c r="N2074">
        <v>33074900</v>
      </c>
      <c r="O2074" t="s">
        <v>988</v>
      </c>
      <c r="P2074">
        <v>4987176380760</v>
      </c>
      <c r="Q2074">
        <v>349</v>
      </c>
      <c r="R2074" s="16">
        <v>46807</v>
      </c>
      <c r="S2074">
        <v>24</v>
      </c>
      <c r="T2074">
        <v>78</v>
      </c>
      <c r="U2074">
        <v>12</v>
      </c>
      <c r="V2074">
        <v>236.6</v>
      </c>
      <c r="W2074">
        <v>279.19</v>
      </c>
      <c r="X2074">
        <v>290.83</v>
      </c>
      <c r="Y2074">
        <v>1</v>
      </c>
      <c r="Z2074">
        <v>0</v>
      </c>
      <c r="AA2074">
        <v>0</v>
      </c>
      <c r="AB2074">
        <v>0</v>
      </c>
      <c r="AC2074">
        <v>3350.28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f t="shared" si="166"/>
        <v>12</v>
      </c>
      <c r="AJ2074">
        <f t="shared" si="167"/>
        <v>3489.96</v>
      </c>
      <c r="AK2074" s="62">
        <f t="shared" si="168"/>
        <v>1</v>
      </c>
      <c r="AL2074">
        <f t="shared" si="169"/>
        <v>3350.2799999999997</v>
      </c>
    </row>
    <row r="2075" spans="2:38" ht="14.45" x14ac:dyDescent="0.3">
      <c r="B2075" t="s">
        <v>2039</v>
      </c>
      <c r="C2075">
        <v>2002344334</v>
      </c>
      <c r="D2075" t="s">
        <v>125</v>
      </c>
      <c r="E2075" t="s">
        <v>126</v>
      </c>
      <c r="F2075" t="s">
        <v>127</v>
      </c>
      <c r="G2075" t="s">
        <v>146</v>
      </c>
      <c r="H2075" t="s">
        <v>147</v>
      </c>
      <c r="I2075" t="s">
        <v>203</v>
      </c>
      <c r="J2075" t="s">
        <v>204</v>
      </c>
      <c r="K2075" t="s">
        <v>273</v>
      </c>
      <c r="L2075">
        <v>80722192</v>
      </c>
      <c r="M2075" t="s">
        <v>852</v>
      </c>
      <c r="N2075">
        <v>33071010</v>
      </c>
      <c r="O2075" t="s">
        <v>853</v>
      </c>
      <c r="P2075">
        <v>4987176150585</v>
      </c>
      <c r="Q2075">
        <v>66</v>
      </c>
      <c r="R2075" s="16">
        <v>47045</v>
      </c>
      <c r="S2075">
        <v>36</v>
      </c>
      <c r="T2075">
        <v>74</v>
      </c>
      <c r="U2075">
        <v>96</v>
      </c>
      <c r="V2075">
        <v>53.88</v>
      </c>
      <c r="W2075">
        <v>56.57</v>
      </c>
      <c r="X2075">
        <v>58.93</v>
      </c>
      <c r="Y2075">
        <v>0</v>
      </c>
      <c r="Z2075">
        <v>3</v>
      </c>
      <c r="AA2075">
        <v>0</v>
      </c>
      <c r="AB2075">
        <v>0</v>
      </c>
      <c r="AC2075">
        <v>169.71</v>
      </c>
      <c r="AD2075">
        <v>1.6699999999999899</v>
      </c>
      <c r="AE2075">
        <v>0</v>
      </c>
      <c r="AF2075">
        <v>0</v>
      </c>
      <c r="AG2075">
        <v>0</v>
      </c>
      <c r="AH2075">
        <v>0</v>
      </c>
      <c r="AI2075">
        <f t="shared" si="166"/>
        <v>3</v>
      </c>
      <c r="AJ2075">
        <f t="shared" si="167"/>
        <v>176.79</v>
      </c>
      <c r="AK2075" s="62">
        <f t="shared" si="168"/>
        <v>3.125E-2</v>
      </c>
      <c r="AL2075">
        <f t="shared" si="169"/>
        <v>169.71</v>
      </c>
    </row>
    <row r="2076" spans="2:38" ht="14.45" x14ac:dyDescent="0.3">
      <c r="B2076" t="s">
        <v>2039</v>
      </c>
      <c r="C2076">
        <v>2002344334</v>
      </c>
      <c r="D2076" t="s">
        <v>125</v>
      </c>
      <c r="E2076" t="s">
        <v>126</v>
      </c>
      <c r="F2076" t="s">
        <v>127</v>
      </c>
      <c r="G2076" t="s">
        <v>128</v>
      </c>
      <c r="H2076" t="s">
        <v>129</v>
      </c>
      <c r="I2076" t="s">
        <v>221</v>
      </c>
      <c r="J2076" t="s">
        <v>222</v>
      </c>
      <c r="K2076" t="s">
        <v>685</v>
      </c>
      <c r="L2076">
        <v>83911281</v>
      </c>
      <c r="M2076" t="s">
        <v>686</v>
      </c>
      <c r="N2076">
        <v>33051090</v>
      </c>
      <c r="O2076" t="s">
        <v>687</v>
      </c>
      <c r="P2076">
        <v>4987176290649</v>
      </c>
      <c r="Q2076">
        <v>79</v>
      </c>
      <c r="R2076" s="16">
        <v>46807</v>
      </c>
      <c r="S2076">
        <v>36</v>
      </c>
      <c r="T2076">
        <v>52</v>
      </c>
      <c r="U2076">
        <v>48</v>
      </c>
      <c r="V2076">
        <v>65.66</v>
      </c>
      <c r="W2076">
        <v>68.94</v>
      </c>
      <c r="X2076">
        <v>71.81</v>
      </c>
      <c r="Y2076">
        <v>6</v>
      </c>
      <c r="Z2076">
        <v>12</v>
      </c>
      <c r="AA2076">
        <v>0</v>
      </c>
      <c r="AB2076">
        <v>0</v>
      </c>
      <c r="AC2076">
        <v>20682</v>
      </c>
      <c r="AD2076">
        <v>0.01</v>
      </c>
      <c r="AE2076">
        <v>0</v>
      </c>
      <c r="AF2076">
        <v>0</v>
      </c>
      <c r="AG2076">
        <v>0</v>
      </c>
      <c r="AH2076">
        <v>0</v>
      </c>
      <c r="AI2076">
        <f t="shared" si="166"/>
        <v>300</v>
      </c>
      <c r="AJ2076">
        <f t="shared" si="167"/>
        <v>21543</v>
      </c>
      <c r="AK2076" s="62">
        <f t="shared" si="168"/>
        <v>6.25</v>
      </c>
      <c r="AL2076">
        <f t="shared" si="169"/>
        <v>20682</v>
      </c>
    </row>
    <row r="2077" spans="2:38" ht="14.45" x14ac:dyDescent="0.3">
      <c r="B2077" t="s">
        <v>2039</v>
      </c>
      <c r="C2077">
        <v>2002344334</v>
      </c>
      <c r="D2077" t="s">
        <v>125</v>
      </c>
      <c r="E2077" t="s">
        <v>126</v>
      </c>
      <c r="F2077" t="s">
        <v>127</v>
      </c>
      <c r="G2077" t="s">
        <v>146</v>
      </c>
      <c r="H2077" t="s">
        <v>190</v>
      </c>
      <c r="I2077" t="s">
        <v>191</v>
      </c>
      <c r="J2077" t="s">
        <v>223</v>
      </c>
      <c r="K2077" t="s">
        <v>223</v>
      </c>
      <c r="L2077">
        <v>80832398</v>
      </c>
      <c r="M2077" t="s">
        <v>903</v>
      </c>
      <c r="N2077">
        <v>82121010</v>
      </c>
      <c r="O2077" t="s">
        <v>904</v>
      </c>
      <c r="P2077">
        <v>4987176298201</v>
      </c>
      <c r="Q2077">
        <v>325</v>
      </c>
      <c r="R2077" s="16">
        <v>47045</v>
      </c>
      <c r="S2077">
        <v>24</v>
      </c>
      <c r="T2077">
        <v>100</v>
      </c>
      <c r="U2077">
        <v>18</v>
      </c>
      <c r="V2077">
        <v>231.93</v>
      </c>
      <c r="W2077">
        <v>273.68</v>
      </c>
      <c r="X2077">
        <v>285.08999999999997</v>
      </c>
      <c r="Y2077">
        <v>3</v>
      </c>
      <c r="Z2077">
        <v>8</v>
      </c>
      <c r="AA2077">
        <v>0</v>
      </c>
      <c r="AB2077">
        <v>0</v>
      </c>
      <c r="AC2077">
        <v>16968.16</v>
      </c>
      <c r="AD2077">
        <v>0.01</v>
      </c>
      <c r="AE2077">
        <v>0</v>
      </c>
      <c r="AF2077">
        <v>0</v>
      </c>
      <c r="AG2077">
        <v>0</v>
      </c>
      <c r="AH2077">
        <v>0</v>
      </c>
      <c r="AI2077">
        <f t="shared" si="166"/>
        <v>62</v>
      </c>
      <c r="AJ2077">
        <f t="shared" si="167"/>
        <v>17675.579999999998</v>
      </c>
      <c r="AK2077" s="62">
        <f t="shared" si="168"/>
        <v>3.4444444444444446</v>
      </c>
      <c r="AL2077">
        <f t="shared" si="169"/>
        <v>16968.16</v>
      </c>
    </row>
    <row r="2078" spans="2:38" ht="14.45" x14ac:dyDescent="0.3">
      <c r="B2078" t="s">
        <v>2039</v>
      </c>
      <c r="C2078">
        <v>2002344334</v>
      </c>
      <c r="D2078" t="s">
        <v>125</v>
      </c>
      <c r="E2078" t="s">
        <v>126</v>
      </c>
      <c r="F2078" t="s">
        <v>127</v>
      </c>
      <c r="G2078" t="s">
        <v>132</v>
      </c>
      <c r="H2078" t="s">
        <v>133</v>
      </c>
      <c r="I2078" t="s">
        <v>177</v>
      </c>
      <c r="J2078" t="s">
        <v>371</v>
      </c>
      <c r="K2078" t="s">
        <v>758</v>
      </c>
      <c r="L2078">
        <v>80845171</v>
      </c>
      <c r="M2078" t="s">
        <v>759</v>
      </c>
      <c r="N2078">
        <v>96190010</v>
      </c>
      <c r="O2078" t="s">
        <v>760</v>
      </c>
      <c r="P2078">
        <v>4987176319517</v>
      </c>
      <c r="Q2078">
        <v>50</v>
      </c>
      <c r="R2078" s="16">
        <v>46806</v>
      </c>
      <c r="S2078">
        <v>24</v>
      </c>
      <c r="T2078">
        <v>78</v>
      </c>
      <c r="U2078">
        <v>112</v>
      </c>
      <c r="V2078">
        <v>43.24</v>
      </c>
      <c r="W2078">
        <v>43.24</v>
      </c>
      <c r="X2078">
        <v>45.04</v>
      </c>
      <c r="Y2078">
        <v>0</v>
      </c>
      <c r="Z2078">
        <v>80</v>
      </c>
      <c r="AA2078">
        <v>0</v>
      </c>
      <c r="AB2078">
        <v>0</v>
      </c>
      <c r="AC2078">
        <v>3459.2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f t="shared" si="166"/>
        <v>80</v>
      </c>
      <c r="AJ2078">
        <f t="shared" si="167"/>
        <v>3603.2</v>
      </c>
      <c r="AK2078" s="62">
        <f t="shared" si="168"/>
        <v>0.7142857142857143</v>
      </c>
      <c r="AL2078">
        <f t="shared" si="169"/>
        <v>3459.2000000000003</v>
      </c>
    </row>
    <row r="2079" spans="2:38" ht="14.45" x14ac:dyDescent="0.3">
      <c r="B2079" t="s">
        <v>2039</v>
      </c>
      <c r="C2079">
        <v>2002344334</v>
      </c>
      <c r="D2079" t="s">
        <v>125</v>
      </c>
      <c r="E2079" t="s">
        <v>126</v>
      </c>
      <c r="F2079" t="s">
        <v>127</v>
      </c>
      <c r="G2079" t="s">
        <v>132</v>
      </c>
      <c r="H2079" t="s">
        <v>163</v>
      </c>
      <c r="I2079" t="s">
        <v>164</v>
      </c>
      <c r="J2079" t="s">
        <v>337</v>
      </c>
      <c r="K2079" t="s">
        <v>857</v>
      </c>
      <c r="L2079">
        <v>80739423</v>
      </c>
      <c r="M2079" t="s">
        <v>858</v>
      </c>
      <c r="N2079">
        <v>33072000</v>
      </c>
      <c r="O2079" t="s">
        <v>859</v>
      </c>
      <c r="P2079">
        <v>4987176176356</v>
      </c>
      <c r="Q2079">
        <v>299</v>
      </c>
      <c r="R2079" s="16">
        <v>47570</v>
      </c>
      <c r="S2079">
        <v>18</v>
      </c>
      <c r="T2079">
        <v>100</v>
      </c>
      <c r="U2079">
        <v>48</v>
      </c>
      <c r="V2079">
        <v>211.52</v>
      </c>
      <c r="W2079">
        <v>249.59</v>
      </c>
      <c r="X2079">
        <v>260</v>
      </c>
      <c r="Y2079">
        <v>0</v>
      </c>
      <c r="Z2079">
        <v>12</v>
      </c>
      <c r="AA2079">
        <v>0</v>
      </c>
      <c r="AB2079">
        <v>0</v>
      </c>
      <c r="AC2079">
        <v>2995.08</v>
      </c>
      <c r="AD2079">
        <v>1.27</v>
      </c>
      <c r="AE2079">
        <v>0</v>
      </c>
      <c r="AF2079">
        <v>0</v>
      </c>
      <c r="AG2079">
        <v>0</v>
      </c>
      <c r="AH2079">
        <v>0</v>
      </c>
      <c r="AI2079">
        <f t="shared" si="166"/>
        <v>12</v>
      </c>
      <c r="AJ2079">
        <f t="shared" si="167"/>
        <v>3120</v>
      </c>
      <c r="AK2079" s="62">
        <f t="shared" si="168"/>
        <v>0.25</v>
      </c>
      <c r="AL2079">
        <f t="shared" si="169"/>
        <v>2995.08</v>
      </c>
    </row>
    <row r="2080" spans="2:38" ht="14.45" x14ac:dyDescent="0.3">
      <c r="B2080" t="s">
        <v>2039</v>
      </c>
      <c r="C2080">
        <v>2002344334</v>
      </c>
      <c r="D2080" t="s">
        <v>125</v>
      </c>
      <c r="E2080" t="s">
        <v>126</v>
      </c>
      <c r="F2080" t="s">
        <v>127</v>
      </c>
      <c r="G2080" t="s">
        <v>146</v>
      </c>
      <c r="H2080" t="s">
        <v>160</v>
      </c>
      <c r="I2080" t="s">
        <v>161</v>
      </c>
      <c r="J2080" t="s">
        <v>162</v>
      </c>
      <c r="K2080" t="s">
        <v>582</v>
      </c>
      <c r="L2080">
        <v>80894404</v>
      </c>
      <c r="M2080" t="s">
        <v>710</v>
      </c>
      <c r="N2080">
        <v>96032100</v>
      </c>
      <c r="O2080" t="s">
        <v>711</v>
      </c>
      <c r="P2080">
        <v>4987176278838</v>
      </c>
      <c r="Q2080">
        <v>108</v>
      </c>
      <c r="R2080" s="16">
        <v>47045</v>
      </c>
      <c r="S2080">
        <v>36</v>
      </c>
      <c r="T2080">
        <v>74</v>
      </c>
      <c r="U2080">
        <v>48</v>
      </c>
      <c r="V2080">
        <v>82.29</v>
      </c>
      <c r="W2080">
        <v>86.4</v>
      </c>
      <c r="X2080">
        <v>90</v>
      </c>
      <c r="Y2080">
        <v>0</v>
      </c>
      <c r="Z2080">
        <v>22</v>
      </c>
      <c r="AA2080">
        <v>0</v>
      </c>
      <c r="AB2080">
        <v>0</v>
      </c>
      <c r="AC2080">
        <v>1900.8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f t="shared" si="166"/>
        <v>22</v>
      </c>
      <c r="AJ2080">
        <f t="shared" si="167"/>
        <v>1980</v>
      </c>
      <c r="AK2080" s="62">
        <f t="shared" si="168"/>
        <v>0.45833333333333331</v>
      </c>
      <c r="AL2080">
        <f t="shared" si="169"/>
        <v>1900.8000000000002</v>
      </c>
    </row>
    <row r="2081" spans="2:38" ht="14.45" x14ac:dyDescent="0.3">
      <c r="B2081" t="s">
        <v>2039</v>
      </c>
      <c r="C2081">
        <v>2002344334</v>
      </c>
      <c r="D2081" t="s">
        <v>125</v>
      </c>
      <c r="E2081" t="s">
        <v>126</v>
      </c>
      <c r="F2081" t="s">
        <v>127</v>
      </c>
      <c r="G2081" t="s">
        <v>132</v>
      </c>
      <c r="H2081" t="s">
        <v>133</v>
      </c>
      <c r="I2081" t="s">
        <v>134</v>
      </c>
      <c r="J2081" t="s">
        <v>240</v>
      </c>
      <c r="K2081" t="s">
        <v>241</v>
      </c>
      <c r="L2081">
        <v>80853665</v>
      </c>
      <c r="M2081" t="s">
        <v>879</v>
      </c>
      <c r="N2081">
        <v>96190010</v>
      </c>
      <c r="O2081" t="s">
        <v>880</v>
      </c>
      <c r="P2081">
        <v>4987176331960</v>
      </c>
      <c r="Q2081">
        <v>140</v>
      </c>
      <c r="R2081" s="16">
        <v>46807</v>
      </c>
      <c r="S2081">
        <v>24</v>
      </c>
      <c r="T2081">
        <v>78</v>
      </c>
      <c r="U2081">
        <v>54</v>
      </c>
      <c r="V2081">
        <v>117.89</v>
      </c>
      <c r="W2081">
        <v>117.89</v>
      </c>
      <c r="X2081">
        <v>122.81</v>
      </c>
      <c r="Y2081">
        <v>0</v>
      </c>
      <c r="Z2081">
        <v>18</v>
      </c>
      <c r="AA2081">
        <v>0</v>
      </c>
      <c r="AB2081">
        <v>0</v>
      </c>
      <c r="AC2081">
        <v>2122.02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f t="shared" si="166"/>
        <v>18</v>
      </c>
      <c r="AJ2081">
        <f t="shared" si="167"/>
        <v>2210.58</v>
      </c>
      <c r="AK2081" s="62">
        <f t="shared" si="168"/>
        <v>0.33333333333333331</v>
      </c>
      <c r="AL2081">
        <f t="shared" si="169"/>
        <v>2122.02</v>
      </c>
    </row>
    <row r="2082" spans="2:38" ht="14.45" x14ac:dyDescent="0.3">
      <c r="B2082" t="s">
        <v>2039</v>
      </c>
      <c r="C2082">
        <v>2002344334</v>
      </c>
      <c r="D2082" t="s">
        <v>125</v>
      </c>
      <c r="E2082" t="s">
        <v>126</v>
      </c>
      <c r="F2082" t="s">
        <v>127</v>
      </c>
      <c r="G2082" t="s">
        <v>146</v>
      </c>
      <c r="H2082" t="s">
        <v>150</v>
      </c>
      <c r="I2082" t="s">
        <v>214</v>
      </c>
      <c r="J2082" t="s">
        <v>276</v>
      </c>
      <c r="K2082" t="s">
        <v>651</v>
      </c>
      <c r="L2082">
        <v>80803710</v>
      </c>
      <c r="M2082" t="s">
        <v>652</v>
      </c>
      <c r="N2082">
        <v>82121010</v>
      </c>
      <c r="O2082" t="s">
        <v>653</v>
      </c>
      <c r="P2082">
        <v>4987176286840</v>
      </c>
      <c r="Q2082">
        <v>349</v>
      </c>
      <c r="R2082" s="16">
        <v>46807</v>
      </c>
      <c r="S2082">
        <v>60</v>
      </c>
      <c r="T2082">
        <v>31</v>
      </c>
      <c r="U2082">
        <v>36</v>
      </c>
      <c r="V2082">
        <v>253.5</v>
      </c>
      <c r="W2082">
        <v>299.13</v>
      </c>
      <c r="X2082">
        <v>311.60000000000002</v>
      </c>
      <c r="Y2082">
        <v>0</v>
      </c>
      <c r="Z2082">
        <v>15</v>
      </c>
      <c r="AA2082">
        <v>0</v>
      </c>
      <c r="AB2082">
        <v>0</v>
      </c>
      <c r="AC2082">
        <v>4486.95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f t="shared" si="166"/>
        <v>15</v>
      </c>
      <c r="AJ2082">
        <f t="shared" si="167"/>
        <v>4674</v>
      </c>
      <c r="AK2082" s="62">
        <f t="shared" si="168"/>
        <v>0.41666666666666669</v>
      </c>
      <c r="AL2082">
        <f t="shared" si="169"/>
        <v>4486.95</v>
      </c>
    </row>
    <row r="2083" spans="2:38" ht="14.45" x14ac:dyDescent="0.3">
      <c r="B2083" t="s">
        <v>2039</v>
      </c>
      <c r="C2083">
        <v>2002344334</v>
      </c>
      <c r="D2083" t="s">
        <v>125</v>
      </c>
      <c r="E2083" t="s">
        <v>126</v>
      </c>
      <c r="F2083" t="s">
        <v>127</v>
      </c>
      <c r="G2083" t="s">
        <v>146</v>
      </c>
      <c r="H2083" t="s">
        <v>147</v>
      </c>
      <c r="I2083" t="s">
        <v>148</v>
      </c>
      <c r="J2083" t="s">
        <v>511</v>
      </c>
      <c r="K2083" t="s">
        <v>862</v>
      </c>
      <c r="L2083">
        <v>80750335</v>
      </c>
      <c r="M2083" t="s">
        <v>863</v>
      </c>
      <c r="N2083">
        <v>33071090</v>
      </c>
      <c r="O2083" t="s">
        <v>864</v>
      </c>
      <c r="P2083">
        <v>4987176106049</v>
      </c>
      <c r="Q2083">
        <v>325</v>
      </c>
      <c r="R2083" s="16">
        <v>46772</v>
      </c>
      <c r="S2083">
        <v>36</v>
      </c>
      <c r="T2083">
        <v>49</v>
      </c>
      <c r="U2083">
        <v>6</v>
      </c>
      <c r="V2083">
        <v>236.07</v>
      </c>
      <c r="W2083">
        <v>278.56</v>
      </c>
      <c r="X2083">
        <v>290.18</v>
      </c>
      <c r="Y2083">
        <v>0</v>
      </c>
      <c r="Z2083">
        <v>1</v>
      </c>
      <c r="AA2083">
        <v>0</v>
      </c>
      <c r="AB2083">
        <v>0</v>
      </c>
      <c r="AC2083">
        <v>278.56</v>
      </c>
      <c r="AD2083">
        <v>3.2</v>
      </c>
      <c r="AE2083">
        <v>0</v>
      </c>
      <c r="AF2083">
        <v>0</v>
      </c>
      <c r="AG2083">
        <v>0</v>
      </c>
      <c r="AH2083">
        <v>0</v>
      </c>
      <c r="AI2083">
        <f t="shared" si="166"/>
        <v>1</v>
      </c>
      <c r="AJ2083">
        <f t="shared" si="167"/>
        <v>290.18</v>
      </c>
      <c r="AK2083" s="62">
        <f t="shared" si="168"/>
        <v>0.16666666666666666</v>
      </c>
      <c r="AL2083">
        <f t="shared" si="169"/>
        <v>278.56</v>
      </c>
    </row>
    <row r="2084" spans="2:38" ht="14.45" x14ac:dyDescent="0.3">
      <c r="B2084" t="s">
        <v>2039</v>
      </c>
      <c r="C2084">
        <v>2002344334</v>
      </c>
      <c r="D2084" t="s">
        <v>125</v>
      </c>
      <c r="E2084" t="s">
        <v>126</v>
      </c>
      <c r="F2084" t="s">
        <v>127</v>
      </c>
      <c r="G2084" t="s">
        <v>128</v>
      </c>
      <c r="H2084" t="s">
        <v>129</v>
      </c>
      <c r="I2084" t="s">
        <v>130</v>
      </c>
      <c r="J2084" t="s">
        <v>295</v>
      </c>
      <c r="K2084" t="s">
        <v>654</v>
      </c>
      <c r="L2084">
        <v>80830098</v>
      </c>
      <c r="M2084" t="s">
        <v>655</v>
      </c>
      <c r="N2084">
        <v>33059090</v>
      </c>
      <c r="O2084" t="s">
        <v>656</v>
      </c>
      <c r="P2084">
        <v>4987176294104</v>
      </c>
      <c r="Q2084">
        <v>290</v>
      </c>
      <c r="R2084" s="16">
        <v>46807</v>
      </c>
      <c r="S2084">
        <v>36</v>
      </c>
      <c r="T2084">
        <v>52</v>
      </c>
      <c r="U2084">
        <v>24</v>
      </c>
      <c r="V2084">
        <v>205.15</v>
      </c>
      <c r="W2084">
        <v>242.08</v>
      </c>
      <c r="X2084">
        <v>252.17</v>
      </c>
      <c r="Y2084">
        <v>1</v>
      </c>
      <c r="Z2084">
        <v>23</v>
      </c>
      <c r="AA2084">
        <v>0</v>
      </c>
      <c r="AB2084">
        <v>0</v>
      </c>
      <c r="AC2084">
        <v>11377.76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f t="shared" si="166"/>
        <v>47</v>
      </c>
      <c r="AJ2084">
        <f t="shared" si="167"/>
        <v>11851.99</v>
      </c>
      <c r="AK2084" s="62">
        <f t="shared" si="168"/>
        <v>1.9583333333333333</v>
      </c>
      <c r="AL2084">
        <f t="shared" si="169"/>
        <v>11377.76</v>
      </c>
    </row>
    <row r="2085" spans="2:38" ht="14.45" x14ac:dyDescent="0.3">
      <c r="B2085" t="s">
        <v>2039</v>
      </c>
      <c r="C2085">
        <v>2002344334</v>
      </c>
      <c r="D2085" t="s">
        <v>125</v>
      </c>
      <c r="E2085" t="s">
        <v>126</v>
      </c>
      <c r="F2085" t="s">
        <v>127</v>
      </c>
      <c r="G2085" t="s">
        <v>132</v>
      </c>
      <c r="H2085" t="s">
        <v>133</v>
      </c>
      <c r="I2085" t="s">
        <v>134</v>
      </c>
      <c r="J2085" t="s">
        <v>135</v>
      </c>
      <c r="K2085" t="s">
        <v>552</v>
      </c>
      <c r="L2085">
        <v>80749458</v>
      </c>
      <c r="M2085" t="s">
        <v>1067</v>
      </c>
      <c r="N2085">
        <v>96190010</v>
      </c>
      <c r="O2085" t="s">
        <v>1068</v>
      </c>
      <c r="P2085">
        <v>4987176192165</v>
      </c>
      <c r="Q2085">
        <v>625</v>
      </c>
      <c r="R2085" s="16">
        <v>46674</v>
      </c>
      <c r="S2085">
        <v>24</v>
      </c>
      <c r="T2085">
        <v>60</v>
      </c>
      <c r="U2085">
        <v>12</v>
      </c>
      <c r="V2085">
        <v>466.19</v>
      </c>
      <c r="W2085">
        <v>466.19</v>
      </c>
      <c r="X2085">
        <v>485.63</v>
      </c>
      <c r="Y2085">
        <v>0</v>
      </c>
      <c r="Z2085">
        <v>2</v>
      </c>
      <c r="AA2085">
        <v>0</v>
      </c>
      <c r="AB2085">
        <v>0</v>
      </c>
      <c r="AC2085">
        <v>932.38</v>
      </c>
      <c r="AD2085">
        <v>0.8</v>
      </c>
      <c r="AE2085">
        <v>0</v>
      </c>
      <c r="AF2085">
        <v>0</v>
      </c>
      <c r="AG2085">
        <v>0</v>
      </c>
      <c r="AH2085">
        <v>0</v>
      </c>
      <c r="AI2085">
        <f t="shared" si="166"/>
        <v>2</v>
      </c>
      <c r="AJ2085">
        <f t="shared" si="167"/>
        <v>971.26</v>
      </c>
      <c r="AK2085" s="62">
        <f t="shared" si="168"/>
        <v>0.16666666666666666</v>
      </c>
      <c r="AL2085">
        <f t="shared" si="169"/>
        <v>932.38</v>
      </c>
    </row>
    <row r="2086" spans="2:38" ht="14.45" x14ac:dyDescent="0.3">
      <c r="B2086" t="s">
        <v>2039</v>
      </c>
      <c r="C2086">
        <v>2002344334</v>
      </c>
      <c r="D2086" t="s">
        <v>125</v>
      </c>
      <c r="E2086" t="s">
        <v>126</v>
      </c>
      <c r="F2086" t="s">
        <v>127</v>
      </c>
      <c r="G2086" t="s">
        <v>132</v>
      </c>
      <c r="H2086" t="s">
        <v>163</v>
      </c>
      <c r="I2086" t="s">
        <v>164</v>
      </c>
      <c r="J2086" t="s">
        <v>253</v>
      </c>
      <c r="K2086" t="s">
        <v>661</v>
      </c>
      <c r="L2086">
        <v>80830424</v>
      </c>
      <c r="M2086" t="s">
        <v>662</v>
      </c>
      <c r="N2086">
        <v>33071010</v>
      </c>
      <c r="O2086" t="s">
        <v>663</v>
      </c>
      <c r="P2086">
        <v>4987176176769</v>
      </c>
      <c r="Q2086">
        <v>235</v>
      </c>
      <c r="R2086" s="16">
        <v>46807</v>
      </c>
      <c r="S2086">
        <v>36</v>
      </c>
      <c r="T2086">
        <v>52</v>
      </c>
      <c r="U2086">
        <v>96</v>
      </c>
      <c r="V2086">
        <v>191.83</v>
      </c>
      <c r="W2086">
        <v>201.42</v>
      </c>
      <c r="X2086">
        <v>209.82</v>
      </c>
      <c r="Y2086">
        <v>0</v>
      </c>
      <c r="Z2086">
        <v>18</v>
      </c>
      <c r="AA2086">
        <v>0</v>
      </c>
      <c r="AB2086">
        <v>0</v>
      </c>
      <c r="AC2086">
        <v>3625.56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f t="shared" si="166"/>
        <v>18</v>
      </c>
      <c r="AJ2086">
        <f t="shared" si="167"/>
        <v>3776.7599999999998</v>
      </c>
      <c r="AK2086" s="62">
        <f t="shared" si="168"/>
        <v>0.1875</v>
      </c>
      <c r="AL2086">
        <f t="shared" si="169"/>
        <v>3625.56</v>
      </c>
    </row>
    <row r="2087" spans="2:38" ht="14.45" x14ac:dyDescent="0.3">
      <c r="B2087" t="s">
        <v>2039</v>
      </c>
      <c r="C2087">
        <v>2002344334</v>
      </c>
      <c r="D2087" t="s">
        <v>125</v>
      </c>
      <c r="E2087" t="s">
        <v>126</v>
      </c>
      <c r="F2087" t="s">
        <v>127</v>
      </c>
      <c r="G2087" t="s">
        <v>128</v>
      </c>
      <c r="H2087" t="s">
        <v>208</v>
      </c>
      <c r="I2087" t="s">
        <v>209</v>
      </c>
      <c r="J2087" t="s">
        <v>585</v>
      </c>
      <c r="K2087" t="s">
        <v>868</v>
      </c>
      <c r="L2087">
        <v>80780340</v>
      </c>
      <c r="M2087" t="s">
        <v>869</v>
      </c>
      <c r="N2087">
        <v>33074900</v>
      </c>
      <c r="O2087" t="s">
        <v>870</v>
      </c>
      <c r="P2087">
        <v>4987176236326</v>
      </c>
      <c r="Q2087">
        <v>299</v>
      </c>
      <c r="R2087" s="16">
        <v>47045</v>
      </c>
      <c r="S2087">
        <v>24</v>
      </c>
      <c r="T2087">
        <v>100</v>
      </c>
      <c r="U2087">
        <v>6</v>
      </c>
      <c r="V2087">
        <v>202.7</v>
      </c>
      <c r="W2087">
        <v>239.19</v>
      </c>
      <c r="X2087">
        <v>249.16</v>
      </c>
      <c r="Y2087">
        <v>2</v>
      </c>
      <c r="Z2087">
        <v>0</v>
      </c>
      <c r="AA2087">
        <v>0</v>
      </c>
      <c r="AB2087">
        <v>0</v>
      </c>
      <c r="AC2087">
        <v>2870.28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f t="shared" si="166"/>
        <v>12</v>
      </c>
      <c r="AJ2087">
        <f t="shared" si="167"/>
        <v>2989.92</v>
      </c>
      <c r="AK2087" s="62">
        <f t="shared" si="168"/>
        <v>2</v>
      </c>
      <c r="AL2087">
        <f t="shared" si="169"/>
        <v>2870.2799999999997</v>
      </c>
    </row>
    <row r="2088" spans="2:38" ht="14.45" x14ac:dyDescent="0.3">
      <c r="B2088" t="s">
        <v>2039</v>
      </c>
      <c r="C2088">
        <v>2002344334</v>
      </c>
      <c r="D2088" t="s">
        <v>125</v>
      </c>
      <c r="E2088" t="s">
        <v>126</v>
      </c>
      <c r="F2088" t="s">
        <v>127</v>
      </c>
      <c r="G2088" t="s">
        <v>146</v>
      </c>
      <c r="H2088" t="s">
        <v>190</v>
      </c>
      <c r="I2088" t="s">
        <v>191</v>
      </c>
      <c r="J2088" t="s">
        <v>596</v>
      </c>
      <c r="K2088" t="s">
        <v>597</v>
      </c>
      <c r="L2088">
        <v>80832394</v>
      </c>
      <c r="M2088" t="s">
        <v>664</v>
      </c>
      <c r="N2088">
        <v>82121010</v>
      </c>
      <c r="O2088" t="s">
        <v>665</v>
      </c>
      <c r="P2088">
        <v>4987176241474</v>
      </c>
      <c r="Q2088">
        <v>425</v>
      </c>
      <c r="R2088" s="16">
        <v>47037</v>
      </c>
      <c r="S2088">
        <v>60</v>
      </c>
      <c r="T2088">
        <v>44</v>
      </c>
      <c r="U2088">
        <v>24</v>
      </c>
      <c r="V2088">
        <v>303.29000000000002</v>
      </c>
      <c r="W2088">
        <v>357.88</v>
      </c>
      <c r="X2088">
        <v>372.8</v>
      </c>
      <c r="Y2088">
        <v>1</v>
      </c>
      <c r="Z2088">
        <v>1</v>
      </c>
      <c r="AA2088">
        <v>0</v>
      </c>
      <c r="AB2088">
        <v>0</v>
      </c>
      <c r="AC2088">
        <v>8947</v>
      </c>
      <c r="AD2088">
        <v>0.01</v>
      </c>
      <c r="AE2088">
        <v>0</v>
      </c>
      <c r="AF2088">
        <v>0</v>
      </c>
      <c r="AG2088">
        <v>0</v>
      </c>
      <c r="AH2088">
        <v>0</v>
      </c>
      <c r="AI2088">
        <f t="shared" si="166"/>
        <v>25</v>
      </c>
      <c r="AJ2088">
        <f t="shared" si="167"/>
        <v>9320</v>
      </c>
      <c r="AK2088" s="62">
        <f t="shared" si="168"/>
        <v>1.0416666666666667</v>
      </c>
      <c r="AL2088">
        <f t="shared" si="169"/>
        <v>8947</v>
      </c>
    </row>
    <row r="2089" spans="2:38" ht="14.45" x14ac:dyDescent="0.3">
      <c r="B2089" t="s">
        <v>2039</v>
      </c>
      <c r="C2089">
        <v>2002344334</v>
      </c>
      <c r="D2089" t="s">
        <v>125</v>
      </c>
      <c r="E2089" t="s">
        <v>126</v>
      </c>
      <c r="F2089" t="s">
        <v>127</v>
      </c>
      <c r="G2089" t="s">
        <v>128</v>
      </c>
      <c r="H2089" t="s">
        <v>129</v>
      </c>
      <c r="I2089" t="s">
        <v>507</v>
      </c>
      <c r="J2089" t="s">
        <v>592</v>
      </c>
      <c r="K2089" t="s">
        <v>847</v>
      </c>
      <c r="L2089">
        <v>80731208</v>
      </c>
      <c r="M2089" t="s">
        <v>848</v>
      </c>
      <c r="N2089">
        <v>33051090</v>
      </c>
      <c r="O2089" t="s">
        <v>849</v>
      </c>
      <c r="P2089">
        <v>4902430517270</v>
      </c>
      <c r="Q2089">
        <v>340</v>
      </c>
      <c r="R2089" s="16">
        <v>47020</v>
      </c>
      <c r="S2089">
        <v>36</v>
      </c>
      <c r="T2089">
        <v>72</v>
      </c>
      <c r="U2089">
        <v>6</v>
      </c>
      <c r="V2089">
        <v>259.04000000000002</v>
      </c>
      <c r="W2089">
        <v>271.99</v>
      </c>
      <c r="X2089">
        <v>283.33</v>
      </c>
      <c r="Y2089">
        <v>0</v>
      </c>
      <c r="Z2089">
        <v>3</v>
      </c>
      <c r="AA2089">
        <v>0</v>
      </c>
      <c r="AB2089">
        <v>0</v>
      </c>
      <c r="AC2089">
        <v>815.97</v>
      </c>
      <c r="AD2089">
        <v>5.36</v>
      </c>
      <c r="AE2089">
        <v>0</v>
      </c>
      <c r="AF2089">
        <v>0</v>
      </c>
      <c r="AG2089">
        <v>0</v>
      </c>
      <c r="AH2089">
        <v>0</v>
      </c>
      <c r="AI2089">
        <f t="shared" si="166"/>
        <v>3</v>
      </c>
      <c r="AJ2089">
        <f t="shared" si="167"/>
        <v>849.99</v>
      </c>
      <c r="AK2089" s="62">
        <f t="shared" si="168"/>
        <v>0.5</v>
      </c>
      <c r="AL2089">
        <f t="shared" si="169"/>
        <v>815.97</v>
      </c>
    </row>
    <row r="2090" spans="2:38" ht="14.45" x14ac:dyDescent="0.3">
      <c r="B2090" t="s">
        <v>2039</v>
      </c>
      <c r="C2090">
        <v>2002344334</v>
      </c>
      <c r="D2090" t="s">
        <v>125</v>
      </c>
      <c r="E2090" t="s">
        <v>126</v>
      </c>
      <c r="F2090" t="s">
        <v>127</v>
      </c>
      <c r="G2090" t="s">
        <v>128</v>
      </c>
      <c r="H2090" t="s">
        <v>129</v>
      </c>
      <c r="I2090" t="s">
        <v>221</v>
      </c>
      <c r="J2090" t="s">
        <v>250</v>
      </c>
      <c r="K2090" t="s">
        <v>251</v>
      </c>
      <c r="L2090">
        <v>80880918</v>
      </c>
      <c r="M2090" t="s">
        <v>669</v>
      </c>
      <c r="N2090">
        <v>33051090</v>
      </c>
      <c r="O2090" t="s">
        <v>670</v>
      </c>
      <c r="P2090">
        <v>4987176254375</v>
      </c>
      <c r="Q2090">
        <v>235</v>
      </c>
      <c r="R2090" s="16">
        <v>47045</v>
      </c>
      <c r="S2090">
        <v>36</v>
      </c>
      <c r="T2090">
        <v>74</v>
      </c>
      <c r="U2090">
        <v>56</v>
      </c>
      <c r="V2090">
        <v>195.31</v>
      </c>
      <c r="W2090">
        <v>205.08</v>
      </c>
      <c r="X2090">
        <v>213.63</v>
      </c>
      <c r="Y2090">
        <v>0</v>
      </c>
      <c r="Z2090">
        <v>9</v>
      </c>
      <c r="AA2090">
        <v>0</v>
      </c>
      <c r="AB2090">
        <v>0</v>
      </c>
      <c r="AC2090">
        <v>1845.72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f t="shared" si="166"/>
        <v>9</v>
      </c>
      <c r="AJ2090">
        <f t="shared" si="167"/>
        <v>1922.67</v>
      </c>
      <c r="AK2090" s="62">
        <f t="shared" si="168"/>
        <v>0.16071428571428573</v>
      </c>
      <c r="AL2090">
        <f t="shared" si="169"/>
        <v>1845.72</v>
      </c>
    </row>
    <row r="2091" spans="2:38" ht="14.45" x14ac:dyDescent="0.3">
      <c r="B2091" t="s">
        <v>2039</v>
      </c>
      <c r="C2091">
        <v>2002344334</v>
      </c>
      <c r="D2091" t="s">
        <v>125</v>
      </c>
      <c r="E2091" t="s">
        <v>126</v>
      </c>
      <c r="F2091" t="s">
        <v>127</v>
      </c>
      <c r="G2091" t="s">
        <v>146</v>
      </c>
      <c r="H2091" t="s">
        <v>160</v>
      </c>
      <c r="I2091" t="s">
        <v>161</v>
      </c>
      <c r="J2091" t="s">
        <v>351</v>
      </c>
      <c r="K2091" t="s">
        <v>871</v>
      </c>
      <c r="L2091">
        <v>80828248</v>
      </c>
      <c r="M2091" t="s">
        <v>872</v>
      </c>
      <c r="N2091">
        <v>96032100</v>
      </c>
      <c r="O2091" t="s">
        <v>873</v>
      </c>
      <c r="P2091">
        <v>4987176138859</v>
      </c>
      <c r="Q2091">
        <v>150</v>
      </c>
      <c r="R2091" s="16">
        <v>47045</v>
      </c>
      <c r="S2091">
        <v>36</v>
      </c>
      <c r="T2091">
        <v>74</v>
      </c>
      <c r="U2091">
        <v>48</v>
      </c>
      <c r="V2091">
        <v>114.29</v>
      </c>
      <c r="W2091">
        <v>120</v>
      </c>
      <c r="X2091">
        <v>125</v>
      </c>
      <c r="Y2091">
        <v>0</v>
      </c>
      <c r="Z2091">
        <v>3</v>
      </c>
      <c r="AA2091">
        <v>0</v>
      </c>
      <c r="AB2091">
        <v>0</v>
      </c>
      <c r="AC2091">
        <v>360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f t="shared" si="166"/>
        <v>3</v>
      </c>
      <c r="AJ2091">
        <f t="shared" si="167"/>
        <v>375</v>
      </c>
      <c r="AK2091" s="62">
        <f t="shared" si="168"/>
        <v>6.25E-2</v>
      </c>
      <c r="AL2091">
        <f t="shared" si="169"/>
        <v>360</v>
      </c>
    </row>
    <row r="2092" spans="2:38" ht="14.45" x14ac:dyDescent="0.3">
      <c r="B2092" t="s">
        <v>2039</v>
      </c>
      <c r="C2092">
        <v>2002344334</v>
      </c>
      <c r="D2092" t="s">
        <v>125</v>
      </c>
      <c r="E2092" t="s">
        <v>126</v>
      </c>
      <c r="F2092" t="s">
        <v>127</v>
      </c>
      <c r="G2092" t="s">
        <v>132</v>
      </c>
      <c r="H2092" t="s">
        <v>163</v>
      </c>
      <c r="I2092" t="s">
        <v>164</v>
      </c>
      <c r="J2092" t="s">
        <v>337</v>
      </c>
      <c r="K2092" t="s">
        <v>699</v>
      </c>
      <c r="L2092">
        <v>80739419</v>
      </c>
      <c r="M2092" t="s">
        <v>700</v>
      </c>
      <c r="N2092">
        <v>33072000</v>
      </c>
      <c r="O2092" t="s">
        <v>701</v>
      </c>
      <c r="P2092">
        <v>4987176176318</v>
      </c>
      <c r="Q2092">
        <v>299</v>
      </c>
      <c r="R2092" s="16">
        <v>46317</v>
      </c>
      <c r="S2092">
        <v>18</v>
      </c>
      <c r="T2092">
        <v>14</v>
      </c>
      <c r="U2092">
        <v>48</v>
      </c>
      <c r="V2092">
        <v>211.52</v>
      </c>
      <c r="W2092">
        <v>249.59</v>
      </c>
      <c r="X2092">
        <v>260</v>
      </c>
      <c r="Y2092">
        <v>0</v>
      </c>
      <c r="Z2092">
        <v>5</v>
      </c>
      <c r="AA2092">
        <v>0</v>
      </c>
      <c r="AB2092">
        <v>0</v>
      </c>
      <c r="AC2092">
        <v>1247.95</v>
      </c>
      <c r="AD2092">
        <v>0.53</v>
      </c>
      <c r="AE2092">
        <v>0</v>
      </c>
      <c r="AF2092">
        <v>0</v>
      </c>
      <c r="AG2092">
        <v>0</v>
      </c>
      <c r="AH2092">
        <v>0</v>
      </c>
      <c r="AI2092">
        <f t="shared" si="166"/>
        <v>5</v>
      </c>
      <c r="AJ2092">
        <f t="shared" si="167"/>
        <v>1300</v>
      </c>
      <c r="AK2092" s="62">
        <f t="shared" si="168"/>
        <v>0.10416666666666667</v>
      </c>
      <c r="AL2092">
        <f t="shared" si="169"/>
        <v>1247.95</v>
      </c>
    </row>
    <row r="2093" spans="2:38" ht="14.45" x14ac:dyDescent="0.3">
      <c r="B2093" t="s">
        <v>2039</v>
      </c>
      <c r="C2093">
        <v>2002344334</v>
      </c>
      <c r="D2093" t="s">
        <v>125</v>
      </c>
      <c r="E2093" t="s">
        <v>126</v>
      </c>
      <c r="F2093" t="s">
        <v>127</v>
      </c>
      <c r="G2093" t="s">
        <v>132</v>
      </c>
      <c r="H2093" t="s">
        <v>163</v>
      </c>
      <c r="I2093" t="s">
        <v>164</v>
      </c>
      <c r="J2093" t="s">
        <v>165</v>
      </c>
      <c r="K2093" t="s">
        <v>874</v>
      </c>
      <c r="L2093">
        <v>80830411</v>
      </c>
      <c r="M2093" t="s">
        <v>875</v>
      </c>
      <c r="N2093">
        <v>33071010</v>
      </c>
      <c r="O2093" t="s">
        <v>876</v>
      </c>
      <c r="P2093">
        <v>4987176176783</v>
      </c>
      <c r="Q2093">
        <v>310</v>
      </c>
      <c r="R2093" s="16">
        <v>47020</v>
      </c>
      <c r="S2093">
        <v>36</v>
      </c>
      <c r="T2093">
        <v>72</v>
      </c>
      <c r="U2093">
        <v>24</v>
      </c>
      <c r="V2093">
        <v>253.06</v>
      </c>
      <c r="W2093">
        <v>265.70999999999998</v>
      </c>
      <c r="X2093">
        <v>276.79000000000002</v>
      </c>
      <c r="Y2093">
        <v>0</v>
      </c>
      <c r="Z2093">
        <v>8</v>
      </c>
      <c r="AA2093">
        <v>0</v>
      </c>
      <c r="AB2093">
        <v>0</v>
      </c>
      <c r="AC2093">
        <v>2125.6799999999998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f t="shared" si="166"/>
        <v>8</v>
      </c>
      <c r="AJ2093">
        <f t="shared" si="167"/>
        <v>2214.3200000000002</v>
      </c>
      <c r="AK2093" s="62">
        <f t="shared" si="168"/>
        <v>0.33333333333333331</v>
      </c>
      <c r="AL2093">
        <f t="shared" si="169"/>
        <v>2125.6799999999998</v>
      </c>
    </row>
    <row r="2094" spans="2:38" ht="14.45" x14ac:dyDescent="0.3">
      <c r="B2094" t="s">
        <v>2039</v>
      </c>
      <c r="C2094">
        <v>2002344334</v>
      </c>
      <c r="D2094" t="s">
        <v>125</v>
      </c>
      <c r="E2094" t="s">
        <v>126</v>
      </c>
      <c r="F2094" t="s">
        <v>127</v>
      </c>
      <c r="G2094" t="s">
        <v>146</v>
      </c>
      <c r="H2094" t="s">
        <v>160</v>
      </c>
      <c r="I2094" t="s">
        <v>161</v>
      </c>
      <c r="J2094" t="s">
        <v>539</v>
      </c>
      <c r="K2094" t="s">
        <v>674</v>
      </c>
      <c r="L2094">
        <v>83913861</v>
      </c>
      <c r="M2094" t="s">
        <v>976</v>
      </c>
      <c r="N2094">
        <v>96032100</v>
      </c>
      <c r="O2094" t="s">
        <v>977</v>
      </c>
      <c r="P2094">
        <v>4987176306685</v>
      </c>
      <c r="Q2094">
        <v>190</v>
      </c>
      <c r="R2094" s="16">
        <v>47045</v>
      </c>
      <c r="S2094">
        <v>36</v>
      </c>
      <c r="T2094">
        <v>74</v>
      </c>
      <c r="U2094">
        <v>48</v>
      </c>
      <c r="V2094">
        <v>144.76</v>
      </c>
      <c r="W2094">
        <v>152</v>
      </c>
      <c r="X2094">
        <v>158.34</v>
      </c>
      <c r="Y2094">
        <v>1</v>
      </c>
      <c r="Z2094">
        <v>0</v>
      </c>
      <c r="AA2094">
        <v>0</v>
      </c>
      <c r="AB2094">
        <v>0</v>
      </c>
      <c r="AC2094">
        <v>7296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f t="shared" si="166"/>
        <v>48</v>
      </c>
      <c r="AJ2094">
        <f t="shared" si="167"/>
        <v>7600.32</v>
      </c>
      <c r="AK2094" s="62">
        <f t="shared" si="168"/>
        <v>1</v>
      </c>
      <c r="AL2094">
        <f t="shared" si="169"/>
        <v>7296</v>
      </c>
    </row>
    <row r="2095" spans="2:38" ht="14.45" x14ac:dyDescent="0.3">
      <c r="B2095" t="s">
        <v>2039</v>
      </c>
      <c r="C2095">
        <v>2002344334</v>
      </c>
      <c r="D2095" t="s">
        <v>125</v>
      </c>
      <c r="E2095" t="s">
        <v>126</v>
      </c>
      <c r="F2095" t="s">
        <v>127</v>
      </c>
      <c r="G2095" t="s">
        <v>132</v>
      </c>
      <c r="H2095" t="s">
        <v>133</v>
      </c>
      <c r="I2095" t="s">
        <v>177</v>
      </c>
      <c r="J2095" t="s">
        <v>371</v>
      </c>
      <c r="K2095" t="s">
        <v>395</v>
      </c>
      <c r="L2095">
        <v>80847738</v>
      </c>
      <c r="M2095" t="s">
        <v>877</v>
      </c>
      <c r="N2095">
        <v>96190010</v>
      </c>
      <c r="O2095" t="s">
        <v>878</v>
      </c>
      <c r="P2095">
        <v>4987176319555</v>
      </c>
      <c r="Q2095">
        <v>320</v>
      </c>
      <c r="R2095" s="16">
        <v>46807</v>
      </c>
      <c r="S2095">
        <v>24</v>
      </c>
      <c r="T2095">
        <v>78</v>
      </c>
      <c r="U2095">
        <v>16</v>
      </c>
      <c r="V2095">
        <v>246.05</v>
      </c>
      <c r="W2095">
        <v>246.05</v>
      </c>
      <c r="X2095">
        <v>256.31</v>
      </c>
      <c r="Y2095">
        <v>0</v>
      </c>
      <c r="Z2095">
        <v>3</v>
      </c>
      <c r="AA2095">
        <v>0</v>
      </c>
      <c r="AB2095">
        <v>0</v>
      </c>
      <c r="AC2095">
        <v>738.15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f t="shared" si="166"/>
        <v>3</v>
      </c>
      <c r="AJ2095">
        <f t="shared" si="167"/>
        <v>768.93000000000006</v>
      </c>
      <c r="AK2095" s="62">
        <f t="shared" si="168"/>
        <v>0.1875</v>
      </c>
      <c r="AL2095">
        <f t="shared" si="169"/>
        <v>738.15000000000009</v>
      </c>
    </row>
    <row r="2096" spans="2:38" ht="14.45" x14ac:dyDescent="0.3">
      <c r="B2096" t="s">
        <v>2039</v>
      </c>
      <c r="C2096">
        <v>2002344334</v>
      </c>
      <c r="D2096" t="s">
        <v>125</v>
      </c>
      <c r="E2096" t="s">
        <v>126</v>
      </c>
      <c r="F2096" t="s">
        <v>127</v>
      </c>
      <c r="G2096" t="s">
        <v>132</v>
      </c>
      <c r="H2096" t="s">
        <v>290</v>
      </c>
      <c r="I2096" t="s">
        <v>645</v>
      </c>
      <c r="J2096" t="s">
        <v>646</v>
      </c>
      <c r="K2096" t="s">
        <v>677</v>
      </c>
      <c r="L2096">
        <v>80870946</v>
      </c>
      <c r="M2096" t="s">
        <v>678</v>
      </c>
      <c r="N2096">
        <v>21069099</v>
      </c>
      <c r="O2096" t="s">
        <v>679</v>
      </c>
      <c r="P2096">
        <v>4987176351357</v>
      </c>
      <c r="Q2096">
        <v>225</v>
      </c>
      <c r="R2096" s="16">
        <v>47045</v>
      </c>
      <c r="S2096">
        <v>17</v>
      </c>
      <c r="T2096">
        <v>100</v>
      </c>
      <c r="U2096">
        <v>120</v>
      </c>
      <c r="V2096">
        <v>171.65</v>
      </c>
      <c r="W2096">
        <v>180.23</v>
      </c>
      <c r="X2096">
        <v>187.75</v>
      </c>
      <c r="Y2096">
        <v>0</v>
      </c>
      <c r="Z2096">
        <v>6</v>
      </c>
      <c r="AA2096">
        <v>0</v>
      </c>
      <c r="AB2096">
        <v>0</v>
      </c>
      <c r="AC2096">
        <v>1081.3800000000001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f t="shared" si="166"/>
        <v>6</v>
      </c>
      <c r="AJ2096">
        <f t="shared" si="167"/>
        <v>1126.5</v>
      </c>
      <c r="AK2096" s="62">
        <f t="shared" si="168"/>
        <v>0.05</v>
      </c>
      <c r="AL2096">
        <f t="shared" si="169"/>
        <v>1081.3799999999999</v>
      </c>
    </row>
    <row r="2097" spans="2:38" ht="14.45" x14ac:dyDescent="0.3">
      <c r="B2097" t="s">
        <v>2039</v>
      </c>
      <c r="C2097">
        <v>2002344334</v>
      </c>
      <c r="D2097" t="s">
        <v>125</v>
      </c>
      <c r="E2097" t="s">
        <v>126</v>
      </c>
      <c r="F2097" t="s">
        <v>127</v>
      </c>
      <c r="G2097" t="s">
        <v>128</v>
      </c>
      <c r="H2097" t="s">
        <v>139</v>
      </c>
      <c r="I2097" t="s">
        <v>140</v>
      </c>
      <c r="J2097" t="s">
        <v>236</v>
      </c>
      <c r="K2097" t="s">
        <v>421</v>
      </c>
      <c r="L2097">
        <v>80830003</v>
      </c>
      <c r="M2097" t="s">
        <v>422</v>
      </c>
      <c r="N2097">
        <v>96190030</v>
      </c>
      <c r="O2097" t="s">
        <v>423</v>
      </c>
      <c r="P2097">
        <v>4987176093332</v>
      </c>
      <c r="Q2097">
        <v>1555</v>
      </c>
      <c r="R2097" s="16">
        <v>47020</v>
      </c>
      <c r="S2097">
        <v>36</v>
      </c>
      <c r="T2097">
        <v>72</v>
      </c>
      <c r="U2097">
        <v>4</v>
      </c>
      <c r="V2097">
        <v>1236.24</v>
      </c>
      <c r="W2097">
        <v>1298.05</v>
      </c>
      <c r="X2097">
        <v>1352.18</v>
      </c>
      <c r="Y2097">
        <v>0</v>
      </c>
      <c r="Z2097">
        <v>1</v>
      </c>
      <c r="AA2097">
        <v>0</v>
      </c>
      <c r="AB2097">
        <v>0</v>
      </c>
      <c r="AC2097">
        <v>1298.05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f t="shared" si="166"/>
        <v>1</v>
      </c>
      <c r="AJ2097">
        <f t="shared" si="167"/>
        <v>1352.18</v>
      </c>
      <c r="AK2097" s="62">
        <f t="shared" si="168"/>
        <v>0.25</v>
      </c>
      <c r="AL2097">
        <f t="shared" si="169"/>
        <v>1298.05</v>
      </c>
    </row>
    <row r="2098" spans="2:38" ht="14.45" x14ac:dyDescent="0.3">
      <c r="B2098" t="s">
        <v>2039</v>
      </c>
      <c r="C2098">
        <v>2002344334</v>
      </c>
      <c r="D2098" t="s">
        <v>125</v>
      </c>
      <c r="E2098" t="s">
        <v>126</v>
      </c>
      <c r="F2098" t="s">
        <v>127</v>
      </c>
      <c r="G2098" t="s">
        <v>132</v>
      </c>
      <c r="H2098" t="s">
        <v>133</v>
      </c>
      <c r="I2098" t="s">
        <v>134</v>
      </c>
      <c r="J2098" t="s">
        <v>240</v>
      </c>
      <c r="K2098" t="s">
        <v>682</v>
      </c>
      <c r="L2098">
        <v>80883941</v>
      </c>
      <c r="M2098" t="s">
        <v>683</v>
      </c>
      <c r="N2098">
        <v>96190010</v>
      </c>
      <c r="O2098" t="s">
        <v>684</v>
      </c>
      <c r="P2098">
        <v>4987176374554</v>
      </c>
      <c r="Q2098">
        <v>800</v>
      </c>
      <c r="R2098" s="16">
        <v>47045</v>
      </c>
      <c r="S2098">
        <v>24</v>
      </c>
      <c r="T2098">
        <v>100</v>
      </c>
      <c r="U2098">
        <v>12</v>
      </c>
      <c r="V2098">
        <v>519.96</v>
      </c>
      <c r="W2098">
        <v>519.96</v>
      </c>
      <c r="X2098">
        <v>541.64</v>
      </c>
      <c r="Y2098">
        <v>0</v>
      </c>
      <c r="Z2098">
        <v>2</v>
      </c>
      <c r="AA2098">
        <v>0</v>
      </c>
      <c r="AB2098">
        <v>0</v>
      </c>
      <c r="AC2098">
        <v>1039.92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f t="shared" si="166"/>
        <v>2</v>
      </c>
      <c r="AJ2098">
        <f t="shared" si="167"/>
        <v>1083.28</v>
      </c>
      <c r="AK2098" s="62">
        <f t="shared" si="168"/>
        <v>0.16666666666666666</v>
      </c>
      <c r="AL2098">
        <f t="shared" si="169"/>
        <v>1039.92</v>
      </c>
    </row>
    <row r="2099" spans="2:38" ht="14.45" x14ac:dyDescent="0.3">
      <c r="B2099" t="s">
        <v>2039</v>
      </c>
      <c r="C2099">
        <v>2002344334</v>
      </c>
      <c r="D2099" t="s">
        <v>125</v>
      </c>
      <c r="E2099" t="s">
        <v>126</v>
      </c>
      <c r="F2099" t="s">
        <v>127</v>
      </c>
      <c r="G2099" t="s">
        <v>146</v>
      </c>
      <c r="H2099" t="s">
        <v>147</v>
      </c>
      <c r="I2099" t="s">
        <v>203</v>
      </c>
      <c r="J2099" t="s">
        <v>433</v>
      </c>
      <c r="K2099" t="s">
        <v>434</v>
      </c>
      <c r="L2099">
        <v>80820838</v>
      </c>
      <c r="M2099" t="s">
        <v>435</v>
      </c>
      <c r="N2099">
        <v>96032900</v>
      </c>
      <c r="O2099" t="s">
        <v>436</v>
      </c>
      <c r="P2099">
        <v>4987176281227</v>
      </c>
      <c r="Q2099">
        <v>80</v>
      </c>
      <c r="R2099" s="16">
        <v>46807</v>
      </c>
      <c r="S2099">
        <v>48</v>
      </c>
      <c r="T2099">
        <v>39</v>
      </c>
      <c r="U2099">
        <v>144</v>
      </c>
      <c r="V2099">
        <v>57.08</v>
      </c>
      <c r="W2099">
        <v>67.36</v>
      </c>
      <c r="X2099">
        <v>70.17</v>
      </c>
      <c r="Y2099">
        <v>0</v>
      </c>
      <c r="Z2099">
        <v>6</v>
      </c>
      <c r="AA2099">
        <v>0</v>
      </c>
      <c r="AB2099">
        <v>0</v>
      </c>
      <c r="AC2099">
        <v>404.16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f t="shared" si="166"/>
        <v>6</v>
      </c>
      <c r="AJ2099">
        <f t="shared" si="167"/>
        <v>421.02</v>
      </c>
      <c r="AK2099" s="62">
        <f t="shared" si="168"/>
        <v>4.1666666666666664E-2</v>
      </c>
      <c r="AL2099">
        <f t="shared" si="169"/>
        <v>404.15999999999997</v>
      </c>
    </row>
    <row r="2100" spans="2:38" ht="14.45" x14ac:dyDescent="0.3">
      <c r="B2100" t="s">
        <v>2039</v>
      </c>
      <c r="C2100">
        <v>2002344334</v>
      </c>
      <c r="D2100" t="s">
        <v>125</v>
      </c>
      <c r="E2100" t="s">
        <v>126</v>
      </c>
      <c r="F2100" t="s">
        <v>127</v>
      </c>
      <c r="G2100" t="s">
        <v>132</v>
      </c>
      <c r="H2100" t="s">
        <v>133</v>
      </c>
      <c r="I2100" t="s">
        <v>177</v>
      </c>
      <c r="J2100" t="s">
        <v>178</v>
      </c>
      <c r="K2100" t="s">
        <v>230</v>
      </c>
      <c r="L2100">
        <v>80888567</v>
      </c>
      <c r="M2100" t="s">
        <v>688</v>
      </c>
      <c r="N2100">
        <v>96190010</v>
      </c>
      <c r="O2100" t="s">
        <v>689</v>
      </c>
      <c r="P2100">
        <v>4987176319449</v>
      </c>
      <c r="Q2100">
        <v>399</v>
      </c>
      <c r="R2100" s="16">
        <v>46807</v>
      </c>
      <c r="S2100">
        <v>24</v>
      </c>
      <c r="T2100">
        <v>78</v>
      </c>
      <c r="U2100">
        <v>16</v>
      </c>
      <c r="V2100">
        <v>306.79000000000002</v>
      </c>
      <c r="W2100">
        <v>306.79000000000002</v>
      </c>
      <c r="X2100">
        <v>319.58</v>
      </c>
      <c r="Y2100">
        <v>1</v>
      </c>
      <c r="Z2100">
        <v>4</v>
      </c>
      <c r="AA2100">
        <v>0</v>
      </c>
      <c r="AB2100">
        <v>0</v>
      </c>
      <c r="AC2100">
        <v>6135.8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f t="shared" si="166"/>
        <v>20</v>
      </c>
      <c r="AJ2100">
        <f t="shared" si="167"/>
        <v>6391.5999999999995</v>
      </c>
      <c r="AK2100" s="62">
        <f t="shared" si="168"/>
        <v>1.25</v>
      </c>
      <c r="AL2100">
        <f t="shared" si="169"/>
        <v>6135.8</v>
      </c>
    </row>
    <row r="2101" spans="2:38" ht="14.45" x14ac:dyDescent="0.3">
      <c r="B2101" t="s">
        <v>2039</v>
      </c>
      <c r="C2101">
        <v>2002344334</v>
      </c>
      <c r="D2101" t="s">
        <v>125</v>
      </c>
      <c r="E2101" t="s">
        <v>126</v>
      </c>
      <c r="F2101" t="s">
        <v>127</v>
      </c>
      <c r="G2101" t="s">
        <v>132</v>
      </c>
      <c r="H2101" t="s">
        <v>133</v>
      </c>
      <c r="I2101" t="s">
        <v>134</v>
      </c>
      <c r="J2101" t="s">
        <v>169</v>
      </c>
      <c r="K2101" t="s">
        <v>444</v>
      </c>
      <c r="L2101">
        <v>80829942</v>
      </c>
      <c r="M2101" t="s">
        <v>445</v>
      </c>
      <c r="N2101">
        <v>96190010</v>
      </c>
      <c r="O2101" t="s">
        <v>446</v>
      </c>
      <c r="P2101">
        <v>4987176293596</v>
      </c>
      <c r="Q2101">
        <v>0.01</v>
      </c>
      <c r="R2101" s="16">
        <v>46597</v>
      </c>
      <c r="S2101">
        <v>24</v>
      </c>
      <c r="T2101">
        <v>49</v>
      </c>
      <c r="U2101">
        <v>240</v>
      </c>
      <c r="V2101">
        <v>0.01</v>
      </c>
      <c r="W2101">
        <v>0.01</v>
      </c>
      <c r="X2101">
        <v>0.01</v>
      </c>
      <c r="Y2101">
        <v>100</v>
      </c>
      <c r="Z2101">
        <v>0</v>
      </c>
      <c r="AA2101">
        <v>0</v>
      </c>
      <c r="AB2101">
        <v>0</v>
      </c>
      <c r="AC2101">
        <v>240</v>
      </c>
      <c r="AD2101">
        <v>0.2</v>
      </c>
      <c r="AE2101">
        <v>0</v>
      </c>
      <c r="AF2101">
        <v>0</v>
      </c>
      <c r="AG2101">
        <v>0</v>
      </c>
      <c r="AH2101">
        <v>0</v>
      </c>
      <c r="AI2101">
        <f t="shared" si="166"/>
        <v>24000</v>
      </c>
      <c r="AJ2101">
        <f t="shared" si="167"/>
        <v>240</v>
      </c>
      <c r="AK2101" s="62">
        <f t="shared" si="168"/>
        <v>100</v>
      </c>
      <c r="AL2101">
        <f t="shared" si="169"/>
        <v>240</v>
      </c>
    </row>
    <row r="2102" spans="2:38" ht="14.45" x14ac:dyDescent="0.3">
      <c r="B2102" t="s">
        <v>2039</v>
      </c>
      <c r="C2102">
        <v>2002344334</v>
      </c>
      <c r="D2102" t="s">
        <v>125</v>
      </c>
      <c r="E2102" t="s">
        <v>126</v>
      </c>
      <c r="F2102" t="s">
        <v>127</v>
      </c>
      <c r="G2102" t="s">
        <v>132</v>
      </c>
      <c r="H2102" t="s">
        <v>290</v>
      </c>
      <c r="I2102" t="s">
        <v>692</v>
      </c>
      <c r="J2102" t="s">
        <v>692</v>
      </c>
      <c r="K2102" t="s">
        <v>693</v>
      </c>
      <c r="L2102">
        <v>80895628</v>
      </c>
      <c r="M2102" t="s">
        <v>694</v>
      </c>
      <c r="N2102">
        <v>30049011</v>
      </c>
      <c r="O2102" t="s">
        <v>695</v>
      </c>
      <c r="P2102">
        <v>4987176385567</v>
      </c>
      <c r="Q2102">
        <v>50</v>
      </c>
      <c r="R2102" s="16">
        <v>46807</v>
      </c>
      <c r="S2102">
        <v>18</v>
      </c>
      <c r="T2102">
        <v>100</v>
      </c>
      <c r="U2102">
        <v>60</v>
      </c>
      <c r="V2102">
        <v>38.14</v>
      </c>
      <c r="W2102">
        <v>40.049999999999997</v>
      </c>
      <c r="X2102">
        <v>41.72</v>
      </c>
      <c r="Y2102">
        <v>1</v>
      </c>
      <c r="Z2102">
        <v>3</v>
      </c>
      <c r="AA2102">
        <v>0</v>
      </c>
      <c r="AB2102">
        <v>0</v>
      </c>
      <c r="AC2102">
        <v>2523.15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f t="shared" si="166"/>
        <v>63</v>
      </c>
      <c r="AJ2102">
        <f t="shared" si="167"/>
        <v>2628.36</v>
      </c>
      <c r="AK2102" s="62">
        <f t="shared" si="168"/>
        <v>1.05</v>
      </c>
      <c r="AL2102">
        <f t="shared" si="169"/>
        <v>2523.1499999999996</v>
      </c>
    </row>
    <row r="2103" spans="2:38" ht="14.45" x14ac:dyDescent="0.3">
      <c r="B2103" t="s">
        <v>2039</v>
      </c>
      <c r="C2103">
        <v>2002344334</v>
      </c>
      <c r="D2103" t="s">
        <v>125</v>
      </c>
      <c r="E2103" t="s">
        <v>126</v>
      </c>
      <c r="F2103" t="s">
        <v>127</v>
      </c>
      <c r="G2103" t="s">
        <v>132</v>
      </c>
      <c r="H2103" t="s">
        <v>133</v>
      </c>
      <c r="I2103" t="s">
        <v>177</v>
      </c>
      <c r="J2103" t="s">
        <v>371</v>
      </c>
      <c r="K2103" t="s">
        <v>531</v>
      </c>
      <c r="L2103">
        <v>80888577</v>
      </c>
      <c r="M2103" t="s">
        <v>532</v>
      </c>
      <c r="N2103">
        <v>96190010</v>
      </c>
      <c r="O2103" t="s">
        <v>533</v>
      </c>
      <c r="P2103">
        <v>4987176319524</v>
      </c>
      <c r="Q2103">
        <v>160</v>
      </c>
      <c r="R2103" s="16">
        <v>46807</v>
      </c>
      <c r="S2103">
        <v>24</v>
      </c>
      <c r="T2103">
        <v>78</v>
      </c>
      <c r="U2103">
        <v>30</v>
      </c>
      <c r="V2103">
        <v>138.37</v>
      </c>
      <c r="W2103">
        <v>138.37</v>
      </c>
      <c r="X2103">
        <v>144.13999999999999</v>
      </c>
      <c r="Y2103">
        <v>0</v>
      </c>
      <c r="Z2103">
        <v>3</v>
      </c>
      <c r="AA2103">
        <v>0</v>
      </c>
      <c r="AB2103">
        <v>0</v>
      </c>
      <c r="AC2103">
        <v>415.11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f t="shared" si="166"/>
        <v>3</v>
      </c>
      <c r="AJ2103">
        <f t="shared" si="167"/>
        <v>432.41999999999996</v>
      </c>
      <c r="AK2103" s="62">
        <f t="shared" si="168"/>
        <v>0.1</v>
      </c>
      <c r="AL2103">
        <f t="shared" si="169"/>
        <v>415.11</v>
      </c>
    </row>
    <row r="2104" spans="2:38" ht="14.45" x14ac:dyDescent="0.3">
      <c r="B2104" t="s">
        <v>2039</v>
      </c>
      <c r="C2104">
        <v>2002344334</v>
      </c>
      <c r="D2104" t="s">
        <v>125</v>
      </c>
      <c r="E2104" t="s">
        <v>126</v>
      </c>
      <c r="F2104" t="s">
        <v>127</v>
      </c>
      <c r="G2104" t="s">
        <v>132</v>
      </c>
      <c r="H2104" t="s">
        <v>290</v>
      </c>
      <c r="I2104" t="s">
        <v>692</v>
      </c>
      <c r="J2104" t="s">
        <v>692</v>
      </c>
      <c r="K2104" t="s">
        <v>696</v>
      </c>
      <c r="L2104">
        <v>80895630</v>
      </c>
      <c r="M2104" t="s">
        <v>697</v>
      </c>
      <c r="N2104">
        <v>30049011</v>
      </c>
      <c r="O2104" t="s">
        <v>698</v>
      </c>
      <c r="P2104">
        <v>4987176385536</v>
      </c>
      <c r="Q2104">
        <v>50</v>
      </c>
      <c r="R2104" s="16">
        <v>46807</v>
      </c>
      <c r="S2104">
        <v>18</v>
      </c>
      <c r="T2104">
        <v>100</v>
      </c>
      <c r="U2104">
        <v>60</v>
      </c>
      <c r="V2104">
        <v>38.14</v>
      </c>
      <c r="W2104">
        <v>40.049999999999997</v>
      </c>
      <c r="X2104">
        <v>41.72</v>
      </c>
      <c r="Y2104">
        <v>0</v>
      </c>
      <c r="Z2104">
        <v>13</v>
      </c>
      <c r="AA2104">
        <v>0</v>
      </c>
      <c r="AB2104">
        <v>0</v>
      </c>
      <c r="AC2104">
        <v>520.65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f t="shared" si="166"/>
        <v>13</v>
      </c>
      <c r="AJ2104">
        <f t="shared" si="167"/>
        <v>542.36</v>
      </c>
      <c r="AK2104" s="62">
        <f t="shared" si="168"/>
        <v>0.21666666666666667</v>
      </c>
      <c r="AL2104">
        <f t="shared" si="169"/>
        <v>520.65</v>
      </c>
    </row>
    <row r="2105" spans="2:38" ht="14.45" x14ac:dyDescent="0.3">
      <c r="B2105" t="s">
        <v>2039</v>
      </c>
      <c r="C2105">
        <v>2002344334</v>
      </c>
      <c r="D2105" t="s">
        <v>125</v>
      </c>
      <c r="E2105" t="s">
        <v>126</v>
      </c>
      <c r="F2105" t="s">
        <v>127</v>
      </c>
      <c r="G2105" t="s">
        <v>128</v>
      </c>
      <c r="H2105" t="s">
        <v>196</v>
      </c>
      <c r="I2105" t="s">
        <v>197</v>
      </c>
      <c r="J2105" t="s">
        <v>198</v>
      </c>
      <c r="K2105" t="s">
        <v>467</v>
      </c>
      <c r="L2105">
        <v>80741181</v>
      </c>
      <c r="M2105" t="s">
        <v>468</v>
      </c>
      <c r="N2105">
        <v>33049990</v>
      </c>
      <c r="O2105" t="s">
        <v>469</v>
      </c>
      <c r="P2105">
        <v>4987176179593</v>
      </c>
      <c r="Q2105">
        <v>429</v>
      </c>
      <c r="R2105" s="16">
        <v>47660</v>
      </c>
      <c r="S2105">
        <v>36</v>
      </c>
      <c r="T2105">
        <v>100</v>
      </c>
      <c r="U2105">
        <v>6</v>
      </c>
      <c r="V2105">
        <v>303.48</v>
      </c>
      <c r="W2105">
        <v>358.11</v>
      </c>
      <c r="X2105">
        <v>373.04</v>
      </c>
      <c r="Y2105">
        <v>0</v>
      </c>
      <c r="Z2105">
        <v>2</v>
      </c>
      <c r="AA2105">
        <v>0</v>
      </c>
      <c r="AB2105">
        <v>0</v>
      </c>
      <c r="AC2105">
        <v>716.22</v>
      </c>
      <c r="AD2105">
        <v>2.5</v>
      </c>
      <c r="AE2105">
        <v>0</v>
      </c>
      <c r="AF2105">
        <v>0</v>
      </c>
      <c r="AG2105">
        <v>0</v>
      </c>
      <c r="AH2105">
        <v>0</v>
      </c>
      <c r="AI2105">
        <f t="shared" si="166"/>
        <v>2</v>
      </c>
      <c r="AJ2105">
        <f t="shared" si="167"/>
        <v>746.08</v>
      </c>
      <c r="AK2105" s="62">
        <f t="shared" si="168"/>
        <v>0.33333333333333331</v>
      </c>
      <c r="AL2105">
        <f t="shared" si="169"/>
        <v>716.22</v>
      </c>
    </row>
    <row r="2106" spans="2:38" ht="14.45" x14ac:dyDescent="0.3">
      <c r="B2106" t="s">
        <v>2039</v>
      </c>
      <c r="C2106">
        <v>2002344334</v>
      </c>
      <c r="D2106" t="s">
        <v>125</v>
      </c>
      <c r="E2106" t="s">
        <v>126</v>
      </c>
      <c r="F2106" t="s">
        <v>127</v>
      </c>
      <c r="G2106" t="s">
        <v>132</v>
      </c>
      <c r="H2106" t="s">
        <v>133</v>
      </c>
      <c r="I2106" t="s">
        <v>177</v>
      </c>
      <c r="J2106" t="s">
        <v>375</v>
      </c>
      <c r="K2106" t="s">
        <v>385</v>
      </c>
      <c r="L2106">
        <v>83902634</v>
      </c>
      <c r="M2106" t="s">
        <v>1040</v>
      </c>
      <c r="N2106">
        <v>96190010</v>
      </c>
      <c r="O2106" t="s">
        <v>1041</v>
      </c>
      <c r="P2106">
        <v>4987176319319</v>
      </c>
      <c r="Q2106">
        <v>125</v>
      </c>
      <c r="R2106" s="16">
        <v>46807</v>
      </c>
      <c r="S2106">
        <v>24</v>
      </c>
      <c r="T2106">
        <v>78</v>
      </c>
      <c r="U2106">
        <v>40</v>
      </c>
      <c r="V2106">
        <v>108.1</v>
      </c>
      <c r="W2106">
        <v>108.1</v>
      </c>
      <c r="X2106">
        <v>112.61</v>
      </c>
      <c r="Y2106">
        <v>0</v>
      </c>
      <c r="Z2106">
        <v>2</v>
      </c>
      <c r="AA2106">
        <v>0</v>
      </c>
      <c r="AB2106">
        <v>0</v>
      </c>
      <c r="AC2106">
        <v>216.2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f t="shared" si="166"/>
        <v>2</v>
      </c>
      <c r="AJ2106">
        <f t="shared" si="167"/>
        <v>225.22</v>
      </c>
      <c r="AK2106" s="62">
        <f t="shared" si="168"/>
        <v>0.05</v>
      </c>
      <c r="AL2106">
        <f t="shared" si="169"/>
        <v>216.2</v>
      </c>
    </row>
    <row r="2107" spans="2:38" ht="14.45" x14ac:dyDescent="0.3">
      <c r="B2107" t="s">
        <v>2039</v>
      </c>
      <c r="C2107">
        <v>2002344334</v>
      </c>
      <c r="D2107" t="s">
        <v>125</v>
      </c>
      <c r="E2107" t="s">
        <v>126</v>
      </c>
      <c r="F2107" t="s">
        <v>127</v>
      </c>
      <c r="G2107" t="s">
        <v>146</v>
      </c>
      <c r="H2107" t="s">
        <v>190</v>
      </c>
      <c r="I2107" t="s">
        <v>191</v>
      </c>
      <c r="J2107" t="s">
        <v>192</v>
      </c>
      <c r="K2107" t="s">
        <v>454</v>
      </c>
      <c r="L2107">
        <v>80832388</v>
      </c>
      <c r="M2107" t="s">
        <v>455</v>
      </c>
      <c r="N2107">
        <v>82121010</v>
      </c>
      <c r="O2107" t="s">
        <v>456</v>
      </c>
      <c r="P2107">
        <v>4987176321091</v>
      </c>
      <c r="Q2107">
        <v>165</v>
      </c>
      <c r="R2107" s="16">
        <v>47045</v>
      </c>
      <c r="S2107">
        <v>60</v>
      </c>
      <c r="T2107">
        <v>45</v>
      </c>
      <c r="U2107">
        <v>48</v>
      </c>
      <c r="V2107">
        <v>117.75</v>
      </c>
      <c r="W2107">
        <v>138.94</v>
      </c>
      <c r="X2107">
        <v>144.72999999999999</v>
      </c>
      <c r="Y2107">
        <v>0</v>
      </c>
      <c r="Z2107">
        <v>1</v>
      </c>
      <c r="AA2107">
        <v>0</v>
      </c>
      <c r="AB2107">
        <v>0</v>
      </c>
      <c r="AC2107">
        <v>138.94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f t="shared" si="166"/>
        <v>1</v>
      </c>
      <c r="AJ2107">
        <f t="shared" si="167"/>
        <v>144.72999999999999</v>
      </c>
      <c r="AK2107" s="62">
        <f t="shared" si="168"/>
        <v>2.0833333333333332E-2</v>
      </c>
      <c r="AL2107">
        <f t="shared" si="169"/>
        <v>138.94</v>
      </c>
    </row>
    <row r="2108" spans="2:38" ht="14.45" x14ac:dyDescent="0.3">
      <c r="B2108" t="s">
        <v>2039</v>
      </c>
      <c r="C2108">
        <v>2002344334</v>
      </c>
      <c r="D2108" t="s">
        <v>125</v>
      </c>
      <c r="E2108" t="s">
        <v>126</v>
      </c>
      <c r="F2108" t="s">
        <v>127</v>
      </c>
      <c r="G2108" t="s">
        <v>132</v>
      </c>
      <c r="H2108" t="s">
        <v>290</v>
      </c>
      <c r="I2108" t="s">
        <v>645</v>
      </c>
      <c r="J2108" t="s">
        <v>646</v>
      </c>
      <c r="K2108" t="s">
        <v>647</v>
      </c>
      <c r="L2108">
        <v>80757319</v>
      </c>
      <c r="M2108" t="s">
        <v>648</v>
      </c>
      <c r="N2108">
        <v>21069099</v>
      </c>
      <c r="O2108" t="s">
        <v>649</v>
      </c>
      <c r="P2108">
        <v>4987176070579</v>
      </c>
      <c r="Q2108">
        <v>399</v>
      </c>
      <c r="R2108" s="16">
        <v>46442</v>
      </c>
      <c r="S2108">
        <v>17</v>
      </c>
      <c r="T2108">
        <v>39</v>
      </c>
      <c r="U2108">
        <v>48</v>
      </c>
      <c r="V2108">
        <v>303.99</v>
      </c>
      <c r="W2108">
        <v>319.19</v>
      </c>
      <c r="X2108">
        <v>332.5</v>
      </c>
      <c r="Y2108">
        <v>0</v>
      </c>
      <c r="Z2108">
        <v>3</v>
      </c>
      <c r="AA2108">
        <v>0</v>
      </c>
      <c r="AB2108">
        <v>0</v>
      </c>
      <c r="AC2108">
        <v>957.57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f t="shared" si="166"/>
        <v>3</v>
      </c>
      <c r="AJ2108">
        <f t="shared" si="167"/>
        <v>997.5</v>
      </c>
      <c r="AK2108" s="62">
        <f t="shared" si="168"/>
        <v>6.25E-2</v>
      </c>
      <c r="AL2108">
        <f t="shared" si="169"/>
        <v>957.56999999999994</v>
      </c>
    </row>
    <row r="2109" spans="2:38" ht="14.45" x14ac:dyDescent="0.3">
      <c r="B2109" t="s">
        <v>2039</v>
      </c>
      <c r="C2109">
        <v>2002344334</v>
      </c>
      <c r="D2109" t="s">
        <v>125</v>
      </c>
      <c r="E2109" t="s">
        <v>126</v>
      </c>
      <c r="F2109" t="s">
        <v>127</v>
      </c>
      <c r="G2109" t="s">
        <v>132</v>
      </c>
      <c r="H2109" t="s">
        <v>133</v>
      </c>
      <c r="I2109" t="s">
        <v>134</v>
      </c>
      <c r="J2109" t="s">
        <v>169</v>
      </c>
      <c r="K2109" t="s">
        <v>460</v>
      </c>
      <c r="L2109">
        <v>80851068</v>
      </c>
      <c r="M2109" t="s">
        <v>461</v>
      </c>
      <c r="N2109">
        <v>96190010</v>
      </c>
      <c r="O2109" t="s">
        <v>462</v>
      </c>
      <c r="P2109">
        <v>4987176293527</v>
      </c>
      <c r="Q2109">
        <v>95</v>
      </c>
      <c r="R2109" s="16">
        <v>46807</v>
      </c>
      <c r="S2109">
        <v>24</v>
      </c>
      <c r="T2109">
        <v>78</v>
      </c>
      <c r="U2109">
        <v>60</v>
      </c>
      <c r="V2109">
        <v>82.16</v>
      </c>
      <c r="W2109">
        <v>82.16</v>
      </c>
      <c r="X2109">
        <v>85.59</v>
      </c>
      <c r="Y2109">
        <v>0</v>
      </c>
      <c r="Z2109">
        <v>4</v>
      </c>
      <c r="AA2109">
        <v>0</v>
      </c>
      <c r="AB2109">
        <v>0</v>
      </c>
      <c r="AC2109">
        <v>328.64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f t="shared" si="166"/>
        <v>4</v>
      </c>
      <c r="AJ2109">
        <f t="shared" si="167"/>
        <v>342.36</v>
      </c>
      <c r="AK2109" s="62">
        <f t="shared" si="168"/>
        <v>6.6666666666666666E-2</v>
      </c>
      <c r="AL2109">
        <f t="shared" si="169"/>
        <v>328.64</v>
      </c>
    </row>
    <row r="2110" spans="2:38" ht="14.45" x14ac:dyDescent="0.3">
      <c r="B2110" t="s">
        <v>2039</v>
      </c>
      <c r="C2110">
        <v>2002344334</v>
      </c>
      <c r="D2110" t="s">
        <v>125</v>
      </c>
      <c r="E2110" t="s">
        <v>126</v>
      </c>
      <c r="F2110" t="s">
        <v>127</v>
      </c>
      <c r="G2110" t="s">
        <v>146</v>
      </c>
      <c r="H2110" t="s">
        <v>160</v>
      </c>
      <c r="I2110" t="s">
        <v>161</v>
      </c>
      <c r="J2110" t="s">
        <v>162</v>
      </c>
      <c r="K2110" t="s">
        <v>364</v>
      </c>
      <c r="L2110">
        <v>80894418</v>
      </c>
      <c r="M2110" t="s">
        <v>705</v>
      </c>
      <c r="N2110">
        <v>96032100</v>
      </c>
      <c r="O2110" t="s">
        <v>706</v>
      </c>
      <c r="P2110">
        <v>4987176239969</v>
      </c>
      <c r="Q2110">
        <v>170</v>
      </c>
      <c r="R2110" s="16">
        <v>46807</v>
      </c>
      <c r="S2110">
        <v>36</v>
      </c>
      <c r="T2110">
        <v>52</v>
      </c>
      <c r="U2110">
        <v>48</v>
      </c>
      <c r="V2110">
        <v>129.52000000000001</v>
      </c>
      <c r="W2110">
        <v>136</v>
      </c>
      <c r="X2110">
        <v>141.66999999999999</v>
      </c>
      <c r="Y2110">
        <v>0</v>
      </c>
      <c r="Z2110">
        <v>24</v>
      </c>
      <c r="AA2110">
        <v>0</v>
      </c>
      <c r="AB2110">
        <v>0</v>
      </c>
      <c r="AC2110">
        <v>3264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f t="shared" si="166"/>
        <v>24</v>
      </c>
      <c r="AJ2110">
        <f t="shared" si="167"/>
        <v>3400.08</v>
      </c>
      <c r="AK2110" s="62">
        <f t="shared" si="168"/>
        <v>0.5</v>
      </c>
      <c r="AL2110">
        <f t="shared" si="169"/>
        <v>3264</v>
      </c>
    </row>
    <row r="2111" spans="2:38" ht="14.45" x14ac:dyDescent="0.3">
      <c r="B2111" t="s">
        <v>2039</v>
      </c>
      <c r="C2111">
        <v>2002344334</v>
      </c>
      <c r="D2111" t="s">
        <v>125</v>
      </c>
      <c r="E2111" t="s">
        <v>126</v>
      </c>
      <c r="F2111" t="s">
        <v>127</v>
      </c>
      <c r="G2111" t="s">
        <v>132</v>
      </c>
      <c r="H2111" t="s">
        <v>133</v>
      </c>
      <c r="I2111" t="s">
        <v>534</v>
      </c>
      <c r="J2111" t="s">
        <v>535</v>
      </c>
      <c r="K2111" t="s">
        <v>1062</v>
      </c>
      <c r="L2111">
        <v>80870505</v>
      </c>
      <c r="M2111" t="s">
        <v>1063</v>
      </c>
      <c r="N2111">
        <v>96190010</v>
      </c>
      <c r="O2111" t="s">
        <v>1064</v>
      </c>
      <c r="P2111">
        <v>4987176350961</v>
      </c>
      <c r="Q2111">
        <v>260</v>
      </c>
      <c r="R2111" s="16">
        <v>47045</v>
      </c>
      <c r="S2111">
        <v>24</v>
      </c>
      <c r="T2111">
        <v>100</v>
      </c>
      <c r="U2111">
        <v>30</v>
      </c>
      <c r="V2111">
        <v>218.94</v>
      </c>
      <c r="W2111">
        <v>218.94</v>
      </c>
      <c r="X2111">
        <v>228.07</v>
      </c>
      <c r="Y2111">
        <v>0</v>
      </c>
      <c r="Z2111">
        <v>1</v>
      </c>
      <c r="AA2111">
        <v>0</v>
      </c>
      <c r="AB2111">
        <v>0</v>
      </c>
      <c r="AC2111">
        <v>218.94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f t="shared" si="166"/>
        <v>1</v>
      </c>
      <c r="AJ2111">
        <f t="shared" si="167"/>
        <v>228.07</v>
      </c>
      <c r="AK2111" s="62">
        <f t="shared" si="168"/>
        <v>3.3333333333333333E-2</v>
      </c>
      <c r="AL2111">
        <f t="shared" si="169"/>
        <v>218.94</v>
      </c>
    </row>
    <row r="2112" spans="2:38" ht="14.45" x14ac:dyDescent="0.3">
      <c r="B2112" t="s">
        <v>2039</v>
      </c>
      <c r="C2112">
        <v>2002344334</v>
      </c>
      <c r="D2112" t="s">
        <v>125</v>
      </c>
      <c r="E2112" t="s">
        <v>126</v>
      </c>
      <c r="F2112" t="s">
        <v>127</v>
      </c>
      <c r="G2112" t="s">
        <v>146</v>
      </c>
      <c r="H2112" t="s">
        <v>160</v>
      </c>
      <c r="I2112" t="s">
        <v>161</v>
      </c>
      <c r="J2112" t="s">
        <v>344</v>
      </c>
      <c r="K2112" t="s">
        <v>345</v>
      </c>
      <c r="L2112">
        <v>80894424</v>
      </c>
      <c r="M2112" t="s">
        <v>956</v>
      </c>
      <c r="N2112">
        <v>96032100</v>
      </c>
      <c r="O2112" t="s">
        <v>957</v>
      </c>
      <c r="P2112">
        <v>4987176279156</v>
      </c>
      <c r="Q2112">
        <v>130</v>
      </c>
      <c r="R2112" s="16">
        <v>46806</v>
      </c>
      <c r="S2112">
        <v>36</v>
      </c>
      <c r="T2112">
        <v>52</v>
      </c>
      <c r="U2112">
        <v>48</v>
      </c>
      <c r="V2112">
        <v>99.05</v>
      </c>
      <c r="W2112">
        <v>104</v>
      </c>
      <c r="X2112">
        <v>108.34</v>
      </c>
      <c r="Y2112">
        <v>1</v>
      </c>
      <c r="Z2112">
        <v>0</v>
      </c>
      <c r="AA2112">
        <v>0</v>
      </c>
      <c r="AB2112">
        <v>0</v>
      </c>
      <c r="AC2112">
        <v>4992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f t="shared" si="166"/>
        <v>48</v>
      </c>
      <c r="AJ2112">
        <f t="shared" si="167"/>
        <v>5200.32</v>
      </c>
      <c r="AK2112" s="62">
        <f t="shared" si="168"/>
        <v>1</v>
      </c>
      <c r="AL2112">
        <f t="shared" si="169"/>
        <v>4992</v>
      </c>
    </row>
    <row r="2113" spans="2:38" ht="14.45" x14ac:dyDescent="0.3">
      <c r="B2113" t="s">
        <v>2039</v>
      </c>
      <c r="C2113">
        <v>2002344334</v>
      </c>
      <c r="D2113" t="s">
        <v>125</v>
      </c>
      <c r="E2113" t="s">
        <v>126</v>
      </c>
      <c r="F2113" t="s">
        <v>127</v>
      </c>
      <c r="G2113" t="s">
        <v>132</v>
      </c>
      <c r="H2113" t="s">
        <v>133</v>
      </c>
      <c r="I2113" t="s">
        <v>134</v>
      </c>
      <c r="J2113" t="s">
        <v>155</v>
      </c>
      <c r="K2113" t="s">
        <v>934</v>
      </c>
      <c r="L2113">
        <v>80870354</v>
      </c>
      <c r="M2113" t="s">
        <v>1003</v>
      </c>
      <c r="N2113">
        <v>96190010</v>
      </c>
      <c r="O2113" t="s">
        <v>1004</v>
      </c>
      <c r="P2113">
        <v>4987176350619</v>
      </c>
      <c r="Q2113">
        <v>650</v>
      </c>
      <c r="R2113" s="16">
        <v>46807</v>
      </c>
      <c r="S2113">
        <v>24</v>
      </c>
      <c r="T2113">
        <v>78</v>
      </c>
      <c r="U2113">
        <v>12</v>
      </c>
      <c r="V2113">
        <v>422.18</v>
      </c>
      <c r="W2113">
        <v>422.18</v>
      </c>
      <c r="X2113">
        <v>439.78</v>
      </c>
      <c r="Y2113">
        <v>0</v>
      </c>
      <c r="Z2113">
        <v>1</v>
      </c>
      <c r="AA2113">
        <v>0</v>
      </c>
      <c r="AB2113">
        <v>0</v>
      </c>
      <c r="AC2113">
        <v>422.18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f t="shared" si="166"/>
        <v>1</v>
      </c>
      <c r="AJ2113">
        <f t="shared" si="167"/>
        <v>439.78</v>
      </c>
      <c r="AK2113" s="62">
        <f t="shared" si="168"/>
        <v>8.3333333333333329E-2</v>
      </c>
      <c r="AL2113">
        <f t="shared" si="169"/>
        <v>422.18</v>
      </c>
    </row>
    <row r="2114" spans="2:38" ht="14.45" x14ac:dyDescent="0.3">
      <c r="B2114" t="s">
        <v>2039</v>
      </c>
      <c r="C2114">
        <v>2002344334</v>
      </c>
      <c r="D2114" t="s">
        <v>125</v>
      </c>
      <c r="E2114" t="s">
        <v>126</v>
      </c>
      <c r="F2114" t="s">
        <v>127</v>
      </c>
      <c r="G2114" t="s">
        <v>146</v>
      </c>
      <c r="H2114" t="s">
        <v>160</v>
      </c>
      <c r="I2114" t="s">
        <v>161</v>
      </c>
      <c r="J2114" t="s">
        <v>162</v>
      </c>
      <c r="K2114" t="s">
        <v>358</v>
      </c>
      <c r="L2114">
        <v>80894388</v>
      </c>
      <c r="M2114" t="s">
        <v>1069</v>
      </c>
      <c r="N2114">
        <v>96032100</v>
      </c>
      <c r="O2114" t="s">
        <v>1070</v>
      </c>
      <c r="P2114">
        <v>4987176239952</v>
      </c>
      <c r="Q2114">
        <v>170</v>
      </c>
      <c r="R2114" s="16">
        <v>47044</v>
      </c>
      <c r="S2114">
        <v>36</v>
      </c>
      <c r="T2114">
        <v>74</v>
      </c>
      <c r="U2114">
        <v>36</v>
      </c>
      <c r="V2114">
        <v>129.52000000000001</v>
      </c>
      <c r="W2114">
        <v>136</v>
      </c>
      <c r="X2114">
        <v>141.66999999999999</v>
      </c>
      <c r="Y2114">
        <v>1</v>
      </c>
      <c r="Z2114">
        <v>0</v>
      </c>
      <c r="AA2114">
        <v>0</v>
      </c>
      <c r="AB2114">
        <v>0</v>
      </c>
      <c r="AC2114">
        <v>4896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f t="shared" si="166"/>
        <v>36</v>
      </c>
      <c r="AJ2114">
        <f t="shared" si="167"/>
        <v>5100.12</v>
      </c>
      <c r="AK2114" s="62">
        <f t="shared" si="168"/>
        <v>1</v>
      </c>
      <c r="AL2114">
        <f t="shared" si="169"/>
        <v>4896</v>
      </c>
    </row>
    <row r="2115" spans="2:38" ht="14.45" x14ac:dyDescent="0.3">
      <c r="B2115" t="s">
        <v>2039</v>
      </c>
      <c r="C2115">
        <v>2002344334</v>
      </c>
      <c r="D2115" t="s">
        <v>125</v>
      </c>
      <c r="E2115" t="s">
        <v>126</v>
      </c>
      <c r="F2115" t="s">
        <v>127</v>
      </c>
      <c r="G2115" t="s">
        <v>128</v>
      </c>
      <c r="H2115" t="s">
        <v>129</v>
      </c>
      <c r="I2115" t="s">
        <v>221</v>
      </c>
      <c r="J2115" t="s">
        <v>250</v>
      </c>
      <c r="K2115" t="s">
        <v>920</v>
      </c>
      <c r="L2115">
        <v>80872419</v>
      </c>
      <c r="M2115" t="s">
        <v>983</v>
      </c>
      <c r="N2115">
        <v>33051090</v>
      </c>
      <c r="O2115" t="s">
        <v>984</v>
      </c>
      <c r="P2115">
        <v>4987176358301</v>
      </c>
      <c r="Q2115">
        <v>85</v>
      </c>
      <c r="R2115" s="16">
        <v>46657</v>
      </c>
      <c r="S2115">
        <v>36</v>
      </c>
      <c r="T2115">
        <v>38</v>
      </c>
      <c r="U2115">
        <v>48</v>
      </c>
      <c r="V2115">
        <v>70.650000000000006</v>
      </c>
      <c r="W2115">
        <v>74.180000000000007</v>
      </c>
      <c r="X2115">
        <v>77.27</v>
      </c>
      <c r="Y2115">
        <v>0</v>
      </c>
      <c r="Z2115">
        <v>2</v>
      </c>
      <c r="AA2115">
        <v>0</v>
      </c>
      <c r="AB2115">
        <v>0</v>
      </c>
      <c r="AC2115">
        <v>148.36000000000001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f t="shared" si="166"/>
        <v>2</v>
      </c>
      <c r="AJ2115">
        <f t="shared" si="167"/>
        <v>154.54</v>
      </c>
      <c r="AK2115" s="62">
        <f t="shared" si="168"/>
        <v>4.1666666666666664E-2</v>
      </c>
      <c r="AL2115">
        <f t="shared" si="169"/>
        <v>148.36000000000001</v>
      </c>
    </row>
    <row r="2116" spans="2:38" ht="14.45" x14ac:dyDescent="0.3">
      <c r="B2116" t="s">
        <v>2039</v>
      </c>
      <c r="C2116">
        <v>2002344334</v>
      </c>
      <c r="D2116" t="s">
        <v>125</v>
      </c>
      <c r="E2116" t="s">
        <v>126</v>
      </c>
      <c r="F2116" t="s">
        <v>127</v>
      </c>
      <c r="G2116" t="s">
        <v>146</v>
      </c>
      <c r="H2116" t="s">
        <v>160</v>
      </c>
      <c r="I2116" t="s">
        <v>161</v>
      </c>
      <c r="J2116" t="s">
        <v>351</v>
      </c>
      <c r="K2116" t="s">
        <v>891</v>
      </c>
      <c r="L2116">
        <v>80894430</v>
      </c>
      <c r="M2116" t="s">
        <v>892</v>
      </c>
      <c r="N2116">
        <v>96032100</v>
      </c>
      <c r="O2116" t="s">
        <v>893</v>
      </c>
      <c r="P2116">
        <v>4987176402912</v>
      </c>
      <c r="Q2116">
        <v>150</v>
      </c>
      <c r="R2116" s="16">
        <v>47045</v>
      </c>
      <c r="S2116">
        <v>36</v>
      </c>
      <c r="T2116">
        <v>74</v>
      </c>
      <c r="U2116">
        <v>36</v>
      </c>
      <c r="V2116">
        <v>114.29</v>
      </c>
      <c r="W2116">
        <v>120</v>
      </c>
      <c r="X2116">
        <v>125</v>
      </c>
      <c r="Y2116">
        <v>1</v>
      </c>
      <c r="Z2116">
        <v>0</v>
      </c>
      <c r="AA2116">
        <v>0</v>
      </c>
      <c r="AB2116">
        <v>0</v>
      </c>
      <c r="AC2116">
        <v>4320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f t="shared" si="166"/>
        <v>36</v>
      </c>
      <c r="AJ2116">
        <f t="shared" si="167"/>
        <v>4500</v>
      </c>
      <c r="AK2116" s="62">
        <f t="shared" si="168"/>
        <v>1</v>
      </c>
      <c r="AL2116">
        <f t="shared" si="169"/>
        <v>4320</v>
      </c>
    </row>
    <row r="2117" spans="2:38" ht="14.45" x14ac:dyDescent="0.3">
      <c r="B2117" t="s">
        <v>2039</v>
      </c>
      <c r="C2117">
        <v>2002344334</v>
      </c>
      <c r="D2117" t="s">
        <v>125</v>
      </c>
      <c r="E2117" t="s">
        <v>126</v>
      </c>
      <c r="F2117" t="s">
        <v>127</v>
      </c>
      <c r="G2117" t="s">
        <v>128</v>
      </c>
      <c r="H2117" t="s">
        <v>196</v>
      </c>
      <c r="I2117" t="s">
        <v>197</v>
      </c>
      <c r="J2117" t="s">
        <v>463</v>
      </c>
      <c r="K2117" t="s">
        <v>464</v>
      </c>
      <c r="L2117">
        <v>80823578</v>
      </c>
      <c r="M2117" t="s">
        <v>465</v>
      </c>
      <c r="N2117">
        <v>33049990</v>
      </c>
      <c r="O2117" t="s">
        <v>466</v>
      </c>
      <c r="P2117">
        <v>4987176179456</v>
      </c>
      <c r="Q2117">
        <v>625</v>
      </c>
      <c r="R2117" s="16">
        <v>46807</v>
      </c>
      <c r="S2117">
        <v>36</v>
      </c>
      <c r="T2117">
        <v>52</v>
      </c>
      <c r="U2117">
        <v>24</v>
      </c>
      <c r="V2117">
        <v>442.14</v>
      </c>
      <c r="W2117">
        <v>521.72</v>
      </c>
      <c r="X2117">
        <v>543.48</v>
      </c>
      <c r="Y2117">
        <v>0</v>
      </c>
      <c r="Z2117">
        <v>4</v>
      </c>
      <c r="AA2117">
        <v>0</v>
      </c>
      <c r="AB2117">
        <v>0</v>
      </c>
      <c r="AC2117">
        <v>2086.88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f t="shared" si="166"/>
        <v>4</v>
      </c>
      <c r="AJ2117">
        <f t="shared" si="167"/>
        <v>2173.92</v>
      </c>
      <c r="AK2117" s="62">
        <f t="shared" si="168"/>
        <v>0.16666666666666666</v>
      </c>
      <c r="AL2117">
        <f t="shared" si="169"/>
        <v>2086.88</v>
      </c>
    </row>
    <row r="2118" spans="2:38" ht="14.45" x14ac:dyDescent="0.3">
      <c r="B2118" t="s">
        <v>2039</v>
      </c>
      <c r="C2118">
        <v>2002344334</v>
      </c>
      <c r="D2118" t="s">
        <v>125</v>
      </c>
      <c r="E2118" t="s">
        <v>126</v>
      </c>
      <c r="F2118" t="s">
        <v>127</v>
      </c>
      <c r="G2118" t="s">
        <v>146</v>
      </c>
      <c r="H2118" t="s">
        <v>160</v>
      </c>
      <c r="I2118" t="s">
        <v>161</v>
      </c>
      <c r="J2118" t="s">
        <v>351</v>
      </c>
      <c r="K2118" t="s">
        <v>352</v>
      </c>
      <c r="L2118">
        <v>80894434</v>
      </c>
      <c r="M2118" t="s">
        <v>1760</v>
      </c>
      <c r="N2118">
        <v>96032100</v>
      </c>
      <c r="O2118" t="s">
        <v>1761</v>
      </c>
      <c r="P2118">
        <v>4987176270337</v>
      </c>
      <c r="Q2118">
        <v>130</v>
      </c>
      <c r="R2118" s="16">
        <v>47045</v>
      </c>
      <c r="S2118">
        <v>36</v>
      </c>
      <c r="T2118">
        <v>74</v>
      </c>
      <c r="U2118">
        <v>36</v>
      </c>
      <c r="V2118">
        <v>99.05</v>
      </c>
      <c r="W2118">
        <v>104</v>
      </c>
      <c r="X2118">
        <v>108.34</v>
      </c>
      <c r="Y2118">
        <v>2</v>
      </c>
      <c r="Z2118">
        <v>0</v>
      </c>
      <c r="AA2118">
        <v>0</v>
      </c>
      <c r="AB2118">
        <v>0</v>
      </c>
      <c r="AC2118">
        <v>7488</v>
      </c>
      <c r="AD2118">
        <v>0.01</v>
      </c>
      <c r="AE2118">
        <v>0</v>
      </c>
      <c r="AF2118">
        <v>0</v>
      </c>
      <c r="AG2118">
        <v>0</v>
      </c>
      <c r="AH2118">
        <v>0</v>
      </c>
      <c r="AI2118">
        <f t="shared" si="166"/>
        <v>72</v>
      </c>
      <c r="AJ2118">
        <f t="shared" si="167"/>
        <v>7800.4800000000005</v>
      </c>
      <c r="AK2118" s="62">
        <f t="shared" si="168"/>
        <v>2</v>
      </c>
      <c r="AL2118">
        <f t="shared" si="169"/>
        <v>7488</v>
      </c>
    </row>
    <row r="2119" spans="2:38" ht="14.45" x14ac:dyDescent="0.3">
      <c r="B2119" t="s">
        <v>2039</v>
      </c>
      <c r="C2119">
        <v>2002344334</v>
      </c>
      <c r="D2119" t="s">
        <v>125</v>
      </c>
      <c r="E2119" t="s">
        <v>126</v>
      </c>
      <c r="F2119" t="s">
        <v>127</v>
      </c>
      <c r="G2119" t="s">
        <v>146</v>
      </c>
      <c r="H2119" t="s">
        <v>147</v>
      </c>
      <c r="I2119" t="s">
        <v>203</v>
      </c>
      <c r="J2119" t="s">
        <v>433</v>
      </c>
      <c r="K2119" t="s">
        <v>434</v>
      </c>
      <c r="L2119">
        <v>80865297</v>
      </c>
      <c r="M2119" t="s">
        <v>470</v>
      </c>
      <c r="N2119">
        <v>96032900</v>
      </c>
      <c r="O2119" t="s">
        <v>471</v>
      </c>
      <c r="P2119">
        <v>4987176281227</v>
      </c>
      <c r="Q2119">
        <v>85</v>
      </c>
      <c r="R2119" s="16">
        <v>47045</v>
      </c>
      <c r="S2119">
        <v>48</v>
      </c>
      <c r="T2119">
        <v>56</v>
      </c>
      <c r="U2119">
        <v>144</v>
      </c>
      <c r="V2119">
        <v>60.46</v>
      </c>
      <c r="W2119">
        <v>71.34</v>
      </c>
      <c r="X2119">
        <v>74.31</v>
      </c>
      <c r="Y2119">
        <v>0</v>
      </c>
      <c r="Z2119">
        <v>78</v>
      </c>
      <c r="AA2119">
        <v>0</v>
      </c>
      <c r="AB2119">
        <v>0</v>
      </c>
      <c r="AC2119">
        <v>5564.52</v>
      </c>
      <c r="AD2119">
        <v>0.01</v>
      </c>
      <c r="AE2119">
        <v>0</v>
      </c>
      <c r="AF2119">
        <v>0</v>
      </c>
      <c r="AG2119">
        <v>0</v>
      </c>
      <c r="AH2119">
        <v>0</v>
      </c>
      <c r="AI2119">
        <f t="shared" si="166"/>
        <v>78</v>
      </c>
      <c r="AJ2119">
        <f t="shared" si="167"/>
        <v>5796.18</v>
      </c>
      <c r="AK2119" s="62">
        <f t="shared" si="168"/>
        <v>0.54166666666666663</v>
      </c>
      <c r="AL2119">
        <f t="shared" si="169"/>
        <v>5564.52</v>
      </c>
    </row>
    <row r="2120" spans="2:38" ht="14.45" x14ac:dyDescent="0.3">
      <c r="B2120" t="s">
        <v>2039</v>
      </c>
      <c r="C2120">
        <v>2002344334</v>
      </c>
      <c r="D2120" t="s">
        <v>125</v>
      </c>
      <c r="E2120" t="s">
        <v>126</v>
      </c>
      <c r="F2120" t="s">
        <v>127</v>
      </c>
      <c r="G2120" t="s">
        <v>146</v>
      </c>
      <c r="H2120" t="s">
        <v>160</v>
      </c>
      <c r="I2120" t="s">
        <v>161</v>
      </c>
      <c r="J2120" t="s">
        <v>525</v>
      </c>
      <c r="K2120" t="s">
        <v>526</v>
      </c>
      <c r="L2120">
        <v>83913849</v>
      </c>
      <c r="M2120" t="s">
        <v>978</v>
      </c>
      <c r="N2120">
        <v>96032100</v>
      </c>
      <c r="O2120" t="s">
        <v>979</v>
      </c>
      <c r="P2120">
        <v>4987176202437</v>
      </c>
      <c r="Q2120">
        <v>115</v>
      </c>
      <c r="R2120" s="16">
        <v>47045</v>
      </c>
      <c r="S2120">
        <v>36</v>
      </c>
      <c r="T2120">
        <v>74</v>
      </c>
      <c r="U2120">
        <v>72</v>
      </c>
      <c r="V2120">
        <v>87.62</v>
      </c>
      <c r="W2120">
        <v>92</v>
      </c>
      <c r="X2120">
        <v>95.84</v>
      </c>
      <c r="Y2120">
        <v>0</v>
      </c>
      <c r="Z2120">
        <v>50</v>
      </c>
      <c r="AA2120">
        <v>0</v>
      </c>
      <c r="AB2120">
        <v>0</v>
      </c>
      <c r="AC2120">
        <v>4600</v>
      </c>
      <c r="AD2120">
        <v>0.01</v>
      </c>
      <c r="AE2120">
        <v>0</v>
      </c>
      <c r="AF2120">
        <v>0</v>
      </c>
      <c r="AG2120">
        <v>0</v>
      </c>
      <c r="AH2120">
        <v>0</v>
      </c>
      <c r="AI2120">
        <f t="shared" si="166"/>
        <v>50</v>
      </c>
      <c r="AJ2120">
        <f t="shared" si="167"/>
        <v>4792</v>
      </c>
      <c r="AK2120" s="62">
        <f t="shared" si="168"/>
        <v>0.69444444444444442</v>
      </c>
      <c r="AL2120">
        <f t="shared" si="169"/>
        <v>4600</v>
      </c>
    </row>
    <row r="2121" spans="2:38" ht="14.45" x14ac:dyDescent="0.3">
      <c r="B2121" t="s">
        <v>2039</v>
      </c>
      <c r="C2121">
        <v>2002344334</v>
      </c>
      <c r="D2121" t="s">
        <v>125</v>
      </c>
      <c r="E2121" t="s">
        <v>126</v>
      </c>
      <c r="F2121" t="s">
        <v>127</v>
      </c>
      <c r="G2121" t="s">
        <v>128</v>
      </c>
      <c r="H2121" t="s">
        <v>196</v>
      </c>
      <c r="I2121" t="s">
        <v>197</v>
      </c>
      <c r="J2121" t="s">
        <v>443</v>
      </c>
      <c r="K2121" t="s">
        <v>472</v>
      </c>
      <c r="L2121">
        <v>80878182</v>
      </c>
      <c r="M2121" t="s">
        <v>473</v>
      </c>
      <c r="N2121">
        <v>33049990</v>
      </c>
      <c r="O2121" t="s">
        <v>474</v>
      </c>
      <c r="P2121">
        <v>4987176077721</v>
      </c>
      <c r="Q2121">
        <v>109</v>
      </c>
      <c r="R2121" s="16">
        <v>46863</v>
      </c>
      <c r="S2121">
        <v>36</v>
      </c>
      <c r="T2121">
        <v>57</v>
      </c>
      <c r="U2121">
        <v>48</v>
      </c>
      <c r="V2121">
        <v>77.11</v>
      </c>
      <c r="W2121">
        <v>90.99</v>
      </c>
      <c r="X2121">
        <v>94.78</v>
      </c>
      <c r="Y2121">
        <v>2</v>
      </c>
      <c r="Z2121">
        <v>32</v>
      </c>
      <c r="AA2121">
        <v>0</v>
      </c>
      <c r="AB2121">
        <v>0</v>
      </c>
      <c r="AC2121">
        <v>11646.72</v>
      </c>
      <c r="AD2121">
        <v>0.01</v>
      </c>
      <c r="AE2121">
        <v>0</v>
      </c>
      <c r="AF2121">
        <v>0</v>
      </c>
      <c r="AG2121">
        <v>0</v>
      </c>
      <c r="AH2121">
        <v>0</v>
      </c>
      <c r="AI2121">
        <f t="shared" si="166"/>
        <v>128</v>
      </c>
      <c r="AJ2121">
        <f t="shared" si="167"/>
        <v>12131.84</v>
      </c>
      <c r="AK2121" s="62">
        <f t="shared" si="168"/>
        <v>2.6666666666666665</v>
      </c>
      <c r="AL2121">
        <f t="shared" si="169"/>
        <v>11646.72</v>
      </c>
    </row>
    <row r="2122" spans="2:38" ht="14.45" x14ac:dyDescent="0.3">
      <c r="B2122" t="s">
        <v>2039</v>
      </c>
      <c r="C2122">
        <v>2002344334</v>
      </c>
      <c r="D2122" t="s">
        <v>125</v>
      </c>
      <c r="E2122" t="s">
        <v>126</v>
      </c>
      <c r="F2122" t="s">
        <v>127</v>
      </c>
      <c r="G2122" t="s">
        <v>146</v>
      </c>
      <c r="H2122" t="s">
        <v>160</v>
      </c>
      <c r="I2122" t="s">
        <v>161</v>
      </c>
      <c r="J2122" t="s">
        <v>162</v>
      </c>
      <c r="K2122" t="s">
        <v>334</v>
      </c>
      <c r="L2122">
        <v>80894402</v>
      </c>
      <c r="M2122" t="s">
        <v>958</v>
      </c>
      <c r="N2122">
        <v>96032100</v>
      </c>
      <c r="O2122" t="s">
        <v>959</v>
      </c>
      <c r="P2122">
        <v>4987176239976</v>
      </c>
      <c r="Q2122">
        <v>150</v>
      </c>
      <c r="R2122" s="16">
        <v>47045</v>
      </c>
      <c r="S2122">
        <v>36</v>
      </c>
      <c r="T2122">
        <v>74</v>
      </c>
      <c r="U2122">
        <v>36</v>
      </c>
      <c r="V2122">
        <v>114.29</v>
      </c>
      <c r="W2122">
        <v>120</v>
      </c>
      <c r="X2122">
        <v>125</v>
      </c>
      <c r="Y2122">
        <v>0</v>
      </c>
      <c r="Z2122">
        <v>12</v>
      </c>
      <c r="AA2122">
        <v>0</v>
      </c>
      <c r="AB2122">
        <v>0</v>
      </c>
      <c r="AC2122">
        <v>1440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f t="shared" si="166"/>
        <v>12</v>
      </c>
      <c r="AJ2122">
        <f t="shared" si="167"/>
        <v>1500</v>
      </c>
      <c r="AK2122" s="62">
        <f t="shared" si="168"/>
        <v>0.33333333333333331</v>
      </c>
      <c r="AL2122">
        <f t="shared" si="169"/>
        <v>1440</v>
      </c>
    </row>
    <row r="2123" spans="2:38" ht="14.45" x14ac:dyDescent="0.3">
      <c r="B2123" t="s">
        <v>2039</v>
      </c>
      <c r="C2123">
        <v>2002344334</v>
      </c>
      <c r="D2123" t="s">
        <v>125</v>
      </c>
      <c r="E2123" t="s">
        <v>126</v>
      </c>
      <c r="F2123" t="s">
        <v>127</v>
      </c>
      <c r="G2123" t="s">
        <v>128</v>
      </c>
      <c r="H2123" t="s">
        <v>139</v>
      </c>
      <c r="I2123" t="s">
        <v>140</v>
      </c>
      <c r="J2123" t="s">
        <v>246</v>
      </c>
      <c r="K2123" t="s">
        <v>479</v>
      </c>
      <c r="L2123">
        <v>80895500</v>
      </c>
      <c r="M2123" t="s">
        <v>480</v>
      </c>
      <c r="N2123">
        <v>96190030</v>
      </c>
      <c r="O2123" t="s">
        <v>481</v>
      </c>
      <c r="P2123">
        <v>4987176137500</v>
      </c>
      <c r="Q2123">
        <v>93</v>
      </c>
      <c r="R2123" s="16">
        <v>47045</v>
      </c>
      <c r="S2123">
        <v>36</v>
      </c>
      <c r="T2123">
        <v>74</v>
      </c>
      <c r="U2123">
        <v>40</v>
      </c>
      <c r="V2123">
        <v>70.86</v>
      </c>
      <c r="W2123">
        <v>74.400000000000006</v>
      </c>
      <c r="X2123">
        <v>77.5</v>
      </c>
      <c r="Y2123">
        <v>59</v>
      </c>
      <c r="Z2123">
        <v>6</v>
      </c>
      <c r="AA2123">
        <v>0</v>
      </c>
      <c r="AB2123">
        <v>0</v>
      </c>
      <c r="AC2123">
        <v>176030.4</v>
      </c>
      <c r="AD2123">
        <v>0.11</v>
      </c>
      <c r="AE2123">
        <v>0</v>
      </c>
      <c r="AF2123">
        <v>0</v>
      </c>
      <c r="AG2123">
        <v>0</v>
      </c>
      <c r="AH2123">
        <v>0</v>
      </c>
      <c r="AI2123">
        <f t="shared" si="166"/>
        <v>2366</v>
      </c>
      <c r="AJ2123">
        <f t="shared" si="167"/>
        <v>183365</v>
      </c>
      <c r="AK2123" s="62">
        <f t="shared" si="168"/>
        <v>59.15</v>
      </c>
      <c r="AL2123">
        <f t="shared" si="169"/>
        <v>176030.40000000002</v>
      </c>
    </row>
    <row r="2124" spans="2:38" ht="14.45" x14ac:dyDescent="0.3">
      <c r="B2124" t="s">
        <v>2039</v>
      </c>
      <c r="C2124">
        <v>2002344334</v>
      </c>
      <c r="D2124" t="s">
        <v>125</v>
      </c>
      <c r="E2124" t="s">
        <v>126</v>
      </c>
      <c r="F2124" t="s">
        <v>127</v>
      </c>
      <c r="G2124" t="s">
        <v>128</v>
      </c>
      <c r="H2124" t="s">
        <v>139</v>
      </c>
      <c r="I2124" t="s">
        <v>285</v>
      </c>
      <c r="J2124" t="s">
        <v>286</v>
      </c>
      <c r="K2124" t="s">
        <v>287</v>
      </c>
      <c r="L2124">
        <v>80756049</v>
      </c>
      <c r="M2124" t="s">
        <v>288</v>
      </c>
      <c r="N2124">
        <v>34011190</v>
      </c>
      <c r="O2124" t="s">
        <v>289</v>
      </c>
      <c r="P2124">
        <v>4987176204325</v>
      </c>
      <c r="Q2124">
        <v>299</v>
      </c>
      <c r="R2124" s="16">
        <v>46604</v>
      </c>
      <c r="S2124">
        <v>36</v>
      </c>
      <c r="T2124">
        <v>33</v>
      </c>
      <c r="U2124">
        <v>24</v>
      </c>
      <c r="V2124">
        <v>202.7</v>
      </c>
      <c r="W2124">
        <v>239.19</v>
      </c>
      <c r="X2124">
        <v>249.16</v>
      </c>
      <c r="Y2124">
        <v>0</v>
      </c>
      <c r="Z2124">
        <v>18</v>
      </c>
      <c r="AA2124">
        <v>0</v>
      </c>
      <c r="AB2124">
        <v>0</v>
      </c>
      <c r="AC2124">
        <v>4305.42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f t="shared" si="166"/>
        <v>18</v>
      </c>
      <c r="AJ2124">
        <f t="shared" si="167"/>
        <v>4484.88</v>
      </c>
      <c r="AK2124" s="62">
        <f t="shared" si="168"/>
        <v>0.75</v>
      </c>
      <c r="AL2124">
        <f t="shared" si="169"/>
        <v>4305.42</v>
      </c>
    </row>
    <row r="2125" spans="2:38" ht="14.45" x14ac:dyDescent="0.3">
      <c r="B2125" t="s">
        <v>2039</v>
      </c>
      <c r="C2125">
        <v>2002344334</v>
      </c>
      <c r="D2125" t="s">
        <v>125</v>
      </c>
      <c r="E2125" t="s">
        <v>126</v>
      </c>
      <c r="F2125" t="s">
        <v>127</v>
      </c>
      <c r="G2125" t="s">
        <v>128</v>
      </c>
      <c r="H2125" t="s">
        <v>139</v>
      </c>
      <c r="I2125" t="s">
        <v>140</v>
      </c>
      <c r="J2125" t="s">
        <v>266</v>
      </c>
      <c r="K2125" t="s">
        <v>482</v>
      </c>
      <c r="L2125">
        <v>80895526</v>
      </c>
      <c r="M2125" t="s">
        <v>483</v>
      </c>
      <c r="N2125">
        <v>96190030</v>
      </c>
      <c r="O2125" t="s">
        <v>484</v>
      </c>
      <c r="P2125">
        <v>4987176071453</v>
      </c>
      <c r="Q2125">
        <v>93</v>
      </c>
      <c r="R2125" s="16">
        <v>46807</v>
      </c>
      <c r="S2125">
        <v>36</v>
      </c>
      <c r="T2125">
        <v>52</v>
      </c>
      <c r="U2125">
        <v>40</v>
      </c>
      <c r="V2125">
        <v>70.86</v>
      </c>
      <c r="W2125">
        <v>74.400000000000006</v>
      </c>
      <c r="X2125">
        <v>77.5</v>
      </c>
      <c r="Y2125">
        <v>0</v>
      </c>
      <c r="Z2125">
        <v>1</v>
      </c>
      <c r="AA2125">
        <v>0</v>
      </c>
      <c r="AB2125">
        <v>0</v>
      </c>
      <c r="AC2125">
        <v>74.400000000000006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f t="shared" si="166"/>
        <v>1</v>
      </c>
      <c r="AJ2125">
        <f t="shared" si="167"/>
        <v>77.5</v>
      </c>
      <c r="AK2125" s="62">
        <f t="shared" si="168"/>
        <v>2.5000000000000001E-2</v>
      </c>
      <c r="AL2125">
        <f t="shared" si="169"/>
        <v>74.400000000000006</v>
      </c>
    </row>
    <row r="2126" spans="2:38" ht="14.45" x14ac:dyDescent="0.3">
      <c r="B2126" t="s">
        <v>2039</v>
      </c>
      <c r="C2126">
        <v>2002344334</v>
      </c>
      <c r="D2126" t="s">
        <v>125</v>
      </c>
      <c r="E2126" t="s">
        <v>126</v>
      </c>
      <c r="F2126" t="s">
        <v>127</v>
      </c>
      <c r="G2126" t="s">
        <v>132</v>
      </c>
      <c r="H2126" t="s">
        <v>290</v>
      </c>
      <c r="I2126" t="s">
        <v>291</v>
      </c>
      <c r="J2126" t="s">
        <v>291</v>
      </c>
      <c r="K2126" t="s">
        <v>292</v>
      </c>
      <c r="L2126">
        <v>80812661</v>
      </c>
      <c r="M2126" t="s">
        <v>293</v>
      </c>
      <c r="N2126">
        <v>30049011</v>
      </c>
      <c r="O2126" t="s">
        <v>294</v>
      </c>
      <c r="P2126">
        <v>4987176147349</v>
      </c>
      <c r="Q2126">
        <v>201</v>
      </c>
      <c r="R2126" s="16">
        <v>46654</v>
      </c>
      <c r="S2126">
        <v>24</v>
      </c>
      <c r="T2126">
        <v>57</v>
      </c>
      <c r="U2126">
        <v>140</v>
      </c>
      <c r="V2126">
        <v>153.34</v>
      </c>
      <c r="W2126">
        <v>161.01</v>
      </c>
      <c r="X2126">
        <v>167.72</v>
      </c>
      <c r="Y2126">
        <v>0</v>
      </c>
      <c r="Z2126">
        <v>1</v>
      </c>
      <c r="AA2126">
        <v>0</v>
      </c>
      <c r="AB2126">
        <v>0</v>
      </c>
      <c r="AC2126">
        <v>161.01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f t="shared" si="166"/>
        <v>1</v>
      </c>
      <c r="AJ2126">
        <f t="shared" si="167"/>
        <v>167.72</v>
      </c>
      <c r="AK2126" s="62">
        <f t="shared" si="168"/>
        <v>7.1428571428571426E-3</v>
      </c>
      <c r="AL2126">
        <f t="shared" si="169"/>
        <v>161.01</v>
      </c>
    </row>
    <row r="2127" spans="2:38" ht="14.45" x14ac:dyDescent="0.3">
      <c r="B2127" t="s">
        <v>2039</v>
      </c>
      <c r="C2127">
        <v>2002344334</v>
      </c>
      <c r="D2127" t="s">
        <v>125</v>
      </c>
      <c r="E2127" t="s">
        <v>126</v>
      </c>
      <c r="F2127" t="s">
        <v>127</v>
      </c>
      <c r="G2127" t="s">
        <v>128</v>
      </c>
      <c r="H2127" t="s">
        <v>139</v>
      </c>
      <c r="I2127" t="s">
        <v>140</v>
      </c>
      <c r="J2127" t="s">
        <v>246</v>
      </c>
      <c r="K2127" t="s">
        <v>488</v>
      </c>
      <c r="L2127">
        <v>80895502</v>
      </c>
      <c r="M2127" t="s">
        <v>489</v>
      </c>
      <c r="N2127">
        <v>96190030</v>
      </c>
      <c r="O2127" t="s">
        <v>490</v>
      </c>
      <c r="P2127">
        <v>4987176137548</v>
      </c>
      <c r="Q2127">
        <v>98</v>
      </c>
      <c r="R2127" s="16">
        <v>46807</v>
      </c>
      <c r="S2127">
        <v>36</v>
      </c>
      <c r="T2127">
        <v>52</v>
      </c>
      <c r="U2127">
        <v>40</v>
      </c>
      <c r="V2127">
        <v>74.67</v>
      </c>
      <c r="W2127">
        <v>78.400000000000006</v>
      </c>
      <c r="X2127">
        <v>81.67</v>
      </c>
      <c r="Y2127">
        <v>26</v>
      </c>
      <c r="Z2127">
        <v>2</v>
      </c>
      <c r="AA2127">
        <v>0</v>
      </c>
      <c r="AB2127">
        <v>0</v>
      </c>
      <c r="AC2127">
        <v>81692.800000000003</v>
      </c>
      <c r="AD2127">
        <v>2.9999999999999898E-2</v>
      </c>
      <c r="AE2127">
        <v>0</v>
      </c>
      <c r="AF2127">
        <v>0</v>
      </c>
      <c r="AG2127">
        <v>0</v>
      </c>
      <c r="AH2127">
        <v>0</v>
      </c>
      <c r="AI2127">
        <f t="shared" si="166"/>
        <v>1042</v>
      </c>
      <c r="AJ2127">
        <f t="shared" si="167"/>
        <v>85100.14</v>
      </c>
      <c r="AK2127" s="62">
        <f t="shared" si="168"/>
        <v>26.05</v>
      </c>
      <c r="AL2127">
        <f t="shared" si="169"/>
        <v>81692.800000000003</v>
      </c>
    </row>
    <row r="2128" spans="2:38" ht="14.45" x14ac:dyDescent="0.3">
      <c r="B2128" t="s">
        <v>2039</v>
      </c>
      <c r="C2128">
        <v>2002344334</v>
      </c>
      <c r="D2128" t="s">
        <v>125</v>
      </c>
      <c r="E2128" t="s">
        <v>126</v>
      </c>
      <c r="F2128" t="s">
        <v>127</v>
      </c>
      <c r="G2128" t="s">
        <v>128</v>
      </c>
      <c r="H2128" t="s">
        <v>139</v>
      </c>
      <c r="I2128" t="s">
        <v>140</v>
      </c>
      <c r="J2128" t="s">
        <v>236</v>
      </c>
      <c r="K2128" t="s">
        <v>299</v>
      </c>
      <c r="L2128">
        <v>80830001</v>
      </c>
      <c r="M2128" t="s">
        <v>300</v>
      </c>
      <c r="N2128">
        <v>96190030</v>
      </c>
      <c r="O2128" t="s">
        <v>301</v>
      </c>
      <c r="P2128">
        <v>4987176093257</v>
      </c>
      <c r="Q2128">
        <v>374</v>
      </c>
      <c r="R2128" s="16">
        <v>47020</v>
      </c>
      <c r="S2128">
        <v>36</v>
      </c>
      <c r="T2128">
        <v>72</v>
      </c>
      <c r="U2128">
        <v>18</v>
      </c>
      <c r="V2128">
        <v>297.33</v>
      </c>
      <c r="W2128">
        <v>312.2</v>
      </c>
      <c r="X2128">
        <v>325.22000000000003</v>
      </c>
      <c r="Y2128">
        <v>0</v>
      </c>
      <c r="Z2128">
        <v>1</v>
      </c>
      <c r="AA2128">
        <v>0</v>
      </c>
      <c r="AB2128">
        <v>0</v>
      </c>
      <c r="AC2128">
        <v>312.2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f t="shared" si="166"/>
        <v>1</v>
      </c>
      <c r="AJ2128">
        <f t="shared" si="167"/>
        <v>325.22000000000003</v>
      </c>
      <c r="AK2128" s="62">
        <f t="shared" si="168"/>
        <v>5.5555555555555552E-2</v>
      </c>
      <c r="AL2128">
        <f t="shared" si="169"/>
        <v>312.2</v>
      </c>
    </row>
    <row r="2129" spans="2:38" ht="14.45" x14ac:dyDescent="0.3">
      <c r="B2129" t="s">
        <v>2039</v>
      </c>
      <c r="C2129">
        <v>2002344334</v>
      </c>
      <c r="D2129" t="s">
        <v>125</v>
      </c>
      <c r="E2129" t="s">
        <v>126</v>
      </c>
      <c r="F2129" t="s">
        <v>127</v>
      </c>
      <c r="G2129" t="s">
        <v>128</v>
      </c>
      <c r="H2129" t="s">
        <v>139</v>
      </c>
      <c r="I2129" t="s">
        <v>140</v>
      </c>
      <c r="J2129" t="s">
        <v>246</v>
      </c>
      <c r="K2129" t="s">
        <v>495</v>
      </c>
      <c r="L2129">
        <v>80895503</v>
      </c>
      <c r="M2129" t="s">
        <v>496</v>
      </c>
      <c r="N2129">
        <v>96190030</v>
      </c>
      <c r="O2129" t="s">
        <v>497</v>
      </c>
      <c r="P2129">
        <v>4987176137562</v>
      </c>
      <c r="Q2129">
        <v>98</v>
      </c>
      <c r="R2129" s="16">
        <v>46807</v>
      </c>
      <c r="S2129">
        <v>36</v>
      </c>
      <c r="T2129">
        <v>52</v>
      </c>
      <c r="U2129">
        <v>40</v>
      </c>
      <c r="V2129">
        <v>74.67</v>
      </c>
      <c r="W2129">
        <v>78.400000000000006</v>
      </c>
      <c r="X2129">
        <v>81.67</v>
      </c>
      <c r="Y2129">
        <v>42</v>
      </c>
      <c r="Z2129">
        <v>30</v>
      </c>
      <c r="AA2129">
        <v>0</v>
      </c>
      <c r="AB2129">
        <v>0</v>
      </c>
      <c r="AC2129">
        <v>134064</v>
      </c>
      <c r="AD2129">
        <v>0.05</v>
      </c>
      <c r="AE2129">
        <v>0</v>
      </c>
      <c r="AF2129">
        <v>0</v>
      </c>
      <c r="AG2129">
        <v>0</v>
      </c>
      <c r="AH2129">
        <v>0</v>
      </c>
      <c r="AI2129">
        <f t="shared" si="166"/>
        <v>1710</v>
      </c>
      <c r="AJ2129">
        <f t="shared" si="167"/>
        <v>139655.70000000001</v>
      </c>
      <c r="AK2129" s="62">
        <f t="shared" si="168"/>
        <v>42.75</v>
      </c>
      <c r="AL2129">
        <f t="shared" si="169"/>
        <v>134064</v>
      </c>
    </row>
    <row r="2130" spans="2:38" ht="14.45" x14ac:dyDescent="0.3">
      <c r="B2130" t="s">
        <v>2039</v>
      </c>
      <c r="C2130">
        <v>2002344334</v>
      </c>
      <c r="D2130" t="s">
        <v>125</v>
      </c>
      <c r="E2130" t="s">
        <v>126</v>
      </c>
      <c r="F2130" t="s">
        <v>127</v>
      </c>
      <c r="G2130" t="s">
        <v>146</v>
      </c>
      <c r="H2130" t="s">
        <v>147</v>
      </c>
      <c r="I2130" t="s">
        <v>203</v>
      </c>
      <c r="J2130" t="s">
        <v>367</v>
      </c>
      <c r="K2130" t="s">
        <v>772</v>
      </c>
      <c r="L2130">
        <v>80818342</v>
      </c>
      <c r="M2130" t="s">
        <v>1025</v>
      </c>
      <c r="N2130">
        <v>33071090</v>
      </c>
      <c r="O2130" t="s">
        <v>1026</v>
      </c>
      <c r="P2130">
        <v>4987176278586</v>
      </c>
      <c r="Q2130">
        <v>275</v>
      </c>
      <c r="R2130" s="16">
        <v>46807</v>
      </c>
      <c r="S2130">
        <v>36</v>
      </c>
      <c r="T2130">
        <v>52</v>
      </c>
      <c r="U2130">
        <v>12</v>
      </c>
      <c r="V2130">
        <v>199.75</v>
      </c>
      <c r="W2130">
        <v>235.71</v>
      </c>
      <c r="X2130">
        <v>245.54</v>
      </c>
      <c r="Y2130">
        <v>0</v>
      </c>
      <c r="Z2130">
        <v>1</v>
      </c>
      <c r="AA2130">
        <v>0</v>
      </c>
      <c r="AB2130">
        <v>0</v>
      </c>
      <c r="AC2130">
        <v>235.71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f t="shared" si="166"/>
        <v>1</v>
      </c>
      <c r="AJ2130">
        <f t="shared" si="167"/>
        <v>245.54</v>
      </c>
      <c r="AK2130" s="62">
        <f t="shared" si="168"/>
        <v>8.3333333333333329E-2</v>
      </c>
      <c r="AL2130">
        <f t="shared" si="169"/>
        <v>235.71</v>
      </c>
    </row>
    <row r="2131" spans="2:38" ht="14.45" x14ac:dyDescent="0.3">
      <c r="B2131" t="s">
        <v>2039</v>
      </c>
      <c r="C2131">
        <v>2002344334</v>
      </c>
      <c r="D2131" t="s">
        <v>125</v>
      </c>
      <c r="E2131" t="s">
        <v>126</v>
      </c>
      <c r="F2131" t="s">
        <v>127</v>
      </c>
      <c r="G2131" t="s">
        <v>128</v>
      </c>
      <c r="H2131" t="s">
        <v>139</v>
      </c>
      <c r="I2131" t="s">
        <v>140</v>
      </c>
      <c r="J2131" t="s">
        <v>246</v>
      </c>
      <c r="K2131" t="s">
        <v>498</v>
      </c>
      <c r="L2131">
        <v>80895504</v>
      </c>
      <c r="M2131" t="s">
        <v>499</v>
      </c>
      <c r="N2131">
        <v>96190030</v>
      </c>
      <c r="O2131" t="s">
        <v>500</v>
      </c>
      <c r="P2131">
        <v>4987176137586</v>
      </c>
      <c r="Q2131">
        <v>149</v>
      </c>
      <c r="R2131" s="16">
        <v>46807</v>
      </c>
      <c r="S2131">
        <v>36</v>
      </c>
      <c r="T2131">
        <v>52</v>
      </c>
      <c r="U2131">
        <v>40</v>
      </c>
      <c r="V2131">
        <v>113.52</v>
      </c>
      <c r="W2131">
        <v>119.2</v>
      </c>
      <c r="X2131">
        <v>124.17</v>
      </c>
      <c r="Y2131">
        <v>26</v>
      </c>
      <c r="Z2131">
        <v>1</v>
      </c>
      <c r="AA2131">
        <v>0</v>
      </c>
      <c r="AB2131">
        <v>0</v>
      </c>
      <c r="AC2131">
        <v>124087.2</v>
      </c>
      <c r="AD2131">
        <v>0.04</v>
      </c>
      <c r="AE2131">
        <v>0</v>
      </c>
      <c r="AF2131">
        <v>0</v>
      </c>
      <c r="AG2131">
        <v>0</v>
      </c>
      <c r="AH2131">
        <v>0</v>
      </c>
      <c r="AI2131">
        <f t="shared" si="166"/>
        <v>1041</v>
      </c>
      <c r="AJ2131">
        <f t="shared" si="167"/>
        <v>129260.97</v>
      </c>
      <c r="AK2131" s="62">
        <f t="shared" si="168"/>
        <v>26.024999999999999</v>
      </c>
      <c r="AL2131">
        <f t="shared" si="169"/>
        <v>124087.2</v>
      </c>
    </row>
    <row r="2132" spans="2:38" ht="14.45" x14ac:dyDescent="0.3">
      <c r="B2132" t="s">
        <v>2039</v>
      </c>
      <c r="C2132">
        <v>2002344334</v>
      </c>
      <c r="D2132" t="s">
        <v>125</v>
      </c>
      <c r="E2132" t="s">
        <v>126</v>
      </c>
      <c r="F2132" t="s">
        <v>127</v>
      </c>
      <c r="G2132" t="s">
        <v>146</v>
      </c>
      <c r="H2132" t="s">
        <v>150</v>
      </c>
      <c r="I2132" t="s">
        <v>326</v>
      </c>
      <c r="J2132" t="s">
        <v>327</v>
      </c>
      <c r="K2132" t="s">
        <v>328</v>
      </c>
      <c r="L2132">
        <v>80867316</v>
      </c>
      <c r="M2132" t="s">
        <v>329</v>
      </c>
      <c r="N2132">
        <v>82122011</v>
      </c>
      <c r="O2132" t="s">
        <v>330</v>
      </c>
      <c r="P2132">
        <v>4987176355799</v>
      </c>
      <c r="Q2132">
        <v>99</v>
      </c>
      <c r="R2132" s="16">
        <v>46807</v>
      </c>
      <c r="S2132">
        <v>60</v>
      </c>
      <c r="T2132">
        <v>31</v>
      </c>
      <c r="U2132">
        <v>72</v>
      </c>
      <c r="V2132">
        <v>71.91</v>
      </c>
      <c r="W2132">
        <v>84.85</v>
      </c>
      <c r="X2132">
        <v>88.39</v>
      </c>
      <c r="Y2132">
        <v>0</v>
      </c>
      <c r="Z2132">
        <v>26</v>
      </c>
      <c r="AA2132">
        <v>0</v>
      </c>
      <c r="AB2132">
        <v>0</v>
      </c>
      <c r="AC2132">
        <v>2206.1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f t="shared" si="166"/>
        <v>26</v>
      </c>
      <c r="AJ2132">
        <f t="shared" si="167"/>
        <v>2298.14</v>
      </c>
      <c r="AK2132" s="62">
        <f t="shared" si="168"/>
        <v>0.3611111111111111</v>
      </c>
      <c r="AL2132">
        <f t="shared" si="169"/>
        <v>2206.1</v>
      </c>
    </row>
    <row r="2133" spans="2:38" ht="14.45" x14ac:dyDescent="0.3">
      <c r="B2133" t="s">
        <v>2039</v>
      </c>
      <c r="C2133">
        <v>2002344334</v>
      </c>
      <c r="D2133" t="s">
        <v>125</v>
      </c>
      <c r="E2133" t="s">
        <v>126</v>
      </c>
      <c r="F2133" t="s">
        <v>127</v>
      </c>
      <c r="G2133" t="s">
        <v>128</v>
      </c>
      <c r="H2133" t="s">
        <v>139</v>
      </c>
      <c r="I2133" t="s">
        <v>140</v>
      </c>
      <c r="J2133" t="s">
        <v>246</v>
      </c>
      <c r="K2133" t="s">
        <v>508</v>
      </c>
      <c r="L2133">
        <v>80895505</v>
      </c>
      <c r="M2133" t="s">
        <v>509</v>
      </c>
      <c r="N2133">
        <v>96190030</v>
      </c>
      <c r="O2133" t="s">
        <v>510</v>
      </c>
      <c r="P2133">
        <v>4987176141743</v>
      </c>
      <c r="Q2133">
        <v>196</v>
      </c>
      <c r="R2133" s="16">
        <v>46807</v>
      </c>
      <c r="S2133">
        <v>36</v>
      </c>
      <c r="T2133">
        <v>52</v>
      </c>
      <c r="U2133">
        <v>24</v>
      </c>
      <c r="V2133">
        <v>149.32</v>
      </c>
      <c r="W2133">
        <v>156.79</v>
      </c>
      <c r="X2133">
        <v>163.33000000000001</v>
      </c>
      <c r="Y2133">
        <v>0</v>
      </c>
      <c r="Z2133">
        <v>4</v>
      </c>
      <c r="AA2133">
        <v>0</v>
      </c>
      <c r="AB2133">
        <v>0</v>
      </c>
      <c r="AC2133">
        <v>627.16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f t="shared" si="166"/>
        <v>4</v>
      </c>
      <c r="AJ2133">
        <f t="shared" si="167"/>
        <v>653.32000000000005</v>
      </c>
      <c r="AK2133" s="62">
        <f t="shared" si="168"/>
        <v>0.16666666666666666</v>
      </c>
      <c r="AL2133">
        <f t="shared" si="169"/>
        <v>627.16</v>
      </c>
    </row>
    <row r="2134" spans="2:38" ht="14.45" x14ac:dyDescent="0.3">
      <c r="B2134" t="s">
        <v>2039</v>
      </c>
      <c r="C2134">
        <v>2002344334</v>
      </c>
      <c r="D2134" t="s">
        <v>125</v>
      </c>
      <c r="E2134" t="s">
        <v>126</v>
      </c>
      <c r="F2134" t="s">
        <v>127</v>
      </c>
      <c r="G2134" t="s">
        <v>146</v>
      </c>
      <c r="H2134" t="s">
        <v>150</v>
      </c>
      <c r="I2134" t="s">
        <v>478</v>
      </c>
      <c r="J2134" t="s">
        <v>1059</v>
      </c>
      <c r="K2134" t="s">
        <v>1015</v>
      </c>
      <c r="L2134">
        <v>80831126</v>
      </c>
      <c r="M2134" t="s">
        <v>1060</v>
      </c>
      <c r="N2134">
        <v>82122011</v>
      </c>
      <c r="O2134" t="s">
        <v>1061</v>
      </c>
      <c r="P2134">
        <v>4987176296184</v>
      </c>
      <c r="Q2134">
        <v>1200</v>
      </c>
      <c r="R2134" s="16">
        <v>47045</v>
      </c>
      <c r="S2134">
        <v>60</v>
      </c>
      <c r="T2134">
        <v>45</v>
      </c>
      <c r="U2134">
        <v>24</v>
      </c>
      <c r="V2134">
        <v>871.64</v>
      </c>
      <c r="W2134">
        <v>1028.54</v>
      </c>
      <c r="X2134">
        <v>1071.43</v>
      </c>
      <c r="Y2134">
        <v>0</v>
      </c>
      <c r="Z2134">
        <v>1</v>
      </c>
      <c r="AA2134">
        <v>0</v>
      </c>
      <c r="AB2134">
        <v>0</v>
      </c>
      <c r="AC2134">
        <v>1028.54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f t="shared" si="166"/>
        <v>1</v>
      </c>
      <c r="AJ2134">
        <f t="shared" si="167"/>
        <v>1071.43</v>
      </c>
      <c r="AK2134" s="62">
        <f t="shared" si="168"/>
        <v>4.1666666666666664E-2</v>
      </c>
      <c r="AL2134">
        <f t="shared" si="169"/>
        <v>1028.54</v>
      </c>
    </row>
    <row r="2135" spans="2:38" ht="14.45" x14ac:dyDescent="0.3">
      <c r="B2135" t="s">
        <v>2039</v>
      </c>
      <c r="C2135">
        <v>2002344334</v>
      </c>
      <c r="D2135" t="s">
        <v>125</v>
      </c>
      <c r="E2135" t="s">
        <v>126</v>
      </c>
      <c r="F2135" t="s">
        <v>127</v>
      </c>
      <c r="G2135" t="s">
        <v>128</v>
      </c>
      <c r="H2135" t="s">
        <v>139</v>
      </c>
      <c r="I2135" t="s">
        <v>140</v>
      </c>
      <c r="J2135" t="s">
        <v>246</v>
      </c>
      <c r="K2135" t="s">
        <v>512</v>
      </c>
      <c r="L2135">
        <v>80895507</v>
      </c>
      <c r="M2135" t="s">
        <v>513</v>
      </c>
      <c r="N2135">
        <v>96190030</v>
      </c>
      <c r="O2135" t="s">
        <v>514</v>
      </c>
      <c r="P2135">
        <v>4987176141781</v>
      </c>
      <c r="Q2135">
        <v>280</v>
      </c>
      <c r="R2135" s="16">
        <v>47045</v>
      </c>
      <c r="S2135">
        <v>36</v>
      </c>
      <c r="T2135">
        <v>74</v>
      </c>
      <c r="U2135">
        <v>24</v>
      </c>
      <c r="V2135">
        <v>213.32</v>
      </c>
      <c r="W2135">
        <v>223.99</v>
      </c>
      <c r="X2135">
        <v>233.33</v>
      </c>
      <c r="Y2135">
        <v>0</v>
      </c>
      <c r="Z2135">
        <v>3</v>
      </c>
      <c r="AA2135">
        <v>0</v>
      </c>
      <c r="AB2135">
        <v>0</v>
      </c>
      <c r="AC2135">
        <v>671.97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f t="shared" ref="AI2135:AI2198" si="170">+(Y2135+AA2135)*U2135+(Z2135+AB2135+AE2135+AG2135)</f>
        <v>3</v>
      </c>
      <c r="AJ2135">
        <f t="shared" ref="AJ2135:AJ2198" si="171">+AI2135*X2135</f>
        <v>699.99</v>
      </c>
      <c r="AK2135" s="62">
        <f t="shared" ref="AK2135:AK2198" si="172">+AI2135/U2135</f>
        <v>0.125</v>
      </c>
      <c r="AL2135">
        <f t="shared" ref="AL2135:AL2198" si="173">+AI2135*W2135</f>
        <v>671.97</v>
      </c>
    </row>
    <row r="2136" spans="2:38" ht="14.45" x14ac:dyDescent="0.3">
      <c r="B2136" t="s">
        <v>2039</v>
      </c>
      <c r="C2136">
        <v>2002344334</v>
      </c>
      <c r="D2136" t="s">
        <v>125</v>
      </c>
      <c r="E2136" t="s">
        <v>126</v>
      </c>
      <c r="F2136" t="s">
        <v>127</v>
      </c>
      <c r="G2136" t="s">
        <v>132</v>
      </c>
      <c r="H2136" t="s">
        <v>133</v>
      </c>
      <c r="I2136" t="s">
        <v>134</v>
      </c>
      <c r="J2136" t="s">
        <v>169</v>
      </c>
      <c r="K2136" t="s">
        <v>1596</v>
      </c>
      <c r="L2136">
        <v>80851067</v>
      </c>
      <c r="M2136" t="s">
        <v>2037</v>
      </c>
      <c r="N2136">
        <v>96190010</v>
      </c>
      <c r="O2136" t="s">
        <v>2038</v>
      </c>
      <c r="P2136">
        <v>4987176293558</v>
      </c>
      <c r="Q2136">
        <v>200</v>
      </c>
      <c r="R2136" s="16">
        <v>46807</v>
      </c>
      <c r="S2136">
        <v>24</v>
      </c>
      <c r="T2136">
        <v>78</v>
      </c>
      <c r="U2136">
        <v>48</v>
      </c>
      <c r="V2136">
        <v>172.97</v>
      </c>
      <c r="W2136">
        <v>172.97</v>
      </c>
      <c r="X2136">
        <v>180.18</v>
      </c>
      <c r="Y2136">
        <v>0</v>
      </c>
      <c r="Z2136">
        <v>1</v>
      </c>
      <c r="AA2136">
        <v>0</v>
      </c>
      <c r="AB2136">
        <v>0</v>
      </c>
      <c r="AC2136">
        <v>172.97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f t="shared" si="170"/>
        <v>1</v>
      </c>
      <c r="AJ2136">
        <f t="shared" si="171"/>
        <v>180.18</v>
      </c>
      <c r="AK2136" s="62">
        <f t="shared" si="172"/>
        <v>2.0833333333333332E-2</v>
      </c>
      <c r="AL2136">
        <f t="shared" si="173"/>
        <v>172.97</v>
      </c>
    </row>
    <row r="2137" spans="2:38" ht="14.45" x14ac:dyDescent="0.3">
      <c r="B2137" t="s">
        <v>2039</v>
      </c>
      <c r="C2137">
        <v>2002344334</v>
      </c>
      <c r="D2137" t="s">
        <v>125</v>
      </c>
      <c r="E2137" t="s">
        <v>126</v>
      </c>
      <c r="F2137" t="s">
        <v>127</v>
      </c>
      <c r="G2137" t="s">
        <v>128</v>
      </c>
      <c r="H2137" t="s">
        <v>139</v>
      </c>
      <c r="I2137" t="s">
        <v>140</v>
      </c>
      <c r="J2137" t="s">
        <v>141</v>
      </c>
      <c r="K2137" t="s">
        <v>519</v>
      </c>
      <c r="L2137">
        <v>80895511</v>
      </c>
      <c r="M2137" t="s">
        <v>520</v>
      </c>
      <c r="N2137">
        <v>96190030</v>
      </c>
      <c r="O2137" t="s">
        <v>521</v>
      </c>
      <c r="P2137">
        <v>4987176181169</v>
      </c>
      <c r="Q2137">
        <v>749</v>
      </c>
      <c r="R2137" s="16">
        <v>47045</v>
      </c>
      <c r="S2137">
        <v>36</v>
      </c>
      <c r="T2137">
        <v>74</v>
      </c>
      <c r="U2137">
        <v>6</v>
      </c>
      <c r="V2137">
        <v>570.65</v>
      </c>
      <c r="W2137">
        <v>599.17999999999995</v>
      </c>
      <c r="X2137">
        <v>624.16999999999996</v>
      </c>
      <c r="Y2137">
        <v>2</v>
      </c>
      <c r="Z2137">
        <v>2</v>
      </c>
      <c r="AA2137">
        <v>0</v>
      </c>
      <c r="AB2137">
        <v>0</v>
      </c>
      <c r="AC2137">
        <v>8388.52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f t="shared" si="170"/>
        <v>14</v>
      </c>
      <c r="AJ2137">
        <f t="shared" si="171"/>
        <v>8738.3799999999992</v>
      </c>
      <c r="AK2137" s="62">
        <f t="shared" si="172"/>
        <v>2.3333333333333335</v>
      </c>
      <c r="AL2137">
        <f t="shared" si="173"/>
        <v>8388.5199999999986</v>
      </c>
    </row>
    <row r="2138" spans="2:38" ht="14.45" x14ac:dyDescent="0.3">
      <c r="B2138" t="s">
        <v>2039</v>
      </c>
      <c r="C2138">
        <v>2002344334</v>
      </c>
      <c r="D2138" t="s">
        <v>125</v>
      </c>
      <c r="E2138" t="s">
        <v>126</v>
      </c>
      <c r="F2138" t="s">
        <v>127</v>
      </c>
      <c r="G2138" t="s">
        <v>146</v>
      </c>
      <c r="H2138" t="s">
        <v>150</v>
      </c>
      <c r="I2138" t="s">
        <v>257</v>
      </c>
      <c r="J2138" t="s">
        <v>309</v>
      </c>
      <c r="K2138" t="s">
        <v>310</v>
      </c>
      <c r="L2138">
        <v>80818346</v>
      </c>
      <c r="M2138" t="s">
        <v>311</v>
      </c>
      <c r="N2138">
        <v>82122011</v>
      </c>
      <c r="O2138" t="s">
        <v>312</v>
      </c>
      <c r="P2138">
        <v>4987176278623</v>
      </c>
      <c r="Q2138">
        <v>275</v>
      </c>
      <c r="R2138" s="16">
        <v>47530</v>
      </c>
      <c r="S2138">
        <v>60</v>
      </c>
      <c r="T2138">
        <v>71</v>
      </c>
      <c r="U2138">
        <v>72</v>
      </c>
      <c r="V2138">
        <v>199.75</v>
      </c>
      <c r="W2138">
        <v>235.71</v>
      </c>
      <c r="X2138">
        <v>245.54</v>
      </c>
      <c r="Y2138">
        <v>0</v>
      </c>
      <c r="Z2138">
        <v>10</v>
      </c>
      <c r="AA2138">
        <v>0</v>
      </c>
      <c r="AB2138">
        <v>0</v>
      </c>
      <c r="AC2138">
        <v>2357.1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f t="shared" si="170"/>
        <v>10</v>
      </c>
      <c r="AJ2138">
        <f t="shared" si="171"/>
        <v>2455.4</v>
      </c>
      <c r="AK2138" s="62">
        <f t="shared" si="172"/>
        <v>0.1388888888888889</v>
      </c>
      <c r="AL2138">
        <f t="shared" si="173"/>
        <v>2357.1</v>
      </c>
    </row>
    <row r="2139" spans="2:38" ht="14.45" x14ac:dyDescent="0.3">
      <c r="B2139" t="s">
        <v>2039</v>
      </c>
      <c r="C2139">
        <v>2002344334</v>
      </c>
      <c r="D2139" t="s">
        <v>125</v>
      </c>
      <c r="E2139" t="s">
        <v>126</v>
      </c>
      <c r="F2139" t="s">
        <v>127</v>
      </c>
      <c r="G2139" t="s">
        <v>146</v>
      </c>
      <c r="H2139" t="s">
        <v>160</v>
      </c>
      <c r="I2139" t="s">
        <v>161</v>
      </c>
      <c r="J2139" t="s">
        <v>539</v>
      </c>
      <c r="K2139" t="s">
        <v>540</v>
      </c>
      <c r="L2139">
        <v>80895602</v>
      </c>
      <c r="M2139" t="s">
        <v>541</v>
      </c>
      <c r="N2139">
        <v>96032100</v>
      </c>
      <c r="O2139" t="s">
        <v>542</v>
      </c>
      <c r="P2139">
        <v>4987176226532</v>
      </c>
      <c r="Q2139">
        <v>50</v>
      </c>
      <c r="R2139" s="16">
        <v>47045</v>
      </c>
      <c r="S2139">
        <v>36</v>
      </c>
      <c r="T2139">
        <v>74</v>
      </c>
      <c r="U2139">
        <v>48</v>
      </c>
      <c r="V2139">
        <v>38.1</v>
      </c>
      <c r="W2139">
        <v>40</v>
      </c>
      <c r="X2139">
        <v>41.67</v>
      </c>
      <c r="Y2139">
        <v>2</v>
      </c>
      <c r="Z2139">
        <v>27</v>
      </c>
      <c r="AA2139">
        <v>0</v>
      </c>
      <c r="AB2139">
        <v>0</v>
      </c>
      <c r="AC2139">
        <v>4920</v>
      </c>
      <c r="AD2139">
        <v>0.01</v>
      </c>
      <c r="AE2139">
        <v>0</v>
      </c>
      <c r="AF2139">
        <v>0</v>
      </c>
      <c r="AG2139">
        <v>0</v>
      </c>
      <c r="AH2139">
        <v>0</v>
      </c>
      <c r="AI2139">
        <f t="shared" si="170"/>
        <v>123</v>
      </c>
      <c r="AJ2139">
        <f t="shared" si="171"/>
        <v>5125.41</v>
      </c>
      <c r="AK2139" s="62">
        <f t="shared" si="172"/>
        <v>2.5625</v>
      </c>
      <c r="AL2139">
        <f t="shared" si="173"/>
        <v>4920</v>
      </c>
    </row>
    <row r="2140" spans="2:38" ht="14.45" x14ac:dyDescent="0.3">
      <c r="B2140" t="s">
        <v>2039</v>
      </c>
      <c r="C2140">
        <v>2002344334</v>
      </c>
      <c r="D2140" t="s">
        <v>125</v>
      </c>
      <c r="E2140" t="s">
        <v>126</v>
      </c>
      <c r="F2140" t="s">
        <v>127</v>
      </c>
      <c r="G2140" t="s">
        <v>146</v>
      </c>
      <c r="H2140" t="s">
        <v>190</v>
      </c>
      <c r="I2140" t="s">
        <v>317</v>
      </c>
      <c r="J2140" t="s">
        <v>318</v>
      </c>
      <c r="K2140" t="s">
        <v>319</v>
      </c>
      <c r="L2140">
        <v>80864296</v>
      </c>
      <c r="M2140" t="s">
        <v>320</v>
      </c>
      <c r="N2140">
        <v>82121010</v>
      </c>
      <c r="O2140" t="s">
        <v>321</v>
      </c>
      <c r="P2140">
        <v>4987176342645</v>
      </c>
      <c r="Q2140">
        <v>99</v>
      </c>
      <c r="R2140" s="16">
        <v>47045</v>
      </c>
      <c r="S2140">
        <v>60</v>
      </c>
      <c r="T2140">
        <v>45</v>
      </c>
      <c r="U2140">
        <v>192</v>
      </c>
      <c r="V2140">
        <v>70.650000000000006</v>
      </c>
      <c r="W2140">
        <v>83.37</v>
      </c>
      <c r="X2140">
        <v>86.85</v>
      </c>
      <c r="Y2140">
        <v>8</v>
      </c>
      <c r="Z2140">
        <v>80</v>
      </c>
      <c r="AA2140">
        <v>0</v>
      </c>
      <c r="AB2140">
        <v>0</v>
      </c>
      <c r="AC2140">
        <v>134725.92000000001</v>
      </c>
      <c r="AD2140">
        <v>8.99999999999999E-2</v>
      </c>
      <c r="AE2140">
        <v>0</v>
      </c>
      <c r="AF2140">
        <v>0</v>
      </c>
      <c r="AG2140">
        <v>0</v>
      </c>
      <c r="AH2140">
        <v>0</v>
      </c>
      <c r="AI2140">
        <f t="shared" si="170"/>
        <v>1616</v>
      </c>
      <c r="AJ2140">
        <f t="shared" si="171"/>
        <v>140349.59999999998</v>
      </c>
      <c r="AK2140" s="62">
        <f t="shared" si="172"/>
        <v>8.4166666666666661</v>
      </c>
      <c r="AL2140">
        <f t="shared" si="173"/>
        <v>134725.92000000001</v>
      </c>
    </row>
    <row r="2141" spans="2:38" ht="14.45" x14ac:dyDescent="0.3">
      <c r="B2141" t="s">
        <v>2039</v>
      </c>
      <c r="C2141">
        <v>2002344334</v>
      </c>
      <c r="D2141" t="s">
        <v>125</v>
      </c>
      <c r="E2141" t="s">
        <v>126</v>
      </c>
      <c r="F2141" t="s">
        <v>127</v>
      </c>
      <c r="G2141" t="s">
        <v>128</v>
      </c>
      <c r="H2141" t="s">
        <v>139</v>
      </c>
      <c r="I2141" t="s">
        <v>140</v>
      </c>
      <c r="J2141" t="s">
        <v>266</v>
      </c>
      <c r="K2141" t="s">
        <v>546</v>
      </c>
      <c r="L2141">
        <v>80895517</v>
      </c>
      <c r="M2141" t="s">
        <v>547</v>
      </c>
      <c r="N2141">
        <v>96190030</v>
      </c>
      <c r="O2141" t="s">
        <v>548</v>
      </c>
      <c r="P2141">
        <v>4987176218346</v>
      </c>
      <c r="Q2141">
        <v>117</v>
      </c>
      <c r="R2141" s="16">
        <v>47045</v>
      </c>
      <c r="S2141">
        <v>36</v>
      </c>
      <c r="T2141">
        <v>74</v>
      </c>
      <c r="U2141">
        <v>40</v>
      </c>
      <c r="V2141">
        <v>89.14</v>
      </c>
      <c r="W2141">
        <v>93.6</v>
      </c>
      <c r="X2141">
        <v>97.5</v>
      </c>
      <c r="Y2141">
        <v>36</v>
      </c>
      <c r="Z2141">
        <v>24</v>
      </c>
      <c r="AA2141">
        <v>0</v>
      </c>
      <c r="AB2141">
        <v>0</v>
      </c>
      <c r="AC2141">
        <v>137030.39999999999</v>
      </c>
      <c r="AD2141">
        <v>0.05</v>
      </c>
      <c r="AE2141">
        <v>0</v>
      </c>
      <c r="AF2141">
        <v>0</v>
      </c>
      <c r="AG2141">
        <v>0</v>
      </c>
      <c r="AH2141">
        <v>0</v>
      </c>
      <c r="AI2141">
        <f t="shared" si="170"/>
        <v>1464</v>
      </c>
      <c r="AJ2141">
        <f t="shared" si="171"/>
        <v>142740</v>
      </c>
      <c r="AK2141" s="62">
        <f t="shared" si="172"/>
        <v>36.6</v>
      </c>
      <c r="AL2141">
        <f t="shared" si="173"/>
        <v>137030.39999999999</v>
      </c>
    </row>
    <row r="2142" spans="2:38" ht="14.45" x14ac:dyDescent="0.3">
      <c r="B2142" t="s">
        <v>2039</v>
      </c>
      <c r="C2142">
        <v>2002344334</v>
      </c>
      <c r="D2142" t="s">
        <v>125</v>
      </c>
      <c r="E2142" t="s">
        <v>126</v>
      </c>
      <c r="F2142" t="s">
        <v>127</v>
      </c>
      <c r="G2142" t="s">
        <v>146</v>
      </c>
      <c r="H2142" t="s">
        <v>160</v>
      </c>
      <c r="I2142" t="s">
        <v>161</v>
      </c>
      <c r="J2142" t="s">
        <v>162</v>
      </c>
      <c r="K2142" t="s">
        <v>331</v>
      </c>
      <c r="L2142">
        <v>80895783</v>
      </c>
      <c r="M2142" t="s">
        <v>332</v>
      </c>
      <c r="N2142">
        <v>96032100</v>
      </c>
      <c r="O2142" t="s">
        <v>333</v>
      </c>
      <c r="P2142">
        <v>4987176240002</v>
      </c>
      <c r="Q2142">
        <v>140</v>
      </c>
      <c r="R2142" s="16">
        <v>46807</v>
      </c>
      <c r="S2142">
        <v>36</v>
      </c>
      <c r="T2142">
        <v>52</v>
      </c>
      <c r="U2142">
        <v>36</v>
      </c>
      <c r="V2142">
        <v>106.67</v>
      </c>
      <c r="W2142">
        <v>112</v>
      </c>
      <c r="X2142">
        <v>116.67</v>
      </c>
      <c r="Y2142">
        <v>0</v>
      </c>
      <c r="Z2142">
        <v>16</v>
      </c>
      <c r="AA2142">
        <v>0</v>
      </c>
      <c r="AB2142">
        <v>0</v>
      </c>
      <c r="AC2142">
        <v>1792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f t="shared" si="170"/>
        <v>16</v>
      </c>
      <c r="AJ2142">
        <f t="shared" si="171"/>
        <v>1866.72</v>
      </c>
      <c r="AK2142" s="62">
        <f t="shared" si="172"/>
        <v>0.44444444444444442</v>
      </c>
      <c r="AL2142">
        <f t="shared" si="173"/>
        <v>1792</v>
      </c>
    </row>
    <row r="2143" spans="2:38" ht="14.45" x14ac:dyDescent="0.3">
      <c r="B2143" t="s">
        <v>2039</v>
      </c>
      <c r="C2143">
        <v>2002344334</v>
      </c>
      <c r="D2143" t="s">
        <v>125</v>
      </c>
      <c r="E2143" t="s">
        <v>126</v>
      </c>
      <c r="F2143" t="s">
        <v>127</v>
      </c>
      <c r="G2143" t="s">
        <v>146</v>
      </c>
      <c r="H2143" t="s">
        <v>160</v>
      </c>
      <c r="I2143" t="s">
        <v>161</v>
      </c>
      <c r="J2143" t="s">
        <v>525</v>
      </c>
      <c r="K2143" t="s">
        <v>549</v>
      </c>
      <c r="L2143">
        <v>80895603</v>
      </c>
      <c r="M2143" t="s">
        <v>550</v>
      </c>
      <c r="N2143">
        <v>96032100</v>
      </c>
      <c r="O2143" t="s">
        <v>551</v>
      </c>
      <c r="P2143">
        <v>4987176232663</v>
      </c>
      <c r="Q2143">
        <v>106</v>
      </c>
      <c r="R2143" s="16">
        <v>46807</v>
      </c>
      <c r="S2143">
        <v>36</v>
      </c>
      <c r="T2143">
        <v>52</v>
      </c>
      <c r="U2143">
        <v>48</v>
      </c>
      <c r="V2143">
        <v>80.760000000000005</v>
      </c>
      <c r="W2143">
        <v>84.8</v>
      </c>
      <c r="X2143">
        <v>88.34</v>
      </c>
      <c r="Y2143">
        <v>1</v>
      </c>
      <c r="Z2143">
        <v>9</v>
      </c>
      <c r="AA2143">
        <v>0</v>
      </c>
      <c r="AB2143">
        <v>0</v>
      </c>
      <c r="AC2143">
        <v>4833.6000000000004</v>
      </c>
      <c r="AD2143">
        <v>0.01</v>
      </c>
      <c r="AE2143">
        <v>0</v>
      </c>
      <c r="AF2143">
        <v>0</v>
      </c>
      <c r="AG2143">
        <v>0</v>
      </c>
      <c r="AH2143">
        <v>0</v>
      </c>
      <c r="AI2143">
        <f t="shared" si="170"/>
        <v>57</v>
      </c>
      <c r="AJ2143">
        <f t="shared" si="171"/>
        <v>5035.38</v>
      </c>
      <c r="AK2143" s="62">
        <f t="shared" si="172"/>
        <v>1.1875</v>
      </c>
      <c r="AL2143">
        <f t="shared" si="173"/>
        <v>4833.5999999999995</v>
      </c>
    </row>
    <row r="2144" spans="2:38" ht="14.45" x14ac:dyDescent="0.3">
      <c r="B2144" t="s">
        <v>2039</v>
      </c>
      <c r="C2144">
        <v>2002344334</v>
      </c>
      <c r="D2144" t="s">
        <v>125</v>
      </c>
      <c r="E2144" t="s">
        <v>126</v>
      </c>
      <c r="F2144" t="s">
        <v>127</v>
      </c>
      <c r="G2144" t="s">
        <v>146</v>
      </c>
      <c r="H2144" t="s">
        <v>160</v>
      </c>
      <c r="I2144" t="s">
        <v>161</v>
      </c>
      <c r="J2144" t="s">
        <v>162</v>
      </c>
      <c r="K2144" t="s">
        <v>334</v>
      </c>
      <c r="L2144">
        <v>80895785</v>
      </c>
      <c r="M2144" t="s">
        <v>335</v>
      </c>
      <c r="N2144">
        <v>96032100</v>
      </c>
      <c r="O2144" t="s">
        <v>336</v>
      </c>
      <c r="P2144">
        <v>4987176239976</v>
      </c>
      <c r="Q2144">
        <v>140</v>
      </c>
      <c r="R2144" s="16">
        <v>47045</v>
      </c>
      <c r="S2144">
        <v>36</v>
      </c>
      <c r="T2144">
        <v>74</v>
      </c>
      <c r="U2144">
        <v>36</v>
      </c>
      <c r="V2144">
        <v>106.67</v>
      </c>
      <c r="W2144">
        <v>112</v>
      </c>
      <c r="X2144">
        <v>116.67</v>
      </c>
      <c r="Y2144">
        <v>0</v>
      </c>
      <c r="Z2144">
        <v>6</v>
      </c>
      <c r="AA2144">
        <v>0</v>
      </c>
      <c r="AB2144">
        <v>0</v>
      </c>
      <c r="AC2144">
        <v>672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f t="shared" si="170"/>
        <v>6</v>
      </c>
      <c r="AJ2144">
        <f t="shared" si="171"/>
        <v>700.02</v>
      </c>
      <c r="AK2144" s="62">
        <f t="shared" si="172"/>
        <v>0.16666666666666666</v>
      </c>
      <c r="AL2144">
        <f t="shared" si="173"/>
        <v>672</v>
      </c>
    </row>
    <row r="2145" spans="2:38" ht="14.45" x14ac:dyDescent="0.3">
      <c r="B2145" t="s">
        <v>2039</v>
      </c>
      <c r="C2145">
        <v>2002344334</v>
      </c>
      <c r="D2145" t="s">
        <v>125</v>
      </c>
      <c r="E2145" t="s">
        <v>126</v>
      </c>
      <c r="F2145" t="s">
        <v>127</v>
      </c>
      <c r="G2145" t="s">
        <v>132</v>
      </c>
      <c r="H2145" t="s">
        <v>133</v>
      </c>
      <c r="I2145" t="s">
        <v>134</v>
      </c>
      <c r="J2145" t="s">
        <v>408</v>
      </c>
      <c r="K2145" t="s">
        <v>931</v>
      </c>
      <c r="L2145">
        <v>80887529</v>
      </c>
      <c r="M2145" t="s">
        <v>954</v>
      </c>
      <c r="N2145">
        <v>96190010</v>
      </c>
      <c r="O2145" t="s">
        <v>955</v>
      </c>
      <c r="P2145">
        <v>4987176301963</v>
      </c>
      <c r="Q2145">
        <v>470</v>
      </c>
      <c r="R2145" s="16">
        <v>47102</v>
      </c>
      <c r="S2145">
        <v>24</v>
      </c>
      <c r="T2145">
        <v>100</v>
      </c>
      <c r="U2145">
        <v>18</v>
      </c>
      <c r="V2145">
        <v>395.78</v>
      </c>
      <c r="W2145">
        <v>395.78</v>
      </c>
      <c r="X2145">
        <v>412.28</v>
      </c>
      <c r="Y2145">
        <v>0</v>
      </c>
      <c r="Z2145">
        <v>3</v>
      </c>
      <c r="AA2145">
        <v>0</v>
      </c>
      <c r="AB2145">
        <v>0</v>
      </c>
      <c r="AC2145">
        <v>1187.3399999999999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f t="shared" si="170"/>
        <v>3</v>
      </c>
      <c r="AJ2145">
        <f t="shared" si="171"/>
        <v>1236.8399999999999</v>
      </c>
      <c r="AK2145" s="62">
        <f t="shared" si="172"/>
        <v>0.16666666666666666</v>
      </c>
      <c r="AL2145">
        <f t="shared" si="173"/>
        <v>1187.3399999999999</v>
      </c>
    </row>
    <row r="2146" spans="2:38" ht="14.45" x14ac:dyDescent="0.3">
      <c r="B2146" t="s">
        <v>2039</v>
      </c>
      <c r="C2146">
        <v>2002344334</v>
      </c>
      <c r="D2146" t="s">
        <v>125</v>
      </c>
      <c r="E2146" t="s">
        <v>126</v>
      </c>
      <c r="F2146" t="s">
        <v>127</v>
      </c>
      <c r="G2146" t="s">
        <v>146</v>
      </c>
      <c r="H2146" t="s">
        <v>160</v>
      </c>
      <c r="I2146" t="s">
        <v>161</v>
      </c>
      <c r="J2146" t="s">
        <v>344</v>
      </c>
      <c r="K2146" t="s">
        <v>345</v>
      </c>
      <c r="L2146">
        <v>80895789</v>
      </c>
      <c r="M2146" t="s">
        <v>346</v>
      </c>
      <c r="N2146">
        <v>96032100</v>
      </c>
      <c r="O2146" t="s">
        <v>347</v>
      </c>
      <c r="P2146">
        <v>4987176279156</v>
      </c>
      <c r="Q2146">
        <v>120</v>
      </c>
      <c r="R2146" s="16">
        <v>47102</v>
      </c>
      <c r="S2146">
        <v>36</v>
      </c>
      <c r="T2146">
        <v>79</v>
      </c>
      <c r="U2146">
        <v>48</v>
      </c>
      <c r="V2146">
        <v>91.43</v>
      </c>
      <c r="W2146">
        <v>96</v>
      </c>
      <c r="X2146">
        <v>100</v>
      </c>
      <c r="Y2146">
        <v>0</v>
      </c>
      <c r="Z2146">
        <v>11</v>
      </c>
      <c r="AA2146">
        <v>0</v>
      </c>
      <c r="AB2146">
        <v>0</v>
      </c>
      <c r="AC2146">
        <v>1056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f t="shared" si="170"/>
        <v>11</v>
      </c>
      <c r="AJ2146">
        <f t="shared" si="171"/>
        <v>1100</v>
      </c>
      <c r="AK2146" s="62">
        <f t="shared" si="172"/>
        <v>0.22916666666666666</v>
      </c>
      <c r="AL2146">
        <f t="shared" si="173"/>
        <v>1056</v>
      </c>
    </row>
    <row r="2147" spans="2:38" ht="14.45" x14ac:dyDescent="0.3">
      <c r="B2147" t="s">
        <v>2039</v>
      </c>
      <c r="C2147">
        <v>2002344334</v>
      </c>
      <c r="D2147" t="s">
        <v>125</v>
      </c>
      <c r="E2147" t="s">
        <v>126</v>
      </c>
      <c r="F2147" t="s">
        <v>127</v>
      </c>
      <c r="G2147" t="s">
        <v>128</v>
      </c>
      <c r="H2147" t="s">
        <v>139</v>
      </c>
      <c r="I2147" t="s">
        <v>140</v>
      </c>
      <c r="J2147" t="s">
        <v>236</v>
      </c>
      <c r="K2147" t="s">
        <v>797</v>
      </c>
      <c r="L2147">
        <v>83933413</v>
      </c>
      <c r="M2147" t="s">
        <v>1032</v>
      </c>
      <c r="N2147">
        <v>96190030</v>
      </c>
      <c r="O2147" t="s">
        <v>1033</v>
      </c>
      <c r="P2147">
        <v>4987176307866</v>
      </c>
      <c r="Q2147">
        <v>399</v>
      </c>
      <c r="R2147" s="16">
        <v>47046</v>
      </c>
      <c r="S2147">
        <v>36</v>
      </c>
      <c r="T2147">
        <v>74</v>
      </c>
      <c r="U2147">
        <v>18</v>
      </c>
      <c r="V2147">
        <v>317.20999999999998</v>
      </c>
      <c r="W2147">
        <v>333.07</v>
      </c>
      <c r="X2147">
        <v>346.96</v>
      </c>
      <c r="Y2147">
        <v>27</v>
      </c>
      <c r="Z2147">
        <v>14</v>
      </c>
      <c r="AA2147">
        <v>0</v>
      </c>
      <c r="AB2147">
        <v>0</v>
      </c>
      <c r="AC2147">
        <v>166535</v>
      </c>
      <c r="AD2147">
        <v>6.9999999999999896E-2</v>
      </c>
      <c r="AE2147">
        <v>0</v>
      </c>
      <c r="AF2147">
        <v>0</v>
      </c>
      <c r="AG2147">
        <v>0</v>
      </c>
      <c r="AH2147">
        <v>0</v>
      </c>
      <c r="AI2147">
        <f t="shared" si="170"/>
        <v>500</v>
      </c>
      <c r="AJ2147">
        <f t="shared" si="171"/>
        <v>173480</v>
      </c>
      <c r="AK2147" s="62">
        <f t="shared" si="172"/>
        <v>27.777777777777779</v>
      </c>
      <c r="AL2147">
        <f t="shared" si="173"/>
        <v>166535</v>
      </c>
    </row>
    <row r="2148" spans="2:38" ht="14.45" x14ac:dyDescent="0.3">
      <c r="B2148" t="s">
        <v>2039</v>
      </c>
      <c r="C2148">
        <v>2002344334</v>
      </c>
      <c r="D2148" t="s">
        <v>125</v>
      </c>
      <c r="E2148" t="s">
        <v>126</v>
      </c>
      <c r="F2148" t="s">
        <v>127</v>
      </c>
      <c r="G2148" t="s">
        <v>146</v>
      </c>
      <c r="H2148" t="s">
        <v>160</v>
      </c>
      <c r="I2148" t="s">
        <v>161</v>
      </c>
      <c r="J2148" t="s">
        <v>351</v>
      </c>
      <c r="K2148" t="s">
        <v>1027</v>
      </c>
      <c r="L2148">
        <v>80895793</v>
      </c>
      <c r="M2148" t="s">
        <v>1028</v>
      </c>
      <c r="N2148">
        <v>96032100</v>
      </c>
      <c r="O2148" t="s">
        <v>1029</v>
      </c>
      <c r="P2148">
        <v>4987176232632</v>
      </c>
      <c r="Q2148">
        <v>50</v>
      </c>
      <c r="R2148" s="16">
        <v>46807</v>
      </c>
      <c r="S2148">
        <v>36</v>
      </c>
      <c r="T2148">
        <v>52</v>
      </c>
      <c r="U2148">
        <v>120</v>
      </c>
      <c r="V2148">
        <v>38.1</v>
      </c>
      <c r="W2148">
        <v>40</v>
      </c>
      <c r="X2148">
        <v>41.67</v>
      </c>
      <c r="Y2148">
        <v>0</v>
      </c>
      <c r="Z2148">
        <v>1</v>
      </c>
      <c r="AA2148">
        <v>0</v>
      </c>
      <c r="AB2148">
        <v>0</v>
      </c>
      <c r="AC2148">
        <v>40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f t="shared" si="170"/>
        <v>1</v>
      </c>
      <c r="AJ2148">
        <f t="shared" si="171"/>
        <v>41.67</v>
      </c>
      <c r="AK2148" s="62">
        <f t="shared" si="172"/>
        <v>8.3333333333333332E-3</v>
      </c>
      <c r="AL2148">
        <f t="shared" si="173"/>
        <v>40</v>
      </c>
    </row>
    <row r="2149" spans="2:38" ht="14.45" x14ac:dyDescent="0.3">
      <c r="B2149" t="s">
        <v>2039</v>
      </c>
      <c r="C2149">
        <v>2002344334</v>
      </c>
      <c r="D2149" t="s">
        <v>125</v>
      </c>
      <c r="E2149" t="s">
        <v>126</v>
      </c>
      <c r="F2149" t="s">
        <v>127</v>
      </c>
      <c r="G2149" t="s">
        <v>132</v>
      </c>
      <c r="H2149" t="s">
        <v>133</v>
      </c>
      <c r="I2149" t="s">
        <v>134</v>
      </c>
      <c r="J2149" t="s">
        <v>135</v>
      </c>
      <c r="K2149" t="s">
        <v>552</v>
      </c>
      <c r="L2149">
        <v>80887273</v>
      </c>
      <c r="M2149" t="s">
        <v>553</v>
      </c>
      <c r="N2149">
        <v>96190010</v>
      </c>
      <c r="O2149" t="s">
        <v>554</v>
      </c>
      <c r="P2149">
        <v>4987176192165</v>
      </c>
      <c r="Q2149">
        <v>649</v>
      </c>
      <c r="R2149" s="16">
        <v>47095</v>
      </c>
      <c r="S2149">
        <v>24</v>
      </c>
      <c r="T2149">
        <v>100</v>
      </c>
      <c r="U2149">
        <v>12</v>
      </c>
      <c r="V2149">
        <v>421.9</v>
      </c>
      <c r="W2149">
        <v>421.9</v>
      </c>
      <c r="X2149">
        <v>439.49</v>
      </c>
      <c r="Y2149">
        <v>0</v>
      </c>
      <c r="Z2149">
        <v>1</v>
      </c>
      <c r="AA2149">
        <v>0</v>
      </c>
      <c r="AB2149">
        <v>0</v>
      </c>
      <c r="AC2149">
        <v>421.9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f t="shared" si="170"/>
        <v>1</v>
      </c>
      <c r="AJ2149">
        <f t="shared" si="171"/>
        <v>439.49</v>
      </c>
      <c r="AK2149" s="62">
        <f t="shared" si="172"/>
        <v>8.3333333333333329E-2</v>
      </c>
      <c r="AL2149">
        <f t="shared" si="173"/>
        <v>421.9</v>
      </c>
    </row>
    <row r="2150" spans="2:38" ht="14.45" x14ac:dyDescent="0.3">
      <c r="B2150" t="s">
        <v>2039</v>
      </c>
      <c r="C2150">
        <v>2002344334</v>
      </c>
      <c r="D2150" t="s">
        <v>125</v>
      </c>
      <c r="E2150" t="s">
        <v>126</v>
      </c>
      <c r="F2150" t="s">
        <v>127</v>
      </c>
      <c r="G2150" t="s">
        <v>146</v>
      </c>
      <c r="H2150" t="s">
        <v>160</v>
      </c>
      <c r="I2150" t="s">
        <v>161</v>
      </c>
      <c r="J2150" t="s">
        <v>162</v>
      </c>
      <c r="K2150" t="s">
        <v>358</v>
      </c>
      <c r="L2150">
        <v>80895795</v>
      </c>
      <c r="M2150" t="s">
        <v>359</v>
      </c>
      <c r="N2150">
        <v>96032100</v>
      </c>
      <c r="O2150" t="s">
        <v>360</v>
      </c>
      <c r="P2150">
        <v>4987176239952</v>
      </c>
      <c r="Q2150">
        <v>160</v>
      </c>
      <c r="R2150" s="16">
        <v>46807</v>
      </c>
      <c r="S2150">
        <v>36</v>
      </c>
      <c r="T2150">
        <v>52</v>
      </c>
      <c r="U2150">
        <v>36</v>
      </c>
      <c r="V2150">
        <v>121.9</v>
      </c>
      <c r="W2150">
        <v>128</v>
      </c>
      <c r="X2150">
        <v>133.34</v>
      </c>
      <c r="Y2150">
        <v>0</v>
      </c>
      <c r="Z2150">
        <v>6</v>
      </c>
      <c r="AA2150">
        <v>0</v>
      </c>
      <c r="AB2150">
        <v>0</v>
      </c>
      <c r="AC2150">
        <v>768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f t="shared" si="170"/>
        <v>6</v>
      </c>
      <c r="AJ2150">
        <f t="shared" si="171"/>
        <v>800.04</v>
      </c>
      <c r="AK2150" s="62">
        <f t="shared" si="172"/>
        <v>0.16666666666666666</v>
      </c>
      <c r="AL2150">
        <f t="shared" si="173"/>
        <v>768</v>
      </c>
    </row>
    <row r="2151" spans="2:38" ht="14.45" x14ac:dyDescent="0.3">
      <c r="B2151" t="s">
        <v>2039</v>
      </c>
      <c r="C2151">
        <v>2002344334</v>
      </c>
      <c r="D2151" t="s">
        <v>125</v>
      </c>
      <c r="E2151" t="s">
        <v>126</v>
      </c>
      <c r="F2151" t="s">
        <v>127</v>
      </c>
      <c r="G2151" t="s">
        <v>132</v>
      </c>
      <c r="H2151" t="s">
        <v>133</v>
      </c>
      <c r="I2151" t="s">
        <v>134</v>
      </c>
      <c r="J2151" t="s">
        <v>408</v>
      </c>
      <c r="K2151" t="s">
        <v>409</v>
      </c>
      <c r="L2151">
        <v>80887530</v>
      </c>
      <c r="M2151" t="s">
        <v>410</v>
      </c>
      <c r="N2151">
        <v>96190010</v>
      </c>
      <c r="O2151" t="s">
        <v>411</v>
      </c>
      <c r="P2151">
        <v>4987176306746</v>
      </c>
      <c r="Q2151">
        <v>649</v>
      </c>
      <c r="R2151" s="16">
        <v>47045</v>
      </c>
      <c r="S2151">
        <v>24</v>
      </c>
      <c r="T2151">
        <v>100</v>
      </c>
      <c r="U2151">
        <v>18</v>
      </c>
      <c r="V2151">
        <v>484.09</v>
      </c>
      <c r="W2151">
        <v>484.09</v>
      </c>
      <c r="X2151">
        <v>504.28</v>
      </c>
      <c r="Y2151">
        <v>0</v>
      </c>
      <c r="Z2151">
        <v>4</v>
      </c>
      <c r="AA2151">
        <v>0</v>
      </c>
      <c r="AB2151">
        <v>0</v>
      </c>
      <c r="AC2151">
        <v>1936.36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f t="shared" si="170"/>
        <v>4</v>
      </c>
      <c r="AJ2151">
        <f t="shared" si="171"/>
        <v>2017.12</v>
      </c>
      <c r="AK2151" s="62">
        <f t="shared" si="172"/>
        <v>0.22222222222222221</v>
      </c>
      <c r="AL2151">
        <f t="shared" si="173"/>
        <v>1936.36</v>
      </c>
    </row>
    <row r="2152" spans="2:38" ht="14.45" x14ac:dyDescent="0.3">
      <c r="B2152" t="s">
        <v>2039</v>
      </c>
      <c r="C2152">
        <v>2002344334</v>
      </c>
      <c r="D2152" t="s">
        <v>125</v>
      </c>
      <c r="E2152" t="s">
        <v>126</v>
      </c>
      <c r="F2152" t="s">
        <v>127</v>
      </c>
      <c r="G2152" t="s">
        <v>146</v>
      </c>
      <c r="H2152" t="s">
        <v>160</v>
      </c>
      <c r="I2152" t="s">
        <v>161</v>
      </c>
      <c r="J2152" t="s">
        <v>162</v>
      </c>
      <c r="K2152" t="s">
        <v>364</v>
      </c>
      <c r="L2152">
        <v>80895800</v>
      </c>
      <c r="M2152" t="s">
        <v>365</v>
      </c>
      <c r="N2152">
        <v>96032100</v>
      </c>
      <c r="O2152" t="s">
        <v>366</v>
      </c>
      <c r="P2152">
        <v>4987176239969</v>
      </c>
      <c r="Q2152">
        <v>158</v>
      </c>
      <c r="R2152" s="16">
        <v>47045</v>
      </c>
      <c r="S2152">
        <v>36</v>
      </c>
      <c r="T2152">
        <v>74</v>
      </c>
      <c r="U2152">
        <v>48</v>
      </c>
      <c r="V2152">
        <v>120.38</v>
      </c>
      <c r="W2152">
        <v>126.4</v>
      </c>
      <c r="X2152">
        <v>131.66999999999999</v>
      </c>
      <c r="Y2152">
        <v>0</v>
      </c>
      <c r="Z2152">
        <v>9</v>
      </c>
      <c r="AA2152">
        <v>0</v>
      </c>
      <c r="AB2152">
        <v>0</v>
      </c>
      <c r="AC2152">
        <v>1137.5999999999999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f t="shared" si="170"/>
        <v>9</v>
      </c>
      <c r="AJ2152">
        <f t="shared" si="171"/>
        <v>1185.03</v>
      </c>
      <c r="AK2152" s="62">
        <f t="shared" si="172"/>
        <v>0.1875</v>
      </c>
      <c r="AL2152">
        <f t="shared" si="173"/>
        <v>1137.6000000000001</v>
      </c>
    </row>
    <row r="2153" spans="2:38" ht="14.45" x14ac:dyDescent="0.3">
      <c r="B2153" t="s">
        <v>2039</v>
      </c>
      <c r="C2153">
        <v>2002344334</v>
      </c>
      <c r="D2153" t="s">
        <v>125</v>
      </c>
      <c r="E2153" t="s">
        <v>126</v>
      </c>
      <c r="F2153" t="s">
        <v>127</v>
      </c>
      <c r="G2153" t="s">
        <v>132</v>
      </c>
      <c r="H2153" t="s">
        <v>133</v>
      </c>
      <c r="I2153" t="s">
        <v>134</v>
      </c>
      <c r="J2153" t="s">
        <v>408</v>
      </c>
      <c r="K2153" t="s">
        <v>415</v>
      </c>
      <c r="L2153">
        <v>80887532</v>
      </c>
      <c r="M2153" t="s">
        <v>416</v>
      </c>
      <c r="N2153">
        <v>96190010</v>
      </c>
      <c r="O2153" t="s">
        <v>417</v>
      </c>
      <c r="P2153">
        <v>4987176301956</v>
      </c>
      <c r="Q2153">
        <v>115</v>
      </c>
      <c r="R2153" s="16">
        <v>47097</v>
      </c>
      <c r="S2153">
        <v>24</v>
      </c>
      <c r="T2153">
        <v>100</v>
      </c>
      <c r="U2153">
        <v>48</v>
      </c>
      <c r="V2153">
        <v>96.84</v>
      </c>
      <c r="W2153">
        <v>96.84</v>
      </c>
      <c r="X2153">
        <v>100.88</v>
      </c>
      <c r="Y2153">
        <v>5</v>
      </c>
      <c r="Z2153">
        <v>45</v>
      </c>
      <c r="AA2153">
        <v>0</v>
      </c>
      <c r="AB2153">
        <v>0</v>
      </c>
      <c r="AC2153">
        <v>27599.4</v>
      </c>
      <c r="AD2153">
        <v>0.01</v>
      </c>
      <c r="AE2153">
        <v>0</v>
      </c>
      <c r="AF2153">
        <v>0</v>
      </c>
      <c r="AG2153">
        <v>0</v>
      </c>
      <c r="AH2153">
        <v>0</v>
      </c>
      <c r="AI2153">
        <f t="shared" si="170"/>
        <v>285</v>
      </c>
      <c r="AJ2153">
        <f t="shared" si="171"/>
        <v>28750.799999999999</v>
      </c>
      <c r="AK2153" s="62">
        <f t="shared" si="172"/>
        <v>5.9375</v>
      </c>
      <c r="AL2153">
        <f t="shared" si="173"/>
        <v>27599.4</v>
      </c>
    </row>
    <row r="2154" spans="2:38" ht="14.45" x14ac:dyDescent="0.3">
      <c r="B2154" t="s">
        <v>2039</v>
      </c>
      <c r="C2154">
        <v>2002344334</v>
      </c>
      <c r="D2154" t="s">
        <v>125</v>
      </c>
      <c r="E2154" t="s">
        <v>126</v>
      </c>
      <c r="F2154" t="s">
        <v>127</v>
      </c>
      <c r="G2154" t="s">
        <v>132</v>
      </c>
      <c r="H2154" t="s">
        <v>133</v>
      </c>
      <c r="I2154" t="s">
        <v>134</v>
      </c>
      <c r="J2154" t="s">
        <v>169</v>
      </c>
      <c r="K2154" t="s">
        <v>460</v>
      </c>
      <c r="L2154">
        <v>80893410</v>
      </c>
      <c r="M2154" t="s">
        <v>1065</v>
      </c>
      <c r="N2154">
        <v>96190010</v>
      </c>
      <c r="O2154" t="s">
        <v>1066</v>
      </c>
      <c r="P2154">
        <v>4987176293527</v>
      </c>
      <c r="Q2154">
        <v>99</v>
      </c>
      <c r="R2154" s="16">
        <v>47045</v>
      </c>
      <c r="S2154">
        <v>24</v>
      </c>
      <c r="T2154">
        <v>100</v>
      </c>
      <c r="U2154">
        <v>64</v>
      </c>
      <c r="V2154">
        <v>85.62</v>
      </c>
      <c r="W2154">
        <v>85.62</v>
      </c>
      <c r="X2154">
        <v>89.19</v>
      </c>
      <c r="Y2154">
        <v>11</v>
      </c>
      <c r="Z2154">
        <v>45</v>
      </c>
      <c r="AA2154">
        <v>0</v>
      </c>
      <c r="AB2154">
        <v>0</v>
      </c>
      <c r="AC2154">
        <v>64129.38</v>
      </c>
      <c r="AD2154">
        <v>0.02</v>
      </c>
      <c r="AE2154">
        <v>0</v>
      </c>
      <c r="AF2154">
        <v>0</v>
      </c>
      <c r="AG2154">
        <v>0</v>
      </c>
      <c r="AH2154">
        <v>0</v>
      </c>
      <c r="AI2154">
        <f t="shared" si="170"/>
        <v>749</v>
      </c>
      <c r="AJ2154">
        <f t="shared" si="171"/>
        <v>66803.31</v>
      </c>
      <c r="AK2154" s="62">
        <f t="shared" si="172"/>
        <v>11.703125</v>
      </c>
      <c r="AL2154">
        <f t="shared" si="173"/>
        <v>64129.380000000005</v>
      </c>
    </row>
    <row r="2155" spans="2:38" ht="14.45" x14ac:dyDescent="0.3">
      <c r="B2155" t="s">
        <v>2039</v>
      </c>
      <c r="C2155">
        <v>2002344334</v>
      </c>
      <c r="D2155" t="s">
        <v>125</v>
      </c>
      <c r="E2155" t="s">
        <v>126</v>
      </c>
      <c r="F2155" t="s">
        <v>127</v>
      </c>
      <c r="G2155" t="s">
        <v>132</v>
      </c>
      <c r="H2155" t="s">
        <v>133</v>
      </c>
      <c r="I2155" t="s">
        <v>134</v>
      </c>
      <c r="J2155" t="s">
        <v>240</v>
      </c>
      <c r="K2155" t="s">
        <v>440</v>
      </c>
      <c r="L2155">
        <v>80887674</v>
      </c>
      <c r="M2155" t="s">
        <v>441</v>
      </c>
      <c r="N2155">
        <v>96190010</v>
      </c>
      <c r="O2155" t="s">
        <v>442</v>
      </c>
      <c r="P2155">
        <v>4987176369406</v>
      </c>
      <c r="Q2155">
        <v>150</v>
      </c>
      <c r="R2155" s="16">
        <v>47108</v>
      </c>
      <c r="S2155">
        <v>24</v>
      </c>
      <c r="T2155">
        <v>100</v>
      </c>
      <c r="U2155">
        <v>36</v>
      </c>
      <c r="V2155">
        <v>126.31</v>
      </c>
      <c r="W2155">
        <v>126.31</v>
      </c>
      <c r="X2155">
        <v>131.58000000000001</v>
      </c>
      <c r="Y2155">
        <v>8</v>
      </c>
      <c r="Z2155">
        <v>6</v>
      </c>
      <c r="AA2155">
        <v>0</v>
      </c>
      <c r="AB2155">
        <v>0</v>
      </c>
      <c r="AC2155">
        <v>37135.14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f t="shared" si="170"/>
        <v>294</v>
      </c>
      <c r="AJ2155">
        <f t="shared" si="171"/>
        <v>38684.520000000004</v>
      </c>
      <c r="AK2155" s="62">
        <f t="shared" si="172"/>
        <v>8.1666666666666661</v>
      </c>
      <c r="AL2155">
        <f t="shared" si="173"/>
        <v>37135.14</v>
      </c>
    </row>
    <row r="2156" spans="2:38" ht="14.45" x14ac:dyDescent="0.3">
      <c r="B2156" t="s">
        <v>2039</v>
      </c>
      <c r="C2156">
        <v>2002344334</v>
      </c>
      <c r="D2156" t="s">
        <v>125</v>
      </c>
      <c r="E2156" t="s">
        <v>126</v>
      </c>
      <c r="F2156" t="s">
        <v>127</v>
      </c>
      <c r="G2156" t="s">
        <v>146</v>
      </c>
      <c r="H2156" t="s">
        <v>147</v>
      </c>
      <c r="I2156" t="s">
        <v>203</v>
      </c>
      <c r="J2156" t="s">
        <v>367</v>
      </c>
      <c r="K2156" t="s">
        <v>368</v>
      </c>
      <c r="L2156">
        <v>80866729</v>
      </c>
      <c r="M2156" t="s">
        <v>369</v>
      </c>
      <c r="N2156">
        <v>33071090</v>
      </c>
      <c r="O2156" t="s">
        <v>370</v>
      </c>
      <c r="P2156">
        <v>4987176278647</v>
      </c>
      <c r="Q2156">
        <v>290</v>
      </c>
      <c r="R2156" s="16">
        <v>47045</v>
      </c>
      <c r="S2156">
        <v>36</v>
      </c>
      <c r="T2156">
        <v>74</v>
      </c>
      <c r="U2156">
        <v>12</v>
      </c>
      <c r="V2156">
        <v>210.64</v>
      </c>
      <c r="W2156">
        <v>248.56</v>
      </c>
      <c r="X2156">
        <v>258.92</v>
      </c>
      <c r="Y2156">
        <v>16</v>
      </c>
      <c r="Z2156">
        <v>3</v>
      </c>
      <c r="AA2156">
        <v>0</v>
      </c>
      <c r="AB2156">
        <v>0</v>
      </c>
      <c r="AC2156">
        <v>48469.2</v>
      </c>
      <c r="AD2156">
        <v>0.02</v>
      </c>
      <c r="AE2156">
        <v>0</v>
      </c>
      <c r="AF2156">
        <v>0</v>
      </c>
      <c r="AG2156">
        <v>0</v>
      </c>
      <c r="AH2156">
        <v>0</v>
      </c>
      <c r="AI2156">
        <f t="shared" si="170"/>
        <v>195</v>
      </c>
      <c r="AJ2156">
        <f t="shared" si="171"/>
        <v>50489.4</v>
      </c>
      <c r="AK2156" s="62">
        <f t="shared" si="172"/>
        <v>16.25</v>
      </c>
      <c r="AL2156">
        <f t="shared" si="173"/>
        <v>48469.2</v>
      </c>
    </row>
    <row r="2157" spans="2:38" ht="14.45" x14ac:dyDescent="0.3">
      <c r="B2157" t="s">
        <v>2039</v>
      </c>
      <c r="C2157">
        <v>2002344334</v>
      </c>
      <c r="D2157" t="s">
        <v>125</v>
      </c>
      <c r="E2157" t="s">
        <v>126</v>
      </c>
      <c r="F2157" t="s">
        <v>127</v>
      </c>
      <c r="G2157" t="s">
        <v>132</v>
      </c>
      <c r="H2157" t="s">
        <v>133</v>
      </c>
      <c r="I2157" t="s">
        <v>447</v>
      </c>
      <c r="J2157" t="s">
        <v>448</v>
      </c>
      <c r="K2157" t="s">
        <v>449</v>
      </c>
      <c r="L2157">
        <v>80870015</v>
      </c>
      <c r="M2157" t="s">
        <v>450</v>
      </c>
      <c r="N2157">
        <v>96190010</v>
      </c>
      <c r="O2157" t="s">
        <v>451</v>
      </c>
      <c r="P2157">
        <v>4987176231765</v>
      </c>
      <c r="Q2157">
        <v>175</v>
      </c>
      <c r="R2157" s="16">
        <v>46807</v>
      </c>
      <c r="S2157">
        <v>24</v>
      </c>
      <c r="T2157">
        <v>78</v>
      </c>
      <c r="U2157">
        <v>18</v>
      </c>
      <c r="V2157">
        <v>147.36000000000001</v>
      </c>
      <c r="W2157">
        <v>147.36000000000001</v>
      </c>
      <c r="X2157">
        <v>153.5</v>
      </c>
      <c r="Y2157">
        <v>1</v>
      </c>
      <c r="Z2157">
        <v>15</v>
      </c>
      <c r="AA2157">
        <v>0</v>
      </c>
      <c r="AB2157">
        <v>0</v>
      </c>
      <c r="AC2157">
        <v>4862.88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f t="shared" si="170"/>
        <v>33</v>
      </c>
      <c r="AJ2157">
        <f t="shared" si="171"/>
        <v>5065.5</v>
      </c>
      <c r="AK2157" s="62">
        <f t="shared" si="172"/>
        <v>1.8333333333333333</v>
      </c>
      <c r="AL2157">
        <f t="shared" si="173"/>
        <v>4862.88</v>
      </c>
    </row>
    <row r="2158" spans="2:38" ht="14.45" x14ac:dyDescent="0.3">
      <c r="B2158" t="s">
        <v>2039</v>
      </c>
      <c r="C2158">
        <v>2002344334</v>
      </c>
      <c r="D2158" t="s">
        <v>125</v>
      </c>
      <c r="E2158" t="s">
        <v>126</v>
      </c>
      <c r="F2158" t="s">
        <v>127</v>
      </c>
      <c r="G2158" t="s">
        <v>132</v>
      </c>
      <c r="H2158" t="s">
        <v>133</v>
      </c>
      <c r="I2158" t="s">
        <v>177</v>
      </c>
      <c r="J2158" t="s">
        <v>375</v>
      </c>
      <c r="K2158" t="s">
        <v>376</v>
      </c>
      <c r="L2158">
        <v>80887328</v>
      </c>
      <c r="M2158" t="s">
        <v>377</v>
      </c>
      <c r="N2158">
        <v>96190010</v>
      </c>
      <c r="O2158" t="s">
        <v>378</v>
      </c>
      <c r="P2158">
        <v>4987176371485</v>
      </c>
      <c r="Q2158">
        <v>240</v>
      </c>
      <c r="R2158" s="16">
        <v>47045</v>
      </c>
      <c r="S2158">
        <v>24</v>
      </c>
      <c r="T2158">
        <v>100</v>
      </c>
      <c r="U2158">
        <v>20</v>
      </c>
      <c r="V2158">
        <v>207.56</v>
      </c>
      <c r="W2158">
        <v>207.56</v>
      </c>
      <c r="X2158">
        <v>216.22</v>
      </c>
      <c r="Y2158">
        <v>0</v>
      </c>
      <c r="Z2158">
        <v>4</v>
      </c>
      <c r="AA2158">
        <v>0</v>
      </c>
      <c r="AB2158">
        <v>0</v>
      </c>
      <c r="AC2158">
        <v>830.24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f t="shared" si="170"/>
        <v>4</v>
      </c>
      <c r="AJ2158">
        <f t="shared" si="171"/>
        <v>864.88</v>
      </c>
      <c r="AK2158" s="62">
        <f t="shared" si="172"/>
        <v>0.2</v>
      </c>
      <c r="AL2158">
        <f t="shared" si="173"/>
        <v>830.24</v>
      </c>
    </row>
    <row r="2159" spans="2:38" ht="14.45" x14ac:dyDescent="0.3">
      <c r="B2159" t="s">
        <v>2039</v>
      </c>
      <c r="C2159">
        <v>2002344334</v>
      </c>
      <c r="D2159" t="s">
        <v>125</v>
      </c>
      <c r="E2159" t="s">
        <v>126</v>
      </c>
      <c r="F2159" t="s">
        <v>127</v>
      </c>
      <c r="G2159" t="s">
        <v>132</v>
      </c>
      <c r="H2159" t="s">
        <v>133</v>
      </c>
      <c r="I2159" t="s">
        <v>134</v>
      </c>
      <c r="J2159" t="s">
        <v>408</v>
      </c>
      <c r="K2159" t="s">
        <v>415</v>
      </c>
      <c r="L2159">
        <v>83916746</v>
      </c>
      <c r="M2159" t="s">
        <v>896</v>
      </c>
      <c r="N2159">
        <v>96190010</v>
      </c>
      <c r="O2159" t="s">
        <v>897</v>
      </c>
      <c r="P2159">
        <v>4987176301956</v>
      </c>
      <c r="Q2159">
        <v>115</v>
      </c>
      <c r="R2159" s="16">
        <v>47045</v>
      </c>
      <c r="S2159">
        <v>24</v>
      </c>
      <c r="T2159">
        <v>100</v>
      </c>
      <c r="U2159">
        <v>48</v>
      </c>
      <c r="V2159">
        <v>96.84</v>
      </c>
      <c r="W2159">
        <v>96.84</v>
      </c>
      <c r="X2159">
        <v>100.88</v>
      </c>
      <c r="Y2159">
        <v>12</v>
      </c>
      <c r="Z2159">
        <v>0</v>
      </c>
      <c r="AA2159">
        <v>0</v>
      </c>
      <c r="AB2159">
        <v>0</v>
      </c>
      <c r="AC2159">
        <v>55779.839999999997</v>
      </c>
      <c r="AD2159">
        <v>0.02</v>
      </c>
      <c r="AE2159">
        <v>0</v>
      </c>
      <c r="AF2159">
        <v>0</v>
      </c>
      <c r="AG2159">
        <v>0</v>
      </c>
      <c r="AH2159">
        <v>0</v>
      </c>
      <c r="AI2159">
        <f t="shared" si="170"/>
        <v>576</v>
      </c>
      <c r="AJ2159">
        <f t="shared" si="171"/>
        <v>58106.879999999997</v>
      </c>
      <c r="AK2159" s="62">
        <f t="shared" si="172"/>
        <v>12</v>
      </c>
      <c r="AL2159">
        <f t="shared" si="173"/>
        <v>55779.840000000004</v>
      </c>
    </row>
    <row r="2160" spans="2:38" ht="14.45" x14ac:dyDescent="0.3">
      <c r="B2160" t="s">
        <v>2039</v>
      </c>
      <c r="C2160">
        <v>2002344334</v>
      </c>
      <c r="D2160" t="s">
        <v>125</v>
      </c>
      <c r="E2160" t="s">
        <v>126</v>
      </c>
      <c r="F2160" t="s">
        <v>127</v>
      </c>
      <c r="G2160" t="s">
        <v>132</v>
      </c>
      <c r="H2160" t="s">
        <v>133</v>
      </c>
      <c r="I2160" t="s">
        <v>177</v>
      </c>
      <c r="J2160" t="s">
        <v>371</v>
      </c>
      <c r="K2160" t="s">
        <v>395</v>
      </c>
      <c r="L2160">
        <v>83911638</v>
      </c>
      <c r="M2160" t="s">
        <v>396</v>
      </c>
      <c r="N2160">
        <v>96190010</v>
      </c>
      <c r="O2160" t="s">
        <v>397</v>
      </c>
      <c r="P2160">
        <v>4987176319555</v>
      </c>
      <c r="Q2160">
        <v>320</v>
      </c>
      <c r="R2160" s="16">
        <v>46807</v>
      </c>
      <c r="S2160">
        <v>24</v>
      </c>
      <c r="T2160">
        <v>78</v>
      </c>
      <c r="U2160">
        <v>24</v>
      </c>
      <c r="V2160">
        <v>246.05</v>
      </c>
      <c r="W2160">
        <v>246.05</v>
      </c>
      <c r="X2160">
        <v>256.31</v>
      </c>
      <c r="Y2160">
        <v>0</v>
      </c>
      <c r="Z2160">
        <v>1</v>
      </c>
      <c r="AA2160">
        <v>0</v>
      </c>
      <c r="AB2160">
        <v>0</v>
      </c>
      <c r="AC2160">
        <v>246.05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f t="shared" si="170"/>
        <v>1</v>
      </c>
      <c r="AJ2160">
        <f t="shared" si="171"/>
        <v>256.31</v>
      </c>
      <c r="AK2160" s="62">
        <f t="shared" si="172"/>
        <v>4.1666666666666664E-2</v>
      </c>
      <c r="AL2160">
        <f t="shared" si="173"/>
        <v>246.05</v>
      </c>
    </row>
    <row r="2161" spans="2:38" ht="14.45" x14ac:dyDescent="0.3">
      <c r="B2161" t="s">
        <v>2039</v>
      </c>
      <c r="C2161">
        <v>2002344334</v>
      </c>
      <c r="D2161" t="s">
        <v>125</v>
      </c>
      <c r="E2161" t="s">
        <v>126</v>
      </c>
      <c r="F2161" t="s">
        <v>127</v>
      </c>
      <c r="G2161" t="s">
        <v>146</v>
      </c>
      <c r="H2161" t="s">
        <v>160</v>
      </c>
      <c r="I2161" t="s">
        <v>161</v>
      </c>
      <c r="J2161" t="s">
        <v>738</v>
      </c>
      <c r="K2161" t="s">
        <v>739</v>
      </c>
      <c r="L2161">
        <v>80777363</v>
      </c>
      <c r="M2161" t="s">
        <v>740</v>
      </c>
      <c r="N2161">
        <v>96032100</v>
      </c>
      <c r="O2161" t="s">
        <v>741</v>
      </c>
      <c r="P2161">
        <v>4987176231543</v>
      </c>
      <c r="Q2161">
        <v>120</v>
      </c>
      <c r="R2161" s="16">
        <v>47020</v>
      </c>
      <c r="S2161">
        <v>36</v>
      </c>
      <c r="T2161">
        <v>72</v>
      </c>
      <c r="U2161">
        <v>36</v>
      </c>
      <c r="V2161">
        <v>91.43</v>
      </c>
      <c r="W2161">
        <v>96</v>
      </c>
      <c r="X2161">
        <v>100</v>
      </c>
      <c r="Y2161">
        <v>0</v>
      </c>
      <c r="Z2161">
        <v>2</v>
      </c>
      <c r="AA2161">
        <v>0</v>
      </c>
      <c r="AB2161">
        <v>0</v>
      </c>
      <c r="AC2161">
        <v>192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f t="shared" si="170"/>
        <v>2</v>
      </c>
      <c r="AJ2161">
        <f t="shared" si="171"/>
        <v>200</v>
      </c>
      <c r="AK2161" s="62">
        <f t="shared" si="172"/>
        <v>5.5555555555555552E-2</v>
      </c>
      <c r="AL2161">
        <f t="shared" si="173"/>
        <v>192</v>
      </c>
    </row>
    <row r="2162" spans="2:38" ht="14.45" x14ac:dyDescent="0.3">
      <c r="B2162" t="s">
        <v>2039</v>
      </c>
      <c r="C2162">
        <v>2002344334</v>
      </c>
      <c r="D2162" t="s">
        <v>125</v>
      </c>
      <c r="E2162" t="s">
        <v>126</v>
      </c>
      <c r="F2162" t="s">
        <v>127</v>
      </c>
      <c r="G2162" t="s">
        <v>146</v>
      </c>
      <c r="H2162" t="s">
        <v>150</v>
      </c>
      <c r="I2162" t="s">
        <v>326</v>
      </c>
      <c r="J2162" t="s">
        <v>327</v>
      </c>
      <c r="K2162" t="s">
        <v>388</v>
      </c>
      <c r="L2162">
        <v>80867317</v>
      </c>
      <c r="M2162" t="s">
        <v>389</v>
      </c>
      <c r="N2162">
        <v>82122011</v>
      </c>
      <c r="O2162" t="s">
        <v>390</v>
      </c>
      <c r="P2162">
        <v>4987176355782</v>
      </c>
      <c r="Q2162">
        <v>179</v>
      </c>
      <c r="R2162" s="16">
        <v>47045</v>
      </c>
      <c r="S2162">
        <v>60</v>
      </c>
      <c r="T2162">
        <v>45</v>
      </c>
      <c r="U2162">
        <v>48</v>
      </c>
      <c r="V2162">
        <v>130.02000000000001</v>
      </c>
      <c r="W2162">
        <v>153.41999999999999</v>
      </c>
      <c r="X2162">
        <v>159.82</v>
      </c>
      <c r="Y2162">
        <v>0</v>
      </c>
      <c r="Z2162">
        <v>22</v>
      </c>
      <c r="AA2162">
        <v>0</v>
      </c>
      <c r="AB2162">
        <v>0</v>
      </c>
      <c r="AC2162">
        <v>3375.24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f t="shared" si="170"/>
        <v>22</v>
      </c>
      <c r="AJ2162">
        <f t="shared" si="171"/>
        <v>3516.04</v>
      </c>
      <c r="AK2162" s="62">
        <f t="shared" si="172"/>
        <v>0.45833333333333331</v>
      </c>
      <c r="AL2162">
        <f t="shared" si="173"/>
        <v>3375.24</v>
      </c>
    </row>
    <row r="2163" spans="2:38" ht="14.45" x14ac:dyDescent="0.3">
      <c r="B2163" t="s">
        <v>2039</v>
      </c>
      <c r="C2163">
        <v>2002344334</v>
      </c>
      <c r="D2163" t="s">
        <v>125</v>
      </c>
      <c r="E2163" t="s">
        <v>126</v>
      </c>
      <c r="F2163" t="s">
        <v>127</v>
      </c>
      <c r="G2163" t="s">
        <v>132</v>
      </c>
      <c r="H2163" t="s">
        <v>133</v>
      </c>
      <c r="I2163" t="s">
        <v>134</v>
      </c>
      <c r="J2163" t="s">
        <v>135</v>
      </c>
      <c r="K2163" t="s">
        <v>552</v>
      </c>
      <c r="L2163">
        <v>83914224</v>
      </c>
      <c r="M2163" t="s">
        <v>767</v>
      </c>
      <c r="N2163">
        <v>96190010</v>
      </c>
      <c r="O2163" t="s">
        <v>768</v>
      </c>
      <c r="P2163">
        <v>4987176192165</v>
      </c>
      <c r="Q2163">
        <v>699</v>
      </c>
      <c r="R2163" s="16">
        <v>46807</v>
      </c>
      <c r="S2163">
        <v>24</v>
      </c>
      <c r="T2163">
        <v>78</v>
      </c>
      <c r="U2163">
        <v>12</v>
      </c>
      <c r="V2163">
        <v>454.4</v>
      </c>
      <c r="W2163">
        <v>454.4</v>
      </c>
      <c r="X2163">
        <v>473.35</v>
      </c>
      <c r="Y2163">
        <v>0</v>
      </c>
      <c r="Z2163">
        <v>6</v>
      </c>
      <c r="AA2163">
        <v>0</v>
      </c>
      <c r="AB2163">
        <v>0</v>
      </c>
      <c r="AC2163">
        <v>2726.4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f t="shared" si="170"/>
        <v>6</v>
      </c>
      <c r="AJ2163">
        <f t="shared" si="171"/>
        <v>2840.1000000000004</v>
      </c>
      <c r="AK2163" s="62">
        <f t="shared" si="172"/>
        <v>0.5</v>
      </c>
      <c r="AL2163">
        <f t="shared" si="173"/>
        <v>2726.3999999999996</v>
      </c>
    </row>
    <row r="2164" spans="2:38" ht="14.45" x14ac:dyDescent="0.3">
      <c r="B2164" t="s">
        <v>2039</v>
      </c>
      <c r="C2164">
        <v>2002344334</v>
      </c>
      <c r="D2164" t="s">
        <v>125</v>
      </c>
      <c r="E2164" t="s">
        <v>126</v>
      </c>
      <c r="F2164" t="s">
        <v>127</v>
      </c>
      <c r="G2164" t="s">
        <v>128</v>
      </c>
      <c r="H2164" t="s">
        <v>139</v>
      </c>
      <c r="I2164" t="s">
        <v>140</v>
      </c>
      <c r="J2164" t="s">
        <v>266</v>
      </c>
      <c r="K2164" t="s">
        <v>402</v>
      </c>
      <c r="L2164">
        <v>83912164</v>
      </c>
      <c r="M2164" t="s">
        <v>403</v>
      </c>
      <c r="N2164">
        <v>96190030</v>
      </c>
      <c r="O2164" t="s">
        <v>404</v>
      </c>
      <c r="P2164">
        <v>4987176218322</v>
      </c>
      <c r="Q2164">
        <v>98</v>
      </c>
      <c r="R2164" s="16">
        <v>46807</v>
      </c>
      <c r="S2164">
        <v>36</v>
      </c>
      <c r="T2164">
        <v>52</v>
      </c>
      <c r="U2164">
        <v>40</v>
      </c>
      <c r="V2164">
        <v>74.67</v>
      </c>
      <c r="W2164">
        <v>78.400000000000006</v>
      </c>
      <c r="X2164">
        <v>81.67</v>
      </c>
      <c r="Y2164">
        <v>25</v>
      </c>
      <c r="Z2164">
        <v>21</v>
      </c>
      <c r="AA2164">
        <v>0</v>
      </c>
      <c r="AB2164">
        <v>0</v>
      </c>
      <c r="AC2164">
        <v>80046.399999999994</v>
      </c>
      <c r="AD2164">
        <v>0.04</v>
      </c>
      <c r="AE2164">
        <v>0</v>
      </c>
      <c r="AF2164">
        <v>0</v>
      </c>
      <c r="AG2164">
        <v>0</v>
      </c>
      <c r="AH2164">
        <v>0</v>
      </c>
      <c r="AI2164">
        <f t="shared" si="170"/>
        <v>1021</v>
      </c>
      <c r="AJ2164">
        <f t="shared" si="171"/>
        <v>83385.070000000007</v>
      </c>
      <c r="AK2164" s="62">
        <f t="shared" si="172"/>
        <v>25.524999999999999</v>
      </c>
      <c r="AL2164">
        <f t="shared" si="173"/>
        <v>80046.400000000009</v>
      </c>
    </row>
    <row r="2165" spans="2:38" ht="14.45" x14ac:dyDescent="0.3">
      <c r="B2165" t="s">
        <v>2039</v>
      </c>
      <c r="C2165">
        <v>2002344334</v>
      </c>
      <c r="D2165" t="s">
        <v>125</v>
      </c>
      <c r="E2165" t="s">
        <v>126</v>
      </c>
      <c r="F2165" t="s">
        <v>127</v>
      </c>
      <c r="G2165" t="s">
        <v>128</v>
      </c>
      <c r="H2165" t="s">
        <v>196</v>
      </c>
      <c r="I2165" t="s">
        <v>197</v>
      </c>
      <c r="J2165" t="s">
        <v>742</v>
      </c>
      <c r="K2165" t="s">
        <v>743</v>
      </c>
      <c r="L2165">
        <v>80795451</v>
      </c>
      <c r="M2165" t="s">
        <v>744</v>
      </c>
      <c r="N2165">
        <v>33049990</v>
      </c>
      <c r="O2165" t="s">
        <v>745</v>
      </c>
      <c r="P2165">
        <v>4902430917933</v>
      </c>
      <c r="Q2165">
        <v>399</v>
      </c>
      <c r="R2165" s="16">
        <v>46807</v>
      </c>
      <c r="S2165">
        <v>36</v>
      </c>
      <c r="T2165">
        <v>52</v>
      </c>
      <c r="U2165">
        <v>12</v>
      </c>
      <c r="V2165">
        <v>282.26</v>
      </c>
      <c r="W2165">
        <v>333.07</v>
      </c>
      <c r="X2165">
        <v>346.96</v>
      </c>
      <c r="Y2165">
        <v>0</v>
      </c>
      <c r="Z2165">
        <v>3</v>
      </c>
      <c r="AA2165">
        <v>0</v>
      </c>
      <c r="AB2165">
        <v>0</v>
      </c>
      <c r="AC2165">
        <v>999.21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f t="shared" si="170"/>
        <v>3</v>
      </c>
      <c r="AJ2165">
        <f t="shared" si="171"/>
        <v>1040.8799999999999</v>
      </c>
      <c r="AK2165" s="62">
        <f t="shared" si="172"/>
        <v>0.25</v>
      </c>
      <c r="AL2165">
        <f t="shared" si="173"/>
        <v>999.21</v>
      </c>
    </row>
    <row r="2166" spans="2:38" ht="14.45" x14ac:dyDescent="0.3">
      <c r="B2166" t="s">
        <v>2039</v>
      </c>
      <c r="C2166">
        <v>2002344334</v>
      </c>
      <c r="D2166" t="s">
        <v>125</v>
      </c>
      <c r="E2166" t="s">
        <v>126</v>
      </c>
      <c r="F2166" t="s">
        <v>127</v>
      </c>
      <c r="G2166" t="s">
        <v>128</v>
      </c>
      <c r="H2166" t="s">
        <v>139</v>
      </c>
      <c r="I2166" t="s">
        <v>140</v>
      </c>
      <c r="J2166" t="s">
        <v>266</v>
      </c>
      <c r="K2166" t="s">
        <v>405</v>
      </c>
      <c r="L2166">
        <v>83912166</v>
      </c>
      <c r="M2166" t="s">
        <v>406</v>
      </c>
      <c r="N2166">
        <v>96190030</v>
      </c>
      <c r="O2166" t="s">
        <v>407</v>
      </c>
      <c r="P2166">
        <v>4987176071460</v>
      </c>
      <c r="Q2166">
        <v>98</v>
      </c>
      <c r="R2166" s="16">
        <v>47045</v>
      </c>
      <c r="S2166">
        <v>36</v>
      </c>
      <c r="T2166">
        <v>74</v>
      </c>
      <c r="U2166">
        <v>40</v>
      </c>
      <c r="V2166">
        <v>74.67</v>
      </c>
      <c r="W2166">
        <v>78.400000000000006</v>
      </c>
      <c r="X2166">
        <v>81.67</v>
      </c>
      <c r="Y2166">
        <v>38</v>
      </c>
      <c r="Z2166">
        <v>34</v>
      </c>
      <c r="AA2166">
        <v>0</v>
      </c>
      <c r="AB2166">
        <v>0</v>
      </c>
      <c r="AC2166">
        <v>121833.60000000001</v>
      </c>
      <c r="AD2166">
        <v>6.9999999999999896E-2</v>
      </c>
      <c r="AE2166">
        <v>0</v>
      </c>
      <c r="AF2166">
        <v>0</v>
      </c>
      <c r="AG2166">
        <v>0</v>
      </c>
      <c r="AH2166">
        <v>0</v>
      </c>
      <c r="AI2166">
        <f t="shared" si="170"/>
        <v>1554</v>
      </c>
      <c r="AJ2166">
        <f t="shared" si="171"/>
        <v>126915.18000000001</v>
      </c>
      <c r="AK2166" s="62">
        <f t="shared" si="172"/>
        <v>38.85</v>
      </c>
      <c r="AL2166">
        <f t="shared" si="173"/>
        <v>121833.60000000001</v>
      </c>
    </row>
    <row r="2167" spans="2:38" ht="14.45" x14ac:dyDescent="0.3">
      <c r="B2167" t="s">
        <v>2039</v>
      </c>
      <c r="C2167">
        <v>2002344334</v>
      </c>
      <c r="D2167" t="s">
        <v>125</v>
      </c>
      <c r="E2167" t="s">
        <v>126</v>
      </c>
      <c r="F2167" t="s">
        <v>127</v>
      </c>
      <c r="G2167" t="s">
        <v>146</v>
      </c>
      <c r="H2167" t="s">
        <v>160</v>
      </c>
      <c r="I2167" t="s">
        <v>161</v>
      </c>
      <c r="J2167" t="s">
        <v>525</v>
      </c>
      <c r="K2167" t="s">
        <v>735</v>
      </c>
      <c r="L2167">
        <v>80756893</v>
      </c>
      <c r="M2167" t="s">
        <v>736</v>
      </c>
      <c r="N2167">
        <v>96032100</v>
      </c>
      <c r="O2167" t="s">
        <v>737</v>
      </c>
      <c r="P2167">
        <v>4987176202420</v>
      </c>
      <c r="Q2167">
        <v>105</v>
      </c>
      <c r="R2167" s="16">
        <v>47020</v>
      </c>
      <c r="S2167">
        <v>36</v>
      </c>
      <c r="T2167">
        <v>72</v>
      </c>
      <c r="U2167">
        <v>72</v>
      </c>
      <c r="V2167">
        <v>80</v>
      </c>
      <c r="W2167">
        <v>84</v>
      </c>
      <c r="X2167">
        <v>87.5</v>
      </c>
      <c r="Y2167">
        <v>0</v>
      </c>
      <c r="Z2167">
        <v>3</v>
      </c>
      <c r="AA2167">
        <v>0</v>
      </c>
      <c r="AB2167">
        <v>0</v>
      </c>
      <c r="AC2167">
        <v>252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f t="shared" si="170"/>
        <v>3</v>
      </c>
      <c r="AJ2167">
        <f t="shared" si="171"/>
        <v>262.5</v>
      </c>
      <c r="AK2167" s="62">
        <f t="shared" si="172"/>
        <v>4.1666666666666664E-2</v>
      </c>
      <c r="AL2167">
        <f t="shared" si="173"/>
        <v>252</v>
      </c>
    </row>
    <row r="2168" spans="2:38" ht="14.45" x14ac:dyDescent="0.3">
      <c r="B2168" t="s">
        <v>2039</v>
      </c>
      <c r="C2168">
        <v>2002344334</v>
      </c>
      <c r="D2168" t="s">
        <v>125</v>
      </c>
      <c r="E2168" t="s">
        <v>126</v>
      </c>
      <c r="F2168" t="s">
        <v>127</v>
      </c>
      <c r="G2168" t="s">
        <v>128</v>
      </c>
      <c r="H2168" t="s">
        <v>139</v>
      </c>
      <c r="I2168" t="s">
        <v>140</v>
      </c>
      <c r="J2168" t="s">
        <v>266</v>
      </c>
      <c r="K2168" t="s">
        <v>412</v>
      </c>
      <c r="L2168">
        <v>83912169</v>
      </c>
      <c r="M2168" t="s">
        <v>413</v>
      </c>
      <c r="N2168">
        <v>96190030</v>
      </c>
      <c r="O2168" t="s">
        <v>414</v>
      </c>
      <c r="P2168">
        <v>4987176071446</v>
      </c>
      <c r="Q2168">
        <v>93</v>
      </c>
      <c r="R2168" s="16">
        <v>47045</v>
      </c>
      <c r="S2168">
        <v>36</v>
      </c>
      <c r="T2168">
        <v>74</v>
      </c>
      <c r="U2168">
        <v>40</v>
      </c>
      <c r="V2168">
        <v>70.86</v>
      </c>
      <c r="W2168">
        <v>74.400000000000006</v>
      </c>
      <c r="X2168">
        <v>77.5</v>
      </c>
      <c r="Y2168">
        <v>0</v>
      </c>
      <c r="Z2168">
        <v>1</v>
      </c>
      <c r="AA2168">
        <v>0</v>
      </c>
      <c r="AB2168">
        <v>0</v>
      </c>
      <c r="AC2168">
        <v>74.400000000000006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f t="shared" si="170"/>
        <v>1</v>
      </c>
      <c r="AJ2168">
        <f t="shared" si="171"/>
        <v>77.5</v>
      </c>
      <c r="AK2168" s="62">
        <f t="shared" si="172"/>
        <v>2.5000000000000001E-2</v>
      </c>
      <c r="AL2168">
        <f t="shared" si="173"/>
        <v>74.400000000000006</v>
      </c>
    </row>
    <row r="2169" spans="2:38" ht="14.45" x14ac:dyDescent="0.3">
      <c r="B2169" t="s">
        <v>2039</v>
      </c>
      <c r="C2169">
        <v>2002344334</v>
      </c>
      <c r="D2169" t="s">
        <v>125</v>
      </c>
      <c r="E2169" t="s">
        <v>126</v>
      </c>
      <c r="F2169" t="s">
        <v>127</v>
      </c>
      <c r="G2169" t="s">
        <v>132</v>
      </c>
      <c r="H2169" t="s">
        <v>163</v>
      </c>
      <c r="I2169" t="s">
        <v>164</v>
      </c>
      <c r="J2169" t="s">
        <v>202</v>
      </c>
      <c r="K2169" t="s">
        <v>746</v>
      </c>
      <c r="L2169">
        <v>80818354</v>
      </c>
      <c r="M2169" t="s">
        <v>747</v>
      </c>
      <c r="N2169">
        <v>33071010</v>
      </c>
      <c r="O2169" t="s">
        <v>748</v>
      </c>
      <c r="P2169">
        <v>4987176029966</v>
      </c>
      <c r="Q2169">
        <v>71</v>
      </c>
      <c r="R2169" s="16">
        <v>47045</v>
      </c>
      <c r="S2169">
        <v>36</v>
      </c>
      <c r="T2169">
        <v>74</v>
      </c>
      <c r="U2169">
        <v>96</v>
      </c>
      <c r="V2169">
        <v>57.96</v>
      </c>
      <c r="W2169">
        <v>60.86</v>
      </c>
      <c r="X2169">
        <v>63.4</v>
      </c>
      <c r="Y2169">
        <v>0</v>
      </c>
      <c r="Z2169">
        <v>4</v>
      </c>
      <c r="AA2169">
        <v>0</v>
      </c>
      <c r="AB2169">
        <v>0</v>
      </c>
      <c r="AC2169">
        <v>243.44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f t="shared" si="170"/>
        <v>4</v>
      </c>
      <c r="AJ2169">
        <f t="shared" si="171"/>
        <v>253.6</v>
      </c>
      <c r="AK2169" s="62">
        <f t="shared" si="172"/>
        <v>4.1666666666666664E-2</v>
      </c>
      <c r="AL2169">
        <f t="shared" si="173"/>
        <v>243.44</v>
      </c>
    </row>
    <row r="2170" spans="2:38" ht="14.45" x14ac:dyDescent="0.3">
      <c r="B2170" t="s">
        <v>2039</v>
      </c>
      <c r="C2170">
        <v>2002344334</v>
      </c>
      <c r="D2170" t="s">
        <v>125</v>
      </c>
      <c r="E2170" t="s">
        <v>126</v>
      </c>
      <c r="F2170" t="s">
        <v>127</v>
      </c>
      <c r="G2170" t="s">
        <v>128</v>
      </c>
      <c r="H2170" t="s">
        <v>139</v>
      </c>
      <c r="I2170" t="s">
        <v>140</v>
      </c>
      <c r="J2170" t="s">
        <v>246</v>
      </c>
      <c r="K2170" t="s">
        <v>418</v>
      </c>
      <c r="L2170">
        <v>83912172</v>
      </c>
      <c r="M2170" t="s">
        <v>419</v>
      </c>
      <c r="N2170">
        <v>96190030</v>
      </c>
      <c r="O2170" t="s">
        <v>420</v>
      </c>
      <c r="P2170">
        <v>4987176137524</v>
      </c>
      <c r="Q2170">
        <v>93</v>
      </c>
      <c r="R2170" s="16">
        <v>47045</v>
      </c>
      <c r="S2170">
        <v>36</v>
      </c>
      <c r="T2170">
        <v>74</v>
      </c>
      <c r="U2170">
        <v>40</v>
      </c>
      <c r="V2170">
        <v>70.86</v>
      </c>
      <c r="W2170">
        <v>74.400000000000006</v>
      </c>
      <c r="X2170">
        <v>77.5</v>
      </c>
      <c r="Y2170">
        <v>35</v>
      </c>
      <c r="Z2170">
        <v>37</v>
      </c>
      <c r="AA2170">
        <v>0</v>
      </c>
      <c r="AB2170">
        <v>0</v>
      </c>
      <c r="AC2170">
        <v>106912.8</v>
      </c>
      <c r="AD2170">
        <v>5.9999999999999901E-2</v>
      </c>
      <c r="AE2170">
        <v>0</v>
      </c>
      <c r="AF2170">
        <v>0</v>
      </c>
      <c r="AG2170">
        <v>0</v>
      </c>
      <c r="AH2170">
        <v>0</v>
      </c>
      <c r="AI2170">
        <f t="shared" si="170"/>
        <v>1437</v>
      </c>
      <c r="AJ2170">
        <f t="shared" si="171"/>
        <v>111367.5</v>
      </c>
      <c r="AK2170" s="62">
        <f t="shared" si="172"/>
        <v>35.924999999999997</v>
      </c>
      <c r="AL2170">
        <f t="shared" si="173"/>
        <v>106912.8</v>
      </c>
    </row>
    <row r="2171" spans="2:38" ht="14.45" x14ac:dyDescent="0.3">
      <c r="B2171" t="s">
        <v>2039</v>
      </c>
      <c r="C2171">
        <v>2002344334</v>
      </c>
      <c r="D2171" t="s">
        <v>125</v>
      </c>
      <c r="E2171" t="s">
        <v>126</v>
      </c>
      <c r="F2171" t="s">
        <v>127</v>
      </c>
      <c r="G2171" t="s">
        <v>132</v>
      </c>
      <c r="H2171" t="s">
        <v>133</v>
      </c>
      <c r="I2171" t="s">
        <v>134</v>
      </c>
      <c r="J2171" t="s">
        <v>155</v>
      </c>
      <c r="K2171" t="s">
        <v>755</v>
      </c>
      <c r="L2171">
        <v>80870359</v>
      </c>
      <c r="M2171" t="s">
        <v>756</v>
      </c>
      <c r="N2171">
        <v>96190010</v>
      </c>
      <c r="O2171" t="s">
        <v>757</v>
      </c>
      <c r="P2171">
        <v>4987176350664</v>
      </c>
      <c r="Q2171">
        <v>599</v>
      </c>
      <c r="R2171" s="16">
        <v>46981</v>
      </c>
      <c r="S2171">
        <v>24</v>
      </c>
      <c r="T2171">
        <v>100</v>
      </c>
      <c r="U2171">
        <v>12</v>
      </c>
      <c r="V2171">
        <v>389.05</v>
      </c>
      <c r="W2171">
        <v>389.05</v>
      </c>
      <c r="X2171">
        <v>405.27</v>
      </c>
      <c r="Y2171">
        <v>0</v>
      </c>
      <c r="Z2171">
        <v>11</v>
      </c>
      <c r="AA2171">
        <v>0</v>
      </c>
      <c r="AB2171">
        <v>0</v>
      </c>
      <c r="AC2171">
        <v>4279.55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f t="shared" si="170"/>
        <v>11</v>
      </c>
      <c r="AJ2171">
        <f t="shared" si="171"/>
        <v>4457.9699999999993</v>
      </c>
      <c r="AK2171" s="62">
        <f t="shared" si="172"/>
        <v>0.91666666666666663</v>
      </c>
      <c r="AL2171">
        <f t="shared" si="173"/>
        <v>4279.55</v>
      </c>
    </row>
    <row r="2172" spans="2:38" ht="14.45" x14ac:dyDescent="0.3">
      <c r="B2172" t="s">
        <v>2039</v>
      </c>
      <c r="C2172">
        <v>2002344334</v>
      </c>
      <c r="D2172" t="s">
        <v>125</v>
      </c>
      <c r="E2172" t="s">
        <v>126</v>
      </c>
      <c r="F2172" t="s">
        <v>127</v>
      </c>
      <c r="G2172" t="s">
        <v>132</v>
      </c>
      <c r="H2172" t="s">
        <v>133</v>
      </c>
      <c r="I2172" t="s">
        <v>177</v>
      </c>
      <c r="J2172" t="s">
        <v>262</v>
      </c>
      <c r="K2172" t="s">
        <v>263</v>
      </c>
      <c r="L2172">
        <v>83911772</v>
      </c>
      <c r="M2172" t="s">
        <v>424</v>
      </c>
      <c r="N2172">
        <v>96190010</v>
      </c>
      <c r="O2172" t="s">
        <v>425</v>
      </c>
      <c r="P2172">
        <v>4987176321220</v>
      </c>
      <c r="Q2172">
        <v>115</v>
      </c>
      <c r="R2172" s="16">
        <v>46807</v>
      </c>
      <c r="S2172">
        <v>24</v>
      </c>
      <c r="T2172">
        <v>78</v>
      </c>
      <c r="U2172">
        <v>32</v>
      </c>
      <c r="V2172">
        <v>99.46</v>
      </c>
      <c r="W2172">
        <v>99.46</v>
      </c>
      <c r="X2172">
        <v>103.61</v>
      </c>
      <c r="Y2172">
        <v>0</v>
      </c>
      <c r="Z2172">
        <v>2</v>
      </c>
      <c r="AA2172">
        <v>0</v>
      </c>
      <c r="AB2172">
        <v>0</v>
      </c>
      <c r="AC2172">
        <v>198.92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f t="shared" si="170"/>
        <v>2</v>
      </c>
      <c r="AJ2172">
        <f t="shared" si="171"/>
        <v>207.22</v>
      </c>
      <c r="AK2172" s="62">
        <f t="shared" si="172"/>
        <v>6.25E-2</v>
      </c>
      <c r="AL2172">
        <f t="shared" si="173"/>
        <v>198.92</v>
      </c>
    </row>
    <row r="2173" spans="2:38" ht="14.45" x14ac:dyDescent="0.3">
      <c r="B2173" t="s">
        <v>2039</v>
      </c>
      <c r="C2173">
        <v>2002344334</v>
      </c>
      <c r="D2173" t="s">
        <v>125</v>
      </c>
      <c r="E2173" t="s">
        <v>126</v>
      </c>
      <c r="F2173" t="s">
        <v>127</v>
      </c>
      <c r="G2173" t="s">
        <v>128</v>
      </c>
      <c r="H2173" t="s">
        <v>139</v>
      </c>
      <c r="I2173" t="s">
        <v>140</v>
      </c>
      <c r="J2173" t="s">
        <v>159</v>
      </c>
      <c r="K2173" t="s">
        <v>570</v>
      </c>
      <c r="L2173">
        <v>83921920</v>
      </c>
      <c r="M2173" t="s">
        <v>949</v>
      </c>
      <c r="N2173">
        <v>96190030</v>
      </c>
      <c r="O2173" t="s">
        <v>950</v>
      </c>
      <c r="P2173">
        <v>4987176303844</v>
      </c>
      <c r="Q2173">
        <v>350</v>
      </c>
      <c r="R2173" s="16">
        <v>46807</v>
      </c>
      <c r="S2173">
        <v>36</v>
      </c>
      <c r="T2173">
        <v>52</v>
      </c>
      <c r="U2173">
        <v>18</v>
      </c>
      <c r="V2173">
        <v>266.66000000000003</v>
      </c>
      <c r="W2173">
        <v>279.99</v>
      </c>
      <c r="X2173">
        <v>291.67</v>
      </c>
      <c r="Y2173">
        <v>8</v>
      </c>
      <c r="Z2173">
        <v>3</v>
      </c>
      <c r="AA2173">
        <v>0</v>
      </c>
      <c r="AB2173">
        <v>0</v>
      </c>
      <c r="AC2173">
        <v>41158.53</v>
      </c>
      <c r="AD2173">
        <v>0.01</v>
      </c>
      <c r="AE2173">
        <v>0</v>
      </c>
      <c r="AF2173">
        <v>0</v>
      </c>
      <c r="AG2173">
        <v>0</v>
      </c>
      <c r="AH2173">
        <v>0</v>
      </c>
      <c r="AI2173">
        <f t="shared" si="170"/>
        <v>147</v>
      </c>
      <c r="AJ2173">
        <f t="shared" si="171"/>
        <v>42875.490000000005</v>
      </c>
      <c r="AK2173" s="62">
        <f t="shared" si="172"/>
        <v>8.1666666666666661</v>
      </c>
      <c r="AL2173">
        <f t="shared" si="173"/>
        <v>41158.53</v>
      </c>
    </row>
    <row r="2174" spans="2:38" ht="14.45" x14ac:dyDescent="0.3">
      <c r="B2174" t="s">
        <v>2039</v>
      </c>
      <c r="C2174">
        <v>2002344334</v>
      </c>
      <c r="D2174" t="s">
        <v>125</v>
      </c>
      <c r="E2174" t="s">
        <v>126</v>
      </c>
      <c r="F2174" t="s">
        <v>127</v>
      </c>
      <c r="G2174" t="s">
        <v>132</v>
      </c>
      <c r="H2174" t="s">
        <v>133</v>
      </c>
      <c r="I2174" t="s">
        <v>177</v>
      </c>
      <c r="J2174" t="s">
        <v>262</v>
      </c>
      <c r="K2174" t="s">
        <v>426</v>
      </c>
      <c r="L2174">
        <v>83911777</v>
      </c>
      <c r="M2174" t="s">
        <v>427</v>
      </c>
      <c r="N2174">
        <v>96190010</v>
      </c>
      <c r="O2174" t="s">
        <v>428</v>
      </c>
      <c r="P2174">
        <v>4987176321152</v>
      </c>
      <c r="Q2174">
        <v>40</v>
      </c>
      <c r="R2174" s="16">
        <v>46863</v>
      </c>
      <c r="S2174">
        <v>24</v>
      </c>
      <c r="T2174">
        <v>86</v>
      </c>
      <c r="U2174">
        <v>126</v>
      </c>
      <c r="V2174">
        <v>34.590000000000003</v>
      </c>
      <c r="W2174">
        <v>34.590000000000003</v>
      </c>
      <c r="X2174">
        <v>36.03</v>
      </c>
      <c r="Y2174">
        <v>0</v>
      </c>
      <c r="Z2174">
        <v>44</v>
      </c>
      <c r="AA2174">
        <v>0</v>
      </c>
      <c r="AB2174">
        <v>0</v>
      </c>
      <c r="AC2174">
        <v>1521.96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f t="shared" si="170"/>
        <v>44</v>
      </c>
      <c r="AJ2174">
        <f t="shared" si="171"/>
        <v>1585.3200000000002</v>
      </c>
      <c r="AK2174" s="62">
        <f t="shared" si="172"/>
        <v>0.34920634920634919</v>
      </c>
      <c r="AL2174">
        <f t="shared" si="173"/>
        <v>1521.96</v>
      </c>
    </row>
    <row r="2175" spans="2:38" ht="14.45" x14ac:dyDescent="0.3">
      <c r="B2175" t="s">
        <v>2039</v>
      </c>
      <c r="C2175">
        <v>2002344334</v>
      </c>
      <c r="D2175" t="s">
        <v>125</v>
      </c>
      <c r="E2175" t="s">
        <v>126</v>
      </c>
      <c r="F2175" t="s">
        <v>127</v>
      </c>
      <c r="G2175" t="s">
        <v>128</v>
      </c>
      <c r="H2175" t="s">
        <v>139</v>
      </c>
      <c r="I2175" t="s">
        <v>140</v>
      </c>
      <c r="J2175" t="s">
        <v>159</v>
      </c>
      <c r="K2175" t="s">
        <v>898</v>
      </c>
      <c r="L2175">
        <v>83921921</v>
      </c>
      <c r="M2175" t="s">
        <v>899</v>
      </c>
      <c r="N2175">
        <v>96190030</v>
      </c>
      <c r="O2175" t="s">
        <v>900</v>
      </c>
      <c r="P2175">
        <v>4987176303790</v>
      </c>
      <c r="Q2175">
        <v>350</v>
      </c>
      <c r="R2175" s="16">
        <v>47045</v>
      </c>
      <c r="S2175">
        <v>36</v>
      </c>
      <c r="T2175">
        <v>74</v>
      </c>
      <c r="U2175">
        <v>18</v>
      </c>
      <c r="V2175">
        <v>266.66000000000003</v>
      </c>
      <c r="W2175">
        <v>279.99</v>
      </c>
      <c r="X2175">
        <v>291.67</v>
      </c>
      <c r="Y2175">
        <v>4</v>
      </c>
      <c r="Z2175">
        <v>16</v>
      </c>
      <c r="AA2175">
        <v>0</v>
      </c>
      <c r="AB2175">
        <v>0</v>
      </c>
      <c r="AC2175">
        <v>24639.119999999999</v>
      </c>
      <c r="AD2175">
        <v>0.01</v>
      </c>
      <c r="AE2175">
        <v>0</v>
      </c>
      <c r="AF2175">
        <v>0</v>
      </c>
      <c r="AG2175">
        <v>0</v>
      </c>
      <c r="AH2175">
        <v>0</v>
      </c>
      <c r="AI2175">
        <f t="shared" si="170"/>
        <v>88</v>
      </c>
      <c r="AJ2175">
        <f t="shared" si="171"/>
        <v>25666.960000000003</v>
      </c>
      <c r="AK2175" s="62">
        <f t="shared" si="172"/>
        <v>4.8888888888888893</v>
      </c>
      <c r="AL2175">
        <f t="shared" si="173"/>
        <v>24639.120000000003</v>
      </c>
    </row>
    <row r="2176" spans="2:38" ht="14.45" x14ac:dyDescent="0.3">
      <c r="B2176" t="s">
        <v>2039</v>
      </c>
      <c r="C2176">
        <v>2002344334</v>
      </c>
      <c r="D2176" t="s">
        <v>125</v>
      </c>
      <c r="E2176" t="s">
        <v>126</v>
      </c>
      <c r="F2176" t="s">
        <v>127</v>
      </c>
      <c r="G2176" t="s">
        <v>146</v>
      </c>
      <c r="H2176" t="s">
        <v>150</v>
      </c>
      <c r="I2176" t="s">
        <v>326</v>
      </c>
      <c r="J2176" t="s">
        <v>394</v>
      </c>
      <c r="K2176" t="s">
        <v>394</v>
      </c>
      <c r="L2176">
        <v>80867315</v>
      </c>
      <c r="M2176" t="s">
        <v>881</v>
      </c>
      <c r="N2176">
        <v>82121010</v>
      </c>
      <c r="O2176" t="s">
        <v>882</v>
      </c>
      <c r="P2176">
        <v>4987176355751</v>
      </c>
      <c r="Q2176">
        <v>125</v>
      </c>
      <c r="R2176" s="16">
        <v>46807</v>
      </c>
      <c r="S2176">
        <v>60</v>
      </c>
      <c r="T2176">
        <v>31</v>
      </c>
      <c r="U2176">
        <v>48</v>
      </c>
      <c r="V2176">
        <v>90.8</v>
      </c>
      <c r="W2176">
        <v>107.14</v>
      </c>
      <c r="X2176">
        <v>111.61</v>
      </c>
      <c r="Y2176">
        <v>1</v>
      </c>
      <c r="Z2176">
        <v>34</v>
      </c>
      <c r="AA2176">
        <v>0</v>
      </c>
      <c r="AB2176">
        <v>0</v>
      </c>
      <c r="AC2176">
        <v>8785.48</v>
      </c>
      <c r="AD2176">
        <v>0.02</v>
      </c>
      <c r="AE2176">
        <v>0</v>
      </c>
      <c r="AF2176">
        <v>0</v>
      </c>
      <c r="AG2176">
        <v>0</v>
      </c>
      <c r="AH2176">
        <v>0</v>
      </c>
      <c r="AI2176">
        <f t="shared" si="170"/>
        <v>82</v>
      </c>
      <c r="AJ2176">
        <f t="shared" si="171"/>
        <v>9152.02</v>
      </c>
      <c r="AK2176" s="62">
        <f t="shared" si="172"/>
        <v>1.7083333333333333</v>
      </c>
      <c r="AL2176">
        <f t="shared" si="173"/>
        <v>8785.48</v>
      </c>
    </row>
    <row r="2177" spans="2:38" ht="14.45" x14ac:dyDescent="0.3">
      <c r="B2177" t="s">
        <v>2039</v>
      </c>
      <c r="C2177">
        <v>2002344334</v>
      </c>
      <c r="D2177" t="s">
        <v>125</v>
      </c>
      <c r="E2177" t="s">
        <v>126</v>
      </c>
      <c r="F2177" t="s">
        <v>127</v>
      </c>
      <c r="G2177" t="s">
        <v>128</v>
      </c>
      <c r="H2177" t="s">
        <v>208</v>
      </c>
      <c r="I2177" t="s">
        <v>209</v>
      </c>
      <c r="J2177" t="s">
        <v>815</v>
      </c>
      <c r="K2177" t="s">
        <v>816</v>
      </c>
      <c r="L2177">
        <v>80753886</v>
      </c>
      <c r="M2177" t="s">
        <v>817</v>
      </c>
      <c r="N2177">
        <v>33074900</v>
      </c>
      <c r="O2177" t="s">
        <v>818</v>
      </c>
      <c r="P2177">
        <v>4987176198723</v>
      </c>
      <c r="Q2177">
        <v>249</v>
      </c>
      <c r="R2177" s="16">
        <v>47688</v>
      </c>
      <c r="S2177">
        <v>24</v>
      </c>
      <c r="T2177">
        <v>100</v>
      </c>
      <c r="U2177">
        <v>12</v>
      </c>
      <c r="V2177">
        <v>168.81</v>
      </c>
      <c r="W2177">
        <v>199.19</v>
      </c>
      <c r="X2177">
        <v>207.5</v>
      </c>
      <c r="Y2177">
        <v>1</v>
      </c>
      <c r="Z2177">
        <v>0</v>
      </c>
      <c r="AA2177">
        <v>0</v>
      </c>
      <c r="AB2177">
        <v>0</v>
      </c>
      <c r="AC2177">
        <v>2390.2800000000002</v>
      </c>
      <c r="AD2177">
        <v>16</v>
      </c>
      <c r="AE2177">
        <v>0</v>
      </c>
      <c r="AF2177">
        <v>0</v>
      </c>
      <c r="AG2177">
        <v>0</v>
      </c>
      <c r="AH2177">
        <v>0</v>
      </c>
      <c r="AI2177">
        <f t="shared" si="170"/>
        <v>12</v>
      </c>
      <c r="AJ2177">
        <f t="shared" si="171"/>
        <v>2490</v>
      </c>
      <c r="AK2177" s="62">
        <f t="shared" si="172"/>
        <v>1</v>
      </c>
      <c r="AL2177">
        <f t="shared" si="173"/>
        <v>2390.2799999999997</v>
      </c>
    </row>
    <row r="2178" spans="2:38" ht="14.45" x14ac:dyDescent="0.3">
      <c r="B2178" t="s">
        <v>2039</v>
      </c>
      <c r="C2178">
        <v>2002344334</v>
      </c>
      <c r="D2178" t="s">
        <v>125</v>
      </c>
      <c r="E2178" t="s">
        <v>126</v>
      </c>
      <c r="F2178" t="s">
        <v>127</v>
      </c>
      <c r="G2178" t="s">
        <v>128</v>
      </c>
      <c r="H2178" t="s">
        <v>139</v>
      </c>
      <c r="I2178" t="s">
        <v>140</v>
      </c>
      <c r="J2178" t="s">
        <v>141</v>
      </c>
      <c r="K2178" t="s">
        <v>143</v>
      </c>
      <c r="L2178">
        <v>80815779</v>
      </c>
      <c r="M2178" t="s">
        <v>144</v>
      </c>
      <c r="N2178">
        <v>96190030</v>
      </c>
      <c r="O2178" t="s">
        <v>145</v>
      </c>
      <c r="P2178">
        <v>4987176210791</v>
      </c>
      <c r="Q2178">
        <v>842</v>
      </c>
      <c r="R2178" s="16">
        <v>47020</v>
      </c>
      <c r="S2178">
        <v>36</v>
      </c>
      <c r="T2178">
        <v>72</v>
      </c>
      <c r="U2178">
        <v>6</v>
      </c>
      <c r="V2178">
        <v>641.5</v>
      </c>
      <c r="W2178">
        <v>673.58</v>
      </c>
      <c r="X2178">
        <v>701.67</v>
      </c>
      <c r="Y2178">
        <v>0</v>
      </c>
      <c r="Z2178">
        <v>1</v>
      </c>
      <c r="AA2178">
        <v>0</v>
      </c>
      <c r="AB2178">
        <v>0</v>
      </c>
      <c r="AC2178">
        <v>673.58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f t="shared" si="170"/>
        <v>1</v>
      </c>
      <c r="AJ2178">
        <f t="shared" si="171"/>
        <v>701.67</v>
      </c>
      <c r="AK2178" s="62">
        <f t="shared" si="172"/>
        <v>0.16666666666666666</v>
      </c>
      <c r="AL2178">
        <f t="shared" si="173"/>
        <v>673.58</v>
      </c>
    </row>
    <row r="2179" spans="2:38" ht="14.45" x14ac:dyDescent="0.3">
      <c r="B2179" t="s">
        <v>2039</v>
      </c>
      <c r="C2179">
        <v>2002344334</v>
      </c>
      <c r="D2179" t="s">
        <v>125</v>
      </c>
      <c r="E2179" t="s">
        <v>126</v>
      </c>
      <c r="F2179" t="s">
        <v>127</v>
      </c>
      <c r="G2179" t="s">
        <v>146</v>
      </c>
      <c r="H2179" t="s">
        <v>160</v>
      </c>
      <c r="I2179" t="s">
        <v>161</v>
      </c>
      <c r="J2179" t="s">
        <v>738</v>
      </c>
      <c r="K2179" t="s">
        <v>739</v>
      </c>
      <c r="L2179">
        <v>80894428</v>
      </c>
      <c r="M2179" t="s">
        <v>832</v>
      </c>
      <c r="N2179">
        <v>96032100</v>
      </c>
      <c r="O2179" t="s">
        <v>833</v>
      </c>
      <c r="P2179">
        <v>4987176231543</v>
      </c>
      <c r="Q2179">
        <v>130</v>
      </c>
      <c r="R2179" s="16">
        <v>46807</v>
      </c>
      <c r="S2179">
        <v>36</v>
      </c>
      <c r="T2179">
        <v>52</v>
      </c>
      <c r="U2179">
        <v>36</v>
      </c>
      <c r="V2179">
        <v>99.05</v>
      </c>
      <c r="W2179">
        <v>104</v>
      </c>
      <c r="X2179">
        <v>108.34</v>
      </c>
      <c r="Y2179">
        <v>2</v>
      </c>
      <c r="Z2179">
        <v>18</v>
      </c>
      <c r="AA2179">
        <v>0</v>
      </c>
      <c r="AB2179">
        <v>0</v>
      </c>
      <c r="AC2179">
        <v>9360</v>
      </c>
      <c r="AD2179">
        <v>0.02</v>
      </c>
      <c r="AE2179">
        <v>0</v>
      </c>
      <c r="AF2179">
        <v>0</v>
      </c>
      <c r="AG2179">
        <v>0</v>
      </c>
      <c r="AH2179">
        <v>0</v>
      </c>
      <c r="AI2179">
        <f t="shared" si="170"/>
        <v>90</v>
      </c>
      <c r="AJ2179">
        <f t="shared" si="171"/>
        <v>9750.6</v>
      </c>
      <c r="AK2179" s="62">
        <f t="shared" si="172"/>
        <v>2.5</v>
      </c>
      <c r="AL2179">
        <f t="shared" si="173"/>
        <v>9360</v>
      </c>
    </row>
    <row r="2180" spans="2:38" ht="14.45" x14ac:dyDescent="0.3">
      <c r="B2180" t="s">
        <v>2039</v>
      </c>
      <c r="C2180">
        <v>2002344334</v>
      </c>
      <c r="D2180" t="s">
        <v>125</v>
      </c>
      <c r="E2180" t="s">
        <v>126</v>
      </c>
      <c r="F2180" t="s">
        <v>127</v>
      </c>
      <c r="G2180" t="s">
        <v>146</v>
      </c>
      <c r="H2180" t="s">
        <v>150</v>
      </c>
      <c r="I2180" t="s">
        <v>151</v>
      </c>
      <c r="J2180" t="s">
        <v>152</v>
      </c>
      <c r="K2180" t="s">
        <v>152</v>
      </c>
      <c r="L2180">
        <v>80797470</v>
      </c>
      <c r="M2180" t="s">
        <v>153</v>
      </c>
      <c r="N2180">
        <v>82121010</v>
      </c>
      <c r="O2180" t="s">
        <v>154</v>
      </c>
      <c r="P2180">
        <v>4987176282927</v>
      </c>
      <c r="Q2180">
        <v>425</v>
      </c>
      <c r="R2180" s="16">
        <v>46807</v>
      </c>
      <c r="S2180">
        <v>60</v>
      </c>
      <c r="T2180">
        <v>31</v>
      </c>
      <c r="U2180">
        <v>36</v>
      </c>
      <c r="V2180">
        <v>308.7</v>
      </c>
      <c r="W2180">
        <v>364.27</v>
      </c>
      <c r="X2180">
        <v>379.46</v>
      </c>
      <c r="Y2180">
        <v>0</v>
      </c>
      <c r="Z2180">
        <v>4</v>
      </c>
      <c r="AA2180">
        <v>0</v>
      </c>
      <c r="AB2180">
        <v>0</v>
      </c>
      <c r="AC2180">
        <v>1457.08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f t="shared" si="170"/>
        <v>4</v>
      </c>
      <c r="AJ2180">
        <f t="shared" si="171"/>
        <v>1517.84</v>
      </c>
      <c r="AK2180" s="62">
        <f t="shared" si="172"/>
        <v>0.1111111111111111</v>
      </c>
      <c r="AL2180">
        <f t="shared" si="173"/>
        <v>1457.08</v>
      </c>
    </row>
    <row r="2181" spans="2:38" ht="14.45" x14ac:dyDescent="0.3">
      <c r="B2181" t="s">
        <v>2039</v>
      </c>
      <c r="C2181">
        <v>2002344334</v>
      </c>
      <c r="D2181" t="s">
        <v>125</v>
      </c>
      <c r="E2181" t="s">
        <v>126</v>
      </c>
      <c r="F2181" t="s">
        <v>127</v>
      </c>
      <c r="G2181" t="s">
        <v>128</v>
      </c>
      <c r="H2181" t="s">
        <v>139</v>
      </c>
      <c r="I2181" t="s">
        <v>140</v>
      </c>
      <c r="J2181" t="s">
        <v>283</v>
      </c>
      <c r="K2181" t="s">
        <v>769</v>
      </c>
      <c r="L2181">
        <v>80887983</v>
      </c>
      <c r="M2181" t="s">
        <v>770</v>
      </c>
      <c r="N2181">
        <v>96190030</v>
      </c>
      <c r="O2181" t="s">
        <v>771</v>
      </c>
      <c r="P2181">
        <v>4987176278777</v>
      </c>
      <c r="Q2181">
        <v>560</v>
      </c>
      <c r="R2181" s="16">
        <v>47045</v>
      </c>
      <c r="S2181">
        <v>36</v>
      </c>
      <c r="T2181">
        <v>74</v>
      </c>
      <c r="U2181">
        <v>6</v>
      </c>
      <c r="V2181">
        <v>426.66</v>
      </c>
      <c r="W2181">
        <v>447.99</v>
      </c>
      <c r="X2181">
        <v>466.67</v>
      </c>
      <c r="Y2181">
        <v>1</v>
      </c>
      <c r="Z2181">
        <v>2</v>
      </c>
      <c r="AA2181">
        <v>0</v>
      </c>
      <c r="AB2181">
        <v>0</v>
      </c>
      <c r="AC2181">
        <v>3583.92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f t="shared" si="170"/>
        <v>8</v>
      </c>
      <c r="AJ2181">
        <f t="shared" si="171"/>
        <v>3733.36</v>
      </c>
      <c r="AK2181" s="62">
        <f t="shared" si="172"/>
        <v>1.3333333333333333</v>
      </c>
      <c r="AL2181">
        <f t="shared" si="173"/>
        <v>3583.92</v>
      </c>
    </row>
    <row r="2182" spans="2:38" ht="14.45" x14ac:dyDescent="0.3">
      <c r="B2182" t="s">
        <v>2039</v>
      </c>
      <c r="C2182">
        <v>2002344334</v>
      </c>
      <c r="D2182" t="s">
        <v>125</v>
      </c>
      <c r="E2182" t="s">
        <v>126</v>
      </c>
      <c r="F2182" t="s">
        <v>127</v>
      </c>
      <c r="G2182" t="s">
        <v>132</v>
      </c>
      <c r="H2182" t="s">
        <v>163</v>
      </c>
      <c r="I2182" t="s">
        <v>164</v>
      </c>
      <c r="J2182" t="s">
        <v>165</v>
      </c>
      <c r="K2182" t="s">
        <v>166</v>
      </c>
      <c r="L2182">
        <v>80830410</v>
      </c>
      <c r="M2182" t="s">
        <v>167</v>
      </c>
      <c r="N2182">
        <v>33071010</v>
      </c>
      <c r="O2182" t="s">
        <v>168</v>
      </c>
      <c r="P2182">
        <v>4987176176790</v>
      </c>
      <c r="Q2182">
        <v>310</v>
      </c>
      <c r="R2182" s="16">
        <v>47020</v>
      </c>
      <c r="S2182">
        <v>36</v>
      </c>
      <c r="T2182">
        <v>72</v>
      </c>
      <c r="U2182">
        <v>24</v>
      </c>
      <c r="V2182">
        <v>253.06</v>
      </c>
      <c r="W2182">
        <v>265.70999999999998</v>
      </c>
      <c r="X2182">
        <v>276.79000000000002</v>
      </c>
      <c r="Y2182">
        <v>0</v>
      </c>
      <c r="Z2182">
        <v>1</v>
      </c>
      <c r="AA2182">
        <v>0</v>
      </c>
      <c r="AB2182">
        <v>0</v>
      </c>
      <c r="AC2182">
        <v>265.70999999999998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f t="shared" si="170"/>
        <v>1</v>
      </c>
      <c r="AJ2182">
        <f t="shared" si="171"/>
        <v>276.79000000000002</v>
      </c>
      <c r="AK2182" s="62">
        <f t="shared" si="172"/>
        <v>4.1666666666666664E-2</v>
      </c>
      <c r="AL2182">
        <f t="shared" si="173"/>
        <v>265.70999999999998</v>
      </c>
    </row>
    <row r="2183" spans="2:38" ht="14.45" x14ac:dyDescent="0.3">
      <c r="B2183" t="s">
        <v>2039</v>
      </c>
      <c r="C2183">
        <v>2002344334</v>
      </c>
      <c r="D2183" t="s">
        <v>125</v>
      </c>
      <c r="E2183" t="s">
        <v>126</v>
      </c>
      <c r="F2183" t="s">
        <v>127</v>
      </c>
      <c r="G2183" t="s">
        <v>128</v>
      </c>
      <c r="H2183" t="s">
        <v>139</v>
      </c>
      <c r="I2183" t="s">
        <v>140</v>
      </c>
      <c r="J2183" t="s">
        <v>283</v>
      </c>
      <c r="K2183" t="s">
        <v>927</v>
      </c>
      <c r="L2183">
        <v>80887985</v>
      </c>
      <c r="M2183" t="s">
        <v>943</v>
      </c>
      <c r="N2183">
        <v>96190030</v>
      </c>
      <c r="O2183" t="s">
        <v>944</v>
      </c>
      <c r="P2183">
        <v>4987176340979</v>
      </c>
      <c r="Q2183">
        <v>560</v>
      </c>
      <c r="R2183" s="16">
        <v>47045</v>
      </c>
      <c r="S2183">
        <v>36</v>
      </c>
      <c r="T2183">
        <v>74</v>
      </c>
      <c r="U2183">
        <v>6</v>
      </c>
      <c r="V2183">
        <v>426.66</v>
      </c>
      <c r="W2183">
        <v>447.99</v>
      </c>
      <c r="X2183">
        <v>466.67</v>
      </c>
      <c r="Y2183">
        <v>0</v>
      </c>
      <c r="Z2183">
        <v>1</v>
      </c>
      <c r="AA2183">
        <v>0</v>
      </c>
      <c r="AB2183">
        <v>0</v>
      </c>
      <c r="AC2183">
        <v>447.99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f t="shared" si="170"/>
        <v>1</v>
      </c>
      <c r="AJ2183">
        <f t="shared" si="171"/>
        <v>466.67</v>
      </c>
      <c r="AK2183" s="62">
        <f t="shared" si="172"/>
        <v>0.16666666666666666</v>
      </c>
      <c r="AL2183">
        <f t="shared" si="173"/>
        <v>447.99</v>
      </c>
    </row>
    <row r="2184" spans="2:38" ht="14.45" x14ac:dyDescent="0.3">
      <c r="B2184" t="s">
        <v>2039</v>
      </c>
      <c r="C2184">
        <v>2002344334</v>
      </c>
      <c r="D2184" t="s">
        <v>125</v>
      </c>
      <c r="E2184" t="s">
        <v>126</v>
      </c>
      <c r="F2184" t="s">
        <v>127</v>
      </c>
      <c r="G2184" t="s">
        <v>132</v>
      </c>
      <c r="H2184" t="s">
        <v>133</v>
      </c>
      <c r="I2184" t="s">
        <v>177</v>
      </c>
      <c r="J2184" t="s">
        <v>262</v>
      </c>
      <c r="K2184" t="s">
        <v>426</v>
      </c>
      <c r="L2184">
        <v>83925440</v>
      </c>
      <c r="M2184" t="s">
        <v>1036</v>
      </c>
      <c r="N2184">
        <v>96190010</v>
      </c>
      <c r="O2184" t="s">
        <v>1037</v>
      </c>
      <c r="P2184">
        <v>4987176414427</v>
      </c>
      <c r="Q2184">
        <v>40</v>
      </c>
      <c r="R2184" s="16">
        <v>46807</v>
      </c>
      <c r="S2184">
        <v>24</v>
      </c>
      <c r="T2184">
        <v>78</v>
      </c>
      <c r="U2184">
        <v>120</v>
      </c>
      <c r="V2184">
        <v>34.590000000000003</v>
      </c>
      <c r="W2184">
        <v>34.590000000000003</v>
      </c>
      <c r="X2184">
        <v>36.03</v>
      </c>
      <c r="Y2184">
        <v>5</v>
      </c>
      <c r="Z2184">
        <v>0</v>
      </c>
      <c r="AA2184">
        <v>0</v>
      </c>
      <c r="AB2184">
        <v>0</v>
      </c>
      <c r="AC2184">
        <v>20754</v>
      </c>
      <c r="AD2184">
        <v>0.02</v>
      </c>
      <c r="AE2184">
        <v>0</v>
      </c>
      <c r="AF2184">
        <v>0</v>
      </c>
      <c r="AG2184">
        <v>0</v>
      </c>
      <c r="AH2184">
        <v>0</v>
      </c>
      <c r="AI2184">
        <f t="shared" si="170"/>
        <v>600</v>
      </c>
      <c r="AJ2184">
        <f t="shared" si="171"/>
        <v>21618</v>
      </c>
      <c r="AK2184" s="62">
        <f t="shared" si="172"/>
        <v>5</v>
      </c>
      <c r="AL2184">
        <f t="shared" si="173"/>
        <v>20754.000000000004</v>
      </c>
    </row>
    <row r="2185" spans="2:38" ht="14.45" x14ac:dyDescent="0.3">
      <c r="B2185" t="s">
        <v>2039</v>
      </c>
      <c r="C2185">
        <v>2002344334</v>
      </c>
      <c r="D2185" t="s">
        <v>125</v>
      </c>
      <c r="E2185" t="s">
        <v>126</v>
      </c>
      <c r="F2185" t="s">
        <v>127</v>
      </c>
      <c r="G2185" t="s">
        <v>128</v>
      </c>
      <c r="H2185" t="s">
        <v>139</v>
      </c>
      <c r="I2185" t="s">
        <v>140</v>
      </c>
      <c r="J2185" t="s">
        <v>159</v>
      </c>
      <c r="K2185" t="s">
        <v>305</v>
      </c>
      <c r="L2185">
        <v>83921923</v>
      </c>
      <c r="M2185" t="s">
        <v>901</v>
      </c>
      <c r="N2185">
        <v>96190030</v>
      </c>
      <c r="O2185" t="s">
        <v>902</v>
      </c>
      <c r="P2185">
        <v>4987176303769</v>
      </c>
      <c r="Q2185">
        <v>350</v>
      </c>
      <c r="R2185" s="16">
        <v>47045</v>
      </c>
      <c r="S2185">
        <v>36</v>
      </c>
      <c r="T2185">
        <v>74</v>
      </c>
      <c r="U2185">
        <v>18</v>
      </c>
      <c r="V2185">
        <v>266.66000000000003</v>
      </c>
      <c r="W2185">
        <v>279.99</v>
      </c>
      <c r="X2185">
        <v>291.67</v>
      </c>
      <c r="Y2185">
        <v>13</v>
      </c>
      <c r="Z2185">
        <v>9</v>
      </c>
      <c r="AA2185">
        <v>0</v>
      </c>
      <c r="AB2185">
        <v>0</v>
      </c>
      <c r="AC2185">
        <v>68037.570000000007</v>
      </c>
      <c r="AD2185">
        <v>0.04</v>
      </c>
      <c r="AE2185">
        <v>0</v>
      </c>
      <c r="AF2185">
        <v>0</v>
      </c>
      <c r="AG2185">
        <v>0</v>
      </c>
      <c r="AH2185">
        <v>0</v>
      </c>
      <c r="AI2185">
        <f t="shared" si="170"/>
        <v>243</v>
      </c>
      <c r="AJ2185">
        <f t="shared" si="171"/>
        <v>70875.81</v>
      </c>
      <c r="AK2185" s="62">
        <f t="shared" si="172"/>
        <v>13.5</v>
      </c>
      <c r="AL2185">
        <f t="shared" si="173"/>
        <v>68037.570000000007</v>
      </c>
    </row>
    <row r="2186" spans="2:38" ht="14.45" x14ac:dyDescent="0.3">
      <c r="B2186" t="s">
        <v>2039</v>
      </c>
      <c r="C2186">
        <v>2002344334</v>
      </c>
      <c r="D2186" t="s">
        <v>125</v>
      </c>
      <c r="E2186" t="s">
        <v>126</v>
      </c>
      <c r="F2186" t="s">
        <v>127</v>
      </c>
      <c r="G2186" t="s">
        <v>132</v>
      </c>
      <c r="H2186" t="s">
        <v>133</v>
      </c>
      <c r="I2186" t="s">
        <v>134</v>
      </c>
      <c r="J2186" t="s">
        <v>169</v>
      </c>
      <c r="K2186" t="s">
        <v>170</v>
      </c>
      <c r="L2186">
        <v>80851074</v>
      </c>
      <c r="M2186" t="s">
        <v>171</v>
      </c>
      <c r="N2186">
        <v>96190010</v>
      </c>
      <c r="O2186" t="s">
        <v>172</v>
      </c>
      <c r="P2186">
        <v>4987176293619</v>
      </c>
      <c r="Q2186">
        <v>699</v>
      </c>
      <c r="R2186" s="16">
        <v>47045</v>
      </c>
      <c r="S2186">
        <v>24</v>
      </c>
      <c r="T2186">
        <v>100</v>
      </c>
      <c r="U2186">
        <v>12</v>
      </c>
      <c r="V2186">
        <v>521.38</v>
      </c>
      <c r="W2186">
        <v>521.38</v>
      </c>
      <c r="X2186">
        <v>543.12</v>
      </c>
      <c r="Y2186">
        <v>0</v>
      </c>
      <c r="Z2186">
        <v>3</v>
      </c>
      <c r="AA2186">
        <v>0</v>
      </c>
      <c r="AB2186">
        <v>0</v>
      </c>
      <c r="AC2186">
        <v>1564.14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f t="shared" si="170"/>
        <v>3</v>
      </c>
      <c r="AJ2186">
        <f t="shared" si="171"/>
        <v>1629.3600000000001</v>
      </c>
      <c r="AK2186" s="62">
        <f t="shared" si="172"/>
        <v>0.25</v>
      </c>
      <c r="AL2186">
        <f t="shared" si="173"/>
        <v>1564.1399999999999</v>
      </c>
    </row>
    <row r="2187" spans="2:38" ht="14.45" x14ac:dyDescent="0.3">
      <c r="B2187" t="s">
        <v>2039</v>
      </c>
      <c r="C2187">
        <v>2002344334</v>
      </c>
      <c r="D2187" t="s">
        <v>125</v>
      </c>
      <c r="E2187" t="s">
        <v>126</v>
      </c>
      <c r="F2187" t="s">
        <v>127</v>
      </c>
      <c r="G2187" t="s">
        <v>128</v>
      </c>
      <c r="H2187" t="s">
        <v>139</v>
      </c>
      <c r="I2187" t="s">
        <v>140</v>
      </c>
      <c r="J2187" t="s">
        <v>283</v>
      </c>
      <c r="K2187" t="s">
        <v>914</v>
      </c>
      <c r="L2187">
        <v>80887987</v>
      </c>
      <c r="M2187" t="s">
        <v>945</v>
      </c>
      <c r="N2187">
        <v>96190030</v>
      </c>
      <c r="O2187" t="s">
        <v>946</v>
      </c>
      <c r="P2187">
        <v>4987176340962</v>
      </c>
      <c r="Q2187">
        <v>560</v>
      </c>
      <c r="R2187" s="16">
        <v>47044</v>
      </c>
      <c r="S2187">
        <v>36</v>
      </c>
      <c r="T2187">
        <v>74</v>
      </c>
      <c r="U2187">
        <v>6</v>
      </c>
      <c r="V2187">
        <v>426.66</v>
      </c>
      <c r="W2187">
        <v>447.99</v>
      </c>
      <c r="X2187">
        <v>466.67</v>
      </c>
      <c r="Y2187">
        <v>1</v>
      </c>
      <c r="Z2187">
        <v>1</v>
      </c>
      <c r="AA2187">
        <v>0</v>
      </c>
      <c r="AB2187">
        <v>0</v>
      </c>
      <c r="AC2187">
        <v>3135.93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f t="shared" si="170"/>
        <v>7</v>
      </c>
      <c r="AJ2187">
        <f t="shared" si="171"/>
        <v>3266.69</v>
      </c>
      <c r="AK2187" s="62">
        <f t="shared" si="172"/>
        <v>1.1666666666666667</v>
      </c>
      <c r="AL2187">
        <f t="shared" si="173"/>
        <v>3135.9300000000003</v>
      </c>
    </row>
    <row r="2188" spans="2:38" ht="14.45" x14ac:dyDescent="0.3">
      <c r="B2188" t="s">
        <v>2039</v>
      </c>
      <c r="C2188">
        <v>2002344334</v>
      </c>
      <c r="D2188" t="s">
        <v>125</v>
      </c>
      <c r="E2188" t="s">
        <v>126</v>
      </c>
      <c r="F2188" t="s">
        <v>127</v>
      </c>
      <c r="G2188" t="s">
        <v>132</v>
      </c>
      <c r="H2188" t="s">
        <v>133</v>
      </c>
      <c r="I2188" t="s">
        <v>134</v>
      </c>
      <c r="J2188" t="s">
        <v>408</v>
      </c>
      <c r="K2188" t="s">
        <v>1056</v>
      </c>
      <c r="L2188">
        <v>80876958</v>
      </c>
      <c r="M2188" t="s">
        <v>1057</v>
      </c>
      <c r="N2188">
        <v>96190010</v>
      </c>
      <c r="O2188" t="s">
        <v>1058</v>
      </c>
      <c r="P2188">
        <v>4987176301901</v>
      </c>
      <c r="Q2188">
        <v>225</v>
      </c>
      <c r="R2188" s="16">
        <v>46996</v>
      </c>
      <c r="S2188">
        <v>24</v>
      </c>
      <c r="T2188">
        <v>100</v>
      </c>
      <c r="U2188">
        <v>24</v>
      </c>
      <c r="V2188">
        <v>189.47</v>
      </c>
      <c r="W2188">
        <v>189.47</v>
      </c>
      <c r="X2188">
        <v>197.37</v>
      </c>
      <c r="Y2188">
        <v>0</v>
      </c>
      <c r="Z2188">
        <v>2</v>
      </c>
      <c r="AA2188">
        <v>0</v>
      </c>
      <c r="AB2188">
        <v>0</v>
      </c>
      <c r="AC2188">
        <v>378.94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f t="shared" si="170"/>
        <v>2</v>
      </c>
      <c r="AJ2188">
        <f t="shared" si="171"/>
        <v>394.74</v>
      </c>
      <c r="AK2188" s="62">
        <f t="shared" si="172"/>
        <v>8.3333333333333329E-2</v>
      </c>
      <c r="AL2188">
        <f t="shared" si="173"/>
        <v>378.94</v>
      </c>
    </row>
    <row r="2189" spans="2:38" ht="14.45" x14ac:dyDescent="0.3">
      <c r="B2189" t="s">
        <v>2039</v>
      </c>
      <c r="C2189">
        <v>2002344334</v>
      </c>
      <c r="D2189" t="s">
        <v>125</v>
      </c>
      <c r="E2189" t="s">
        <v>126</v>
      </c>
      <c r="F2189" t="s">
        <v>127</v>
      </c>
      <c r="G2189" t="s">
        <v>128</v>
      </c>
      <c r="H2189" t="s">
        <v>139</v>
      </c>
      <c r="I2189" t="s">
        <v>140</v>
      </c>
      <c r="J2189" t="s">
        <v>283</v>
      </c>
      <c r="K2189" t="s">
        <v>284</v>
      </c>
      <c r="L2189">
        <v>80887989</v>
      </c>
      <c r="M2189" t="s">
        <v>775</v>
      </c>
      <c r="N2189">
        <v>96190030</v>
      </c>
      <c r="O2189" t="s">
        <v>776</v>
      </c>
      <c r="P2189">
        <v>4987176341006</v>
      </c>
      <c r="Q2189">
        <v>585</v>
      </c>
      <c r="R2189" s="16">
        <v>47046</v>
      </c>
      <c r="S2189">
        <v>36</v>
      </c>
      <c r="T2189">
        <v>74</v>
      </c>
      <c r="U2189">
        <v>6</v>
      </c>
      <c r="V2189">
        <v>445.7</v>
      </c>
      <c r="W2189">
        <v>467.99</v>
      </c>
      <c r="X2189">
        <v>487.51</v>
      </c>
      <c r="Y2189">
        <v>0</v>
      </c>
      <c r="Z2189">
        <v>1</v>
      </c>
      <c r="AA2189">
        <v>0</v>
      </c>
      <c r="AB2189">
        <v>0</v>
      </c>
      <c r="AC2189">
        <v>467.99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f t="shared" si="170"/>
        <v>1</v>
      </c>
      <c r="AJ2189">
        <f t="shared" si="171"/>
        <v>487.51</v>
      </c>
      <c r="AK2189" s="62">
        <f t="shared" si="172"/>
        <v>0.16666666666666666</v>
      </c>
      <c r="AL2189">
        <f t="shared" si="173"/>
        <v>467.99</v>
      </c>
    </row>
    <row r="2190" spans="2:38" ht="14.45" x14ac:dyDescent="0.3">
      <c r="B2190" t="s">
        <v>2039</v>
      </c>
      <c r="C2190">
        <v>2002344334</v>
      </c>
      <c r="D2190" t="s">
        <v>125</v>
      </c>
      <c r="E2190" t="s">
        <v>126</v>
      </c>
      <c r="F2190" t="s">
        <v>127</v>
      </c>
      <c r="G2190" t="s">
        <v>132</v>
      </c>
      <c r="H2190" t="s">
        <v>133</v>
      </c>
      <c r="I2190" t="s">
        <v>177</v>
      </c>
      <c r="J2190" t="s">
        <v>178</v>
      </c>
      <c r="K2190" t="s">
        <v>179</v>
      </c>
      <c r="L2190">
        <v>80869894</v>
      </c>
      <c r="M2190" t="s">
        <v>180</v>
      </c>
      <c r="N2190">
        <v>96190010</v>
      </c>
      <c r="O2190" t="s">
        <v>181</v>
      </c>
      <c r="P2190">
        <v>4987176349620</v>
      </c>
      <c r="Q2190">
        <v>150</v>
      </c>
      <c r="R2190" s="16">
        <v>46807</v>
      </c>
      <c r="S2190">
        <v>24</v>
      </c>
      <c r="T2190">
        <v>78</v>
      </c>
      <c r="U2190">
        <v>30</v>
      </c>
      <c r="V2190">
        <v>115.33</v>
      </c>
      <c r="W2190">
        <v>115.33</v>
      </c>
      <c r="X2190">
        <v>120.14</v>
      </c>
      <c r="Y2190">
        <v>0</v>
      </c>
      <c r="Z2190">
        <v>21</v>
      </c>
      <c r="AA2190">
        <v>0</v>
      </c>
      <c r="AB2190">
        <v>0</v>
      </c>
      <c r="AC2190">
        <v>2421.9299999999998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f t="shared" si="170"/>
        <v>21</v>
      </c>
      <c r="AJ2190">
        <f t="shared" si="171"/>
        <v>2522.94</v>
      </c>
      <c r="AK2190" s="62">
        <f t="shared" si="172"/>
        <v>0.7</v>
      </c>
      <c r="AL2190">
        <f t="shared" si="173"/>
        <v>2421.9299999999998</v>
      </c>
    </row>
    <row r="2191" spans="2:38" ht="14.45" x14ac:dyDescent="0.3">
      <c r="B2191" t="s">
        <v>2039</v>
      </c>
      <c r="C2191">
        <v>2002344334</v>
      </c>
      <c r="D2191" t="s">
        <v>125</v>
      </c>
      <c r="E2191" t="s">
        <v>126</v>
      </c>
      <c r="F2191" t="s">
        <v>127</v>
      </c>
      <c r="G2191" t="s">
        <v>128</v>
      </c>
      <c r="H2191" t="s">
        <v>139</v>
      </c>
      <c r="I2191" t="s">
        <v>140</v>
      </c>
      <c r="J2191" t="s">
        <v>159</v>
      </c>
      <c r="K2191" t="s">
        <v>562</v>
      </c>
      <c r="L2191">
        <v>83921924</v>
      </c>
      <c r="M2191" t="s">
        <v>785</v>
      </c>
      <c r="N2191">
        <v>96190030</v>
      </c>
      <c r="O2191" t="s">
        <v>786</v>
      </c>
      <c r="P2191">
        <v>4987176303882</v>
      </c>
      <c r="Q2191">
        <v>350</v>
      </c>
      <c r="R2191" s="16">
        <v>47045</v>
      </c>
      <c r="S2191">
        <v>36</v>
      </c>
      <c r="T2191">
        <v>74</v>
      </c>
      <c r="U2191">
        <v>18</v>
      </c>
      <c r="V2191">
        <v>266.66000000000003</v>
      </c>
      <c r="W2191">
        <v>279.99</v>
      </c>
      <c r="X2191">
        <v>291.67</v>
      </c>
      <c r="Y2191">
        <v>9</v>
      </c>
      <c r="Z2191">
        <v>5</v>
      </c>
      <c r="AA2191">
        <v>0</v>
      </c>
      <c r="AB2191">
        <v>0</v>
      </c>
      <c r="AC2191">
        <v>46758.33</v>
      </c>
      <c r="AD2191">
        <v>2.9999999999999898E-2</v>
      </c>
      <c r="AE2191">
        <v>0</v>
      </c>
      <c r="AF2191">
        <v>0</v>
      </c>
      <c r="AG2191">
        <v>0</v>
      </c>
      <c r="AH2191">
        <v>0</v>
      </c>
      <c r="AI2191">
        <f t="shared" si="170"/>
        <v>167</v>
      </c>
      <c r="AJ2191">
        <f t="shared" si="171"/>
        <v>48708.89</v>
      </c>
      <c r="AK2191" s="62">
        <f t="shared" si="172"/>
        <v>9.2777777777777786</v>
      </c>
      <c r="AL2191">
        <f t="shared" si="173"/>
        <v>46758.33</v>
      </c>
    </row>
    <row r="2192" spans="2:38" ht="14.45" x14ac:dyDescent="0.3">
      <c r="B2192" t="s">
        <v>2039</v>
      </c>
      <c r="C2192">
        <v>2002344334</v>
      </c>
      <c r="D2192" t="s">
        <v>125</v>
      </c>
      <c r="E2192" t="s">
        <v>126</v>
      </c>
      <c r="F2192" t="s">
        <v>127</v>
      </c>
      <c r="G2192" t="s">
        <v>146</v>
      </c>
      <c r="H2192" t="s">
        <v>150</v>
      </c>
      <c r="I2192" t="s">
        <v>185</v>
      </c>
      <c r="J2192" t="s">
        <v>186</v>
      </c>
      <c r="K2192" t="s">
        <v>187</v>
      </c>
      <c r="L2192">
        <v>80864300</v>
      </c>
      <c r="M2192" t="s">
        <v>188</v>
      </c>
      <c r="N2192">
        <v>82122011</v>
      </c>
      <c r="O2192" t="s">
        <v>189</v>
      </c>
      <c r="P2192">
        <v>4987176278579</v>
      </c>
      <c r="Q2192">
        <v>99</v>
      </c>
      <c r="R2192" s="16">
        <v>46808</v>
      </c>
      <c r="S2192">
        <v>60</v>
      </c>
      <c r="T2192">
        <v>31</v>
      </c>
      <c r="U2192">
        <v>600</v>
      </c>
      <c r="V2192">
        <v>70.42</v>
      </c>
      <c r="W2192">
        <v>83.09</v>
      </c>
      <c r="X2192">
        <v>86.55</v>
      </c>
      <c r="Y2192">
        <v>0</v>
      </c>
      <c r="Z2192">
        <v>62</v>
      </c>
      <c r="AA2192">
        <v>0</v>
      </c>
      <c r="AB2192">
        <v>0</v>
      </c>
      <c r="AC2192">
        <v>5151.58</v>
      </c>
      <c r="AD2192">
        <v>0.01</v>
      </c>
      <c r="AE2192">
        <v>0</v>
      </c>
      <c r="AF2192">
        <v>0</v>
      </c>
      <c r="AG2192">
        <v>0</v>
      </c>
      <c r="AH2192">
        <v>0</v>
      </c>
      <c r="AI2192">
        <f t="shared" si="170"/>
        <v>62</v>
      </c>
      <c r="AJ2192">
        <f t="shared" si="171"/>
        <v>5366.0999999999995</v>
      </c>
      <c r="AK2192" s="62">
        <f t="shared" si="172"/>
        <v>0.10333333333333333</v>
      </c>
      <c r="AL2192">
        <f t="shared" si="173"/>
        <v>5151.58</v>
      </c>
    </row>
    <row r="2193" spans="2:38" ht="14.45" x14ac:dyDescent="0.3">
      <c r="B2193" t="s">
        <v>2039</v>
      </c>
      <c r="C2193">
        <v>2002344334</v>
      </c>
      <c r="D2193" t="s">
        <v>125</v>
      </c>
      <c r="E2193" t="s">
        <v>126</v>
      </c>
      <c r="F2193" t="s">
        <v>127</v>
      </c>
      <c r="G2193" t="s">
        <v>128</v>
      </c>
      <c r="H2193" t="s">
        <v>139</v>
      </c>
      <c r="I2193" t="s">
        <v>140</v>
      </c>
      <c r="J2193" t="s">
        <v>236</v>
      </c>
      <c r="K2193" t="s">
        <v>971</v>
      </c>
      <c r="L2193">
        <v>80895440</v>
      </c>
      <c r="M2193" t="s">
        <v>1009</v>
      </c>
      <c r="N2193">
        <v>96190030</v>
      </c>
      <c r="O2193" t="s">
        <v>1010</v>
      </c>
      <c r="P2193">
        <v>4987176093349</v>
      </c>
      <c r="Q2193">
        <v>1730</v>
      </c>
      <c r="R2193" s="16">
        <v>47045</v>
      </c>
      <c r="S2193">
        <v>36</v>
      </c>
      <c r="T2193">
        <v>74</v>
      </c>
      <c r="U2193">
        <v>4</v>
      </c>
      <c r="V2193">
        <v>1375.36</v>
      </c>
      <c r="W2193">
        <v>1444.13</v>
      </c>
      <c r="X2193">
        <v>1504.35</v>
      </c>
      <c r="Y2193">
        <v>0</v>
      </c>
      <c r="Z2193">
        <v>1</v>
      </c>
      <c r="AA2193">
        <v>0</v>
      </c>
      <c r="AB2193">
        <v>0</v>
      </c>
      <c r="AC2193">
        <v>1444.13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f t="shared" si="170"/>
        <v>1</v>
      </c>
      <c r="AJ2193">
        <f t="shared" si="171"/>
        <v>1504.35</v>
      </c>
      <c r="AK2193" s="62">
        <f t="shared" si="172"/>
        <v>0.25</v>
      </c>
      <c r="AL2193">
        <f t="shared" si="173"/>
        <v>1444.13</v>
      </c>
    </row>
    <row r="2194" spans="2:38" ht="14.45" x14ac:dyDescent="0.3">
      <c r="B2194" t="s">
        <v>2039</v>
      </c>
      <c r="C2194">
        <v>2002344334</v>
      </c>
      <c r="D2194" t="s">
        <v>125</v>
      </c>
      <c r="E2194" t="s">
        <v>126</v>
      </c>
      <c r="F2194" t="s">
        <v>127</v>
      </c>
      <c r="G2194" t="s">
        <v>128</v>
      </c>
      <c r="H2194" t="s">
        <v>196</v>
      </c>
      <c r="I2194" t="s">
        <v>197</v>
      </c>
      <c r="J2194" t="s">
        <v>198</v>
      </c>
      <c r="K2194" t="s">
        <v>199</v>
      </c>
      <c r="L2194">
        <v>80741185</v>
      </c>
      <c r="M2194" t="s">
        <v>200</v>
      </c>
      <c r="N2194">
        <v>33049990</v>
      </c>
      <c r="O2194" t="s">
        <v>201</v>
      </c>
      <c r="P2194">
        <v>4987176179630</v>
      </c>
      <c r="Q2194">
        <v>429</v>
      </c>
      <c r="R2194" s="16">
        <v>47689</v>
      </c>
      <c r="S2194">
        <v>36</v>
      </c>
      <c r="T2194">
        <v>100</v>
      </c>
      <c r="U2194">
        <v>6</v>
      </c>
      <c r="V2194">
        <v>303.48</v>
      </c>
      <c r="W2194">
        <v>358.11</v>
      </c>
      <c r="X2194">
        <v>373.04</v>
      </c>
      <c r="Y2194">
        <v>0</v>
      </c>
      <c r="Z2194">
        <v>3</v>
      </c>
      <c r="AA2194">
        <v>0</v>
      </c>
      <c r="AB2194">
        <v>0</v>
      </c>
      <c r="AC2194">
        <v>1074.33</v>
      </c>
      <c r="AD2194">
        <v>3.75</v>
      </c>
      <c r="AE2194">
        <v>0</v>
      </c>
      <c r="AF2194">
        <v>0</v>
      </c>
      <c r="AG2194">
        <v>0</v>
      </c>
      <c r="AH2194">
        <v>0</v>
      </c>
      <c r="AI2194">
        <f t="shared" si="170"/>
        <v>3</v>
      </c>
      <c r="AJ2194">
        <f t="shared" si="171"/>
        <v>1119.1200000000001</v>
      </c>
      <c r="AK2194" s="62">
        <f t="shared" si="172"/>
        <v>0.5</v>
      </c>
      <c r="AL2194">
        <f t="shared" si="173"/>
        <v>1074.33</v>
      </c>
    </row>
    <row r="2195" spans="2:38" ht="14.45" x14ac:dyDescent="0.3">
      <c r="B2195" t="s">
        <v>2039</v>
      </c>
      <c r="C2195">
        <v>2002344334</v>
      </c>
      <c r="D2195" t="s">
        <v>125</v>
      </c>
      <c r="E2195" t="s">
        <v>126</v>
      </c>
      <c r="F2195" t="s">
        <v>127</v>
      </c>
      <c r="G2195" t="s">
        <v>128</v>
      </c>
      <c r="H2195" t="s">
        <v>139</v>
      </c>
      <c r="I2195" t="s">
        <v>140</v>
      </c>
      <c r="J2195" t="s">
        <v>141</v>
      </c>
      <c r="K2195" t="s">
        <v>941</v>
      </c>
      <c r="L2195">
        <v>80895443</v>
      </c>
      <c r="M2195" t="s">
        <v>981</v>
      </c>
      <c r="N2195">
        <v>96190030</v>
      </c>
      <c r="O2195" t="s">
        <v>982</v>
      </c>
      <c r="P2195">
        <v>4987176135285</v>
      </c>
      <c r="Q2195">
        <v>1399</v>
      </c>
      <c r="R2195" s="16">
        <v>47045</v>
      </c>
      <c r="S2195">
        <v>36</v>
      </c>
      <c r="T2195">
        <v>74</v>
      </c>
      <c r="U2195">
        <v>4</v>
      </c>
      <c r="V2195">
        <v>1023.24</v>
      </c>
      <c r="W2195">
        <v>1074.4000000000001</v>
      </c>
      <c r="X2195">
        <v>1119.2</v>
      </c>
      <c r="Y2195">
        <v>0</v>
      </c>
      <c r="Z2195">
        <v>2</v>
      </c>
      <c r="AA2195">
        <v>0</v>
      </c>
      <c r="AB2195">
        <v>0</v>
      </c>
      <c r="AC2195">
        <v>2148.8000000000002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f t="shared" si="170"/>
        <v>2</v>
      </c>
      <c r="AJ2195">
        <f t="shared" si="171"/>
        <v>2238.4</v>
      </c>
      <c r="AK2195" s="62">
        <f t="shared" si="172"/>
        <v>0.5</v>
      </c>
      <c r="AL2195">
        <f t="shared" si="173"/>
        <v>2148.8000000000002</v>
      </c>
    </row>
    <row r="2196" spans="2:38" ht="14.45" x14ac:dyDescent="0.3">
      <c r="B2196" t="s">
        <v>2039</v>
      </c>
      <c r="C2196">
        <v>2002344334</v>
      </c>
      <c r="D2196" t="s">
        <v>125</v>
      </c>
      <c r="E2196" t="s">
        <v>126</v>
      </c>
      <c r="F2196" t="s">
        <v>127</v>
      </c>
      <c r="G2196" t="s">
        <v>146</v>
      </c>
      <c r="H2196" t="s">
        <v>147</v>
      </c>
      <c r="I2196" t="s">
        <v>203</v>
      </c>
      <c r="J2196" t="s">
        <v>204</v>
      </c>
      <c r="K2196" t="s">
        <v>205</v>
      </c>
      <c r="L2196">
        <v>80862828</v>
      </c>
      <c r="M2196" t="s">
        <v>206</v>
      </c>
      <c r="N2196">
        <v>33071010</v>
      </c>
      <c r="O2196" t="s">
        <v>207</v>
      </c>
      <c r="P2196">
        <v>4987176150578</v>
      </c>
      <c r="Q2196">
        <v>71</v>
      </c>
      <c r="R2196" s="16">
        <v>46657</v>
      </c>
      <c r="S2196">
        <v>36</v>
      </c>
      <c r="T2196">
        <v>38</v>
      </c>
      <c r="U2196">
        <v>96</v>
      </c>
      <c r="V2196">
        <v>57.96</v>
      </c>
      <c r="W2196">
        <v>60.86</v>
      </c>
      <c r="X2196">
        <v>63.4</v>
      </c>
      <c r="Y2196">
        <v>0</v>
      </c>
      <c r="Z2196">
        <v>36</v>
      </c>
      <c r="AA2196">
        <v>0</v>
      </c>
      <c r="AB2196">
        <v>0</v>
      </c>
      <c r="AC2196">
        <v>2190.96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f t="shared" si="170"/>
        <v>36</v>
      </c>
      <c r="AJ2196">
        <f t="shared" si="171"/>
        <v>2282.4</v>
      </c>
      <c r="AK2196" s="62">
        <f t="shared" si="172"/>
        <v>0.375</v>
      </c>
      <c r="AL2196">
        <f t="shared" si="173"/>
        <v>2190.96</v>
      </c>
    </row>
    <row r="2197" spans="2:38" ht="14.45" x14ac:dyDescent="0.3">
      <c r="B2197" t="s">
        <v>2039</v>
      </c>
      <c r="C2197">
        <v>2002344334</v>
      </c>
      <c r="D2197" t="s">
        <v>125</v>
      </c>
      <c r="E2197" t="s">
        <v>126</v>
      </c>
      <c r="F2197" t="s">
        <v>127</v>
      </c>
      <c r="G2197" t="s">
        <v>128</v>
      </c>
      <c r="H2197" t="s">
        <v>139</v>
      </c>
      <c r="I2197" t="s">
        <v>140</v>
      </c>
      <c r="J2197" t="s">
        <v>141</v>
      </c>
      <c r="K2197" t="s">
        <v>942</v>
      </c>
      <c r="L2197">
        <v>80895444</v>
      </c>
      <c r="M2197" t="s">
        <v>947</v>
      </c>
      <c r="N2197">
        <v>96190030</v>
      </c>
      <c r="O2197" t="s">
        <v>948</v>
      </c>
      <c r="P2197">
        <v>4987176135384</v>
      </c>
      <c r="Q2197">
        <v>1399</v>
      </c>
      <c r="R2197" s="16">
        <v>47045</v>
      </c>
      <c r="S2197">
        <v>36</v>
      </c>
      <c r="T2197">
        <v>74</v>
      </c>
      <c r="U2197">
        <v>4</v>
      </c>
      <c r="V2197">
        <v>1023.24</v>
      </c>
      <c r="W2197">
        <v>1074.4000000000001</v>
      </c>
      <c r="X2197">
        <v>1119.2</v>
      </c>
      <c r="Y2197">
        <v>0</v>
      </c>
      <c r="Z2197">
        <v>1</v>
      </c>
      <c r="AA2197">
        <v>0</v>
      </c>
      <c r="AB2197">
        <v>0</v>
      </c>
      <c r="AC2197">
        <v>1074.4000000000001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f t="shared" si="170"/>
        <v>1</v>
      </c>
      <c r="AJ2197">
        <f t="shared" si="171"/>
        <v>1119.2</v>
      </c>
      <c r="AK2197" s="62">
        <f t="shared" si="172"/>
        <v>0.25</v>
      </c>
      <c r="AL2197">
        <f t="shared" si="173"/>
        <v>1074.4000000000001</v>
      </c>
    </row>
    <row r="2198" spans="2:38" ht="14.45" x14ac:dyDescent="0.3">
      <c r="B2198" t="s">
        <v>2039</v>
      </c>
      <c r="C2198">
        <v>2002344334</v>
      </c>
      <c r="D2198" t="s">
        <v>125</v>
      </c>
      <c r="E2198" t="s">
        <v>126</v>
      </c>
      <c r="F2198" t="s">
        <v>127</v>
      </c>
      <c r="G2198" t="s">
        <v>128</v>
      </c>
      <c r="H2198" t="s">
        <v>129</v>
      </c>
      <c r="I2198" t="s">
        <v>221</v>
      </c>
      <c r="J2198" t="s">
        <v>222</v>
      </c>
      <c r="K2198" t="s">
        <v>224</v>
      </c>
      <c r="L2198">
        <v>83924013</v>
      </c>
      <c r="M2198" t="s">
        <v>225</v>
      </c>
      <c r="N2198">
        <v>33051090</v>
      </c>
      <c r="O2198" t="s">
        <v>226</v>
      </c>
      <c r="P2198">
        <v>4987176073020</v>
      </c>
      <c r="Q2198">
        <v>218</v>
      </c>
      <c r="R2198" s="16">
        <v>47045</v>
      </c>
      <c r="S2198">
        <v>36</v>
      </c>
      <c r="T2198">
        <v>74</v>
      </c>
      <c r="U2198">
        <v>56</v>
      </c>
      <c r="V2198">
        <v>181.19</v>
      </c>
      <c r="W2198">
        <v>190.25</v>
      </c>
      <c r="X2198">
        <v>198.18</v>
      </c>
      <c r="Y2198">
        <v>0</v>
      </c>
      <c r="Z2198">
        <v>1</v>
      </c>
      <c r="AA2198">
        <v>0</v>
      </c>
      <c r="AB2198">
        <v>0</v>
      </c>
      <c r="AC2198">
        <v>190.25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f t="shared" si="170"/>
        <v>1</v>
      </c>
      <c r="AJ2198">
        <f t="shared" si="171"/>
        <v>198.18</v>
      </c>
      <c r="AK2198" s="62">
        <f t="shared" si="172"/>
        <v>1.7857142857142856E-2</v>
      </c>
      <c r="AL2198">
        <f t="shared" si="173"/>
        <v>190.25</v>
      </c>
    </row>
    <row r="2199" spans="2:38" ht="14.45" x14ac:dyDescent="0.3">
      <c r="B2199" t="s">
        <v>2039</v>
      </c>
      <c r="C2199">
        <v>2002344334</v>
      </c>
      <c r="D2199" t="s">
        <v>125</v>
      </c>
      <c r="E2199" t="s">
        <v>126</v>
      </c>
      <c r="F2199" t="s">
        <v>127</v>
      </c>
      <c r="G2199" t="s">
        <v>128</v>
      </c>
      <c r="H2199" t="s">
        <v>139</v>
      </c>
      <c r="I2199" t="s">
        <v>140</v>
      </c>
      <c r="J2199" t="s">
        <v>141</v>
      </c>
      <c r="K2199" t="s">
        <v>940</v>
      </c>
      <c r="L2199">
        <v>80895445</v>
      </c>
      <c r="M2199" t="s">
        <v>1011</v>
      </c>
      <c r="N2199">
        <v>96190030</v>
      </c>
      <c r="O2199" t="s">
        <v>1012</v>
      </c>
      <c r="P2199">
        <v>4987176135407</v>
      </c>
      <c r="Q2199">
        <v>1399</v>
      </c>
      <c r="R2199" s="16">
        <v>46808</v>
      </c>
      <c r="S2199">
        <v>36</v>
      </c>
      <c r="T2199">
        <v>52</v>
      </c>
      <c r="U2199">
        <v>4</v>
      </c>
      <c r="V2199">
        <v>1023.24</v>
      </c>
      <c r="W2199">
        <v>1074.4000000000001</v>
      </c>
      <c r="X2199">
        <v>1119.2</v>
      </c>
      <c r="Y2199">
        <v>0</v>
      </c>
      <c r="Z2199">
        <v>2</v>
      </c>
      <c r="AA2199">
        <v>0</v>
      </c>
      <c r="AB2199">
        <v>0</v>
      </c>
      <c r="AC2199">
        <v>2148.8000000000002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f t="shared" ref="AI2199:AI2220" si="174">+(Y2199+AA2199)*U2199+(Z2199+AB2199+AE2199+AG2199)</f>
        <v>2</v>
      </c>
      <c r="AJ2199">
        <f t="shared" ref="AJ2199:AJ2220" si="175">+AI2199*X2199</f>
        <v>2238.4</v>
      </c>
      <c r="AK2199" s="62">
        <f t="shared" ref="AK2199:AK2220" si="176">+AI2199/U2199</f>
        <v>0.5</v>
      </c>
      <c r="AL2199">
        <f t="shared" ref="AL2199:AL2220" si="177">+AI2199*W2199</f>
        <v>2148.8000000000002</v>
      </c>
    </row>
    <row r="2200" spans="2:38" ht="14.45" x14ac:dyDescent="0.3">
      <c r="B2200" t="s">
        <v>2039</v>
      </c>
      <c r="C2200">
        <v>2002344334</v>
      </c>
      <c r="D2200" t="s">
        <v>125</v>
      </c>
      <c r="E2200" t="s">
        <v>126</v>
      </c>
      <c r="F2200" t="s">
        <v>127</v>
      </c>
      <c r="G2200" t="s">
        <v>128</v>
      </c>
      <c r="H2200" t="s">
        <v>129</v>
      </c>
      <c r="I2200" t="s">
        <v>221</v>
      </c>
      <c r="J2200" t="s">
        <v>222</v>
      </c>
      <c r="K2200" t="s">
        <v>1336</v>
      </c>
      <c r="L2200">
        <v>83924049</v>
      </c>
      <c r="M2200" t="s">
        <v>1337</v>
      </c>
      <c r="N2200">
        <v>33051090</v>
      </c>
      <c r="O2200" t="s">
        <v>1338</v>
      </c>
      <c r="P2200">
        <v>4987176072931</v>
      </c>
      <c r="Q2200">
        <v>1098</v>
      </c>
      <c r="R2200" s="16">
        <v>47045</v>
      </c>
      <c r="S2200">
        <v>36</v>
      </c>
      <c r="T2200">
        <v>74</v>
      </c>
      <c r="U2200">
        <v>12</v>
      </c>
      <c r="V2200">
        <v>896.3</v>
      </c>
      <c r="W2200">
        <v>941.11</v>
      </c>
      <c r="X2200">
        <v>980.35</v>
      </c>
      <c r="Y2200">
        <v>0</v>
      </c>
      <c r="Z2200">
        <v>8</v>
      </c>
      <c r="AA2200">
        <v>0</v>
      </c>
      <c r="AB2200">
        <v>0</v>
      </c>
      <c r="AC2200">
        <v>7528.88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f t="shared" si="174"/>
        <v>8</v>
      </c>
      <c r="AJ2200">
        <f t="shared" si="175"/>
        <v>7842.8</v>
      </c>
      <c r="AK2200" s="62">
        <f t="shared" si="176"/>
        <v>0.66666666666666663</v>
      </c>
      <c r="AL2200">
        <f t="shared" si="177"/>
        <v>7528.88</v>
      </c>
    </row>
    <row r="2201" spans="2:38" ht="14.45" x14ac:dyDescent="0.3">
      <c r="B2201" t="s">
        <v>2039</v>
      </c>
      <c r="C2201">
        <v>2002344334</v>
      </c>
      <c r="D2201" t="s">
        <v>125</v>
      </c>
      <c r="E2201" t="s">
        <v>126</v>
      </c>
      <c r="F2201" t="s">
        <v>127</v>
      </c>
      <c r="G2201" t="s">
        <v>128</v>
      </c>
      <c r="H2201" t="s">
        <v>139</v>
      </c>
      <c r="I2201" t="s">
        <v>140</v>
      </c>
      <c r="J2201" t="s">
        <v>159</v>
      </c>
      <c r="K2201" t="s">
        <v>573</v>
      </c>
      <c r="L2201">
        <v>83921927</v>
      </c>
      <c r="M2201" t="s">
        <v>1038</v>
      </c>
      <c r="N2201">
        <v>96190030</v>
      </c>
      <c r="O2201" t="s">
        <v>1039</v>
      </c>
      <c r="P2201">
        <v>4987176303721</v>
      </c>
      <c r="Q2201">
        <v>350</v>
      </c>
      <c r="R2201" s="16">
        <v>47052</v>
      </c>
      <c r="S2201">
        <v>36</v>
      </c>
      <c r="T2201">
        <v>75</v>
      </c>
      <c r="U2201">
        <v>18</v>
      </c>
      <c r="V2201">
        <v>266.66000000000003</v>
      </c>
      <c r="W2201">
        <v>279.99</v>
      </c>
      <c r="X2201">
        <v>291.67</v>
      </c>
      <c r="Y2201">
        <v>3</v>
      </c>
      <c r="Z2201">
        <v>0</v>
      </c>
      <c r="AA2201">
        <v>0</v>
      </c>
      <c r="AB2201">
        <v>0</v>
      </c>
      <c r="AC2201">
        <v>15119.46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f t="shared" si="174"/>
        <v>54</v>
      </c>
      <c r="AJ2201">
        <f t="shared" si="175"/>
        <v>15750.18</v>
      </c>
      <c r="AK2201" s="62">
        <f t="shared" si="176"/>
        <v>3</v>
      </c>
      <c r="AL2201">
        <f t="shared" si="177"/>
        <v>15119.460000000001</v>
      </c>
    </row>
    <row r="2202" spans="2:38" ht="14.45" x14ac:dyDescent="0.3">
      <c r="B2202" t="s">
        <v>2039</v>
      </c>
      <c r="C2202">
        <v>2002344334</v>
      </c>
      <c r="D2202" t="s">
        <v>125</v>
      </c>
      <c r="E2202" t="s">
        <v>126</v>
      </c>
      <c r="F2202" t="s">
        <v>127</v>
      </c>
      <c r="G2202" t="s">
        <v>128</v>
      </c>
      <c r="H2202" t="s">
        <v>129</v>
      </c>
      <c r="I2202" t="s">
        <v>221</v>
      </c>
      <c r="J2202" t="s">
        <v>222</v>
      </c>
      <c r="K2202" t="s">
        <v>227</v>
      </c>
      <c r="L2202">
        <v>83924017</v>
      </c>
      <c r="M2202" t="s">
        <v>228</v>
      </c>
      <c r="N2202">
        <v>33051090</v>
      </c>
      <c r="O2202" t="s">
        <v>229</v>
      </c>
      <c r="P2202">
        <v>4987176073006</v>
      </c>
      <c r="Q2202">
        <v>218</v>
      </c>
      <c r="R2202" s="16">
        <v>47045</v>
      </c>
      <c r="S2202">
        <v>36</v>
      </c>
      <c r="T2202">
        <v>74</v>
      </c>
      <c r="U2202">
        <v>56</v>
      </c>
      <c r="V2202">
        <v>181.19</v>
      </c>
      <c r="W2202">
        <v>190.25</v>
      </c>
      <c r="X2202">
        <v>198.18</v>
      </c>
      <c r="Y2202">
        <v>0</v>
      </c>
      <c r="Z2202">
        <v>2</v>
      </c>
      <c r="AA2202">
        <v>0</v>
      </c>
      <c r="AB2202">
        <v>0</v>
      </c>
      <c r="AC2202">
        <v>380.5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f t="shared" si="174"/>
        <v>2</v>
      </c>
      <c r="AJ2202">
        <f t="shared" si="175"/>
        <v>396.36</v>
      </c>
      <c r="AK2202" s="62">
        <f t="shared" si="176"/>
        <v>3.5714285714285712E-2</v>
      </c>
      <c r="AL2202">
        <f t="shared" si="177"/>
        <v>380.5</v>
      </c>
    </row>
    <row r="2203" spans="2:38" ht="14.45" x14ac:dyDescent="0.3">
      <c r="B2203" t="s">
        <v>2039</v>
      </c>
      <c r="C2203">
        <v>2002344334</v>
      </c>
      <c r="D2203" t="s">
        <v>125</v>
      </c>
      <c r="E2203" t="s">
        <v>126</v>
      </c>
      <c r="F2203" t="s">
        <v>127</v>
      </c>
      <c r="G2203" t="s">
        <v>128</v>
      </c>
      <c r="H2203" t="s">
        <v>139</v>
      </c>
      <c r="I2203" t="s">
        <v>140</v>
      </c>
      <c r="J2203" t="s">
        <v>236</v>
      </c>
      <c r="K2203" t="s">
        <v>797</v>
      </c>
      <c r="L2203">
        <v>80895446</v>
      </c>
      <c r="M2203" t="s">
        <v>798</v>
      </c>
      <c r="N2203">
        <v>96190030</v>
      </c>
      <c r="O2203" t="s">
        <v>799</v>
      </c>
      <c r="P2203">
        <v>4987176307866</v>
      </c>
      <c r="Q2203">
        <v>374</v>
      </c>
      <c r="R2203" s="16">
        <v>46807</v>
      </c>
      <c r="S2203">
        <v>36</v>
      </c>
      <c r="T2203">
        <v>52</v>
      </c>
      <c r="U2203">
        <v>18</v>
      </c>
      <c r="V2203">
        <v>297.33</v>
      </c>
      <c r="W2203">
        <v>312.2</v>
      </c>
      <c r="X2203">
        <v>325.22000000000003</v>
      </c>
      <c r="Y2203">
        <v>1</v>
      </c>
      <c r="Z2203">
        <v>12</v>
      </c>
      <c r="AA2203">
        <v>0</v>
      </c>
      <c r="AB2203">
        <v>0</v>
      </c>
      <c r="AC2203">
        <v>9366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f t="shared" si="174"/>
        <v>30</v>
      </c>
      <c r="AJ2203">
        <f t="shared" si="175"/>
        <v>9756.6</v>
      </c>
      <c r="AK2203" s="62">
        <f t="shared" si="176"/>
        <v>1.6666666666666667</v>
      </c>
      <c r="AL2203">
        <f t="shared" si="177"/>
        <v>9366</v>
      </c>
    </row>
    <row r="2204" spans="2:38" ht="14.45" x14ac:dyDescent="0.3">
      <c r="B2204" t="s">
        <v>2039</v>
      </c>
      <c r="C2204">
        <v>2002344334</v>
      </c>
      <c r="D2204" t="s">
        <v>125</v>
      </c>
      <c r="E2204" t="s">
        <v>126</v>
      </c>
      <c r="F2204" t="s">
        <v>127</v>
      </c>
      <c r="G2204" t="s">
        <v>128</v>
      </c>
      <c r="H2204" t="s">
        <v>129</v>
      </c>
      <c r="I2204" t="s">
        <v>130</v>
      </c>
      <c r="J2204" t="s">
        <v>131</v>
      </c>
      <c r="K2204" t="s">
        <v>233</v>
      </c>
      <c r="L2204">
        <v>83924019</v>
      </c>
      <c r="M2204" t="s">
        <v>234</v>
      </c>
      <c r="N2204">
        <v>33051090</v>
      </c>
      <c r="O2204" t="s">
        <v>235</v>
      </c>
      <c r="P2204">
        <v>4987176234223</v>
      </c>
      <c r="Q2204">
        <v>192</v>
      </c>
      <c r="R2204" s="16">
        <v>47045</v>
      </c>
      <c r="S2204">
        <v>36</v>
      </c>
      <c r="T2204">
        <v>74</v>
      </c>
      <c r="U2204">
        <v>56</v>
      </c>
      <c r="V2204">
        <v>159.58000000000001</v>
      </c>
      <c r="W2204">
        <v>167.56</v>
      </c>
      <c r="X2204">
        <v>174.55</v>
      </c>
      <c r="Y2204">
        <v>0</v>
      </c>
      <c r="Z2204">
        <v>1</v>
      </c>
      <c r="AA2204">
        <v>0</v>
      </c>
      <c r="AB2204">
        <v>0</v>
      </c>
      <c r="AC2204">
        <v>167.56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f t="shared" si="174"/>
        <v>1</v>
      </c>
      <c r="AJ2204">
        <f t="shared" si="175"/>
        <v>174.55</v>
      </c>
      <c r="AK2204" s="62">
        <f t="shared" si="176"/>
        <v>1.7857142857142856E-2</v>
      </c>
      <c r="AL2204">
        <f t="shared" si="177"/>
        <v>167.56</v>
      </c>
    </row>
    <row r="2205" spans="2:38" ht="14.45" x14ac:dyDescent="0.3">
      <c r="B2205" t="s">
        <v>2039</v>
      </c>
      <c r="C2205">
        <v>2002344334</v>
      </c>
      <c r="D2205" t="s">
        <v>125</v>
      </c>
      <c r="E2205" t="s">
        <v>126</v>
      </c>
      <c r="F2205" t="s">
        <v>127</v>
      </c>
      <c r="G2205" t="s">
        <v>128</v>
      </c>
      <c r="H2205" t="s">
        <v>129</v>
      </c>
      <c r="I2205" t="s">
        <v>130</v>
      </c>
      <c r="J2205" t="s">
        <v>216</v>
      </c>
      <c r="K2205" t="s">
        <v>556</v>
      </c>
      <c r="L2205">
        <v>80889635</v>
      </c>
      <c r="M2205" t="s">
        <v>800</v>
      </c>
      <c r="N2205">
        <v>33051090</v>
      </c>
      <c r="O2205" t="s">
        <v>801</v>
      </c>
      <c r="P2205">
        <v>4987176272164</v>
      </c>
      <c r="Q2205">
        <v>210</v>
      </c>
      <c r="R2205" s="16">
        <v>47105</v>
      </c>
      <c r="S2205">
        <v>36</v>
      </c>
      <c r="T2205">
        <v>80</v>
      </c>
      <c r="U2205">
        <v>56</v>
      </c>
      <c r="V2205">
        <v>174.54</v>
      </c>
      <c r="W2205">
        <v>183.27</v>
      </c>
      <c r="X2205">
        <v>190.91</v>
      </c>
      <c r="Y2205">
        <v>0</v>
      </c>
      <c r="Z2205">
        <v>1</v>
      </c>
      <c r="AA2205">
        <v>0</v>
      </c>
      <c r="AB2205">
        <v>0</v>
      </c>
      <c r="AC2205">
        <v>183.27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f t="shared" si="174"/>
        <v>1</v>
      </c>
      <c r="AJ2205">
        <f t="shared" si="175"/>
        <v>190.91</v>
      </c>
      <c r="AK2205" s="62">
        <f t="shared" si="176"/>
        <v>1.7857142857142856E-2</v>
      </c>
      <c r="AL2205">
        <f t="shared" si="177"/>
        <v>183.27</v>
      </c>
    </row>
    <row r="2206" spans="2:38" ht="14.45" x14ac:dyDescent="0.3">
      <c r="B2206" t="s">
        <v>2039</v>
      </c>
      <c r="C2206">
        <v>2002344334</v>
      </c>
      <c r="D2206" t="s">
        <v>125</v>
      </c>
      <c r="E2206" t="s">
        <v>126</v>
      </c>
      <c r="F2206" t="s">
        <v>127</v>
      </c>
      <c r="G2206" t="s">
        <v>132</v>
      </c>
      <c r="H2206" t="s">
        <v>133</v>
      </c>
      <c r="I2206" t="s">
        <v>134</v>
      </c>
      <c r="J2206" t="s">
        <v>240</v>
      </c>
      <c r="K2206" t="s">
        <v>241</v>
      </c>
      <c r="L2206">
        <v>83908992</v>
      </c>
      <c r="M2206" t="s">
        <v>242</v>
      </c>
      <c r="N2206">
        <v>96190010</v>
      </c>
      <c r="O2206" t="s">
        <v>243</v>
      </c>
      <c r="P2206">
        <v>4987176331960</v>
      </c>
      <c r="Q2206">
        <v>150</v>
      </c>
      <c r="R2206" s="16">
        <v>47045</v>
      </c>
      <c r="S2206">
        <v>24</v>
      </c>
      <c r="T2206">
        <v>100</v>
      </c>
      <c r="U2206">
        <v>54</v>
      </c>
      <c r="V2206">
        <v>126.31</v>
      </c>
      <c r="W2206">
        <v>126.31</v>
      </c>
      <c r="X2206">
        <v>131.58000000000001</v>
      </c>
      <c r="Y2206">
        <v>8</v>
      </c>
      <c r="Z2206">
        <v>46</v>
      </c>
      <c r="AA2206">
        <v>0</v>
      </c>
      <c r="AB2206">
        <v>0</v>
      </c>
      <c r="AC2206">
        <v>60376.18</v>
      </c>
      <c r="AD2206">
        <v>0.01</v>
      </c>
      <c r="AE2206">
        <v>0</v>
      </c>
      <c r="AF2206">
        <v>0</v>
      </c>
      <c r="AG2206">
        <v>0</v>
      </c>
      <c r="AH2206">
        <v>0</v>
      </c>
      <c r="AI2206">
        <f t="shared" si="174"/>
        <v>478</v>
      </c>
      <c r="AJ2206">
        <f t="shared" si="175"/>
        <v>62895.240000000005</v>
      </c>
      <c r="AK2206" s="62">
        <f t="shared" si="176"/>
        <v>8.8518518518518512</v>
      </c>
      <c r="AL2206">
        <f t="shared" si="177"/>
        <v>60376.18</v>
      </c>
    </row>
    <row r="2207" spans="2:38" ht="14.45" x14ac:dyDescent="0.3">
      <c r="B2207" t="s">
        <v>2039</v>
      </c>
      <c r="C2207">
        <v>2002344334</v>
      </c>
      <c r="D2207" t="s">
        <v>125</v>
      </c>
      <c r="E2207" t="s">
        <v>126</v>
      </c>
      <c r="F2207" t="s">
        <v>127</v>
      </c>
      <c r="G2207" t="s">
        <v>128</v>
      </c>
      <c r="H2207" t="s">
        <v>139</v>
      </c>
      <c r="I2207" t="s">
        <v>140</v>
      </c>
      <c r="J2207" t="s">
        <v>141</v>
      </c>
      <c r="K2207" t="s">
        <v>142</v>
      </c>
      <c r="L2207">
        <v>80895447</v>
      </c>
      <c r="M2207" t="s">
        <v>805</v>
      </c>
      <c r="N2207">
        <v>96190030</v>
      </c>
      <c r="O2207" t="s">
        <v>806</v>
      </c>
      <c r="P2207">
        <v>4987176135506</v>
      </c>
      <c r="Q2207">
        <v>1399</v>
      </c>
      <c r="R2207" s="16">
        <v>47045</v>
      </c>
      <c r="S2207">
        <v>36</v>
      </c>
      <c r="T2207">
        <v>74</v>
      </c>
      <c r="U2207">
        <v>4</v>
      </c>
      <c r="V2207">
        <v>1023.24</v>
      </c>
      <c r="W2207">
        <v>1074.4000000000001</v>
      </c>
      <c r="X2207">
        <v>1119.2</v>
      </c>
      <c r="Y2207">
        <v>2</v>
      </c>
      <c r="Z2207">
        <v>0</v>
      </c>
      <c r="AA2207">
        <v>0</v>
      </c>
      <c r="AB2207">
        <v>0</v>
      </c>
      <c r="AC2207">
        <v>8595.2000000000007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f t="shared" si="174"/>
        <v>8</v>
      </c>
      <c r="AJ2207">
        <f t="shared" si="175"/>
        <v>8953.6</v>
      </c>
      <c r="AK2207" s="62">
        <f t="shared" si="176"/>
        <v>2</v>
      </c>
      <c r="AL2207">
        <f t="shared" si="177"/>
        <v>8595.2000000000007</v>
      </c>
    </row>
    <row r="2208" spans="2:38" ht="14.45" x14ac:dyDescent="0.3">
      <c r="B2208" t="s">
        <v>2039</v>
      </c>
      <c r="C2208">
        <v>2002344334</v>
      </c>
      <c r="D2208" t="s">
        <v>125</v>
      </c>
      <c r="E2208" t="s">
        <v>126</v>
      </c>
      <c r="F2208" t="s">
        <v>127</v>
      </c>
      <c r="G2208" t="s">
        <v>132</v>
      </c>
      <c r="H2208" t="s">
        <v>133</v>
      </c>
      <c r="I2208" t="s">
        <v>134</v>
      </c>
      <c r="J2208" t="s">
        <v>135</v>
      </c>
      <c r="K2208" t="s">
        <v>136</v>
      </c>
      <c r="L2208">
        <v>83914233</v>
      </c>
      <c r="M2208" t="s">
        <v>137</v>
      </c>
      <c r="N2208">
        <v>96190010</v>
      </c>
      <c r="O2208" t="s">
        <v>138</v>
      </c>
      <c r="P2208">
        <v>4987176202208</v>
      </c>
      <c r="Q2208">
        <v>80</v>
      </c>
      <c r="R2208" s="16">
        <v>46807</v>
      </c>
      <c r="S2208">
        <v>24</v>
      </c>
      <c r="T2208">
        <v>78</v>
      </c>
      <c r="U2208">
        <v>72</v>
      </c>
      <c r="V2208">
        <v>69.19</v>
      </c>
      <c r="W2208">
        <v>69.19</v>
      </c>
      <c r="X2208">
        <v>72.08</v>
      </c>
      <c r="Y2208">
        <v>5</v>
      </c>
      <c r="Z2208">
        <v>18</v>
      </c>
      <c r="AA2208">
        <v>0</v>
      </c>
      <c r="AB2208">
        <v>0</v>
      </c>
      <c r="AC2208">
        <v>26153.82</v>
      </c>
      <c r="AD2208">
        <v>0.01</v>
      </c>
      <c r="AE2208">
        <v>0</v>
      </c>
      <c r="AF2208">
        <v>0</v>
      </c>
      <c r="AG2208">
        <v>0</v>
      </c>
      <c r="AH2208">
        <v>0</v>
      </c>
      <c r="AI2208">
        <f t="shared" si="174"/>
        <v>378</v>
      </c>
      <c r="AJ2208">
        <f t="shared" si="175"/>
        <v>27246.239999999998</v>
      </c>
      <c r="AK2208" s="62">
        <f t="shared" si="176"/>
        <v>5.25</v>
      </c>
      <c r="AL2208">
        <f t="shared" si="177"/>
        <v>26153.82</v>
      </c>
    </row>
    <row r="2209" spans="2:38" ht="14.45" x14ac:dyDescent="0.3">
      <c r="B2209" t="s">
        <v>2039</v>
      </c>
      <c r="C2209">
        <v>2002344334</v>
      </c>
      <c r="D2209" t="s">
        <v>125</v>
      </c>
      <c r="E2209" t="s">
        <v>126</v>
      </c>
      <c r="F2209" t="s">
        <v>127</v>
      </c>
      <c r="G2209" t="s">
        <v>146</v>
      </c>
      <c r="H2209" t="s">
        <v>150</v>
      </c>
      <c r="I2209" t="s">
        <v>173</v>
      </c>
      <c r="J2209" t="s">
        <v>174</v>
      </c>
      <c r="K2209" t="s">
        <v>764</v>
      </c>
      <c r="L2209">
        <v>83904003</v>
      </c>
      <c r="M2209" t="s">
        <v>822</v>
      </c>
      <c r="N2209">
        <v>82121010</v>
      </c>
      <c r="O2209" t="s">
        <v>823</v>
      </c>
      <c r="P2209">
        <v>4987176352002</v>
      </c>
      <c r="Q2209">
        <v>133</v>
      </c>
      <c r="R2209" s="16">
        <v>47045</v>
      </c>
      <c r="S2209">
        <v>60</v>
      </c>
      <c r="T2209">
        <v>45</v>
      </c>
      <c r="U2209">
        <v>120</v>
      </c>
      <c r="V2209">
        <v>89.65</v>
      </c>
      <c r="W2209">
        <v>105.79</v>
      </c>
      <c r="X2209">
        <v>110.2</v>
      </c>
      <c r="Y2209">
        <v>1</v>
      </c>
      <c r="Z2209">
        <v>75</v>
      </c>
      <c r="AA2209">
        <v>0</v>
      </c>
      <c r="AB2209">
        <v>0</v>
      </c>
      <c r="AC2209">
        <v>20629.05</v>
      </c>
      <c r="AD2209">
        <v>2.9999999999999898E-2</v>
      </c>
      <c r="AE2209">
        <v>0</v>
      </c>
      <c r="AF2209">
        <v>0</v>
      </c>
      <c r="AG2209">
        <v>0</v>
      </c>
      <c r="AH2209">
        <v>0</v>
      </c>
      <c r="AI2209">
        <f t="shared" si="174"/>
        <v>195</v>
      </c>
      <c r="AJ2209">
        <f t="shared" si="175"/>
        <v>21489</v>
      </c>
      <c r="AK2209" s="62">
        <f t="shared" si="176"/>
        <v>1.625</v>
      </c>
      <c r="AL2209">
        <f t="shared" si="177"/>
        <v>20629.050000000003</v>
      </c>
    </row>
    <row r="2210" spans="2:38" ht="14.45" x14ac:dyDescent="0.3">
      <c r="B2210" t="s">
        <v>2039</v>
      </c>
      <c r="C2210">
        <v>2002344334</v>
      </c>
      <c r="D2210" t="s">
        <v>125</v>
      </c>
      <c r="E2210" t="s">
        <v>126</v>
      </c>
      <c r="F2210" t="s">
        <v>127</v>
      </c>
      <c r="G2210" t="s">
        <v>128</v>
      </c>
      <c r="H2210" t="s">
        <v>139</v>
      </c>
      <c r="I2210" t="s">
        <v>140</v>
      </c>
      <c r="J2210" t="s">
        <v>236</v>
      </c>
      <c r="K2210" t="s">
        <v>237</v>
      </c>
      <c r="L2210">
        <v>80837085</v>
      </c>
      <c r="M2210" t="s">
        <v>238</v>
      </c>
      <c r="N2210">
        <v>96190030</v>
      </c>
      <c r="O2210" t="s">
        <v>239</v>
      </c>
      <c r="P2210">
        <v>4987176093295</v>
      </c>
      <c r="Q2210">
        <v>1217</v>
      </c>
      <c r="R2210" s="16">
        <v>47020</v>
      </c>
      <c r="S2210">
        <v>36</v>
      </c>
      <c r="T2210">
        <v>72</v>
      </c>
      <c r="U2210">
        <v>6</v>
      </c>
      <c r="V2210">
        <v>967.52</v>
      </c>
      <c r="W2210">
        <v>1015.9</v>
      </c>
      <c r="X2210">
        <v>1058.26</v>
      </c>
      <c r="Y2210">
        <v>0</v>
      </c>
      <c r="Z2210">
        <v>3</v>
      </c>
      <c r="AA2210">
        <v>0</v>
      </c>
      <c r="AB2210">
        <v>0</v>
      </c>
      <c r="AC2210">
        <v>3047.7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f t="shared" si="174"/>
        <v>3</v>
      </c>
      <c r="AJ2210">
        <f t="shared" si="175"/>
        <v>3174.7799999999997</v>
      </c>
      <c r="AK2210" s="62">
        <f t="shared" si="176"/>
        <v>0.5</v>
      </c>
      <c r="AL2210">
        <f t="shared" si="177"/>
        <v>3047.7</v>
      </c>
    </row>
    <row r="2211" spans="2:38" ht="14.45" x14ac:dyDescent="0.3">
      <c r="B2211" t="s">
        <v>2039</v>
      </c>
      <c r="C2211">
        <v>2002344334</v>
      </c>
      <c r="D2211" t="s">
        <v>125</v>
      </c>
      <c r="E2211" t="s">
        <v>126</v>
      </c>
      <c r="F2211" t="s">
        <v>127</v>
      </c>
      <c r="G2211" t="s">
        <v>146</v>
      </c>
      <c r="H2211" t="s">
        <v>150</v>
      </c>
      <c r="I2211" t="s">
        <v>173</v>
      </c>
      <c r="J2211" t="s">
        <v>174</v>
      </c>
      <c r="K2211" t="s">
        <v>175</v>
      </c>
      <c r="L2211">
        <v>83904005</v>
      </c>
      <c r="M2211" t="s">
        <v>826</v>
      </c>
      <c r="N2211">
        <v>82121010</v>
      </c>
      <c r="O2211" t="s">
        <v>827</v>
      </c>
      <c r="P2211">
        <v>4987176351999</v>
      </c>
      <c r="Q2211">
        <v>178</v>
      </c>
      <c r="R2211" s="16">
        <v>47045</v>
      </c>
      <c r="S2211">
        <v>60</v>
      </c>
      <c r="T2211">
        <v>45</v>
      </c>
      <c r="U2211">
        <v>144</v>
      </c>
      <c r="V2211">
        <v>119.98</v>
      </c>
      <c r="W2211">
        <v>141.58000000000001</v>
      </c>
      <c r="X2211">
        <v>147.47999999999999</v>
      </c>
      <c r="Y2211">
        <v>0</v>
      </c>
      <c r="Z2211">
        <v>2</v>
      </c>
      <c r="AA2211">
        <v>0</v>
      </c>
      <c r="AB2211">
        <v>0</v>
      </c>
      <c r="AC2211">
        <v>283.16000000000003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f t="shared" si="174"/>
        <v>2</v>
      </c>
      <c r="AJ2211">
        <f t="shared" si="175"/>
        <v>294.95999999999998</v>
      </c>
      <c r="AK2211" s="62">
        <f t="shared" si="176"/>
        <v>1.3888888888888888E-2</v>
      </c>
      <c r="AL2211">
        <f t="shared" si="177"/>
        <v>283.16000000000003</v>
      </c>
    </row>
    <row r="2212" spans="2:38" ht="14.45" x14ac:dyDescent="0.3">
      <c r="B2212" t="s">
        <v>2039</v>
      </c>
      <c r="C2212">
        <v>2002344334</v>
      </c>
      <c r="D2212" t="s">
        <v>125</v>
      </c>
      <c r="E2212" t="s">
        <v>126</v>
      </c>
      <c r="F2212" t="s">
        <v>127</v>
      </c>
      <c r="G2212" t="s">
        <v>132</v>
      </c>
      <c r="H2212" t="s">
        <v>163</v>
      </c>
      <c r="I2212" t="s">
        <v>164</v>
      </c>
      <c r="J2212" t="s">
        <v>253</v>
      </c>
      <c r="K2212" t="s">
        <v>254</v>
      </c>
      <c r="L2212">
        <v>80830409</v>
      </c>
      <c r="M2212" t="s">
        <v>255</v>
      </c>
      <c r="N2212">
        <v>33071010</v>
      </c>
      <c r="O2212" t="s">
        <v>256</v>
      </c>
      <c r="P2212">
        <v>4987176177810</v>
      </c>
      <c r="Q2212">
        <v>284</v>
      </c>
      <c r="R2212" s="16">
        <v>46807</v>
      </c>
      <c r="S2212">
        <v>36</v>
      </c>
      <c r="T2212">
        <v>52</v>
      </c>
      <c r="U2212">
        <v>24</v>
      </c>
      <c r="V2212">
        <v>231.83</v>
      </c>
      <c r="W2212">
        <v>243.42</v>
      </c>
      <c r="X2212">
        <v>253.57</v>
      </c>
      <c r="Y2212">
        <v>0</v>
      </c>
      <c r="Z2212">
        <v>1</v>
      </c>
      <c r="AA2212">
        <v>0</v>
      </c>
      <c r="AB2212">
        <v>0</v>
      </c>
      <c r="AC2212">
        <v>243.42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f t="shared" si="174"/>
        <v>1</v>
      </c>
      <c r="AJ2212">
        <f t="shared" si="175"/>
        <v>253.57</v>
      </c>
      <c r="AK2212" s="62">
        <f t="shared" si="176"/>
        <v>4.1666666666666664E-2</v>
      </c>
      <c r="AL2212">
        <f t="shared" si="177"/>
        <v>243.42</v>
      </c>
    </row>
    <row r="2213" spans="2:38" ht="14.45" x14ac:dyDescent="0.3">
      <c r="B2213" t="s">
        <v>2039</v>
      </c>
      <c r="C2213">
        <v>2002344334</v>
      </c>
      <c r="D2213" t="s">
        <v>125</v>
      </c>
      <c r="E2213" t="s">
        <v>126</v>
      </c>
      <c r="F2213" t="s">
        <v>127</v>
      </c>
      <c r="G2213" t="s">
        <v>128</v>
      </c>
      <c r="H2213" t="s">
        <v>129</v>
      </c>
      <c r="I2213" t="s">
        <v>130</v>
      </c>
      <c r="J2213" t="s">
        <v>295</v>
      </c>
      <c r="K2213" t="s">
        <v>838</v>
      </c>
      <c r="L2213">
        <v>80877222</v>
      </c>
      <c r="M2213" t="s">
        <v>839</v>
      </c>
      <c r="N2213">
        <v>33059090</v>
      </c>
      <c r="O2213" t="s">
        <v>840</v>
      </c>
      <c r="P2213">
        <v>4987176257390</v>
      </c>
      <c r="Q2213">
        <v>269</v>
      </c>
      <c r="R2213" s="16">
        <v>47046</v>
      </c>
      <c r="S2213">
        <v>36</v>
      </c>
      <c r="T2213">
        <v>74</v>
      </c>
      <c r="U2213">
        <v>24</v>
      </c>
      <c r="V2213">
        <v>190.3</v>
      </c>
      <c r="W2213">
        <v>224.55</v>
      </c>
      <c r="X2213">
        <v>233.91</v>
      </c>
      <c r="Y2213">
        <v>0</v>
      </c>
      <c r="Z2213">
        <v>15</v>
      </c>
      <c r="AA2213">
        <v>0</v>
      </c>
      <c r="AB2213">
        <v>0</v>
      </c>
      <c r="AC2213">
        <v>3368.25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f t="shared" si="174"/>
        <v>15</v>
      </c>
      <c r="AJ2213">
        <f t="shared" si="175"/>
        <v>3508.65</v>
      </c>
      <c r="AK2213" s="62">
        <f t="shared" si="176"/>
        <v>0.625</v>
      </c>
      <c r="AL2213">
        <f t="shared" si="177"/>
        <v>3368.25</v>
      </c>
    </row>
    <row r="2214" spans="2:38" ht="14.45" x14ac:dyDescent="0.3">
      <c r="B2214" t="s">
        <v>2039</v>
      </c>
      <c r="C2214">
        <v>2002344334</v>
      </c>
      <c r="D2214" t="s">
        <v>125</v>
      </c>
      <c r="E2214" t="s">
        <v>126</v>
      </c>
      <c r="F2214" t="s">
        <v>127</v>
      </c>
      <c r="G2214" t="s">
        <v>132</v>
      </c>
      <c r="H2214" t="s">
        <v>133</v>
      </c>
      <c r="I2214" t="s">
        <v>177</v>
      </c>
      <c r="J2214" t="s">
        <v>178</v>
      </c>
      <c r="K2214" t="s">
        <v>230</v>
      </c>
      <c r="L2214">
        <v>80869897</v>
      </c>
      <c r="M2214" t="s">
        <v>231</v>
      </c>
      <c r="N2214">
        <v>96190010</v>
      </c>
      <c r="O2214" t="s">
        <v>232</v>
      </c>
      <c r="P2214">
        <v>4987176319449</v>
      </c>
      <c r="Q2214">
        <v>370</v>
      </c>
      <c r="R2214" s="16">
        <v>47045</v>
      </c>
      <c r="S2214">
        <v>24</v>
      </c>
      <c r="T2214">
        <v>100</v>
      </c>
      <c r="U2214">
        <v>16</v>
      </c>
      <c r="V2214">
        <v>284.45</v>
      </c>
      <c r="W2214">
        <v>284.45</v>
      </c>
      <c r="X2214">
        <v>296.31</v>
      </c>
      <c r="Y2214">
        <v>0</v>
      </c>
      <c r="Z2214">
        <v>1</v>
      </c>
      <c r="AA2214">
        <v>0</v>
      </c>
      <c r="AB2214">
        <v>0</v>
      </c>
      <c r="AC2214">
        <v>284.45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f t="shared" si="174"/>
        <v>1</v>
      </c>
      <c r="AJ2214">
        <f t="shared" si="175"/>
        <v>296.31</v>
      </c>
      <c r="AK2214" s="62">
        <f t="shared" si="176"/>
        <v>6.25E-2</v>
      </c>
      <c r="AL2214">
        <f t="shared" si="177"/>
        <v>284.45</v>
      </c>
    </row>
    <row r="2215" spans="2:38" ht="14.45" x14ac:dyDescent="0.3">
      <c r="B2215" t="s">
        <v>2039</v>
      </c>
      <c r="C2215">
        <v>2002344334</v>
      </c>
      <c r="D2215" t="s">
        <v>125</v>
      </c>
      <c r="E2215" t="s">
        <v>126</v>
      </c>
      <c r="F2215" t="s">
        <v>127</v>
      </c>
      <c r="G2215" t="s">
        <v>128</v>
      </c>
      <c r="H2215" t="s">
        <v>129</v>
      </c>
      <c r="I2215" t="s">
        <v>130</v>
      </c>
      <c r="J2215" t="s">
        <v>295</v>
      </c>
      <c r="K2215" t="s">
        <v>844</v>
      </c>
      <c r="L2215">
        <v>80877223</v>
      </c>
      <c r="M2215" t="s">
        <v>845</v>
      </c>
      <c r="N2215">
        <v>33059090</v>
      </c>
      <c r="O2215" t="s">
        <v>846</v>
      </c>
      <c r="P2215">
        <v>4987176257376</v>
      </c>
      <c r="Q2215">
        <v>269</v>
      </c>
      <c r="R2215" s="16">
        <v>46898</v>
      </c>
      <c r="S2215">
        <v>36</v>
      </c>
      <c r="T2215">
        <v>61</v>
      </c>
      <c r="U2215">
        <v>24</v>
      </c>
      <c r="V2215">
        <v>190.3</v>
      </c>
      <c r="W2215">
        <v>224.55</v>
      </c>
      <c r="X2215">
        <v>233.91</v>
      </c>
      <c r="Y2215">
        <v>1</v>
      </c>
      <c r="Z2215">
        <v>1</v>
      </c>
      <c r="AA2215">
        <v>0</v>
      </c>
      <c r="AB2215">
        <v>0</v>
      </c>
      <c r="AC2215">
        <v>5613.75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f t="shared" si="174"/>
        <v>25</v>
      </c>
      <c r="AJ2215">
        <f t="shared" si="175"/>
        <v>5847.75</v>
      </c>
      <c r="AK2215" s="62">
        <f t="shared" si="176"/>
        <v>1.0416666666666667</v>
      </c>
      <c r="AL2215">
        <f t="shared" si="177"/>
        <v>5613.75</v>
      </c>
    </row>
    <row r="2216" spans="2:38" ht="14.45" x14ac:dyDescent="0.3">
      <c r="B2216" t="s">
        <v>2039</v>
      </c>
      <c r="C2216">
        <v>2002344334</v>
      </c>
      <c r="D2216" t="s">
        <v>125</v>
      </c>
      <c r="E2216" t="s">
        <v>126</v>
      </c>
      <c r="F2216" t="s">
        <v>127</v>
      </c>
      <c r="G2216" t="s">
        <v>132</v>
      </c>
      <c r="H2216" t="s">
        <v>133</v>
      </c>
      <c r="I2216" t="s">
        <v>177</v>
      </c>
      <c r="J2216" t="s">
        <v>262</v>
      </c>
      <c r="K2216" t="s">
        <v>263</v>
      </c>
      <c r="L2216">
        <v>80845910</v>
      </c>
      <c r="M2216" t="s">
        <v>264</v>
      </c>
      <c r="N2216">
        <v>96190010</v>
      </c>
      <c r="O2216" t="s">
        <v>265</v>
      </c>
      <c r="P2216">
        <v>4987176321220</v>
      </c>
      <c r="Q2216">
        <v>115</v>
      </c>
      <c r="R2216" s="16">
        <v>47045</v>
      </c>
      <c r="S2216">
        <v>24</v>
      </c>
      <c r="T2216">
        <v>100</v>
      </c>
      <c r="U2216">
        <v>30</v>
      </c>
      <c r="V2216">
        <v>99.46</v>
      </c>
      <c r="W2216">
        <v>99.46</v>
      </c>
      <c r="X2216">
        <v>103.61</v>
      </c>
      <c r="Y2216">
        <v>0</v>
      </c>
      <c r="Z2216">
        <v>1</v>
      </c>
      <c r="AA2216">
        <v>0</v>
      </c>
      <c r="AB2216">
        <v>0</v>
      </c>
      <c r="AC2216">
        <v>99.46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f t="shared" si="174"/>
        <v>1</v>
      </c>
      <c r="AJ2216">
        <f t="shared" si="175"/>
        <v>103.61</v>
      </c>
      <c r="AK2216" s="62">
        <f t="shared" si="176"/>
        <v>3.3333333333333333E-2</v>
      </c>
      <c r="AL2216">
        <f t="shared" si="177"/>
        <v>99.46</v>
      </c>
    </row>
    <row r="2217" spans="2:38" ht="14.45" x14ac:dyDescent="0.3">
      <c r="B2217" t="s">
        <v>2039</v>
      </c>
      <c r="C2217">
        <v>2002344334</v>
      </c>
      <c r="D2217" t="s">
        <v>125</v>
      </c>
      <c r="E2217" t="s">
        <v>126</v>
      </c>
      <c r="F2217" t="s">
        <v>127</v>
      </c>
      <c r="G2217" t="s">
        <v>146</v>
      </c>
      <c r="H2217" t="s">
        <v>160</v>
      </c>
      <c r="I2217" t="s">
        <v>161</v>
      </c>
      <c r="J2217" t="s">
        <v>217</v>
      </c>
      <c r="K2217" t="s">
        <v>218</v>
      </c>
      <c r="L2217">
        <v>80707385</v>
      </c>
      <c r="M2217" t="s">
        <v>219</v>
      </c>
      <c r="N2217">
        <v>96032100</v>
      </c>
      <c r="O2217" t="s">
        <v>220</v>
      </c>
      <c r="P2217">
        <v>4210201316817</v>
      </c>
      <c r="Q2217">
        <v>529</v>
      </c>
      <c r="R2217" s="16">
        <v>47020</v>
      </c>
      <c r="S2217">
        <v>36</v>
      </c>
      <c r="T2217">
        <v>72</v>
      </c>
      <c r="U2217">
        <v>12</v>
      </c>
      <c r="V2217">
        <v>416.93</v>
      </c>
      <c r="W2217">
        <v>437.78</v>
      </c>
      <c r="X2217">
        <v>456.04</v>
      </c>
      <c r="Y2217">
        <v>0</v>
      </c>
      <c r="Z2217">
        <v>2</v>
      </c>
      <c r="AA2217">
        <v>0</v>
      </c>
      <c r="AB2217">
        <v>0</v>
      </c>
      <c r="AC2217">
        <v>875.56</v>
      </c>
      <c r="AD2217">
        <v>1.6699999999999899</v>
      </c>
      <c r="AE2217">
        <v>0</v>
      </c>
      <c r="AF2217">
        <v>0</v>
      </c>
      <c r="AG2217">
        <v>0</v>
      </c>
      <c r="AH2217">
        <v>0</v>
      </c>
      <c r="AI2217">
        <f t="shared" si="174"/>
        <v>2</v>
      </c>
      <c r="AJ2217">
        <f t="shared" si="175"/>
        <v>912.08</v>
      </c>
      <c r="AK2217" s="62">
        <f t="shared" si="176"/>
        <v>0.16666666666666666</v>
      </c>
      <c r="AL2217">
        <f t="shared" si="177"/>
        <v>875.56</v>
      </c>
    </row>
    <row r="2218" spans="2:38" ht="14.45" x14ac:dyDescent="0.3">
      <c r="B2218" t="s">
        <v>2039</v>
      </c>
      <c r="C2218">
        <v>2002344334</v>
      </c>
      <c r="D2218" t="s">
        <v>125</v>
      </c>
      <c r="E2218" t="s">
        <v>126</v>
      </c>
      <c r="F2218" t="s">
        <v>127</v>
      </c>
      <c r="G2218" t="s">
        <v>146</v>
      </c>
      <c r="H2218" t="s">
        <v>147</v>
      </c>
      <c r="I2218" t="s">
        <v>203</v>
      </c>
      <c r="J2218" t="s">
        <v>204</v>
      </c>
      <c r="K2218" t="s">
        <v>273</v>
      </c>
      <c r="L2218">
        <v>80862826</v>
      </c>
      <c r="M2218" t="s">
        <v>274</v>
      </c>
      <c r="N2218">
        <v>33071010</v>
      </c>
      <c r="O2218" t="s">
        <v>275</v>
      </c>
      <c r="P2218">
        <v>4987176150585</v>
      </c>
      <c r="Q2218">
        <v>71</v>
      </c>
      <c r="R2218" s="16">
        <v>46657</v>
      </c>
      <c r="S2218">
        <v>36</v>
      </c>
      <c r="T2218">
        <v>38</v>
      </c>
      <c r="U2218">
        <v>96</v>
      </c>
      <c r="V2218">
        <v>57.96</v>
      </c>
      <c r="W2218">
        <v>60.86</v>
      </c>
      <c r="X2218">
        <v>63.4</v>
      </c>
      <c r="Y2218">
        <v>0</v>
      </c>
      <c r="Z2218">
        <v>43</v>
      </c>
      <c r="AA2218">
        <v>0</v>
      </c>
      <c r="AB2218">
        <v>0</v>
      </c>
      <c r="AC2218">
        <v>2616.98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f t="shared" si="174"/>
        <v>43</v>
      </c>
      <c r="AJ2218">
        <f t="shared" si="175"/>
        <v>2726.2</v>
      </c>
      <c r="AK2218" s="62">
        <f t="shared" si="176"/>
        <v>0.44791666666666669</v>
      </c>
      <c r="AL2218">
        <f t="shared" si="177"/>
        <v>2616.98</v>
      </c>
    </row>
    <row r="2219" spans="2:38" ht="14.45" x14ac:dyDescent="0.3">
      <c r="B2219" t="s">
        <v>2039</v>
      </c>
      <c r="C2219">
        <v>2002344334</v>
      </c>
      <c r="D2219" t="s">
        <v>125</v>
      </c>
      <c r="E2219" t="s">
        <v>126</v>
      </c>
      <c r="F2219" t="s">
        <v>127</v>
      </c>
      <c r="G2219" t="s">
        <v>132</v>
      </c>
      <c r="H2219" t="s">
        <v>133</v>
      </c>
      <c r="I2219" t="s">
        <v>134</v>
      </c>
      <c r="J2219" t="s">
        <v>169</v>
      </c>
      <c r="K2219" t="s">
        <v>270</v>
      </c>
      <c r="L2219">
        <v>80851072</v>
      </c>
      <c r="M2219" t="s">
        <v>271</v>
      </c>
      <c r="N2219">
        <v>96190010</v>
      </c>
      <c r="O2219" t="s">
        <v>272</v>
      </c>
      <c r="P2219">
        <v>4987176293664</v>
      </c>
      <c r="Q2219">
        <v>699</v>
      </c>
      <c r="R2219" s="16">
        <v>47045</v>
      </c>
      <c r="S2219">
        <v>24</v>
      </c>
      <c r="T2219">
        <v>100</v>
      </c>
      <c r="U2219">
        <v>20</v>
      </c>
      <c r="V2219">
        <v>454.4</v>
      </c>
      <c r="W2219">
        <v>454.4</v>
      </c>
      <c r="X2219">
        <v>473.35</v>
      </c>
      <c r="Y2219">
        <v>0</v>
      </c>
      <c r="Z2219">
        <v>2</v>
      </c>
      <c r="AA2219">
        <v>0</v>
      </c>
      <c r="AB2219">
        <v>0</v>
      </c>
      <c r="AC2219">
        <v>908.8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f t="shared" si="174"/>
        <v>2</v>
      </c>
      <c r="AJ2219">
        <f t="shared" si="175"/>
        <v>946.7</v>
      </c>
      <c r="AK2219" s="62">
        <f t="shared" si="176"/>
        <v>0.1</v>
      </c>
      <c r="AL2219">
        <f t="shared" si="177"/>
        <v>908.8</v>
      </c>
    </row>
    <row r="2220" spans="2:38" ht="14.45" x14ac:dyDescent="0.3">
      <c r="B2220" t="s">
        <v>2039</v>
      </c>
      <c r="C2220">
        <v>2002344334</v>
      </c>
      <c r="D2220" t="s">
        <v>125</v>
      </c>
      <c r="E2220" t="s">
        <v>126</v>
      </c>
      <c r="F2220" t="s">
        <v>127</v>
      </c>
      <c r="G2220" t="s">
        <v>132</v>
      </c>
      <c r="H2220" t="s">
        <v>133</v>
      </c>
      <c r="I2220" t="s">
        <v>134</v>
      </c>
      <c r="J2220" t="s">
        <v>169</v>
      </c>
      <c r="K2220" t="s">
        <v>270</v>
      </c>
      <c r="L2220">
        <v>80851072</v>
      </c>
      <c r="M2220" t="s">
        <v>271</v>
      </c>
      <c r="N2220">
        <v>96190010</v>
      </c>
      <c r="O2220" t="s">
        <v>279</v>
      </c>
      <c r="P2220">
        <v>4987176293664</v>
      </c>
      <c r="Q2220">
        <v>699</v>
      </c>
      <c r="R2220" s="16">
        <v>47046</v>
      </c>
      <c r="S2220">
        <v>24</v>
      </c>
      <c r="T2220">
        <v>100</v>
      </c>
      <c r="U2220">
        <v>20</v>
      </c>
      <c r="V2220">
        <v>521.05999999999995</v>
      </c>
      <c r="W2220">
        <v>521.05999999999995</v>
      </c>
      <c r="X2220">
        <v>542.79</v>
      </c>
      <c r="Y2220">
        <v>0</v>
      </c>
      <c r="Z2220">
        <v>1</v>
      </c>
      <c r="AA2220">
        <v>0</v>
      </c>
      <c r="AB2220">
        <v>0</v>
      </c>
      <c r="AC2220">
        <v>521.05999999999995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f t="shared" si="174"/>
        <v>1</v>
      </c>
      <c r="AJ2220">
        <f t="shared" si="175"/>
        <v>542.79</v>
      </c>
      <c r="AK2220" s="62">
        <f t="shared" si="176"/>
        <v>0.05</v>
      </c>
      <c r="AL2220">
        <f t="shared" si="177"/>
        <v>521.05999999999995</v>
      </c>
    </row>
    <row r="2221" spans="2:38" ht="14.45" x14ac:dyDescent="0.3">
      <c r="B2221" t="s">
        <v>2201</v>
      </c>
      <c r="C2221">
        <v>2002344334</v>
      </c>
      <c r="D2221" t="s">
        <v>125</v>
      </c>
      <c r="E2221" t="s">
        <v>126</v>
      </c>
      <c r="F2221" t="s">
        <v>127</v>
      </c>
      <c r="G2221" t="s">
        <v>132</v>
      </c>
      <c r="H2221" t="s">
        <v>163</v>
      </c>
      <c r="I2221" t="s">
        <v>164</v>
      </c>
      <c r="J2221" t="s">
        <v>337</v>
      </c>
      <c r="K2221" t="s">
        <v>714</v>
      </c>
      <c r="L2221">
        <v>80739421</v>
      </c>
      <c r="M2221" t="s">
        <v>715</v>
      </c>
      <c r="N2221">
        <v>33072000</v>
      </c>
      <c r="O2221" t="s">
        <v>716</v>
      </c>
      <c r="P2221">
        <v>4987176176332</v>
      </c>
      <c r="Q2221">
        <v>299</v>
      </c>
      <c r="R2221" s="16">
        <v>47206</v>
      </c>
      <c r="S2221">
        <v>18</v>
      </c>
      <c r="T2221">
        <v>100</v>
      </c>
      <c r="U2221">
        <v>48</v>
      </c>
      <c r="V2221">
        <v>211.52</v>
      </c>
      <c r="W2221">
        <v>249.59</v>
      </c>
      <c r="X2221">
        <v>260</v>
      </c>
      <c r="Y2221">
        <v>0</v>
      </c>
      <c r="Z2221">
        <v>9</v>
      </c>
      <c r="AA2221">
        <v>0</v>
      </c>
      <c r="AB2221">
        <v>0</v>
      </c>
      <c r="AC2221">
        <v>2246.31</v>
      </c>
      <c r="AD2221">
        <v>0.94999999999999896</v>
      </c>
      <c r="AE2221">
        <v>0</v>
      </c>
      <c r="AF2221">
        <v>0</v>
      </c>
      <c r="AG2221">
        <v>0</v>
      </c>
      <c r="AH2221">
        <v>0</v>
      </c>
      <c r="AI2221">
        <f t="shared" ref="AI2221" si="178">+(Y2221+AA2221)*U2221+(Z2221+AB2221+AE2221+AG2221)</f>
        <v>9</v>
      </c>
      <c r="AJ2221">
        <f t="shared" ref="AJ2221" si="179">+AI2221*X2221</f>
        <v>2340</v>
      </c>
      <c r="AK2221" s="62">
        <f t="shared" ref="AK2221" si="180">+AI2221/U2221</f>
        <v>0.1875</v>
      </c>
      <c r="AL2221">
        <f t="shared" ref="AL2221" si="181">+AI2221*W2221</f>
        <v>2246.31</v>
      </c>
    </row>
    <row r="2222" spans="2:38" ht="14.45" x14ac:dyDescent="0.3">
      <c r="B2222" t="s">
        <v>2201</v>
      </c>
      <c r="C2222">
        <v>2002344334</v>
      </c>
      <c r="D2222" t="s">
        <v>125</v>
      </c>
      <c r="E2222" t="s">
        <v>126</v>
      </c>
      <c r="F2222" t="s">
        <v>127</v>
      </c>
      <c r="G2222" t="s">
        <v>128</v>
      </c>
      <c r="H2222" t="s">
        <v>129</v>
      </c>
      <c r="I2222" t="s">
        <v>130</v>
      </c>
      <c r="J2222" t="s">
        <v>295</v>
      </c>
      <c r="K2222" t="s">
        <v>589</v>
      </c>
      <c r="L2222">
        <v>80851521</v>
      </c>
      <c r="M2222" t="s">
        <v>590</v>
      </c>
      <c r="N2222">
        <v>33059090</v>
      </c>
      <c r="O2222" t="s">
        <v>591</v>
      </c>
      <c r="P2222">
        <v>4987176257369</v>
      </c>
      <c r="Q2222">
        <v>105</v>
      </c>
      <c r="R2222" s="16">
        <v>46961</v>
      </c>
      <c r="S2222">
        <v>36</v>
      </c>
      <c r="T2222">
        <v>66</v>
      </c>
      <c r="U2222">
        <v>24</v>
      </c>
      <c r="V2222">
        <v>74.28</v>
      </c>
      <c r="W2222">
        <v>87.65</v>
      </c>
      <c r="X2222">
        <v>91.31</v>
      </c>
      <c r="Y2222">
        <v>0</v>
      </c>
      <c r="Z2222">
        <v>8</v>
      </c>
      <c r="AA2222">
        <v>0</v>
      </c>
      <c r="AB2222">
        <v>0</v>
      </c>
      <c r="AC2222">
        <v>701.2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f t="shared" ref="AI2222:AI2285" si="182">+(Y2222+AA2222)*U2222+(Z2222+AB2222+AE2222+AG2222)</f>
        <v>8</v>
      </c>
      <c r="AJ2222">
        <f t="shared" ref="AJ2222:AJ2285" si="183">+AI2222*X2222</f>
        <v>730.48</v>
      </c>
      <c r="AK2222" s="62">
        <f t="shared" ref="AK2222:AK2285" si="184">+AI2222/U2222</f>
        <v>0.33333333333333331</v>
      </c>
      <c r="AL2222">
        <f t="shared" ref="AL2222:AL2285" si="185">+AI2222*W2222</f>
        <v>701.2</v>
      </c>
    </row>
    <row r="2223" spans="2:38" ht="14.45" x14ac:dyDescent="0.3">
      <c r="B2223" t="s">
        <v>2201</v>
      </c>
      <c r="C2223">
        <v>2002344334</v>
      </c>
      <c r="D2223" t="s">
        <v>125</v>
      </c>
      <c r="E2223" t="s">
        <v>126</v>
      </c>
      <c r="F2223" t="s">
        <v>127</v>
      </c>
      <c r="G2223" t="s">
        <v>128</v>
      </c>
      <c r="H2223" t="s">
        <v>129</v>
      </c>
      <c r="I2223" t="s">
        <v>130</v>
      </c>
      <c r="J2223" t="s">
        <v>131</v>
      </c>
      <c r="K2223" t="s">
        <v>980</v>
      </c>
      <c r="L2223">
        <v>80778993</v>
      </c>
      <c r="M2223" t="s">
        <v>1044</v>
      </c>
      <c r="N2223">
        <v>33051090</v>
      </c>
      <c r="O2223" t="s">
        <v>1045</v>
      </c>
      <c r="P2223">
        <v>4987176234322</v>
      </c>
      <c r="Q2223">
        <v>710</v>
      </c>
      <c r="R2223" s="16">
        <v>47020</v>
      </c>
      <c r="S2223">
        <v>36</v>
      </c>
      <c r="T2223">
        <v>72</v>
      </c>
      <c r="U2223">
        <v>12</v>
      </c>
      <c r="V2223">
        <v>579.57000000000005</v>
      </c>
      <c r="W2223">
        <v>608.54999999999995</v>
      </c>
      <c r="X2223">
        <v>633.92999999999995</v>
      </c>
      <c r="Y2223">
        <v>0</v>
      </c>
      <c r="Z2223">
        <v>2</v>
      </c>
      <c r="AA2223">
        <v>0</v>
      </c>
      <c r="AB2223">
        <v>0</v>
      </c>
      <c r="AC2223">
        <v>1217.0999999999999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f t="shared" si="182"/>
        <v>2</v>
      </c>
      <c r="AJ2223">
        <f t="shared" si="183"/>
        <v>1267.8599999999999</v>
      </c>
      <c r="AK2223" s="62">
        <f t="shared" si="184"/>
        <v>0.16666666666666666</v>
      </c>
      <c r="AL2223">
        <f t="shared" si="185"/>
        <v>1217.0999999999999</v>
      </c>
    </row>
    <row r="2224" spans="2:38" ht="14.45" x14ac:dyDescent="0.3">
      <c r="B2224" t="s">
        <v>2201</v>
      </c>
      <c r="C2224">
        <v>2002344334</v>
      </c>
      <c r="D2224" t="s">
        <v>125</v>
      </c>
      <c r="E2224" t="s">
        <v>126</v>
      </c>
      <c r="F2224" t="s">
        <v>127</v>
      </c>
      <c r="G2224" t="s">
        <v>132</v>
      </c>
      <c r="H2224" t="s">
        <v>163</v>
      </c>
      <c r="I2224" t="s">
        <v>164</v>
      </c>
      <c r="J2224" t="s">
        <v>337</v>
      </c>
      <c r="K2224" t="s">
        <v>559</v>
      </c>
      <c r="L2224">
        <v>80759507</v>
      </c>
      <c r="M2224" t="s">
        <v>560</v>
      </c>
      <c r="N2224">
        <v>33072000</v>
      </c>
      <c r="O2224" t="s">
        <v>561</v>
      </c>
      <c r="P2224">
        <v>4987176188601</v>
      </c>
      <c r="Q2224">
        <v>225</v>
      </c>
      <c r="R2224" s="16">
        <v>46807</v>
      </c>
      <c r="S2224">
        <v>18</v>
      </c>
      <c r="T2224">
        <v>100</v>
      </c>
      <c r="U2224">
        <v>36</v>
      </c>
      <c r="V2224">
        <v>159.16999999999999</v>
      </c>
      <c r="W2224">
        <v>187.82</v>
      </c>
      <c r="X2224">
        <v>195.65</v>
      </c>
      <c r="Y2224">
        <v>0</v>
      </c>
      <c r="Z2224">
        <v>3</v>
      </c>
      <c r="AA2224">
        <v>0</v>
      </c>
      <c r="AB2224">
        <v>0</v>
      </c>
      <c r="AC2224">
        <v>563.46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f t="shared" si="182"/>
        <v>3</v>
      </c>
      <c r="AJ2224">
        <f t="shared" si="183"/>
        <v>586.95000000000005</v>
      </c>
      <c r="AK2224" s="62">
        <f t="shared" si="184"/>
        <v>8.3333333333333329E-2</v>
      </c>
      <c r="AL2224">
        <f t="shared" si="185"/>
        <v>563.46</v>
      </c>
    </row>
    <row r="2225" spans="2:38" ht="14.45" x14ac:dyDescent="0.3">
      <c r="B2225" t="s">
        <v>2201</v>
      </c>
      <c r="C2225">
        <v>2002344334</v>
      </c>
      <c r="D2225" t="s">
        <v>125</v>
      </c>
      <c r="E2225" t="s">
        <v>126</v>
      </c>
      <c r="F2225" t="s">
        <v>127</v>
      </c>
      <c r="G2225" t="s">
        <v>132</v>
      </c>
      <c r="H2225" t="s">
        <v>133</v>
      </c>
      <c r="I2225" t="s">
        <v>134</v>
      </c>
      <c r="J2225" t="s">
        <v>135</v>
      </c>
      <c r="K2225" t="s">
        <v>717</v>
      </c>
      <c r="L2225">
        <v>80832379</v>
      </c>
      <c r="M2225" t="s">
        <v>718</v>
      </c>
      <c r="N2225">
        <v>96190010</v>
      </c>
      <c r="O2225" t="s">
        <v>719</v>
      </c>
      <c r="P2225">
        <v>4987176192219</v>
      </c>
      <c r="Q2225">
        <v>195</v>
      </c>
      <c r="R2225" s="16">
        <v>47045</v>
      </c>
      <c r="S2225">
        <v>24</v>
      </c>
      <c r="T2225">
        <v>100</v>
      </c>
      <c r="U2225">
        <v>36</v>
      </c>
      <c r="V2225">
        <v>168.64</v>
      </c>
      <c r="W2225">
        <v>168.64</v>
      </c>
      <c r="X2225">
        <v>175.67</v>
      </c>
      <c r="Y2225">
        <v>0</v>
      </c>
      <c r="Z2225">
        <v>23</v>
      </c>
      <c r="AA2225">
        <v>0</v>
      </c>
      <c r="AB2225">
        <v>0</v>
      </c>
      <c r="AC2225">
        <v>3878.72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f t="shared" si="182"/>
        <v>23</v>
      </c>
      <c r="AJ2225">
        <f t="shared" si="183"/>
        <v>4040.41</v>
      </c>
      <c r="AK2225" s="62">
        <f t="shared" si="184"/>
        <v>0.63888888888888884</v>
      </c>
      <c r="AL2225">
        <f t="shared" si="185"/>
        <v>3878.72</v>
      </c>
    </row>
    <row r="2226" spans="2:38" ht="14.45" x14ac:dyDescent="0.3">
      <c r="B2226" t="s">
        <v>2201</v>
      </c>
      <c r="C2226">
        <v>2002344334</v>
      </c>
      <c r="D2226" t="s">
        <v>125</v>
      </c>
      <c r="E2226" t="s">
        <v>126</v>
      </c>
      <c r="F2226" t="s">
        <v>127</v>
      </c>
      <c r="G2226" t="s">
        <v>128</v>
      </c>
      <c r="H2226" t="s">
        <v>208</v>
      </c>
      <c r="I2226" t="s">
        <v>209</v>
      </c>
      <c r="J2226" t="s">
        <v>252</v>
      </c>
      <c r="K2226" t="s">
        <v>565</v>
      </c>
      <c r="L2226">
        <v>80786349</v>
      </c>
      <c r="M2226" t="s">
        <v>566</v>
      </c>
      <c r="N2226">
        <v>33074900</v>
      </c>
      <c r="O2226" t="s">
        <v>567</v>
      </c>
      <c r="P2226">
        <v>4987176244437</v>
      </c>
      <c r="Q2226">
        <v>349</v>
      </c>
      <c r="R2226" s="16">
        <v>46807</v>
      </c>
      <c r="S2226">
        <v>24</v>
      </c>
      <c r="T2226">
        <v>78</v>
      </c>
      <c r="U2226">
        <v>24</v>
      </c>
      <c r="V2226">
        <v>236.6</v>
      </c>
      <c r="W2226">
        <v>279.19</v>
      </c>
      <c r="X2226">
        <v>290.83</v>
      </c>
      <c r="Y2226">
        <v>0</v>
      </c>
      <c r="Z2226">
        <v>5</v>
      </c>
      <c r="AA2226">
        <v>0</v>
      </c>
      <c r="AB2226">
        <v>0</v>
      </c>
      <c r="AC2226">
        <v>1395.95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f t="shared" si="182"/>
        <v>5</v>
      </c>
      <c r="AJ2226">
        <f t="shared" si="183"/>
        <v>1454.1499999999999</v>
      </c>
      <c r="AK2226" s="62">
        <f t="shared" si="184"/>
        <v>0.20833333333333334</v>
      </c>
      <c r="AL2226">
        <f t="shared" si="185"/>
        <v>1395.95</v>
      </c>
    </row>
    <row r="2227" spans="2:38" ht="14.45" x14ac:dyDescent="0.3">
      <c r="B2227" t="s">
        <v>2201</v>
      </c>
      <c r="C2227">
        <v>2002344334</v>
      </c>
      <c r="D2227" t="s">
        <v>125</v>
      </c>
      <c r="E2227" t="s">
        <v>126</v>
      </c>
      <c r="F2227" t="s">
        <v>127</v>
      </c>
      <c r="G2227" t="s">
        <v>146</v>
      </c>
      <c r="H2227" t="s">
        <v>150</v>
      </c>
      <c r="I2227" t="s">
        <v>478</v>
      </c>
      <c r="J2227" t="s">
        <v>720</v>
      </c>
      <c r="K2227" t="s">
        <v>721</v>
      </c>
      <c r="L2227">
        <v>80803712</v>
      </c>
      <c r="M2227" t="s">
        <v>722</v>
      </c>
      <c r="N2227">
        <v>82121010</v>
      </c>
      <c r="O2227" t="s">
        <v>723</v>
      </c>
      <c r="P2227">
        <v>4987176286871</v>
      </c>
      <c r="Q2227">
        <v>399</v>
      </c>
      <c r="R2227" s="16">
        <v>46807</v>
      </c>
      <c r="S2227">
        <v>60</v>
      </c>
      <c r="T2227">
        <v>31</v>
      </c>
      <c r="U2227">
        <v>36</v>
      </c>
      <c r="V2227">
        <v>283.79000000000002</v>
      </c>
      <c r="W2227">
        <v>334.87</v>
      </c>
      <c r="X2227">
        <v>348.83</v>
      </c>
      <c r="Y2227">
        <v>0</v>
      </c>
      <c r="Z2227">
        <v>26</v>
      </c>
      <c r="AA2227">
        <v>0</v>
      </c>
      <c r="AB2227">
        <v>0</v>
      </c>
      <c r="AC2227">
        <v>8706.6200000000008</v>
      </c>
      <c r="AD2227">
        <v>0.01</v>
      </c>
      <c r="AE2227">
        <v>0</v>
      </c>
      <c r="AF2227">
        <v>0</v>
      </c>
      <c r="AG2227">
        <v>0</v>
      </c>
      <c r="AH2227">
        <v>0</v>
      </c>
      <c r="AI2227">
        <f t="shared" si="182"/>
        <v>26</v>
      </c>
      <c r="AJ2227">
        <f t="shared" si="183"/>
        <v>9069.58</v>
      </c>
      <c r="AK2227" s="62">
        <f t="shared" si="184"/>
        <v>0.72222222222222221</v>
      </c>
      <c r="AL2227">
        <f t="shared" si="185"/>
        <v>8706.6200000000008</v>
      </c>
    </row>
    <row r="2228" spans="2:38" ht="14.45" x14ac:dyDescent="0.3">
      <c r="B2228" t="s">
        <v>2201</v>
      </c>
      <c r="C2228">
        <v>2002344334</v>
      </c>
      <c r="D2228" t="s">
        <v>125</v>
      </c>
      <c r="E2228" t="s">
        <v>126</v>
      </c>
      <c r="F2228" t="s">
        <v>127</v>
      </c>
      <c r="G2228" t="s">
        <v>128</v>
      </c>
      <c r="H2228" t="s">
        <v>196</v>
      </c>
      <c r="I2228" t="s">
        <v>197</v>
      </c>
      <c r="J2228" t="s">
        <v>443</v>
      </c>
      <c r="K2228" t="s">
        <v>593</v>
      </c>
      <c r="L2228">
        <v>80823581</v>
      </c>
      <c r="M2228" t="s">
        <v>594</v>
      </c>
      <c r="N2228">
        <v>33049990</v>
      </c>
      <c r="O2228" t="s">
        <v>595</v>
      </c>
      <c r="P2228">
        <v>4987176263827</v>
      </c>
      <c r="Q2228">
        <v>449</v>
      </c>
      <c r="R2228" s="16">
        <v>47045</v>
      </c>
      <c r="S2228">
        <v>36</v>
      </c>
      <c r="T2228">
        <v>74</v>
      </c>
      <c r="U2228">
        <v>24</v>
      </c>
      <c r="V2228">
        <v>317.64</v>
      </c>
      <c r="W2228">
        <v>374.81</v>
      </c>
      <c r="X2228">
        <v>390.44</v>
      </c>
      <c r="Y2228">
        <v>0</v>
      </c>
      <c r="Z2228">
        <v>1</v>
      </c>
      <c r="AA2228">
        <v>0</v>
      </c>
      <c r="AB2228">
        <v>0</v>
      </c>
      <c r="AC2228">
        <v>374.81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f t="shared" si="182"/>
        <v>1</v>
      </c>
      <c r="AJ2228">
        <f t="shared" si="183"/>
        <v>390.44</v>
      </c>
      <c r="AK2228" s="62">
        <f t="shared" si="184"/>
        <v>4.1666666666666664E-2</v>
      </c>
      <c r="AL2228">
        <f t="shared" si="185"/>
        <v>374.81</v>
      </c>
    </row>
    <row r="2229" spans="2:38" ht="14.45" x14ac:dyDescent="0.3">
      <c r="B2229" t="s">
        <v>2201</v>
      </c>
      <c r="C2229">
        <v>2002344334</v>
      </c>
      <c r="D2229" t="s">
        <v>125</v>
      </c>
      <c r="E2229" t="s">
        <v>126</v>
      </c>
      <c r="F2229" t="s">
        <v>127</v>
      </c>
      <c r="G2229" t="s">
        <v>146</v>
      </c>
      <c r="H2229" t="s">
        <v>147</v>
      </c>
      <c r="I2229" t="s">
        <v>203</v>
      </c>
      <c r="J2229" t="s">
        <v>204</v>
      </c>
      <c r="K2229" t="s">
        <v>205</v>
      </c>
      <c r="L2229">
        <v>80722191</v>
      </c>
      <c r="M2229" t="s">
        <v>712</v>
      </c>
      <c r="N2229">
        <v>33071010</v>
      </c>
      <c r="O2229" t="s">
        <v>713</v>
      </c>
      <c r="P2229">
        <v>4987176150578</v>
      </c>
      <c r="Q2229">
        <v>66</v>
      </c>
      <c r="R2229" s="16">
        <v>46807</v>
      </c>
      <c r="S2229">
        <v>36</v>
      </c>
      <c r="T2229">
        <v>52</v>
      </c>
      <c r="U2229">
        <v>96</v>
      </c>
      <c r="V2229">
        <v>53.88</v>
      </c>
      <c r="W2229">
        <v>56.57</v>
      </c>
      <c r="X2229">
        <v>58.93</v>
      </c>
      <c r="Y2229">
        <v>0</v>
      </c>
      <c r="Z2229">
        <v>2</v>
      </c>
      <c r="AA2229">
        <v>0</v>
      </c>
      <c r="AB2229">
        <v>0</v>
      </c>
      <c r="AC2229">
        <v>113.14</v>
      </c>
      <c r="AD2229">
        <v>1.1099999999999901</v>
      </c>
      <c r="AE2229">
        <v>0</v>
      </c>
      <c r="AF2229">
        <v>0</v>
      </c>
      <c r="AG2229">
        <v>0</v>
      </c>
      <c r="AH2229">
        <v>0</v>
      </c>
      <c r="AI2229">
        <f t="shared" si="182"/>
        <v>2</v>
      </c>
      <c r="AJ2229">
        <f t="shared" si="183"/>
        <v>117.86</v>
      </c>
      <c r="AK2229" s="62">
        <f t="shared" si="184"/>
        <v>2.0833333333333332E-2</v>
      </c>
      <c r="AL2229">
        <f t="shared" si="185"/>
        <v>113.14</v>
      </c>
    </row>
    <row r="2230" spans="2:38" ht="14.45" x14ac:dyDescent="0.3">
      <c r="B2230" t="s">
        <v>2201</v>
      </c>
      <c r="C2230">
        <v>2002344334</v>
      </c>
      <c r="D2230" t="s">
        <v>125</v>
      </c>
      <c r="E2230" t="s">
        <v>126</v>
      </c>
      <c r="F2230" t="s">
        <v>127</v>
      </c>
      <c r="G2230" t="s">
        <v>132</v>
      </c>
      <c r="H2230" t="s">
        <v>163</v>
      </c>
      <c r="I2230" t="s">
        <v>164</v>
      </c>
      <c r="J2230" t="s">
        <v>337</v>
      </c>
      <c r="K2230" t="s">
        <v>576</v>
      </c>
      <c r="L2230">
        <v>80739415</v>
      </c>
      <c r="M2230" t="s">
        <v>577</v>
      </c>
      <c r="N2230">
        <v>33072000</v>
      </c>
      <c r="O2230" t="s">
        <v>578</v>
      </c>
      <c r="P2230">
        <v>4987176176271</v>
      </c>
      <c r="Q2230">
        <v>299</v>
      </c>
      <c r="R2230" s="16">
        <v>46317</v>
      </c>
      <c r="S2230">
        <v>18</v>
      </c>
      <c r="T2230">
        <v>13</v>
      </c>
      <c r="U2230">
        <v>48</v>
      </c>
      <c r="V2230">
        <v>211.52</v>
      </c>
      <c r="W2230">
        <v>249.59</v>
      </c>
      <c r="X2230">
        <v>260</v>
      </c>
      <c r="Y2230">
        <v>0</v>
      </c>
      <c r="Z2230">
        <v>1</v>
      </c>
      <c r="AA2230">
        <v>0</v>
      </c>
      <c r="AB2230">
        <v>0</v>
      </c>
      <c r="AC2230">
        <v>249.59</v>
      </c>
      <c r="AD2230">
        <v>0.11</v>
      </c>
      <c r="AE2230">
        <v>0</v>
      </c>
      <c r="AF2230">
        <v>0</v>
      </c>
      <c r="AG2230">
        <v>0</v>
      </c>
      <c r="AH2230">
        <v>0</v>
      </c>
      <c r="AI2230">
        <f t="shared" si="182"/>
        <v>1</v>
      </c>
      <c r="AJ2230">
        <f t="shared" si="183"/>
        <v>260</v>
      </c>
      <c r="AK2230" s="62">
        <f t="shared" si="184"/>
        <v>2.0833333333333332E-2</v>
      </c>
      <c r="AL2230">
        <f t="shared" si="185"/>
        <v>249.59</v>
      </c>
    </row>
    <row r="2231" spans="2:38" ht="14.45" x14ac:dyDescent="0.3">
      <c r="B2231" t="s">
        <v>2201</v>
      </c>
      <c r="C2231">
        <v>2002344334</v>
      </c>
      <c r="D2231" t="s">
        <v>125</v>
      </c>
      <c r="E2231" t="s">
        <v>126</v>
      </c>
      <c r="F2231" t="s">
        <v>127</v>
      </c>
      <c r="G2231" t="s">
        <v>132</v>
      </c>
      <c r="H2231" t="s">
        <v>290</v>
      </c>
      <c r="I2231" t="s">
        <v>692</v>
      </c>
      <c r="J2231" t="s">
        <v>692</v>
      </c>
      <c r="K2231" t="s">
        <v>693</v>
      </c>
      <c r="L2231">
        <v>80833457</v>
      </c>
      <c r="M2231" t="s">
        <v>724</v>
      </c>
      <c r="N2231">
        <v>30049011</v>
      </c>
      <c r="O2231" t="s">
        <v>725</v>
      </c>
      <c r="P2231">
        <v>4987176273338</v>
      </c>
      <c r="Q2231">
        <v>46.75</v>
      </c>
      <c r="R2231" s="16">
        <v>46807</v>
      </c>
      <c r="S2231">
        <v>18</v>
      </c>
      <c r="T2231">
        <v>100</v>
      </c>
      <c r="U2231">
        <v>60</v>
      </c>
      <c r="V2231">
        <v>35.67</v>
      </c>
      <c r="W2231">
        <v>37.450000000000003</v>
      </c>
      <c r="X2231">
        <v>39.01</v>
      </c>
      <c r="Y2231">
        <v>0</v>
      </c>
      <c r="Z2231">
        <v>1</v>
      </c>
      <c r="AA2231">
        <v>0</v>
      </c>
      <c r="AB2231">
        <v>0</v>
      </c>
      <c r="AC2231">
        <v>37.450000000000003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f t="shared" si="182"/>
        <v>1</v>
      </c>
      <c r="AJ2231">
        <f t="shared" si="183"/>
        <v>39.01</v>
      </c>
      <c r="AK2231" s="62">
        <f t="shared" si="184"/>
        <v>1.6666666666666666E-2</v>
      </c>
      <c r="AL2231">
        <f t="shared" si="185"/>
        <v>37.450000000000003</v>
      </c>
    </row>
    <row r="2232" spans="2:38" ht="14.45" x14ac:dyDescent="0.3">
      <c r="B2232" t="s">
        <v>2201</v>
      </c>
      <c r="C2232">
        <v>2002344334</v>
      </c>
      <c r="D2232" t="s">
        <v>125</v>
      </c>
      <c r="E2232" t="s">
        <v>126</v>
      </c>
      <c r="F2232" t="s">
        <v>127</v>
      </c>
      <c r="G2232" t="s">
        <v>146</v>
      </c>
      <c r="H2232" t="s">
        <v>190</v>
      </c>
      <c r="I2232" t="s">
        <v>191</v>
      </c>
      <c r="J2232" t="s">
        <v>192</v>
      </c>
      <c r="K2232" t="s">
        <v>193</v>
      </c>
      <c r="L2232">
        <v>80817960</v>
      </c>
      <c r="M2232" t="s">
        <v>1017</v>
      </c>
      <c r="N2232">
        <v>82121010</v>
      </c>
      <c r="O2232" t="s">
        <v>1018</v>
      </c>
      <c r="P2232">
        <v>4987176278173</v>
      </c>
      <c r="Q2232">
        <v>299</v>
      </c>
      <c r="R2232" s="16">
        <v>47045</v>
      </c>
      <c r="S2232">
        <v>60</v>
      </c>
      <c r="T2232">
        <v>44</v>
      </c>
      <c r="U2232">
        <v>48</v>
      </c>
      <c r="V2232">
        <v>213.37</v>
      </c>
      <c r="W2232">
        <v>251.78</v>
      </c>
      <c r="X2232">
        <v>262.27999999999997</v>
      </c>
      <c r="Y2232">
        <v>0</v>
      </c>
      <c r="Z2232">
        <v>5</v>
      </c>
      <c r="AA2232">
        <v>0</v>
      </c>
      <c r="AB2232">
        <v>0</v>
      </c>
      <c r="AC2232">
        <v>1258.9000000000001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f t="shared" si="182"/>
        <v>5</v>
      </c>
      <c r="AJ2232">
        <f t="shared" si="183"/>
        <v>1311.3999999999999</v>
      </c>
      <c r="AK2232" s="62">
        <f t="shared" si="184"/>
        <v>0.10416666666666667</v>
      </c>
      <c r="AL2232">
        <f t="shared" si="185"/>
        <v>1258.9000000000001</v>
      </c>
    </row>
    <row r="2233" spans="2:38" ht="14.45" x14ac:dyDescent="0.3">
      <c r="B2233" t="s">
        <v>2201</v>
      </c>
      <c r="C2233">
        <v>2002344334</v>
      </c>
      <c r="D2233" t="s">
        <v>125</v>
      </c>
      <c r="E2233" t="s">
        <v>126</v>
      </c>
      <c r="F2233" t="s">
        <v>127</v>
      </c>
      <c r="G2233" t="s">
        <v>132</v>
      </c>
      <c r="H2233" t="s">
        <v>133</v>
      </c>
      <c r="I2233" t="s">
        <v>134</v>
      </c>
      <c r="J2233" t="s">
        <v>408</v>
      </c>
      <c r="K2233" t="s">
        <v>415</v>
      </c>
      <c r="L2233">
        <v>83916746</v>
      </c>
      <c r="M2233" t="s">
        <v>896</v>
      </c>
      <c r="N2233">
        <v>96190010</v>
      </c>
      <c r="O2233" t="s">
        <v>897</v>
      </c>
      <c r="P2233">
        <v>4987176301956</v>
      </c>
      <c r="Q2233">
        <v>115</v>
      </c>
      <c r="R2233" s="16">
        <v>47045</v>
      </c>
      <c r="S2233">
        <v>24</v>
      </c>
      <c r="T2233">
        <v>100</v>
      </c>
      <c r="U2233">
        <v>48</v>
      </c>
      <c r="V2233">
        <v>96.84</v>
      </c>
      <c r="W2233">
        <v>96.84</v>
      </c>
      <c r="X2233">
        <v>100.88</v>
      </c>
      <c r="Y2233">
        <v>12</v>
      </c>
      <c r="Z2233">
        <v>0</v>
      </c>
      <c r="AA2233">
        <v>0</v>
      </c>
      <c r="AB2233">
        <v>0</v>
      </c>
      <c r="AC2233">
        <v>55779.839999999997</v>
      </c>
      <c r="AD2233">
        <v>0.02</v>
      </c>
      <c r="AE2233">
        <v>0</v>
      </c>
      <c r="AF2233">
        <v>0</v>
      </c>
      <c r="AG2233">
        <v>0</v>
      </c>
      <c r="AH2233">
        <v>0</v>
      </c>
      <c r="AI2233">
        <f t="shared" si="182"/>
        <v>576</v>
      </c>
      <c r="AJ2233">
        <f t="shared" si="183"/>
        <v>58106.879999999997</v>
      </c>
      <c r="AK2233" s="62">
        <f t="shared" si="184"/>
        <v>12</v>
      </c>
      <c r="AL2233">
        <f t="shared" si="185"/>
        <v>55779.840000000004</v>
      </c>
    </row>
    <row r="2234" spans="2:38" ht="14.45" x14ac:dyDescent="0.3">
      <c r="B2234" t="s">
        <v>2201</v>
      </c>
      <c r="C2234">
        <v>2002344334</v>
      </c>
      <c r="D2234" t="s">
        <v>125</v>
      </c>
      <c r="E2234" t="s">
        <v>126</v>
      </c>
      <c r="F2234" t="s">
        <v>127</v>
      </c>
      <c r="G2234" t="s">
        <v>128</v>
      </c>
      <c r="H2234" t="s">
        <v>139</v>
      </c>
      <c r="I2234" t="s">
        <v>140</v>
      </c>
      <c r="J2234" t="s">
        <v>141</v>
      </c>
      <c r="K2234" t="s">
        <v>143</v>
      </c>
      <c r="L2234">
        <v>80815779</v>
      </c>
      <c r="M2234" t="s">
        <v>144</v>
      </c>
      <c r="N2234">
        <v>96190030</v>
      </c>
      <c r="O2234" t="s">
        <v>145</v>
      </c>
      <c r="P2234">
        <v>4987176210791</v>
      </c>
      <c r="Q2234">
        <v>842</v>
      </c>
      <c r="R2234" s="16">
        <v>47020</v>
      </c>
      <c r="S2234">
        <v>36</v>
      </c>
      <c r="T2234">
        <v>72</v>
      </c>
      <c r="U2234">
        <v>6</v>
      </c>
      <c r="V2234">
        <v>641.5</v>
      </c>
      <c r="W2234">
        <v>673.58</v>
      </c>
      <c r="X2234">
        <v>701.67</v>
      </c>
      <c r="Y2234">
        <v>0</v>
      </c>
      <c r="Z2234">
        <v>1</v>
      </c>
      <c r="AA2234">
        <v>0</v>
      </c>
      <c r="AB2234">
        <v>0</v>
      </c>
      <c r="AC2234">
        <v>673.58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f t="shared" si="182"/>
        <v>1</v>
      </c>
      <c r="AJ2234">
        <f t="shared" si="183"/>
        <v>701.67</v>
      </c>
      <c r="AK2234" s="62">
        <f t="shared" si="184"/>
        <v>0.16666666666666666</v>
      </c>
      <c r="AL2234">
        <f t="shared" si="185"/>
        <v>673.58</v>
      </c>
    </row>
    <row r="2235" spans="2:38" ht="14.45" x14ac:dyDescent="0.3">
      <c r="B2235" t="s">
        <v>2201</v>
      </c>
      <c r="C2235">
        <v>2002344334</v>
      </c>
      <c r="D2235" t="s">
        <v>125</v>
      </c>
      <c r="E2235" t="s">
        <v>126</v>
      </c>
      <c r="F2235" t="s">
        <v>127</v>
      </c>
      <c r="G2235" t="s">
        <v>132</v>
      </c>
      <c r="H2235" t="s">
        <v>133</v>
      </c>
      <c r="I2235" t="s">
        <v>134</v>
      </c>
      <c r="J2235" t="s">
        <v>155</v>
      </c>
      <c r="K2235" t="s">
        <v>156</v>
      </c>
      <c r="L2235">
        <v>80870358</v>
      </c>
      <c r="M2235" t="s">
        <v>157</v>
      </c>
      <c r="N2235">
        <v>96190010</v>
      </c>
      <c r="O2235" t="s">
        <v>158</v>
      </c>
      <c r="P2235">
        <v>4987176350657</v>
      </c>
      <c r="Q2235">
        <v>325</v>
      </c>
      <c r="R2235" s="16">
        <v>47052</v>
      </c>
      <c r="S2235">
        <v>24</v>
      </c>
      <c r="T2235">
        <v>100</v>
      </c>
      <c r="U2235">
        <v>18</v>
      </c>
      <c r="V2235">
        <v>242.42</v>
      </c>
      <c r="W2235">
        <v>242.42</v>
      </c>
      <c r="X2235">
        <v>252.53</v>
      </c>
      <c r="Y2235">
        <v>38</v>
      </c>
      <c r="Z2235">
        <v>7</v>
      </c>
      <c r="AA2235">
        <v>0</v>
      </c>
      <c r="AB2235">
        <v>0</v>
      </c>
      <c r="AC2235">
        <v>167512.22</v>
      </c>
      <c r="AD2235">
        <v>0.02</v>
      </c>
      <c r="AE2235">
        <v>0</v>
      </c>
      <c r="AF2235">
        <v>0</v>
      </c>
      <c r="AG2235">
        <v>0</v>
      </c>
      <c r="AH2235">
        <v>0</v>
      </c>
      <c r="AI2235">
        <f t="shared" si="182"/>
        <v>691</v>
      </c>
      <c r="AJ2235">
        <f t="shared" si="183"/>
        <v>174498.23</v>
      </c>
      <c r="AK2235" s="62">
        <f t="shared" si="184"/>
        <v>38.388888888888886</v>
      </c>
      <c r="AL2235">
        <f t="shared" si="185"/>
        <v>167512.22</v>
      </c>
    </row>
    <row r="2236" spans="2:38" ht="14.45" x14ac:dyDescent="0.3">
      <c r="B2236" t="s">
        <v>2201</v>
      </c>
      <c r="C2236">
        <v>2002344334</v>
      </c>
      <c r="D2236" t="s">
        <v>125</v>
      </c>
      <c r="E2236" t="s">
        <v>126</v>
      </c>
      <c r="F2236" t="s">
        <v>127</v>
      </c>
      <c r="G2236" t="s">
        <v>146</v>
      </c>
      <c r="H2236" t="s">
        <v>160</v>
      </c>
      <c r="I2236" t="s">
        <v>161</v>
      </c>
      <c r="J2236" t="s">
        <v>162</v>
      </c>
      <c r="K2236" t="s">
        <v>582</v>
      </c>
      <c r="L2236">
        <v>80895779</v>
      </c>
      <c r="M2236" t="s">
        <v>583</v>
      </c>
      <c r="N2236">
        <v>96032100</v>
      </c>
      <c r="O2236" t="s">
        <v>584</v>
      </c>
      <c r="P2236">
        <v>4987176278838</v>
      </c>
      <c r="Q2236">
        <v>99</v>
      </c>
      <c r="R2236" s="16">
        <v>47045</v>
      </c>
      <c r="S2236">
        <v>36</v>
      </c>
      <c r="T2236">
        <v>74</v>
      </c>
      <c r="U2236">
        <v>48</v>
      </c>
      <c r="V2236">
        <v>75.430000000000007</v>
      </c>
      <c r="W2236">
        <v>79.2</v>
      </c>
      <c r="X2236">
        <v>82.5</v>
      </c>
      <c r="Y2236">
        <v>0</v>
      </c>
      <c r="Z2236">
        <v>8</v>
      </c>
      <c r="AA2236">
        <v>0</v>
      </c>
      <c r="AB2236">
        <v>0</v>
      </c>
      <c r="AC2236">
        <v>633.6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f t="shared" si="182"/>
        <v>8</v>
      </c>
      <c r="AJ2236">
        <f t="shared" si="183"/>
        <v>660</v>
      </c>
      <c r="AK2236" s="62">
        <f t="shared" si="184"/>
        <v>0.16666666666666666</v>
      </c>
      <c r="AL2236">
        <f t="shared" si="185"/>
        <v>633.6</v>
      </c>
    </row>
    <row r="2237" spans="2:38" ht="14.45" x14ac:dyDescent="0.3">
      <c r="B2237" t="s">
        <v>2201</v>
      </c>
      <c r="C2237">
        <v>2002344334</v>
      </c>
      <c r="D2237" t="s">
        <v>125</v>
      </c>
      <c r="E2237" t="s">
        <v>126</v>
      </c>
      <c r="F2237" t="s">
        <v>127</v>
      </c>
      <c r="G2237" t="s">
        <v>132</v>
      </c>
      <c r="H2237" t="s">
        <v>133</v>
      </c>
      <c r="I2237" t="s">
        <v>134</v>
      </c>
      <c r="J2237" t="s">
        <v>135</v>
      </c>
      <c r="K2237" t="s">
        <v>552</v>
      </c>
      <c r="L2237">
        <v>83914224</v>
      </c>
      <c r="M2237" t="s">
        <v>767</v>
      </c>
      <c r="N2237">
        <v>96190010</v>
      </c>
      <c r="O2237" t="s">
        <v>768</v>
      </c>
      <c r="P2237">
        <v>4987176192165</v>
      </c>
      <c r="Q2237">
        <v>699</v>
      </c>
      <c r="R2237" s="16">
        <v>46807</v>
      </c>
      <c r="S2237">
        <v>24</v>
      </c>
      <c r="T2237">
        <v>78</v>
      </c>
      <c r="U2237">
        <v>12</v>
      </c>
      <c r="V2237">
        <v>454.4</v>
      </c>
      <c r="W2237">
        <v>454.4</v>
      </c>
      <c r="X2237">
        <v>473.35</v>
      </c>
      <c r="Y2237">
        <v>0</v>
      </c>
      <c r="Z2237">
        <v>6</v>
      </c>
      <c r="AA2237">
        <v>0</v>
      </c>
      <c r="AB2237">
        <v>0</v>
      </c>
      <c r="AC2237">
        <v>2726.4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f t="shared" si="182"/>
        <v>6</v>
      </c>
      <c r="AJ2237">
        <f t="shared" si="183"/>
        <v>2840.1000000000004</v>
      </c>
      <c r="AK2237" s="62">
        <f t="shared" si="184"/>
        <v>0.5</v>
      </c>
      <c r="AL2237">
        <f t="shared" si="185"/>
        <v>2726.3999999999996</v>
      </c>
    </row>
    <row r="2238" spans="2:38" ht="14.45" x14ac:dyDescent="0.3">
      <c r="B2238" t="s">
        <v>2201</v>
      </c>
      <c r="C2238">
        <v>2002344334</v>
      </c>
      <c r="D2238" t="s">
        <v>125</v>
      </c>
      <c r="E2238" t="s">
        <v>126</v>
      </c>
      <c r="F2238" t="s">
        <v>127</v>
      </c>
      <c r="G2238" t="s">
        <v>146</v>
      </c>
      <c r="H2238" t="s">
        <v>150</v>
      </c>
      <c r="I2238" t="s">
        <v>151</v>
      </c>
      <c r="J2238" t="s">
        <v>152</v>
      </c>
      <c r="K2238" t="s">
        <v>152</v>
      </c>
      <c r="L2238">
        <v>80797470</v>
      </c>
      <c r="M2238" t="s">
        <v>153</v>
      </c>
      <c r="N2238">
        <v>82121010</v>
      </c>
      <c r="O2238" t="s">
        <v>154</v>
      </c>
      <c r="P2238">
        <v>4987176282927</v>
      </c>
      <c r="Q2238">
        <v>425</v>
      </c>
      <c r="R2238" s="16">
        <v>46807</v>
      </c>
      <c r="S2238">
        <v>60</v>
      </c>
      <c r="T2238">
        <v>31</v>
      </c>
      <c r="U2238">
        <v>36</v>
      </c>
      <c r="V2238">
        <v>308.7</v>
      </c>
      <c r="W2238">
        <v>364.27</v>
      </c>
      <c r="X2238">
        <v>379.46</v>
      </c>
      <c r="Y2238">
        <v>0</v>
      </c>
      <c r="Z2238">
        <v>4</v>
      </c>
      <c r="AA2238">
        <v>0</v>
      </c>
      <c r="AB2238">
        <v>0</v>
      </c>
      <c r="AC2238">
        <v>1457.08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f t="shared" si="182"/>
        <v>4</v>
      </c>
      <c r="AJ2238">
        <f t="shared" si="183"/>
        <v>1517.84</v>
      </c>
      <c r="AK2238" s="62">
        <f t="shared" si="184"/>
        <v>0.1111111111111111</v>
      </c>
      <c r="AL2238">
        <f t="shared" si="185"/>
        <v>1457.08</v>
      </c>
    </row>
    <row r="2239" spans="2:38" ht="14.45" x14ac:dyDescent="0.3">
      <c r="B2239" t="s">
        <v>2201</v>
      </c>
      <c r="C2239">
        <v>2002344334</v>
      </c>
      <c r="D2239" t="s">
        <v>125</v>
      </c>
      <c r="E2239" t="s">
        <v>126</v>
      </c>
      <c r="F2239" t="s">
        <v>127</v>
      </c>
      <c r="G2239" t="s">
        <v>146</v>
      </c>
      <c r="H2239" t="s">
        <v>150</v>
      </c>
      <c r="I2239" t="s">
        <v>151</v>
      </c>
      <c r="J2239" t="s">
        <v>182</v>
      </c>
      <c r="K2239" t="s">
        <v>182</v>
      </c>
      <c r="L2239">
        <v>80797473</v>
      </c>
      <c r="M2239" t="s">
        <v>183</v>
      </c>
      <c r="N2239">
        <v>82121010</v>
      </c>
      <c r="O2239" t="s">
        <v>184</v>
      </c>
      <c r="P2239">
        <v>4987176282934</v>
      </c>
      <c r="Q2239">
        <v>575</v>
      </c>
      <c r="R2239" s="16">
        <v>47045</v>
      </c>
      <c r="S2239">
        <v>60</v>
      </c>
      <c r="T2239">
        <v>44</v>
      </c>
      <c r="U2239">
        <v>36</v>
      </c>
      <c r="V2239">
        <v>417.66</v>
      </c>
      <c r="W2239">
        <v>492.84</v>
      </c>
      <c r="X2239">
        <v>513.39</v>
      </c>
      <c r="Y2239">
        <v>0</v>
      </c>
      <c r="Z2239">
        <v>14</v>
      </c>
      <c r="AA2239">
        <v>0</v>
      </c>
      <c r="AB2239">
        <v>0</v>
      </c>
      <c r="AC2239">
        <v>6899.76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f t="shared" si="182"/>
        <v>14</v>
      </c>
      <c r="AJ2239">
        <f t="shared" si="183"/>
        <v>7187.46</v>
      </c>
      <c r="AK2239" s="62">
        <f t="shared" si="184"/>
        <v>0.3888888888888889</v>
      </c>
      <c r="AL2239">
        <f t="shared" si="185"/>
        <v>6899.7599999999993</v>
      </c>
    </row>
    <row r="2240" spans="2:38" ht="14.45" x14ac:dyDescent="0.3">
      <c r="B2240" t="s">
        <v>2201</v>
      </c>
      <c r="C2240">
        <v>2002344334</v>
      </c>
      <c r="D2240" t="s">
        <v>125</v>
      </c>
      <c r="E2240" t="s">
        <v>126</v>
      </c>
      <c r="F2240" t="s">
        <v>127</v>
      </c>
      <c r="G2240" t="s">
        <v>146</v>
      </c>
      <c r="H2240" t="s">
        <v>150</v>
      </c>
      <c r="I2240" t="s">
        <v>151</v>
      </c>
      <c r="J2240" t="s">
        <v>152</v>
      </c>
      <c r="K2240" t="s">
        <v>611</v>
      </c>
      <c r="L2240">
        <v>80797472</v>
      </c>
      <c r="M2240" t="s">
        <v>612</v>
      </c>
      <c r="N2240">
        <v>82121010</v>
      </c>
      <c r="O2240" t="s">
        <v>613</v>
      </c>
      <c r="P2240">
        <v>4987176282941</v>
      </c>
      <c r="Q2240">
        <v>575</v>
      </c>
      <c r="R2240" s="16">
        <v>47051</v>
      </c>
      <c r="S2240">
        <v>60</v>
      </c>
      <c r="T2240">
        <v>45</v>
      </c>
      <c r="U2240">
        <v>36</v>
      </c>
      <c r="V2240">
        <v>417.66</v>
      </c>
      <c r="W2240">
        <v>492.84</v>
      </c>
      <c r="X2240">
        <v>513.39</v>
      </c>
      <c r="Y2240">
        <v>0</v>
      </c>
      <c r="Z2240">
        <v>12</v>
      </c>
      <c r="AA2240">
        <v>0</v>
      </c>
      <c r="AB2240">
        <v>0</v>
      </c>
      <c r="AC2240">
        <v>5914.08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f t="shared" si="182"/>
        <v>12</v>
      </c>
      <c r="AJ2240">
        <f t="shared" si="183"/>
        <v>6160.68</v>
      </c>
      <c r="AK2240" s="62">
        <f t="shared" si="184"/>
        <v>0.33333333333333331</v>
      </c>
      <c r="AL2240">
        <f t="shared" si="185"/>
        <v>5914.08</v>
      </c>
    </row>
    <row r="2241" spans="2:38" ht="14.45" x14ac:dyDescent="0.3">
      <c r="B2241" t="s">
        <v>2201</v>
      </c>
      <c r="C2241">
        <v>2002344334</v>
      </c>
      <c r="D2241" t="s">
        <v>125</v>
      </c>
      <c r="E2241" t="s">
        <v>126</v>
      </c>
      <c r="F2241" t="s">
        <v>127</v>
      </c>
      <c r="G2241" t="s">
        <v>146</v>
      </c>
      <c r="H2241" t="s">
        <v>160</v>
      </c>
      <c r="I2241" t="s">
        <v>161</v>
      </c>
      <c r="J2241" t="s">
        <v>738</v>
      </c>
      <c r="K2241" t="s">
        <v>739</v>
      </c>
      <c r="L2241">
        <v>80777363</v>
      </c>
      <c r="M2241" t="s">
        <v>740</v>
      </c>
      <c r="N2241">
        <v>96032100</v>
      </c>
      <c r="O2241" t="s">
        <v>741</v>
      </c>
      <c r="P2241">
        <v>4987176231543</v>
      </c>
      <c r="Q2241">
        <v>120</v>
      </c>
      <c r="R2241" s="16">
        <v>47020</v>
      </c>
      <c r="S2241">
        <v>36</v>
      </c>
      <c r="T2241">
        <v>72</v>
      </c>
      <c r="U2241">
        <v>36</v>
      </c>
      <c r="V2241">
        <v>91.43</v>
      </c>
      <c r="W2241">
        <v>96</v>
      </c>
      <c r="X2241">
        <v>100</v>
      </c>
      <c r="Y2241">
        <v>0</v>
      </c>
      <c r="Z2241">
        <v>2</v>
      </c>
      <c r="AA2241">
        <v>0</v>
      </c>
      <c r="AB2241">
        <v>0</v>
      </c>
      <c r="AC2241">
        <v>192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f t="shared" si="182"/>
        <v>2</v>
      </c>
      <c r="AJ2241">
        <f t="shared" si="183"/>
        <v>200</v>
      </c>
      <c r="AK2241" s="62">
        <f t="shared" si="184"/>
        <v>5.5555555555555552E-2</v>
      </c>
      <c r="AL2241">
        <f t="shared" si="185"/>
        <v>192</v>
      </c>
    </row>
    <row r="2242" spans="2:38" ht="14.45" x14ac:dyDescent="0.3">
      <c r="B2242" t="s">
        <v>2201</v>
      </c>
      <c r="C2242">
        <v>2002344334</v>
      </c>
      <c r="D2242" t="s">
        <v>125</v>
      </c>
      <c r="E2242" t="s">
        <v>126</v>
      </c>
      <c r="F2242" t="s">
        <v>127</v>
      </c>
      <c r="G2242" t="s">
        <v>132</v>
      </c>
      <c r="H2242" t="s">
        <v>163</v>
      </c>
      <c r="I2242" t="s">
        <v>164</v>
      </c>
      <c r="J2242" t="s">
        <v>165</v>
      </c>
      <c r="K2242" t="s">
        <v>166</v>
      </c>
      <c r="L2242">
        <v>80830410</v>
      </c>
      <c r="M2242" t="s">
        <v>167</v>
      </c>
      <c r="N2242">
        <v>33071010</v>
      </c>
      <c r="O2242" t="s">
        <v>168</v>
      </c>
      <c r="P2242">
        <v>4987176176790</v>
      </c>
      <c r="Q2242">
        <v>310</v>
      </c>
      <c r="R2242" s="16">
        <v>47020</v>
      </c>
      <c r="S2242">
        <v>36</v>
      </c>
      <c r="T2242">
        <v>72</v>
      </c>
      <c r="U2242">
        <v>24</v>
      </c>
      <c r="V2242">
        <v>253.06</v>
      </c>
      <c r="W2242">
        <v>265.70999999999998</v>
      </c>
      <c r="X2242">
        <v>276.79000000000002</v>
      </c>
      <c r="Y2242">
        <v>0</v>
      </c>
      <c r="Z2242">
        <v>1</v>
      </c>
      <c r="AA2242">
        <v>0</v>
      </c>
      <c r="AB2242">
        <v>0</v>
      </c>
      <c r="AC2242">
        <v>265.70999999999998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f t="shared" si="182"/>
        <v>1</v>
      </c>
      <c r="AJ2242">
        <f t="shared" si="183"/>
        <v>276.79000000000002</v>
      </c>
      <c r="AK2242" s="62">
        <f t="shared" si="184"/>
        <v>4.1666666666666664E-2</v>
      </c>
      <c r="AL2242">
        <f t="shared" si="185"/>
        <v>265.70999999999998</v>
      </c>
    </row>
    <row r="2243" spans="2:38" ht="14.45" x14ac:dyDescent="0.3">
      <c r="B2243" t="s">
        <v>2201</v>
      </c>
      <c r="C2243">
        <v>2002344334</v>
      </c>
      <c r="D2243" t="s">
        <v>125</v>
      </c>
      <c r="E2243" t="s">
        <v>126</v>
      </c>
      <c r="F2243" t="s">
        <v>127</v>
      </c>
      <c r="G2243" t="s">
        <v>128</v>
      </c>
      <c r="H2243" t="s">
        <v>139</v>
      </c>
      <c r="I2243" t="s">
        <v>140</v>
      </c>
      <c r="J2243" t="s">
        <v>246</v>
      </c>
      <c r="K2243" t="s">
        <v>512</v>
      </c>
      <c r="L2243">
        <v>80866560</v>
      </c>
      <c r="M2243" t="s">
        <v>1042</v>
      </c>
      <c r="N2243">
        <v>96190030</v>
      </c>
      <c r="O2243" t="s">
        <v>1043</v>
      </c>
      <c r="P2243">
        <v>4987176141781</v>
      </c>
      <c r="Q2243">
        <v>280</v>
      </c>
      <c r="R2243" s="16">
        <v>47020</v>
      </c>
      <c r="S2243">
        <v>36</v>
      </c>
      <c r="T2243">
        <v>72</v>
      </c>
      <c r="U2243">
        <v>24</v>
      </c>
      <c r="V2243">
        <v>213.32</v>
      </c>
      <c r="W2243">
        <v>223.99</v>
      </c>
      <c r="X2243">
        <v>233.33</v>
      </c>
      <c r="Y2243">
        <v>0</v>
      </c>
      <c r="Z2243">
        <v>4</v>
      </c>
      <c r="AA2243">
        <v>0</v>
      </c>
      <c r="AB2243">
        <v>0</v>
      </c>
      <c r="AC2243">
        <v>895.96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f t="shared" si="182"/>
        <v>4</v>
      </c>
      <c r="AJ2243">
        <f t="shared" si="183"/>
        <v>933.32</v>
      </c>
      <c r="AK2243" s="62">
        <f t="shared" si="184"/>
        <v>0.16666666666666666</v>
      </c>
      <c r="AL2243">
        <f t="shared" si="185"/>
        <v>895.96</v>
      </c>
    </row>
    <row r="2244" spans="2:38" ht="14.45" x14ac:dyDescent="0.3">
      <c r="B2244" t="s">
        <v>2201</v>
      </c>
      <c r="C2244">
        <v>2002344334</v>
      </c>
      <c r="D2244" t="s">
        <v>125</v>
      </c>
      <c r="E2244" t="s">
        <v>126</v>
      </c>
      <c r="F2244" t="s">
        <v>127</v>
      </c>
      <c r="G2244" t="s">
        <v>132</v>
      </c>
      <c r="H2244" t="s">
        <v>163</v>
      </c>
      <c r="I2244" t="s">
        <v>164</v>
      </c>
      <c r="J2244" t="s">
        <v>202</v>
      </c>
      <c r="K2244" t="s">
        <v>614</v>
      </c>
      <c r="L2244">
        <v>80818351</v>
      </c>
      <c r="M2244" t="s">
        <v>615</v>
      </c>
      <c r="N2244">
        <v>33071010</v>
      </c>
      <c r="O2244" t="s">
        <v>616</v>
      </c>
      <c r="P2244">
        <v>4987176037374</v>
      </c>
      <c r="Q2244">
        <v>71</v>
      </c>
      <c r="R2244" s="16">
        <v>47020</v>
      </c>
      <c r="S2244">
        <v>36</v>
      </c>
      <c r="T2244">
        <v>72</v>
      </c>
      <c r="U2244">
        <v>96</v>
      </c>
      <c r="V2244">
        <v>56.94</v>
      </c>
      <c r="W2244">
        <v>59.79</v>
      </c>
      <c r="X2244">
        <v>62.28</v>
      </c>
      <c r="Y2244">
        <v>1</v>
      </c>
      <c r="Z2244">
        <v>11</v>
      </c>
      <c r="AA2244">
        <v>0</v>
      </c>
      <c r="AB2244">
        <v>0</v>
      </c>
      <c r="AC2244">
        <v>6397.53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f t="shared" si="182"/>
        <v>107</v>
      </c>
      <c r="AJ2244">
        <f t="shared" si="183"/>
        <v>6663.96</v>
      </c>
      <c r="AK2244" s="62">
        <f t="shared" si="184"/>
        <v>1.1145833333333333</v>
      </c>
      <c r="AL2244">
        <f t="shared" si="185"/>
        <v>6397.53</v>
      </c>
    </row>
    <row r="2245" spans="2:38" ht="14.45" x14ac:dyDescent="0.3">
      <c r="B2245" t="s">
        <v>2201</v>
      </c>
      <c r="C2245">
        <v>2002344334</v>
      </c>
      <c r="D2245" t="s">
        <v>125</v>
      </c>
      <c r="E2245" t="s">
        <v>126</v>
      </c>
      <c r="F2245" t="s">
        <v>127</v>
      </c>
      <c r="G2245" t="s">
        <v>128</v>
      </c>
      <c r="H2245" t="s">
        <v>196</v>
      </c>
      <c r="I2245" t="s">
        <v>197</v>
      </c>
      <c r="J2245" t="s">
        <v>742</v>
      </c>
      <c r="K2245" t="s">
        <v>743</v>
      </c>
      <c r="L2245">
        <v>80795451</v>
      </c>
      <c r="M2245" t="s">
        <v>744</v>
      </c>
      <c r="N2245">
        <v>33049990</v>
      </c>
      <c r="O2245" t="s">
        <v>745</v>
      </c>
      <c r="P2245">
        <v>4902430917933</v>
      </c>
      <c r="Q2245">
        <v>399</v>
      </c>
      <c r="R2245" s="16">
        <v>46807</v>
      </c>
      <c r="S2245">
        <v>36</v>
      </c>
      <c r="T2245">
        <v>52</v>
      </c>
      <c r="U2245">
        <v>12</v>
      </c>
      <c r="V2245">
        <v>282.26</v>
      </c>
      <c r="W2245">
        <v>333.07</v>
      </c>
      <c r="X2245">
        <v>346.96</v>
      </c>
      <c r="Y2245">
        <v>0</v>
      </c>
      <c r="Z2245">
        <v>3</v>
      </c>
      <c r="AA2245">
        <v>0</v>
      </c>
      <c r="AB2245">
        <v>0</v>
      </c>
      <c r="AC2245">
        <v>999.21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f t="shared" si="182"/>
        <v>3</v>
      </c>
      <c r="AJ2245">
        <f t="shared" si="183"/>
        <v>1040.8799999999999</v>
      </c>
      <c r="AK2245" s="62">
        <f t="shared" si="184"/>
        <v>0.25</v>
      </c>
      <c r="AL2245">
        <f t="shared" si="185"/>
        <v>999.21</v>
      </c>
    </row>
    <row r="2246" spans="2:38" ht="14.45" x14ac:dyDescent="0.3">
      <c r="B2246" t="s">
        <v>2201</v>
      </c>
      <c r="C2246">
        <v>2002344334</v>
      </c>
      <c r="D2246" t="s">
        <v>125</v>
      </c>
      <c r="E2246" t="s">
        <v>126</v>
      </c>
      <c r="F2246" t="s">
        <v>127</v>
      </c>
      <c r="G2246" t="s">
        <v>132</v>
      </c>
      <c r="H2246" t="s">
        <v>133</v>
      </c>
      <c r="I2246" t="s">
        <v>177</v>
      </c>
      <c r="J2246" t="s">
        <v>262</v>
      </c>
      <c r="K2246" t="s">
        <v>426</v>
      </c>
      <c r="L2246">
        <v>83925440</v>
      </c>
      <c r="M2246" t="s">
        <v>1036</v>
      </c>
      <c r="N2246">
        <v>96190010</v>
      </c>
      <c r="O2246" t="s">
        <v>1037</v>
      </c>
      <c r="P2246">
        <v>4987176414427</v>
      </c>
      <c r="Q2246">
        <v>40</v>
      </c>
      <c r="R2246" s="16">
        <v>46807</v>
      </c>
      <c r="S2246">
        <v>24</v>
      </c>
      <c r="T2246">
        <v>78</v>
      </c>
      <c r="U2246">
        <v>120</v>
      </c>
      <c r="V2246">
        <v>34.590000000000003</v>
      </c>
      <c r="W2246">
        <v>34.590000000000003</v>
      </c>
      <c r="X2246">
        <v>36.03</v>
      </c>
      <c r="Y2246">
        <v>10</v>
      </c>
      <c r="Z2246">
        <v>0</v>
      </c>
      <c r="AA2246">
        <v>0</v>
      </c>
      <c r="AB2246">
        <v>0</v>
      </c>
      <c r="AC2246">
        <v>41508</v>
      </c>
      <c r="AD2246">
        <v>2.9999999999999898E-2</v>
      </c>
      <c r="AE2246">
        <v>0</v>
      </c>
      <c r="AF2246">
        <v>0</v>
      </c>
      <c r="AG2246">
        <v>0</v>
      </c>
      <c r="AH2246">
        <v>0</v>
      </c>
      <c r="AI2246">
        <f t="shared" si="182"/>
        <v>1200</v>
      </c>
      <c r="AJ2246">
        <f t="shared" si="183"/>
        <v>43236</v>
      </c>
      <c r="AK2246" s="62">
        <f t="shared" si="184"/>
        <v>10</v>
      </c>
      <c r="AL2246">
        <f t="shared" si="185"/>
        <v>41508.000000000007</v>
      </c>
    </row>
    <row r="2247" spans="2:38" ht="14.45" x14ac:dyDescent="0.3">
      <c r="B2247" t="s">
        <v>2201</v>
      </c>
      <c r="C2247">
        <v>2002344334</v>
      </c>
      <c r="D2247" t="s">
        <v>125</v>
      </c>
      <c r="E2247" t="s">
        <v>126</v>
      </c>
      <c r="F2247" t="s">
        <v>127</v>
      </c>
      <c r="G2247" t="s">
        <v>128</v>
      </c>
      <c r="H2247" t="s">
        <v>208</v>
      </c>
      <c r="I2247" t="s">
        <v>209</v>
      </c>
      <c r="J2247" t="s">
        <v>210</v>
      </c>
      <c r="K2247" t="s">
        <v>211</v>
      </c>
      <c r="L2247">
        <v>80836250</v>
      </c>
      <c r="M2247" t="s">
        <v>212</v>
      </c>
      <c r="N2247">
        <v>33074900</v>
      </c>
      <c r="O2247" t="s">
        <v>213</v>
      </c>
      <c r="P2247">
        <v>4987176304650</v>
      </c>
      <c r="Q2247">
        <v>349</v>
      </c>
      <c r="R2247" s="16">
        <v>47045</v>
      </c>
      <c r="S2247">
        <v>24</v>
      </c>
      <c r="T2247">
        <v>100</v>
      </c>
      <c r="U2247">
        <v>12</v>
      </c>
      <c r="V2247">
        <v>236.6</v>
      </c>
      <c r="W2247">
        <v>279.19</v>
      </c>
      <c r="X2247">
        <v>290.83</v>
      </c>
      <c r="Y2247">
        <v>0</v>
      </c>
      <c r="Z2247">
        <v>6</v>
      </c>
      <c r="AA2247">
        <v>0</v>
      </c>
      <c r="AB2247">
        <v>0</v>
      </c>
      <c r="AC2247">
        <v>1675.14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f t="shared" si="182"/>
        <v>6</v>
      </c>
      <c r="AJ2247">
        <f t="shared" si="183"/>
        <v>1744.98</v>
      </c>
      <c r="AK2247" s="62">
        <f t="shared" si="184"/>
        <v>0.5</v>
      </c>
      <c r="AL2247">
        <f t="shared" si="185"/>
        <v>1675.1399999999999</v>
      </c>
    </row>
    <row r="2248" spans="2:38" ht="14.45" x14ac:dyDescent="0.3">
      <c r="B2248" t="s">
        <v>2201</v>
      </c>
      <c r="C2248">
        <v>2002344334</v>
      </c>
      <c r="D2248" t="s">
        <v>125</v>
      </c>
      <c r="E2248" t="s">
        <v>126</v>
      </c>
      <c r="F2248" t="s">
        <v>127</v>
      </c>
      <c r="G2248" t="s">
        <v>146</v>
      </c>
      <c r="H2248" t="s">
        <v>150</v>
      </c>
      <c r="I2248" t="s">
        <v>173</v>
      </c>
      <c r="J2248" t="s">
        <v>603</v>
      </c>
      <c r="K2248" t="s">
        <v>604</v>
      </c>
      <c r="L2248">
        <v>80799271</v>
      </c>
      <c r="M2248" t="s">
        <v>605</v>
      </c>
      <c r="N2248">
        <v>82121010</v>
      </c>
      <c r="O2248" t="s">
        <v>606</v>
      </c>
      <c r="P2248">
        <v>4987176102058</v>
      </c>
      <c r="Q2248">
        <v>400</v>
      </c>
      <c r="R2248" s="16">
        <v>46807</v>
      </c>
      <c r="S2248">
        <v>60</v>
      </c>
      <c r="T2248">
        <v>31</v>
      </c>
      <c r="U2248">
        <v>30</v>
      </c>
      <c r="V2248">
        <v>248.41</v>
      </c>
      <c r="W2248">
        <v>293.12</v>
      </c>
      <c r="X2248">
        <v>305.33999999999997</v>
      </c>
      <c r="Y2248">
        <v>0</v>
      </c>
      <c r="Z2248">
        <v>2</v>
      </c>
      <c r="AA2248">
        <v>0</v>
      </c>
      <c r="AB2248">
        <v>0</v>
      </c>
      <c r="AC2248">
        <v>586.24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f t="shared" si="182"/>
        <v>2</v>
      </c>
      <c r="AJ2248">
        <f t="shared" si="183"/>
        <v>610.67999999999995</v>
      </c>
      <c r="AK2248" s="62">
        <f t="shared" si="184"/>
        <v>6.6666666666666666E-2</v>
      </c>
      <c r="AL2248">
        <f t="shared" si="185"/>
        <v>586.24</v>
      </c>
    </row>
    <row r="2249" spans="2:38" ht="14.45" x14ac:dyDescent="0.3">
      <c r="B2249" t="s">
        <v>2201</v>
      </c>
      <c r="C2249">
        <v>2002344334</v>
      </c>
      <c r="D2249" t="s">
        <v>125</v>
      </c>
      <c r="E2249" t="s">
        <v>126</v>
      </c>
      <c r="F2249" t="s">
        <v>127</v>
      </c>
      <c r="G2249" t="s">
        <v>146</v>
      </c>
      <c r="H2249" t="s">
        <v>160</v>
      </c>
      <c r="I2249" t="s">
        <v>161</v>
      </c>
      <c r="J2249" t="s">
        <v>525</v>
      </c>
      <c r="K2249" t="s">
        <v>735</v>
      </c>
      <c r="L2249">
        <v>80756893</v>
      </c>
      <c r="M2249" t="s">
        <v>736</v>
      </c>
      <c r="N2249">
        <v>96032100</v>
      </c>
      <c r="O2249" t="s">
        <v>737</v>
      </c>
      <c r="P2249">
        <v>4987176202420</v>
      </c>
      <c r="Q2249">
        <v>105</v>
      </c>
      <c r="R2249" s="16">
        <v>47020</v>
      </c>
      <c r="S2249">
        <v>36</v>
      </c>
      <c r="T2249">
        <v>72</v>
      </c>
      <c r="U2249">
        <v>72</v>
      </c>
      <c r="V2249">
        <v>80</v>
      </c>
      <c r="W2249">
        <v>84</v>
      </c>
      <c r="X2249">
        <v>87.5</v>
      </c>
      <c r="Y2249">
        <v>0</v>
      </c>
      <c r="Z2249">
        <v>3</v>
      </c>
      <c r="AA2249">
        <v>0</v>
      </c>
      <c r="AB2249">
        <v>0</v>
      </c>
      <c r="AC2249">
        <v>252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f t="shared" si="182"/>
        <v>3</v>
      </c>
      <c r="AJ2249">
        <f t="shared" si="183"/>
        <v>262.5</v>
      </c>
      <c r="AK2249" s="62">
        <f t="shared" si="184"/>
        <v>4.1666666666666664E-2</v>
      </c>
      <c r="AL2249">
        <f t="shared" si="185"/>
        <v>252</v>
      </c>
    </row>
    <row r="2250" spans="2:38" ht="14.45" x14ac:dyDescent="0.3">
      <c r="B2250" t="s">
        <v>2201</v>
      </c>
      <c r="C2250">
        <v>2002344334</v>
      </c>
      <c r="D2250" t="s">
        <v>125</v>
      </c>
      <c r="E2250" t="s">
        <v>126</v>
      </c>
      <c r="F2250" t="s">
        <v>127</v>
      </c>
      <c r="G2250" t="s">
        <v>132</v>
      </c>
      <c r="H2250" t="s">
        <v>133</v>
      </c>
      <c r="I2250" t="s">
        <v>134</v>
      </c>
      <c r="J2250" t="s">
        <v>169</v>
      </c>
      <c r="K2250" t="s">
        <v>170</v>
      </c>
      <c r="L2250">
        <v>80851074</v>
      </c>
      <c r="M2250" t="s">
        <v>171</v>
      </c>
      <c r="N2250">
        <v>96190010</v>
      </c>
      <c r="O2250" t="s">
        <v>172</v>
      </c>
      <c r="P2250">
        <v>4987176293619</v>
      </c>
      <c r="Q2250">
        <v>699</v>
      </c>
      <c r="R2250" s="16">
        <v>47045</v>
      </c>
      <c r="S2250">
        <v>24</v>
      </c>
      <c r="T2250">
        <v>100</v>
      </c>
      <c r="U2250">
        <v>12</v>
      </c>
      <c r="V2250">
        <v>521.38</v>
      </c>
      <c r="W2250">
        <v>521.38</v>
      </c>
      <c r="X2250">
        <v>543.12</v>
      </c>
      <c r="Y2250">
        <v>0</v>
      </c>
      <c r="Z2250">
        <v>3</v>
      </c>
      <c r="AA2250">
        <v>0</v>
      </c>
      <c r="AB2250">
        <v>0</v>
      </c>
      <c r="AC2250">
        <v>1564.14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f t="shared" si="182"/>
        <v>3</v>
      </c>
      <c r="AJ2250">
        <f t="shared" si="183"/>
        <v>1629.3600000000001</v>
      </c>
      <c r="AK2250" s="62">
        <f t="shared" si="184"/>
        <v>0.25</v>
      </c>
      <c r="AL2250">
        <f t="shared" si="185"/>
        <v>1564.1399999999999</v>
      </c>
    </row>
    <row r="2251" spans="2:38" ht="14.45" x14ac:dyDescent="0.3">
      <c r="B2251" t="s">
        <v>2201</v>
      </c>
      <c r="C2251">
        <v>2002344334</v>
      </c>
      <c r="D2251" t="s">
        <v>125</v>
      </c>
      <c r="E2251" t="s">
        <v>126</v>
      </c>
      <c r="F2251" t="s">
        <v>127</v>
      </c>
      <c r="G2251" t="s">
        <v>146</v>
      </c>
      <c r="H2251" t="s">
        <v>190</v>
      </c>
      <c r="I2251" t="s">
        <v>191</v>
      </c>
      <c r="J2251" t="s">
        <v>192</v>
      </c>
      <c r="K2251" t="s">
        <v>193</v>
      </c>
      <c r="L2251">
        <v>80832391</v>
      </c>
      <c r="M2251" t="s">
        <v>194</v>
      </c>
      <c r="N2251">
        <v>82121010</v>
      </c>
      <c r="O2251" t="s">
        <v>195</v>
      </c>
      <c r="P2251">
        <v>4987176298188</v>
      </c>
      <c r="Q2251">
        <v>325</v>
      </c>
      <c r="R2251" s="16">
        <v>46807</v>
      </c>
      <c r="S2251">
        <v>60</v>
      </c>
      <c r="T2251">
        <v>31</v>
      </c>
      <c r="U2251">
        <v>48</v>
      </c>
      <c r="V2251">
        <v>231.93</v>
      </c>
      <c r="W2251">
        <v>273.68</v>
      </c>
      <c r="X2251">
        <v>285.08999999999997</v>
      </c>
      <c r="Y2251">
        <v>0</v>
      </c>
      <c r="Z2251">
        <v>47</v>
      </c>
      <c r="AA2251">
        <v>0</v>
      </c>
      <c r="AB2251">
        <v>0</v>
      </c>
      <c r="AC2251">
        <v>12862.96</v>
      </c>
      <c r="AD2251">
        <v>0.01</v>
      </c>
      <c r="AE2251">
        <v>0</v>
      </c>
      <c r="AF2251">
        <v>0</v>
      </c>
      <c r="AG2251">
        <v>0</v>
      </c>
      <c r="AH2251">
        <v>0</v>
      </c>
      <c r="AI2251">
        <f t="shared" si="182"/>
        <v>47</v>
      </c>
      <c r="AJ2251">
        <f t="shared" si="183"/>
        <v>13399.23</v>
      </c>
      <c r="AK2251" s="62">
        <f t="shared" si="184"/>
        <v>0.97916666666666663</v>
      </c>
      <c r="AL2251">
        <f t="shared" si="185"/>
        <v>12862.960000000001</v>
      </c>
    </row>
    <row r="2252" spans="2:38" ht="14.45" x14ac:dyDescent="0.3">
      <c r="B2252" t="s">
        <v>2201</v>
      </c>
      <c r="C2252">
        <v>2002344334</v>
      </c>
      <c r="D2252" t="s">
        <v>125</v>
      </c>
      <c r="E2252" t="s">
        <v>126</v>
      </c>
      <c r="F2252" t="s">
        <v>127</v>
      </c>
      <c r="G2252" t="s">
        <v>128</v>
      </c>
      <c r="H2252" t="s">
        <v>139</v>
      </c>
      <c r="I2252" t="s">
        <v>140</v>
      </c>
      <c r="J2252" t="s">
        <v>236</v>
      </c>
      <c r="K2252" t="s">
        <v>361</v>
      </c>
      <c r="L2252">
        <v>80853688</v>
      </c>
      <c r="M2252" t="s">
        <v>623</v>
      </c>
      <c r="N2252">
        <v>96190030</v>
      </c>
      <c r="O2252" t="s">
        <v>624</v>
      </c>
      <c r="P2252">
        <v>4987176338051</v>
      </c>
      <c r="Q2252">
        <v>467</v>
      </c>
      <c r="R2252" s="16">
        <v>47020</v>
      </c>
      <c r="S2252">
        <v>36</v>
      </c>
      <c r="T2252">
        <v>72</v>
      </c>
      <c r="U2252">
        <v>18</v>
      </c>
      <c r="V2252">
        <v>371.27</v>
      </c>
      <c r="W2252">
        <v>389.83</v>
      </c>
      <c r="X2252">
        <v>406.09</v>
      </c>
      <c r="Y2252">
        <v>0</v>
      </c>
      <c r="Z2252">
        <v>1</v>
      </c>
      <c r="AA2252">
        <v>0</v>
      </c>
      <c r="AB2252">
        <v>0</v>
      </c>
      <c r="AC2252">
        <v>389.83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f t="shared" si="182"/>
        <v>1</v>
      </c>
      <c r="AJ2252">
        <f t="shared" si="183"/>
        <v>406.09</v>
      </c>
      <c r="AK2252" s="62">
        <f t="shared" si="184"/>
        <v>5.5555555555555552E-2</v>
      </c>
      <c r="AL2252">
        <f t="shared" si="185"/>
        <v>389.83</v>
      </c>
    </row>
    <row r="2253" spans="2:38" ht="14.45" x14ac:dyDescent="0.3">
      <c r="B2253" t="s">
        <v>2201</v>
      </c>
      <c r="C2253">
        <v>2002344334</v>
      </c>
      <c r="D2253" t="s">
        <v>125</v>
      </c>
      <c r="E2253" t="s">
        <v>126</v>
      </c>
      <c r="F2253" t="s">
        <v>127</v>
      </c>
      <c r="G2253" t="s">
        <v>128</v>
      </c>
      <c r="H2253" t="s">
        <v>139</v>
      </c>
      <c r="I2253" t="s">
        <v>140</v>
      </c>
      <c r="J2253" t="s">
        <v>159</v>
      </c>
      <c r="K2253" t="s">
        <v>570</v>
      </c>
      <c r="L2253">
        <v>83921920</v>
      </c>
      <c r="M2253" t="s">
        <v>949</v>
      </c>
      <c r="N2253">
        <v>96190030</v>
      </c>
      <c r="O2253" t="s">
        <v>950</v>
      </c>
      <c r="P2253">
        <v>4987176303844</v>
      </c>
      <c r="Q2253">
        <v>350</v>
      </c>
      <c r="R2253" s="16">
        <v>46807</v>
      </c>
      <c r="S2253">
        <v>36</v>
      </c>
      <c r="T2253">
        <v>52</v>
      </c>
      <c r="U2253">
        <v>18</v>
      </c>
      <c r="V2253">
        <v>266.66000000000003</v>
      </c>
      <c r="W2253">
        <v>279.99</v>
      </c>
      <c r="X2253">
        <v>291.67</v>
      </c>
      <c r="Y2253">
        <v>8</v>
      </c>
      <c r="Z2253">
        <v>3</v>
      </c>
      <c r="AA2253">
        <v>0</v>
      </c>
      <c r="AB2253">
        <v>0</v>
      </c>
      <c r="AC2253">
        <v>41158.53</v>
      </c>
      <c r="AD2253">
        <v>0.01</v>
      </c>
      <c r="AE2253">
        <v>0</v>
      </c>
      <c r="AF2253">
        <v>0</v>
      </c>
      <c r="AG2253">
        <v>0</v>
      </c>
      <c r="AH2253">
        <v>0</v>
      </c>
      <c r="AI2253">
        <f t="shared" si="182"/>
        <v>147</v>
      </c>
      <c r="AJ2253">
        <f t="shared" si="183"/>
        <v>42875.490000000005</v>
      </c>
      <c r="AK2253" s="62">
        <f t="shared" si="184"/>
        <v>8.1666666666666661</v>
      </c>
      <c r="AL2253">
        <f t="shared" si="185"/>
        <v>41158.53</v>
      </c>
    </row>
    <row r="2254" spans="2:38" ht="14.45" x14ac:dyDescent="0.3">
      <c r="B2254" t="s">
        <v>2201</v>
      </c>
      <c r="C2254">
        <v>2002344334</v>
      </c>
      <c r="D2254" t="s">
        <v>125</v>
      </c>
      <c r="E2254" t="s">
        <v>126</v>
      </c>
      <c r="F2254" t="s">
        <v>127</v>
      </c>
      <c r="G2254" t="s">
        <v>132</v>
      </c>
      <c r="H2254" t="s">
        <v>133</v>
      </c>
      <c r="I2254" t="s">
        <v>134</v>
      </c>
      <c r="J2254" t="s">
        <v>408</v>
      </c>
      <c r="K2254" t="s">
        <v>1056</v>
      </c>
      <c r="L2254">
        <v>80876958</v>
      </c>
      <c r="M2254" t="s">
        <v>1057</v>
      </c>
      <c r="N2254">
        <v>96190010</v>
      </c>
      <c r="O2254" t="s">
        <v>1058</v>
      </c>
      <c r="P2254">
        <v>4987176301901</v>
      </c>
      <c r="Q2254">
        <v>225</v>
      </c>
      <c r="R2254" s="16">
        <v>46996</v>
      </c>
      <c r="S2254">
        <v>24</v>
      </c>
      <c r="T2254">
        <v>100</v>
      </c>
      <c r="U2254">
        <v>24</v>
      </c>
      <c r="V2254">
        <v>189.47</v>
      </c>
      <c r="W2254">
        <v>189.47</v>
      </c>
      <c r="X2254">
        <v>197.37</v>
      </c>
      <c r="Y2254">
        <v>0</v>
      </c>
      <c r="Z2254">
        <v>2</v>
      </c>
      <c r="AA2254">
        <v>0</v>
      </c>
      <c r="AB2254">
        <v>0</v>
      </c>
      <c r="AC2254">
        <v>378.94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f t="shared" si="182"/>
        <v>2</v>
      </c>
      <c r="AJ2254">
        <f t="shared" si="183"/>
        <v>394.74</v>
      </c>
      <c r="AK2254" s="62">
        <f t="shared" si="184"/>
        <v>8.3333333333333329E-2</v>
      </c>
      <c r="AL2254">
        <f t="shared" si="185"/>
        <v>378.94</v>
      </c>
    </row>
    <row r="2255" spans="2:38" ht="14.45" x14ac:dyDescent="0.3">
      <c r="B2255" t="s">
        <v>2201</v>
      </c>
      <c r="C2255">
        <v>2002344334</v>
      </c>
      <c r="D2255" t="s">
        <v>125</v>
      </c>
      <c r="E2255" t="s">
        <v>126</v>
      </c>
      <c r="F2255" t="s">
        <v>127</v>
      </c>
      <c r="G2255" t="s">
        <v>132</v>
      </c>
      <c r="H2255" t="s">
        <v>133</v>
      </c>
      <c r="I2255" t="s">
        <v>134</v>
      </c>
      <c r="J2255" t="s">
        <v>155</v>
      </c>
      <c r="K2255" t="s">
        <v>628</v>
      </c>
      <c r="L2255">
        <v>80870357</v>
      </c>
      <c r="M2255" t="s">
        <v>629</v>
      </c>
      <c r="N2255">
        <v>96190010</v>
      </c>
      <c r="O2255" t="s">
        <v>630</v>
      </c>
      <c r="P2255">
        <v>4987176350640</v>
      </c>
      <c r="Q2255">
        <v>299</v>
      </c>
      <c r="R2255" s="16">
        <v>46807</v>
      </c>
      <c r="S2255">
        <v>24</v>
      </c>
      <c r="T2255">
        <v>78</v>
      </c>
      <c r="U2255">
        <v>18</v>
      </c>
      <c r="V2255">
        <v>223.02</v>
      </c>
      <c r="W2255">
        <v>223.02</v>
      </c>
      <c r="X2255">
        <v>232.32</v>
      </c>
      <c r="Y2255">
        <v>29</v>
      </c>
      <c r="Z2255">
        <v>15</v>
      </c>
      <c r="AA2255">
        <v>0</v>
      </c>
      <c r="AB2255">
        <v>0</v>
      </c>
      <c r="AC2255">
        <v>119761.74</v>
      </c>
      <c r="AD2255">
        <v>0.01</v>
      </c>
      <c r="AE2255">
        <v>0</v>
      </c>
      <c r="AF2255">
        <v>0</v>
      </c>
      <c r="AG2255">
        <v>0</v>
      </c>
      <c r="AH2255">
        <v>0</v>
      </c>
      <c r="AI2255">
        <f t="shared" si="182"/>
        <v>537</v>
      </c>
      <c r="AJ2255">
        <f t="shared" si="183"/>
        <v>124755.84</v>
      </c>
      <c r="AK2255" s="62">
        <f t="shared" si="184"/>
        <v>29.833333333333332</v>
      </c>
      <c r="AL2255">
        <f t="shared" si="185"/>
        <v>119761.74</v>
      </c>
    </row>
    <row r="2256" spans="2:38" ht="14.45" x14ac:dyDescent="0.3">
      <c r="B2256" t="s">
        <v>2201</v>
      </c>
      <c r="C2256">
        <v>2002344334</v>
      </c>
      <c r="D2256" t="s">
        <v>125</v>
      </c>
      <c r="E2256" t="s">
        <v>126</v>
      </c>
      <c r="F2256" t="s">
        <v>127</v>
      </c>
      <c r="G2256" t="s">
        <v>132</v>
      </c>
      <c r="H2256" t="s">
        <v>163</v>
      </c>
      <c r="I2256" t="s">
        <v>164</v>
      </c>
      <c r="J2256" t="s">
        <v>202</v>
      </c>
      <c r="K2256" t="s">
        <v>746</v>
      </c>
      <c r="L2256">
        <v>80818354</v>
      </c>
      <c r="M2256" t="s">
        <v>747</v>
      </c>
      <c r="N2256">
        <v>33071010</v>
      </c>
      <c r="O2256" t="s">
        <v>748</v>
      </c>
      <c r="P2256">
        <v>4987176029966</v>
      </c>
      <c r="Q2256">
        <v>71</v>
      </c>
      <c r="R2256" s="16">
        <v>47045</v>
      </c>
      <c r="S2256">
        <v>36</v>
      </c>
      <c r="T2256">
        <v>74</v>
      </c>
      <c r="U2256">
        <v>96</v>
      </c>
      <c r="V2256">
        <v>57.96</v>
      </c>
      <c r="W2256">
        <v>60.86</v>
      </c>
      <c r="X2256">
        <v>63.4</v>
      </c>
      <c r="Y2256">
        <v>0</v>
      </c>
      <c r="Z2256">
        <v>4</v>
      </c>
      <c r="AA2256">
        <v>0</v>
      </c>
      <c r="AB2256">
        <v>0</v>
      </c>
      <c r="AC2256">
        <v>243.44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f t="shared" si="182"/>
        <v>4</v>
      </c>
      <c r="AJ2256">
        <f t="shared" si="183"/>
        <v>253.6</v>
      </c>
      <c r="AK2256" s="62">
        <f t="shared" si="184"/>
        <v>4.1666666666666664E-2</v>
      </c>
      <c r="AL2256">
        <f t="shared" si="185"/>
        <v>243.44</v>
      </c>
    </row>
    <row r="2257" spans="2:38" ht="14.45" x14ac:dyDescent="0.3">
      <c r="B2257" t="s">
        <v>2201</v>
      </c>
      <c r="C2257">
        <v>2002344334</v>
      </c>
      <c r="D2257" t="s">
        <v>125</v>
      </c>
      <c r="E2257" t="s">
        <v>126</v>
      </c>
      <c r="F2257" t="s">
        <v>127</v>
      </c>
      <c r="G2257" t="s">
        <v>132</v>
      </c>
      <c r="H2257" t="s">
        <v>133</v>
      </c>
      <c r="I2257" t="s">
        <v>177</v>
      </c>
      <c r="J2257" t="s">
        <v>178</v>
      </c>
      <c r="K2257" t="s">
        <v>179</v>
      </c>
      <c r="L2257">
        <v>80869894</v>
      </c>
      <c r="M2257" t="s">
        <v>180</v>
      </c>
      <c r="N2257">
        <v>96190010</v>
      </c>
      <c r="O2257" t="s">
        <v>181</v>
      </c>
      <c r="P2257">
        <v>4987176349620</v>
      </c>
      <c r="Q2257">
        <v>150</v>
      </c>
      <c r="R2257" s="16">
        <v>46807</v>
      </c>
      <c r="S2257">
        <v>24</v>
      </c>
      <c r="T2257">
        <v>78</v>
      </c>
      <c r="U2257">
        <v>30</v>
      </c>
      <c r="V2257">
        <v>115.33</v>
      </c>
      <c r="W2257">
        <v>115.33</v>
      </c>
      <c r="X2257">
        <v>120.14</v>
      </c>
      <c r="Y2257">
        <v>0</v>
      </c>
      <c r="Z2257">
        <v>21</v>
      </c>
      <c r="AA2257">
        <v>0</v>
      </c>
      <c r="AB2257">
        <v>0</v>
      </c>
      <c r="AC2257">
        <v>2421.9299999999998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f t="shared" si="182"/>
        <v>21</v>
      </c>
      <c r="AJ2257">
        <f t="shared" si="183"/>
        <v>2522.94</v>
      </c>
      <c r="AK2257" s="62">
        <f t="shared" si="184"/>
        <v>0.7</v>
      </c>
      <c r="AL2257">
        <f t="shared" si="185"/>
        <v>2421.9299999999998</v>
      </c>
    </row>
    <row r="2258" spans="2:38" ht="14.45" x14ac:dyDescent="0.3">
      <c r="B2258" t="s">
        <v>2201</v>
      </c>
      <c r="C2258">
        <v>2002344334</v>
      </c>
      <c r="D2258" t="s">
        <v>125</v>
      </c>
      <c r="E2258" t="s">
        <v>126</v>
      </c>
      <c r="F2258" t="s">
        <v>127</v>
      </c>
      <c r="G2258" t="s">
        <v>146</v>
      </c>
      <c r="H2258" t="s">
        <v>190</v>
      </c>
      <c r="I2258" t="s">
        <v>191</v>
      </c>
      <c r="J2258" t="s">
        <v>192</v>
      </c>
      <c r="K2258" t="s">
        <v>632</v>
      </c>
      <c r="L2258">
        <v>80864297</v>
      </c>
      <c r="M2258" t="s">
        <v>633</v>
      </c>
      <c r="N2258">
        <v>82121010</v>
      </c>
      <c r="O2258" t="s">
        <v>634</v>
      </c>
      <c r="P2258">
        <v>4987176273352</v>
      </c>
      <c r="Q2258">
        <v>175</v>
      </c>
      <c r="R2258" s="16">
        <v>46807</v>
      </c>
      <c r="S2258">
        <v>60</v>
      </c>
      <c r="T2258">
        <v>31</v>
      </c>
      <c r="U2258">
        <v>72</v>
      </c>
      <c r="V2258">
        <v>124.88</v>
      </c>
      <c r="W2258">
        <v>147.36000000000001</v>
      </c>
      <c r="X2258">
        <v>153.5</v>
      </c>
      <c r="Y2258">
        <v>8</v>
      </c>
      <c r="Z2258">
        <v>35</v>
      </c>
      <c r="AA2258">
        <v>0</v>
      </c>
      <c r="AB2258">
        <v>0</v>
      </c>
      <c r="AC2258">
        <v>90036.96</v>
      </c>
      <c r="AD2258">
        <v>2.9999999999999898E-2</v>
      </c>
      <c r="AE2258">
        <v>0</v>
      </c>
      <c r="AF2258">
        <v>0</v>
      </c>
      <c r="AG2258">
        <v>0</v>
      </c>
      <c r="AH2258">
        <v>0</v>
      </c>
      <c r="AI2258">
        <f t="shared" si="182"/>
        <v>611</v>
      </c>
      <c r="AJ2258">
        <f t="shared" si="183"/>
        <v>93788.5</v>
      </c>
      <c r="AK2258" s="62">
        <f t="shared" si="184"/>
        <v>8.4861111111111107</v>
      </c>
      <c r="AL2258">
        <f t="shared" si="185"/>
        <v>90036.96</v>
      </c>
    </row>
    <row r="2259" spans="2:38" ht="14.45" x14ac:dyDescent="0.3">
      <c r="B2259" t="s">
        <v>2201</v>
      </c>
      <c r="C2259">
        <v>2002344334</v>
      </c>
      <c r="D2259" t="s">
        <v>125</v>
      </c>
      <c r="E2259" t="s">
        <v>126</v>
      </c>
      <c r="F2259" t="s">
        <v>127</v>
      </c>
      <c r="G2259" t="s">
        <v>128</v>
      </c>
      <c r="H2259" t="s">
        <v>139</v>
      </c>
      <c r="I2259" t="s">
        <v>140</v>
      </c>
      <c r="J2259" t="s">
        <v>159</v>
      </c>
      <c r="K2259" t="s">
        <v>898</v>
      </c>
      <c r="L2259">
        <v>83921921</v>
      </c>
      <c r="M2259" t="s">
        <v>899</v>
      </c>
      <c r="N2259">
        <v>96190030</v>
      </c>
      <c r="O2259" t="s">
        <v>900</v>
      </c>
      <c r="P2259">
        <v>4987176303790</v>
      </c>
      <c r="Q2259">
        <v>350</v>
      </c>
      <c r="R2259" s="16">
        <v>47045</v>
      </c>
      <c r="S2259">
        <v>36</v>
      </c>
      <c r="T2259">
        <v>74</v>
      </c>
      <c r="U2259">
        <v>18</v>
      </c>
      <c r="V2259">
        <v>266.66000000000003</v>
      </c>
      <c r="W2259">
        <v>279.99</v>
      </c>
      <c r="X2259">
        <v>291.67</v>
      </c>
      <c r="Y2259">
        <v>4</v>
      </c>
      <c r="Z2259">
        <v>16</v>
      </c>
      <c r="AA2259">
        <v>0</v>
      </c>
      <c r="AB2259">
        <v>0</v>
      </c>
      <c r="AC2259">
        <v>24639.119999999999</v>
      </c>
      <c r="AD2259">
        <v>0.01</v>
      </c>
      <c r="AE2259">
        <v>0</v>
      </c>
      <c r="AF2259">
        <v>0</v>
      </c>
      <c r="AG2259">
        <v>0</v>
      </c>
      <c r="AH2259">
        <v>0</v>
      </c>
      <c r="AI2259">
        <f t="shared" si="182"/>
        <v>88</v>
      </c>
      <c r="AJ2259">
        <f t="shared" si="183"/>
        <v>25666.960000000003</v>
      </c>
      <c r="AK2259" s="62">
        <f t="shared" si="184"/>
        <v>4.8888888888888893</v>
      </c>
      <c r="AL2259">
        <f t="shared" si="185"/>
        <v>24639.120000000003</v>
      </c>
    </row>
    <row r="2260" spans="2:38" ht="14.45" x14ac:dyDescent="0.3">
      <c r="B2260" t="s">
        <v>2201</v>
      </c>
      <c r="C2260">
        <v>2002344334</v>
      </c>
      <c r="D2260" t="s">
        <v>125</v>
      </c>
      <c r="E2260" t="s">
        <v>126</v>
      </c>
      <c r="F2260" t="s">
        <v>127</v>
      </c>
      <c r="G2260" t="s">
        <v>146</v>
      </c>
      <c r="H2260" t="s">
        <v>150</v>
      </c>
      <c r="I2260" t="s">
        <v>185</v>
      </c>
      <c r="J2260" t="s">
        <v>186</v>
      </c>
      <c r="K2260" t="s">
        <v>187</v>
      </c>
      <c r="L2260">
        <v>80864300</v>
      </c>
      <c r="M2260" t="s">
        <v>188</v>
      </c>
      <c r="N2260">
        <v>82122011</v>
      </c>
      <c r="O2260" t="s">
        <v>189</v>
      </c>
      <c r="P2260">
        <v>4987176278579</v>
      </c>
      <c r="Q2260">
        <v>99</v>
      </c>
      <c r="R2260" s="16">
        <v>46808</v>
      </c>
      <c r="S2260">
        <v>60</v>
      </c>
      <c r="T2260">
        <v>31</v>
      </c>
      <c r="U2260">
        <v>600</v>
      </c>
      <c r="V2260">
        <v>70.42</v>
      </c>
      <c r="W2260">
        <v>83.09</v>
      </c>
      <c r="X2260">
        <v>86.55</v>
      </c>
      <c r="Y2260">
        <v>0</v>
      </c>
      <c r="Z2260">
        <v>62</v>
      </c>
      <c r="AA2260">
        <v>0</v>
      </c>
      <c r="AB2260">
        <v>0</v>
      </c>
      <c r="AC2260">
        <v>5151.58</v>
      </c>
      <c r="AD2260">
        <v>0.01</v>
      </c>
      <c r="AE2260">
        <v>0</v>
      </c>
      <c r="AF2260">
        <v>0</v>
      </c>
      <c r="AG2260">
        <v>0</v>
      </c>
      <c r="AH2260">
        <v>0</v>
      </c>
      <c r="AI2260">
        <f t="shared" si="182"/>
        <v>62</v>
      </c>
      <c r="AJ2260">
        <f t="shared" si="183"/>
        <v>5366.0999999999995</v>
      </c>
      <c r="AK2260" s="62">
        <f t="shared" si="184"/>
        <v>0.10333333333333333</v>
      </c>
      <c r="AL2260">
        <f t="shared" si="185"/>
        <v>5151.58</v>
      </c>
    </row>
    <row r="2261" spans="2:38" ht="14.45" x14ac:dyDescent="0.3">
      <c r="B2261" t="s">
        <v>2201</v>
      </c>
      <c r="C2261">
        <v>2002344334</v>
      </c>
      <c r="D2261" t="s">
        <v>125</v>
      </c>
      <c r="E2261" t="s">
        <v>126</v>
      </c>
      <c r="F2261" t="s">
        <v>127</v>
      </c>
      <c r="G2261" t="s">
        <v>146</v>
      </c>
      <c r="H2261" t="s">
        <v>190</v>
      </c>
      <c r="I2261" t="s">
        <v>191</v>
      </c>
      <c r="J2261" t="s">
        <v>596</v>
      </c>
      <c r="K2261" t="s">
        <v>597</v>
      </c>
      <c r="L2261">
        <v>80784058</v>
      </c>
      <c r="M2261" t="s">
        <v>598</v>
      </c>
      <c r="N2261">
        <v>82121010</v>
      </c>
      <c r="O2261" t="s">
        <v>599</v>
      </c>
      <c r="P2261">
        <v>4987176241474</v>
      </c>
      <c r="Q2261">
        <v>425</v>
      </c>
      <c r="R2261" s="16">
        <v>47045</v>
      </c>
      <c r="S2261">
        <v>60</v>
      </c>
      <c r="T2261">
        <v>44</v>
      </c>
      <c r="U2261">
        <v>24</v>
      </c>
      <c r="V2261">
        <v>303.29000000000002</v>
      </c>
      <c r="W2261">
        <v>357.88</v>
      </c>
      <c r="X2261">
        <v>372.8</v>
      </c>
      <c r="Y2261">
        <v>0</v>
      </c>
      <c r="Z2261">
        <v>1</v>
      </c>
      <c r="AA2261">
        <v>0</v>
      </c>
      <c r="AB2261">
        <v>0</v>
      </c>
      <c r="AC2261">
        <v>357.88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f t="shared" si="182"/>
        <v>1</v>
      </c>
      <c r="AJ2261">
        <f t="shared" si="183"/>
        <v>372.8</v>
      </c>
      <c r="AK2261" s="62">
        <f t="shared" si="184"/>
        <v>4.1666666666666664E-2</v>
      </c>
      <c r="AL2261">
        <f t="shared" si="185"/>
        <v>357.88</v>
      </c>
    </row>
    <row r="2262" spans="2:38" ht="14.45" x14ac:dyDescent="0.3">
      <c r="B2262" t="s">
        <v>2201</v>
      </c>
      <c r="C2262">
        <v>2002344334</v>
      </c>
      <c r="D2262" t="s">
        <v>125</v>
      </c>
      <c r="E2262" t="s">
        <v>126</v>
      </c>
      <c r="F2262" t="s">
        <v>127</v>
      </c>
      <c r="G2262" t="s">
        <v>132</v>
      </c>
      <c r="H2262" t="s">
        <v>133</v>
      </c>
      <c r="I2262" t="s">
        <v>134</v>
      </c>
      <c r="J2262" t="s">
        <v>155</v>
      </c>
      <c r="K2262" t="s">
        <v>755</v>
      </c>
      <c r="L2262">
        <v>80870359</v>
      </c>
      <c r="M2262" t="s">
        <v>756</v>
      </c>
      <c r="N2262">
        <v>96190010</v>
      </c>
      <c r="O2262" t="s">
        <v>757</v>
      </c>
      <c r="P2262">
        <v>4987176350664</v>
      </c>
      <c r="Q2262">
        <v>599</v>
      </c>
      <c r="R2262" s="16">
        <v>46981</v>
      </c>
      <c r="S2262">
        <v>24</v>
      </c>
      <c r="T2262">
        <v>100</v>
      </c>
      <c r="U2262">
        <v>12</v>
      </c>
      <c r="V2262">
        <v>389.05</v>
      </c>
      <c r="W2262">
        <v>389.05</v>
      </c>
      <c r="X2262">
        <v>405.27</v>
      </c>
      <c r="Y2262">
        <v>0</v>
      </c>
      <c r="Z2262">
        <v>11</v>
      </c>
      <c r="AA2262">
        <v>0</v>
      </c>
      <c r="AB2262">
        <v>0</v>
      </c>
      <c r="AC2262">
        <v>4279.55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f t="shared" si="182"/>
        <v>11</v>
      </c>
      <c r="AJ2262">
        <f t="shared" si="183"/>
        <v>4457.9699999999993</v>
      </c>
      <c r="AK2262" s="62">
        <f t="shared" si="184"/>
        <v>0.91666666666666663</v>
      </c>
      <c r="AL2262">
        <f t="shared" si="185"/>
        <v>4279.55</v>
      </c>
    </row>
    <row r="2263" spans="2:38" ht="14.45" x14ac:dyDescent="0.3">
      <c r="B2263" t="s">
        <v>2201</v>
      </c>
      <c r="C2263">
        <v>2002344334</v>
      </c>
      <c r="D2263" t="s">
        <v>125</v>
      </c>
      <c r="E2263" t="s">
        <v>126</v>
      </c>
      <c r="F2263" t="s">
        <v>127</v>
      </c>
      <c r="G2263" t="s">
        <v>128</v>
      </c>
      <c r="H2263" t="s">
        <v>196</v>
      </c>
      <c r="I2263" t="s">
        <v>197</v>
      </c>
      <c r="J2263" t="s">
        <v>198</v>
      </c>
      <c r="K2263" t="s">
        <v>199</v>
      </c>
      <c r="L2263">
        <v>80741185</v>
      </c>
      <c r="M2263" t="s">
        <v>200</v>
      </c>
      <c r="N2263">
        <v>33049990</v>
      </c>
      <c r="O2263" t="s">
        <v>201</v>
      </c>
      <c r="P2263">
        <v>4987176179630</v>
      </c>
      <c r="Q2263">
        <v>429</v>
      </c>
      <c r="R2263" s="16">
        <v>47689</v>
      </c>
      <c r="S2263">
        <v>36</v>
      </c>
      <c r="T2263">
        <v>100</v>
      </c>
      <c r="U2263">
        <v>6</v>
      </c>
      <c r="V2263">
        <v>303.48</v>
      </c>
      <c r="W2263">
        <v>358.11</v>
      </c>
      <c r="X2263">
        <v>373.04</v>
      </c>
      <c r="Y2263">
        <v>0</v>
      </c>
      <c r="Z2263">
        <v>3</v>
      </c>
      <c r="AA2263">
        <v>0</v>
      </c>
      <c r="AB2263">
        <v>0</v>
      </c>
      <c r="AC2263">
        <v>1074.33</v>
      </c>
      <c r="AD2263">
        <v>3.75</v>
      </c>
      <c r="AE2263">
        <v>0</v>
      </c>
      <c r="AF2263">
        <v>0</v>
      </c>
      <c r="AG2263">
        <v>0</v>
      </c>
      <c r="AH2263">
        <v>0</v>
      </c>
      <c r="AI2263">
        <f t="shared" si="182"/>
        <v>3</v>
      </c>
      <c r="AJ2263">
        <f t="shared" si="183"/>
        <v>1119.1200000000001</v>
      </c>
      <c r="AK2263" s="62">
        <f t="shared" si="184"/>
        <v>0.5</v>
      </c>
      <c r="AL2263">
        <f t="shared" si="185"/>
        <v>1074.33</v>
      </c>
    </row>
    <row r="2264" spans="2:38" ht="14.45" x14ac:dyDescent="0.3">
      <c r="B2264" t="s">
        <v>2201</v>
      </c>
      <c r="C2264">
        <v>2002344334</v>
      </c>
      <c r="D2264" t="s">
        <v>125</v>
      </c>
      <c r="E2264" t="s">
        <v>126</v>
      </c>
      <c r="F2264" t="s">
        <v>127</v>
      </c>
      <c r="G2264" t="s">
        <v>128</v>
      </c>
      <c r="H2264" t="s">
        <v>139</v>
      </c>
      <c r="I2264" t="s">
        <v>140</v>
      </c>
      <c r="J2264" t="s">
        <v>159</v>
      </c>
      <c r="K2264" t="s">
        <v>898</v>
      </c>
      <c r="L2264">
        <v>80887688</v>
      </c>
      <c r="M2264" t="s">
        <v>1074</v>
      </c>
      <c r="N2264">
        <v>96190030</v>
      </c>
      <c r="O2264" t="s">
        <v>1075</v>
      </c>
      <c r="P2264">
        <v>4987176303790</v>
      </c>
      <c r="Q2264">
        <v>350</v>
      </c>
      <c r="R2264" s="16">
        <v>47045</v>
      </c>
      <c r="S2264">
        <v>36</v>
      </c>
      <c r="T2264">
        <v>74</v>
      </c>
      <c r="U2264">
        <v>18</v>
      </c>
      <c r="V2264">
        <v>278.25</v>
      </c>
      <c r="W2264">
        <v>292.16000000000003</v>
      </c>
      <c r="X2264">
        <v>304.33999999999997</v>
      </c>
      <c r="Y2264">
        <v>0</v>
      </c>
      <c r="Z2264">
        <v>6</v>
      </c>
      <c r="AA2264">
        <v>0</v>
      </c>
      <c r="AB2264">
        <v>0</v>
      </c>
      <c r="AC2264">
        <v>1752.96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f t="shared" si="182"/>
        <v>6</v>
      </c>
      <c r="AJ2264">
        <f t="shared" si="183"/>
        <v>1826.04</v>
      </c>
      <c r="AK2264" s="62">
        <f t="shared" si="184"/>
        <v>0.33333333333333331</v>
      </c>
      <c r="AL2264">
        <f t="shared" si="185"/>
        <v>1752.96</v>
      </c>
    </row>
    <row r="2265" spans="2:38" ht="14.45" x14ac:dyDescent="0.3">
      <c r="B2265" t="s">
        <v>2201</v>
      </c>
      <c r="C2265">
        <v>2002344334</v>
      </c>
      <c r="D2265" t="s">
        <v>125</v>
      </c>
      <c r="E2265" t="s">
        <v>126</v>
      </c>
      <c r="F2265" t="s">
        <v>127</v>
      </c>
      <c r="G2265" t="s">
        <v>146</v>
      </c>
      <c r="H2265" t="s">
        <v>160</v>
      </c>
      <c r="I2265" t="s">
        <v>161</v>
      </c>
      <c r="J2265" t="s">
        <v>738</v>
      </c>
      <c r="K2265" t="s">
        <v>739</v>
      </c>
      <c r="L2265">
        <v>80894428</v>
      </c>
      <c r="M2265" t="s">
        <v>832</v>
      </c>
      <c r="N2265">
        <v>96032100</v>
      </c>
      <c r="O2265" t="s">
        <v>833</v>
      </c>
      <c r="P2265">
        <v>4987176231543</v>
      </c>
      <c r="Q2265">
        <v>130</v>
      </c>
      <c r="R2265" s="16">
        <v>46807</v>
      </c>
      <c r="S2265">
        <v>36</v>
      </c>
      <c r="T2265">
        <v>52</v>
      </c>
      <c r="U2265">
        <v>36</v>
      </c>
      <c r="V2265">
        <v>99.05</v>
      </c>
      <c r="W2265">
        <v>104</v>
      </c>
      <c r="X2265">
        <v>108.34</v>
      </c>
      <c r="Y2265">
        <v>2</v>
      </c>
      <c r="Z2265">
        <v>18</v>
      </c>
      <c r="AA2265">
        <v>0</v>
      </c>
      <c r="AB2265">
        <v>0</v>
      </c>
      <c r="AC2265">
        <v>9360</v>
      </c>
      <c r="AD2265">
        <v>0.02</v>
      </c>
      <c r="AE2265">
        <v>0</v>
      </c>
      <c r="AF2265">
        <v>0</v>
      </c>
      <c r="AG2265">
        <v>0</v>
      </c>
      <c r="AH2265">
        <v>0</v>
      </c>
      <c r="AI2265">
        <f t="shared" si="182"/>
        <v>90</v>
      </c>
      <c r="AJ2265">
        <f t="shared" si="183"/>
        <v>9750.6</v>
      </c>
      <c r="AK2265" s="62">
        <f t="shared" si="184"/>
        <v>2.5</v>
      </c>
      <c r="AL2265">
        <f t="shared" si="185"/>
        <v>9360</v>
      </c>
    </row>
    <row r="2266" spans="2:38" ht="14.45" x14ac:dyDescent="0.3">
      <c r="B2266" t="s">
        <v>2201</v>
      </c>
      <c r="C2266">
        <v>2002344334</v>
      </c>
      <c r="D2266" t="s">
        <v>125</v>
      </c>
      <c r="E2266" t="s">
        <v>126</v>
      </c>
      <c r="F2266" t="s">
        <v>127</v>
      </c>
      <c r="G2266" t="s">
        <v>146</v>
      </c>
      <c r="H2266" t="s">
        <v>147</v>
      </c>
      <c r="I2266" t="s">
        <v>203</v>
      </c>
      <c r="J2266" t="s">
        <v>204</v>
      </c>
      <c r="K2266" t="s">
        <v>205</v>
      </c>
      <c r="L2266">
        <v>80862828</v>
      </c>
      <c r="M2266" t="s">
        <v>206</v>
      </c>
      <c r="N2266">
        <v>33071010</v>
      </c>
      <c r="O2266" t="s">
        <v>207</v>
      </c>
      <c r="P2266">
        <v>4987176150578</v>
      </c>
      <c r="Q2266">
        <v>71</v>
      </c>
      <c r="R2266" s="16">
        <v>46657</v>
      </c>
      <c r="S2266">
        <v>36</v>
      </c>
      <c r="T2266">
        <v>38</v>
      </c>
      <c r="U2266">
        <v>96</v>
      </c>
      <c r="V2266">
        <v>57.96</v>
      </c>
      <c r="W2266">
        <v>60.86</v>
      </c>
      <c r="X2266">
        <v>63.4</v>
      </c>
      <c r="Y2266">
        <v>0</v>
      </c>
      <c r="Z2266">
        <v>36</v>
      </c>
      <c r="AA2266">
        <v>0</v>
      </c>
      <c r="AB2266">
        <v>0</v>
      </c>
      <c r="AC2266">
        <v>2190.96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f t="shared" si="182"/>
        <v>36</v>
      </c>
      <c r="AJ2266">
        <f t="shared" si="183"/>
        <v>2282.4</v>
      </c>
      <c r="AK2266" s="62">
        <f t="shared" si="184"/>
        <v>0.375</v>
      </c>
      <c r="AL2266">
        <f t="shared" si="185"/>
        <v>2190.96</v>
      </c>
    </row>
    <row r="2267" spans="2:38" ht="14.45" x14ac:dyDescent="0.3">
      <c r="B2267" t="s">
        <v>2201</v>
      </c>
      <c r="C2267">
        <v>2002344334</v>
      </c>
      <c r="D2267" t="s">
        <v>125</v>
      </c>
      <c r="E2267" t="s">
        <v>126</v>
      </c>
      <c r="F2267" t="s">
        <v>127</v>
      </c>
      <c r="G2267" t="s">
        <v>128</v>
      </c>
      <c r="H2267" t="s">
        <v>139</v>
      </c>
      <c r="I2267" t="s">
        <v>140</v>
      </c>
      <c r="J2267" t="s">
        <v>159</v>
      </c>
      <c r="K2267" t="s">
        <v>570</v>
      </c>
      <c r="L2267">
        <v>80887690</v>
      </c>
      <c r="M2267" t="s">
        <v>571</v>
      </c>
      <c r="N2267">
        <v>96190030</v>
      </c>
      <c r="O2267" t="s">
        <v>572</v>
      </c>
      <c r="P2267">
        <v>4987176303844</v>
      </c>
      <c r="Q2267">
        <v>350</v>
      </c>
      <c r="R2267" s="16">
        <v>47045</v>
      </c>
      <c r="S2267">
        <v>36</v>
      </c>
      <c r="T2267">
        <v>74</v>
      </c>
      <c r="U2267">
        <v>18</v>
      </c>
      <c r="V2267">
        <v>278.25</v>
      </c>
      <c r="W2267">
        <v>292.16000000000003</v>
      </c>
      <c r="X2267">
        <v>304.33999999999997</v>
      </c>
      <c r="Y2267">
        <v>0</v>
      </c>
      <c r="Z2267">
        <v>1</v>
      </c>
      <c r="AA2267">
        <v>0</v>
      </c>
      <c r="AB2267">
        <v>0</v>
      </c>
      <c r="AC2267">
        <v>292.16000000000003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f t="shared" si="182"/>
        <v>1</v>
      </c>
      <c r="AJ2267">
        <f t="shared" si="183"/>
        <v>304.33999999999997</v>
      </c>
      <c r="AK2267" s="62">
        <f t="shared" si="184"/>
        <v>5.5555555555555552E-2</v>
      </c>
      <c r="AL2267">
        <f t="shared" si="185"/>
        <v>292.16000000000003</v>
      </c>
    </row>
    <row r="2268" spans="2:38" ht="14.45" x14ac:dyDescent="0.3">
      <c r="B2268" t="s">
        <v>2201</v>
      </c>
      <c r="C2268">
        <v>2002344334</v>
      </c>
      <c r="D2268" t="s">
        <v>125</v>
      </c>
      <c r="E2268" t="s">
        <v>126</v>
      </c>
      <c r="F2268" t="s">
        <v>127</v>
      </c>
      <c r="G2268" t="s">
        <v>128</v>
      </c>
      <c r="H2268" t="s">
        <v>139</v>
      </c>
      <c r="I2268" t="s">
        <v>140</v>
      </c>
      <c r="J2268" t="s">
        <v>283</v>
      </c>
      <c r="K2268" t="s">
        <v>769</v>
      </c>
      <c r="L2268">
        <v>80887983</v>
      </c>
      <c r="M2268" t="s">
        <v>770</v>
      </c>
      <c r="N2268">
        <v>96190030</v>
      </c>
      <c r="O2268" t="s">
        <v>771</v>
      </c>
      <c r="P2268">
        <v>4987176278777</v>
      </c>
      <c r="Q2268">
        <v>560</v>
      </c>
      <c r="R2268" s="16">
        <v>47045</v>
      </c>
      <c r="S2268">
        <v>36</v>
      </c>
      <c r="T2268">
        <v>74</v>
      </c>
      <c r="U2268">
        <v>6</v>
      </c>
      <c r="V2268">
        <v>426.66</v>
      </c>
      <c r="W2268">
        <v>447.99</v>
      </c>
      <c r="X2268">
        <v>466.67</v>
      </c>
      <c r="Y2268">
        <v>1</v>
      </c>
      <c r="Z2268">
        <v>2</v>
      </c>
      <c r="AA2268">
        <v>0</v>
      </c>
      <c r="AB2268">
        <v>0</v>
      </c>
      <c r="AC2268">
        <v>3583.92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f t="shared" si="182"/>
        <v>8</v>
      </c>
      <c r="AJ2268">
        <f t="shared" si="183"/>
        <v>3733.36</v>
      </c>
      <c r="AK2268" s="62">
        <f t="shared" si="184"/>
        <v>1.3333333333333333</v>
      </c>
      <c r="AL2268">
        <f t="shared" si="185"/>
        <v>3583.92</v>
      </c>
    </row>
    <row r="2269" spans="2:38" ht="14.45" x14ac:dyDescent="0.3">
      <c r="B2269" t="s">
        <v>2201</v>
      </c>
      <c r="C2269">
        <v>2002344334</v>
      </c>
      <c r="D2269" t="s">
        <v>125</v>
      </c>
      <c r="E2269" t="s">
        <v>126</v>
      </c>
      <c r="F2269" t="s">
        <v>127</v>
      </c>
      <c r="G2269" t="s">
        <v>128</v>
      </c>
      <c r="H2269" t="s">
        <v>129</v>
      </c>
      <c r="I2269" t="s">
        <v>221</v>
      </c>
      <c r="J2269" t="s">
        <v>222</v>
      </c>
      <c r="K2269" t="s">
        <v>224</v>
      </c>
      <c r="L2269">
        <v>83924013</v>
      </c>
      <c r="M2269" t="s">
        <v>225</v>
      </c>
      <c r="N2269">
        <v>33051090</v>
      </c>
      <c r="O2269" t="s">
        <v>226</v>
      </c>
      <c r="P2269">
        <v>4987176073020</v>
      </c>
      <c r="Q2269">
        <v>218</v>
      </c>
      <c r="R2269" s="16">
        <v>47045</v>
      </c>
      <c r="S2269">
        <v>36</v>
      </c>
      <c r="T2269">
        <v>74</v>
      </c>
      <c r="U2269">
        <v>56</v>
      </c>
      <c r="V2269">
        <v>181.19</v>
      </c>
      <c r="W2269">
        <v>190.25</v>
      </c>
      <c r="X2269">
        <v>198.18</v>
      </c>
      <c r="Y2269">
        <v>0</v>
      </c>
      <c r="Z2269">
        <v>1</v>
      </c>
      <c r="AA2269">
        <v>0</v>
      </c>
      <c r="AB2269">
        <v>0</v>
      </c>
      <c r="AC2269">
        <v>190.25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f t="shared" si="182"/>
        <v>1</v>
      </c>
      <c r="AJ2269">
        <f t="shared" si="183"/>
        <v>198.18</v>
      </c>
      <c r="AK2269" s="62">
        <f t="shared" si="184"/>
        <v>1.7857142857142856E-2</v>
      </c>
      <c r="AL2269">
        <f t="shared" si="185"/>
        <v>190.25</v>
      </c>
    </row>
    <row r="2270" spans="2:38" ht="14.45" x14ac:dyDescent="0.3">
      <c r="B2270" t="s">
        <v>2201</v>
      </c>
      <c r="C2270">
        <v>2002344334</v>
      </c>
      <c r="D2270" t="s">
        <v>125</v>
      </c>
      <c r="E2270" t="s">
        <v>126</v>
      </c>
      <c r="F2270" t="s">
        <v>127</v>
      </c>
      <c r="G2270" t="s">
        <v>128</v>
      </c>
      <c r="H2270" t="s">
        <v>139</v>
      </c>
      <c r="I2270" t="s">
        <v>140</v>
      </c>
      <c r="J2270" t="s">
        <v>159</v>
      </c>
      <c r="K2270" t="s">
        <v>573</v>
      </c>
      <c r="L2270">
        <v>80887692</v>
      </c>
      <c r="M2270" t="s">
        <v>574</v>
      </c>
      <c r="N2270">
        <v>96190030</v>
      </c>
      <c r="O2270" t="s">
        <v>575</v>
      </c>
      <c r="P2270">
        <v>4987176303721</v>
      </c>
      <c r="Q2270">
        <v>350</v>
      </c>
      <c r="R2270" s="16">
        <v>47089</v>
      </c>
      <c r="S2270">
        <v>36</v>
      </c>
      <c r="T2270">
        <v>78</v>
      </c>
      <c r="U2270">
        <v>18</v>
      </c>
      <c r="V2270">
        <v>278.25</v>
      </c>
      <c r="W2270">
        <v>292.16000000000003</v>
      </c>
      <c r="X2270">
        <v>304.33999999999997</v>
      </c>
      <c r="Y2270">
        <v>2</v>
      </c>
      <c r="Z2270">
        <v>12</v>
      </c>
      <c r="AA2270">
        <v>0</v>
      </c>
      <c r="AB2270">
        <v>0</v>
      </c>
      <c r="AC2270">
        <v>14023.68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f t="shared" si="182"/>
        <v>48</v>
      </c>
      <c r="AJ2270">
        <f t="shared" si="183"/>
        <v>14608.32</v>
      </c>
      <c r="AK2270" s="62">
        <f t="shared" si="184"/>
        <v>2.6666666666666665</v>
      </c>
      <c r="AL2270">
        <f t="shared" si="185"/>
        <v>14023.68</v>
      </c>
    </row>
    <row r="2271" spans="2:38" ht="14.45" x14ac:dyDescent="0.3">
      <c r="B2271" t="s">
        <v>2201</v>
      </c>
      <c r="C2271">
        <v>2002344334</v>
      </c>
      <c r="D2271" t="s">
        <v>125</v>
      </c>
      <c r="E2271" t="s">
        <v>126</v>
      </c>
      <c r="F2271" t="s">
        <v>127</v>
      </c>
      <c r="G2271" t="s">
        <v>128</v>
      </c>
      <c r="H2271" t="s">
        <v>139</v>
      </c>
      <c r="I2271" t="s">
        <v>140</v>
      </c>
      <c r="J2271" t="s">
        <v>283</v>
      </c>
      <c r="K2271" t="s">
        <v>927</v>
      </c>
      <c r="L2271">
        <v>80887985</v>
      </c>
      <c r="M2271" t="s">
        <v>943</v>
      </c>
      <c r="N2271">
        <v>96190030</v>
      </c>
      <c r="O2271" t="s">
        <v>944</v>
      </c>
      <c r="P2271">
        <v>4987176340979</v>
      </c>
      <c r="Q2271">
        <v>560</v>
      </c>
      <c r="R2271" s="16">
        <v>47045</v>
      </c>
      <c r="S2271">
        <v>36</v>
      </c>
      <c r="T2271">
        <v>74</v>
      </c>
      <c r="U2271">
        <v>6</v>
      </c>
      <c r="V2271">
        <v>426.66</v>
      </c>
      <c r="W2271">
        <v>447.99</v>
      </c>
      <c r="X2271">
        <v>466.67</v>
      </c>
      <c r="Y2271">
        <v>0</v>
      </c>
      <c r="Z2271">
        <v>1</v>
      </c>
      <c r="AA2271">
        <v>0</v>
      </c>
      <c r="AB2271">
        <v>0</v>
      </c>
      <c r="AC2271">
        <v>447.99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f t="shared" si="182"/>
        <v>1</v>
      </c>
      <c r="AJ2271">
        <f t="shared" si="183"/>
        <v>466.67</v>
      </c>
      <c r="AK2271" s="62">
        <f t="shared" si="184"/>
        <v>0.16666666666666666</v>
      </c>
      <c r="AL2271">
        <f t="shared" si="185"/>
        <v>447.99</v>
      </c>
    </row>
    <row r="2272" spans="2:38" ht="14.45" x14ac:dyDescent="0.3">
      <c r="B2272" t="s">
        <v>2201</v>
      </c>
      <c r="C2272">
        <v>2002344334</v>
      </c>
      <c r="D2272" t="s">
        <v>125</v>
      </c>
      <c r="E2272" t="s">
        <v>126</v>
      </c>
      <c r="F2272" t="s">
        <v>127</v>
      </c>
      <c r="G2272" t="s">
        <v>128</v>
      </c>
      <c r="H2272" t="s">
        <v>129</v>
      </c>
      <c r="I2272" t="s">
        <v>221</v>
      </c>
      <c r="J2272" t="s">
        <v>222</v>
      </c>
      <c r="K2272" t="s">
        <v>1336</v>
      </c>
      <c r="L2272">
        <v>83924049</v>
      </c>
      <c r="M2272" t="s">
        <v>1337</v>
      </c>
      <c r="N2272">
        <v>33051090</v>
      </c>
      <c r="O2272" t="s">
        <v>1338</v>
      </c>
      <c r="P2272">
        <v>4987176072931</v>
      </c>
      <c r="Q2272">
        <v>1098</v>
      </c>
      <c r="R2272" s="16">
        <v>47045</v>
      </c>
      <c r="S2272">
        <v>36</v>
      </c>
      <c r="T2272">
        <v>74</v>
      </c>
      <c r="U2272">
        <v>12</v>
      </c>
      <c r="V2272">
        <v>896.3</v>
      </c>
      <c r="W2272">
        <v>941.11</v>
      </c>
      <c r="X2272">
        <v>980.35</v>
      </c>
      <c r="Y2272">
        <v>0</v>
      </c>
      <c r="Z2272">
        <v>8</v>
      </c>
      <c r="AA2272">
        <v>0</v>
      </c>
      <c r="AB2272">
        <v>0</v>
      </c>
      <c r="AC2272">
        <v>7528.88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f t="shared" si="182"/>
        <v>8</v>
      </c>
      <c r="AJ2272">
        <f t="shared" si="183"/>
        <v>7842.8</v>
      </c>
      <c r="AK2272" s="62">
        <f t="shared" si="184"/>
        <v>0.66666666666666663</v>
      </c>
      <c r="AL2272">
        <f t="shared" si="185"/>
        <v>7528.88</v>
      </c>
    </row>
    <row r="2273" spans="2:38" ht="14.45" x14ac:dyDescent="0.3">
      <c r="B2273" t="s">
        <v>2201</v>
      </c>
      <c r="C2273">
        <v>2002344334</v>
      </c>
      <c r="D2273" t="s">
        <v>125</v>
      </c>
      <c r="E2273" t="s">
        <v>126</v>
      </c>
      <c r="F2273" t="s">
        <v>127</v>
      </c>
      <c r="G2273" t="s">
        <v>128</v>
      </c>
      <c r="H2273" t="s">
        <v>139</v>
      </c>
      <c r="I2273" t="s">
        <v>140</v>
      </c>
      <c r="J2273" t="s">
        <v>159</v>
      </c>
      <c r="K2273" t="s">
        <v>305</v>
      </c>
      <c r="L2273">
        <v>80887686</v>
      </c>
      <c r="M2273" t="s">
        <v>1334</v>
      </c>
      <c r="N2273">
        <v>96190030</v>
      </c>
      <c r="O2273" t="s">
        <v>1335</v>
      </c>
      <c r="P2273">
        <v>4987176303769</v>
      </c>
      <c r="Q2273">
        <v>350</v>
      </c>
      <c r="R2273" s="16">
        <v>46807</v>
      </c>
      <c r="S2273">
        <v>36</v>
      </c>
      <c r="T2273">
        <v>52</v>
      </c>
      <c r="U2273">
        <v>18</v>
      </c>
      <c r="V2273">
        <v>278.25</v>
      </c>
      <c r="W2273">
        <v>292.16000000000003</v>
      </c>
      <c r="X2273">
        <v>304.33999999999997</v>
      </c>
      <c r="Y2273">
        <v>0</v>
      </c>
      <c r="Z2273">
        <v>2</v>
      </c>
      <c r="AA2273">
        <v>0</v>
      </c>
      <c r="AB2273">
        <v>0</v>
      </c>
      <c r="AC2273">
        <v>584.32000000000005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f t="shared" si="182"/>
        <v>2</v>
      </c>
      <c r="AJ2273">
        <f t="shared" si="183"/>
        <v>608.67999999999995</v>
      </c>
      <c r="AK2273" s="62">
        <f t="shared" si="184"/>
        <v>0.1111111111111111</v>
      </c>
      <c r="AL2273">
        <f t="shared" si="185"/>
        <v>584.32000000000005</v>
      </c>
    </row>
    <row r="2274" spans="2:38" ht="14.45" x14ac:dyDescent="0.3">
      <c r="B2274" t="s">
        <v>2201</v>
      </c>
      <c r="C2274">
        <v>2002344334</v>
      </c>
      <c r="D2274" t="s">
        <v>125</v>
      </c>
      <c r="E2274" t="s">
        <v>126</v>
      </c>
      <c r="F2274" t="s">
        <v>127</v>
      </c>
      <c r="G2274" t="s">
        <v>128</v>
      </c>
      <c r="H2274" t="s">
        <v>139</v>
      </c>
      <c r="I2274" t="s">
        <v>140</v>
      </c>
      <c r="J2274" t="s">
        <v>159</v>
      </c>
      <c r="K2274" t="s">
        <v>305</v>
      </c>
      <c r="L2274">
        <v>83921923</v>
      </c>
      <c r="M2274" t="s">
        <v>901</v>
      </c>
      <c r="N2274">
        <v>96190030</v>
      </c>
      <c r="O2274" t="s">
        <v>902</v>
      </c>
      <c r="P2274">
        <v>4987176303769</v>
      </c>
      <c r="Q2274">
        <v>350</v>
      </c>
      <c r="R2274" s="16">
        <v>47045</v>
      </c>
      <c r="S2274">
        <v>36</v>
      </c>
      <c r="T2274">
        <v>74</v>
      </c>
      <c r="U2274">
        <v>18</v>
      </c>
      <c r="V2274">
        <v>266.66000000000003</v>
      </c>
      <c r="W2274">
        <v>279.99</v>
      </c>
      <c r="X2274">
        <v>291.67</v>
      </c>
      <c r="Y2274">
        <v>13</v>
      </c>
      <c r="Z2274">
        <v>9</v>
      </c>
      <c r="AA2274">
        <v>0</v>
      </c>
      <c r="AB2274">
        <v>0</v>
      </c>
      <c r="AC2274">
        <v>68037.570000000007</v>
      </c>
      <c r="AD2274">
        <v>0.04</v>
      </c>
      <c r="AE2274">
        <v>0</v>
      </c>
      <c r="AF2274">
        <v>0</v>
      </c>
      <c r="AG2274">
        <v>0</v>
      </c>
      <c r="AH2274">
        <v>0</v>
      </c>
      <c r="AI2274">
        <f t="shared" si="182"/>
        <v>243</v>
      </c>
      <c r="AJ2274">
        <f t="shared" si="183"/>
        <v>70875.81</v>
      </c>
      <c r="AK2274" s="62">
        <f t="shared" si="184"/>
        <v>13.5</v>
      </c>
      <c r="AL2274">
        <f t="shared" si="185"/>
        <v>68037.570000000007</v>
      </c>
    </row>
    <row r="2275" spans="2:38" ht="14.45" x14ac:dyDescent="0.3">
      <c r="B2275" t="s">
        <v>2201</v>
      </c>
      <c r="C2275">
        <v>2002344334</v>
      </c>
      <c r="D2275" t="s">
        <v>125</v>
      </c>
      <c r="E2275" t="s">
        <v>126</v>
      </c>
      <c r="F2275" t="s">
        <v>127</v>
      </c>
      <c r="G2275" t="s">
        <v>128</v>
      </c>
      <c r="H2275" t="s">
        <v>129</v>
      </c>
      <c r="I2275" t="s">
        <v>221</v>
      </c>
      <c r="J2275" t="s">
        <v>222</v>
      </c>
      <c r="K2275" t="s">
        <v>227</v>
      </c>
      <c r="L2275">
        <v>83924017</v>
      </c>
      <c r="M2275" t="s">
        <v>228</v>
      </c>
      <c r="N2275">
        <v>33051090</v>
      </c>
      <c r="O2275" t="s">
        <v>229</v>
      </c>
      <c r="P2275">
        <v>4987176073006</v>
      </c>
      <c r="Q2275">
        <v>218</v>
      </c>
      <c r="R2275" s="16">
        <v>47045</v>
      </c>
      <c r="S2275">
        <v>36</v>
      </c>
      <c r="T2275">
        <v>74</v>
      </c>
      <c r="U2275">
        <v>56</v>
      </c>
      <c r="V2275">
        <v>181.19</v>
      </c>
      <c r="W2275">
        <v>190.25</v>
      </c>
      <c r="X2275">
        <v>198.18</v>
      </c>
      <c r="Y2275">
        <v>0</v>
      </c>
      <c r="Z2275">
        <v>2</v>
      </c>
      <c r="AA2275">
        <v>0</v>
      </c>
      <c r="AB2275">
        <v>0</v>
      </c>
      <c r="AC2275">
        <v>380.5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f t="shared" si="182"/>
        <v>2</v>
      </c>
      <c r="AJ2275">
        <f t="shared" si="183"/>
        <v>396.36</v>
      </c>
      <c r="AK2275" s="62">
        <f t="shared" si="184"/>
        <v>3.5714285714285712E-2</v>
      </c>
      <c r="AL2275">
        <f t="shared" si="185"/>
        <v>380.5</v>
      </c>
    </row>
    <row r="2276" spans="2:38" ht="14.45" x14ac:dyDescent="0.3">
      <c r="B2276" t="s">
        <v>2201</v>
      </c>
      <c r="C2276">
        <v>2002344334</v>
      </c>
      <c r="D2276" t="s">
        <v>125</v>
      </c>
      <c r="E2276" t="s">
        <v>126</v>
      </c>
      <c r="F2276" t="s">
        <v>127</v>
      </c>
      <c r="G2276" t="s">
        <v>132</v>
      </c>
      <c r="H2276" t="s">
        <v>163</v>
      </c>
      <c r="I2276" t="s">
        <v>164</v>
      </c>
      <c r="J2276" t="s">
        <v>337</v>
      </c>
      <c r="K2276" t="s">
        <v>579</v>
      </c>
      <c r="L2276">
        <v>80759503</v>
      </c>
      <c r="M2276" t="s">
        <v>580</v>
      </c>
      <c r="N2276">
        <v>33072000</v>
      </c>
      <c r="O2276" t="s">
        <v>581</v>
      </c>
      <c r="P2276">
        <v>4987176177186</v>
      </c>
      <c r="Q2276">
        <v>225</v>
      </c>
      <c r="R2276" s="16">
        <v>46856</v>
      </c>
      <c r="S2276">
        <v>18</v>
      </c>
      <c r="T2276">
        <v>100</v>
      </c>
      <c r="U2276">
        <v>36</v>
      </c>
      <c r="V2276">
        <v>159.16999999999999</v>
      </c>
      <c r="W2276">
        <v>187.82</v>
      </c>
      <c r="X2276">
        <v>195.65</v>
      </c>
      <c r="Y2276">
        <v>0</v>
      </c>
      <c r="Z2276">
        <v>12</v>
      </c>
      <c r="AA2276">
        <v>0</v>
      </c>
      <c r="AB2276">
        <v>0</v>
      </c>
      <c r="AC2276">
        <v>2253.84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f t="shared" si="182"/>
        <v>12</v>
      </c>
      <c r="AJ2276">
        <f t="shared" si="183"/>
        <v>2347.8000000000002</v>
      </c>
      <c r="AK2276" s="62">
        <f t="shared" si="184"/>
        <v>0.33333333333333331</v>
      </c>
      <c r="AL2276">
        <f t="shared" si="185"/>
        <v>2253.84</v>
      </c>
    </row>
    <row r="2277" spans="2:38" ht="14.45" x14ac:dyDescent="0.3">
      <c r="B2277" t="s">
        <v>2201</v>
      </c>
      <c r="C2277">
        <v>2002344334</v>
      </c>
      <c r="D2277" t="s">
        <v>125</v>
      </c>
      <c r="E2277" t="s">
        <v>126</v>
      </c>
      <c r="F2277" t="s">
        <v>127</v>
      </c>
      <c r="G2277" t="s">
        <v>128</v>
      </c>
      <c r="H2277" t="s">
        <v>139</v>
      </c>
      <c r="I2277" t="s">
        <v>140</v>
      </c>
      <c r="J2277" t="s">
        <v>283</v>
      </c>
      <c r="K2277" t="s">
        <v>914</v>
      </c>
      <c r="L2277">
        <v>80887987</v>
      </c>
      <c r="M2277" t="s">
        <v>945</v>
      </c>
      <c r="N2277">
        <v>96190030</v>
      </c>
      <c r="O2277" t="s">
        <v>946</v>
      </c>
      <c r="P2277">
        <v>4987176340962</v>
      </c>
      <c r="Q2277">
        <v>560</v>
      </c>
      <c r="R2277" s="16">
        <v>47044</v>
      </c>
      <c r="S2277">
        <v>36</v>
      </c>
      <c r="T2277">
        <v>74</v>
      </c>
      <c r="U2277">
        <v>6</v>
      </c>
      <c r="V2277">
        <v>426.66</v>
      </c>
      <c r="W2277">
        <v>447.99</v>
      </c>
      <c r="X2277">
        <v>466.67</v>
      </c>
      <c r="Y2277">
        <v>1</v>
      </c>
      <c r="Z2277">
        <v>1</v>
      </c>
      <c r="AA2277">
        <v>0</v>
      </c>
      <c r="AB2277">
        <v>0</v>
      </c>
      <c r="AC2277">
        <v>3135.93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f t="shared" si="182"/>
        <v>7</v>
      </c>
      <c r="AJ2277">
        <f t="shared" si="183"/>
        <v>3266.69</v>
      </c>
      <c r="AK2277" s="62">
        <f t="shared" si="184"/>
        <v>1.1666666666666667</v>
      </c>
      <c r="AL2277">
        <f t="shared" si="185"/>
        <v>3135.9300000000003</v>
      </c>
    </row>
    <row r="2278" spans="2:38" ht="14.45" x14ac:dyDescent="0.3">
      <c r="B2278" t="s">
        <v>2201</v>
      </c>
      <c r="C2278">
        <v>2002344334</v>
      </c>
      <c r="D2278" t="s">
        <v>125</v>
      </c>
      <c r="E2278" t="s">
        <v>126</v>
      </c>
      <c r="F2278" t="s">
        <v>127</v>
      </c>
      <c r="G2278" t="s">
        <v>128</v>
      </c>
      <c r="H2278" t="s">
        <v>129</v>
      </c>
      <c r="I2278" t="s">
        <v>130</v>
      </c>
      <c r="J2278" t="s">
        <v>131</v>
      </c>
      <c r="K2278" t="s">
        <v>233</v>
      </c>
      <c r="L2278">
        <v>83924019</v>
      </c>
      <c r="M2278" t="s">
        <v>234</v>
      </c>
      <c r="N2278">
        <v>33051090</v>
      </c>
      <c r="O2278" t="s">
        <v>235</v>
      </c>
      <c r="P2278">
        <v>4987176234223</v>
      </c>
      <c r="Q2278">
        <v>192</v>
      </c>
      <c r="R2278" s="16">
        <v>47045</v>
      </c>
      <c r="S2278">
        <v>36</v>
      </c>
      <c r="T2278">
        <v>74</v>
      </c>
      <c r="U2278">
        <v>56</v>
      </c>
      <c r="V2278">
        <v>159.58000000000001</v>
      </c>
      <c r="W2278">
        <v>167.56</v>
      </c>
      <c r="X2278">
        <v>174.55</v>
      </c>
      <c r="Y2278">
        <v>0</v>
      </c>
      <c r="Z2278">
        <v>1</v>
      </c>
      <c r="AA2278">
        <v>0</v>
      </c>
      <c r="AB2278">
        <v>0</v>
      </c>
      <c r="AC2278">
        <v>167.56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f t="shared" si="182"/>
        <v>1</v>
      </c>
      <c r="AJ2278">
        <f t="shared" si="183"/>
        <v>174.55</v>
      </c>
      <c r="AK2278" s="62">
        <f t="shared" si="184"/>
        <v>1.7857142857142856E-2</v>
      </c>
      <c r="AL2278">
        <f t="shared" si="185"/>
        <v>167.56</v>
      </c>
    </row>
    <row r="2279" spans="2:38" ht="14.45" x14ac:dyDescent="0.3">
      <c r="B2279" t="s">
        <v>2201</v>
      </c>
      <c r="C2279">
        <v>2002344334</v>
      </c>
      <c r="D2279" t="s">
        <v>125</v>
      </c>
      <c r="E2279" t="s">
        <v>126</v>
      </c>
      <c r="F2279" t="s">
        <v>127</v>
      </c>
      <c r="G2279" t="s">
        <v>128</v>
      </c>
      <c r="H2279" t="s">
        <v>139</v>
      </c>
      <c r="I2279" t="s">
        <v>140</v>
      </c>
      <c r="J2279" t="s">
        <v>159</v>
      </c>
      <c r="K2279" t="s">
        <v>793</v>
      </c>
      <c r="L2279">
        <v>80887704</v>
      </c>
      <c r="M2279" t="s">
        <v>989</v>
      </c>
      <c r="N2279">
        <v>96190030</v>
      </c>
      <c r="O2279" t="s">
        <v>990</v>
      </c>
      <c r="P2279">
        <v>4987176056276</v>
      </c>
      <c r="Q2279">
        <v>1299</v>
      </c>
      <c r="R2279" s="16">
        <v>46807</v>
      </c>
      <c r="S2279">
        <v>36</v>
      </c>
      <c r="T2279">
        <v>52</v>
      </c>
      <c r="U2279">
        <v>4</v>
      </c>
      <c r="V2279">
        <v>989.69</v>
      </c>
      <c r="W2279">
        <v>1039.17</v>
      </c>
      <c r="X2279">
        <v>1082.5</v>
      </c>
      <c r="Y2279">
        <v>0</v>
      </c>
      <c r="Z2279">
        <v>3</v>
      </c>
      <c r="AA2279">
        <v>0</v>
      </c>
      <c r="AB2279">
        <v>0</v>
      </c>
      <c r="AC2279">
        <v>3117.51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f t="shared" si="182"/>
        <v>3</v>
      </c>
      <c r="AJ2279">
        <f t="shared" si="183"/>
        <v>3247.5</v>
      </c>
      <c r="AK2279" s="62">
        <f t="shared" si="184"/>
        <v>0.75</v>
      </c>
      <c r="AL2279">
        <f t="shared" si="185"/>
        <v>3117.51</v>
      </c>
    </row>
    <row r="2280" spans="2:38" ht="14.45" x14ac:dyDescent="0.3">
      <c r="B2280" t="s">
        <v>2201</v>
      </c>
      <c r="C2280">
        <v>2002344334</v>
      </c>
      <c r="D2280" t="s">
        <v>125</v>
      </c>
      <c r="E2280" t="s">
        <v>126</v>
      </c>
      <c r="F2280" t="s">
        <v>127</v>
      </c>
      <c r="G2280" t="s">
        <v>128</v>
      </c>
      <c r="H2280" t="s">
        <v>139</v>
      </c>
      <c r="I2280" t="s">
        <v>140</v>
      </c>
      <c r="J2280" t="s">
        <v>283</v>
      </c>
      <c r="K2280" t="s">
        <v>284</v>
      </c>
      <c r="L2280">
        <v>80887989</v>
      </c>
      <c r="M2280" t="s">
        <v>775</v>
      </c>
      <c r="N2280">
        <v>96190030</v>
      </c>
      <c r="O2280" t="s">
        <v>776</v>
      </c>
      <c r="P2280">
        <v>4987176341006</v>
      </c>
      <c r="Q2280">
        <v>585</v>
      </c>
      <c r="R2280" s="16">
        <v>47046</v>
      </c>
      <c r="S2280">
        <v>36</v>
      </c>
      <c r="T2280">
        <v>74</v>
      </c>
      <c r="U2280">
        <v>6</v>
      </c>
      <c r="V2280">
        <v>445.7</v>
      </c>
      <c r="W2280">
        <v>467.99</v>
      </c>
      <c r="X2280">
        <v>487.51</v>
      </c>
      <c r="Y2280">
        <v>0</v>
      </c>
      <c r="Z2280">
        <v>1</v>
      </c>
      <c r="AA2280">
        <v>0</v>
      </c>
      <c r="AB2280">
        <v>0</v>
      </c>
      <c r="AC2280">
        <v>467.99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f t="shared" si="182"/>
        <v>1</v>
      </c>
      <c r="AJ2280">
        <f t="shared" si="183"/>
        <v>487.51</v>
      </c>
      <c r="AK2280" s="62">
        <f t="shared" si="184"/>
        <v>0.16666666666666666</v>
      </c>
      <c r="AL2280">
        <f t="shared" si="185"/>
        <v>467.99</v>
      </c>
    </row>
    <row r="2281" spans="2:38" ht="14.45" x14ac:dyDescent="0.3">
      <c r="B2281" t="s">
        <v>2201</v>
      </c>
      <c r="C2281">
        <v>2002344334</v>
      </c>
      <c r="D2281" t="s">
        <v>125</v>
      </c>
      <c r="E2281" t="s">
        <v>126</v>
      </c>
      <c r="F2281" t="s">
        <v>127</v>
      </c>
      <c r="G2281" t="s">
        <v>132</v>
      </c>
      <c r="H2281" t="s">
        <v>133</v>
      </c>
      <c r="I2281" t="s">
        <v>134</v>
      </c>
      <c r="J2281" t="s">
        <v>240</v>
      </c>
      <c r="K2281" t="s">
        <v>241</v>
      </c>
      <c r="L2281">
        <v>83908992</v>
      </c>
      <c r="M2281" t="s">
        <v>242</v>
      </c>
      <c r="N2281">
        <v>96190010</v>
      </c>
      <c r="O2281" t="s">
        <v>243</v>
      </c>
      <c r="P2281">
        <v>4987176331960</v>
      </c>
      <c r="Q2281">
        <v>150</v>
      </c>
      <c r="R2281" s="16">
        <v>47045</v>
      </c>
      <c r="S2281">
        <v>24</v>
      </c>
      <c r="T2281">
        <v>100</v>
      </c>
      <c r="U2281">
        <v>54</v>
      </c>
      <c r="V2281">
        <v>126.31</v>
      </c>
      <c r="W2281">
        <v>126.31</v>
      </c>
      <c r="X2281">
        <v>131.58000000000001</v>
      </c>
      <c r="Y2281">
        <v>8</v>
      </c>
      <c r="Z2281">
        <v>46</v>
      </c>
      <c r="AA2281">
        <v>0</v>
      </c>
      <c r="AB2281">
        <v>0</v>
      </c>
      <c r="AC2281">
        <v>60376.18</v>
      </c>
      <c r="AD2281">
        <v>0.01</v>
      </c>
      <c r="AE2281">
        <v>0</v>
      </c>
      <c r="AF2281">
        <v>0</v>
      </c>
      <c r="AG2281">
        <v>0</v>
      </c>
      <c r="AH2281">
        <v>0</v>
      </c>
      <c r="AI2281">
        <f t="shared" si="182"/>
        <v>478</v>
      </c>
      <c r="AJ2281">
        <f t="shared" si="183"/>
        <v>62895.240000000005</v>
      </c>
      <c r="AK2281" s="62">
        <f t="shared" si="184"/>
        <v>8.8518518518518512</v>
      </c>
      <c r="AL2281">
        <f t="shared" si="185"/>
        <v>60376.18</v>
      </c>
    </row>
    <row r="2282" spans="2:38" ht="14.45" x14ac:dyDescent="0.3">
      <c r="B2282" t="s">
        <v>2201</v>
      </c>
      <c r="C2282">
        <v>2002344334</v>
      </c>
      <c r="D2282" t="s">
        <v>125</v>
      </c>
      <c r="E2282" t="s">
        <v>126</v>
      </c>
      <c r="F2282" t="s">
        <v>127</v>
      </c>
      <c r="G2282" t="s">
        <v>128</v>
      </c>
      <c r="H2282" t="s">
        <v>208</v>
      </c>
      <c r="I2282" t="s">
        <v>209</v>
      </c>
      <c r="J2282" t="s">
        <v>585</v>
      </c>
      <c r="K2282" t="s">
        <v>586</v>
      </c>
      <c r="L2282">
        <v>80780342</v>
      </c>
      <c r="M2282" t="s">
        <v>587</v>
      </c>
      <c r="N2282">
        <v>33074900</v>
      </c>
      <c r="O2282" t="s">
        <v>588</v>
      </c>
      <c r="P2282">
        <v>4987176236340</v>
      </c>
      <c r="Q2282">
        <v>299</v>
      </c>
      <c r="R2282" s="16">
        <v>47045</v>
      </c>
      <c r="S2282">
        <v>24</v>
      </c>
      <c r="T2282">
        <v>100</v>
      </c>
      <c r="U2282">
        <v>6</v>
      </c>
      <c r="V2282">
        <v>202.7</v>
      </c>
      <c r="W2282">
        <v>239.19</v>
      </c>
      <c r="X2282">
        <v>249.16</v>
      </c>
      <c r="Y2282">
        <v>1</v>
      </c>
      <c r="Z2282">
        <v>4</v>
      </c>
      <c r="AA2282">
        <v>0</v>
      </c>
      <c r="AB2282">
        <v>0</v>
      </c>
      <c r="AC2282">
        <v>2391.9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f t="shared" si="182"/>
        <v>10</v>
      </c>
      <c r="AJ2282">
        <f t="shared" si="183"/>
        <v>2491.6</v>
      </c>
      <c r="AK2282" s="62">
        <f t="shared" si="184"/>
        <v>1.6666666666666667</v>
      </c>
      <c r="AL2282">
        <f t="shared" si="185"/>
        <v>2391.9</v>
      </c>
    </row>
    <row r="2283" spans="2:38" ht="14.45" x14ac:dyDescent="0.3">
      <c r="B2283" t="s">
        <v>2201</v>
      </c>
      <c r="C2283">
        <v>2002344334</v>
      </c>
      <c r="D2283" t="s">
        <v>125</v>
      </c>
      <c r="E2283" t="s">
        <v>126</v>
      </c>
      <c r="F2283" t="s">
        <v>127</v>
      </c>
      <c r="G2283" t="s">
        <v>128</v>
      </c>
      <c r="H2283" t="s">
        <v>139</v>
      </c>
      <c r="I2283" t="s">
        <v>140</v>
      </c>
      <c r="J2283" t="s">
        <v>159</v>
      </c>
      <c r="K2283" t="s">
        <v>562</v>
      </c>
      <c r="L2283">
        <v>83921924</v>
      </c>
      <c r="M2283" t="s">
        <v>785</v>
      </c>
      <c r="N2283">
        <v>96190030</v>
      </c>
      <c r="O2283" t="s">
        <v>786</v>
      </c>
      <c r="P2283">
        <v>4987176303882</v>
      </c>
      <c r="Q2283">
        <v>350</v>
      </c>
      <c r="R2283" s="16">
        <v>47045</v>
      </c>
      <c r="S2283">
        <v>36</v>
      </c>
      <c r="T2283">
        <v>74</v>
      </c>
      <c r="U2283">
        <v>18</v>
      </c>
      <c r="V2283">
        <v>266.66000000000003</v>
      </c>
      <c r="W2283">
        <v>279.99</v>
      </c>
      <c r="X2283">
        <v>291.67</v>
      </c>
      <c r="Y2283">
        <v>9</v>
      </c>
      <c r="Z2283">
        <v>5</v>
      </c>
      <c r="AA2283">
        <v>0</v>
      </c>
      <c r="AB2283">
        <v>0</v>
      </c>
      <c r="AC2283">
        <v>46758.33</v>
      </c>
      <c r="AD2283">
        <v>2.9999999999999898E-2</v>
      </c>
      <c r="AE2283">
        <v>0</v>
      </c>
      <c r="AF2283">
        <v>0</v>
      </c>
      <c r="AG2283">
        <v>0</v>
      </c>
      <c r="AH2283">
        <v>0</v>
      </c>
      <c r="AI2283">
        <f t="shared" si="182"/>
        <v>167</v>
      </c>
      <c r="AJ2283">
        <f t="shared" si="183"/>
        <v>48708.89</v>
      </c>
      <c r="AK2283" s="62">
        <f t="shared" si="184"/>
        <v>9.2777777777777786</v>
      </c>
      <c r="AL2283">
        <f t="shared" si="185"/>
        <v>46758.33</v>
      </c>
    </row>
    <row r="2284" spans="2:38" ht="14.45" x14ac:dyDescent="0.3">
      <c r="B2284" t="s">
        <v>2201</v>
      </c>
      <c r="C2284">
        <v>2002344334</v>
      </c>
      <c r="D2284" t="s">
        <v>125</v>
      </c>
      <c r="E2284" t="s">
        <v>126</v>
      </c>
      <c r="F2284" t="s">
        <v>127</v>
      </c>
      <c r="G2284" t="s">
        <v>132</v>
      </c>
      <c r="H2284" t="s">
        <v>133</v>
      </c>
      <c r="I2284" t="s">
        <v>134</v>
      </c>
      <c r="J2284" t="s">
        <v>135</v>
      </c>
      <c r="K2284" t="s">
        <v>136</v>
      </c>
      <c r="L2284">
        <v>83914233</v>
      </c>
      <c r="M2284" t="s">
        <v>137</v>
      </c>
      <c r="N2284">
        <v>96190010</v>
      </c>
      <c r="O2284" t="s">
        <v>138</v>
      </c>
      <c r="P2284">
        <v>4987176202208</v>
      </c>
      <c r="Q2284">
        <v>80</v>
      </c>
      <c r="R2284" s="16">
        <v>46807</v>
      </c>
      <c r="S2284">
        <v>24</v>
      </c>
      <c r="T2284">
        <v>78</v>
      </c>
      <c r="U2284">
        <v>72</v>
      </c>
      <c r="V2284">
        <v>69.19</v>
      </c>
      <c r="W2284">
        <v>69.19</v>
      </c>
      <c r="X2284">
        <v>72.08</v>
      </c>
      <c r="Y2284">
        <v>5</v>
      </c>
      <c r="Z2284">
        <v>18</v>
      </c>
      <c r="AA2284">
        <v>0</v>
      </c>
      <c r="AB2284">
        <v>0</v>
      </c>
      <c r="AC2284">
        <v>26153.82</v>
      </c>
      <c r="AD2284">
        <v>0.01</v>
      </c>
      <c r="AE2284">
        <v>0</v>
      </c>
      <c r="AF2284">
        <v>0</v>
      </c>
      <c r="AG2284">
        <v>0</v>
      </c>
      <c r="AH2284">
        <v>0</v>
      </c>
      <c r="AI2284">
        <f t="shared" si="182"/>
        <v>378</v>
      </c>
      <c r="AJ2284">
        <f t="shared" si="183"/>
        <v>27246.239999999998</v>
      </c>
      <c r="AK2284" s="62">
        <f t="shared" si="184"/>
        <v>5.25</v>
      </c>
      <c r="AL2284">
        <f t="shared" si="185"/>
        <v>26153.82</v>
      </c>
    </row>
    <row r="2285" spans="2:38" ht="14.45" x14ac:dyDescent="0.3">
      <c r="B2285" t="s">
        <v>2201</v>
      </c>
      <c r="C2285">
        <v>2002344334</v>
      </c>
      <c r="D2285" t="s">
        <v>125</v>
      </c>
      <c r="E2285" t="s">
        <v>126</v>
      </c>
      <c r="F2285" t="s">
        <v>127</v>
      </c>
      <c r="G2285" t="s">
        <v>128</v>
      </c>
      <c r="H2285" t="s">
        <v>139</v>
      </c>
      <c r="I2285" t="s">
        <v>140</v>
      </c>
      <c r="J2285" t="s">
        <v>159</v>
      </c>
      <c r="K2285" t="s">
        <v>926</v>
      </c>
      <c r="L2285">
        <v>80887706</v>
      </c>
      <c r="M2285" t="s">
        <v>1339</v>
      </c>
      <c r="N2285">
        <v>96190030</v>
      </c>
      <c r="O2285" t="s">
        <v>1340</v>
      </c>
      <c r="P2285">
        <v>4987176056283</v>
      </c>
      <c r="Q2285">
        <v>1299</v>
      </c>
      <c r="R2285" s="16">
        <v>47045</v>
      </c>
      <c r="S2285">
        <v>36</v>
      </c>
      <c r="T2285">
        <v>74</v>
      </c>
      <c r="U2285">
        <v>4</v>
      </c>
      <c r="V2285">
        <v>989.69</v>
      </c>
      <c r="W2285">
        <v>1039.17</v>
      </c>
      <c r="X2285">
        <v>1082.5</v>
      </c>
      <c r="Y2285">
        <v>0</v>
      </c>
      <c r="Z2285">
        <v>1</v>
      </c>
      <c r="AA2285">
        <v>0</v>
      </c>
      <c r="AB2285">
        <v>0</v>
      </c>
      <c r="AC2285">
        <v>1039.17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f t="shared" si="182"/>
        <v>1</v>
      </c>
      <c r="AJ2285">
        <f t="shared" si="183"/>
        <v>1082.5</v>
      </c>
      <c r="AK2285" s="62">
        <f t="shared" si="184"/>
        <v>0.25</v>
      </c>
      <c r="AL2285">
        <f t="shared" si="185"/>
        <v>1039.17</v>
      </c>
    </row>
    <row r="2286" spans="2:38" ht="14.45" x14ac:dyDescent="0.3">
      <c r="B2286" t="s">
        <v>2201</v>
      </c>
      <c r="C2286">
        <v>2002344334</v>
      </c>
      <c r="D2286" t="s">
        <v>125</v>
      </c>
      <c r="E2286" t="s">
        <v>126</v>
      </c>
      <c r="F2286" t="s">
        <v>127</v>
      </c>
      <c r="G2286" t="s">
        <v>128</v>
      </c>
      <c r="H2286" t="s">
        <v>139</v>
      </c>
      <c r="I2286" t="s">
        <v>140</v>
      </c>
      <c r="J2286" t="s">
        <v>236</v>
      </c>
      <c r="K2286" t="s">
        <v>971</v>
      </c>
      <c r="L2286">
        <v>80895440</v>
      </c>
      <c r="M2286" t="s">
        <v>1009</v>
      </c>
      <c r="N2286">
        <v>96190030</v>
      </c>
      <c r="O2286" t="s">
        <v>1010</v>
      </c>
      <c r="P2286">
        <v>4987176093349</v>
      </c>
      <c r="Q2286">
        <v>1730</v>
      </c>
      <c r="R2286" s="16">
        <v>47045</v>
      </c>
      <c r="S2286">
        <v>36</v>
      </c>
      <c r="T2286">
        <v>74</v>
      </c>
      <c r="U2286">
        <v>4</v>
      </c>
      <c r="V2286">
        <v>1375.36</v>
      </c>
      <c r="W2286">
        <v>1444.13</v>
      </c>
      <c r="X2286">
        <v>1504.35</v>
      </c>
      <c r="Y2286">
        <v>0</v>
      </c>
      <c r="Z2286">
        <v>1</v>
      </c>
      <c r="AA2286">
        <v>0</v>
      </c>
      <c r="AB2286">
        <v>0</v>
      </c>
      <c r="AC2286">
        <v>1444.13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f t="shared" ref="AI2286:AI2349" si="186">+(Y2286+AA2286)*U2286+(Z2286+AB2286+AE2286+AG2286)</f>
        <v>1</v>
      </c>
      <c r="AJ2286">
        <f t="shared" ref="AJ2286:AJ2349" si="187">+AI2286*X2286</f>
        <v>1504.35</v>
      </c>
      <c r="AK2286" s="62">
        <f t="shared" ref="AK2286:AK2349" si="188">+AI2286/U2286</f>
        <v>0.25</v>
      </c>
      <c r="AL2286">
        <f t="shared" ref="AL2286:AL2349" si="189">+AI2286*W2286</f>
        <v>1444.13</v>
      </c>
    </row>
    <row r="2287" spans="2:38" ht="14.45" x14ac:dyDescent="0.3">
      <c r="B2287" t="s">
        <v>2201</v>
      </c>
      <c r="C2287">
        <v>2002344334</v>
      </c>
      <c r="D2287" t="s">
        <v>125</v>
      </c>
      <c r="E2287" t="s">
        <v>126</v>
      </c>
      <c r="F2287" t="s">
        <v>127</v>
      </c>
      <c r="G2287" t="s">
        <v>128</v>
      </c>
      <c r="H2287" t="s">
        <v>129</v>
      </c>
      <c r="I2287" t="s">
        <v>130</v>
      </c>
      <c r="J2287" t="s">
        <v>216</v>
      </c>
      <c r="K2287" t="s">
        <v>556</v>
      </c>
      <c r="L2287">
        <v>80851940</v>
      </c>
      <c r="M2287" t="s">
        <v>557</v>
      </c>
      <c r="N2287">
        <v>33051090</v>
      </c>
      <c r="O2287" t="s">
        <v>558</v>
      </c>
      <c r="P2287">
        <v>4987176272164</v>
      </c>
      <c r="Q2287">
        <v>210</v>
      </c>
      <c r="R2287" s="16">
        <v>47020</v>
      </c>
      <c r="S2287">
        <v>36</v>
      </c>
      <c r="T2287">
        <v>72</v>
      </c>
      <c r="U2287">
        <v>56</v>
      </c>
      <c r="V2287">
        <v>174.54</v>
      </c>
      <c r="W2287">
        <v>183.27</v>
      </c>
      <c r="X2287">
        <v>190.91</v>
      </c>
      <c r="Y2287">
        <v>0</v>
      </c>
      <c r="Z2287">
        <v>2</v>
      </c>
      <c r="AA2287">
        <v>0</v>
      </c>
      <c r="AB2287">
        <v>0</v>
      </c>
      <c r="AC2287">
        <v>366.54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f t="shared" si="186"/>
        <v>2</v>
      </c>
      <c r="AJ2287">
        <f t="shared" si="187"/>
        <v>381.82</v>
      </c>
      <c r="AK2287" s="62">
        <f t="shared" si="188"/>
        <v>3.5714285714285712E-2</v>
      </c>
      <c r="AL2287">
        <f t="shared" si="189"/>
        <v>366.54</v>
      </c>
    </row>
    <row r="2288" spans="2:38" ht="14.45" x14ac:dyDescent="0.3">
      <c r="B2288" t="s">
        <v>2201</v>
      </c>
      <c r="C2288">
        <v>2002344334</v>
      </c>
      <c r="D2288" t="s">
        <v>125</v>
      </c>
      <c r="E2288" t="s">
        <v>126</v>
      </c>
      <c r="F2288" t="s">
        <v>127</v>
      </c>
      <c r="G2288" t="s">
        <v>132</v>
      </c>
      <c r="H2288" t="s">
        <v>163</v>
      </c>
      <c r="I2288" t="s">
        <v>164</v>
      </c>
      <c r="J2288" t="s">
        <v>337</v>
      </c>
      <c r="K2288" t="s">
        <v>625</v>
      </c>
      <c r="L2288">
        <v>80740511</v>
      </c>
      <c r="M2288" t="s">
        <v>626</v>
      </c>
      <c r="N2288">
        <v>33072000</v>
      </c>
      <c r="O2288" t="s">
        <v>627</v>
      </c>
      <c r="P2288">
        <v>4987176177773</v>
      </c>
      <c r="Q2288">
        <v>299</v>
      </c>
      <c r="R2288" s="16">
        <v>47661</v>
      </c>
      <c r="S2288">
        <v>18</v>
      </c>
      <c r="T2288">
        <v>100</v>
      </c>
      <c r="U2288">
        <v>48</v>
      </c>
      <c r="V2288">
        <v>211.52</v>
      </c>
      <c r="W2288">
        <v>249.59</v>
      </c>
      <c r="X2288">
        <v>260</v>
      </c>
      <c r="Y2288">
        <v>0</v>
      </c>
      <c r="Z2288">
        <v>7</v>
      </c>
      <c r="AA2288">
        <v>0</v>
      </c>
      <c r="AB2288">
        <v>0</v>
      </c>
      <c r="AC2288">
        <v>1747.13</v>
      </c>
      <c r="AD2288">
        <v>0.73999999999999899</v>
      </c>
      <c r="AE2288">
        <v>0</v>
      </c>
      <c r="AF2288">
        <v>0</v>
      </c>
      <c r="AG2288">
        <v>0</v>
      </c>
      <c r="AH2288">
        <v>0</v>
      </c>
      <c r="AI2288">
        <f t="shared" si="186"/>
        <v>7</v>
      </c>
      <c r="AJ2288">
        <f t="shared" si="187"/>
        <v>1820</v>
      </c>
      <c r="AK2288" s="62">
        <f t="shared" si="188"/>
        <v>0.14583333333333334</v>
      </c>
      <c r="AL2288">
        <f t="shared" si="189"/>
        <v>1747.13</v>
      </c>
    </row>
    <row r="2289" spans="2:38" ht="14.45" x14ac:dyDescent="0.3">
      <c r="B2289" t="s">
        <v>2201</v>
      </c>
      <c r="C2289">
        <v>2002344334</v>
      </c>
      <c r="D2289" t="s">
        <v>125</v>
      </c>
      <c r="E2289" t="s">
        <v>126</v>
      </c>
      <c r="F2289" t="s">
        <v>127</v>
      </c>
      <c r="G2289" t="s">
        <v>128</v>
      </c>
      <c r="H2289" t="s">
        <v>139</v>
      </c>
      <c r="I2289" t="s">
        <v>140</v>
      </c>
      <c r="J2289" t="s">
        <v>141</v>
      </c>
      <c r="K2289" t="s">
        <v>941</v>
      </c>
      <c r="L2289">
        <v>80895443</v>
      </c>
      <c r="M2289" t="s">
        <v>981</v>
      </c>
      <c r="N2289">
        <v>96190030</v>
      </c>
      <c r="O2289" t="s">
        <v>982</v>
      </c>
      <c r="P2289">
        <v>4987176135285</v>
      </c>
      <c r="Q2289">
        <v>1399</v>
      </c>
      <c r="R2289" s="16">
        <v>47045</v>
      </c>
      <c r="S2289">
        <v>36</v>
      </c>
      <c r="T2289">
        <v>74</v>
      </c>
      <c r="U2289">
        <v>4</v>
      </c>
      <c r="V2289">
        <v>1023.24</v>
      </c>
      <c r="W2289">
        <v>1074.4000000000001</v>
      </c>
      <c r="X2289">
        <v>1119.2</v>
      </c>
      <c r="Y2289">
        <v>0</v>
      </c>
      <c r="Z2289">
        <v>2</v>
      </c>
      <c r="AA2289">
        <v>0</v>
      </c>
      <c r="AB2289">
        <v>0</v>
      </c>
      <c r="AC2289">
        <v>2148.8000000000002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f t="shared" si="186"/>
        <v>2</v>
      </c>
      <c r="AJ2289">
        <f t="shared" si="187"/>
        <v>2238.4</v>
      </c>
      <c r="AK2289" s="62">
        <f t="shared" si="188"/>
        <v>0.5</v>
      </c>
      <c r="AL2289">
        <f t="shared" si="189"/>
        <v>2148.8000000000002</v>
      </c>
    </row>
    <row r="2290" spans="2:38" ht="14.45" x14ac:dyDescent="0.3">
      <c r="B2290" t="s">
        <v>2201</v>
      </c>
      <c r="C2290">
        <v>2002344334</v>
      </c>
      <c r="D2290" t="s">
        <v>125</v>
      </c>
      <c r="E2290" t="s">
        <v>126</v>
      </c>
      <c r="F2290" t="s">
        <v>127</v>
      </c>
      <c r="G2290" t="s">
        <v>128</v>
      </c>
      <c r="H2290" t="s">
        <v>196</v>
      </c>
      <c r="I2290" t="s">
        <v>197</v>
      </c>
      <c r="J2290" t="s">
        <v>198</v>
      </c>
      <c r="K2290" t="s">
        <v>522</v>
      </c>
      <c r="L2290">
        <v>80741189</v>
      </c>
      <c r="M2290" t="s">
        <v>523</v>
      </c>
      <c r="N2290">
        <v>33049990</v>
      </c>
      <c r="O2290" t="s">
        <v>524</v>
      </c>
      <c r="P2290">
        <v>4987176179678</v>
      </c>
      <c r="Q2290">
        <v>429</v>
      </c>
      <c r="R2290" s="16">
        <v>47688</v>
      </c>
      <c r="S2290">
        <v>36</v>
      </c>
      <c r="T2290">
        <v>100</v>
      </c>
      <c r="U2290">
        <v>6</v>
      </c>
      <c r="V2290">
        <v>303.48</v>
      </c>
      <c r="W2290">
        <v>358.11</v>
      </c>
      <c r="X2290">
        <v>373.04</v>
      </c>
      <c r="Y2290">
        <v>0</v>
      </c>
      <c r="Z2290">
        <v>3</v>
      </c>
      <c r="AA2290">
        <v>0</v>
      </c>
      <c r="AB2290">
        <v>0</v>
      </c>
      <c r="AC2290">
        <v>1074.33</v>
      </c>
      <c r="AD2290">
        <v>3.75</v>
      </c>
      <c r="AE2290">
        <v>0</v>
      </c>
      <c r="AF2290">
        <v>0</v>
      </c>
      <c r="AG2290">
        <v>0</v>
      </c>
      <c r="AH2290">
        <v>0</v>
      </c>
      <c r="AI2290">
        <f t="shared" si="186"/>
        <v>3</v>
      </c>
      <c r="AJ2290">
        <f t="shared" si="187"/>
        <v>1119.1200000000001</v>
      </c>
      <c r="AK2290" s="62">
        <f t="shared" si="188"/>
        <v>0.5</v>
      </c>
      <c r="AL2290">
        <f t="shared" si="189"/>
        <v>1074.33</v>
      </c>
    </row>
    <row r="2291" spans="2:38" ht="14.45" x14ac:dyDescent="0.3">
      <c r="B2291" t="s">
        <v>2201</v>
      </c>
      <c r="C2291">
        <v>2002344334</v>
      </c>
      <c r="D2291" t="s">
        <v>125</v>
      </c>
      <c r="E2291" t="s">
        <v>126</v>
      </c>
      <c r="F2291" t="s">
        <v>127</v>
      </c>
      <c r="G2291" t="s">
        <v>128</v>
      </c>
      <c r="H2291" t="s">
        <v>139</v>
      </c>
      <c r="I2291" t="s">
        <v>140</v>
      </c>
      <c r="J2291" t="s">
        <v>159</v>
      </c>
      <c r="K2291" t="s">
        <v>570</v>
      </c>
      <c r="L2291">
        <v>80829185</v>
      </c>
      <c r="M2291" t="s">
        <v>1115</v>
      </c>
      <c r="N2291">
        <v>96190030</v>
      </c>
      <c r="O2291" t="s">
        <v>1116</v>
      </c>
      <c r="P2291">
        <v>4987176303844</v>
      </c>
      <c r="Q2291">
        <v>350</v>
      </c>
      <c r="R2291" s="16">
        <v>47020</v>
      </c>
      <c r="S2291">
        <v>36</v>
      </c>
      <c r="T2291">
        <v>72</v>
      </c>
      <c r="U2291">
        <v>18</v>
      </c>
      <c r="V2291">
        <v>278.25</v>
      </c>
      <c r="W2291">
        <v>292.16000000000003</v>
      </c>
      <c r="X2291">
        <v>304.33999999999997</v>
      </c>
      <c r="Y2291">
        <v>0</v>
      </c>
      <c r="Z2291">
        <v>1</v>
      </c>
      <c r="AA2291">
        <v>0</v>
      </c>
      <c r="AB2291">
        <v>0</v>
      </c>
      <c r="AC2291">
        <v>292.16000000000003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f t="shared" si="186"/>
        <v>1</v>
      </c>
      <c r="AJ2291">
        <f t="shared" si="187"/>
        <v>304.33999999999997</v>
      </c>
      <c r="AK2291" s="62">
        <f t="shared" si="188"/>
        <v>5.5555555555555552E-2</v>
      </c>
      <c r="AL2291">
        <f t="shared" si="189"/>
        <v>292.16000000000003</v>
      </c>
    </row>
    <row r="2292" spans="2:38" ht="14.45" x14ac:dyDescent="0.3">
      <c r="B2292" t="s">
        <v>2201</v>
      </c>
      <c r="C2292">
        <v>2002344334</v>
      </c>
      <c r="D2292" t="s">
        <v>125</v>
      </c>
      <c r="E2292" t="s">
        <v>126</v>
      </c>
      <c r="F2292" t="s">
        <v>127</v>
      </c>
      <c r="G2292" t="s">
        <v>128</v>
      </c>
      <c r="H2292" t="s">
        <v>139</v>
      </c>
      <c r="I2292" t="s">
        <v>140</v>
      </c>
      <c r="J2292" t="s">
        <v>141</v>
      </c>
      <c r="K2292" t="s">
        <v>942</v>
      </c>
      <c r="L2292">
        <v>80895444</v>
      </c>
      <c r="M2292" t="s">
        <v>947</v>
      </c>
      <c r="N2292">
        <v>96190030</v>
      </c>
      <c r="O2292" t="s">
        <v>948</v>
      </c>
      <c r="P2292">
        <v>4987176135384</v>
      </c>
      <c r="Q2292">
        <v>1399</v>
      </c>
      <c r="R2292" s="16">
        <v>47045</v>
      </c>
      <c r="S2292">
        <v>36</v>
      </c>
      <c r="T2292">
        <v>74</v>
      </c>
      <c r="U2292">
        <v>4</v>
      </c>
      <c r="V2292">
        <v>1023.24</v>
      </c>
      <c r="W2292">
        <v>1074.4000000000001</v>
      </c>
      <c r="X2292">
        <v>1119.2</v>
      </c>
      <c r="Y2292">
        <v>0</v>
      </c>
      <c r="Z2292">
        <v>1</v>
      </c>
      <c r="AA2292">
        <v>0</v>
      </c>
      <c r="AB2292">
        <v>0</v>
      </c>
      <c r="AC2292">
        <v>1074.4000000000001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f t="shared" si="186"/>
        <v>1</v>
      </c>
      <c r="AJ2292">
        <f t="shared" si="187"/>
        <v>1119.2</v>
      </c>
      <c r="AK2292" s="62">
        <f t="shared" si="188"/>
        <v>0.25</v>
      </c>
      <c r="AL2292">
        <f t="shared" si="189"/>
        <v>1074.4000000000001</v>
      </c>
    </row>
    <row r="2293" spans="2:38" ht="14.45" x14ac:dyDescent="0.3">
      <c r="B2293" t="s">
        <v>2201</v>
      </c>
      <c r="C2293">
        <v>2002344334</v>
      </c>
      <c r="D2293" t="s">
        <v>125</v>
      </c>
      <c r="E2293" t="s">
        <v>126</v>
      </c>
      <c r="F2293" t="s">
        <v>127</v>
      </c>
      <c r="G2293" t="s">
        <v>132</v>
      </c>
      <c r="H2293" t="s">
        <v>163</v>
      </c>
      <c r="I2293" t="s">
        <v>164</v>
      </c>
      <c r="J2293" t="s">
        <v>337</v>
      </c>
      <c r="K2293" t="s">
        <v>885</v>
      </c>
      <c r="L2293">
        <v>80762958</v>
      </c>
      <c r="M2293" t="s">
        <v>886</v>
      </c>
      <c r="N2293">
        <v>33072000</v>
      </c>
      <c r="O2293" t="s">
        <v>887</v>
      </c>
      <c r="P2293">
        <v>4987176177186</v>
      </c>
      <c r="Q2293">
        <v>150</v>
      </c>
      <c r="R2293" s="16">
        <v>46611</v>
      </c>
      <c r="S2293">
        <v>18</v>
      </c>
      <c r="T2293">
        <v>68</v>
      </c>
      <c r="U2293">
        <v>72</v>
      </c>
      <c r="V2293">
        <v>87.16</v>
      </c>
      <c r="W2293">
        <v>102.85</v>
      </c>
      <c r="X2293">
        <v>107.14</v>
      </c>
      <c r="Y2293">
        <v>0</v>
      </c>
      <c r="Z2293">
        <v>3</v>
      </c>
      <c r="AA2293">
        <v>0</v>
      </c>
      <c r="AB2293">
        <v>0</v>
      </c>
      <c r="AC2293">
        <v>308.55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f t="shared" si="186"/>
        <v>3</v>
      </c>
      <c r="AJ2293">
        <f t="shared" si="187"/>
        <v>321.42</v>
      </c>
      <c r="AK2293" s="62">
        <f t="shared" si="188"/>
        <v>4.1666666666666664E-2</v>
      </c>
      <c r="AL2293">
        <f t="shared" si="189"/>
        <v>308.54999999999995</v>
      </c>
    </row>
    <row r="2294" spans="2:38" ht="14.45" x14ac:dyDescent="0.3">
      <c r="B2294" t="s">
        <v>2201</v>
      </c>
      <c r="C2294">
        <v>2002344334</v>
      </c>
      <c r="D2294" t="s">
        <v>125</v>
      </c>
      <c r="E2294" t="s">
        <v>126</v>
      </c>
      <c r="F2294" t="s">
        <v>127</v>
      </c>
      <c r="G2294" t="s">
        <v>128</v>
      </c>
      <c r="H2294" t="s">
        <v>208</v>
      </c>
      <c r="I2294" t="s">
        <v>209</v>
      </c>
      <c r="J2294" t="s">
        <v>210</v>
      </c>
      <c r="K2294" t="s">
        <v>607</v>
      </c>
      <c r="L2294">
        <v>80836247</v>
      </c>
      <c r="M2294" t="s">
        <v>608</v>
      </c>
      <c r="N2294">
        <v>33074900</v>
      </c>
      <c r="O2294" t="s">
        <v>609</v>
      </c>
      <c r="P2294">
        <v>4987176304629</v>
      </c>
      <c r="Q2294">
        <v>349</v>
      </c>
      <c r="R2294" s="16">
        <v>47052</v>
      </c>
      <c r="S2294">
        <v>24</v>
      </c>
      <c r="T2294">
        <v>100</v>
      </c>
      <c r="U2294">
        <v>12</v>
      </c>
      <c r="V2294">
        <v>236.6</v>
      </c>
      <c r="W2294">
        <v>279.19</v>
      </c>
      <c r="X2294">
        <v>290.83</v>
      </c>
      <c r="Y2294">
        <v>0</v>
      </c>
      <c r="Z2294">
        <v>6</v>
      </c>
      <c r="AA2294">
        <v>0</v>
      </c>
      <c r="AB2294">
        <v>0</v>
      </c>
      <c r="AC2294">
        <v>1675.14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f t="shared" si="186"/>
        <v>6</v>
      </c>
      <c r="AJ2294">
        <f t="shared" si="187"/>
        <v>1744.98</v>
      </c>
      <c r="AK2294" s="62">
        <f t="shared" si="188"/>
        <v>0.5</v>
      </c>
      <c r="AL2294">
        <f t="shared" si="189"/>
        <v>1675.1399999999999</v>
      </c>
    </row>
    <row r="2295" spans="2:38" ht="14.45" x14ac:dyDescent="0.3">
      <c r="B2295" t="s">
        <v>2201</v>
      </c>
      <c r="C2295">
        <v>2002344334</v>
      </c>
      <c r="D2295" t="s">
        <v>125</v>
      </c>
      <c r="E2295" t="s">
        <v>126</v>
      </c>
      <c r="F2295" t="s">
        <v>127</v>
      </c>
      <c r="G2295" t="s">
        <v>128</v>
      </c>
      <c r="H2295" t="s">
        <v>139</v>
      </c>
      <c r="I2295" t="s">
        <v>140</v>
      </c>
      <c r="J2295" t="s">
        <v>141</v>
      </c>
      <c r="K2295" t="s">
        <v>940</v>
      </c>
      <c r="L2295">
        <v>80895445</v>
      </c>
      <c r="M2295" t="s">
        <v>1011</v>
      </c>
      <c r="N2295">
        <v>96190030</v>
      </c>
      <c r="O2295" t="s">
        <v>1012</v>
      </c>
      <c r="P2295">
        <v>4987176135407</v>
      </c>
      <c r="Q2295">
        <v>1399</v>
      </c>
      <c r="R2295" s="16">
        <v>46808</v>
      </c>
      <c r="S2295">
        <v>36</v>
      </c>
      <c r="T2295">
        <v>52</v>
      </c>
      <c r="U2295">
        <v>4</v>
      </c>
      <c r="V2295">
        <v>1023.24</v>
      </c>
      <c r="W2295">
        <v>1074.4000000000001</v>
      </c>
      <c r="X2295">
        <v>1119.2</v>
      </c>
      <c r="Y2295">
        <v>0</v>
      </c>
      <c r="Z2295">
        <v>2</v>
      </c>
      <c r="AA2295">
        <v>0</v>
      </c>
      <c r="AB2295">
        <v>0</v>
      </c>
      <c r="AC2295">
        <v>2148.8000000000002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f t="shared" si="186"/>
        <v>2</v>
      </c>
      <c r="AJ2295">
        <f t="shared" si="187"/>
        <v>2238.4</v>
      </c>
      <c r="AK2295" s="62">
        <f t="shared" si="188"/>
        <v>0.5</v>
      </c>
      <c r="AL2295">
        <f t="shared" si="189"/>
        <v>2148.8000000000002</v>
      </c>
    </row>
    <row r="2296" spans="2:38" ht="14.45" x14ac:dyDescent="0.3">
      <c r="B2296" t="s">
        <v>2201</v>
      </c>
      <c r="C2296">
        <v>2002344334</v>
      </c>
      <c r="D2296" t="s">
        <v>125</v>
      </c>
      <c r="E2296" t="s">
        <v>126</v>
      </c>
      <c r="F2296" t="s">
        <v>127</v>
      </c>
      <c r="G2296" t="s">
        <v>128</v>
      </c>
      <c r="H2296" t="s">
        <v>139</v>
      </c>
      <c r="I2296" t="s">
        <v>140</v>
      </c>
      <c r="J2296" t="s">
        <v>515</v>
      </c>
      <c r="K2296" t="s">
        <v>516</v>
      </c>
      <c r="L2296">
        <v>80866583</v>
      </c>
      <c r="M2296" t="s">
        <v>517</v>
      </c>
      <c r="N2296">
        <v>96190030</v>
      </c>
      <c r="O2296" t="s">
        <v>518</v>
      </c>
      <c r="P2296">
        <v>4987176164162</v>
      </c>
      <c r="Q2296">
        <v>33</v>
      </c>
      <c r="R2296" s="16">
        <v>47020</v>
      </c>
      <c r="S2296">
        <v>36</v>
      </c>
      <c r="T2296">
        <v>72</v>
      </c>
      <c r="U2296">
        <v>192</v>
      </c>
      <c r="V2296">
        <v>25.14</v>
      </c>
      <c r="W2296">
        <v>26.4</v>
      </c>
      <c r="X2296">
        <v>27.5</v>
      </c>
      <c r="Y2296">
        <v>0</v>
      </c>
      <c r="Z2296">
        <v>2</v>
      </c>
      <c r="AA2296">
        <v>0</v>
      </c>
      <c r="AB2296">
        <v>0</v>
      </c>
      <c r="AC2296">
        <v>52.8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f t="shared" si="186"/>
        <v>2</v>
      </c>
      <c r="AJ2296">
        <f t="shared" si="187"/>
        <v>55</v>
      </c>
      <c r="AK2296" s="62">
        <f t="shared" si="188"/>
        <v>1.0416666666666666E-2</v>
      </c>
      <c r="AL2296">
        <f t="shared" si="189"/>
        <v>52.8</v>
      </c>
    </row>
    <row r="2297" spans="2:38" ht="14.45" x14ac:dyDescent="0.3">
      <c r="B2297" t="s">
        <v>2201</v>
      </c>
      <c r="C2297">
        <v>2002344334</v>
      </c>
      <c r="D2297" t="s">
        <v>125</v>
      </c>
      <c r="E2297" t="s">
        <v>126</v>
      </c>
      <c r="F2297" t="s">
        <v>127</v>
      </c>
      <c r="G2297" t="s">
        <v>128</v>
      </c>
      <c r="H2297" t="s">
        <v>139</v>
      </c>
      <c r="I2297" t="s">
        <v>140</v>
      </c>
      <c r="J2297" t="s">
        <v>159</v>
      </c>
      <c r="K2297" t="s">
        <v>600</v>
      </c>
      <c r="L2297">
        <v>80887712</v>
      </c>
      <c r="M2297" t="s">
        <v>601</v>
      </c>
      <c r="N2297">
        <v>96190030</v>
      </c>
      <c r="O2297" t="s">
        <v>602</v>
      </c>
      <c r="P2297">
        <v>4987176056337</v>
      </c>
      <c r="Q2297">
        <v>1399</v>
      </c>
      <c r="R2297" s="16">
        <v>46807</v>
      </c>
      <c r="S2297">
        <v>36</v>
      </c>
      <c r="T2297">
        <v>52</v>
      </c>
      <c r="U2297">
        <v>4</v>
      </c>
      <c r="V2297">
        <v>1065.8699999999999</v>
      </c>
      <c r="W2297">
        <v>1119.1600000000001</v>
      </c>
      <c r="X2297">
        <v>1165.83</v>
      </c>
      <c r="Y2297">
        <v>0</v>
      </c>
      <c r="Z2297">
        <v>1</v>
      </c>
      <c r="AA2297">
        <v>0</v>
      </c>
      <c r="AB2297">
        <v>0</v>
      </c>
      <c r="AC2297">
        <v>1119.1600000000001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f t="shared" si="186"/>
        <v>1</v>
      </c>
      <c r="AJ2297">
        <f t="shared" si="187"/>
        <v>1165.83</v>
      </c>
      <c r="AK2297" s="62">
        <f t="shared" si="188"/>
        <v>0.25</v>
      </c>
      <c r="AL2297">
        <f t="shared" si="189"/>
        <v>1119.1600000000001</v>
      </c>
    </row>
    <row r="2298" spans="2:38" ht="14.45" x14ac:dyDescent="0.3">
      <c r="B2298" t="s">
        <v>2201</v>
      </c>
      <c r="C2298">
        <v>2002344334</v>
      </c>
      <c r="D2298" t="s">
        <v>125</v>
      </c>
      <c r="E2298" t="s">
        <v>126</v>
      </c>
      <c r="F2298" t="s">
        <v>127</v>
      </c>
      <c r="G2298" t="s">
        <v>128</v>
      </c>
      <c r="H2298" t="s">
        <v>139</v>
      </c>
      <c r="I2298" t="s">
        <v>140</v>
      </c>
      <c r="J2298" t="s">
        <v>159</v>
      </c>
      <c r="K2298" t="s">
        <v>573</v>
      </c>
      <c r="L2298">
        <v>83921927</v>
      </c>
      <c r="M2298" t="s">
        <v>1038</v>
      </c>
      <c r="N2298">
        <v>96190030</v>
      </c>
      <c r="O2298" t="s">
        <v>1039</v>
      </c>
      <c r="P2298">
        <v>4987176303721</v>
      </c>
      <c r="Q2298">
        <v>350</v>
      </c>
      <c r="R2298" s="16">
        <v>47052</v>
      </c>
      <c r="S2298">
        <v>36</v>
      </c>
      <c r="T2298">
        <v>75</v>
      </c>
      <c r="U2298">
        <v>18</v>
      </c>
      <c r="V2298">
        <v>266.66000000000003</v>
      </c>
      <c r="W2298">
        <v>279.99</v>
      </c>
      <c r="X2298">
        <v>291.67</v>
      </c>
      <c r="Y2298">
        <v>3</v>
      </c>
      <c r="Z2298">
        <v>0</v>
      </c>
      <c r="AA2298">
        <v>0</v>
      </c>
      <c r="AB2298">
        <v>0</v>
      </c>
      <c r="AC2298">
        <v>15119.46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f t="shared" si="186"/>
        <v>54</v>
      </c>
      <c r="AJ2298">
        <f t="shared" si="187"/>
        <v>15750.18</v>
      </c>
      <c r="AK2298" s="62">
        <f t="shared" si="188"/>
        <v>3</v>
      </c>
      <c r="AL2298">
        <f t="shared" si="189"/>
        <v>15119.460000000001</v>
      </c>
    </row>
    <row r="2299" spans="2:38" ht="14.45" x14ac:dyDescent="0.3">
      <c r="B2299" t="s">
        <v>2201</v>
      </c>
      <c r="C2299">
        <v>2002344334</v>
      </c>
      <c r="D2299" t="s">
        <v>125</v>
      </c>
      <c r="E2299" t="s">
        <v>126</v>
      </c>
      <c r="F2299" t="s">
        <v>127</v>
      </c>
      <c r="G2299" t="s">
        <v>128</v>
      </c>
      <c r="H2299" t="s">
        <v>196</v>
      </c>
      <c r="I2299" t="s">
        <v>197</v>
      </c>
      <c r="J2299" t="s">
        <v>527</v>
      </c>
      <c r="K2299" t="s">
        <v>528</v>
      </c>
      <c r="L2299">
        <v>80795452</v>
      </c>
      <c r="M2299" t="s">
        <v>529</v>
      </c>
      <c r="N2299">
        <v>33049990</v>
      </c>
      <c r="O2299" t="s">
        <v>530</v>
      </c>
      <c r="P2299">
        <v>4902430893961</v>
      </c>
      <c r="Q2299">
        <v>399</v>
      </c>
      <c r="R2299" s="16">
        <v>47052</v>
      </c>
      <c r="S2299">
        <v>36</v>
      </c>
      <c r="T2299">
        <v>75</v>
      </c>
      <c r="U2299">
        <v>12</v>
      </c>
      <c r="V2299">
        <v>282.26</v>
      </c>
      <c r="W2299">
        <v>333.07</v>
      </c>
      <c r="X2299">
        <v>346.96</v>
      </c>
      <c r="Y2299">
        <v>0</v>
      </c>
      <c r="Z2299">
        <v>1</v>
      </c>
      <c r="AA2299">
        <v>0</v>
      </c>
      <c r="AB2299">
        <v>0</v>
      </c>
      <c r="AC2299">
        <v>333.07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f t="shared" si="186"/>
        <v>1</v>
      </c>
      <c r="AJ2299">
        <f t="shared" si="187"/>
        <v>346.96</v>
      </c>
      <c r="AK2299" s="62">
        <f t="shared" si="188"/>
        <v>8.3333333333333329E-2</v>
      </c>
      <c r="AL2299">
        <f t="shared" si="189"/>
        <v>333.07</v>
      </c>
    </row>
    <row r="2300" spans="2:38" ht="14.45" x14ac:dyDescent="0.3">
      <c r="B2300" t="s">
        <v>2201</v>
      </c>
      <c r="C2300">
        <v>2002344334</v>
      </c>
      <c r="D2300" t="s">
        <v>125</v>
      </c>
      <c r="E2300" t="s">
        <v>126</v>
      </c>
      <c r="F2300" t="s">
        <v>127</v>
      </c>
      <c r="G2300" t="s">
        <v>132</v>
      </c>
      <c r="H2300" t="s">
        <v>133</v>
      </c>
      <c r="I2300" t="s">
        <v>177</v>
      </c>
      <c r="J2300" t="s">
        <v>178</v>
      </c>
      <c r="K2300" t="s">
        <v>620</v>
      </c>
      <c r="L2300">
        <v>80869896</v>
      </c>
      <c r="M2300" t="s">
        <v>621</v>
      </c>
      <c r="N2300">
        <v>96190010</v>
      </c>
      <c r="O2300" t="s">
        <v>622</v>
      </c>
      <c r="P2300">
        <v>4987176319432</v>
      </c>
      <c r="Q2300">
        <v>55</v>
      </c>
      <c r="R2300" s="16">
        <v>47045</v>
      </c>
      <c r="S2300">
        <v>24</v>
      </c>
      <c r="T2300">
        <v>100</v>
      </c>
      <c r="U2300">
        <v>64</v>
      </c>
      <c r="V2300">
        <v>47.57</v>
      </c>
      <c r="W2300">
        <v>47.57</v>
      </c>
      <c r="X2300">
        <v>49.55</v>
      </c>
      <c r="Y2300">
        <v>9</v>
      </c>
      <c r="Z2300">
        <v>6</v>
      </c>
      <c r="AA2300">
        <v>0</v>
      </c>
      <c r="AB2300">
        <v>0</v>
      </c>
      <c r="AC2300">
        <v>27685.74</v>
      </c>
      <c r="AD2300">
        <v>0.01</v>
      </c>
      <c r="AE2300">
        <v>0</v>
      </c>
      <c r="AF2300">
        <v>0</v>
      </c>
      <c r="AG2300">
        <v>0</v>
      </c>
      <c r="AH2300">
        <v>0</v>
      </c>
      <c r="AI2300">
        <f t="shared" si="186"/>
        <v>582</v>
      </c>
      <c r="AJ2300">
        <f t="shared" si="187"/>
        <v>28838.1</v>
      </c>
      <c r="AK2300" s="62">
        <f t="shared" si="188"/>
        <v>9.09375</v>
      </c>
      <c r="AL2300">
        <f t="shared" si="189"/>
        <v>27685.74</v>
      </c>
    </row>
    <row r="2301" spans="2:38" ht="14.45" x14ac:dyDescent="0.3">
      <c r="B2301" t="s">
        <v>2201</v>
      </c>
      <c r="C2301">
        <v>2002344334</v>
      </c>
      <c r="D2301" t="s">
        <v>125</v>
      </c>
      <c r="E2301" t="s">
        <v>126</v>
      </c>
      <c r="F2301" t="s">
        <v>127</v>
      </c>
      <c r="G2301" t="s">
        <v>128</v>
      </c>
      <c r="H2301" t="s">
        <v>139</v>
      </c>
      <c r="I2301" t="s">
        <v>140</v>
      </c>
      <c r="J2301" t="s">
        <v>236</v>
      </c>
      <c r="K2301" t="s">
        <v>797</v>
      </c>
      <c r="L2301">
        <v>80895446</v>
      </c>
      <c r="M2301" t="s">
        <v>798</v>
      </c>
      <c r="N2301">
        <v>96190030</v>
      </c>
      <c r="O2301" t="s">
        <v>799</v>
      </c>
      <c r="P2301">
        <v>4987176307866</v>
      </c>
      <c r="Q2301">
        <v>374</v>
      </c>
      <c r="R2301" s="16">
        <v>46807</v>
      </c>
      <c r="S2301">
        <v>36</v>
      </c>
      <c r="T2301">
        <v>52</v>
      </c>
      <c r="U2301">
        <v>18</v>
      </c>
      <c r="V2301">
        <v>297.33</v>
      </c>
      <c r="W2301">
        <v>312.2</v>
      </c>
      <c r="X2301">
        <v>325.22000000000003</v>
      </c>
      <c r="Y2301">
        <v>1</v>
      </c>
      <c r="Z2301">
        <v>12</v>
      </c>
      <c r="AA2301">
        <v>0</v>
      </c>
      <c r="AB2301">
        <v>0</v>
      </c>
      <c r="AC2301">
        <v>9366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f t="shared" si="186"/>
        <v>30</v>
      </c>
      <c r="AJ2301">
        <f t="shared" si="187"/>
        <v>9756.6</v>
      </c>
      <c r="AK2301" s="62">
        <f t="shared" si="188"/>
        <v>1.6666666666666667</v>
      </c>
      <c r="AL2301">
        <f t="shared" si="189"/>
        <v>9366</v>
      </c>
    </row>
    <row r="2302" spans="2:38" ht="14.45" x14ac:dyDescent="0.3">
      <c r="B2302" t="s">
        <v>2201</v>
      </c>
      <c r="C2302">
        <v>2002344334</v>
      </c>
      <c r="D2302" t="s">
        <v>125</v>
      </c>
      <c r="E2302" t="s">
        <v>126</v>
      </c>
      <c r="F2302" t="s">
        <v>127</v>
      </c>
      <c r="G2302" t="s">
        <v>132</v>
      </c>
      <c r="H2302" t="s">
        <v>133</v>
      </c>
      <c r="I2302" t="s">
        <v>534</v>
      </c>
      <c r="J2302" t="s">
        <v>535</v>
      </c>
      <c r="K2302" t="s">
        <v>536</v>
      </c>
      <c r="L2302">
        <v>80869511</v>
      </c>
      <c r="M2302" t="s">
        <v>537</v>
      </c>
      <c r="N2302">
        <v>96190010</v>
      </c>
      <c r="O2302" t="s">
        <v>538</v>
      </c>
      <c r="P2302">
        <v>4987176252685</v>
      </c>
      <c r="Q2302">
        <v>220</v>
      </c>
      <c r="R2302" s="16">
        <v>47045</v>
      </c>
      <c r="S2302">
        <v>24</v>
      </c>
      <c r="T2302">
        <v>100</v>
      </c>
      <c r="U2302">
        <v>45</v>
      </c>
      <c r="V2302">
        <v>190.26</v>
      </c>
      <c r="W2302">
        <v>190.26</v>
      </c>
      <c r="X2302">
        <v>198.19</v>
      </c>
      <c r="Y2302">
        <v>0</v>
      </c>
      <c r="Z2302">
        <v>11</v>
      </c>
      <c r="AA2302">
        <v>0</v>
      </c>
      <c r="AB2302">
        <v>0</v>
      </c>
      <c r="AC2302">
        <v>2092.86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f t="shared" si="186"/>
        <v>11</v>
      </c>
      <c r="AJ2302">
        <f t="shared" si="187"/>
        <v>2180.09</v>
      </c>
      <c r="AK2302" s="62">
        <f t="shared" si="188"/>
        <v>0.24444444444444444</v>
      </c>
      <c r="AL2302">
        <f t="shared" si="189"/>
        <v>2092.8599999999997</v>
      </c>
    </row>
    <row r="2303" spans="2:38" ht="14.45" x14ac:dyDescent="0.3">
      <c r="B2303" t="s">
        <v>2201</v>
      </c>
      <c r="C2303">
        <v>2002344334</v>
      </c>
      <c r="D2303" t="s">
        <v>125</v>
      </c>
      <c r="E2303" t="s">
        <v>126</v>
      </c>
      <c r="F2303" t="s">
        <v>127</v>
      </c>
      <c r="G2303" t="s">
        <v>146</v>
      </c>
      <c r="H2303" t="s">
        <v>147</v>
      </c>
      <c r="I2303" t="s">
        <v>148</v>
      </c>
      <c r="J2303" t="s">
        <v>429</v>
      </c>
      <c r="K2303" t="s">
        <v>617</v>
      </c>
      <c r="L2303">
        <v>80753180</v>
      </c>
      <c r="M2303" t="s">
        <v>618</v>
      </c>
      <c r="N2303">
        <v>33071090</v>
      </c>
      <c r="O2303" t="s">
        <v>619</v>
      </c>
      <c r="P2303">
        <v>4987176093714</v>
      </c>
      <c r="Q2303">
        <v>99</v>
      </c>
      <c r="R2303" s="16">
        <v>46246</v>
      </c>
      <c r="S2303">
        <v>36</v>
      </c>
      <c r="T2303">
        <v>0</v>
      </c>
      <c r="U2303">
        <v>144</v>
      </c>
      <c r="V2303">
        <v>71.91</v>
      </c>
      <c r="W2303">
        <v>84.85</v>
      </c>
      <c r="X2303">
        <v>88.39</v>
      </c>
      <c r="Y2303">
        <v>0</v>
      </c>
      <c r="Z2303">
        <v>143</v>
      </c>
      <c r="AA2303">
        <v>0</v>
      </c>
      <c r="AB2303">
        <v>0</v>
      </c>
      <c r="AC2303">
        <v>12133.55</v>
      </c>
      <c r="AD2303">
        <v>61.95</v>
      </c>
      <c r="AE2303">
        <v>0</v>
      </c>
      <c r="AF2303">
        <v>0</v>
      </c>
      <c r="AG2303">
        <v>0</v>
      </c>
      <c r="AH2303">
        <v>0</v>
      </c>
      <c r="AI2303">
        <f t="shared" si="186"/>
        <v>143</v>
      </c>
      <c r="AJ2303">
        <f t="shared" si="187"/>
        <v>12639.77</v>
      </c>
      <c r="AK2303" s="62">
        <f t="shared" si="188"/>
        <v>0.99305555555555558</v>
      </c>
      <c r="AL2303">
        <f t="shared" si="189"/>
        <v>12133.55</v>
      </c>
    </row>
    <row r="2304" spans="2:38" ht="14.45" x14ac:dyDescent="0.3">
      <c r="B2304" t="s">
        <v>2201</v>
      </c>
      <c r="C2304">
        <v>2002344334</v>
      </c>
      <c r="D2304" t="s">
        <v>125</v>
      </c>
      <c r="E2304" t="s">
        <v>126</v>
      </c>
      <c r="F2304" t="s">
        <v>127</v>
      </c>
      <c r="G2304" t="s">
        <v>128</v>
      </c>
      <c r="H2304" t="s">
        <v>129</v>
      </c>
      <c r="I2304" t="s">
        <v>130</v>
      </c>
      <c r="J2304" t="s">
        <v>216</v>
      </c>
      <c r="K2304" t="s">
        <v>556</v>
      </c>
      <c r="L2304">
        <v>80889635</v>
      </c>
      <c r="M2304" t="s">
        <v>800</v>
      </c>
      <c r="N2304">
        <v>33051090</v>
      </c>
      <c r="O2304" t="s">
        <v>801</v>
      </c>
      <c r="P2304">
        <v>4987176272164</v>
      </c>
      <c r="Q2304">
        <v>210</v>
      </c>
      <c r="R2304" s="16">
        <v>47105</v>
      </c>
      <c r="S2304">
        <v>36</v>
      </c>
      <c r="T2304">
        <v>80</v>
      </c>
      <c r="U2304">
        <v>56</v>
      </c>
      <c r="V2304">
        <v>174.54</v>
      </c>
      <c r="W2304">
        <v>183.27</v>
      </c>
      <c r="X2304">
        <v>190.91</v>
      </c>
      <c r="Y2304">
        <v>0</v>
      </c>
      <c r="Z2304">
        <v>1</v>
      </c>
      <c r="AA2304">
        <v>0</v>
      </c>
      <c r="AB2304">
        <v>0</v>
      </c>
      <c r="AC2304">
        <v>183.27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f t="shared" si="186"/>
        <v>1</v>
      </c>
      <c r="AJ2304">
        <f t="shared" si="187"/>
        <v>190.91</v>
      </c>
      <c r="AK2304" s="62">
        <f t="shared" si="188"/>
        <v>1.7857142857142856E-2</v>
      </c>
      <c r="AL2304">
        <f t="shared" si="189"/>
        <v>183.27</v>
      </c>
    </row>
    <row r="2305" spans="2:38" ht="14.45" x14ac:dyDescent="0.3">
      <c r="B2305" t="s">
        <v>2201</v>
      </c>
      <c r="C2305">
        <v>2002344334</v>
      </c>
      <c r="D2305" t="s">
        <v>125</v>
      </c>
      <c r="E2305" t="s">
        <v>126</v>
      </c>
      <c r="F2305" t="s">
        <v>127</v>
      </c>
      <c r="G2305" t="s">
        <v>146</v>
      </c>
      <c r="H2305" t="s">
        <v>160</v>
      </c>
      <c r="I2305" t="s">
        <v>161</v>
      </c>
      <c r="J2305" t="s">
        <v>344</v>
      </c>
      <c r="K2305" t="s">
        <v>1048</v>
      </c>
      <c r="L2305">
        <v>80818682</v>
      </c>
      <c r="M2305" t="s">
        <v>1049</v>
      </c>
      <c r="N2305">
        <v>96032100</v>
      </c>
      <c r="O2305" t="s">
        <v>1050</v>
      </c>
      <c r="P2305">
        <v>4987176239945</v>
      </c>
      <c r="Q2305">
        <v>110</v>
      </c>
      <c r="R2305" s="16">
        <v>47020</v>
      </c>
      <c r="S2305">
        <v>36</v>
      </c>
      <c r="T2305">
        <v>72</v>
      </c>
      <c r="U2305">
        <v>48</v>
      </c>
      <c r="V2305">
        <v>83.81</v>
      </c>
      <c r="W2305">
        <v>88</v>
      </c>
      <c r="X2305">
        <v>91.67</v>
      </c>
      <c r="Y2305">
        <v>0</v>
      </c>
      <c r="Z2305">
        <v>1</v>
      </c>
      <c r="AA2305">
        <v>0</v>
      </c>
      <c r="AB2305">
        <v>0</v>
      </c>
      <c r="AC2305">
        <v>88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f t="shared" si="186"/>
        <v>1</v>
      </c>
      <c r="AJ2305">
        <f t="shared" si="187"/>
        <v>91.67</v>
      </c>
      <c r="AK2305" s="62">
        <f t="shared" si="188"/>
        <v>2.0833333333333332E-2</v>
      </c>
      <c r="AL2305">
        <f t="shared" si="189"/>
        <v>88</v>
      </c>
    </row>
    <row r="2306" spans="2:38" ht="14.45" x14ac:dyDescent="0.3">
      <c r="B2306" t="s">
        <v>2201</v>
      </c>
      <c r="C2306">
        <v>2002344334</v>
      </c>
      <c r="D2306" t="s">
        <v>125</v>
      </c>
      <c r="E2306" t="s">
        <v>126</v>
      </c>
      <c r="F2306" t="s">
        <v>127</v>
      </c>
      <c r="G2306" t="s">
        <v>132</v>
      </c>
      <c r="H2306" t="s">
        <v>290</v>
      </c>
      <c r="I2306" t="s">
        <v>635</v>
      </c>
      <c r="J2306" t="s">
        <v>635</v>
      </c>
      <c r="K2306" t="s">
        <v>636</v>
      </c>
      <c r="L2306">
        <v>80885888</v>
      </c>
      <c r="M2306" t="s">
        <v>637</v>
      </c>
      <c r="N2306">
        <v>30049011</v>
      </c>
      <c r="O2306" t="s">
        <v>638</v>
      </c>
      <c r="P2306">
        <v>4987176191359</v>
      </c>
      <c r="Q2306">
        <v>64</v>
      </c>
      <c r="R2306" s="16">
        <v>47045</v>
      </c>
      <c r="S2306">
        <v>24</v>
      </c>
      <c r="T2306">
        <v>100</v>
      </c>
      <c r="U2306">
        <v>720</v>
      </c>
      <c r="V2306">
        <v>48.83</v>
      </c>
      <c r="W2306">
        <v>51.27</v>
      </c>
      <c r="X2306">
        <v>53.41</v>
      </c>
      <c r="Y2306">
        <v>0</v>
      </c>
      <c r="Z2306">
        <v>81</v>
      </c>
      <c r="AA2306">
        <v>0</v>
      </c>
      <c r="AB2306">
        <v>0</v>
      </c>
      <c r="AC2306">
        <v>4152.87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f t="shared" si="186"/>
        <v>81</v>
      </c>
      <c r="AJ2306">
        <f t="shared" si="187"/>
        <v>4326.21</v>
      </c>
      <c r="AK2306" s="62">
        <f t="shared" si="188"/>
        <v>0.1125</v>
      </c>
      <c r="AL2306">
        <f t="shared" si="189"/>
        <v>4152.87</v>
      </c>
    </row>
    <row r="2307" spans="2:38" ht="14.45" x14ac:dyDescent="0.3">
      <c r="B2307" t="s">
        <v>2201</v>
      </c>
      <c r="C2307">
        <v>2002344334</v>
      </c>
      <c r="D2307" t="s">
        <v>125</v>
      </c>
      <c r="E2307" t="s">
        <v>126</v>
      </c>
      <c r="F2307" t="s">
        <v>127</v>
      </c>
      <c r="G2307" t="s">
        <v>128</v>
      </c>
      <c r="H2307" t="s">
        <v>139</v>
      </c>
      <c r="I2307" t="s">
        <v>140</v>
      </c>
      <c r="J2307" t="s">
        <v>141</v>
      </c>
      <c r="K2307" t="s">
        <v>142</v>
      </c>
      <c r="L2307">
        <v>80895447</v>
      </c>
      <c r="M2307" t="s">
        <v>805</v>
      </c>
      <c r="N2307">
        <v>96190030</v>
      </c>
      <c r="O2307" t="s">
        <v>806</v>
      </c>
      <c r="P2307">
        <v>4987176135506</v>
      </c>
      <c r="Q2307">
        <v>1399</v>
      </c>
      <c r="R2307" s="16">
        <v>47045</v>
      </c>
      <c r="S2307">
        <v>36</v>
      </c>
      <c r="T2307">
        <v>74</v>
      </c>
      <c r="U2307">
        <v>4</v>
      </c>
      <c r="V2307">
        <v>1023.24</v>
      </c>
      <c r="W2307">
        <v>1074.4000000000001</v>
      </c>
      <c r="X2307">
        <v>1119.2</v>
      </c>
      <c r="Y2307">
        <v>2</v>
      </c>
      <c r="Z2307">
        <v>0</v>
      </c>
      <c r="AA2307">
        <v>0</v>
      </c>
      <c r="AB2307">
        <v>0</v>
      </c>
      <c r="AC2307">
        <v>8595.2000000000007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f t="shared" si="186"/>
        <v>8</v>
      </c>
      <c r="AJ2307">
        <f t="shared" si="187"/>
        <v>8953.6</v>
      </c>
      <c r="AK2307" s="62">
        <f t="shared" si="188"/>
        <v>2</v>
      </c>
      <c r="AL2307">
        <f t="shared" si="189"/>
        <v>8595.2000000000007</v>
      </c>
    </row>
    <row r="2308" spans="2:38" ht="14.45" x14ac:dyDescent="0.3">
      <c r="B2308" t="s">
        <v>2201</v>
      </c>
      <c r="C2308">
        <v>2002344334</v>
      </c>
      <c r="D2308" t="s">
        <v>125</v>
      </c>
      <c r="E2308" t="s">
        <v>126</v>
      </c>
      <c r="F2308" t="s">
        <v>127</v>
      </c>
      <c r="G2308" t="s">
        <v>132</v>
      </c>
      <c r="H2308" t="s">
        <v>133</v>
      </c>
      <c r="I2308" t="s">
        <v>134</v>
      </c>
      <c r="J2308" t="s">
        <v>169</v>
      </c>
      <c r="K2308" t="s">
        <v>543</v>
      </c>
      <c r="L2308">
        <v>80830251</v>
      </c>
      <c r="M2308" t="s">
        <v>544</v>
      </c>
      <c r="N2308">
        <v>96190010</v>
      </c>
      <c r="O2308" t="s">
        <v>545</v>
      </c>
      <c r="P2308">
        <v>4987176294623</v>
      </c>
      <c r="Q2308">
        <v>475</v>
      </c>
      <c r="R2308" s="16">
        <v>46807</v>
      </c>
      <c r="S2308">
        <v>24</v>
      </c>
      <c r="T2308">
        <v>78</v>
      </c>
      <c r="U2308">
        <v>16</v>
      </c>
      <c r="V2308">
        <v>354.08</v>
      </c>
      <c r="W2308">
        <v>354.08</v>
      </c>
      <c r="X2308">
        <v>368.85</v>
      </c>
      <c r="Y2308">
        <v>1</v>
      </c>
      <c r="Z2308">
        <v>2</v>
      </c>
      <c r="AA2308">
        <v>0</v>
      </c>
      <c r="AB2308">
        <v>0</v>
      </c>
      <c r="AC2308">
        <v>6373.44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f t="shared" si="186"/>
        <v>18</v>
      </c>
      <c r="AJ2308">
        <f t="shared" si="187"/>
        <v>6639.3</v>
      </c>
      <c r="AK2308" s="62">
        <f t="shared" si="188"/>
        <v>1.125</v>
      </c>
      <c r="AL2308">
        <f t="shared" si="189"/>
        <v>6373.44</v>
      </c>
    </row>
    <row r="2309" spans="2:38" ht="14.45" x14ac:dyDescent="0.3">
      <c r="B2309" t="s">
        <v>2201</v>
      </c>
      <c r="C2309">
        <v>2002344334</v>
      </c>
      <c r="D2309" t="s">
        <v>125</v>
      </c>
      <c r="E2309" t="s">
        <v>126</v>
      </c>
      <c r="F2309" t="s">
        <v>127</v>
      </c>
      <c r="G2309" t="s">
        <v>128</v>
      </c>
      <c r="H2309" t="s">
        <v>139</v>
      </c>
      <c r="I2309" t="s">
        <v>140</v>
      </c>
      <c r="J2309" t="s">
        <v>159</v>
      </c>
      <c r="K2309" t="s">
        <v>562</v>
      </c>
      <c r="L2309">
        <v>80887684</v>
      </c>
      <c r="M2309" t="s">
        <v>563</v>
      </c>
      <c r="N2309">
        <v>96190030</v>
      </c>
      <c r="O2309" t="s">
        <v>564</v>
      </c>
      <c r="P2309">
        <v>4987176303882</v>
      </c>
      <c r="Q2309">
        <v>350</v>
      </c>
      <c r="R2309" s="16">
        <v>46807</v>
      </c>
      <c r="S2309">
        <v>36</v>
      </c>
      <c r="T2309">
        <v>52</v>
      </c>
      <c r="U2309">
        <v>18</v>
      </c>
      <c r="V2309">
        <v>278.25</v>
      </c>
      <c r="W2309">
        <v>292.16000000000003</v>
      </c>
      <c r="X2309">
        <v>304.33999999999997</v>
      </c>
      <c r="Y2309">
        <v>0</v>
      </c>
      <c r="Z2309">
        <v>13</v>
      </c>
      <c r="AA2309">
        <v>0</v>
      </c>
      <c r="AB2309">
        <v>0</v>
      </c>
      <c r="AC2309">
        <v>3798.08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f t="shared" si="186"/>
        <v>13</v>
      </c>
      <c r="AJ2309">
        <f t="shared" si="187"/>
        <v>3956.4199999999996</v>
      </c>
      <c r="AK2309" s="62">
        <f t="shared" si="188"/>
        <v>0.72222222222222221</v>
      </c>
      <c r="AL2309">
        <f t="shared" si="189"/>
        <v>3798.0800000000004</v>
      </c>
    </row>
    <row r="2310" spans="2:38" ht="14.45" x14ac:dyDescent="0.3">
      <c r="B2310" t="s">
        <v>2201</v>
      </c>
      <c r="C2310">
        <v>2002344334</v>
      </c>
      <c r="D2310" t="s">
        <v>125</v>
      </c>
      <c r="E2310" t="s">
        <v>126</v>
      </c>
      <c r="F2310" t="s">
        <v>127</v>
      </c>
      <c r="G2310" t="s">
        <v>128</v>
      </c>
      <c r="H2310" t="s">
        <v>208</v>
      </c>
      <c r="I2310" t="s">
        <v>209</v>
      </c>
      <c r="J2310" t="s">
        <v>815</v>
      </c>
      <c r="K2310" t="s">
        <v>816</v>
      </c>
      <c r="L2310">
        <v>80753886</v>
      </c>
      <c r="M2310" t="s">
        <v>817</v>
      </c>
      <c r="N2310">
        <v>33074900</v>
      </c>
      <c r="O2310" t="s">
        <v>818</v>
      </c>
      <c r="P2310">
        <v>4987176198723</v>
      </c>
      <c r="Q2310">
        <v>249</v>
      </c>
      <c r="R2310" s="16">
        <v>47688</v>
      </c>
      <c r="S2310">
        <v>24</v>
      </c>
      <c r="T2310">
        <v>100</v>
      </c>
      <c r="U2310">
        <v>12</v>
      </c>
      <c r="V2310">
        <v>168.81</v>
      </c>
      <c r="W2310">
        <v>199.19</v>
      </c>
      <c r="X2310">
        <v>207.5</v>
      </c>
      <c r="Y2310">
        <v>1</v>
      </c>
      <c r="Z2310">
        <v>0</v>
      </c>
      <c r="AA2310">
        <v>0</v>
      </c>
      <c r="AB2310">
        <v>0</v>
      </c>
      <c r="AC2310">
        <v>2390.2800000000002</v>
      </c>
      <c r="AD2310">
        <v>16</v>
      </c>
      <c r="AE2310">
        <v>0</v>
      </c>
      <c r="AF2310">
        <v>0</v>
      </c>
      <c r="AG2310">
        <v>0</v>
      </c>
      <c r="AH2310">
        <v>0</v>
      </c>
      <c r="AI2310">
        <f t="shared" si="186"/>
        <v>12</v>
      </c>
      <c r="AJ2310">
        <f t="shared" si="187"/>
        <v>2490</v>
      </c>
      <c r="AK2310" s="62">
        <f t="shared" si="188"/>
        <v>1</v>
      </c>
      <c r="AL2310">
        <f t="shared" si="189"/>
        <v>2390.2799999999997</v>
      </c>
    </row>
    <row r="2311" spans="2:38" ht="14.45" x14ac:dyDescent="0.3">
      <c r="B2311" t="s">
        <v>2201</v>
      </c>
      <c r="C2311">
        <v>2002344334</v>
      </c>
      <c r="D2311" t="s">
        <v>125</v>
      </c>
      <c r="E2311" t="s">
        <v>126</v>
      </c>
      <c r="F2311" t="s">
        <v>127</v>
      </c>
      <c r="G2311" t="s">
        <v>146</v>
      </c>
      <c r="H2311" t="s">
        <v>190</v>
      </c>
      <c r="I2311" t="s">
        <v>191</v>
      </c>
      <c r="J2311" t="s">
        <v>313</v>
      </c>
      <c r="K2311" t="s">
        <v>888</v>
      </c>
      <c r="L2311">
        <v>80840352</v>
      </c>
      <c r="M2311" t="s">
        <v>889</v>
      </c>
      <c r="N2311">
        <v>82121010</v>
      </c>
      <c r="O2311" t="s">
        <v>890</v>
      </c>
      <c r="P2311">
        <v>4987176124616</v>
      </c>
      <c r="Q2311">
        <v>475</v>
      </c>
      <c r="R2311" s="16">
        <v>47045</v>
      </c>
      <c r="S2311">
        <v>60</v>
      </c>
      <c r="T2311">
        <v>44</v>
      </c>
      <c r="U2311">
        <v>40</v>
      </c>
      <c r="V2311">
        <v>338.97</v>
      </c>
      <c r="W2311">
        <v>399.99</v>
      </c>
      <c r="X2311">
        <v>416.67</v>
      </c>
      <c r="Y2311">
        <v>1</v>
      </c>
      <c r="Z2311">
        <v>2</v>
      </c>
      <c r="AA2311">
        <v>0</v>
      </c>
      <c r="AB2311">
        <v>0</v>
      </c>
      <c r="AC2311">
        <v>16799.580000000002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f t="shared" si="186"/>
        <v>42</v>
      </c>
      <c r="AJ2311">
        <f t="shared" si="187"/>
        <v>17500.14</v>
      </c>
      <c r="AK2311" s="62">
        <f t="shared" si="188"/>
        <v>1.05</v>
      </c>
      <c r="AL2311">
        <f t="shared" si="189"/>
        <v>16799.580000000002</v>
      </c>
    </row>
    <row r="2312" spans="2:38" ht="14.45" x14ac:dyDescent="0.3">
      <c r="B2312" t="s">
        <v>2201</v>
      </c>
      <c r="C2312">
        <v>2002344334</v>
      </c>
      <c r="D2312" t="s">
        <v>125</v>
      </c>
      <c r="E2312" t="s">
        <v>126</v>
      </c>
      <c r="F2312" t="s">
        <v>127</v>
      </c>
      <c r="G2312" t="s">
        <v>146</v>
      </c>
      <c r="H2312" t="s">
        <v>147</v>
      </c>
      <c r="I2312" t="s">
        <v>148</v>
      </c>
      <c r="J2312" t="s">
        <v>429</v>
      </c>
      <c r="K2312" t="s">
        <v>430</v>
      </c>
      <c r="L2312">
        <v>80753181</v>
      </c>
      <c r="M2312" t="s">
        <v>431</v>
      </c>
      <c r="N2312">
        <v>33071090</v>
      </c>
      <c r="O2312" t="s">
        <v>432</v>
      </c>
      <c r="P2312">
        <v>4987176093738</v>
      </c>
      <c r="Q2312">
        <v>99</v>
      </c>
      <c r="R2312" s="16">
        <v>46611</v>
      </c>
      <c r="S2312">
        <v>36</v>
      </c>
      <c r="T2312">
        <v>34</v>
      </c>
      <c r="U2312">
        <v>144</v>
      </c>
      <c r="V2312">
        <v>71.91</v>
      </c>
      <c r="W2312">
        <v>84.85</v>
      </c>
      <c r="X2312">
        <v>88.39</v>
      </c>
      <c r="Y2312">
        <v>0</v>
      </c>
      <c r="Z2312">
        <v>123</v>
      </c>
      <c r="AA2312">
        <v>0</v>
      </c>
      <c r="AB2312">
        <v>0</v>
      </c>
      <c r="AC2312">
        <v>10436.549999999999</v>
      </c>
      <c r="AD2312">
        <v>53.2899999999999</v>
      </c>
      <c r="AE2312">
        <v>0</v>
      </c>
      <c r="AF2312">
        <v>0</v>
      </c>
      <c r="AG2312">
        <v>0</v>
      </c>
      <c r="AH2312">
        <v>0</v>
      </c>
      <c r="AI2312">
        <f t="shared" si="186"/>
        <v>123</v>
      </c>
      <c r="AJ2312">
        <f t="shared" si="187"/>
        <v>10871.97</v>
      </c>
      <c r="AK2312" s="62">
        <f t="shared" si="188"/>
        <v>0.85416666666666663</v>
      </c>
      <c r="AL2312">
        <f t="shared" si="189"/>
        <v>10436.549999999999</v>
      </c>
    </row>
    <row r="2313" spans="2:38" ht="14.45" x14ac:dyDescent="0.3">
      <c r="B2313" t="s">
        <v>2201</v>
      </c>
      <c r="C2313">
        <v>2002344334</v>
      </c>
      <c r="D2313" t="s">
        <v>125</v>
      </c>
      <c r="E2313" t="s">
        <v>126</v>
      </c>
      <c r="F2313" t="s">
        <v>127</v>
      </c>
      <c r="G2313" t="s">
        <v>146</v>
      </c>
      <c r="H2313" t="s">
        <v>150</v>
      </c>
      <c r="I2313" t="s">
        <v>173</v>
      </c>
      <c r="J2313" t="s">
        <v>174</v>
      </c>
      <c r="K2313" t="s">
        <v>764</v>
      </c>
      <c r="L2313">
        <v>83904003</v>
      </c>
      <c r="M2313" t="s">
        <v>822</v>
      </c>
      <c r="N2313">
        <v>82121010</v>
      </c>
      <c r="O2313" t="s">
        <v>823</v>
      </c>
      <c r="P2313">
        <v>4987176352002</v>
      </c>
      <c r="Q2313">
        <v>133</v>
      </c>
      <c r="R2313" s="16">
        <v>47045</v>
      </c>
      <c r="S2313">
        <v>60</v>
      </c>
      <c r="T2313">
        <v>44</v>
      </c>
      <c r="U2313">
        <v>120</v>
      </c>
      <c r="V2313">
        <v>89.65</v>
      </c>
      <c r="W2313">
        <v>105.79</v>
      </c>
      <c r="X2313">
        <v>110.2</v>
      </c>
      <c r="Y2313">
        <v>4</v>
      </c>
      <c r="Z2313">
        <v>75</v>
      </c>
      <c r="AA2313">
        <v>0</v>
      </c>
      <c r="AB2313">
        <v>0</v>
      </c>
      <c r="AC2313">
        <v>58713.45</v>
      </c>
      <c r="AD2313">
        <v>0.08</v>
      </c>
      <c r="AE2313">
        <v>0</v>
      </c>
      <c r="AF2313">
        <v>0</v>
      </c>
      <c r="AG2313">
        <v>0</v>
      </c>
      <c r="AH2313">
        <v>0</v>
      </c>
      <c r="AI2313">
        <f t="shared" si="186"/>
        <v>555</v>
      </c>
      <c r="AJ2313">
        <f t="shared" si="187"/>
        <v>61161</v>
      </c>
      <c r="AK2313" s="62">
        <f t="shared" si="188"/>
        <v>4.625</v>
      </c>
      <c r="AL2313">
        <f t="shared" si="189"/>
        <v>58713.450000000004</v>
      </c>
    </row>
    <row r="2314" spans="2:38" ht="14.45" x14ac:dyDescent="0.3">
      <c r="B2314" t="s">
        <v>2201</v>
      </c>
      <c r="C2314">
        <v>2002344334</v>
      </c>
      <c r="D2314" t="s">
        <v>125</v>
      </c>
      <c r="E2314" t="s">
        <v>126</v>
      </c>
      <c r="F2314" t="s">
        <v>127</v>
      </c>
      <c r="G2314" t="s">
        <v>146</v>
      </c>
      <c r="H2314" t="s">
        <v>147</v>
      </c>
      <c r="I2314" t="s">
        <v>203</v>
      </c>
      <c r="J2314" t="s">
        <v>367</v>
      </c>
      <c r="K2314" t="s">
        <v>1071</v>
      </c>
      <c r="L2314">
        <v>80740360</v>
      </c>
      <c r="M2314" t="s">
        <v>1072</v>
      </c>
      <c r="N2314">
        <v>33071090</v>
      </c>
      <c r="O2314" t="s">
        <v>1073</v>
      </c>
      <c r="P2314">
        <v>4987176177681</v>
      </c>
      <c r="Q2314">
        <v>249</v>
      </c>
      <c r="R2314" s="16">
        <v>47569</v>
      </c>
      <c r="S2314">
        <v>36</v>
      </c>
      <c r="T2314">
        <v>100</v>
      </c>
      <c r="U2314">
        <v>24</v>
      </c>
      <c r="V2314">
        <v>180.86</v>
      </c>
      <c r="W2314">
        <v>213.42</v>
      </c>
      <c r="X2314">
        <v>222.32</v>
      </c>
      <c r="Y2314">
        <v>0</v>
      </c>
      <c r="Z2314">
        <v>1</v>
      </c>
      <c r="AA2314">
        <v>0</v>
      </c>
      <c r="AB2314">
        <v>0</v>
      </c>
      <c r="AC2314">
        <v>213.42</v>
      </c>
      <c r="AD2314">
        <v>0.8</v>
      </c>
      <c r="AE2314">
        <v>0</v>
      </c>
      <c r="AF2314">
        <v>0</v>
      </c>
      <c r="AG2314">
        <v>0</v>
      </c>
      <c r="AH2314">
        <v>0</v>
      </c>
      <c r="AI2314">
        <f t="shared" si="186"/>
        <v>1</v>
      </c>
      <c r="AJ2314">
        <f t="shared" si="187"/>
        <v>222.32</v>
      </c>
      <c r="AK2314" s="62">
        <f t="shared" si="188"/>
        <v>4.1666666666666664E-2</v>
      </c>
      <c r="AL2314">
        <f t="shared" si="189"/>
        <v>213.42</v>
      </c>
    </row>
    <row r="2315" spans="2:38" ht="14.45" x14ac:dyDescent="0.3">
      <c r="B2315" t="s">
        <v>2201</v>
      </c>
      <c r="C2315">
        <v>2002344334</v>
      </c>
      <c r="D2315" t="s">
        <v>125</v>
      </c>
      <c r="E2315" t="s">
        <v>126</v>
      </c>
      <c r="F2315" t="s">
        <v>127</v>
      </c>
      <c r="G2315" t="s">
        <v>146</v>
      </c>
      <c r="H2315" t="s">
        <v>150</v>
      </c>
      <c r="I2315" t="s">
        <v>173</v>
      </c>
      <c r="J2315" t="s">
        <v>174</v>
      </c>
      <c r="K2315" t="s">
        <v>175</v>
      </c>
      <c r="L2315">
        <v>83904005</v>
      </c>
      <c r="M2315" t="s">
        <v>826</v>
      </c>
      <c r="N2315">
        <v>82121010</v>
      </c>
      <c r="O2315" t="s">
        <v>827</v>
      </c>
      <c r="P2315">
        <v>4987176351999</v>
      </c>
      <c r="Q2315">
        <v>178</v>
      </c>
      <c r="R2315" s="16">
        <v>47045</v>
      </c>
      <c r="S2315">
        <v>60</v>
      </c>
      <c r="T2315">
        <v>44</v>
      </c>
      <c r="U2315">
        <v>144</v>
      </c>
      <c r="V2315">
        <v>119.98</v>
      </c>
      <c r="W2315">
        <v>141.58000000000001</v>
      </c>
      <c r="X2315">
        <v>147.47999999999999</v>
      </c>
      <c r="Y2315">
        <v>0</v>
      </c>
      <c r="Z2315">
        <v>2</v>
      </c>
      <c r="AA2315">
        <v>0</v>
      </c>
      <c r="AB2315">
        <v>0</v>
      </c>
      <c r="AC2315">
        <v>283.16000000000003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f t="shared" si="186"/>
        <v>2</v>
      </c>
      <c r="AJ2315">
        <f t="shared" si="187"/>
        <v>294.95999999999998</v>
      </c>
      <c r="AK2315" s="62">
        <f t="shared" si="188"/>
        <v>1.3888888888888888E-2</v>
      </c>
      <c r="AL2315">
        <f t="shared" si="189"/>
        <v>283.16000000000003</v>
      </c>
    </row>
    <row r="2316" spans="2:38" ht="14.45" x14ac:dyDescent="0.3">
      <c r="B2316" t="s">
        <v>2201</v>
      </c>
      <c r="C2316">
        <v>2002344334</v>
      </c>
      <c r="D2316" t="s">
        <v>125</v>
      </c>
      <c r="E2316" t="s">
        <v>126</v>
      </c>
      <c r="F2316" t="s">
        <v>127</v>
      </c>
      <c r="G2316" t="s">
        <v>132</v>
      </c>
      <c r="H2316" t="s">
        <v>163</v>
      </c>
      <c r="I2316" t="s">
        <v>164</v>
      </c>
      <c r="J2316" t="s">
        <v>253</v>
      </c>
      <c r="K2316" t="s">
        <v>437</v>
      </c>
      <c r="L2316">
        <v>80740513</v>
      </c>
      <c r="M2316" t="s">
        <v>438</v>
      </c>
      <c r="N2316">
        <v>33071010</v>
      </c>
      <c r="O2316" t="s">
        <v>439</v>
      </c>
      <c r="P2316">
        <v>4987176177780</v>
      </c>
      <c r="Q2316">
        <v>221</v>
      </c>
      <c r="R2316" s="16">
        <v>47020</v>
      </c>
      <c r="S2316">
        <v>36</v>
      </c>
      <c r="T2316">
        <v>72</v>
      </c>
      <c r="U2316">
        <v>48</v>
      </c>
      <c r="V2316">
        <v>180.4</v>
      </c>
      <c r="W2316">
        <v>189.42</v>
      </c>
      <c r="X2316">
        <v>197.32</v>
      </c>
      <c r="Y2316">
        <v>0</v>
      </c>
      <c r="Z2316">
        <v>11</v>
      </c>
      <c r="AA2316">
        <v>0</v>
      </c>
      <c r="AB2316">
        <v>0</v>
      </c>
      <c r="AC2316">
        <v>2083.62</v>
      </c>
      <c r="AD2316">
        <v>1.1499999999999899</v>
      </c>
      <c r="AE2316">
        <v>0</v>
      </c>
      <c r="AF2316">
        <v>0</v>
      </c>
      <c r="AG2316">
        <v>0</v>
      </c>
      <c r="AH2316">
        <v>0</v>
      </c>
      <c r="AI2316">
        <f t="shared" si="186"/>
        <v>11</v>
      </c>
      <c r="AJ2316">
        <f t="shared" si="187"/>
        <v>2170.52</v>
      </c>
      <c r="AK2316" s="62">
        <f t="shared" si="188"/>
        <v>0.22916666666666666</v>
      </c>
      <c r="AL2316">
        <f t="shared" si="189"/>
        <v>2083.62</v>
      </c>
    </row>
    <row r="2317" spans="2:38" ht="14.45" x14ac:dyDescent="0.3">
      <c r="B2317" t="s">
        <v>2201</v>
      </c>
      <c r="C2317">
        <v>2002344334</v>
      </c>
      <c r="D2317" t="s">
        <v>125</v>
      </c>
      <c r="E2317" t="s">
        <v>126</v>
      </c>
      <c r="F2317" t="s">
        <v>127</v>
      </c>
      <c r="G2317" t="s">
        <v>128</v>
      </c>
      <c r="H2317" t="s">
        <v>129</v>
      </c>
      <c r="I2317" t="s">
        <v>130</v>
      </c>
      <c r="J2317" t="s">
        <v>295</v>
      </c>
      <c r="K2317" t="s">
        <v>838</v>
      </c>
      <c r="L2317">
        <v>80877222</v>
      </c>
      <c r="M2317" t="s">
        <v>839</v>
      </c>
      <c r="N2317">
        <v>33059090</v>
      </c>
      <c r="O2317" t="s">
        <v>840</v>
      </c>
      <c r="P2317">
        <v>4987176257390</v>
      </c>
      <c r="Q2317">
        <v>269</v>
      </c>
      <c r="R2317" s="16">
        <v>47046</v>
      </c>
      <c r="S2317">
        <v>36</v>
      </c>
      <c r="T2317">
        <v>74</v>
      </c>
      <c r="U2317">
        <v>24</v>
      </c>
      <c r="V2317">
        <v>190.3</v>
      </c>
      <c r="W2317">
        <v>224.55</v>
      </c>
      <c r="X2317">
        <v>233.91</v>
      </c>
      <c r="Y2317">
        <v>0</v>
      </c>
      <c r="Z2317">
        <v>15</v>
      </c>
      <c r="AA2317">
        <v>0</v>
      </c>
      <c r="AB2317">
        <v>0</v>
      </c>
      <c r="AC2317">
        <v>3368.25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f t="shared" si="186"/>
        <v>15</v>
      </c>
      <c r="AJ2317">
        <f t="shared" si="187"/>
        <v>3508.65</v>
      </c>
      <c r="AK2317" s="62">
        <f t="shared" si="188"/>
        <v>0.625</v>
      </c>
      <c r="AL2317">
        <f t="shared" si="189"/>
        <v>3368.25</v>
      </c>
    </row>
    <row r="2318" spans="2:38" ht="14.45" x14ac:dyDescent="0.3">
      <c r="B2318" t="s">
        <v>2201</v>
      </c>
      <c r="C2318">
        <v>2002344334</v>
      </c>
      <c r="D2318" t="s">
        <v>125</v>
      </c>
      <c r="E2318" t="s">
        <v>126</v>
      </c>
      <c r="F2318" t="s">
        <v>127</v>
      </c>
      <c r="G2318" t="s">
        <v>128</v>
      </c>
      <c r="H2318" t="s">
        <v>139</v>
      </c>
      <c r="I2318" t="s">
        <v>140</v>
      </c>
      <c r="J2318" t="s">
        <v>159</v>
      </c>
      <c r="K2318" t="s">
        <v>305</v>
      </c>
      <c r="L2318">
        <v>80774649</v>
      </c>
      <c r="M2318" t="s">
        <v>452</v>
      </c>
      <c r="N2318">
        <v>96190030</v>
      </c>
      <c r="O2318" t="s">
        <v>453</v>
      </c>
      <c r="P2318">
        <v>4987176056375</v>
      </c>
      <c r="Q2318">
        <v>280</v>
      </c>
      <c r="R2318" s="16">
        <v>47020</v>
      </c>
      <c r="S2318">
        <v>36</v>
      </c>
      <c r="T2318">
        <v>72</v>
      </c>
      <c r="U2318">
        <v>12</v>
      </c>
      <c r="V2318">
        <v>222.6</v>
      </c>
      <c r="W2318">
        <v>233.73</v>
      </c>
      <c r="X2318">
        <v>243.48</v>
      </c>
      <c r="Y2318">
        <v>3</v>
      </c>
      <c r="Z2318">
        <v>5</v>
      </c>
      <c r="AA2318">
        <v>0</v>
      </c>
      <c r="AB2318">
        <v>0</v>
      </c>
      <c r="AC2318">
        <v>9582.93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f t="shared" si="186"/>
        <v>41</v>
      </c>
      <c r="AJ2318">
        <f t="shared" si="187"/>
        <v>9982.68</v>
      </c>
      <c r="AK2318" s="62">
        <f t="shared" si="188"/>
        <v>3.4166666666666665</v>
      </c>
      <c r="AL2318">
        <f t="shared" si="189"/>
        <v>9582.93</v>
      </c>
    </row>
    <row r="2319" spans="2:38" ht="14.45" x14ac:dyDescent="0.3">
      <c r="B2319" t="s">
        <v>2201</v>
      </c>
      <c r="C2319">
        <v>2002344334</v>
      </c>
      <c r="D2319" t="s">
        <v>125</v>
      </c>
      <c r="E2319" t="s">
        <v>126</v>
      </c>
      <c r="F2319" t="s">
        <v>127</v>
      </c>
      <c r="G2319" t="s">
        <v>128</v>
      </c>
      <c r="H2319" t="s">
        <v>129</v>
      </c>
      <c r="I2319" t="s">
        <v>130</v>
      </c>
      <c r="J2319" t="s">
        <v>295</v>
      </c>
      <c r="K2319" t="s">
        <v>844</v>
      </c>
      <c r="L2319">
        <v>80877223</v>
      </c>
      <c r="M2319" t="s">
        <v>845</v>
      </c>
      <c r="N2319">
        <v>33059090</v>
      </c>
      <c r="O2319" t="s">
        <v>846</v>
      </c>
      <c r="P2319">
        <v>4987176257376</v>
      </c>
      <c r="Q2319">
        <v>269</v>
      </c>
      <c r="R2319" s="16">
        <v>46898</v>
      </c>
      <c r="S2319">
        <v>36</v>
      </c>
      <c r="T2319">
        <v>60</v>
      </c>
      <c r="U2319">
        <v>24</v>
      </c>
      <c r="V2319">
        <v>190.3</v>
      </c>
      <c r="W2319">
        <v>224.55</v>
      </c>
      <c r="X2319">
        <v>233.91</v>
      </c>
      <c r="Y2319">
        <v>1</v>
      </c>
      <c r="Z2319">
        <v>1</v>
      </c>
      <c r="AA2319">
        <v>0</v>
      </c>
      <c r="AB2319">
        <v>0</v>
      </c>
      <c r="AC2319">
        <v>5613.75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f t="shared" si="186"/>
        <v>25</v>
      </c>
      <c r="AJ2319">
        <f t="shared" si="187"/>
        <v>5847.75</v>
      </c>
      <c r="AK2319" s="62">
        <f t="shared" si="188"/>
        <v>1.0416666666666667</v>
      </c>
      <c r="AL2319">
        <f t="shared" si="189"/>
        <v>5613.75</v>
      </c>
    </row>
    <row r="2320" spans="2:38" ht="14.45" x14ac:dyDescent="0.3">
      <c r="B2320" t="s">
        <v>2201</v>
      </c>
      <c r="C2320">
        <v>2002344334</v>
      </c>
      <c r="D2320" t="s">
        <v>125</v>
      </c>
      <c r="E2320" t="s">
        <v>126</v>
      </c>
      <c r="F2320" t="s">
        <v>127</v>
      </c>
      <c r="G2320" t="s">
        <v>128</v>
      </c>
      <c r="H2320" t="s">
        <v>208</v>
      </c>
      <c r="I2320" t="s">
        <v>209</v>
      </c>
      <c r="J2320" t="s">
        <v>252</v>
      </c>
      <c r="K2320" t="s">
        <v>457</v>
      </c>
      <c r="L2320">
        <v>80786348</v>
      </c>
      <c r="M2320" t="s">
        <v>458</v>
      </c>
      <c r="N2320">
        <v>33074900</v>
      </c>
      <c r="O2320" t="s">
        <v>459</v>
      </c>
      <c r="P2320">
        <v>4987176244420</v>
      </c>
      <c r="Q2320">
        <v>349</v>
      </c>
      <c r="R2320" s="16">
        <v>47052</v>
      </c>
      <c r="S2320">
        <v>24</v>
      </c>
      <c r="T2320">
        <v>100</v>
      </c>
      <c r="U2320">
        <v>24</v>
      </c>
      <c r="V2320">
        <v>236.6</v>
      </c>
      <c r="W2320">
        <v>279.19</v>
      </c>
      <c r="X2320">
        <v>290.83</v>
      </c>
      <c r="Y2320">
        <v>0</v>
      </c>
      <c r="Z2320">
        <v>12</v>
      </c>
      <c r="AA2320">
        <v>0</v>
      </c>
      <c r="AB2320">
        <v>0</v>
      </c>
      <c r="AC2320">
        <v>3350.28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f t="shared" si="186"/>
        <v>12</v>
      </c>
      <c r="AJ2320">
        <f t="shared" si="187"/>
        <v>3489.96</v>
      </c>
      <c r="AK2320" s="62">
        <f t="shared" si="188"/>
        <v>0.5</v>
      </c>
      <c r="AL2320">
        <f t="shared" si="189"/>
        <v>3350.2799999999997</v>
      </c>
    </row>
    <row r="2321" spans="2:38" ht="14.45" x14ac:dyDescent="0.3">
      <c r="B2321" t="s">
        <v>2201</v>
      </c>
      <c r="C2321">
        <v>2002344334</v>
      </c>
      <c r="D2321" t="s">
        <v>125</v>
      </c>
      <c r="E2321" t="s">
        <v>126</v>
      </c>
      <c r="F2321" t="s">
        <v>127</v>
      </c>
      <c r="G2321" t="s">
        <v>146</v>
      </c>
      <c r="H2321" t="s">
        <v>147</v>
      </c>
      <c r="I2321" t="s">
        <v>203</v>
      </c>
      <c r="J2321" t="s">
        <v>204</v>
      </c>
      <c r="K2321" t="s">
        <v>273</v>
      </c>
      <c r="L2321">
        <v>80722192</v>
      </c>
      <c r="M2321" t="s">
        <v>852</v>
      </c>
      <c r="N2321">
        <v>33071010</v>
      </c>
      <c r="O2321" t="s">
        <v>853</v>
      </c>
      <c r="P2321">
        <v>4987176150585</v>
      </c>
      <c r="Q2321">
        <v>66</v>
      </c>
      <c r="R2321" s="16">
        <v>47045</v>
      </c>
      <c r="S2321">
        <v>36</v>
      </c>
      <c r="T2321">
        <v>74</v>
      </c>
      <c r="U2321">
        <v>96</v>
      </c>
      <c r="V2321">
        <v>53.88</v>
      </c>
      <c r="W2321">
        <v>56.57</v>
      </c>
      <c r="X2321">
        <v>58.93</v>
      </c>
      <c r="Y2321">
        <v>0</v>
      </c>
      <c r="Z2321">
        <v>3</v>
      </c>
      <c r="AA2321">
        <v>0</v>
      </c>
      <c r="AB2321">
        <v>0</v>
      </c>
      <c r="AC2321">
        <v>169.71</v>
      </c>
      <c r="AD2321">
        <v>1.6699999999999899</v>
      </c>
      <c r="AE2321">
        <v>0</v>
      </c>
      <c r="AF2321">
        <v>0</v>
      </c>
      <c r="AG2321">
        <v>0</v>
      </c>
      <c r="AH2321">
        <v>0</v>
      </c>
      <c r="AI2321">
        <f t="shared" si="186"/>
        <v>3</v>
      </c>
      <c r="AJ2321">
        <f t="shared" si="187"/>
        <v>176.79</v>
      </c>
      <c r="AK2321" s="62">
        <f t="shared" si="188"/>
        <v>3.125E-2</v>
      </c>
      <c r="AL2321">
        <f t="shared" si="189"/>
        <v>169.71</v>
      </c>
    </row>
    <row r="2322" spans="2:38" ht="14.45" x14ac:dyDescent="0.3">
      <c r="B2322" t="s">
        <v>2201</v>
      </c>
      <c r="C2322">
        <v>2002344334</v>
      </c>
      <c r="D2322" t="s">
        <v>125</v>
      </c>
      <c r="E2322" t="s">
        <v>126</v>
      </c>
      <c r="F2322" t="s">
        <v>127</v>
      </c>
      <c r="G2322" t="s">
        <v>146</v>
      </c>
      <c r="H2322" t="s">
        <v>150</v>
      </c>
      <c r="I2322" t="s">
        <v>214</v>
      </c>
      <c r="J2322" t="s">
        <v>1019</v>
      </c>
      <c r="K2322" t="s">
        <v>1019</v>
      </c>
      <c r="L2322">
        <v>80803714</v>
      </c>
      <c r="M2322" t="s">
        <v>1020</v>
      </c>
      <c r="N2322">
        <v>82121010</v>
      </c>
      <c r="O2322" t="s">
        <v>1021</v>
      </c>
      <c r="P2322">
        <v>4987176286826</v>
      </c>
      <c r="Q2322">
        <v>437</v>
      </c>
      <c r="R2322" s="16">
        <v>47045</v>
      </c>
      <c r="S2322">
        <v>60</v>
      </c>
      <c r="T2322">
        <v>44</v>
      </c>
      <c r="U2322">
        <v>24</v>
      </c>
      <c r="V2322">
        <v>317.42</v>
      </c>
      <c r="W2322">
        <v>374.56</v>
      </c>
      <c r="X2322">
        <v>390.18</v>
      </c>
      <c r="Y2322">
        <v>0</v>
      </c>
      <c r="Z2322">
        <v>1</v>
      </c>
      <c r="AA2322">
        <v>0</v>
      </c>
      <c r="AB2322">
        <v>0</v>
      </c>
      <c r="AC2322">
        <v>374.56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f t="shared" si="186"/>
        <v>1</v>
      </c>
      <c r="AJ2322">
        <f t="shared" si="187"/>
        <v>390.18</v>
      </c>
      <c r="AK2322" s="62">
        <f t="shared" si="188"/>
        <v>4.1666666666666664E-2</v>
      </c>
      <c r="AL2322">
        <f t="shared" si="189"/>
        <v>374.56</v>
      </c>
    </row>
    <row r="2323" spans="2:38" ht="14.45" x14ac:dyDescent="0.3">
      <c r="B2323" t="s">
        <v>2201</v>
      </c>
      <c r="C2323">
        <v>2002344334</v>
      </c>
      <c r="D2323" t="s">
        <v>125</v>
      </c>
      <c r="E2323" t="s">
        <v>126</v>
      </c>
      <c r="F2323" t="s">
        <v>127</v>
      </c>
      <c r="G2323" t="s">
        <v>146</v>
      </c>
      <c r="H2323" t="s">
        <v>190</v>
      </c>
      <c r="I2323" t="s">
        <v>191</v>
      </c>
      <c r="J2323" t="s">
        <v>223</v>
      </c>
      <c r="K2323" t="s">
        <v>223</v>
      </c>
      <c r="L2323">
        <v>80832398</v>
      </c>
      <c r="M2323" t="s">
        <v>903</v>
      </c>
      <c r="N2323">
        <v>82121010</v>
      </c>
      <c r="O2323" t="s">
        <v>904</v>
      </c>
      <c r="P2323">
        <v>4987176298201</v>
      </c>
      <c r="Q2323">
        <v>325</v>
      </c>
      <c r="R2323" s="16">
        <v>47045</v>
      </c>
      <c r="S2323">
        <v>24</v>
      </c>
      <c r="T2323">
        <v>100</v>
      </c>
      <c r="U2323">
        <v>18</v>
      </c>
      <c r="V2323">
        <v>231.93</v>
      </c>
      <c r="W2323">
        <v>273.68</v>
      </c>
      <c r="X2323">
        <v>285.08999999999997</v>
      </c>
      <c r="Y2323">
        <v>6</v>
      </c>
      <c r="Z2323">
        <v>8</v>
      </c>
      <c r="AA2323">
        <v>0</v>
      </c>
      <c r="AB2323">
        <v>0</v>
      </c>
      <c r="AC2323">
        <v>31746.880000000001</v>
      </c>
      <c r="AD2323">
        <v>0.02</v>
      </c>
      <c r="AE2323">
        <v>0</v>
      </c>
      <c r="AF2323">
        <v>0</v>
      </c>
      <c r="AG2323">
        <v>0</v>
      </c>
      <c r="AH2323">
        <v>0</v>
      </c>
      <c r="AI2323">
        <f t="shared" si="186"/>
        <v>116</v>
      </c>
      <c r="AJ2323">
        <f t="shared" si="187"/>
        <v>33070.439999999995</v>
      </c>
      <c r="AK2323" s="62">
        <f t="shared" si="188"/>
        <v>6.4444444444444446</v>
      </c>
      <c r="AL2323">
        <f t="shared" si="189"/>
        <v>31746.880000000001</v>
      </c>
    </row>
    <row r="2324" spans="2:38" ht="14.45" x14ac:dyDescent="0.3">
      <c r="B2324" t="s">
        <v>2201</v>
      </c>
      <c r="C2324">
        <v>2002344334</v>
      </c>
      <c r="D2324" t="s">
        <v>125</v>
      </c>
      <c r="E2324" t="s">
        <v>126</v>
      </c>
      <c r="F2324" t="s">
        <v>127</v>
      </c>
      <c r="G2324" t="s">
        <v>146</v>
      </c>
      <c r="H2324" t="s">
        <v>190</v>
      </c>
      <c r="I2324" t="s">
        <v>191</v>
      </c>
      <c r="J2324" t="s">
        <v>223</v>
      </c>
      <c r="K2324" t="s">
        <v>485</v>
      </c>
      <c r="L2324">
        <v>80840354</v>
      </c>
      <c r="M2324" t="s">
        <v>486</v>
      </c>
      <c r="N2324">
        <v>82121010</v>
      </c>
      <c r="O2324" t="s">
        <v>487</v>
      </c>
      <c r="P2324">
        <v>4987176311405</v>
      </c>
      <c r="Q2324">
        <v>375</v>
      </c>
      <c r="R2324" s="16">
        <v>46434</v>
      </c>
      <c r="S2324">
        <v>24</v>
      </c>
      <c r="T2324">
        <v>26</v>
      </c>
      <c r="U2324">
        <v>18</v>
      </c>
      <c r="V2324">
        <v>267.61</v>
      </c>
      <c r="W2324">
        <v>315.77999999999997</v>
      </c>
      <c r="X2324">
        <v>328.95</v>
      </c>
      <c r="Y2324">
        <v>5</v>
      </c>
      <c r="Z2324">
        <v>16</v>
      </c>
      <c r="AA2324">
        <v>0</v>
      </c>
      <c r="AB2324">
        <v>0</v>
      </c>
      <c r="AC2324">
        <v>33472.68</v>
      </c>
      <c r="AD2324">
        <v>0.02</v>
      </c>
      <c r="AE2324">
        <v>0</v>
      </c>
      <c r="AF2324">
        <v>0</v>
      </c>
      <c r="AG2324">
        <v>0</v>
      </c>
      <c r="AH2324">
        <v>0</v>
      </c>
      <c r="AI2324">
        <f t="shared" si="186"/>
        <v>106</v>
      </c>
      <c r="AJ2324">
        <f t="shared" si="187"/>
        <v>34868.699999999997</v>
      </c>
      <c r="AK2324" s="62">
        <f t="shared" si="188"/>
        <v>5.8888888888888893</v>
      </c>
      <c r="AL2324">
        <f t="shared" si="189"/>
        <v>33472.68</v>
      </c>
    </row>
    <row r="2325" spans="2:38" ht="14.45" x14ac:dyDescent="0.3">
      <c r="B2325" t="s">
        <v>2201</v>
      </c>
      <c r="C2325">
        <v>2002344334</v>
      </c>
      <c r="D2325" t="s">
        <v>125</v>
      </c>
      <c r="E2325" t="s">
        <v>126</v>
      </c>
      <c r="F2325" t="s">
        <v>127</v>
      </c>
      <c r="G2325" t="s">
        <v>132</v>
      </c>
      <c r="H2325" t="s">
        <v>163</v>
      </c>
      <c r="I2325" t="s">
        <v>164</v>
      </c>
      <c r="J2325" t="s">
        <v>337</v>
      </c>
      <c r="K2325" t="s">
        <v>857</v>
      </c>
      <c r="L2325">
        <v>80739423</v>
      </c>
      <c r="M2325" t="s">
        <v>858</v>
      </c>
      <c r="N2325">
        <v>33072000</v>
      </c>
      <c r="O2325" t="s">
        <v>859</v>
      </c>
      <c r="P2325">
        <v>4987176176356</v>
      </c>
      <c r="Q2325">
        <v>299</v>
      </c>
      <c r="R2325" s="16">
        <v>47570</v>
      </c>
      <c r="S2325">
        <v>18</v>
      </c>
      <c r="T2325">
        <v>100</v>
      </c>
      <c r="U2325">
        <v>48</v>
      </c>
      <c r="V2325">
        <v>211.52</v>
      </c>
      <c r="W2325">
        <v>249.59</v>
      </c>
      <c r="X2325">
        <v>260</v>
      </c>
      <c r="Y2325">
        <v>0</v>
      </c>
      <c r="Z2325">
        <v>12</v>
      </c>
      <c r="AA2325">
        <v>0</v>
      </c>
      <c r="AB2325">
        <v>0</v>
      </c>
      <c r="AC2325">
        <v>2995.08</v>
      </c>
      <c r="AD2325">
        <v>1.27</v>
      </c>
      <c r="AE2325">
        <v>0</v>
      </c>
      <c r="AF2325">
        <v>0</v>
      </c>
      <c r="AG2325">
        <v>0</v>
      </c>
      <c r="AH2325">
        <v>0</v>
      </c>
      <c r="AI2325">
        <f t="shared" si="186"/>
        <v>12</v>
      </c>
      <c r="AJ2325">
        <f t="shared" si="187"/>
        <v>3120</v>
      </c>
      <c r="AK2325" s="62">
        <f t="shared" si="188"/>
        <v>0.25</v>
      </c>
      <c r="AL2325">
        <f t="shared" si="189"/>
        <v>2995.08</v>
      </c>
    </row>
    <row r="2326" spans="2:38" ht="14.45" x14ac:dyDescent="0.3">
      <c r="B2326" t="s">
        <v>2201</v>
      </c>
      <c r="C2326">
        <v>2002344334</v>
      </c>
      <c r="D2326" t="s">
        <v>125</v>
      </c>
      <c r="E2326" t="s">
        <v>126</v>
      </c>
      <c r="F2326" t="s">
        <v>127</v>
      </c>
      <c r="G2326" t="s">
        <v>128</v>
      </c>
      <c r="H2326" t="s">
        <v>139</v>
      </c>
      <c r="I2326" t="s">
        <v>140</v>
      </c>
      <c r="J2326" t="s">
        <v>491</v>
      </c>
      <c r="K2326" t="s">
        <v>492</v>
      </c>
      <c r="L2326">
        <v>80858792</v>
      </c>
      <c r="M2326" t="s">
        <v>493</v>
      </c>
      <c r="N2326">
        <v>96190030</v>
      </c>
      <c r="O2326" t="s">
        <v>494</v>
      </c>
      <c r="P2326">
        <v>4987176306371</v>
      </c>
      <c r="Q2326">
        <v>374</v>
      </c>
      <c r="R2326" s="16">
        <v>46657</v>
      </c>
      <c r="S2326">
        <v>36</v>
      </c>
      <c r="T2326">
        <v>38</v>
      </c>
      <c r="U2326">
        <v>18</v>
      </c>
      <c r="V2326">
        <v>297.33</v>
      </c>
      <c r="W2326">
        <v>312.2</v>
      </c>
      <c r="X2326">
        <v>325.22000000000003</v>
      </c>
      <c r="Y2326">
        <v>0</v>
      </c>
      <c r="Z2326">
        <v>6</v>
      </c>
      <c r="AA2326">
        <v>0</v>
      </c>
      <c r="AB2326">
        <v>0</v>
      </c>
      <c r="AC2326">
        <v>1873.2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f t="shared" si="186"/>
        <v>6</v>
      </c>
      <c r="AJ2326">
        <f t="shared" si="187"/>
        <v>1951.3200000000002</v>
      </c>
      <c r="AK2326" s="62">
        <f t="shared" si="188"/>
        <v>0.33333333333333331</v>
      </c>
      <c r="AL2326">
        <f t="shared" si="189"/>
        <v>1873.1999999999998</v>
      </c>
    </row>
    <row r="2327" spans="2:38" ht="14.45" x14ac:dyDescent="0.3">
      <c r="B2327" t="s">
        <v>2201</v>
      </c>
      <c r="C2327">
        <v>2002344334</v>
      </c>
      <c r="D2327" t="s">
        <v>125</v>
      </c>
      <c r="E2327" t="s">
        <v>126</v>
      </c>
      <c r="F2327" t="s">
        <v>127</v>
      </c>
      <c r="G2327" t="s">
        <v>132</v>
      </c>
      <c r="H2327" t="s">
        <v>133</v>
      </c>
      <c r="I2327" t="s">
        <v>134</v>
      </c>
      <c r="J2327" t="s">
        <v>240</v>
      </c>
      <c r="K2327" t="s">
        <v>241</v>
      </c>
      <c r="L2327">
        <v>80853665</v>
      </c>
      <c r="M2327" t="s">
        <v>879</v>
      </c>
      <c r="N2327">
        <v>96190010</v>
      </c>
      <c r="O2327" t="s">
        <v>880</v>
      </c>
      <c r="P2327">
        <v>4987176331960</v>
      </c>
      <c r="Q2327">
        <v>140</v>
      </c>
      <c r="R2327" s="16">
        <v>46807</v>
      </c>
      <c r="S2327">
        <v>24</v>
      </c>
      <c r="T2327">
        <v>78</v>
      </c>
      <c r="U2327">
        <v>54</v>
      </c>
      <c r="V2327">
        <v>117.89</v>
      </c>
      <c r="W2327">
        <v>117.89</v>
      </c>
      <c r="X2327">
        <v>122.81</v>
      </c>
      <c r="Y2327">
        <v>0</v>
      </c>
      <c r="Z2327">
        <v>18</v>
      </c>
      <c r="AA2327">
        <v>0</v>
      </c>
      <c r="AB2327">
        <v>0</v>
      </c>
      <c r="AC2327">
        <v>2122.02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f t="shared" si="186"/>
        <v>18</v>
      </c>
      <c r="AJ2327">
        <f t="shared" si="187"/>
        <v>2210.58</v>
      </c>
      <c r="AK2327" s="62">
        <f t="shared" si="188"/>
        <v>0.33333333333333331</v>
      </c>
      <c r="AL2327">
        <f t="shared" si="189"/>
        <v>2122.02</v>
      </c>
    </row>
    <row r="2328" spans="2:38" ht="14.45" x14ac:dyDescent="0.3">
      <c r="B2328" t="s">
        <v>2201</v>
      </c>
      <c r="C2328">
        <v>2002344334</v>
      </c>
      <c r="D2328" t="s">
        <v>125</v>
      </c>
      <c r="E2328" t="s">
        <v>126</v>
      </c>
      <c r="F2328" t="s">
        <v>127</v>
      </c>
      <c r="G2328" t="s">
        <v>132</v>
      </c>
      <c r="H2328" t="s">
        <v>163</v>
      </c>
      <c r="I2328" t="s">
        <v>164</v>
      </c>
      <c r="J2328" t="s">
        <v>337</v>
      </c>
      <c r="K2328" t="s">
        <v>475</v>
      </c>
      <c r="L2328">
        <v>80739413</v>
      </c>
      <c r="M2328" t="s">
        <v>476</v>
      </c>
      <c r="N2328">
        <v>33072000</v>
      </c>
      <c r="O2328" t="s">
        <v>477</v>
      </c>
      <c r="P2328">
        <v>4987176176257</v>
      </c>
      <c r="Q2328">
        <v>299</v>
      </c>
      <c r="R2328" s="16">
        <v>47632</v>
      </c>
      <c r="S2328">
        <v>18</v>
      </c>
      <c r="T2328">
        <v>100</v>
      </c>
      <c r="U2328">
        <v>48</v>
      </c>
      <c r="V2328">
        <v>211.52</v>
      </c>
      <c r="W2328">
        <v>249.59</v>
      </c>
      <c r="X2328">
        <v>260</v>
      </c>
      <c r="Y2328">
        <v>0</v>
      </c>
      <c r="Z2328">
        <v>8</v>
      </c>
      <c r="AA2328">
        <v>0</v>
      </c>
      <c r="AB2328">
        <v>0</v>
      </c>
      <c r="AC2328">
        <v>1996.72</v>
      </c>
      <c r="AD2328">
        <v>0.84999999999999898</v>
      </c>
      <c r="AE2328">
        <v>0</v>
      </c>
      <c r="AF2328">
        <v>0</v>
      </c>
      <c r="AG2328">
        <v>0</v>
      </c>
      <c r="AH2328">
        <v>0</v>
      </c>
      <c r="AI2328">
        <f t="shared" si="186"/>
        <v>8</v>
      </c>
      <c r="AJ2328">
        <f t="shared" si="187"/>
        <v>2080</v>
      </c>
      <c r="AK2328" s="62">
        <f t="shared" si="188"/>
        <v>0.16666666666666666</v>
      </c>
      <c r="AL2328">
        <f t="shared" si="189"/>
        <v>1996.72</v>
      </c>
    </row>
    <row r="2329" spans="2:38" ht="14.45" x14ac:dyDescent="0.3">
      <c r="B2329" t="s">
        <v>2201</v>
      </c>
      <c r="C2329">
        <v>2002344334</v>
      </c>
      <c r="D2329" t="s">
        <v>125</v>
      </c>
      <c r="E2329" t="s">
        <v>126</v>
      </c>
      <c r="F2329" t="s">
        <v>127</v>
      </c>
      <c r="G2329" t="s">
        <v>146</v>
      </c>
      <c r="H2329" t="s">
        <v>147</v>
      </c>
      <c r="I2329" t="s">
        <v>148</v>
      </c>
      <c r="J2329" t="s">
        <v>511</v>
      </c>
      <c r="K2329" t="s">
        <v>862</v>
      </c>
      <c r="L2329">
        <v>80750335</v>
      </c>
      <c r="M2329" t="s">
        <v>863</v>
      </c>
      <c r="N2329">
        <v>33071090</v>
      </c>
      <c r="O2329" t="s">
        <v>864</v>
      </c>
      <c r="P2329">
        <v>4987176106049</v>
      </c>
      <c r="Q2329">
        <v>325</v>
      </c>
      <c r="R2329" s="16">
        <v>46772</v>
      </c>
      <c r="S2329">
        <v>36</v>
      </c>
      <c r="T2329">
        <v>49</v>
      </c>
      <c r="U2329">
        <v>6</v>
      </c>
      <c r="V2329">
        <v>236.07</v>
      </c>
      <c r="W2329">
        <v>278.56</v>
      </c>
      <c r="X2329">
        <v>290.18</v>
      </c>
      <c r="Y2329">
        <v>0</v>
      </c>
      <c r="Z2329">
        <v>1</v>
      </c>
      <c r="AA2329">
        <v>0</v>
      </c>
      <c r="AB2329">
        <v>0</v>
      </c>
      <c r="AC2329">
        <v>278.56</v>
      </c>
      <c r="AD2329">
        <v>3.2</v>
      </c>
      <c r="AE2329">
        <v>0</v>
      </c>
      <c r="AF2329">
        <v>0</v>
      </c>
      <c r="AG2329">
        <v>0</v>
      </c>
      <c r="AH2329">
        <v>0</v>
      </c>
      <c r="AI2329">
        <f t="shared" si="186"/>
        <v>1</v>
      </c>
      <c r="AJ2329">
        <f t="shared" si="187"/>
        <v>290.18</v>
      </c>
      <c r="AK2329" s="62">
        <f t="shared" si="188"/>
        <v>0.16666666666666666</v>
      </c>
      <c r="AL2329">
        <f t="shared" si="189"/>
        <v>278.56</v>
      </c>
    </row>
    <row r="2330" spans="2:38" ht="14.45" x14ac:dyDescent="0.3">
      <c r="B2330" t="s">
        <v>2201</v>
      </c>
      <c r="C2330">
        <v>2002344334</v>
      </c>
      <c r="D2330" t="s">
        <v>125</v>
      </c>
      <c r="E2330" t="s">
        <v>126</v>
      </c>
      <c r="F2330" t="s">
        <v>127</v>
      </c>
      <c r="G2330" t="s">
        <v>128</v>
      </c>
      <c r="H2330" t="s">
        <v>129</v>
      </c>
      <c r="I2330" t="s">
        <v>130</v>
      </c>
      <c r="J2330" t="s">
        <v>295</v>
      </c>
      <c r="K2330" t="s">
        <v>501</v>
      </c>
      <c r="L2330">
        <v>80876990</v>
      </c>
      <c r="M2330" t="s">
        <v>502</v>
      </c>
      <c r="N2330">
        <v>33059090</v>
      </c>
      <c r="O2330" t="s">
        <v>503</v>
      </c>
      <c r="P2330">
        <v>4987176358592</v>
      </c>
      <c r="Q2330">
        <v>375</v>
      </c>
      <c r="R2330" s="16">
        <v>47045</v>
      </c>
      <c r="S2330">
        <v>36</v>
      </c>
      <c r="T2330">
        <v>74</v>
      </c>
      <c r="U2330">
        <v>24</v>
      </c>
      <c r="V2330">
        <v>254.23</v>
      </c>
      <c r="W2330">
        <v>299.99</v>
      </c>
      <c r="X2330">
        <v>312.5</v>
      </c>
      <c r="Y2330">
        <v>9</v>
      </c>
      <c r="Z2330">
        <v>11</v>
      </c>
      <c r="AA2330">
        <v>0</v>
      </c>
      <c r="AB2330">
        <v>0</v>
      </c>
      <c r="AC2330">
        <v>68097.73</v>
      </c>
      <c r="AD2330">
        <v>0.02</v>
      </c>
      <c r="AE2330">
        <v>0</v>
      </c>
      <c r="AF2330">
        <v>0</v>
      </c>
      <c r="AG2330">
        <v>0</v>
      </c>
      <c r="AH2330">
        <v>0</v>
      </c>
      <c r="AI2330">
        <f t="shared" si="186"/>
        <v>227</v>
      </c>
      <c r="AJ2330">
        <f t="shared" si="187"/>
        <v>70937.5</v>
      </c>
      <c r="AK2330" s="62">
        <f t="shared" si="188"/>
        <v>9.4583333333333339</v>
      </c>
      <c r="AL2330">
        <f t="shared" si="189"/>
        <v>68097.73</v>
      </c>
    </row>
    <row r="2331" spans="2:38" ht="14.45" x14ac:dyDescent="0.3">
      <c r="B2331" t="s">
        <v>2201</v>
      </c>
      <c r="C2331">
        <v>2002344334</v>
      </c>
      <c r="D2331" t="s">
        <v>125</v>
      </c>
      <c r="E2331" t="s">
        <v>126</v>
      </c>
      <c r="F2331" t="s">
        <v>127</v>
      </c>
      <c r="G2331" t="s">
        <v>132</v>
      </c>
      <c r="H2331" t="s">
        <v>133</v>
      </c>
      <c r="I2331" t="s">
        <v>134</v>
      </c>
      <c r="J2331" t="s">
        <v>135</v>
      </c>
      <c r="K2331" t="s">
        <v>552</v>
      </c>
      <c r="L2331">
        <v>80749458</v>
      </c>
      <c r="M2331" t="s">
        <v>1067</v>
      </c>
      <c r="N2331">
        <v>96190010</v>
      </c>
      <c r="O2331" t="s">
        <v>1068</v>
      </c>
      <c r="P2331">
        <v>4987176192165</v>
      </c>
      <c r="Q2331">
        <v>625</v>
      </c>
      <c r="R2331" s="16">
        <v>46674</v>
      </c>
      <c r="S2331">
        <v>24</v>
      </c>
      <c r="T2331">
        <v>60</v>
      </c>
      <c r="U2331">
        <v>12</v>
      </c>
      <c r="V2331">
        <v>466.19</v>
      </c>
      <c r="W2331">
        <v>466.19</v>
      </c>
      <c r="X2331">
        <v>485.63</v>
      </c>
      <c r="Y2331">
        <v>0</v>
      </c>
      <c r="Z2331">
        <v>2</v>
      </c>
      <c r="AA2331">
        <v>0</v>
      </c>
      <c r="AB2331">
        <v>0</v>
      </c>
      <c r="AC2331">
        <v>932.38</v>
      </c>
      <c r="AD2331">
        <v>0.8</v>
      </c>
      <c r="AE2331">
        <v>0</v>
      </c>
      <c r="AF2331">
        <v>0</v>
      </c>
      <c r="AG2331">
        <v>0</v>
      </c>
      <c r="AH2331">
        <v>0</v>
      </c>
      <c r="AI2331">
        <f t="shared" si="186"/>
        <v>2</v>
      </c>
      <c r="AJ2331">
        <f t="shared" si="187"/>
        <v>971.26</v>
      </c>
      <c r="AK2331" s="62">
        <f t="shared" si="188"/>
        <v>0.16666666666666666</v>
      </c>
      <c r="AL2331">
        <f t="shared" si="189"/>
        <v>932.38</v>
      </c>
    </row>
    <row r="2332" spans="2:38" ht="14.45" x14ac:dyDescent="0.3">
      <c r="B2332" t="s">
        <v>2201</v>
      </c>
      <c r="C2332">
        <v>2002344334</v>
      </c>
      <c r="D2332" t="s">
        <v>125</v>
      </c>
      <c r="E2332" t="s">
        <v>126</v>
      </c>
      <c r="F2332" t="s">
        <v>127</v>
      </c>
      <c r="G2332" t="s">
        <v>146</v>
      </c>
      <c r="H2332" t="s">
        <v>150</v>
      </c>
      <c r="I2332" t="s">
        <v>214</v>
      </c>
      <c r="J2332" t="s">
        <v>276</v>
      </c>
      <c r="K2332" t="s">
        <v>651</v>
      </c>
      <c r="L2332">
        <v>80803710</v>
      </c>
      <c r="M2332" t="s">
        <v>652</v>
      </c>
      <c r="N2332">
        <v>82121010</v>
      </c>
      <c r="O2332" t="s">
        <v>653</v>
      </c>
      <c r="P2332">
        <v>4987176286840</v>
      </c>
      <c r="Q2332">
        <v>349</v>
      </c>
      <c r="R2332" s="16">
        <v>46807</v>
      </c>
      <c r="S2332">
        <v>60</v>
      </c>
      <c r="T2332">
        <v>31</v>
      </c>
      <c r="U2332">
        <v>36</v>
      </c>
      <c r="V2332">
        <v>253.5</v>
      </c>
      <c r="W2332">
        <v>299.13</v>
      </c>
      <c r="X2332">
        <v>311.60000000000002</v>
      </c>
      <c r="Y2332">
        <v>0</v>
      </c>
      <c r="Z2332">
        <v>15</v>
      </c>
      <c r="AA2332">
        <v>0</v>
      </c>
      <c r="AB2332">
        <v>0</v>
      </c>
      <c r="AC2332">
        <v>4486.95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f t="shared" si="186"/>
        <v>15</v>
      </c>
      <c r="AJ2332">
        <f t="shared" si="187"/>
        <v>4674</v>
      </c>
      <c r="AK2332" s="62">
        <f t="shared" si="188"/>
        <v>0.41666666666666669</v>
      </c>
      <c r="AL2332">
        <f t="shared" si="189"/>
        <v>4486.95</v>
      </c>
    </row>
    <row r="2333" spans="2:38" ht="14.45" x14ac:dyDescent="0.3">
      <c r="B2333" t="s">
        <v>2201</v>
      </c>
      <c r="C2333">
        <v>2002344334</v>
      </c>
      <c r="D2333" t="s">
        <v>125</v>
      </c>
      <c r="E2333" t="s">
        <v>126</v>
      </c>
      <c r="F2333" t="s">
        <v>127</v>
      </c>
      <c r="G2333" t="s">
        <v>128</v>
      </c>
      <c r="H2333" t="s">
        <v>208</v>
      </c>
      <c r="I2333" t="s">
        <v>209</v>
      </c>
      <c r="J2333" t="s">
        <v>585</v>
      </c>
      <c r="K2333" t="s">
        <v>868</v>
      </c>
      <c r="L2333">
        <v>80780340</v>
      </c>
      <c r="M2333" t="s">
        <v>869</v>
      </c>
      <c r="N2333">
        <v>33074900</v>
      </c>
      <c r="O2333" t="s">
        <v>870</v>
      </c>
      <c r="P2333">
        <v>4987176236326</v>
      </c>
      <c r="Q2333">
        <v>299</v>
      </c>
      <c r="R2333" s="16">
        <v>47045</v>
      </c>
      <c r="S2333">
        <v>24</v>
      </c>
      <c r="T2333">
        <v>100</v>
      </c>
      <c r="U2333">
        <v>6</v>
      </c>
      <c r="V2333">
        <v>202.7</v>
      </c>
      <c r="W2333">
        <v>239.19</v>
      </c>
      <c r="X2333">
        <v>249.16</v>
      </c>
      <c r="Y2333">
        <v>2</v>
      </c>
      <c r="Z2333">
        <v>0</v>
      </c>
      <c r="AA2333">
        <v>0</v>
      </c>
      <c r="AB2333">
        <v>0</v>
      </c>
      <c r="AC2333">
        <v>2870.28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f t="shared" si="186"/>
        <v>12</v>
      </c>
      <c r="AJ2333">
        <f t="shared" si="187"/>
        <v>2989.92</v>
      </c>
      <c r="AK2333" s="62">
        <f t="shared" si="188"/>
        <v>2</v>
      </c>
      <c r="AL2333">
        <f t="shared" si="189"/>
        <v>2870.2799999999997</v>
      </c>
    </row>
    <row r="2334" spans="2:38" ht="14.45" x14ac:dyDescent="0.3">
      <c r="B2334" t="s">
        <v>2201</v>
      </c>
      <c r="C2334">
        <v>2002344334</v>
      </c>
      <c r="D2334" t="s">
        <v>125</v>
      </c>
      <c r="E2334" t="s">
        <v>126</v>
      </c>
      <c r="F2334" t="s">
        <v>127</v>
      </c>
      <c r="G2334" t="s">
        <v>128</v>
      </c>
      <c r="H2334" t="s">
        <v>129</v>
      </c>
      <c r="I2334" t="s">
        <v>130</v>
      </c>
      <c r="J2334" t="s">
        <v>295</v>
      </c>
      <c r="K2334" t="s">
        <v>654</v>
      </c>
      <c r="L2334">
        <v>80830098</v>
      </c>
      <c r="M2334" t="s">
        <v>655</v>
      </c>
      <c r="N2334">
        <v>33059090</v>
      </c>
      <c r="O2334" t="s">
        <v>656</v>
      </c>
      <c r="P2334">
        <v>4987176294104</v>
      </c>
      <c r="Q2334">
        <v>290</v>
      </c>
      <c r="R2334" s="16">
        <v>46807</v>
      </c>
      <c r="S2334">
        <v>36</v>
      </c>
      <c r="T2334">
        <v>52</v>
      </c>
      <c r="U2334">
        <v>24</v>
      </c>
      <c r="V2334">
        <v>205.15</v>
      </c>
      <c r="W2334">
        <v>242.08</v>
      </c>
      <c r="X2334">
        <v>252.17</v>
      </c>
      <c r="Y2334">
        <v>1</v>
      </c>
      <c r="Z2334">
        <v>23</v>
      </c>
      <c r="AA2334">
        <v>0</v>
      </c>
      <c r="AB2334">
        <v>0</v>
      </c>
      <c r="AC2334">
        <v>11377.76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f t="shared" si="186"/>
        <v>47</v>
      </c>
      <c r="AJ2334">
        <f t="shared" si="187"/>
        <v>11851.99</v>
      </c>
      <c r="AK2334" s="62">
        <f t="shared" si="188"/>
        <v>1.9583333333333333</v>
      </c>
      <c r="AL2334">
        <f t="shared" si="189"/>
        <v>11377.76</v>
      </c>
    </row>
    <row r="2335" spans="2:38" ht="14.45" x14ac:dyDescent="0.3">
      <c r="B2335" t="s">
        <v>2201</v>
      </c>
      <c r="C2335">
        <v>2002344334</v>
      </c>
      <c r="D2335" t="s">
        <v>125</v>
      </c>
      <c r="E2335" t="s">
        <v>126</v>
      </c>
      <c r="F2335" t="s">
        <v>127</v>
      </c>
      <c r="G2335" t="s">
        <v>146</v>
      </c>
      <c r="H2335" t="s">
        <v>160</v>
      </c>
      <c r="I2335" t="s">
        <v>161</v>
      </c>
      <c r="J2335" t="s">
        <v>351</v>
      </c>
      <c r="K2335" t="s">
        <v>871</v>
      </c>
      <c r="L2335">
        <v>80828248</v>
      </c>
      <c r="M2335" t="s">
        <v>872</v>
      </c>
      <c r="N2335">
        <v>96032100</v>
      </c>
      <c r="O2335" t="s">
        <v>873</v>
      </c>
      <c r="P2335">
        <v>4987176138859</v>
      </c>
      <c r="Q2335">
        <v>150</v>
      </c>
      <c r="R2335" s="16">
        <v>47045</v>
      </c>
      <c r="S2335">
        <v>36</v>
      </c>
      <c r="T2335">
        <v>74</v>
      </c>
      <c r="U2335">
        <v>48</v>
      </c>
      <c r="V2335">
        <v>114.29</v>
      </c>
      <c r="W2335">
        <v>120</v>
      </c>
      <c r="X2335">
        <v>125</v>
      </c>
      <c r="Y2335">
        <v>0</v>
      </c>
      <c r="Z2335">
        <v>3</v>
      </c>
      <c r="AA2335">
        <v>0</v>
      </c>
      <c r="AB2335">
        <v>0</v>
      </c>
      <c r="AC2335">
        <v>360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f t="shared" si="186"/>
        <v>3</v>
      </c>
      <c r="AJ2335">
        <f t="shared" si="187"/>
        <v>375</v>
      </c>
      <c r="AK2335" s="62">
        <f t="shared" si="188"/>
        <v>6.25E-2</v>
      </c>
      <c r="AL2335">
        <f t="shared" si="189"/>
        <v>360</v>
      </c>
    </row>
    <row r="2336" spans="2:38" ht="14.45" x14ac:dyDescent="0.3">
      <c r="B2336" t="s">
        <v>2201</v>
      </c>
      <c r="C2336">
        <v>2002344334</v>
      </c>
      <c r="D2336" t="s">
        <v>125</v>
      </c>
      <c r="E2336" t="s">
        <v>126</v>
      </c>
      <c r="F2336" t="s">
        <v>127</v>
      </c>
      <c r="G2336" t="s">
        <v>132</v>
      </c>
      <c r="H2336" t="s">
        <v>163</v>
      </c>
      <c r="I2336" t="s">
        <v>164</v>
      </c>
      <c r="J2336" t="s">
        <v>253</v>
      </c>
      <c r="K2336" t="s">
        <v>661</v>
      </c>
      <c r="L2336">
        <v>80830424</v>
      </c>
      <c r="M2336" t="s">
        <v>662</v>
      </c>
      <c r="N2336">
        <v>33071010</v>
      </c>
      <c r="O2336" t="s">
        <v>663</v>
      </c>
      <c r="P2336">
        <v>4987176176769</v>
      </c>
      <c r="Q2336">
        <v>235</v>
      </c>
      <c r="R2336" s="16">
        <v>46807</v>
      </c>
      <c r="S2336">
        <v>36</v>
      </c>
      <c r="T2336">
        <v>52</v>
      </c>
      <c r="U2336">
        <v>96</v>
      </c>
      <c r="V2336">
        <v>191.83</v>
      </c>
      <c r="W2336">
        <v>201.42</v>
      </c>
      <c r="X2336">
        <v>209.82</v>
      </c>
      <c r="Y2336">
        <v>0</v>
      </c>
      <c r="Z2336">
        <v>18</v>
      </c>
      <c r="AA2336">
        <v>0</v>
      </c>
      <c r="AB2336">
        <v>0</v>
      </c>
      <c r="AC2336">
        <v>3625.56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f t="shared" si="186"/>
        <v>18</v>
      </c>
      <c r="AJ2336">
        <f t="shared" si="187"/>
        <v>3776.7599999999998</v>
      </c>
      <c r="AK2336" s="62">
        <f t="shared" si="188"/>
        <v>0.1875</v>
      </c>
      <c r="AL2336">
        <f t="shared" si="189"/>
        <v>3625.56</v>
      </c>
    </row>
    <row r="2337" spans="2:38" ht="14.45" x14ac:dyDescent="0.3">
      <c r="B2337" t="s">
        <v>2201</v>
      </c>
      <c r="C2337">
        <v>2002344334</v>
      </c>
      <c r="D2337" t="s">
        <v>125</v>
      </c>
      <c r="E2337" t="s">
        <v>126</v>
      </c>
      <c r="F2337" t="s">
        <v>127</v>
      </c>
      <c r="G2337" t="s">
        <v>132</v>
      </c>
      <c r="H2337" t="s">
        <v>163</v>
      </c>
      <c r="I2337" t="s">
        <v>164</v>
      </c>
      <c r="J2337" t="s">
        <v>165</v>
      </c>
      <c r="K2337" t="s">
        <v>874</v>
      </c>
      <c r="L2337">
        <v>80830411</v>
      </c>
      <c r="M2337" t="s">
        <v>875</v>
      </c>
      <c r="N2337">
        <v>33071010</v>
      </c>
      <c r="O2337" t="s">
        <v>876</v>
      </c>
      <c r="P2337">
        <v>4987176176783</v>
      </c>
      <c r="Q2337">
        <v>310</v>
      </c>
      <c r="R2337" s="16">
        <v>47020</v>
      </c>
      <c r="S2337">
        <v>36</v>
      </c>
      <c r="T2337">
        <v>72</v>
      </c>
      <c r="U2337">
        <v>24</v>
      </c>
      <c r="V2337">
        <v>253.06</v>
      </c>
      <c r="W2337">
        <v>265.70999999999998</v>
      </c>
      <c r="X2337">
        <v>276.79000000000002</v>
      </c>
      <c r="Y2337">
        <v>0</v>
      </c>
      <c r="Z2337">
        <v>8</v>
      </c>
      <c r="AA2337">
        <v>0</v>
      </c>
      <c r="AB2337">
        <v>0</v>
      </c>
      <c r="AC2337">
        <v>2125.6799999999998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f t="shared" si="186"/>
        <v>8</v>
      </c>
      <c r="AJ2337">
        <f t="shared" si="187"/>
        <v>2214.3200000000002</v>
      </c>
      <c r="AK2337" s="62">
        <f t="shared" si="188"/>
        <v>0.33333333333333331</v>
      </c>
      <c r="AL2337">
        <f t="shared" si="189"/>
        <v>2125.6799999999998</v>
      </c>
    </row>
    <row r="2338" spans="2:38" ht="14.45" x14ac:dyDescent="0.3">
      <c r="B2338" t="s">
        <v>2201</v>
      </c>
      <c r="C2338">
        <v>2002344334</v>
      </c>
      <c r="D2338" t="s">
        <v>125</v>
      </c>
      <c r="E2338" t="s">
        <v>126</v>
      </c>
      <c r="F2338" t="s">
        <v>127</v>
      </c>
      <c r="G2338" t="s">
        <v>146</v>
      </c>
      <c r="H2338" t="s">
        <v>160</v>
      </c>
      <c r="I2338" t="s">
        <v>161</v>
      </c>
      <c r="J2338" t="s">
        <v>162</v>
      </c>
      <c r="K2338" t="s">
        <v>364</v>
      </c>
      <c r="L2338">
        <v>80894418</v>
      </c>
      <c r="M2338" t="s">
        <v>705</v>
      </c>
      <c r="N2338">
        <v>96032100</v>
      </c>
      <c r="O2338" t="s">
        <v>706</v>
      </c>
      <c r="P2338">
        <v>4987176239969</v>
      </c>
      <c r="Q2338">
        <v>170</v>
      </c>
      <c r="R2338" s="16">
        <v>46807</v>
      </c>
      <c r="S2338">
        <v>36</v>
      </c>
      <c r="T2338">
        <v>52</v>
      </c>
      <c r="U2338">
        <v>48</v>
      </c>
      <c r="V2338">
        <v>129.52000000000001</v>
      </c>
      <c r="W2338">
        <v>136</v>
      </c>
      <c r="X2338">
        <v>141.66999999999999</v>
      </c>
      <c r="Y2338">
        <v>0</v>
      </c>
      <c r="Z2338">
        <v>24</v>
      </c>
      <c r="AA2338">
        <v>0</v>
      </c>
      <c r="AB2338">
        <v>0</v>
      </c>
      <c r="AC2338">
        <v>3264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f t="shared" si="186"/>
        <v>24</v>
      </c>
      <c r="AJ2338">
        <f t="shared" si="187"/>
        <v>3400.08</v>
      </c>
      <c r="AK2338" s="62">
        <f t="shared" si="188"/>
        <v>0.5</v>
      </c>
      <c r="AL2338">
        <f t="shared" si="189"/>
        <v>3264</v>
      </c>
    </row>
    <row r="2339" spans="2:38" ht="14.45" x14ac:dyDescent="0.3">
      <c r="B2339" t="s">
        <v>2201</v>
      </c>
      <c r="C2339">
        <v>2002344334</v>
      </c>
      <c r="D2339" t="s">
        <v>125</v>
      </c>
      <c r="E2339" t="s">
        <v>126</v>
      </c>
      <c r="F2339" t="s">
        <v>127</v>
      </c>
      <c r="G2339" t="s">
        <v>132</v>
      </c>
      <c r="H2339" t="s">
        <v>133</v>
      </c>
      <c r="I2339" t="s">
        <v>177</v>
      </c>
      <c r="J2339" t="s">
        <v>371</v>
      </c>
      <c r="K2339" t="s">
        <v>395</v>
      </c>
      <c r="L2339">
        <v>80847738</v>
      </c>
      <c r="M2339" t="s">
        <v>877</v>
      </c>
      <c r="N2339">
        <v>96190010</v>
      </c>
      <c r="O2339" t="s">
        <v>878</v>
      </c>
      <c r="P2339">
        <v>4987176319555</v>
      </c>
      <c r="Q2339">
        <v>320</v>
      </c>
      <c r="R2339" s="16">
        <v>46807</v>
      </c>
      <c r="S2339">
        <v>24</v>
      </c>
      <c r="T2339">
        <v>78</v>
      </c>
      <c r="U2339">
        <v>16</v>
      </c>
      <c r="V2339">
        <v>246.05</v>
      </c>
      <c r="W2339">
        <v>246.05</v>
      </c>
      <c r="X2339">
        <v>256.31</v>
      </c>
      <c r="Y2339">
        <v>0</v>
      </c>
      <c r="Z2339">
        <v>3</v>
      </c>
      <c r="AA2339">
        <v>0</v>
      </c>
      <c r="AB2339">
        <v>0</v>
      </c>
      <c r="AC2339">
        <v>738.15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f t="shared" si="186"/>
        <v>3</v>
      </c>
      <c r="AJ2339">
        <f t="shared" si="187"/>
        <v>768.93000000000006</v>
      </c>
      <c r="AK2339" s="62">
        <f t="shared" si="188"/>
        <v>0.1875</v>
      </c>
      <c r="AL2339">
        <f t="shared" si="189"/>
        <v>738.15000000000009</v>
      </c>
    </row>
    <row r="2340" spans="2:38" ht="14.45" x14ac:dyDescent="0.3">
      <c r="B2340" t="s">
        <v>2201</v>
      </c>
      <c r="C2340">
        <v>2002344334</v>
      </c>
      <c r="D2340" t="s">
        <v>125</v>
      </c>
      <c r="E2340" t="s">
        <v>126</v>
      </c>
      <c r="F2340" t="s">
        <v>127</v>
      </c>
      <c r="G2340" t="s">
        <v>146</v>
      </c>
      <c r="H2340" t="s">
        <v>190</v>
      </c>
      <c r="I2340" t="s">
        <v>191</v>
      </c>
      <c r="J2340" t="s">
        <v>596</v>
      </c>
      <c r="K2340" t="s">
        <v>597</v>
      </c>
      <c r="L2340">
        <v>80832394</v>
      </c>
      <c r="M2340" t="s">
        <v>664</v>
      </c>
      <c r="N2340">
        <v>82121010</v>
      </c>
      <c r="O2340" t="s">
        <v>665</v>
      </c>
      <c r="P2340">
        <v>4987176241474</v>
      </c>
      <c r="Q2340">
        <v>425</v>
      </c>
      <c r="R2340" s="16">
        <v>47037</v>
      </c>
      <c r="S2340">
        <v>60</v>
      </c>
      <c r="T2340">
        <v>44</v>
      </c>
      <c r="U2340">
        <v>24</v>
      </c>
      <c r="V2340">
        <v>303.29000000000002</v>
      </c>
      <c r="W2340">
        <v>357.88</v>
      </c>
      <c r="X2340">
        <v>372.8</v>
      </c>
      <c r="Y2340">
        <v>1</v>
      </c>
      <c r="Z2340">
        <v>1</v>
      </c>
      <c r="AA2340">
        <v>0</v>
      </c>
      <c r="AB2340">
        <v>0</v>
      </c>
      <c r="AC2340">
        <v>8947</v>
      </c>
      <c r="AD2340">
        <v>0.01</v>
      </c>
      <c r="AE2340">
        <v>0</v>
      </c>
      <c r="AF2340">
        <v>0</v>
      </c>
      <c r="AG2340">
        <v>0</v>
      </c>
      <c r="AH2340">
        <v>0</v>
      </c>
      <c r="AI2340">
        <f t="shared" si="186"/>
        <v>25</v>
      </c>
      <c r="AJ2340">
        <f t="shared" si="187"/>
        <v>9320</v>
      </c>
      <c r="AK2340" s="62">
        <f t="shared" si="188"/>
        <v>1.0416666666666667</v>
      </c>
      <c r="AL2340">
        <f t="shared" si="189"/>
        <v>8947</v>
      </c>
    </row>
    <row r="2341" spans="2:38" ht="14.45" x14ac:dyDescent="0.3">
      <c r="B2341" t="s">
        <v>2201</v>
      </c>
      <c r="C2341">
        <v>2002344334</v>
      </c>
      <c r="D2341" t="s">
        <v>125</v>
      </c>
      <c r="E2341" t="s">
        <v>126</v>
      </c>
      <c r="F2341" t="s">
        <v>127</v>
      </c>
      <c r="G2341" t="s">
        <v>128</v>
      </c>
      <c r="H2341" t="s">
        <v>129</v>
      </c>
      <c r="I2341" t="s">
        <v>507</v>
      </c>
      <c r="J2341" t="s">
        <v>592</v>
      </c>
      <c r="K2341" t="s">
        <v>847</v>
      </c>
      <c r="L2341">
        <v>80731208</v>
      </c>
      <c r="M2341" t="s">
        <v>848</v>
      </c>
      <c r="N2341">
        <v>33051090</v>
      </c>
      <c r="O2341" t="s">
        <v>849</v>
      </c>
      <c r="P2341">
        <v>4902430517270</v>
      </c>
      <c r="Q2341">
        <v>340</v>
      </c>
      <c r="R2341" s="16">
        <v>47020</v>
      </c>
      <c r="S2341">
        <v>36</v>
      </c>
      <c r="T2341">
        <v>72</v>
      </c>
      <c r="U2341">
        <v>6</v>
      </c>
      <c r="V2341">
        <v>259.04000000000002</v>
      </c>
      <c r="W2341">
        <v>271.99</v>
      </c>
      <c r="X2341">
        <v>283.33</v>
      </c>
      <c r="Y2341">
        <v>0</v>
      </c>
      <c r="Z2341">
        <v>3</v>
      </c>
      <c r="AA2341">
        <v>0</v>
      </c>
      <c r="AB2341">
        <v>0</v>
      </c>
      <c r="AC2341">
        <v>815.97</v>
      </c>
      <c r="AD2341">
        <v>5.36</v>
      </c>
      <c r="AE2341">
        <v>0</v>
      </c>
      <c r="AF2341">
        <v>0</v>
      </c>
      <c r="AG2341">
        <v>0</v>
      </c>
      <c r="AH2341">
        <v>0</v>
      </c>
      <c r="AI2341">
        <f t="shared" si="186"/>
        <v>3</v>
      </c>
      <c r="AJ2341">
        <f t="shared" si="187"/>
        <v>849.99</v>
      </c>
      <c r="AK2341" s="62">
        <f t="shared" si="188"/>
        <v>0.5</v>
      </c>
      <c r="AL2341">
        <f t="shared" si="189"/>
        <v>815.97</v>
      </c>
    </row>
    <row r="2342" spans="2:38" ht="14.45" x14ac:dyDescent="0.3">
      <c r="B2342" t="s">
        <v>2201</v>
      </c>
      <c r="C2342">
        <v>2002344334</v>
      </c>
      <c r="D2342" t="s">
        <v>125</v>
      </c>
      <c r="E2342" t="s">
        <v>126</v>
      </c>
      <c r="F2342" t="s">
        <v>127</v>
      </c>
      <c r="G2342" t="s">
        <v>146</v>
      </c>
      <c r="H2342" t="s">
        <v>160</v>
      </c>
      <c r="I2342" t="s">
        <v>161</v>
      </c>
      <c r="J2342" t="s">
        <v>344</v>
      </c>
      <c r="K2342" t="s">
        <v>345</v>
      </c>
      <c r="L2342">
        <v>80894424</v>
      </c>
      <c r="M2342" t="s">
        <v>956</v>
      </c>
      <c r="N2342">
        <v>96032100</v>
      </c>
      <c r="O2342" t="s">
        <v>957</v>
      </c>
      <c r="P2342">
        <v>4987176279156</v>
      </c>
      <c r="Q2342">
        <v>130</v>
      </c>
      <c r="R2342" s="16">
        <v>46806</v>
      </c>
      <c r="S2342">
        <v>36</v>
      </c>
      <c r="T2342">
        <v>52</v>
      </c>
      <c r="U2342">
        <v>48</v>
      </c>
      <c r="V2342">
        <v>99.05</v>
      </c>
      <c r="W2342">
        <v>104</v>
      </c>
      <c r="X2342">
        <v>108.34</v>
      </c>
      <c r="Y2342">
        <v>1</v>
      </c>
      <c r="Z2342">
        <v>0</v>
      </c>
      <c r="AA2342">
        <v>0</v>
      </c>
      <c r="AB2342">
        <v>0</v>
      </c>
      <c r="AC2342">
        <v>4992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f t="shared" si="186"/>
        <v>48</v>
      </c>
      <c r="AJ2342">
        <f t="shared" si="187"/>
        <v>5200.32</v>
      </c>
      <c r="AK2342" s="62">
        <f t="shared" si="188"/>
        <v>1</v>
      </c>
      <c r="AL2342">
        <f t="shared" si="189"/>
        <v>4992</v>
      </c>
    </row>
    <row r="2343" spans="2:38" ht="14.45" x14ac:dyDescent="0.3">
      <c r="B2343" t="s">
        <v>2201</v>
      </c>
      <c r="C2343">
        <v>2002344334</v>
      </c>
      <c r="D2343" t="s">
        <v>125</v>
      </c>
      <c r="E2343" t="s">
        <v>126</v>
      </c>
      <c r="F2343" t="s">
        <v>127</v>
      </c>
      <c r="G2343" t="s">
        <v>128</v>
      </c>
      <c r="H2343" t="s">
        <v>139</v>
      </c>
      <c r="I2343" t="s">
        <v>285</v>
      </c>
      <c r="J2343" t="s">
        <v>286</v>
      </c>
      <c r="K2343" t="s">
        <v>287</v>
      </c>
      <c r="L2343">
        <v>80756049</v>
      </c>
      <c r="M2343" t="s">
        <v>288</v>
      </c>
      <c r="N2343">
        <v>34011190</v>
      </c>
      <c r="O2343" t="s">
        <v>289</v>
      </c>
      <c r="P2343">
        <v>4987176204325</v>
      </c>
      <c r="Q2343">
        <v>299</v>
      </c>
      <c r="R2343" s="16">
        <v>46604</v>
      </c>
      <c r="S2343">
        <v>36</v>
      </c>
      <c r="T2343">
        <v>33</v>
      </c>
      <c r="U2343">
        <v>24</v>
      </c>
      <c r="V2343">
        <v>202.7</v>
      </c>
      <c r="W2343">
        <v>239.19</v>
      </c>
      <c r="X2343">
        <v>249.16</v>
      </c>
      <c r="Y2343">
        <v>0</v>
      </c>
      <c r="Z2343">
        <v>18</v>
      </c>
      <c r="AA2343">
        <v>0</v>
      </c>
      <c r="AB2343">
        <v>0</v>
      </c>
      <c r="AC2343">
        <v>4305.42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f t="shared" si="186"/>
        <v>18</v>
      </c>
      <c r="AJ2343">
        <f t="shared" si="187"/>
        <v>4484.88</v>
      </c>
      <c r="AK2343" s="62">
        <f t="shared" si="188"/>
        <v>0.75</v>
      </c>
      <c r="AL2343">
        <f t="shared" si="189"/>
        <v>4305.42</v>
      </c>
    </row>
    <row r="2344" spans="2:38" ht="14.45" x14ac:dyDescent="0.3">
      <c r="B2344" t="s">
        <v>2201</v>
      </c>
      <c r="C2344">
        <v>2002344334</v>
      </c>
      <c r="D2344" t="s">
        <v>125</v>
      </c>
      <c r="E2344" t="s">
        <v>126</v>
      </c>
      <c r="F2344" t="s">
        <v>127</v>
      </c>
      <c r="G2344" t="s">
        <v>146</v>
      </c>
      <c r="H2344" t="s">
        <v>160</v>
      </c>
      <c r="I2344" t="s">
        <v>161</v>
      </c>
      <c r="J2344" t="s">
        <v>539</v>
      </c>
      <c r="K2344" t="s">
        <v>674</v>
      </c>
      <c r="L2344">
        <v>83913861</v>
      </c>
      <c r="M2344" t="s">
        <v>976</v>
      </c>
      <c r="N2344">
        <v>96032100</v>
      </c>
      <c r="O2344" t="s">
        <v>977</v>
      </c>
      <c r="P2344">
        <v>4987176306685</v>
      </c>
      <c r="Q2344">
        <v>190</v>
      </c>
      <c r="R2344" s="16">
        <v>47045</v>
      </c>
      <c r="S2344">
        <v>36</v>
      </c>
      <c r="T2344">
        <v>74</v>
      </c>
      <c r="U2344">
        <v>48</v>
      </c>
      <c r="V2344">
        <v>144.76</v>
      </c>
      <c r="W2344">
        <v>152</v>
      </c>
      <c r="X2344">
        <v>158.34</v>
      </c>
      <c r="Y2344">
        <v>1</v>
      </c>
      <c r="Z2344">
        <v>0</v>
      </c>
      <c r="AA2344">
        <v>0</v>
      </c>
      <c r="AB2344">
        <v>0</v>
      </c>
      <c r="AC2344">
        <v>7296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f t="shared" si="186"/>
        <v>48</v>
      </c>
      <c r="AJ2344">
        <f t="shared" si="187"/>
        <v>7600.32</v>
      </c>
      <c r="AK2344" s="62">
        <f t="shared" si="188"/>
        <v>1</v>
      </c>
      <c r="AL2344">
        <f t="shared" si="189"/>
        <v>7296</v>
      </c>
    </row>
    <row r="2345" spans="2:38" ht="14.45" x14ac:dyDescent="0.3">
      <c r="B2345" t="s">
        <v>2201</v>
      </c>
      <c r="C2345">
        <v>2002344334</v>
      </c>
      <c r="D2345" t="s">
        <v>125</v>
      </c>
      <c r="E2345" t="s">
        <v>126</v>
      </c>
      <c r="F2345" t="s">
        <v>127</v>
      </c>
      <c r="G2345" t="s">
        <v>132</v>
      </c>
      <c r="H2345" t="s">
        <v>290</v>
      </c>
      <c r="I2345" t="s">
        <v>291</v>
      </c>
      <c r="J2345" t="s">
        <v>291</v>
      </c>
      <c r="K2345" t="s">
        <v>292</v>
      </c>
      <c r="L2345">
        <v>80812661</v>
      </c>
      <c r="M2345" t="s">
        <v>293</v>
      </c>
      <c r="N2345">
        <v>30049011</v>
      </c>
      <c r="O2345" t="s">
        <v>294</v>
      </c>
      <c r="P2345">
        <v>4987176147349</v>
      </c>
      <c r="Q2345">
        <v>201</v>
      </c>
      <c r="R2345" s="16">
        <v>46654</v>
      </c>
      <c r="S2345">
        <v>24</v>
      </c>
      <c r="T2345">
        <v>57</v>
      </c>
      <c r="U2345">
        <v>140</v>
      </c>
      <c r="V2345">
        <v>153.34</v>
      </c>
      <c r="W2345">
        <v>161.01</v>
      </c>
      <c r="X2345">
        <v>167.72</v>
      </c>
      <c r="Y2345">
        <v>0</v>
      </c>
      <c r="Z2345">
        <v>1</v>
      </c>
      <c r="AA2345">
        <v>0</v>
      </c>
      <c r="AB2345">
        <v>0</v>
      </c>
      <c r="AC2345">
        <v>161.01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f t="shared" si="186"/>
        <v>1</v>
      </c>
      <c r="AJ2345">
        <f t="shared" si="187"/>
        <v>167.72</v>
      </c>
      <c r="AK2345" s="62">
        <f t="shared" si="188"/>
        <v>7.1428571428571426E-3</v>
      </c>
      <c r="AL2345">
        <f t="shared" si="189"/>
        <v>161.01</v>
      </c>
    </row>
    <row r="2346" spans="2:38" ht="14.45" x14ac:dyDescent="0.3">
      <c r="B2346" t="s">
        <v>2201</v>
      </c>
      <c r="C2346">
        <v>2002344334</v>
      </c>
      <c r="D2346" t="s">
        <v>125</v>
      </c>
      <c r="E2346" t="s">
        <v>126</v>
      </c>
      <c r="F2346" t="s">
        <v>127</v>
      </c>
      <c r="G2346" t="s">
        <v>146</v>
      </c>
      <c r="H2346" t="s">
        <v>160</v>
      </c>
      <c r="I2346" t="s">
        <v>161</v>
      </c>
      <c r="J2346" t="s">
        <v>162</v>
      </c>
      <c r="K2346" t="s">
        <v>358</v>
      </c>
      <c r="L2346">
        <v>80894388</v>
      </c>
      <c r="M2346" t="s">
        <v>1069</v>
      </c>
      <c r="N2346">
        <v>96032100</v>
      </c>
      <c r="O2346" t="s">
        <v>1070</v>
      </c>
      <c r="P2346">
        <v>4987176239952</v>
      </c>
      <c r="Q2346">
        <v>170</v>
      </c>
      <c r="R2346" s="16">
        <v>47044</v>
      </c>
      <c r="S2346">
        <v>36</v>
      </c>
      <c r="T2346">
        <v>74</v>
      </c>
      <c r="U2346">
        <v>36</v>
      </c>
      <c r="V2346">
        <v>129.52000000000001</v>
      </c>
      <c r="W2346">
        <v>136</v>
      </c>
      <c r="X2346">
        <v>141.66999999999999</v>
      </c>
      <c r="Y2346">
        <v>1</v>
      </c>
      <c r="Z2346">
        <v>0</v>
      </c>
      <c r="AA2346">
        <v>0</v>
      </c>
      <c r="AB2346">
        <v>0</v>
      </c>
      <c r="AC2346">
        <v>4896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f t="shared" si="186"/>
        <v>36</v>
      </c>
      <c r="AJ2346">
        <f t="shared" si="187"/>
        <v>5100.12</v>
      </c>
      <c r="AK2346" s="62">
        <f t="shared" si="188"/>
        <v>1</v>
      </c>
      <c r="AL2346">
        <f t="shared" si="189"/>
        <v>4896</v>
      </c>
    </row>
    <row r="2347" spans="2:38" ht="14.45" x14ac:dyDescent="0.3">
      <c r="B2347" t="s">
        <v>2201</v>
      </c>
      <c r="C2347">
        <v>2002344334</v>
      </c>
      <c r="D2347" t="s">
        <v>125</v>
      </c>
      <c r="E2347" t="s">
        <v>126</v>
      </c>
      <c r="F2347" t="s">
        <v>127</v>
      </c>
      <c r="G2347" t="s">
        <v>128</v>
      </c>
      <c r="H2347" t="s">
        <v>139</v>
      </c>
      <c r="I2347" t="s">
        <v>140</v>
      </c>
      <c r="J2347" t="s">
        <v>236</v>
      </c>
      <c r="K2347" t="s">
        <v>299</v>
      </c>
      <c r="L2347">
        <v>80830001</v>
      </c>
      <c r="M2347" t="s">
        <v>300</v>
      </c>
      <c r="N2347">
        <v>96190030</v>
      </c>
      <c r="O2347" t="s">
        <v>301</v>
      </c>
      <c r="P2347">
        <v>4987176093257</v>
      </c>
      <c r="Q2347">
        <v>374</v>
      </c>
      <c r="R2347" s="16">
        <v>47020</v>
      </c>
      <c r="S2347">
        <v>36</v>
      </c>
      <c r="T2347">
        <v>72</v>
      </c>
      <c r="U2347">
        <v>18</v>
      </c>
      <c r="V2347">
        <v>297.33</v>
      </c>
      <c r="W2347">
        <v>312.2</v>
      </c>
      <c r="X2347">
        <v>325.22000000000003</v>
      </c>
      <c r="Y2347">
        <v>0</v>
      </c>
      <c r="Z2347">
        <v>1</v>
      </c>
      <c r="AA2347">
        <v>0</v>
      </c>
      <c r="AB2347">
        <v>0</v>
      </c>
      <c r="AC2347">
        <v>312.2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f t="shared" si="186"/>
        <v>1</v>
      </c>
      <c r="AJ2347">
        <f t="shared" si="187"/>
        <v>325.22000000000003</v>
      </c>
      <c r="AK2347" s="62">
        <f t="shared" si="188"/>
        <v>5.5555555555555552E-2</v>
      </c>
      <c r="AL2347">
        <f t="shared" si="189"/>
        <v>312.2</v>
      </c>
    </row>
    <row r="2348" spans="2:38" ht="14.45" x14ac:dyDescent="0.3">
      <c r="B2348" t="s">
        <v>2201</v>
      </c>
      <c r="C2348">
        <v>2002344334</v>
      </c>
      <c r="D2348" t="s">
        <v>125</v>
      </c>
      <c r="E2348" t="s">
        <v>126</v>
      </c>
      <c r="F2348" t="s">
        <v>127</v>
      </c>
      <c r="G2348" t="s">
        <v>128</v>
      </c>
      <c r="H2348" t="s">
        <v>129</v>
      </c>
      <c r="I2348" t="s">
        <v>221</v>
      </c>
      <c r="J2348" t="s">
        <v>250</v>
      </c>
      <c r="K2348" t="s">
        <v>251</v>
      </c>
      <c r="L2348">
        <v>80880918</v>
      </c>
      <c r="M2348" t="s">
        <v>669</v>
      </c>
      <c r="N2348">
        <v>33051090</v>
      </c>
      <c r="O2348" t="s">
        <v>670</v>
      </c>
      <c r="P2348">
        <v>4987176254375</v>
      </c>
      <c r="Q2348">
        <v>235</v>
      </c>
      <c r="R2348" s="16">
        <v>47045</v>
      </c>
      <c r="S2348">
        <v>36</v>
      </c>
      <c r="T2348">
        <v>74</v>
      </c>
      <c r="U2348">
        <v>56</v>
      </c>
      <c r="V2348">
        <v>195.31</v>
      </c>
      <c r="W2348">
        <v>205.08</v>
      </c>
      <c r="X2348">
        <v>213.63</v>
      </c>
      <c r="Y2348">
        <v>0</v>
      </c>
      <c r="Z2348">
        <v>9</v>
      </c>
      <c r="AA2348">
        <v>0</v>
      </c>
      <c r="AB2348">
        <v>0</v>
      </c>
      <c r="AC2348">
        <v>1845.72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f t="shared" si="186"/>
        <v>9</v>
      </c>
      <c r="AJ2348">
        <f t="shared" si="187"/>
        <v>1922.67</v>
      </c>
      <c r="AK2348" s="62">
        <f t="shared" si="188"/>
        <v>0.16071428571428573</v>
      </c>
      <c r="AL2348">
        <f t="shared" si="189"/>
        <v>1845.72</v>
      </c>
    </row>
    <row r="2349" spans="2:38" ht="14.45" x14ac:dyDescent="0.3">
      <c r="B2349" t="s">
        <v>2201</v>
      </c>
      <c r="C2349">
        <v>2002344334</v>
      </c>
      <c r="D2349" t="s">
        <v>125</v>
      </c>
      <c r="E2349" t="s">
        <v>126</v>
      </c>
      <c r="F2349" t="s">
        <v>127</v>
      </c>
      <c r="G2349" t="s">
        <v>146</v>
      </c>
      <c r="H2349" t="s">
        <v>147</v>
      </c>
      <c r="I2349" t="s">
        <v>203</v>
      </c>
      <c r="J2349" t="s">
        <v>367</v>
      </c>
      <c r="K2349" t="s">
        <v>772</v>
      </c>
      <c r="L2349">
        <v>80818342</v>
      </c>
      <c r="M2349" t="s">
        <v>1025</v>
      </c>
      <c r="N2349">
        <v>33071090</v>
      </c>
      <c r="O2349" t="s">
        <v>1026</v>
      </c>
      <c r="P2349">
        <v>4987176278586</v>
      </c>
      <c r="Q2349">
        <v>275</v>
      </c>
      <c r="R2349" s="16">
        <v>46807</v>
      </c>
      <c r="S2349">
        <v>36</v>
      </c>
      <c r="T2349">
        <v>52</v>
      </c>
      <c r="U2349">
        <v>12</v>
      </c>
      <c r="V2349">
        <v>199.75</v>
      </c>
      <c r="W2349">
        <v>235.71</v>
      </c>
      <c r="X2349">
        <v>245.54</v>
      </c>
      <c r="Y2349">
        <v>0</v>
      </c>
      <c r="Z2349">
        <v>1</v>
      </c>
      <c r="AA2349">
        <v>0</v>
      </c>
      <c r="AB2349">
        <v>0</v>
      </c>
      <c r="AC2349">
        <v>235.71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f t="shared" si="186"/>
        <v>1</v>
      </c>
      <c r="AJ2349">
        <f t="shared" si="187"/>
        <v>245.54</v>
      </c>
      <c r="AK2349" s="62">
        <f t="shared" si="188"/>
        <v>8.3333333333333329E-2</v>
      </c>
      <c r="AL2349">
        <f t="shared" si="189"/>
        <v>235.71</v>
      </c>
    </row>
    <row r="2350" spans="2:38" ht="14.45" x14ac:dyDescent="0.3">
      <c r="B2350" t="s">
        <v>2201</v>
      </c>
      <c r="C2350">
        <v>2002344334</v>
      </c>
      <c r="D2350" t="s">
        <v>125</v>
      </c>
      <c r="E2350" t="s">
        <v>126</v>
      </c>
      <c r="F2350" t="s">
        <v>127</v>
      </c>
      <c r="G2350" t="s">
        <v>146</v>
      </c>
      <c r="H2350" t="s">
        <v>160</v>
      </c>
      <c r="I2350" t="s">
        <v>161</v>
      </c>
      <c r="J2350" t="s">
        <v>351</v>
      </c>
      <c r="K2350" t="s">
        <v>891</v>
      </c>
      <c r="L2350">
        <v>80894430</v>
      </c>
      <c r="M2350" t="s">
        <v>892</v>
      </c>
      <c r="N2350">
        <v>96032100</v>
      </c>
      <c r="O2350" t="s">
        <v>893</v>
      </c>
      <c r="P2350">
        <v>4987176402912</v>
      </c>
      <c r="Q2350">
        <v>150</v>
      </c>
      <c r="R2350" s="16">
        <v>47045</v>
      </c>
      <c r="S2350">
        <v>36</v>
      </c>
      <c r="T2350">
        <v>74</v>
      </c>
      <c r="U2350">
        <v>36</v>
      </c>
      <c r="V2350">
        <v>114.29</v>
      </c>
      <c r="W2350">
        <v>120</v>
      </c>
      <c r="X2350">
        <v>125</v>
      </c>
      <c r="Y2350">
        <v>1</v>
      </c>
      <c r="Z2350">
        <v>0</v>
      </c>
      <c r="AA2350">
        <v>0</v>
      </c>
      <c r="AB2350">
        <v>0</v>
      </c>
      <c r="AC2350">
        <v>4320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f t="shared" ref="AI2350:AI2413" si="190">+(Y2350+AA2350)*U2350+(Z2350+AB2350+AE2350+AG2350)</f>
        <v>36</v>
      </c>
      <c r="AJ2350">
        <f t="shared" ref="AJ2350:AJ2413" si="191">+AI2350*X2350</f>
        <v>4500</v>
      </c>
      <c r="AK2350" s="62">
        <f t="shared" ref="AK2350:AK2413" si="192">+AI2350/U2350</f>
        <v>1</v>
      </c>
      <c r="AL2350">
        <f t="shared" ref="AL2350:AL2413" si="193">+AI2350*W2350</f>
        <v>4320</v>
      </c>
    </row>
    <row r="2351" spans="2:38" ht="14.45" x14ac:dyDescent="0.3">
      <c r="B2351" t="s">
        <v>2201</v>
      </c>
      <c r="C2351">
        <v>2002344334</v>
      </c>
      <c r="D2351" t="s">
        <v>125</v>
      </c>
      <c r="E2351" t="s">
        <v>126</v>
      </c>
      <c r="F2351" t="s">
        <v>127</v>
      </c>
      <c r="G2351" t="s">
        <v>146</v>
      </c>
      <c r="H2351" t="s">
        <v>150</v>
      </c>
      <c r="I2351" t="s">
        <v>326</v>
      </c>
      <c r="J2351" t="s">
        <v>327</v>
      </c>
      <c r="K2351" t="s">
        <v>328</v>
      </c>
      <c r="L2351">
        <v>80867316</v>
      </c>
      <c r="M2351" t="s">
        <v>329</v>
      </c>
      <c r="N2351">
        <v>82122011</v>
      </c>
      <c r="O2351" t="s">
        <v>330</v>
      </c>
      <c r="P2351">
        <v>4987176355799</v>
      </c>
      <c r="Q2351">
        <v>99</v>
      </c>
      <c r="R2351" s="16">
        <v>46807</v>
      </c>
      <c r="S2351">
        <v>60</v>
      </c>
      <c r="T2351">
        <v>31</v>
      </c>
      <c r="U2351">
        <v>72</v>
      </c>
      <c r="V2351">
        <v>71.91</v>
      </c>
      <c r="W2351">
        <v>84.85</v>
      </c>
      <c r="X2351">
        <v>88.39</v>
      </c>
      <c r="Y2351">
        <v>1</v>
      </c>
      <c r="Z2351">
        <v>14</v>
      </c>
      <c r="AA2351">
        <v>0</v>
      </c>
      <c r="AB2351">
        <v>0</v>
      </c>
      <c r="AC2351">
        <v>7297.1</v>
      </c>
      <c r="AD2351">
        <v>0.01</v>
      </c>
      <c r="AE2351">
        <v>0</v>
      </c>
      <c r="AF2351">
        <v>0</v>
      </c>
      <c r="AG2351">
        <v>0</v>
      </c>
      <c r="AH2351">
        <v>0</v>
      </c>
      <c r="AI2351">
        <f t="shared" si="190"/>
        <v>86</v>
      </c>
      <c r="AJ2351">
        <f t="shared" si="191"/>
        <v>7601.54</v>
      </c>
      <c r="AK2351" s="62">
        <f t="shared" si="192"/>
        <v>1.1944444444444444</v>
      </c>
      <c r="AL2351">
        <f t="shared" si="193"/>
        <v>7297.0999999999995</v>
      </c>
    </row>
    <row r="2352" spans="2:38" ht="14.45" x14ac:dyDescent="0.3">
      <c r="B2352" t="s">
        <v>2201</v>
      </c>
      <c r="C2352">
        <v>2002344334</v>
      </c>
      <c r="D2352" t="s">
        <v>125</v>
      </c>
      <c r="E2352" t="s">
        <v>126</v>
      </c>
      <c r="F2352" t="s">
        <v>127</v>
      </c>
      <c r="G2352" t="s">
        <v>146</v>
      </c>
      <c r="H2352" t="s">
        <v>160</v>
      </c>
      <c r="I2352" t="s">
        <v>161</v>
      </c>
      <c r="J2352" t="s">
        <v>351</v>
      </c>
      <c r="K2352" t="s">
        <v>352</v>
      </c>
      <c r="L2352">
        <v>80894434</v>
      </c>
      <c r="M2352" t="s">
        <v>1760</v>
      </c>
      <c r="N2352">
        <v>96032100</v>
      </c>
      <c r="O2352" t="s">
        <v>1761</v>
      </c>
      <c r="P2352">
        <v>4987176270337</v>
      </c>
      <c r="Q2352">
        <v>130</v>
      </c>
      <c r="R2352" s="16">
        <v>47045</v>
      </c>
      <c r="S2352">
        <v>36</v>
      </c>
      <c r="T2352">
        <v>74</v>
      </c>
      <c r="U2352">
        <v>36</v>
      </c>
      <c r="V2352">
        <v>99.05</v>
      </c>
      <c r="W2352">
        <v>104</v>
      </c>
      <c r="X2352">
        <v>108.34</v>
      </c>
      <c r="Y2352">
        <v>2</v>
      </c>
      <c r="Z2352">
        <v>0</v>
      </c>
      <c r="AA2352">
        <v>0</v>
      </c>
      <c r="AB2352">
        <v>0</v>
      </c>
      <c r="AC2352">
        <v>7488</v>
      </c>
      <c r="AD2352">
        <v>0.01</v>
      </c>
      <c r="AE2352">
        <v>0</v>
      </c>
      <c r="AF2352">
        <v>0</v>
      </c>
      <c r="AG2352">
        <v>0</v>
      </c>
      <c r="AH2352">
        <v>0</v>
      </c>
      <c r="AI2352">
        <f t="shared" si="190"/>
        <v>72</v>
      </c>
      <c r="AJ2352">
        <f t="shared" si="191"/>
        <v>7800.4800000000005</v>
      </c>
      <c r="AK2352" s="62">
        <f t="shared" si="192"/>
        <v>2</v>
      </c>
      <c r="AL2352">
        <f t="shared" si="193"/>
        <v>7488</v>
      </c>
    </row>
    <row r="2353" spans="2:38" ht="14.45" x14ac:dyDescent="0.3">
      <c r="B2353" t="s">
        <v>2201</v>
      </c>
      <c r="C2353">
        <v>2002344334</v>
      </c>
      <c r="D2353" t="s">
        <v>125</v>
      </c>
      <c r="E2353" t="s">
        <v>126</v>
      </c>
      <c r="F2353" t="s">
        <v>127</v>
      </c>
      <c r="G2353" t="s">
        <v>146</v>
      </c>
      <c r="H2353" t="s">
        <v>150</v>
      </c>
      <c r="I2353" t="s">
        <v>478</v>
      </c>
      <c r="J2353" t="s">
        <v>1059</v>
      </c>
      <c r="K2353" t="s">
        <v>1015</v>
      </c>
      <c r="L2353">
        <v>80831126</v>
      </c>
      <c r="M2353" t="s">
        <v>1060</v>
      </c>
      <c r="N2353">
        <v>82122011</v>
      </c>
      <c r="O2353" t="s">
        <v>1061</v>
      </c>
      <c r="P2353">
        <v>4987176296184</v>
      </c>
      <c r="Q2353">
        <v>1200</v>
      </c>
      <c r="R2353" s="16">
        <v>47045</v>
      </c>
      <c r="S2353">
        <v>60</v>
      </c>
      <c r="T2353">
        <v>44</v>
      </c>
      <c r="U2353">
        <v>24</v>
      </c>
      <c r="V2353">
        <v>871.64</v>
      </c>
      <c r="W2353">
        <v>1028.54</v>
      </c>
      <c r="X2353">
        <v>1071.43</v>
      </c>
      <c r="Y2353">
        <v>0</v>
      </c>
      <c r="Z2353">
        <v>1</v>
      </c>
      <c r="AA2353">
        <v>0</v>
      </c>
      <c r="AB2353">
        <v>0</v>
      </c>
      <c r="AC2353">
        <v>1028.54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f t="shared" si="190"/>
        <v>1</v>
      </c>
      <c r="AJ2353">
        <f t="shared" si="191"/>
        <v>1071.43</v>
      </c>
      <c r="AK2353" s="62">
        <f t="shared" si="192"/>
        <v>4.1666666666666664E-2</v>
      </c>
      <c r="AL2353">
        <f t="shared" si="193"/>
        <v>1028.54</v>
      </c>
    </row>
    <row r="2354" spans="2:38" ht="14.45" x14ac:dyDescent="0.3">
      <c r="B2354" t="s">
        <v>2201</v>
      </c>
      <c r="C2354">
        <v>2002344334</v>
      </c>
      <c r="D2354" t="s">
        <v>125</v>
      </c>
      <c r="E2354" t="s">
        <v>126</v>
      </c>
      <c r="F2354" t="s">
        <v>127</v>
      </c>
      <c r="G2354" t="s">
        <v>132</v>
      </c>
      <c r="H2354" t="s">
        <v>163</v>
      </c>
      <c r="I2354" t="s">
        <v>164</v>
      </c>
      <c r="J2354" t="s">
        <v>337</v>
      </c>
      <c r="K2354" t="s">
        <v>699</v>
      </c>
      <c r="L2354">
        <v>80739419</v>
      </c>
      <c r="M2354" t="s">
        <v>700</v>
      </c>
      <c r="N2354">
        <v>33072000</v>
      </c>
      <c r="O2354" t="s">
        <v>701</v>
      </c>
      <c r="P2354">
        <v>4987176176318</v>
      </c>
      <c r="Q2354">
        <v>299</v>
      </c>
      <c r="R2354" s="16">
        <v>46317</v>
      </c>
      <c r="S2354">
        <v>18</v>
      </c>
      <c r="T2354">
        <v>13</v>
      </c>
      <c r="U2354">
        <v>48</v>
      </c>
      <c r="V2354">
        <v>211.52</v>
      </c>
      <c r="W2354">
        <v>249.59</v>
      </c>
      <c r="X2354">
        <v>260</v>
      </c>
      <c r="Y2354">
        <v>0</v>
      </c>
      <c r="Z2354">
        <v>5</v>
      </c>
      <c r="AA2354">
        <v>0</v>
      </c>
      <c r="AB2354">
        <v>0</v>
      </c>
      <c r="AC2354">
        <v>1247.95</v>
      </c>
      <c r="AD2354">
        <v>0.53</v>
      </c>
      <c r="AE2354">
        <v>0</v>
      </c>
      <c r="AF2354">
        <v>0</v>
      </c>
      <c r="AG2354">
        <v>0</v>
      </c>
      <c r="AH2354">
        <v>0</v>
      </c>
      <c r="AI2354">
        <f t="shared" si="190"/>
        <v>5</v>
      </c>
      <c r="AJ2354">
        <f t="shared" si="191"/>
        <v>1300</v>
      </c>
      <c r="AK2354" s="62">
        <f t="shared" si="192"/>
        <v>0.10416666666666667</v>
      </c>
      <c r="AL2354">
        <f t="shared" si="193"/>
        <v>1247.95</v>
      </c>
    </row>
    <row r="2355" spans="2:38" ht="14.45" x14ac:dyDescent="0.3">
      <c r="B2355" t="s">
        <v>2201</v>
      </c>
      <c r="C2355">
        <v>2002344334</v>
      </c>
      <c r="D2355" t="s">
        <v>125</v>
      </c>
      <c r="E2355" t="s">
        <v>126</v>
      </c>
      <c r="F2355" t="s">
        <v>127</v>
      </c>
      <c r="G2355" t="s">
        <v>132</v>
      </c>
      <c r="H2355" t="s">
        <v>133</v>
      </c>
      <c r="I2355" t="s">
        <v>134</v>
      </c>
      <c r="J2355" t="s">
        <v>169</v>
      </c>
      <c r="K2355" t="s">
        <v>1596</v>
      </c>
      <c r="L2355">
        <v>80851067</v>
      </c>
      <c r="M2355" t="s">
        <v>2037</v>
      </c>
      <c r="N2355">
        <v>96190010</v>
      </c>
      <c r="O2355" t="s">
        <v>2038</v>
      </c>
      <c r="P2355">
        <v>4987176293558</v>
      </c>
      <c r="Q2355">
        <v>200</v>
      </c>
      <c r="R2355" s="16">
        <v>46807</v>
      </c>
      <c r="S2355">
        <v>24</v>
      </c>
      <c r="T2355">
        <v>78</v>
      </c>
      <c r="U2355">
        <v>48</v>
      </c>
      <c r="V2355">
        <v>172.97</v>
      </c>
      <c r="W2355">
        <v>172.97</v>
      </c>
      <c r="X2355">
        <v>180.18</v>
      </c>
      <c r="Y2355">
        <v>0</v>
      </c>
      <c r="Z2355">
        <v>1</v>
      </c>
      <c r="AA2355">
        <v>0</v>
      </c>
      <c r="AB2355">
        <v>0</v>
      </c>
      <c r="AC2355">
        <v>172.97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f t="shared" si="190"/>
        <v>1</v>
      </c>
      <c r="AJ2355">
        <f t="shared" si="191"/>
        <v>180.18</v>
      </c>
      <c r="AK2355" s="62">
        <f t="shared" si="192"/>
        <v>2.0833333333333332E-2</v>
      </c>
      <c r="AL2355">
        <f t="shared" si="193"/>
        <v>172.97</v>
      </c>
    </row>
    <row r="2356" spans="2:38" ht="14.45" x14ac:dyDescent="0.3">
      <c r="B2356" t="s">
        <v>2201</v>
      </c>
      <c r="C2356">
        <v>2002344334</v>
      </c>
      <c r="D2356" t="s">
        <v>125</v>
      </c>
      <c r="E2356" t="s">
        <v>126</v>
      </c>
      <c r="F2356" t="s">
        <v>127</v>
      </c>
      <c r="G2356" t="s">
        <v>146</v>
      </c>
      <c r="H2356" t="s">
        <v>160</v>
      </c>
      <c r="I2356" t="s">
        <v>161</v>
      </c>
      <c r="J2356" t="s">
        <v>525</v>
      </c>
      <c r="K2356" t="s">
        <v>526</v>
      </c>
      <c r="L2356">
        <v>83913849</v>
      </c>
      <c r="M2356" t="s">
        <v>978</v>
      </c>
      <c r="N2356">
        <v>96032100</v>
      </c>
      <c r="O2356" t="s">
        <v>979</v>
      </c>
      <c r="P2356">
        <v>4987176202437</v>
      </c>
      <c r="Q2356">
        <v>115</v>
      </c>
      <c r="R2356" s="16">
        <v>47045</v>
      </c>
      <c r="S2356">
        <v>36</v>
      </c>
      <c r="T2356">
        <v>74</v>
      </c>
      <c r="U2356">
        <v>72</v>
      </c>
      <c r="V2356">
        <v>87.62</v>
      </c>
      <c r="W2356">
        <v>92</v>
      </c>
      <c r="X2356">
        <v>95.84</v>
      </c>
      <c r="Y2356">
        <v>0</v>
      </c>
      <c r="Z2356">
        <v>50</v>
      </c>
      <c r="AA2356">
        <v>0</v>
      </c>
      <c r="AB2356">
        <v>0</v>
      </c>
      <c r="AC2356">
        <v>4600</v>
      </c>
      <c r="AD2356">
        <v>0.01</v>
      </c>
      <c r="AE2356">
        <v>0</v>
      </c>
      <c r="AF2356">
        <v>0</v>
      </c>
      <c r="AG2356">
        <v>0</v>
      </c>
      <c r="AH2356">
        <v>0</v>
      </c>
      <c r="AI2356">
        <f t="shared" si="190"/>
        <v>50</v>
      </c>
      <c r="AJ2356">
        <f t="shared" si="191"/>
        <v>4792</v>
      </c>
      <c r="AK2356" s="62">
        <f t="shared" si="192"/>
        <v>0.69444444444444442</v>
      </c>
      <c r="AL2356">
        <f t="shared" si="193"/>
        <v>4600</v>
      </c>
    </row>
    <row r="2357" spans="2:38" ht="14.45" x14ac:dyDescent="0.3">
      <c r="B2357" t="s">
        <v>2201</v>
      </c>
      <c r="C2357">
        <v>2002344334</v>
      </c>
      <c r="D2357" t="s">
        <v>125</v>
      </c>
      <c r="E2357" t="s">
        <v>126</v>
      </c>
      <c r="F2357" t="s">
        <v>127</v>
      </c>
      <c r="G2357" t="s">
        <v>146</v>
      </c>
      <c r="H2357" t="s">
        <v>150</v>
      </c>
      <c r="I2357" t="s">
        <v>257</v>
      </c>
      <c r="J2357" t="s">
        <v>309</v>
      </c>
      <c r="K2357" t="s">
        <v>310</v>
      </c>
      <c r="L2357">
        <v>80818346</v>
      </c>
      <c r="M2357" t="s">
        <v>311</v>
      </c>
      <c r="N2357">
        <v>82122011</v>
      </c>
      <c r="O2357" t="s">
        <v>312</v>
      </c>
      <c r="P2357">
        <v>4987176278623</v>
      </c>
      <c r="Q2357">
        <v>275</v>
      </c>
      <c r="R2357" s="16">
        <v>47530</v>
      </c>
      <c r="S2357">
        <v>60</v>
      </c>
      <c r="T2357">
        <v>71</v>
      </c>
      <c r="U2357">
        <v>72</v>
      </c>
      <c r="V2357">
        <v>199.75</v>
      </c>
      <c r="W2357">
        <v>235.71</v>
      </c>
      <c r="X2357">
        <v>245.54</v>
      </c>
      <c r="Y2357">
        <v>0</v>
      </c>
      <c r="Z2357">
        <v>10</v>
      </c>
      <c r="AA2357">
        <v>0</v>
      </c>
      <c r="AB2357">
        <v>0</v>
      </c>
      <c r="AC2357">
        <v>2357.1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f t="shared" si="190"/>
        <v>10</v>
      </c>
      <c r="AJ2357">
        <f t="shared" si="191"/>
        <v>2455.4</v>
      </c>
      <c r="AK2357" s="62">
        <f t="shared" si="192"/>
        <v>0.1388888888888889</v>
      </c>
      <c r="AL2357">
        <f t="shared" si="193"/>
        <v>2357.1</v>
      </c>
    </row>
    <row r="2358" spans="2:38" ht="14.45" x14ac:dyDescent="0.3">
      <c r="B2358" t="s">
        <v>2201</v>
      </c>
      <c r="C2358">
        <v>2002344334</v>
      </c>
      <c r="D2358" t="s">
        <v>125</v>
      </c>
      <c r="E2358" t="s">
        <v>126</v>
      </c>
      <c r="F2358" t="s">
        <v>127</v>
      </c>
      <c r="G2358" t="s">
        <v>132</v>
      </c>
      <c r="H2358" t="s">
        <v>290</v>
      </c>
      <c r="I2358" t="s">
        <v>645</v>
      </c>
      <c r="J2358" t="s">
        <v>646</v>
      </c>
      <c r="K2358" t="s">
        <v>677</v>
      </c>
      <c r="L2358">
        <v>80870946</v>
      </c>
      <c r="M2358" t="s">
        <v>678</v>
      </c>
      <c r="N2358">
        <v>21069099</v>
      </c>
      <c r="O2358" t="s">
        <v>679</v>
      </c>
      <c r="P2358">
        <v>4987176351357</v>
      </c>
      <c r="Q2358">
        <v>225</v>
      </c>
      <c r="R2358" s="16">
        <v>47045</v>
      </c>
      <c r="S2358">
        <v>17</v>
      </c>
      <c r="T2358">
        <v>100</v>
      </c>
      <c r="U2358">
        <v>120</v>
      </c>
      <c r="V2358">
        <v>171.65</v>
      </c>
      <c r="W2358">
        <v>180.23</v>
      </c>
      <c r="X2358">
        <v>187.75</v>
      </c>
      <c r="Y2358">
        <v>0</v>
      </c>
      <c r="Z2358">
        <v>6</v>
      </c>
      <c r="AA2358">
        <v>0</v>
      </c>
      <c r="AB2358">
        <v>0</v>
      </c>
      <c r="AC2358">
        <v>1081.3800000000001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f t="shared" si="190"/>
        <v>6</v>
      </c>
      <c r="AJ2358">
        <f t="shared" si="191"/>
        <v>1126.5</v>
      </c>
      <c r="AK2358" s="62">
        <f t="shared" si="192"/>
        <v>0.05</v>
      </c>
      <c r="AL2358">
        <f t="shared" si="193"/>
        <v>1081.3799999999999</v>
      </c>
    </row>
    <row r="2359" spans="2:38" ht="14.45" x14ac:dyDescent="0.3">
      <c r="B2359" t="s">
        <v>2201</v>
      </c>
      <c r="C2359">
        <v>2002344334</v>
      </c>
      <c r="D2359" t="s">
        <v>125</v>
      </c>
      <c r="E2359" t="s">
        <v>126</v>
      </c>
      <c r="F2359" t="s">
        <v>127</v>
      </c>
      <c r="G2359" t="s">
        <v>146</v>
      </c>
      <c r="H2359" t="s">
        <v>190</v>
      </c>
      <c r="I2359" t="s">
        <v>317</v>
      </c>
      <c r="J2359" t="s">
        <v>318</v>
      </c>
      <c r="K2359" t="s">
        <v>319</v>
      </c>
      <c r="L2359">
        <v>80864296</v>
      </c>
      <c r="M2359" t="s">
        <v>320</v>
      </c>
      <c r="N2359">
        <v>82121010</v>
      </c>
      <c r="O2359" t="s">
        <v>321</v>
      </c>
      <c r="P2359">
        <v>4987176342645</v>
      </c>
      <c r="Q2359">
        <v>99</v>
      </c>
      <c r="R2359" s="16">
        <v>47045</v>
      </c>
      <c r="S2359">
        <v>60</v>
      </c>
      <c r="T2359">
        <v>44</v>
      </c>
      <c r="U2359">
        <v>192</v>
      </c>
      <c r="V2359">
        <v>70.650000000000006</v>
      </c>
      <c r="W2359">
        <v>83.37</v>
      </c>
      <c r="X2359">
        <v>86.85</v>
      </c>
      <c r="Y2359">
        <v>8</v>
      </c>
      <c r="Z2359">
        <v>80</v>
      </c>
      <c r="AA2359">
        <v>0</v>
      </c>
      <c r="AB2359">
        <v>0</v>
      </c>
      <c r="AC2359">
        <v>134725.92000000001</v>
      </c>
      <c r="AD2359">
        <v>8.99999999999999E-2</v>
      </c>
      <c r="AE2359">
        <v>0</v>
      </c>
      <c r="AF2359">
        <v>0</v>
      </c>
      <c r="AG2359">
        <v>0</v>
      </c>
      <c r="AH2359">
        <v>0</v>
      </c>
      <c r="AI2359">
        <f t="shared" si="190"/>
        <v>1616</v>
      </c>
      <c r="AJ2359">
        <f t="shared" si="191"/>
        <v>140349.59999999998</v>
      </c>
      <c r="AK2359" s="62">
        <f t="shared" si="192"/>
        <v>8.4166666666666661</v>
      </c>
      <c r="AL2359">
        <f t="shared" si="193"/>
        <v>134725.92000000001</v>
      </c>
    </row>
    <row r="2360" spans="2:38" ht="14.45" x14ac:dyDescent="0.3">
      <c r="B2360" t="s">
        <v>2201</v>
      </c>
      <c r="C2360">
        <v>2002344334</v>
      </c>
      <c r="D2360" t="s">
        <v>125</v>
      </c>
      <c r="E2360" t="s">
        <v>126</v>
      </c>
      <c r="F2360" t="s">
        <v>127</v>
      </c>
      <c r="G2360" t="s">
        <v>132</v>
      </c>
      <c r="H2360" t="s">
        <v>133</v>
      </c>
      <c r="I2360" t="s">
        <v>134</v>
      </c>
      <c r="J2360" t="s">
        <v>240</v>
      </c>
      <c r="K2360" t="s">
        <v>682</v>
      </c>
      <c r="L2360">
        <v>80883941</v>
      </c>
      <c r="M2360" t="s">
        <v>683</v>
      </c>
      <c r="N2360">
        <v>96190010</v>
      </c>
      <c r="O2360" t="s">
        <v>684</v>
      </c>
      <c r="P2360">
        <v>4987176374554</v>
      </c>
      <c r="Q2360">
        <v>800</v>
      </c>
      <c r="R2360" s="16">
        <v>47045</v>
      </c>
      <c r="S2360">
        <v>24</v>
      </c>
      <c r="T2360">
        <v>100</v>
      </c>
      <c r="U2360">
        <v>12</v>
      </c>
      <c r="V2360">
        <v>519.96</v>
      </c>
      <c r="W2360">
        <v>519.96</v>
      </c>
      <c r="X2360">
        <v>541.64</v>
      </c>
      <c r="Y2360">
        <v>0</v>
      </c>
      <c r="Z2360">
        <v>2</v>
      </c>
      <c r="AA2360">
        <v>0</v>
      </c>
      <c r="AB2360">
        <v>0</v>
      </c>
      <c r="AC2360">
        <v>1039.92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f t="shared" si="190"/>
        <v>2</v>
      </c>
      <c r="AJ2360">
        <f t="shared" si="191"/>
        <v>1083.28</v>
      </c>
      <c r="AK2360" s="62">
        <f t="shared" si="192"/>
        <v>0.16666666666666666</v>
      </c>
      <c r="AL2360">
        <f t="shared" si="193"/>
        <v>1039.92</v>
      </c>
    </row>
    <row r="2361" spans="2:38" ht="14.45" x14ac:dyDescent="0.3">
      <c r="B2361" t="s">
        <v>2201</v>
      </c>
      <c r="C2361">
        <v>2002344334</v>
      </c>
      <c r="D2361" t="s">
        <v>125</v>
      </c>
      <c r="E2361" t="s">
        <v>126</v>
      </c>
      <c r="F2361" t="s">
        <v>127</v>
      </c>
      <c r="G2361" t="s">
        <v>146</v>
      </c>
      <c r="H2361" t="s">
        <v>160</v>
      </c>
      <c r="I2361" t="s">
        <v>161</v>
      </c>
      <c r="J2361" t="s">
        <v>162</v>
      </c>
      <c r="K2361" t="s">
        <v>331</v>
      </c>
      <c r="L2361">
        <v>80895783</v>
      </c>
      <c r="M2361" t="s">
        <v>332</v>
      </c>
      <c r="N2361">
        <v>96032100</v>
      </c>
      <c r="O2361" t="s">
        <v>333</v>
      </c>
      <c r="P2361">
        <v>4987176240002</v>
      </c>
      <c r="Q2361">
        <v>140</v>
      </c>
      <c r="R2361" s="16">
        <v>46807</v>
      </c>
      <c r="S2361">
        <v>36</v>
      </c>
      <c r="T2361">
        <v>52</v>
      </c>
      <c r="U2361">
        <v>36</v>
      </c>
      <c r="V2361">
        <v>106.67</v>
      </c>
      <c r="W2361">
        <v>112</v>
      </c>
      <c r="X2361">
        <v>116.67</v>
      </c>
      <c r="Y2361">
        <v>0</v>
      </c>
      <c r="Z2361">
        <v>16</v>
      </c>
      <c r="AA2361">
        <v>0</v>
      </c>
      <c r="AB2361">
        <v>0</v>
      </c>
      <c r="AC2361">
        <v>1792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f t="shared" si="190"/>
        <v>16</v>
      </c>
      <c r="AJ2361">
        <f t="shared" si="191"/>
        <v>1866.72</v>
      </c>
      <c r="AK2361" s="62">
        <f t="shared" si="192"/>
        <v>0.44444444444444442</v>
      </c>
      <c r="AL2361">
        <f t="shared" si="193"/>
        <v>1792</v>
      </c>
    </row>
    <row r="2362" spans="2:38" ht="14.45" x14ac:dyDescent="0.3">
      <c r="B2362" t="s">
        <v>2201</v>
      </c>
      <c r="C2362">
        <v>2002344334</v>
      </c>
      <c r="D2362" t="s">
        <v>125</v>
      </c>
      <c r="E2362" t="s">
        <v>126</v>
      </c>
      <c r="F2362" t="s">
        <v>127</v>
      </c>
      <c r="G2362" t="s">
        <v>132</v>
      </c>
      <c r="H2362" t="s">
        <v>133</v>
      </c>
      <c r="I2362" t="s">
        <v>177</v>
      </c>
      <c r="J2362" t="s">
        <v>178</v>
      </c>
      <c r="K2362" t="s">
        <v>230</v>
      </c>
      <c r="L2362">
        <v>80888567</v>
      </c>
      <c r="M2362" t="s">
        <v>688</v>
      </c>
      <c r="N2362">
        <v>96190010</v>
      </c>
      <c r="O2362" t="s">
        <v>689</v>
      </c>
      <c r="P2362">
        <v>4987176319449</v>
      </c>
      <c r="Q2362">
        <v>399</v>
      </c>
      <c r="R2362" s="16">
        <v>46807</v>
      </c>
      <c r="S2362">
        <v>24</v>
      </c>
      <c r="T2362">
        <v>78</v>
      </c>
      <c r="U2362">
        <v>16</v>
      </c>
      <c r="V2362">
        <v>306.79000000000002</v>
      </c>
      <c r="W2362">
        <v>306.79000000000002</v>
      </c>
      <c r="X2362">
        <v>319.58</v>
      </c>
      <c r="Y2362">
        <v>1</v>
      </c>
      <c r="Z2362">
        <v>4</v>
      </c>
      <c r="AA2362">
        <v>0</v>
      </c>
      <c r="AB2362">
        <v>0</v>
      </c>
      <c r="AC2362">
        <v>6135.8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f t="shared" si="190"/>
        <v>20</v>
      </c>
      <c r="AJ2362">
        <f t="shared" si="191"/>
        <v>6391.5999999999995</v>
      </c>
      <c r="AK2362" s="62">
        <f t="shared" si="192"/>
        <v>1.25</v>
      </c>
      <c r="AL2362">
        <f t="shared" si="193"/>
        <v>6135.8</v>
      </c>
    </row>
    <row r="2363" spans="2:38" ht="14.45" x14ac:dyDescent="0.3">
      <c r="B2363" t="s">
        <v>2201</v>
      </c>
      <c r="C2363">
        <v>2002344334</v>
      </c>
      <c r="D2363" t="s">
        <v>125</v>
      </c>
      <c r="E2363" t="s">
        <v>126</v>
      </c>
      <c r="F2363" t="s">
        <v>127</v>
      </c>
      <c r="G2363" t="s">
        <v>146</v>
      </c>
      <c r="H2363" t="s">
        <v>160</v>
      </c>
      <c r="I2363" t="s">
        <v>161</v>
      </c>
      <c r="J2363" t="s">
        <v>162</v>
      </c>
      <c r="K2363" t="s">
        <v>334</v>
      </c>
      <c r="L2363">
        <v>80895785</v>
      </c>
      <c r="M2363" t="s">
        <v>335</v>
      </c>
      <c r="N2363">
        <v>96032100</v>
      </c>
      <c r="O2363" t="s">
        <v>336</v>
      </c>
      <c r="P2363">
        <v>4987176239976</v>
      </c>
      <c r="Q2363">
        <v>140</v>
      </c>
      <c r="R2363" s="16">
        <v>47045</v>
      </c>
      <c r="S2363">
        <v>36</v>
      </c>
      <c r="T2363">
        <v>74</v>
      </c>
      <c r="U2363">
        <v>36</v>
      </c>
      <c r="V2363">
        <v>106.67</v>
      </c>
      <c r="W2363">
        <v>112</v>
      </c>
      <c r="X2363">
        <v>116.67</v>
      </c>
      <c r="Y2363">
        <v>0</v>
      </c>
      <c r="Z2363">
        <v>6</v>
      </c>
      <c r="AA2363">
        <v>0</v>
      </c>
      <c r="AB2363">
        <v>0</v>
      </c>
      <c r="AC2363">
        <v>672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f t="shared" si="190"/>
        <v>6</v>
      </c>
      <c r="AJ2363">
        <f t="shared" si="191"/>
        <v>700.02</v>
      </c>
      <c r="AK2363" s="62">
        <f t="shared" si="192"/>
        <v>0.16666666666666666</v>
      </c>
      <c r="AL2363">
        <f t="shared" si="193"/>
        <v>672</v>
      </c>
    </row>
    <row r="2364" spans="2:38" ht="14.45" x14ac:dyDescent="0.3">
      <c r="B2364" t="s">
        <v>2201</v>
      </c>
      <c r="C2364">
        <v>2002344334</v>
      </c>
      <c r="D2364" t="s">
        <v>125</v>
      </c>
      <c r="E2364" t="s">
        <v>126</v>
      </c>
      <c r="F2364" t="s">
        <v>127</v>
      </c>
      <c r="G2364" t="s">
        <v>132</v>
      </c>
      <c r="H2364" t="s">
        <v>290</v>
      </c>
      <c r="I2364" t="s">
        <v>692</v>
      </c>
      <c r="J2364" t="s">
        <v>692</v>
      </c>
      <c r="K2364" t="s">
        <v>693</v>
      </c>
      <c r="L2364">
        <v>80895628</v>
      </c>
      <c r="M2364" t="s">
        <v>694</v>
      </c>
      <c r="N2364">
        <v>30049011</v>
      </c>
      <c r="O2364" t="s">
        <v>695</v>
      </c>
      <c r="P2364">
        <v>4987176385567</v>
      </c>
      <c r="Q2364">
        <v>50</v>
      </c>
      <c r="R2364" s="16">
        <v>46807</v>
      </c>
      <c r="S2364">
        <v>18</v>
      </c>
      <c r="T2364">
        <v>100</v>
      </c>
      <c r="U2364">
        <v>60</v>
      </c>
      <c r="V2364">
        <v>38.14</v>
      </c>
      <c r="W2364">
        <v>40.049999999999997</v>
      </c>
      <c r="X2364">
        <v>41.72</v>
      </c>
      <c r="Y2364">
        <v>1</v>
      </c>
      <c r="Z2364">
        <v>3</v>
      </c>
      <c r="AA2364">
        <v>0</v>
      </c>
      <c r="AB2364">
        <v>0</v>
      </c>
      <c r="AC2364">
        <v>2523.15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f t="shared" si="190"/>
        <v>63</v>
      </c>
      <c r="AJ2364">
        <f t="shared" si="191"/>
        <v>2628.36</v>
      </c>
      <c r="AK2364" s="62">
        <f t="shared" si="192"/>
        <v>1.05</v>
      </c>
      <c r="AL2364">
        <f t="shared" si="193"/>
        <v>2523.1499999999996</v>
      </c>
    </row>
    <row r="2365" spans="2:38" ht="14.45" x14ac:dyDescent="0.3">
      <c r="B2365" t="s">
        <v>2201</v>
      </c>
      <c r="C2365">
        <v>2002344334</v>
      </c>
      <c r="D2365" t="s">
        <v>125</v>
      </c>
      <c r="E2365" t="s">
        <v>126</v>
      </c>
      <c r="F2365" t="s">
        <v>127</v>
      </c>
      <c r="G2365" t="s">
        <v>146</v>
      </c>
      <c r="H2365" t="s">
        <v>160</v>
      </c>
      <c r="I2365" t="s">
        <v>161</v>
      </c>
      <c r="J2365" t="s">
        <v>344</v>
      </c>
      <c r="K2365" t="s">
        <v>345</v>
      </c>
      <c r="L2365">
        <v>80895789</v>
      </c>
      <c r="M2365" t="s">
        <v>346</v>
      </c>
      <c r="N2365">
        <v>96032100</v>
      </c>
      <c r="O2365" t="s">
        <v>347</v>
      </c>
      <c r="P2365">
        <v>4987176279156</v>
      </c>
      <c r="Q2365">
        <v>120</v>
      </c>
      <c r="R2365" s="16">
        <v>47102</v>
      </c>
      <c r="S2365">
        <v>36</v>
      </c>
      <c r="T2365">
        <v>79</v>
      </c>
      <c r="U2365">
        <v>48</v>
      </c>
      <c r="V2365">
        <v>91.43</v>
      </c>
      <c r="W2365">
        <v>96</v>
      </c>
      <c r="X2365">
        <v>100</v>
      </c>
      <c r="Y2365">
        <v>0</v>
      </c>
      <c r="Z2365">
        <v>11</v>
      </c>
      <c r="AA2365">
        <v>0</v>
      </c>
      <c r="AB2365">
        <v>0</v>
      </c>
      <c r="AC2365">
        <v>1056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f t="shared" si="190"/>
        <v>11</v>
      </c>
      <c r="AJ2365">
        <f t="shared" si="191"/>
        <v>1100</v>
      </c>
      <c r="AK2365" s="62">
        <f t="shared" si="192"/>
        <v>0.22916666666666666</v>
      </c>
      <c r="AL2365">
        <f t="shared" si="193"/>
        <v>1056</v>
      </c>
    </row>
    <row r="2366" spans="2:38" ht="14.45" x14ac:dyDescent="0.3">
      <c r="B2366" t="s">
        <v>2201</v>
      </c>
      <c r="C2366">
        <v>2002344334</v>
      </c>
      <c r="D2366" t="s">
        <v>125</v>
      </c>
      <c r="E2366" t="s">
        <v>126</v>
      </c>
      <c r="F2366" t="s">
        <v>127</v>
      </c>
      <c r="G2366" t="s">
        <v>146</v>
      </c>
      <c r="H2366" t="s">
        <v>160</v>
      </c>
      <c r="I2366" t="s">
        <v>161</v>
      </c>
      <c r="J2366" t="s">
        <v>162</v>
      </c>
      <c r="K2366" t="s">
        <v>334</v>
      </c>
      <c r="L2366">
        <v>80894402</v>
      </c>
      <c r="M2366" t="s">
        <v>958</v>
      </c>
      <c r="N2366">
        <v>96032100</v>
      </c>
      <c r="O2366" t="s">
        <v>959</v>
      </c>
      <c r="P2366">
        <v>4987176239976</v>
      </c>
      <c r="Q2366">
        <v>150</v>
      </c>
      <c r="R2366" s="16">
        <v>47045</v>
      </c>
      <c r="S2366">
        <v>36</v>
      </c>
      <c r="T2366">
        <v>74</v>
      </c>
      <c r="U2366">
        <v>36</v>
      </c>
      <c r="V2366">
        <v>114.29</v>
      </c>
      <c r="W2366">
        <v>120</v>
      </c>
      <c r="X2366">
        <v>125</v>
      </c>
      <c r="Y2366">
        <v>0</v>
      </c>
      <c r="Z2366">
        <v>12</v>
      </c>
      <c r="AA2366">
        <v>0</v>
      </c>
      <c r="AB2366">
        <v>0</v>
      </c>
      <c r="AC2366">
        <v>1440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f t="shared" si="190"/>
        <v>12</v>
      </c>
      <c r="AJ2366">
        <f t="shared" si="191"/>
        <v>1500</v>
      </c>
      <c r="AK2366" s="62">
        <f t="shared" si="192"/>
        <v>0.33333333333333331</v>
      </c>
      <c r="AL2366">
        <f t="shared" si="193"/>
        <v>1440</v>
      </c>
    </row>
    <row r="2367" spans="2:38" ht="14.45" x14ac:dyDescent="0.3">
      <c r="B2367" t="s">
        <v>2201</v>
      </c>
      <c r="C2367">
        <v>2002344334</v>
      </c>
      <c r="D2367" t="s">
        <v>125</v>
      </c>
      <c r="E2367" t="s">
        <v>126</v>
      </c>
      <c r="F2367" t="s">
        <v>127</v>
      </c>
      <c r="G2367" t="s">
        <v>146</v>
      </c>
      <c r="H2367" t="s">
        <v>160</v>
      </c>
      <c r="I2367" t="s">
        <v>161</v>
      </c>
      <c r="J2367" t="s">
        <v>351</v>
      </c>
      <c r="K2367" t="s">
        <v>1027</v>
      </c>
      <c r="L2367">
        <v>80895793</v>
      </c>
      <c r="M2367" t="s">
        <v>1028</v>
      </c>
      <c r="N2367">
        <v>96032100</v>
      </c>
      <c r="O2367" t="s">
        <v>1029</v>
      </c>
      <c r="P2367">
        <v>4987176232632</v>
      </c>
      <c r="Q2367">
        <v>50</v>
      </c>
      <c r="R2367" s="16">
        <v>46807</v>
      </c>
      <c r="S2367">
        <v>36</v>
      </c>
      <c r="T2367">
        <v>52</v>
      </c>
      <c r="U2367">
        <v>120</v>
      </c>
      <c r="V2367">
        <v>38.1</v>
      </c>
      <c r="W2367">
        <v>40</v>
      </c>
      <c r="X2367">
        <v>41.67</v>
      </c>
      <c r="Y2367">
        <v>0</v>
      </c>
      <c r="Z2367">
        <v>1</v>
      </c>
      <c r="AA2367">
        <v>0</v>
      </c>
      <c r="AB2367">
        <v>0</v>
      </c>
      <c r="AC2367">
        <v>40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f t="shared" si="190"/>
        <v>1</v>
      </c>
      <c r="AJ2367">
        <f t="shared" si="191"/>
        <v>41.67</v>
      </c>
      <c r="AK2367" s="62">
        <f t="shared" si="192"/>
        <v>8.3333333333333332E-3</v>
      </c>
      <c r="AL2367">
        <f t="shared" si="193"/>
        <v>40</v>
      </c>
    </row>
    <row r="2368" spans="2:38" ht="14.45" x14ac:dyDescent="0.3">
      <c r="B2368" t="s">
        <v>2201</v>
      </c>
      <c r="C2368">
        <v>2002344334</v>
      </c>
      <c r="D2368" t="s">
        <v>125</v>
      </c>
      <c r="E2368" t="s">
        <v>126</v>
      </c>
      <c r="F2368" t="s">
        <v>127</v>
      </c>
      <c r="G2368" t="s">
        <v>132</v>
      </c>
      <c r="H2368" t="s">
        <v>290</v>
      </c>
      <c r="I2368" t="s">
        <v>692</v>
      </c>
      <c r="J2368" t="s">
        <v>692</v>
      </c>
      <c r="K2368" t="s">
        <v>696</v>
      </c>
      <c r="L2368">
        <v>80895630</v>
      </c>
      <c r="M2368" t="s">
        <v>697</v>
      </c>
      <c r="N2368">
        <v>30049011</v>
      </c>
      <c r="O2368" t="s">
        <v>698</v>
      </c>
      <c r="P2368">
        <v>4987176385536</v>
      </c>
      <c r="Q2368">
        <v>50</v>
      </c>
      <c r="R2368" s="16">
        <v>46807</v>
      </c>
      <c r="S2368">
        <v>18</v>
      </c>
      <c r="T2368">
        <v>100</v>
      </c>
      <c r="U2368">
        <v>60</v>
      </c>
      <c r="V2368">
        <v>38.14</v>
      </c>
      <c r="W2368">
        <v>40.049999999999997</v>
      </c>
      <c r="X2368">
        <v>41.72</v>
      </c>
      <c r="Y2368">
        <v>0</v>
      </c>
      <c r="Z2368">
        <v>13</v>
      </c>
      <c r="AA2368">
        <v>0</v>
      </c>
      <c r="AB2368">
        <v>0</v>
      </c>
      <c r="AC2368">
        <v>520.65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f t="shared" si="190"/>
        <v>13</v>
      </c>
      <c r="AJ2368">
        <f t="shared" si="191"/>
        <v>542.36</v>
      </c>
      <c r="AK2368" s="62">
        <f t="shared" si="192"/>
        <v>0.21666666666666667</v>
      </c>
      <c r="AL2368">
        <f t="shared" si="193"/>
        <v>520.65</v>
      </c>
    </row>
    <row r="2369" spans="2:38" ht="14.45" x14ac:dyDescent="0.3">
      <c r="B2369" t="s">
        <v>2201</v>
      </c>
      <c r="C2369">
        <v>2002344334</v>
      </c>
      <c r="D2369" t="s">
        <v>125</v>
      </c>
      <c r="E2369" t="s">
        <v>126</v>
      </c>
      <c r="F2369" t="s">
        <v>127</v>
      </c>
      <c r="G2369" t="s">
        <v>146</v>
      </c>
      <c r="H2369" t="s">
        <v>160</v>
      </c>
      <c r="I2369" t="s">
        <v>161</v>
      </c>
      <c r="J2369" t="s">
        <v>162</v>
      </c>
      <c r="K2369" t="s">
        <v>358</v>
      </c>
      <c r="L2369">
        <v>80895795</v>
      </c>
      <c r="M2369" t="s">
        <v>359</v>
      </c>
      <c r="N2369">
        <v>96032100</v>
      </c>
      <c r="O2369" t="s">
        <v>360</v>
      </c>
      <c r="P2369">
        <v>4987176239952</v>
      </c>
      <c r="Q2369">
        <v>160</v>
      </c>
      <c r="R2369" s="16">
        <v>46807</v>
      </c>
      <c r="S2369">
        <v>36</v>
      </c>
      <c r="T2369">
        <v>52</v>
      </c>
      <c r="U2369">
        <v>36</v>
      </c>
      <c r="V2369">
        <v>121.9</v>
      </c>
      <c r="W2369">
        <v>128</v>
      </c>
      <c r="X2369">
        <v>133.34</v>
      </c>
      <c r="Y2369">
        <v>0</v>
      </c>
      <c r="Z2369">
        <v>6</v>
      </c>
      <c r="AA2369">
        <v>0</v>
      </c>
      <c r="AB2369">
        <v>0</v>
      </c>
      <c r="AC2369">
        <v>768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f t="shared" si="190"/>
        <v>6</v>
      </c>
      <c r="AJ2369">
        <f t="shared" si="191"/>
        <v>800.04</v>
      </c>
      <c r="AK2369" s="62">
        <f t="shared" si="192"/>
        <v>0.16666666666666666</v>
      </c>
      <c r="AL2369">
        <f t="shared" si="193"/>
        <v>768</v>
      </c>
    </row>
    <row r="2370" spans="2:38" ht="14.45" x14ac:dyDescent="0.3">
      <c r="B2370" t="s">
        <v>2201</v>
      </c>
      <c r="C2370">
        <v>2002344334</v>
      </c>
      <c r="D2370" t="s">
        <v>125</v>
      </c>
      <c r="E2370" t="s">
        <v>126</v>
      </c>
      <c r="F2370" t="s">
        <v>127</v>
      </c>
      <c r="G2370" t="s">
        <v>132</v>
      </c>
      <c r="H2370" t="s">
        <v>133</v>
      </c>
      <c r="I2370" t="s">
        <v>177</v>
      </c>
      <c r="J2370" t="s">
        <v>375</v>
      </c>
      <c r="K2370" t="s">
        <v>385</v>
      </c>
      <c r="L2370">
        <v>83902634</v>
      </c>
      <c r="M2370" t="s">
        <v>1040</v>
      </c>
      <c r="N2370">
        <v>96190010</v>
      </c>
      <c r="O2370" t="s">
        <v>1041</v>
      </c>
      <c r="P2370">
        <v>4987176319319</v>
      </c>
      <c r="Q2370">
        <v>125</v>
      </c>
      <c r="R2370" s="16">
        <v>46807</v>
      </c>
      <c r="S2370">
        <v>24</v>
      </c>
      <c r="T2370">
        <v>78</v>
      </c>
      <c r="U2370">
        <v>40</v>
      </c>
      <c r="V2370">
        <v>108.1</v>
      </c>
      <c r="W2370">
        <v>108.1</v>
      </c>
      <c r="X2370">
        <v>112.61</v>
      </c>
      <c r="Y2370">
        <v>0</v>
      </c>
      <c r="Z2370">
        <v>2</v>
      </c>
      <c r="AA2370">
        <v>0</v>
      </c>
      <c r="AB2370">
        <v>0</v>
      </c>
      <c r="AC2370">
        <v>216.2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f t="shared" si="190"/>
        <v>2</v>
      </c>
      <c r="AJ2370">
        <f t="shared" si="191"/>
        <v>225.22</v>
      </c>
      <c r="AK2370" s="62">
        <f t="shared" si="192"/>
        <v>0.05</v>
      </c>
      <c r="AL2370">
        <f t="shared" si="193"/>
        <v>216.2</v>
      </c>
    </row>
    <row r="2371" spans="2:38" ht="14.45" x14ac:dyDescent="0.3">
      <c r="B2371" t="s">
        <v>2201</v>
      </c>
      <c r="C2371">
        <v>2002344334</v>
      </c>
      <c r="D2371" t="s">
        <v>125</v>
      </c>
      <c r="E2371" t="s">
        <v>126</v>
      </c>
      <c r="F2371" t="s">
        <v>127</v>
      </c>
      <c r="G2371" t="s">
        <v>146</v>
      </c>
      <c r="H2371" t="s">
        <v>160</v>
      </c>
      <c r="I2371" t="s">
        <v>161</v>
      </c>
      <c r="J2371" t="s">
        <v>162</v>
      </c>
      <c r="K2371" t="s">
        <v>364</v>
      </c>
      <c r="L2371">
        <v>80895800</v>
      </c>
      <c r="M2371" t="s">
        <v>365</v>
      </c>
      <c r="N2371">
        <v>96032100</v>
      </c>
      <c r="O2371" t="s">
        <v>366</v>
      </c>
      <c r="P2371">
        <v>4987176239969</v>
      </c>
      <c r="Q2371">
        <v>158</v>
      </c>
      <c r="R2371" s="16">
        <v>47045</v>
      </c>
      <c r="S2371">
        <v>36</v>
      </c>
      <c r="T2371">
        <v>74</v>
      </c>
      <c r="U2371">
        <v>48</v>
      </c>
      <c r="V2371">
        <v>120.38</v>
      </c>
      <c r="W2371">
        <v>126.4</v>
      </c>
      <c r="X2371">
        <v>131.66999999999999</v>
      </c>
      <c r="Y2371">
        <v>0</v>
      </c>
      <c r="Z2371">
        <v>9</v>
      </c>
      <c r="AA2371">
        <v>0</v>
      </c>
      <c r="AB2371">
        <v>0</v>
      </c>
      <c r="AC2371">
        <v>1137.5999999999999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f t="shared" si="190"/>
        <v>9</v>
      </c>
      <c r="AJ2371">
        <f t="shared" si="191"/>
        <v>1185.03</v>
      </c>
      <c r="AK2371" s="62">
        <f t="shared" si="192"/>
        <v>0.1875</v>
      </c>
      <c r="AL2371">
        <f t="shared" si="193"/>
        <v>1137.6000000000001</v>
      </c>
    </row>
    <row r="2372" spans="2:38" ht="14.45" x14ac:dyDescent="0.3">
      <c r="B2372" t="s">
        <v>2201</v>
      </c>
      <c r="C2372">
        <v>2002344334</v>
      </c>
      <c r="D2372" t="s">
        <v>125</v>
      </c>
      <c r="E2372" t="s">
        <v>126</v>
      </c>
      <c r="F2372" t="s">
        <v>127</v>
      </c>
      <c r="G2372" t="s">
        <v>132</v>
      </c>
      <c r="H2372" t="s">
        <v>290</v>
      </c>
      <c r="I2372" t="s">
        <v>645</v>
      </c>
      <c r="J2372" t="s">
        <v>646</v>
      </c>
      <c r="K2372" t="s">
        <v>647</v>
      </c>
      <c r="L2372">
        <v>80757319</v>
      </c>
      <c r="M2372" t="s">
        <v>648</v>
      </c>
      <c r="N2372">
        <v>21069099</v>
      </c>
      <c r="O2372" t="s">
        <v>649</v>
      </c>
      <c r="P2372">
        <v>4987176070579</v>
      </c>
      <c r="Q2372">
        <v>399</v>
      </c>
      <c r="R2372" s="16">
        <v>46442</v>
      </c>
      <c r="S2372">
        <v>17</v>
      </c>
      <c r="T2372">
        <v>39</v>
      </c>
      <c r="U2372">
        <v>48</v>
      </c>
      <c r="V2372">
        <v>303.99</v>
      </c>
      <c r="W2372">
        <v>319.19</v>
      </c>
      <c r="X2372">
        <v>332.5</v>
      </c>
      <c r="Y2372">
        <v>0</v>
      </c>
      <c r="Z2372">
        <v>3</v>
      </c>
      <c r="AA2372">
        <v>0</v>
      </c>
      <c r="AB2372">
        <v>0</v>
      </c>
      <c r="AC2372">
        <v>957.57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f t="shared" si="190"/>
        <v>3</v>
      </c>
      <c r="AJ2372">
        <f t="shared" si="191"/>
        <v>997.5</v>
      </c>
      <c r="AK2372" s="62">
        <f t="shared" si="192"/>
        <v>6.25E-2</v>
      </c>
      <c r="AL2372">
        <f t="shared" si="193"/>
        <v>957.56999999999994</v>
      </c>
    </row>
    <row r="2373" spans="2:38" ht="14.45" x14ac:dyDescent="0.3">
      <c r="B2373" t="s">
        <v>2201</v>
      </c>
      <c r="C2373">
        <v>2002344334</v>
      </c>
      <c r="D2373" t="s">
        <v>125</v>
      </c>
      <c r="E2373" t="s">
        <v>126</v>
      </c>
      <c r="F2373" t="s">
        <v>127</v>
      </c>
      <c r="G2373" t="s">
        <v>132</v>
      </c>
      <c r="H2373" t="s">
        <v>133</v>
      </c>
      <c r="I2373" t="s">
        <v>134</v>
      </c>
      <c r="J2373" t="s">
        <v>169</v>
      </c>
      <c r="K2373" t="s">
        <v>460</v>
      </c>
      <c r="L2373">
        <v>80893410</v>
      </c>
      <c r="M2373" t="s">
        <v>1065</v>
      </c>
      <c r="N2373">
        <v>96190010</v>
      </c>
      <c r="O2373" t="s">
        <v>1066</v>
      </c>
      <c r="P2373">
        <v>4987176293527</v>
      </c>
      <c r="Q2373">
        <v>99</v>
      </c>
      <c r="R2373" s="16">
        <v>47045</v>
      </c>
      <c r="S2373">
        <v>24</v>
      </c>
      <c r="T2373">
        <v>100</v>
      </c>
      <c r="U2373">
        <v>64</v>
      </c>
      <c r="V2373">
        <v>85.62</v>
      </c>
      <c r="W2373">
        <v>85.62</v>
      </c>
      <c r="X2373">
        <v>89.19</v>
      </c>
      <c r="Y2373">
        <v>11</v>
      </c>
      <c r="Z2373">
        <v>45</v>
      </c>
      <c r="AA2373">
        <v>0</v>
      </c>
      <c r="AB2373">
        <v>0</v>
      </c>
      <c r="AC2373">
        <v>64129.38</v>
      </c>
      <c r="AD2373">
        <v>0.02</v>
      </c>
      <c r="AE2373">
        <v>0</v>
      </c>
      <c r="AF2373">
        <v>0</v>
      </c>
      <c r="AG2373">
        <v>0</v>
      </c>
      <c r="AH2373">
        <v>0</v>
      </c>
      <c r="AI2373">
        <f t="shared" si="190"/>
        <v>749</v>
      </c>
      <c r="AJ2373">
        <f t="shared" si="191"/>
        <v>66803.31</v>
      </c>
      <c r="AK2373" s="62">
        <f t="shared" si="192"/>
        <v>11.703125</v>
      </c>
      <c r="AL2373">
        <f t="shared" si="193"/>
        <v>64129.380000000005</v>
      </c>
    </row>
    <row r="2374" spans="2:38" ht="14.45" x14ac:dyDescent="0.3">
      <c r="B2374" t="s">
        <v>2201</v>
      </c>
      <c r="C2374">
        <v>2002344334</v>
      </c>
      <c r="D2374" t="s">
        <v>125</v>
      </c>
      <c r="E2374" t="s">
        <v>126</v>
      </c>
      <c r="F2374" t="s">
        <v>127</v>
      </c>
      <c r="G2374" t="s">
        <v>146</v>
      </c>
      <c r="H2374" t="s">
        <v>160</v>
      </c>
      <c r="I2374" t="s">
        <v>161</v>
      </c>
      <c r="J2374" t="s">
        <v>162</v>
      </c>
      <c r="K2374" t="s">
        <v>582</v>
      </c>
      <c r="L2374">
        <v>80894404</v>
      </c>
      <c r="M2374" t="s">
        <v>710</v>
      </c>
      <c r="N2374">
        <v>96032100</v>
      </c>
      <c r="O2374" t="s">
        <v>711</v>
      </c>
      <c r="P2374">
        <v>4987176278838</v>
      </c>
      <c r="Q2374">
        <v>108</v>
      </c>
      <c r="R2374" s="16">
        <v>47045</v>
      </c>
      <c r="S2374">
        <v>36</v>
      </c>
      <c r="T2374">
        <v>74</v>
      </c>
      <c r="U2374">
        <v>48</v>
      </c>
      <c r="V2374">
        <v>82.29</v>
      </c>
      <c r="W2374">
        <v>86.4</v>
      </c>
      <c r="X2374">
        <v>90</v>
      </c>
      <c r="Y2374">
        <v>0</v>
      </c>
      <c r="Z2374">
        <v>22</v>
      </c>
      <c r="AA2374">
        <v>0</v>
      </c>
      <c r="AB2374">
        <v>0</v>
      </c>
      <c r="AC2374">
        <v>1900.8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f t="shared" si="190"/>
        <v>22</v>
      </c>
      <c r="AJ2374">
        <f t="shared" si="191"/>
        <v>1980</v>
      </c>
      <c r="AK2374" s="62">
        <f t="shared" si="192"/>
        <v>0.45833333333333331</v>
      </c>
      <c r="AL2374">
        <f t="shared" si="193"/>
        <v>1900.8000000000002</v>
      </c>
    </row>
    <row r="2375" spans="2:38" ht="14.45" x14ac:dyDescent="0.3">
      <c r="B2375" t="s">
        <v>2201</v>
      </c>
      <c r="C2375">
        <v>2002344334</v>
      </c>
      <c r="D2375" t="s">
        <v>125</v>
      </c>
      <c r="E2375" t="s">
        <v>126</v>
      </c>
      <c r="F2375" t="s">
        <v>127</v>
      </c>
      <c r="G2375" t="s">
        <v>146</v>
      </c>
      <c r="H2375" t="s">
        <v>147</v>
      </c>
      <c r="I2375" t="s">
        <v>203</v>
      </c>
      <c r="J2375" t="s">
        <v>367</v>
      </c>
      <c r="K2375" t="s">
        <v>368</v>
      </c>
      <c r="L2375">
        <v>80866729</v>
      </c>
      <c r="M2375" t="s">
        <v>369</v>
      </c>
      <c r="N2375">
        <v>33071090</v>
      </c>
      <c r="O2375" t="s">
        <v>370</v>
      </c>
      <c r="P2375">
        <v>4987176278647</v>
      </c>
      <c r="Q2375">
        <v>290</v>
      </c>
      <c r="R2375" s="16">
        <v>47045</v>
      </c>
      <c r="S2375">
        <v>36</v>
      </c>
      <c r="T2375">
        <v>74</v>
      </c>
      <c r="U2375">
        <v>12</v>
      </c>
      <c r="V2375">
        <v>210.64</v>
      </c>
      <c r="W2375">
        <v>248.56</v>
      </c>
      <c r="X2375">
        <v>258.92</v>
      </c>
      <c r="Y2375">
        <v>26</v>
      </c>
      <c r="Z2375">
        <v>3</v>
      </c>
      <c r="AA2375">
        <v>0</v>
      </c>
      <c r="AB2375">
        <v>0</v>
      </c>
      <c r="AC2375">
        <v>78296.399999999994</v>
      </c>
      <c r="AD2375">
        <v>0.04</v>
      </c>
      <c r="AE2375">
        <v>0</v>
      </c>
      <c r="AF2375">
        <v>0</v>
      </c>
      <c r="AG2375">
        <v>0</v>
      </c>
      <c r="AH2375">
        <v>0</v>
      </c>
      <c r="AI2375">
        <f t="shared" si="190"/>
        <v>315</v>
      </c>
      <c r="AJ2375">
        <f t="shared" si="191"/>
        <v>81559.8</v>
      </c>
      <c r="AK2375" s="62">
        <f t="shared" si="192"/>
        <v>26.25</v>
      </c>
      <c r="AL2375">
        <f t="shared" si="193"/>
        <v>78296.399999999994</v>
      </c>
    </row>
    <row r="2376" spans="2:38" ht="14.45" x14ac:dyDescent="0.3">
      <c r="B2376" t="s">
        <v>2201</v>
      </c>
      <c r="C2376">
        <v>2002344334</v>
      </c>
      <c r="D2376" t="s">
        <v>125</v>
      </c>
      <c r="E2376" t="s">
        <v>126</v>
      </c>
      <c r="F2376" t="s">
        <v>127</v>
      </c>
      <c r="G2376" t="s">
        <v>128</v>
      </c>
      <c r="H2376" t="s">
        <v>139</v>
      </c>
      <c r="I2376" t="s">
        <v>140</v>
      </c>
      <c r="J2376" t="s">
        <v>236</v>
      </c>
      <c r="K2376" t="s">
        <v>421</v>
      </c>
      <c r="L2376">
        <v>80830003</v>
      </c>
      <c r="M2376" t="s">
        <v>422</v>
      </c>
      <c r="N2376">
        <v>96190030</v>
      </c>
      <c r="O2376" t="s">
        <v>423</v>
      </c>
      <c r="P2376">
        <v>4987176093332</v>
      </c>
      <c r="Q2376">
        <v>1555</v>
      </c>
      <c r="R2376" s="16">
        <v>47020</v>
      </c>
      <c r="S2376">
        <v>36</v>
      </c>
      <c r="T2376">
        <v>72</v>
      </c>
      <c r="U2376">
        <v>4</v>
      </c>
      <c r="V2376">
        <v>1236.24</v>
      </c>
      <c r="W2376">
        <v>1298.05</v>
      </c>
      <c r="X2376">
        <v>1352.18</v>
      </c>
      <c r="Y2376">
        <v>0</v>
      </c>
      <c r="Z2376">
        <v>1</v>
      </c>
      <c r="AA2376">
        <v>0</v>
      </c>
      <c r="AB2376">
        <v>0</v>
      </c>
      <c r="AC2376">
        <v>1298.05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f t="shared" si="190"/>
        <v>1</v>
      </c>
      <c r="AJ2376">
        <f t="shared" si="191"/>
        <v>1352.18</v>
      </c>
      <c r="AK2376" s="62">
        <f t="shared" si="192"/>
        <v>0.25</v>
      </c>
      <c r="AL2376">
        <f t="shared" si="193"/>
        <v>1298.05</v>
      </c>
    </row>
    <row r="2377" spans="2:38" ht="14.45" x14ac:dyDescent="0.3">
      <c r="B2377" t="s">
        <v>2201</v>
      </c>
      <c r="C2377">
        <v>2002344334</v>
      </c>
      <c r="D2377" t="s">
        <v>125</v>
      </c>
      <c r="E2377" t="s">
        <v>126</v>
      </c>
      <c r="F2377" t="s">
        <v>127</v>
      </c>
      <c r="G2377" t="s">
        <v>132</v>
      </c>
      <c r="H2377" t="s">
        <v>133</v>
      </c>
      <c r="I2377" t="s">
        <v>177</v>
      </c>
      <c r="J2377" t="s">
        <v>375</v>
      </c>
      <c r="K2377" t="s">
        <v>376</v>
      </c>
      <c r="L2377">
        <v>80887328</v>
      </c>
      <c r="M2377" t="s">
        <v>377</v>
      </c>
      <c r="N2377">
        <v>96190010</v>
      </c>
      <c r="O2377" t="s">
        <v>378</v>
      </c>
      <c r="P2377">
        <v>4987176371485</v>
      </c>
      <c r="Q2377">
        <v>240</v>
      </c>
      <c r="R2377" s="16">
        <v>47045</v>
      </c>
      <c r="S2377">
        <v>24</v>
      </c>
      <c r="T2377">
        <v>100</v>
      </c>
      <c r="U2377">
        <v>20</v>
      </c>
      <c r="V2377">
        <v>207.56</v>
      </c>
      <c r="W2377">
        <v>207.56</v>
      </c>
      <c r="X2377">
        <v>216.22</v>
      </c>
      <c r="Y2377">
        <v>0</v>
      </c>
      <c r="Z2377">
        <v>4</v>
      </c>
      <c r="AA2377">
        <v>0</v>
      </c>
      <c r="AB2377">
        <v>0</v>
      </c>
      <c r="AC2377">
        <v>830.24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f t="shared" si="190"/>
        <v>4</v>
      </c>
      <c r="AJ2377">
        <f t="shared" si="191"/>
        <v>864.88</v>
      </c>
      <c r="AK2377" s="62">
        <f t="shared" si="192"/>
        <v>0.2</v>
      </c>
      <c r="AL2377">
        <f t="shared" si="193"/>
        <v>830.24</v>
      </c>
    </row>
    <row r="2378" spans="2:38" ht="14.45" x14ac:dyDescent="0.3">
      <c r="B2378" t="s">
        <v>2201</v>
      </c>
      <c r="C2378">
        <v>2002344334</v>
      </c>
      <c r="D2378" t="s">
        <v>125</v>
      </c>
      <c r="E2378" t="s">
        <v>126</v>
      </c>
      <c r="F2378" t="s">
        <v>127</v>
      </c>
      <c r="G2378" t="s">
        <v>146</v>
      </c>
      <c r="H2378" t="s">
        <v>147</v>
      </c>
      <c r="I2378" t="s">
        <v>203</v>
      </c>
      <c r="J2378" t="s">
        <v>433</v>
      </c>
      <c r="K2378" t="s">
        <v>434</v>
      </c>
      <c r="L2378">
        <v>80820838</v>
      </c>
      <c r="M2378" t="s">
        <v>435</v>
      </c>
      <c r="N2378">
        <v>96032900</v>
      </c>
      <c r="O2378" t="s">
        <v>436</v>
      </c>
      <c r="P2378">
        <v>4987176281227</v>
      </c>
      <c r="Q2378">
        <v>80</v>
      </c>
      <c r="R2378" s="16">
        <v>46807</v>
      </c>
      <c r="S2378">
        <v>48</v>
      </c>
      <c r="T2378">
        <v>39</v>
      </c>
      <c r="U2378">
        <v>144</v>
      </c>
      <c r="V2378">
        <v>57.08</v>
      </c>
      <c r="W2378">
        <v>67.36</v>
      </c>
      <c r="X2378">
        <v>70.17</v>
      </c>
      <c r="Y2378">
        <v>0</v>
      </c>
      <c r="Z2378">
        <v>6</v>
      </c>
      <c r="AA2378">
        <v>0</v>
      </c>
      <c r="AB2378">
        <v>0</v>
      </c>
      <c r="AC2378">
        <v>404.16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f t="shared" si="190"/>
        <v>6</v>
      </c>
      <c r="AJ2378">
        <f t="shared" si="191"/>
        <v>421.02</v>
      </c>
      <c r="AK2378" s="62">
        <f t="shared" si="192"/>
        <v>4.1666666666666664E-2</v>
      </c>
      <c r="AL2378">
        <f t="shared" si="193"/>
        <v>404.15999999999997</v>
      </c>
    </row>
    <row r="2379" spans="2:38" ht="14.45" x14ac:dyDescent="0.3">
      <c r="B2379" t="s">
        <v>2201</v>
      </c>
      <c r="C2379">
        <v>2002344334</v>
      </c>
      <c r="D2379" t="s">
        <v>125</v>
      </c>
      <c r="E2379" t="s">
        <v>126</v>
      </c>
      <c r="F2379" t="s">
        <v>127</v>
      </c>
      <c r="G2379" t="s">
        <v>132</v>
      </c>
      <c r="H2379" t="s">
        <v>133</v>
      </c>
      <c r="I2379" t="s">
        <v>177</v>
      </c>
      <c r="J2379" t="s">
        <v>371</v>
      </c>
      <c r="K2379" t="s">
        <v>395</v>
      </c>
      <c r="L2379">
        <v>83911638</v>
      </c>
      <c r="M2379" t="s">
        <v>396</v>
      </c>
      <c r="N2379">
        <v>96190010</v>
      </c>
      <c r="O2379" t="s">
        <v>397</v>
      </c>
      <c r="P2379">
        <v>4987176319555</v>
      </c>
      <c r="Q2379">
        <v>320</v>
      </c>
      <c r="R2379" s="16">
        <v>46807</v>
      </c>
      <c r="S2379">
        <v>24</v>
      </c>
      <c r="T2379">
        <v>78</v>
      </c>
      <c r="U2379">
        <v>24</v>
      </c>
      <c r="V2379">
        <v>246.05</v>
      </c>
      <c r="W2379">
        <v>246.05</v>
      </c>
      <c r="X2379">
        <v>256.31</v>
      </c>
      <c r="Y2379">
        <v>0</v>
      </c>
      <c r="Z2379">
        <v>1</v>
      </c>
      <c r="AA2379">
        <v>0</v>
      </c>
      <c r="AB2379">
        <v>0</v>
      </c>
      <c r="AC2379">
        <v>246.05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f t="shared" si="190"/>
        <v>1</v>
      </c>
      <c r="AJ2379">
        <f t="shared" si="191"/>
        <v>256.31</v>
      </c>
      <c r="AK2379" s="62">
        <f t="shared" si="192"/>
        <v>4.1666666666666664E-2</v>
      </c>
      <c r="AL2379">
        <f t="shared" si="193"/>
        <v>246.05</v>
      </c>
    </row>
    <row r="2380" spans="2:38" ht="14.45" x14ac:dyDescent="0.3">
      <c r="B2380" t="s">
        <v>2201</v>
      </c>
      <c r="C2380">
        <v>2002344334</v>
      </c>
      <c r="D2380" t="s">
        <v>125</v>
      </c>
      <c r="E2380" t="s">
        <v>126</v>
      </c>
      <c r="F2380" t="s">
        <v>127</v>
      </c>
      <c r="G2380" t="s">
        <v>132</v>
      </c>
      <c r="H2380" t="s">
        <v>133</v>
      </c>
      <c r="I2380" t="s">
        <v>177</v>
      </c>
      <c r="J2380" t="s">
        <v>371</v>
      </c>
      <c r="K2380" t="s">
        <v>531</v>
      </c>
      <c r="L2380">
        <v>80888577</v>
      </c>
      <c r="M2380" t="s">
        <v>532</v>
      </c>
      <c r="N2380">
        <v>96190010</v>
      </c>
      <c r="O2380" t="s">
        <v>533</v>
      </c>
      <c r="P2380">
        <v>4987176319524</v>
      </c>
      <c r="Q2380">
        <v>160</v>
      </c>
      <c r="R2380" s="16">
        <v>46807</v>
      </c>
      <c r="S2380">
        <v>24</v>
      </c>
      <c r="T2380">
        <v>78</v>
      </c>
      <c r="U2380">
        <v>30</v>
      </c>
      <c r="V2380">
        <v>138.37</v>
      </c>
      <c r="W2380">
        <v>138.37</v>
      </c>
      <c r="X2380">
        <v>144.13999999999999</v>
      </c>
      <c r="Y2380">
        <v>0</v>
      </c>
      <c r="Z2380">
        <v>3</v>
      </c>
      <c r="AA2380">
        <v>0</v>
      </c>
      <c r="AB2380">
        <v>0</v>
      </c>
      <c r="AC2380">
        <v>415.11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f t="shared" si="190"/>
        <v>3</v>
      </c>
      <c r="AJ2380">
        <f t="shared" si="191"/>
        <v>432.41999999999996</v>
      </c>
      <c r="AK2380" s="62">
        <f t="shared" si="192"/>
        <v>0.1</v>
      </c>
      <c r="AL2380">
        <f t="shared" si="193"/>
        <v>415.11</v>
      </c>
    </row>
    <row r="2381" spans="2:38" ht="14.45" x14ac:dyDescent="0.3">
      <c r="B2381" t="s">
        <v>2201</v>
      </c>
      <c r="C2381">
        <v>2002344334</v>
      </c>
      <c r="D2381" t="s">
        <v>125</v>
      </c>
      <c r="E2381" t="s">
        <v>126</v>
      </c>
      <c r="F2381" t="s">
        <v>127</v>
      </c>
      <c r="G2381" t="s">
        <v>146</v>
      </c>
      <c r="H2381" t="s">
        <v>150</v>
      </c>
      <c r="I2381" t="s">
        <v>326</v>
      </c>
      <c r="J2381" t="s">
        <v>327</v>
      </c>
      <c r="K2381" t="s">
        <v>388</v>
      </c>
      <c r="L2381">
        <v>80867317</v>
      </c>
      <c r="M2381" t="s">
        <v>389</v>
      </c>
      <c r="N2381">
        <v>82122011</v>
      </c>
      <c r="O2381" t="s">
        <v>390</v>
      </c>
      <c r="P2381">
        <v>4987176355782</v>
      </c>
      <c r="Q2381">
        <v>179</v>
      </c>
      <c r="R2381" s="16">
        <v>47045</v>
      </c>
      <c r="S2381">
        <v>60</v>
      </c>
      <c r="T2381">
        <v>44</v>
      </c>
      <c r="U2381">
        <v>48</v>
      </c>
      <c r="V2381">
        <v>130.02000000000001</v>
      </c>
      <c r="W2381">
        <v>153.41999999999999</v>
      </c>
      <c r="X2381">
        <v>159.82</v>
      </c>
      <c r="Y2381">
        <v>0</v>
      </c>
      <c r="Z2381">
        <v>22</v>
      </c>
      <c r="AA2381">
        <v>0</v>
      </c>
      <c r="AB2381">
        <v>0</v>
      </c>
      <c r="AC2381">
        <v>3375.24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f t="shared" si="190"/>
        <v>22</v>
      </c>
      <c r="AJ2381">
        <f t="shared" si="191"/>
        <v>3516.04</v>
      </c>
      <c r="AK2381" s="62">
        <f t="shared" si="192"/>
        <v>0.45833333333333331</v>
      </c>
      <c r="AL2381">
        <f t="shared" si="193"/>
        <v>3375.24</v>
      </c>
    </row>
    <row r="2382" spans="2:38" ht="14.45" x14ac:dyDescent="0.3">
      <c r="B2382" t="s">
        <v>2201</v>
      </c>
      <c r="C2382">
        <v>2002344334</v>
      </c>
      <c r="D2382" t="s">
        <v>125</v>
      </c>
      <c r="E2382" t="s">
        <v>126</v>
      </c>
      <c r="F2382" t="s">
        <v>127</v>
      </c>
      <c r="G2382" t="s">
        <v>132</v>
      </c>
      <c r="H2382" t="s">
        <v>133</v>
      </c>
      <c r="I2382" t="s">
        <v>134</v>
      </c>
      <c r="J2382" t="s">
        <v>169</v>
      </c>
      <c r="K2382" t="s">
        <v>444</v>
      </c>
      <c r="L2382">
        <v>80829942</v>
      </c>
      <c r="M2382" t="s">
        <v>445</v>
      </c>
      <c r="N2382">
        <v>96190010</v>
      </c>
      <c r="O2382" t="s">
        <v>446</v>
      </c>
      <c r="P2382">
        <v>4987176293596</v>
      </c>
      <c r="Q2382">
        <v>0.01</v>
      </c>
      <c r="R2382" s="16">
        <v>46597</v>
      </c>
      <c r="S2382">
        <v>24</v>
      </c>
      <c r="T2382">
        <v>49</v>
      </c>
      <c r="U2382">
        <v>240</v>
      </c>
      <c r="V2382">
        <v>0.01</v>
      </c>
      <c r="W2382">
        <v>0.01</v>
      </c>
      <c r="X2382">
        <v>0.01</v>
      </c>
      <c r="Y2382">
        <v>100</v>
      </c>
      <c r="Z2382">
        <v>0</v>
      </c>
      <c r="AA2382">
        <v>0</v>
      </c>
      <c r="AB2382">
        <v>0</v>
      </c>
      <c r="AC2382">
        <v>240</v>
      </c>
      <c r="AD2382">
        <v>0.2</v>
      </c>
      <c r="AE2382">
        <v>0</v>
      </c>
      <c r="AF2382">
        <v>0</v>
      </c>
      <c r="AG2382">
        <v>0</v>
      </c>
      <c r="AH2382">
        <v>0</v>
      </c>
      <c r="AI2382">
        <f t="shared" si="190"/>
        <v>24000</v>
      </c>
      <c r="AJ2382">
        <f t="shared" si="191"/>
        <v>240</v>
      </c>
      <c r="AK2382" s="62">
        <f t="shared" si="192"/>
        <v>100</v>
      </c>
      <c r="AL2382">
        <f t="shared" si="193"/>
        <v>240</v>
      </c>
    </row>
    <row r="2383" spans="2:38" ht="14.45" x14ac:dyDescent="0.3">
      <c r="B2383" t="s">
        <v>2201</v>
      </c>
      <c r="C2383">
        <v>2002344334</v>
      </c>
      <c r="D2383" t="s">
        <v>125</v>
      </c>
      <c r="E2383" t="s">
        <v>126</v>
      </c>
      <c r="F2383" t="s">
        <v>127</v>
      </c>
      <c r="G2383" t="s">
        <v>128</v>
      </c>
      <c r="H2383" t="s">
        <v>139</v>
      </c>
      <c r="I2383" t="s">
        <v>140</v>
      </c>
      <c r="J2383" t="s">
        <v>266</v>
      </c>
      <c r="K2383" t="s">
        <v>402</v>
      </c>
      <c r="L2383">
        <v>83912164</v>
      </c>
      <c r="M2383" t="s">
        <v>403</v>
      </c>
      <c r="N2383">
        <v>96190030</v>
      </c>
      <c r="O2383" t="s">
        <v>404</v>
      </c>
      <c r="P2383">
        <v>4987176218322</v>
      </c>
      <c r="Q2383">
        <v>98</v>
      </c>
      <c r="R2383" s="16">
        <v>46807</v>
      </c>
      <c r="S2383">
        <v>36</v>
      </c>
      <c r="T2383">
        <v>52</v>
      </c>
      <c r="U2383">
        <v>40</v>
      </c>
      <c r="V2383">
        <v>74.67</v>
      </c>
      <c r="W2383">
        <v>78.400000000000006</v>
      </c>
      <c r="X2383">
        <v>81.67</v>
      </c>
      <c r="Y2383">
        <v>25</v>
      </c>
      <c r="Z2383">
        <v>21</v>
      </c>
      <c r="AA2383">
        <v>0</v>
      </c>
      <c r="AB2383">
        <v>0</v>
      </c>
      <c r="AC2383">
        <v>80046.399999999994</v>
      </c>
      <c r="AD2383">
        <v>0.04</v>
      </c>
      <c r="AE2383">
        <v>0</v>
      </c>
      <c r="AF2383">
        <v>0</v>
      </c>
      <c r="AG2383">
        <v>0</v>
      </c>
      <c r="AH2383">
        <v>0</v>
      </c>
      <c r="AI2383">
        <f t="shared" si="190"/>
        <v>1021</v>
      </c>
      <c r="AJ2383">
        <f t="shared" si="191"/>
        <v>83385.070000000007</v>
      </c>
      <c r="AK2383" s="62">
        <f t="shared" si="192"/>
        <v>25.524999999999999</v>
      </c>
      <c r="AL2383">
        <f t="shared" si="193"/>
        <v>80046.400000000009</v>
      </c>
    </row>
    <row r="2384" spans="2:38" ht="14.45" x14ac:dyDescent="0.3">
      <c r="B2384" t="s">
        <v>2201</v>
      </c>
      <c r="C2384">
        <v>2002344334</v>
      </c>
      <c r="D2384" t="s">
        <v>125</v>
      </c>
      <c r="E2384" t="s">
        <v>126</v>
      </c>
      <c r="F2384" t="s">
        <v>127</v>
      </c>
      <c r="G2384" t="s">
        <v>146</v>
      </c>
      <c r="H2384" t="s">
        <v>190</v>
      </c>
      <c r="I2384" t="s">
        <v>191</v>
      </c>
      <c r="J2384" t="s">
        <v>192</v>
      </c>
      <c r="K2384" t="s">
        <v>454</v>
      </c>
      <c r="L2384">
        <v>80832388</v>
      </c>
      <c r="M2384" t="s">
        <v>455</v>
      </c>
      <c r="N2384">
        <v>82121010</v>
      </c>
      <c r="O2384" t="s">
        <v>456</v>
      </c>
      <c r="P2384">
        <v>4987176321091</v>
      </c>
      <c r="Q2384">
        <v>165</v>
      </c>
      <c r="R2384" s="16">
        <v>47045</v>
      </c>
      <c r="S2384">
        <v>60</v>
      </c>
      <c r="T2384">
        <v>44</v>
      </c>
      <c r="U2384">
        <v>48</v>
      </c>
      <c r="V2384">
        <v>117.75</v>
      </c>
      <c r="W2384">
        <v>138.94</v>
      </c>
      <c r="X2384">
        <v>144.72999999999999</v>
      </c>
      <c r="Y2384">
        <v>0</v>
      </c>
      <c r="Z2384">
        <v>1</v>
      </c>
      <c r="AA2384">
        <v>0</v>
      </c>
      <c r="AB2384">
        <v>0</v>
      </c>
      <c r="AC2384">
        <v>138.94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f t="shared" si="190"/>
        <v>1</v>
      </c>
      <c r="AJ2384">
        <f t="shared" si="191"/>
        <v>144.72999999999999</v>
      </c>
      <c r="AK2384" s="62">
        <f t="shared" si="192"/>
        <v>2.0833333333333332E-2</v>
      </c>
      <c r="AL2384">
        <f t="shared" si="193"/>
        <v>138.94</v>
      </c>
    </row>
    <row r="2385" spans="2:38" ht="14.45" x14ac:dyDescent="0.3">
      <c r="B2385" t="s">
        <v>2201</v>
      </c>
      <c r="C2385">
        <v>2002344334</v>
      </c>
      <c r="D2385" t="s">
        <v>125</v>
      </c>
      <c r="E2385" t="s">
        <v>126</v>
      </c>
      <c r="F2385" t="s">
        <v>127</v>
      </c>
      <c r="G2385" t="s">
        <v>128</v>
      </c>
      <c r="H2385" t="s">
        <v>139</v>
      </c>
      <c r="I2385" t="s">
        <v>140</v>
      </c>
      <c r="J2385" t="s">
        <v>266</v>
      </c>
      <c r="K2385" t="s">
        <v>405</v>
      </c>
      <c r="L2385">
        <v>83912166</v>
      </c>
      <c r="M2385" t="s">
        <v>406</v>
      </c>
      <c r="N2385">
        <v>96190030</v>
      </c>
      <c r="O2385" t="s">
        <v>407</v>
      </c>
      <c r="P2385">
        <v>4987176071460</v>
      </c>
      <c r="Q2385">
        <v>98</v>
      </c>
      <c r="R2385" s="16">
        <v>47045</v>
      </c>
      <c r="S2385">
        <v>36</v>
      </c>
      <c r="T2385">
        <v>74</v>
      </c>
      <c r="U2385">
        <v>40</v>
      </c>
      <c r="V2385">
        <v>74.67</v>
      </c>
      <c r="W2385">
        <v>78.400000000000006</v>
      </c>
      <c r="X2385">
        <v>81.67</v>
      </c>
      <c r="Y2385">
        <v>38</v>
      </c>
      <c r="Z2385">
        <v>34</v>
      </c>
      <c r="AA2385">
        <v>0</v>
      </c>
      <c r="AB2385">
        <v>0</v>
      </c>
      <c r="AC2385">
        <v>121833.60000000001</v>
      </c>
      <c r="AD2385">
        <v>6.9999999999999896E-2</v>
      </c>
      <c r="AE2385">
        <v>0</v>
      </c>
      <c r="AF2385">
        <v>0</v>
      </c>
      <c r="AG2385">
        <v>0</v>
      </c>
      <c r="AH2385">
        <v>0</v>
      </c>
      <c r="AI2385">
        <f t="shared" si="190"/>
        <v>1554</v>
      </c>
      <c r="AJ2385">
        <f t="shared" si="191"/>
        <v>126915.18000000001</v>
      </c>
      <c r="AK2385" s="62">
        <f t="shared" si="192"/>
        <v>38.85</v>
      </c>
      <c r="AL2385">
        <f t="shared" si="193"/>
        <v>121833.60000000001</v>
      </c>
    </row>
    <row r="2386" spans="2:38" ht="14.45" x14ac:dyDescent="0.3">
      <c r="B2386" t="s">
        <v>2201</v>
      </c>
      <c r="C2386">
        <v>2002344334</v>
      </c>
      <c r="D2386" t="s">
        <v>125</v>
      </c>
      <c r="E2386" t="s">
        <v>126</v>
      </c>
      <c r="F2386" t="s">
        <v>127</v>
      </c>
      <c r="G2386" t="s">
        <v>132</v>
      </c>
      <c r="H2386" t="s">
        <v>133</v>
      </c>
      <c r="I2386" t="s">
        <v>134</v>
      </c>
      <c r="J2386" t="s">
        <v>169</v>
      </c>
      <c r="K2386" t="s">
        <v>460</v>
      </c>
      <c r="L2386">
        <v>80851068</v>
      </c>
      <c r="M2386" t="s">
        <v>461</v>
      </c>
      <c r="N2386">
        <v>96190010</v>
      </c>
      <c r="O2386" t="s">
        <v>462</v>
      </c>
      <c r="P2386">
        <v>4987176293527</v>
      </c>
      <c r="Q2386">
        <v>95</v>
      </c>
      <c r="R2386" s="16">
        <v>46807</v>
      </c>
      <c r="S2386">
        <v>24</v>
      </c>
      <c r="T2386">
        <v>78</v>
      </c>
      <c r="U2386">
        <v>60</v>
      </c>
      <c r="V2386">
        <v>82.16</v>
      </c>
      <c r="W2386">
        <v>82.16</v>
      </c>
      <c r="X2386">
        <v>85.59</v>
      </c>
      <c r="Y2386">
        <v>0</v>
      </c>
      <c r="Z2386">
        <v>4</v>
      </c>
      <c r="AA2386">
        <v>0</v>
      </c>
      <c r="AB2386">
        <v>0</v>
      </c>
      <c r="AC2386">
        <v>328.64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f t="shared" si="190"/>
        <v>4</v>
      </c>
      <c r="AJ2386">
        <f t="shared" si="191"/>
        <v>342.36</v>
      </c>
      <c r="AK2386" s="62">
        <f t="shared" si="192"/>
        <v>6.6666666666666666E-2</v>
      </c>
      <c r="AL2386">
        <f t="shared" si="193"/>
        <v>328.64</v>
      </c>
    </row>
    <row r="2387" spans="2:38" ht="14.45" x14ac:dyDescent="0.3">
      <c r="B2387" t="s">
        <v>2201</v>
      </c>
      <c r="C2387">
        <v>2002344334</v>
      </c>
      <c r="D2387" t="s">
        <v>125</v>
      </c>
      <c r="E2387" t="s">
        <v>126</v>
      </c>
      <c r="F2387" t="s">
        <v>127</v>
      </c>
      <c r="G2387" t="s">
        <v>128</v>
      </c>
      <c r="H2387" t="s">
        <v>139</v>
      </c>
      <c r="I2387" t="s">
        <v>140</v>
      </c>
      <c r="J2387" t="s">
        <v>266</v>
      </c>
      <c r="K2387" t="s">
        <v>412</v>
      </c>
      <c r="L2387">
        <v>83912169</v>
      </c>
      <c r="M2387" t="s">
        <v>413</v>
      </c>
      <c r="N2387">
        <v>96190030</v>
      </c>
      <c r="O2387" t="s">
        <v>414</v>
      </c>
      <c r="P2387">
        <v>4987176071446</v>
      </c>
      <c r="Q2387">
        <v>93</v>
      </c>
      <c r="R2387" s="16">
        <v>47045</v>
      </c>
      <c r="S2387">
        <v>36</v>
      </c>
      <c r="T2387">
        <v>74</v>
      </c>
      <c r="U2387">
        <v>40</v>
      </c>
      <c r="V2387">
        <v>70.86</v>
      </c>
      <c r="W2387">
        <v>74.400000000000006</v>
      </c>
      <c r="X2387">
        <v>77.5</v>
      </c>
      <c r="Y2387">
        <v>0</v>
      </c>
      <c r="Z2387">
        <v>1</v>
      </c>
      <c r="AA2387">
        <v>0</v>
      </c>
      <c r="AB2387">
        <v>0</v>
      </c>
      <c r="AC2387">
        <v>74.400000000000006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f t="shared" si="190"/>
        <v>1</v>
      </c>
      <c r="AJ2387">
        <f t="shared" si="191"/>
        <v>77.5</v>
      </c>
      <c r="AK2387" s="62">
        <f t="shared" si="192"/>
        <v>2.5000000000000001E-2</v>
      </c>
      <c r="AL2387">
        <f t="shared" si="193"/>
        <v>74.400000000000006</v>
      </c>
    </row>
    <row r="2388" spans="2:38" ht="14.45" x14ac:dyDescent="0.3">
      <c r="B2388" t="s">
        <v>2201</v>
      </c>
      <c r="C2388">
        <v>2002344334</v>
      </c>
      <c r="D2388" t="s">
        <v>125</v>
      </c>
      <c r="E2388" t="s">
        <v>126</v>
      </c>
      <c r="F2388" t="s">
        <v>127</v>
      </c>
      <c r="G2388" t="s">
        <v>128</v>
      </c>
      <c r="H2388" t="s">
        <v>196</v>
      </c>
      <c r="I2388" t="s">
        <v>197</v>
      </c>
      <c r="J2388" t="s">
        <v>198</v>
      </c>
      <c r="K2388" t="s">
        <v>467</v>
      </c>
      <c r="L2388">
        <v>80741181</v>
      </c>
      <c r="M2388" t="s">
        <v>468</v>
      </c>
      <c r="N2388">
        <v>33049990</v>
      </c>
      <c r="O2388" t="s">
        <v>469</v>
      </c>
      <c r="P2388">
        <v>4987176179593</v>
      </c>
      <c r="Q2388">
        <v>429</v>
      </c>
      <c r="R2388" s="16">
        <v>47660</v>
      </c>
      <c r="S2388">
        <v>36</v>
      </c>
      <c r="T2388">
        <v>100</v>
      </c>
      <c r="U2388">
        <v>6</v>
      </c>
      <c r="V2388">
        <v>303.48</v>
      </c>
      <c r="W2388">
        <v>358.11</v>
      </c>
      <c r="X2388">
        <v>373.04</v>
      </c>
      <c r="Y2388">
        <v>0</v>
      </c>
      <c r="Z2388">
        <v>2</v>
      </c>
      <c r="AA2388">
        <v>0</v>
      </c>
      <c r="AB2388">
        <v>0</v>
      </c>
      <c r="AC2388">
        <v>716.22</v>
      </c>
      <c r="AD2388">
        <v>2.5</v>
      </c>
      <c r="AE2388">
        <v>0</v>
      </c>
      <c r="AF2388">
        <v>0</v>
      </c>
      <c r="AG2388">
        <v>0</v>
      </c>
      <c r="AH2388">
        <v>0</v>
      </c>
      <c r="AI2388">
        <f t="shared" si="190"/>
        <v>2</v>
      </c>
      <c r="AJ2388">
        <f t="shared" si="191"/>
        <v>746.08</v>
      </c>
      <c r="AK2388" s="62">
        <f t="shared" si="192"/>
        <v>0.33333333333333331</v>
      </c>
      <c r="AL2388">
        <f t="shared" si="193"/>
        <v>716.22</v>
      </c>
    </row>
    <row r="2389" spans="2:38" ht="14.45" x14ac:dyDescent="0.3">
      <c r="B2389" t="s">
        <v>2201</v>
      </c>
      <c r="C2389">
        <v>2002344334</v>
      </c>
      <c r="D2389" t="s">
        <v>125</v>
      </c>
      <c r="E2389" t="s">
        <v>126</v>
      </c>
      <c r="F2389" t="s">
        <v>127</v>
      </c>
      <c r="G2389" t="s">
        <v>128</v>
      </c>
      <c r="H2389" t="s">
        <v>139</v>
      </c>
      <c r="I2389" t="s">
        <v>140</v>
      </c>
      <c r="J2389" t="s">
        <v>246</v>
      </c>
      <c r="K2389" t="s">
        <v>418</v>
      </c>
      <c r="L2389">
        <v>83912172</v>
      </c>
      <c r="M2389" t="s">
        <v>419</v>
      </c>
      <c r="N2389">
        <v>96190030</v>
      </c>
      <c r="O2389" t="s">
        <v>420</v>
      </c>
      <c r="P2389">
        <v>4987176137524</v>
      </c>
      <c r="Q2389">
        <v>93</v>
      </c>
      <c r="R2389" s="16">
        <v>47045</v>
      </c>
      <c r="S2389">
        <v>36</v>
      </c>
      <c r="T2389">
        <v>74</v>
      </c>
      <c r="U2389">
        <v>40</v>
      </c>
      <c r="V2389">
        <v>70.86</v>
      </c>
      <c r="W2389">
        <v>74.400000000000006</v>
      </c>
      <c r="X2389">
        <v>77.5</v>
      </c>
      <c r="Y2389">
        <v>35</v>
      </c>
      <c r="Z2389">
        <v>37</v>
      </c>
      <c r="AA2389">
        <v>0</v>
      </c>
      <c r="AB2389">
        <v>0</v>
      </c>
      <c r="AC2389">
        <v>106912.8</v>
      </c>
      <c r="AD2389">
        <v>5.9999999999999901E-2</v>
      </c>
      <c r="AE2389">
        <v>0</v>
      </c>
      <c r="AF2389">
        <v>0</v>
      </c>
      <c r="AG2389">
        <v>0</v>
      </c>
      <c r="AH2389">
        <v>0</v>
      </c>
      <c r="AI2389">
        <f t="shared" si="190"/>
        <v>1437</v>
      </c>
      <c r="AJ2389">
        <f t="shared" si="191"/>
        <v>111367.5</v>
      </c>
      <c r="AK2389" s="62">
        <f t="shared" si="192"/>
        <v>35.924999999999997</v>
      </c>
      <c r="AL2389">
        <f t="shared" si="193"/>
        <v>106912.8</v>
      </c>
    </row>
    <row r="2390" spans="2:38" ht="14.45" x14ac:dyDescent="0.3">
      <c r="B2390" t="s">
        <v>2201</v>
      </c>
      <c r="C2390">
        <v>2002344334</v>
      </c>
      <c r="D2390" t="s">
        <v>125</v>
      </c>
      <c r="E2390" t="s">
        <v>126</v>
      </c>
      <c r="F2390" t="s">
        <v>127</v>
      </c>
      <c r="G2390" t="s">
        <v>132</v>
      </c>
      <c r="H2390" t="s">
        <v>133</v>
      </c>
      <c r="I2390" t="s">
        <v>534</v>
      </c>
      <c r="J2390" t="s">
        <v>535</v>
      </c>
      <c r="K2390" t="s">
        <v>1062</v>
      </c>
      <c r="L2390">
        <v>80870505</v>
      </c>
      <c r="M2390" t="s">
        <v>1063</v>
      </c>
      <c r="N2390">
        <v>96190010</v>
      </c>
      <c r="O2390" t="s">
        <v>1064</v>
      </c>
      <c r="P2390">
        <v>4987176350961</v>
      </c>
      <c r="Q2390">
        <v>260</v>
      </c>
      <c r="R2390" s="16">
        <v>47045</v>
      </c>
      <c r="S2390">
        <v>24</v>
      </c>
      <c r="T2390">
        <v>100</v>
      </c>
      <c r="U2390">
        <v>30</v>
      </c>
      <c r="V2390">
        <v>218.94</v>
      </c>
      <c r="W2390">
        <v>218.94</v>
      </c>
      <c r="X2390">
        <v>228.07</v>
      </c>
      <c r="Y2390">
        <v>0</v>
      </c>
      <c r="Z2390">
        <v>1</v>
      </c>
      <c r="AA2390">
        <v>0</v>
      </c>
      <c r="AB2390">
        <v>0</v>
      </c>
      <c r="AC2390">
        <v>218.94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f t="shared" si="190"/>
        <v>1</v>
      </c>
      <c r="AJ2390">
        <f t="shared" si="191"/>
        <v>228.07</v>
      </c>
      <c r="AK2390" s="62">
        <f t="shared" si="192"/>
        <v>3.3333333333333333E-2</v>
      </c>
      <c r="AL2390">
        <f t="shared" si="193"/>
        <v>218.94</v>
      </c>
    </row>
    <row r="2391" spans="2:38" ht="14.45" x14ac:dyDescent="0.3">
      <c r="B2391" t="s">
        <v>2201</v>
      </c>
      <c r="C2391">
        <v>2002344334</v>
      </c>
      <c r="D2391" t="s">
        <v>125</v>
      </c>
      <c r="E2391" t="s">
        <v>126</v>
      </c>
      <c r="F2391" t="s">
        <v>127</v>
      </c>
      <c r="G2391" t="s">
        <v>132</v>
      </c>
      <c r="H2391" t="s">
        <v>133</v>
      </c>
      <c r="I2391" t="s">
        <v>177</v>
      </c>
      <c r="J2391" t="s">
        <v>262</v>
      </c>
      <c r="K2391" t="s">
        <v>263</v>
      </c>
      <c r="L2391">
        <v>83911772</v>
      </c>
      <c r="M2391" t="s">
        <v>424</v>
      </c>
      <c r="N2391">
        <v>96190010</v>
      </c>
      <c r="O2391" t="s">
        <v>425</v>
      </c>
      <c r="P2391">
        <v>4987176321220</v>
      </c>
      <c r="Q2391">
        <v>115</v>
      </c>
      <c r="R2391" s="16">
        <v>46807</v>
      </c>
      <c r="S2391">
        <v>24</v>
      </c>
      <c r="T2391">
        <v>78</v>
      </c>
      <c r="U2391">
        <v>32</v>
      </c>
      <c r="V2391">
        <v>99.46</v>
      </c>
      <c r="W2391">
        <v>99.46</v>
      </c>
      <c r="X2391">
        <v>103.61</v>
      </c>
      <c r="Y2391">
        <v>0</v>
      </c>
      <c r="Z2391">
        <v>2</v>
      </c>
      <c r="AA2391">
        <v>0</v>
      </c>
      <c r="AB2391">
        <v>0</v>
      </c>
      <c r="AC2391">
        <v>198.92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f t="shared" si="190"/>
        <v>2</v>
      </c>
      <c r="AJ2391">
        <f t="shared" si="191"/>
        <v>207.22</v>
      </c>
      <c r="AK2391" s="62">
        <f t="shared" si="192"/>
        <v>6.25E-2</v>
      </c>
      <c r="AL2391">
        <f t="shared" si="193"/>
        <v>198.92</v>
      </c>
    </row>
    <row r="2392" spans="2:38" ht="14.45" x14ac:dyDescent="0.3">
      <c r="B2392" t="s">
        <v>2201</v>
      </c>
      <c r="C2392">
        <v>2002344334</v>
      </c>
      <c r="D2392" t="s">
        <v>125</v>
      </c>
      <c r="E2392" t="s">
        <v>126</v>
      </c>
      <c r="F2392" t="s">
        <v>127</v>
      </c>
      <c r="G2392" t="s">
        <v>132</v>
      </c>
      <c r="H2392" t="s">
        <v>133</v>
      </c>
      <c r="I2392" t="s">
        <v>134</v>
      </c>
      <c r="J2392" t="s">
        <v>155</v>
      </c>
      <c r="K2392" t="s">
        <v>934</v>
      </c>
      <c r="L2392">
        <v>80870354</v>
      </c>
      <c r="M2392" t="s">
        <v>1003</v>
      </c>
      <c r="N2392">
        <v>96190010</v>
      </c>
      <c r="O2392" t="s">
        <v>1004</v>
      </c>
      <c r="P2392">
        <v>4987176350619</v>
      </c>
      <c r="Q2392">
        <v>650</v>
      </c>
      <c r="R2392" s="16">
        <v>46807</v>
      </c>
      <c r="S2392">
        <v>24</v>
      </c>
      <c r="T2392">
        <v>78</v>
      </c>
      <c r="U2392">
        <v>12</v>
      </c>
      <c r="V2392">
        <v>422.18</v>
      </c>
      <c r="W2392">
        <v>422.18</v>
      </c>
      <c r="X2392">
        <v>439.78</v>
      </c>
      <c r="Y2392">
        <v>0</v>
      </c>
      <c r="Z2392">
        <v>1</v>
      </c>
      <c r="AA2392">
        <v>0</v>
      </c>
      <c r="AB2392">
        <v>0</v>
      </c>
      <c r="AC2392">
        <v>422.18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f t="shared" si="190"/>
        <v>1</v>
      </c>
      <c r="AJ2392">
        <f t="shared" si="191"/>
        <v>439.78</v>
      </c>
      <c r="AK2392" s="62">
        <f t="shared" si="192"/>
        <v>8.3333333333333329E-2</v>
      </c>
      <c r="AL2392">
        <f t="shared" si="193"/>
        <v>422.18</v>
      </c>
    </row>
    <row r="2393" spans="2:38" ht="14.45" x14ac:dyDescent="0.3">
      <c r="B2393" t="s">
        <v>2201</v>
      </c>
      <c r="C2393">
        <v>2002344334</v>
      </c>
      <c r="D2393" t="s">
        <v>125</v>
      </c>
      <c r="E2393" t="s">
        <v>126</v>
      </c>
      <c r="F2393" t="s">
        <v>127</v>
      </c>
      <c r="G2393" t="s">
        <v>132</v>
      </c>
      <c r="H2393" t="s">
        <v>133</v>
      </c>
      <c r="I2393" t="s">
        <v>177</v>
      </c>
      <c r="J2393" t="s">
        <v>262</v>
      </c>
      <c r="K2393" t="s">
        <v>426</v>
      </c>
      <c r="L2393">
        <v>83911777</v>
      </c>
      <c r="M2393" t="s">
        <v>427</v>
      </c>
      <c r="N2393">
        <v>96190010</v>
      </c>
      <c r="O2393" t="s">
        <v>428</v>
      </c>
      <c r="P2393">
        <v>4987176321152</v>
      </c>
      <c r="Q2393">
        <v>40</v>
      </c>
      <c r="R2393" s="16">
        <v>46863</v>
      </c>
      <c r="S2393">
        <v>24</v>
      </c>
      <c r="T2393">
        <v>86</v>
      </c>
      <c r="U2393">
        <v>126</v>
      </c>
      <c r="V2393">
        <v>34.590000000000003</v>
      </c>
      <c r="W2393">
        <v>34.590000000000003</v>
      </c>
      <c r="X2393">
        <v>36.03</v>
      </c>
      <c r="Y2393">
        <v>0</v>
      </c>
      <c r="Z2393">
        <v>44</v>
      </c>
      <c r="AA2393">
        <v>0</v>
      </c>
      <c r="AB2393">
        <v>0</v>
      </c>
      <c r="AC2393">
        <v>1521.96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f t="shared" si="190"/>
        <v>44</v>
      </c>
      <c r="AJ2393">
        <f t="shared" si="191"/>
        <v>1585.3200000000002</v>
      </c>
      <c r="AK2393" s="62">
        <f t="shared" si="192"/>
        <v>0.34920634920634919</v>
      </c>
      <c r="AL2393">
        <f t="shared" si="193"/>
        <v>1521.96</v>
      </c>
    </row>
    <row r="2394" spans="2:38" ht="14.45" x14ac:dyDescent="0.3">
      <c r="B2394" t="s">
        <v>2201</v>
      </c>
      <c r="C2394">
        <v>2002344334</v>
      </c>
      <c r="D2394" t="s">
        <v>125</v>
      </c>
      <c r="E2394" t="s">
        <v>126</v>
      </c>
      <c r="F2394" t="s">
        <v>127</v>
      </c>
      <c r="G2394" t="s">
        <v>128</v>
      </c>
      <c r="H2394" t="s">
        <v>129</v>
      </c>
      <c r="I2394" t="s">
        <v>221</v>
      </c>
      <c r="J2394" t="s">
        <v>250</v>
      </c>
      <c r="K2394" t="s">
        <v>920</v>
      </c>
      <c r="L2394">
        <v>80872419</v>
      </c>
      <c r="M2394" t="s">
        <v>983</v>
      </c>
      <c r="N2394">
        <v>33051090</v>
      </c>
      <c r="O2394" t="s">
        <v>984</v>
      </c>
      <c r="P2394">
        <v>4987176358301</v>
      </c>
      <c r="Q2394">
        <v>85</v>
      </c>
      <c r="R2394" s="16">
        <v>46657</v>
      </c>
      <c r="S2394">
        <v>36</v>
      </c>
      <c r="T2394">
        <v>38</v>
      </c>
      <c r="U2394">
        <v>48</v>
      </c>
      <c r="V2394">
        <v>70.650000000000006</v>
      </c>
      <c r="W2394">
        <v>74.180000000000007</v>
      </c>
      <c r="X2394">
        <v>77.27</v>
      </c>
      <c r="Y2394">
        <v>0</v>
      </c>
      <c r="Z2394">
        <v>2</v>
      </c>
      <c r="AA2394">
        <v>0</v>
      </c>
      <c r="AB2394">
        <v>0</v>
      </c>
      <c r="AC2394">
        <v>148.36000000000001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f t="shared" si="190"/>
        <v>2</v>
      </c>
      <c r="AJ2394">
        <f t="shared" si="191"/>
        <v>154.54</v>
      </c>
      <c r="AK2394" s="62">
        <f t="shared" si="192"/>
        <v>4.1666666666666664E-2</v>
      </c>
      <c r="AL2394">
        <f t="shared" si="193"/>
        <v>148.36000000000001</v>
      </c>
    </row>
    <row r="2395" spans="2:38" ht="14.45" x14ac:dyDescent="0.3">
      <c r="B2395" t="s">
        <v>2201</v>
      </c>
      <c r="C2395">
        <v>2002344334</v>
      </c>
      <c r="D2395" t="s">
        <v>125</v>
      </c>
      <c r="E2395" t="s">
        <v>126</v>
      </c>
      <c r="F2395" t="s">
        <v>127</v>
      </c>
      <c r="G2395" t="s">
        <v>146</v>
      </c>
      <c r="H2395" t="s">
        <v>150</v>
      </c>
      <c r="I2395" t="s">
        <v>326</v>
      </c>
      <c r="J2395" t="s">
        <v>394</v>
      </c>
      <c r="K2395" t="s">
        <v>394</v>
      </c>
      <c r="L2395">
        <v>80867315</v>
      </c>
      <c r="M2395" t="s">
        <v>881</v>
      </c>
      <c r="N2395">
        <v>82121010</v>
      </c>
      <c r="O2395" t="s">
        <v>882</v>
      </c>
      <c r="P2395">
        <v>4987176355751</v>
      </c>
      <c r="Q2395">
        <v>125</v>
      </c>
      <c r="R2395" s="16">
        <v>46807</v>
      </c>
      <c r="S2395">
        <v>60</v>
      </c>
      <c r="T2395">
        <v>31</v>
      </c>
      <c r="U2395">
        <v>48</v>
      </c>
      <c r="V2395">
        <v>90.8</v>
      </c>
      <c r="W2395">
        <v>107.14</v>
      </c>
      <c r="X2395">
        <v>111.61</v>
      </c>
      <c r="Y2395">
        <v>1</v>
      </c>
      <c r="Z2395">
        <v>34</v>
      </c>
      <c r="AA2395">
        <v>0</v>
      </c>
      <c r="AB2395">
        <v>0</v>
      </c>
      <c r="AC2395">
        <v>8785.48</v>
      </c>
      <c r="AD2395">
        <v>0.02</v>
      </c>
      <c r="AE2395">
        <v>0</v>
      </c>
      <c r="AF2395">
        <v>0</v>
      </c>
      <c r="AG2395">
        <v>0</v>
      </c>
      <c r="AH2395">
        <v>0</v>
      </c>
      <c r="AI2395">
        <f t="shared" si="190"/>
        <v>82</v>
      </c>
      <c r="AJ2395">
        <f t="shared" si="191"/>
        <v>9152.02</v>
      </c>
      <c r="AK2395" s="62">
        <f t="shared" si="192"/>
        <v>1.7083333333333333</v>
      </c>
      <c r="AL2395">
        <f t="shared" si="193"/>
        <v>8785.48</v>
      </c>
    </row>
    <row r="2396" spans="2:38" ht="14.45" x14ac:dyDescent="0.3">
      <c r="B2396" t="s">
        <v>2201</v>
      </c>
      <c r="C2396">
        <v>2002344334</v>
      </c>
      <c r="D2396" t="s">
        <v>125</v>
      </c>
      <c r="E2396" t="s">
        <v>126</v>
      </c>
      <c r="F2396" t="s">
        <v>127</v>
      </c>
      <c r="G2396" t="s">
        <v>128</v>
      </c>
      <c r="H2396" t="s">
        <v>196</v>
      </c>
      <c r="I2396" t="s">
        <v>197</v>
      </c>
      <c r="J2396" t="s">
        <v>463</v>
      </c>
      <c r="K2396" t="s">
        <v>464</v>
      </c>
      <c r="L2396">
        <v>80823578</v>
      </c>
      <c r="M2396" t="s">
        <v>465</v>
      </c>
      <c r="N2396">
        <v>33049990</v>
      </c>
      <c r="O2396" t="s">
        <v>466</v>
      </c>
      <c r="P2396">
        <v>4987176179456</v>
      </c>
      <c r="Q2396">
        <v>625</v>
      </c>
      <c r="R2396" s="16">
        <v>46807</v>
      </c>
      <c r="S2396">
        <v>36</v>
      </c>
      <c r="T2396">
        <v>52</v>
      </c>
      <c r="U2396">
        <v>24</v>
      </c>
      <c r="V2396">
        <v>442.14</v>
      </c>
      <c r="W2396">
        <v>521.72</v>
      </c>
      <c r="X2396">
        <v>543.48</v>
      </c>
      <c r="Y2396">
        <v>0</v>
      </c>
      <c r="Z2396">
        <v>4</v>
      </c>
      <c r="AA2396">
        <v>0</v>
      </c>
      <c r="AB2396">
        <v>0</v>
      </c>
      <c r="AC2396">
        <v>2086.88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f t="shared" si="190"/>
        <v>4</v>
      </c>
      <c r="AJ2396">
        <f t="shared" si="191"/>
        <v>2173.92</v>
      </c>
      <c r="AK2396" s="62">
        <f t="shared" si="192"/>
        <v>0.16666666666666666</v>
      </c>
      <c r="AL2396">
        <f t="shared" si="193"/>
        <v>2086.88</v>
      </c>
    </row>
    <row r="2397" spans="2:38" ht="14.45" x14ac:dyDescent="0.3">
      <c r="B2397" t="s">
        <v>2201</v>
      </c>
      <c r="C2397">
        <v>2002344334</v>
      </c>
      <c r="D2397" t="s">
        <v>125</v>
      </c>
      <c r="E2397" t="s">
        <v>126</v>
      </c>
      <c r="F2397" t="s">
        <v>127</v>
      </c>
      <c r="G2397" t="s">
        <v>132</v>
      </c>
      <c r="H2397" t="s">
        <v>133</v>
      </c>
      <c r="I2397" t="s">
        <v>177</v>
      </c>
      <c r="J2397" t="s">
        <v>371</v>
      </c>
      <c r="K2397" t="s">
        <v>372</v>
      </c>
      <c r="L2397">
        <v>83911635</v>
      </c>
      <c r="M2397" t="s">
        <v>373</v>
      </c>
      <c r="N2397">
        <v>96190010</v>
      </c>
      <c r="O2397" t="s">
        <v>374</v>
      </c>
      <c r="P2397">
        <v>4987176319517</v>
      </c>
      <c r="Q2397">
        <v>50</v>
      </c>
      <c r="R2397" s="16">
        <v>47045</v>
      </c>
      <c r="S2397">
        <v>24</v>
      </c>
      <c r="T2397">
        <v>100</v>
      </c>
      <c r="U2397">
        <v>112</v>
      </c>
      <c r="V2397">
        <v>43.24</v>
      </c>
      <c r="W2397">
        <v>43.24</v>
      </c>
      <c r="X2397">
        <v>45.04</v>
      </c>
      <c r="Y2397">
        <v>33</v>
      </c>
      <c r="Z2397">
        <v>110</v>
      </c>
      <c r="AA2397">
        <v>0</v>
      </c>
      <c r="AB2397">
        <v>0</v>
      </c>
      <c r="AC2397">
        <v>164571.44</v>
      </c>
      <c r="AD2397">
        <v>0.1</v>
      </c>
      <c r="AE2397">
        <v>0</v>
      </c>
      <c r="AF2397">
        <v>0</v>
      </c>
      <c r="AG2397">
        <v>0</v>
      </c>
      <c r="AH2397">
        <v>0</v>
      </c>
      <c r="AI2397">
        <f t="shared" si="190"/>
        <v>3806</v>
      </c>
      <c r="AJ2397">
        <f t="shared" si="191"/>
        <v>171422.24</v>
      </c>
      <c r="AK2397" s="62">
        <f t="shared" si="192"/>
        <v>33.982142857142854</v>
      </c>
      <c r="AL2397">
        <f t="shared" si="193"/>
        <v>164571.44</v>
      </c>
    </row>
    <row r="2398" spans="2:38" ht="14.45" x14ac:dyDescent="0.3">
      <c r="B2398" t="s">
        <v>2201</v>
      </c>
      <c r="C2398">
        <v>2002344334</v>
      </c>
      <c r="D2398" t="s">
        <v>125</v>
      </c>
      <c r="E2398" t="s">
        <v>126</v>
      </c>
      <c r="F2398" t="s">
        <v>127</v>
      </c>
      <c r="G2398" t="s">
        <v>146</v>
      </c>
      <c r="H2398" t="s">
        <v>147</v>
      </c>
      <c r="I2398" t="s">
        <v>203</v>
      </c>
      <c r="J2398" t="s">
        <v>433</v>
      </c>
      <c r="K2398" t="s">
        <v>434</v>
      </c>
      <c r="L2398">
        <v>80865297</v>
      </c>
      <c r="M2398" t="s">
        <v>470</v>
      </c>
      <c r="N2398">
        <v>96032900</v>
      </c>
      <c r="O2398" t="s">
        <v>471</v>
      </c>
      <c r="P2398">
        <v>4987176281227</v>
      </c>
      <c r="Q2398">
        <v>85</v>
      </c>
      <c r="R2398" s="16">
        <v>47045</v>
      </c>
      <c r="S2398">
        <v>48</v>
      </c>
      <c r="T2398">
        <v>56</v>
      </c>
      <c r="U2398">
        <v>144</v>
      </c>
      <c r="V2398">
        <v>60.46</v>
      </c>
      <c r="W2398">
        <v>71.34</v>
      </c>
      <c r="X2398">
        <v>74.31</v>
      </c>
      <c r="Y2398">
        <v>0</v>
      </c>
      <c r="Z2398">
        <v>78</v>
      </c>
      <c r="AA2398">
        <v>0</v>
      </c>
      <c r="AB2398">
        <v>0</v>
      </c>
      <c r="AC2398">
        <v>5564.52</v>
      </c>
      <c r="AD2398">
        <v>0.01</v>
      </c>
      <c r="AE2398">
        <v>0</v>
      </c>
      <c r="AF2398">
        <v>0</v>
      </c>
      <c r="AG2398">
        <v>0</v>
      </c>
      <c r="AH2398">
        <v>0</v>
      </c>
      <c r="AI2398">
        <f t="shared" si="190"/>
        <v>78</v>
      </c>
      <c r="AJ2398">
        <f t="shared" si="191"/>
        <v>5796.18</v>
      </c>
      <c r="AK2398" s="62">
        <f t="shared" si="192"/>
        <v>0.54166666666666663</v>
      </c>
      <c r="AL2398">
        <f t="shared" si="193"/>
        <v>5564.52</v>
      </c>
    </row>
    <row r="2399" spans="2:38" ht="14.45" x14ac:dyDescent="0.3">
      <c r="B2399" t="s">
        <v>2201</v>
      </c>
      <c r="C2399">
        <v>2002344334</v>
      </c>
      <c r="D2399" t="s">
        <v>125</v>
      </c>
      <c r="E2399" t="s">
        <v>126</v>
      </c>
      <c r="F2399" t="s">
        <v>127</v>
      </c>
      <c r="G2399" t="s">
        <v>146</v>
      </c>
      <c r="H2399" t="s">
        <v>150</v>
      </c>
      <c r="I2399" t="s">
        <v>257</v>
      </c>
      <c r="J2399" t="s">
        <v>258</v>
      </c>
      <c r="K2399" t="s">
        <v>259</v>
      </c>
      <c r="L2399">
        <v>80818341</v>
      </c>
      <c r="M2399" t="s">
        <v>260</v>
      </c>
      <c r="N2399">
        <v>82121010</v>
      </c>
      <c r="O2399" t="s">
        <v>261</v>
      </c>
      <c r="P2399">
        <v>4987176288264</v>
      </c>
      <c r="Q2399">
        <v>175</v>
      </c>
      <c r="R2399" s="16">
        <v>46807</v>
      </c>
      <c r="S2399">
        <v>60</v>
      </c>
      <c r="T2399">
        <v>31</v>
      </c>
      <c r="U2399">
        <v>30</v>
      </c>
      <c r="V2399">
        <v>127.12</v>
      </c>
      <c r="W2399">
        <v>150</v>
      </c>
      <c r="X2399">
        <v>156.26</v>
      </c>
      <c r="Y2399">
        <v>0</v>
      </c>
      <c r="Z2399">
        <v>15</v>
      </c>
      <c r="AA2399">
        <v>0</v>
      </c>
      <c r="AB2399">
        <v>0</v>
      </c>
      <c r="AC2399">
        <v>2250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f t="shared" si="190"/>
        <v>15</v>
      </c>
      <c r="AJ2399">
        <f t="shared" si="191"/>
        <v>2343.8999999999996</v>
      </c>
      <c r="AK2399" s="62">
        <f t="shared" si="192"/>
        <v>0.5</v>
      </c>
      <c r="AL2399">
        <f t="shared" si="193"/>
        <v>2250</v>
      </c>
    </row>
    <row r="2400" spans="2:38" ht="14.45" x14ac:dyDescent="0.3">
      <c r="B2400" t="s">
        <v>2201</v>
      </c>
      <c r="C2400">
        <v>2002344334</v>
      </c>
      <c r="D2400" t="s">
        <v>125</v>
      </c>
      <c r="E2400" t="s">
        <v>126</v>
      </c>
      <c r="F2400" t="s">
        <v>127</v>
      </c>
      <c r="G2400" t="s">
        <v>128</v>
      </c>
      <c r="H2400" t="s">
        <v>196</v>
      </c>
      <c r="I2400" t="s">
        <v>197</v>
      </c>
      <c r="J2400" t="s">
        <v>443</v>
      </c>
      <c r="K2400" t="s">
        <v>472</v>
      </c>
      <c r="L2400">
        <v>80878182</v>
      </c>
      <c r="M2400" t="s">
        <v>473</v>
      </c>
      <c r="N2400">
        <v>33049990</v>
      </c>
      <c r="O2400" t="s">
        <v>474</v>
      </c>
      <c r="P2400">
        <v>4987176077721</v>
      </c>
      <c r="Q2400">
        <v>109</v>
      </c>
      <c r="R2400" s="16">
        <v>46863</v>
      </c>
      <c r="S2400">
        <v>36</v>
      </c>
      <c r="T2400">
        <v>57</v>
      </c>
      <c r="U2400">
        <v>48</v>
      </c>
      <c r="V2400">
        <v>77.11</v>
      </c>
      <c r="W2400">
        <v>90.99</v>
      </c>
      <c r="X2400">
        <v>94.78</v>
      </c>
      <c r="Y2400">
        <v>2</v>
      </c>
      <c r="Z2400">
        <v>32</v>
      </c>
      <c r="AA2400">
        <v>0</v>
      </c>
      <c r="AB2400">
        <v>0</v>
      </c>
      <c r="AC2400">
        <v>11646.72</v>
      </c>
      <c r="AD2400">
        <v>0.01</v>
      </c>
      <c r="AE2400">
        <v>0</v>
      </c>
      <c r="AF2400">
        <v>0</v>
      </c>
      <c r="AG2400">
        <v>0</v>
      </c>
      <c r="AH2400">
        <v>0</v>
      </c>
      <c r="AI2400">
        <f t="shared" si="190"/>
        <v>128</v>
      </c>
      <c r="AJ2400">
        <f t="shared" si="191"/>
        <v>12131.84</v>
      </c>
      <c r="AK2400" s="62">
        <f t="shared" si="192"/>
        <v>2.6666666666666665</v>
      </c>
      <c r="AL2400">
        <f t="shared" si="193"/>
        <v>11646.72</v>
      </c>
    </row>
    <row r="2401" spans="2:38" ht="14.45" x14ac:dyDescent="0.3">
      <c r="B2401" t="s">
        <v>2201</v>
      </c>
      <c r="C2401">
        <v>2002344334</v>
      </c>
      <c r="D2401" t="s">
        <v>125</v>
      </c>
      <c r="E2401" t="s">
        <v>126</v>
      </c>
      <c r="F2401" t="s">
        <v>127</v>
      </c>
      <c r="G2401" t="s">
        <v>146</v>
      </c>
      <c r="H2401" t="s">
        <v>160</v>
      </c>
      <c r="I2401" t="s">
        <v>161</v>
      </c>
      <c r="J2401" t="s">
        <v>381</v>
      </c>
      <c r="K2401" t="s">
        <v>382</v>
      </c>
      <c r="L2401">
        <v>83913496</v>
      </c>
      <c r="M2401" t="s">
        <v>383</v>
      </c>
      <c r="N2401">
        <v>33062000</v>
      </c>
      <c r="O2401" t="s">
        <v>384</v>
      </c>
      <c r="P2401">
        <v>4987176238795</v>
      </c>
      <c r="Q2401">
        <v>140</v>
      </c>
      <c r="R2401" s="16">
        <v>47045</v>
      </c>
      <c r="S2401">
        <v>24</v>
      </c>
      <c r="T2401">
        <v>100</v>
      </c>
      <c r="U2401">
        <v>48</v>
      </c>
      <c r="V2401">
        <v>106.67</v>
      </c>
      <c r="W2401">
        <v>112</v>
      </c>
      <c r="X2401">
        <v>116.67</v>
      </c>
      <c r="Y2401">
        <v>0</v>
      </c>
      <c r="Z2401">
        <v>38</v>
      </c>
      <c r="AA2401">
        <v>0</v>
      </c>
      <c r="AB2401">
        <v>0</v>
      </c>
      <c r="AC2401">
        <v>4256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f t="shared" si="190"/>
        <v>38</v>
      </c>
      <c r="AJ2401">
        <f t="shared" si="191"/>
        <v>4433.46</v>
      </c>
      <c r="AK2401" s="62">
        <f t="shared" si="192"/>
        <v>0.79166666666666663</v>
      </c>
      <c r="AL2401">
        <f t="shared" si="193"/>
        <v>4256</v>
      </c>
    </row>
    <row r="2402" spans="2:38" ht="14.45" x14ac:dyDescent="0.3">
      <c r="B2402" t="s">
        <v>2201</v>
      </c>
      <c r="C2402">
        <v>2002344334</v>
      </c>
      <c r="D2402" t="s">
        <v>125</v>
      </c>
      <c r="E2402" t="s">
        <v>126</v>
      </c>
      <c r="F2402" t="s">
        <v>127</v>
      </c>
      <c r="G2402" t="s">
        <v>128</v>
      </c>
      <c r="H2402" t="s">
        <v>139</v>
      </c>
      <c r="I2402" t="s">
        <v>140</v>
      </c>
      <c r="J2402" t="s">
        <v>246</v>
      </c>
      <c r="K2402" t="s">
        <v>479</v>
      </c>
      <c r="L2402">
        <v>80895500</v>
      </c>
      <c r="M2402" t="s">
        <v>480</v>
      </c>
      <c r="N2402">
        <v>96190030</v>
      </c>
      <c r="O2402" t="s">
        <v>481</v>
      </c>
      <c r="P2402">
        <v>4987176137500</v>
      </c>
      <c r="Q2402">
        <v>93</v>
      </c>
      <c r="R2402" s="16">
        <v>47045</v>
      </c>
      <c r="S2402">
        <v>36</v>
      </c>
      <c r="T2402">
        <v>74</v>
      </c>
      <c r="U2402">
        <v>40</v>
      </c>
      <c r="V2402">
        <v>70.86</v>
      </c>
      <c r="W2402">
        <v>74.400000000000006</v>
      </c>
      <c r="X2402">
        <v>77.5</v>
      </c>
      <c r="Y2402">
        <v>89</v>
      </c>
      <c r="Z2402">
        <v>6</v>
      </c>
      <c r="AA2402">
        <v>0</v>
      </c>
      <c r="AB2402">
        <v>0</v>
      </c>
      <c r="AC2402">
        <v>265310.40000000002</v>
      </c>
      <c r="AD2402">
        <v>0.16</v>
      </c>
      <c r="AE2402">
        <v>0</v>
      </c>
      <c r="AF2402">
        <v>0</v>
      </c>
      <c r="AG2402">
        <v>0</v>
      </c>
      <c r="AH2402">
        <v>0</v>
      </c>
      <c r="AI2402">
        <f t="shared" si="190"/>
        <v>3566</v>
      </c>
      <c r="AJ2402">
        <f t="shared" si="191"/>
        <v>276365</v>
      </c>
      <c r="AK2402" s="62">
        <f t="shared" si="192"/>
        <v>89.15</v>
      </c>
      <c r="AL2402">
        <f t="shared" si="193"/>
        <v>265310.40000000002</v>
      </c>
    </row>
    <row r="2403" spans="2:38" ht="14.45" x14ac:dyDescent="0.3">
      <c r="B2403" t="s">
        <v>2201</v>
      </c>
      <c r="C2403">
        <v>2002344334</v>
      </c>
      <c r="D2403" t="s">
        <v>125</v>
      </c>
      <c r="E2403" t="s">
        <v>126</v>
      </c>
      <c r="F2403" t="s">
        <v>127</v>
      </c>
      <c r="G2403" t="s">
        <v>146</v>
      </c>
      <c r="H2403" t="s">
        <v>150</v>
      </c>
      <c r="I2403" t="s">
        <v>214</v>
      </c>
      <c r="J2403" t="s">
        <v>276</v>
      </c>
      <c r="K2403" t="s">
        <v>276</v>
      </c>
      <c r="L2403">
        <v>80803704</v>
      </c>
      <c r="M2403" t="s">
        <v>277</v>
      </c>
      <c r="N2403">
        <v>82121010</v>
      </c>
      <c r="O2403" t="s">
        <v>278</v>
      </c>
      <c r="P2403">
        <v>4987176286833</v>
      </c>
      <c r="Q2403">
        <v>275</v>
      </c>
      <c r="R2403" s="16">
        <v>46800</v>
      </c>
      <c r="S2403">
        <v>60</v>
      </c>
      <c r="T2403">
        <v>31</v>
      </c>
      <c r="U2403">
        <v>36</v>
      </c>
      <c r="V2403">
        <v>199.75</v>
      </c>
      <c r="W2403">
        <v>235.71</v>
      </c>
      <c r="X2403">
        <v>245.54</v>
      </c>
      <c r="Y2403">
        <v>0</v>
      </c>
      <c r="Z2403">
        <v>20</v>
      </c>
      <c r="AA2403">
        <v>0</v>
      </c>
      <c r="AB2403">
        <v>0</v>
      </c>
      <c r="AC2403">
        <v>4714.2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f t="shared" si="190"/>
        <v>20</v>
      </c>
      <c r="AJ2403">
        <f t="shared" si="191"/>
        <v>4910.8</v>
      </c>
      <c r="AK2403" s="62">
        <f t="shared" si="192"/>
        <v>0.55555555555555558</v>
      </c>
      <c r="AL2403">
        <f t="shared" si="193"/>
        <v>4714.2</v>
      </c>
    </row>
    <row r="2404" spans="2:38" ht="14.45" x14ac:dyDescent="0.3">
      <c r="B2404" t="s">
        <v>2201</v>
      </c>
      <c r="C2404">
        <v>2002344334</v>
      </c>
      <c r="D2404" t="s">
        <v>125</v>
      </c>
      <c r="E2404" t="s">
        <v>126</v>
      </c>
      <c r="F2404" t="s">
        <v>127</v>
      </c>
      <c r="G2404" t="s">
        <v>128</v>
      </c>
      <c r="H2404" t="s">
        <v>139</v>
      </c>
      <c r="I2404" t="s">
        <v>140</v>
      </c>
      <c r="J2404" t="s">
        <v>266</v>
      </c>
      <c r="K2404" t="s">
        <v>482</v>
      </c>
      <c r="L2404">
        <v>80895526</v>
      </c>
      <c r="M2404" t="s">
        <v>483</v>
      </c>
      <c r="N2404">
        <v>96190030</v>
      </c>
      <c r="O2404" t="s">
        <v>484</v>
      </c>
      <c r="P2404">
        <v>4987176071453</v>
      </c>
      <c r="Q2404">
        <v>93</v>
      </c>
      <c r="R2404" s="16">
        <v>46807</v>
      </c>
      <c r="S2404">
        <v>36</v>
      </c>
      <c r="T2404">
        <v>52</v>
      </c>
      <c r="U2404">
        <v>40</v>
      </c>
      <c r="V2404">
        <v>70.86</v>
      </c>
      <c r="W2404">
        <v>74.400000000000006</v>
      </c>
      <c r="X2404">
        <v>77.5</v>
      </c>
      <c r="Y2404">
        <v>0</v>
      </c>
      <c r="Z2404">
        <v>1</v>
      </c>
      <c r="AA2404">
        <v>0</v>
      </c>
      <c r="AB2404">
        <v>0</v>
      </c>
      <c r="AC2404">
        <v>74.400000000000006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f t="shared" si="190"/>
        <v>1</v>
      </c>
      <c r="AJ2404">
        <f t="shared" si="191"/>
        <v>77.5</v>
      </c>
      <c r="AK2404" s="62">
        <f t="shared" si="192"/>
        <v>2.5000000000000001E-2</v>
      </c>
      <c r="AL2404">
        <f t="shared" si="193"/>
        <v>74.400000000000006</v>
      </c>
    </row>
    <row r="2405" spans="2:38" ht="14.45" x14ac:dyDescent="0.3">
      <c r="B2405" t="s">
        <v>2201</v>
      </c>
      <c r="C2405">
        <v>2002344334</v>
      </c>
      <c r="D2405" t="s">
        <v>125</v>
      </c>
      <c r="E2405" t="s">
        <v>126</v>
      </c>
      <c r="F2405" t="s">
        <v>127</v>
      </c>
      <c r="G2405" t="s">
        <v>128</v>
      </c>
      <c r="H2405" t="s">
        <v>139</v>
      </c>
      <c r="I2405" t="s">
        <v>140</v>
      </c>
      <c r="J2405" t="s">
        <v>266</v>
      </c>
      <c r="K2405" t="s">
        <v>412</v>
      </c>
      <c r="L2405">
        <v>83918758</v>
      </c>
      <c r="M2405" t="s">
        <v>997</v>
      </c>
      <c r="N2405">
        <v>96190030</v>
      </c>
      <c r="O2405" t="s">
        <v>998</v>
      </c>
      <c r="P2405">
        <v>4987176071446</v>
      </c>
      <c r="Q2405">
        <v>95</v>
      </c>
      <c r="R2405" s="16">
        <v>46807</v>
      </c>
      <c r="S2405">
        <v>36</v>
      </c>
      <c r="T2405">
        <v>52</v>
      </c>
      <c r="U2405">
        <v>40</v>
      </c>
      <c r="V2405">
        <v>72.38</v>
      </c>
      <c r="W2405">
        <v>76</v>
      </c>
      <c r="X2405">
        <v>79.17</v>
      </c>
      <c r="Y2405">
        <v>75</v>
      </c>
      <c r="Z2405">
        <v>35</v>
      </c>
      <c r="AA2405">
        <v>0</v>
      </c>
      <c r="AB2405">
        <v>0</v>
      </c>
      <c r="AC2405">
        <v>230660</v>
      </c>
      <c r="AD2405">
        <v>0.16999999999999901</v>
      </c>
      <c r="AE2405">
        <v>0</v>
      </c>
      <c r="AF2405">
        <v>0</v>
      </c>
      <c r="AG2405">
        <v>0</v>
      </c>
      <c r="AH2405">
        <v>0</v>
      </c>
      <c r="AI2405">
        <f t="shared" si="190"/>
        <v>3035</v>
      </c>
      <c r="AJ2405">
        <f t="shared" si="191"/>
        <v>240280.95</v>
      </c>
      <c r="AK2405" s="62">
        <f t="shared" si="192"/>
        <v>75.875</v>
      </c>
      <c r="AL2405">
        <f t="shared" si="193"/>
        <v>230660</v>
      </c>
    </row>
    <row r="2406" spans="2:38" ht="14.45" x14ac:dyDescent="0.3">
      <c r="B2406" t="s">
        <v>2201</v>
      </c>
      <c r="C2406">
        <v>2002344334</v>
      </c>
      <c r="D2406" t="s">
        <v>125</v>
      </c>
      <c r="E2406" t="s">
        <v>126</v>
      </c>
      <c r="F2406" t="s">
        <v>127</v>
      </c>
      <c r="G2406" t="s">
        <v>128</v>
      </c>
      <c r="H2406" t="s">
        <v>139</v>
      </c>
      <c r="I2406" t="s">
        <v>140</v>
      </c>
      <c r="J2406" t="s">
        <v>246</v>
      </c>
      <c r="K2406" t="s">
        <v>488</v>
      </c>
      <c r="L2406">
        <v>80895502</v>
      </c>
      <c r="M2406" t="s">
        <v>489</v>
      </c>
      <c r="N2406">
        <v>96190030</v>
      </c>
      <c r="O2406" t="s">
        <v>490</v>
      </c>
      <c r="P2406">
        <v>4987176137548</v>
      </c>
      <c r="Q2406">
        <v>98</v>
      </c>
      <c r="R2406" s="16">
        <v>46807</v>
      </c>
      <c r="S2406">
        <v>36</v>
      </c>
      <c r="T2406">
        <v>52</v>
      </c>
      <c r="U2406">
        <v>40</v>
      </c>
      <c r="V2406">
        <v>74.67</v>
      </c>
      <c r="W2406">
        <v>78.400000000000006</v>
      </c>
      <c r="X2406">
        <v>81.67</v>
      </c>
      <c r="Y2406">
        <v>26</v>
      </c>
      <c r="Z2406">
        <v>2</v>
      </c>
      <c r="AA2406">
        <v>0</v>
      </c>
      <c r="AB2406">
        <v>0</v>
      </c>
      <c r="AC2406">
        <v>81692.800000000003</v>
      </c>
      <c r="AD2406">
        <v>2.9999999999999898E-2</v>
      </c>
      <c r="AE2406">
        <v>0</v>
      </c>
      <c r="AF2406">
        <v>0</v>
      </c>
      <c r="AG2406">
        <v>0</v>
      </c>
      <c r="AH2406">
        <v>0</v>
      </c>
      <c r="AI2406">
        <f t="shared" si="190"/>
        <v>1042</v>
      </c>
      <c r="AJ2406">
        <f t="shared" si="191"/>
        <v>85100.14</v>
      </c>
      <c r="AK2406" s="62">
        <f t="shared" si="192"/>
        <v>26.05</v>
      </c>
      <c r="AL2406">
        <f t="shared" si="193"/>
        <v>81692.800000000003</v>
      </c>
    </row>
    <row r="2407" spans="2:38" ht="14.45" x14ac:dyDescent="0.3">
      <c r="B2407" t="s">
        <v>2201</v>
      </c>
      <c r="C2407">
        <v>2002344334</v>
      </c>
      <c r="D2407" t="s">
        <v>125</v>
      </c>
      <c r="E2407" t="s">
        <v>126</v>
      </c>
      <c r="F2407" t="s">
        <v>127</v>
      </c>
      <c r="G2407" t="s">
        <v>128</v>
      </c>
      <c r="H2407" t="s">
        <v>129</v>
      </c>
      <c r="I2407" t="s">
        <v>130</v>
      </c>
      <c r="J2407" t="s">
        <v>295</v>
      </c>
      <c r="K2407" t="s">
        <v>296</v>
      </c>
      <c r="L2407">
        <v>80830097</v>
      </c>
      <c r="M2407" t="s">
        <v>297</v>
      </c>
      <c r="N2407">
        <v>33059090</v>
      </c>
      <c r="O2407" t="s">
        <v>298</v>
      </c>
      <c r="P2407">
        <v>4987176294098</v>
      </c>
      <c r="Q2407">
        <v>290</v>
      </c>
      <c r="R2407" s="16">
        <v>47115</v>
      </c>
      <c r="S2407">
        <v>36</v>
      </c>
      <c r="T2407">
        <v>81</v>
      </c>
      <c r="U2407">
        <v>24</v>
      </c>
      <c r="V2407">
        <v>205.15</v>
      </c>
      <c r="W2407">
        <v>242.08</v>
      </c>
      <c r="X2407">
        <v>252.17</v>
      </c>
      <c r="Y2407">
        <v>1</v>
      </c>
      <c r="Z2407">
        <v>16</v>
      </c>
      <c r="AA2407">
        <v>0</v>
      </c>
      <c r="AB2407">
        <v>0</v>
      </c>
      <c r="AC2407">
        <v>9683.2000000000007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f t="shared" si="190"/>
        <v>40</v>
      </c>
      <c r="AJ2407">
        <f t="shared" si="191"/>
        <v>10086.799999999999</v>
      </c>
      <c r="AK2407" s="62">
        <f t="shared" si="192"/>
        <v>1.6666666666666667</v>
      </c>
      <c r="AL2407">
        <f t="shared" si="193"/>
        <v>9683.2000000000007</v>
      </c>
    </row>
    <row r="2408" spans="2:38" ht="14.45" x14ac:dyDescent="0.3">
      <c r="B2408" t="s">
        <v>2201</v>
      </c>
      <c r="C2408">
        <v>2002344334</v>
      </c>
      <c r="D2408" t="s">
        <v>125</v>
      </c>
      <c r="E2408" t="s">
        <v>126</v>
      </c>
      <c r="F2408" t="s">
        <v>127</v>
      </c>
      <c r="G2408" t="s">
        <v>128</v>
      </c>
      <c r="H2408" t="s">
        <v>139</v>
      </c>
      <c r="I2408" t="s">
        <v>140</v>
      </c>
      <c r="J2408" t="s">
        <v>246</v>
      </c>
      <c r="K2408" t="s">
        <v>495</v>
      </c>
      <c r="L2408">
        <v>80895503</v>
      </c>
      <c r="M2408" t="s">
        <v>496</v>
      </c>
      <c r="N2408">
        <v>96190030</v>
      </c>
      <c r="O2408" t="s">
        <v>497</v>
      </c>
      <c r="P2408">
        <v>4987176137562</v>
      </c>
      <c r="Q2408">
        <v>98</v>
      </c>
      <c r="R2408" s="16">
        <v>46807</v>
      </c>
      <c r="S2408">
        <v>36</v>
      </c>
      <c r="T2408">
        <v>52</v>
      </c>
      <c r="U2408">
        <v>40</v>
      </c>
      <c r="V2408">
        <v>74.67</v>
      </c>
      <c r="W2408">
        <v>78.400000000000006</v>
      </c>
      <c r="X2408">
        <v>81.67</v>
      </c>
      <c r="Y2408">
        <v>42</v>
      </c>
      <c r="Z2408">
        <v>30</v>
      </c>
      <c r="AA2408">
        <v>0</v>
      </c>
      <c r="AB2408">
        <v>0</v>
      </c>
      <c r="AC2408">
        <v>134064</v>
      </c>
      <c r="AD2408">
        <v>0.05</v>
      </c>
      <c r="AE2408">
        <v>0</v>
      </c>
      <c r="AF2408">
        <v>0</v>
      </c>
      <c r="AG2408">
        <v>0</v>
      </c>
      <c r="AH2408">
        <v>0</v>
      </c>
      <c r="AI2408">
        <f t="shared" si="190"/>
        <v>1710</v>
      </c>
      <c r="AJ2408">
        <f t="shared" si="191"/>
        <v>139655.70000000001</v>
      </c>
      <c r="AK2408" s="62">
        <f t="shared" si="192"/>
        <v>42.75</v>
      </c>
      <c r="AL2408">
        <f t="shared" si="193"/>
        <v>134064</v>
      </c>
    </row>
    <row r="2409" spans="2:38" ht="14.45" x14ac:dyDescent="0.3">
      <c r="B2409" t="s">
        <v>2201</v>
      </c>
      <c r="C2409">
        <v>2002344334</v>
      </c>
      <c r="D2409" t="s">
        <v>125</v>
      </c>
      <c r="E2409" t="s">
        <v>126</v>
      </c>
      <c r="F2409" t="s">
        <v>127</v>
      </c>
      <c r="G2409" t="s">
        <v>132</v>
      </c>
      <c r="H2409" t="s">
        <v>163</v>
      </c>
      <c r="I2409" t="s">
        <v>164</v>
      </c>
      <c r="J2409" t="s">
        <v>253</v>
      </c>
      <c r="K2409" t="s">
        <v>302</v>
      </c>
      <c r="L2409">
        <v>80830420</v>
      </c>
      <c r="M2409" t="s">
        <v>303</v>
      </c>
      <c r="N2409">
        <v>33071010</v>
      </c>
      <c r="O2409" t="s">
        <v>304</v>
      </c>
      <c r="P2409">
        <v>4987176176844</v>
      </c>
      <c r="Q2409">
        <v>235</v>
      </c>
      <c r="R2409" s="16">
        <v>47020</v>
      </c>
      <c r="S2409">
        <v>36</v>
      </c>
      <c r="T2409">
        <v>72</v>
      </c>
      <c r="U2409">
        <v>48</v>
      </c>
      <c r="V2409">
        <v>191.83</v>
      </c>
      <c r="W2409">
        <v>201.42</v>
      </c>
      <c r="X2409">
        <v>209.82</v>
      </c>
      <c r="Y2409">
        <v>0</v>
      </c>
      <c r="Z2409">
        <v>6</v>
      </c>
      <c r="AA2409">
        <v>0</v>
      </c>
      <c r="AB2409">
        <v>0</v>
      </c>
      <c r="AC2409">
        <v>1208.52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f t="shared" si="190"/>
        <v>6</v>
      </c>
      <c r="AJ2409">
        <f t="shared" si="191"/>
        <v>1258.92</v>
      </c>
      <c r="AK2409" s="62">
        <f t="shared" si="192"/>
        <v>0.125</v>
      </c>
      <c r="AL2409">
        <f t="shared" si="193"/>
        <v>1208.52</v>
      </c>
    </row>
    <row r="2410" spans="2:38" ht="14.45" x14ac:dyDescent="0.3">
      <c r="B2410" t="s">
        <v>2201</v>
      </c>
      <c r="C2410">
        <v>2002344334</v>
      </c>
      <c r="D2410" t="s">
        <v>125</v>
      </c>
      <c r="E2410" t="s">
        <v>126</v>
      </c>
      <c r="F2410" t="s">
        <v>127</v>
      </c>
      <c r="G2410" t="s">
        <v>128</v>
      </c>
      <c r="H2410" t="s">
        <v>139</v>
      </c>
      <c r="I2410" t="s">
        <v>140</v>
      </c>
      <c r="J2410" t="s">
        <v>246</v>
      </c>
      <c r="K2410" t="s">
        <v>498</v>
      </c>
      <c r="L2410">
        <v>80895504</v>
      </c>
      <c r="M2410" t="s">
        <v>499</v>
      </c>
      <c r="N2410">
        <v>96190030</v>
      </c>
      <c r="O2410" t="s">
        <v>500</v>
      </c>
      <c r="P2410">
        <v>4987176137586</v>
      </c>
      <c r="Q2410">
        <v>149</v>
      </c>
      <c r="R2410" s="16">
        <v>46807</v>
      </c>
      <c r="S2410">
        <v>36</v>
      </c>
      <c r="T2410">
        <v>52</v>
      </c>
      <c r="U2410">
        <v>40</v>
      </c>
      <c r="V2410">
        <v>113.52</v>
      </c>
      <c r="W2410">
        <v>119.2</v>
      </c>
      <c r="X2410">
        <v>124.17</v>
      </c>
      <c r="Y2410">
        <v>26</v>
      </c>
      <c r="Z2410">
        <v>1</v>
      </c>
      <c r="AA2410">
        <v>0</v>
      </c>
      <c r="AB2410">
        <v>0</v>
      </c>
      <c r="AC2410">
        <v>124087.2</v>
      </c>
      <c r="AD2410">
        <v>0.04</v>
      </c>
      <c r="AE2410">
        <v>0</v>
      </c>
      <c r="AF2410">
        <v>0</v>
      </c>
      <c r="AG2410">
        <v>0</v>
      </c>
      <c r="AH2410">
        <v>0</v>
      </c>
      <c r="AI2410">
        <f t="shared" si="190"/>
        <v>1041</v>
      </c>
      <c r="AJ2410">
        <f t="shared" si="191"/>
        <v>129260.97</v>
      </c>
      <c r="AK2410" s="62">
        <f t="shared" si="192"/>
        <v>26.024999999999999</v>
      </c>
      <c r="AL2410">
        <f t="shared" si="193"/>
        <v>124087.2</v>
      </c>
    </row>
    <row r="2411" spans="2:38" ht="14.45" x14ac:dyDescent="0.3">
      <c r="B2411" t="s">
        <v>2201</v>
      </c>
      <c r="C2411">
        <v>2002344334</v>
      </c>
      <c r="D2411" t="s">
        <v>125</v>
      </c>
      <c r="E2411" t="s">
        <v>126</v>
      </c>
      <c r="F2411" t="s">
        <v>127</v>
      </c>
      <c r="G2411" t="s">
        <v>128</v>
      </c>
      <c r="H2411" t="s">
        <v>139</v>
      </c>
      <c r="I2411" t="s">
        <v>140</v>
      </c>
      <c r="J2411" t="s">
        <v>266</v>
      </c>
      <c r="K2411" t="s">
        <v>482</v>
      </c>
      <c r="L2411">
        <v>83918759</v>
      </c>
      <c r="M2411" t="s">
        <v>883</v>
      </c>
      <c r="N2411">
        <v>96190030</v>
      </c>
      <c r="O2411" t="s">
        <v>884</v>
      </c>
      <c r="P2411">
        <v>4987176071453</v>
      </c>
      <c r="Q2411">
        <v>95</v>
      </c>
      <c r="R2411" s="16">
        <v>46807</v>
      </c>
      <c r="S2411">
        <v>36</v>
      </c>
      <c r="T2411">
        <v>52</v>
      </c>
      <c r="U2411">
        <v>40</v>
      </c>
      <c r="V2411">
        <v>72.38</v>
      </c>
      <c r="W2411">
        <v>76</v>
      </c>
      <c r="X2411">
        <v>79.17</v>
      </c>
      <c r="Y2411">
        <v>18</v>
      </c>
      <c r="Z2411">
        <v>13</v>
      </c>
      <c r="AA2411">
        <v>0</v>
      </c>
      <c r="AB2411">
        <v>0</v>
      </c>
      <c r="AC2411">
        <v>55708</v>
      </c>
      <c r="AD2411">
        <v>0.04</v>
      </c>
      <c r="AE2411">
        <v>0</v>
      </c>
      <c r="AF2411">
        <v>0</v>
      </c>
      <c r="AG2411">
        <v>0</v>
      </c>
      <c r="AH2411">
        <v>0</v>
      </c>
      <c r="AI2411">
        <f t="shared" si="190"/>
        <v>733</v>
      </c>
      <c r="AJ2411">
        <f t="shared" si="191"/>
        <v>58031.61</v>
      </c>
      <c r="AK2411" s="62">
        <f t="shared" si="192"/>
        <v>18.324999999999999</v>
      </c>
      <c r="AL2411">
        <f t="shared" si="193"/>
        <v>55708</v>
      </c>
    </row>
    <row r="2412" spans="2:38" ht="14.45" x14ac:dyDescent="0.3">
      <c r="B2412" t="s">
        <v>2201</v>
      </c>
      <c r="C2412">
        <v>2002344334</v>
      </c>
      <c r="D2412" t="s">
        <v>125</v>
      </c>
      <c r="E2412" t="s">
        <v>126</v>
      </c>
      <c r="F2412" t="s">
        <v>127</v>
      </c>
      <c r="G2412" t="s">
        <v>128</v>
      </c>
      <c r="H2412" t="s">
        <v>139</v>
      </c>
      <c r="I2412" t="s">
        <v>140</v>
      </c>
      <c r="J2412" t="s">
        <v>246</v>
      </c>
      <c r="K2412" t="s">
        <v>508</v>
      </c>
      <c r="L2412">
        <v>80895505</v>
      </c>
      <c r="M2412" t="s">
        <v>509</v>
      </c>
      <c r="N2412">
        <v>96190030</v>
      </c>
      <c r="O2412" t="s">
        <v>510</v>
      </c>
      <c r="P2412">
        <v>4987176141743</v>
      </c>
      <c r="Q2412">
        <v>196</v>
      </c>
      <c r="R2412" s="16">
        <v>46807</v>
      </c>
      <c r="S2412">
        <v>36</v>
      </c>
      <c r="T2412">
        <v>52</v>
      </c>
      <c r="U2412">
        <v>24</v>
      </c>
      <c r="V2412">
        <v>149.32</v>
      </c>
      <c r="W2412">
        <v>156.79</v>
      </c>
      <c r="X2412">
        <v>163.33000000000001</v>
      </c>
      <c r="Y2412">
        <v>0</v>
      </c>
      <c r="Z2412">
        <v>4</v>
      </c>
      <c r="AA2412">
        <v>0</v>
      </c>
      <c r="AB2412">
        <v>0</v>
      </c>
      <c r="AC2412">
        <v>627.16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f t="shared" si="190"/>
        <v>4</v>
      </c>
      <c r="AJ2412">
        <f t="shared" si="191"/>
        <v>653.32000000000005</v>
      </c>
      <c r="AK2412" s="62">
        <f t="shared" si="192"/>
        <v>0.16666666666666666</v>
      </c>
      <c r="AL2412">
        <f t="shared" si="193"/>
        <v>627.16</v>
      </c>
    </row>
    <row r="2413" spans="2:38" ht="14.45" x14ac:dyDescent="0.3">
      <c r="B2413" t="s">
        <v>2201</v>
      </c>
      <c r="C2413">
        <v>2002344334</v>
      </c>
      <c r="D2413" t="s">
        <v>125</v>
      </c>
      <c r="E2413" t="s">
        <v>126</v>
      </c>
      <c r="F2413" t="s">
        <v>127</v>
      </c>
      <c r="G2413" t="s">
        <v>146</v>
      </c>
      <c r="H2413" t="s">
        <v>190</v>
      </c>
      <c r="I2413" t="s">
        <v>191</v>
      </c>
      <c r="J2413" t="s">
        <v>313</v>
      </c>
      <c r="K2413" t="s">
        <v>314</v>
      </c>
      <c r="L2413">
        <v>80832389</v>
      </c>
      <c r="M2413" t="s">
        <v>315</v>
      </c>
      <c r="N2413">
        <v>82122011</v>
      </c>
      <c r="O2413" t="s">
        <v>316</v>
      </c>
      <c r="P2413">
        <v>4987176179180</v>
      </c>
      <c r="Q2413">
        <v>375</v>
      </c>
      <c r="R2413" s="16">
        <v>46807</v>
      </c>
      <c r="S2413">
        <v>60</v>
      </c>
      <c r="T2413">
        <v>31</v>
      </c>
      <c r="U2413">
        <v>24</v>
      </c>
      <c r="V2413">
        <v>267.61</v>
      </c>
      <c r="W2413">
        <v>315.77999999999997</v>
      </c>
      <c r="X2413">
        <v>328.95</v>
      </c>
      <c r="Y2413">
        <v>0</v>
      </c>
      <c r="Z2413">
        <v>19</v>
      </c>
      <c r="AA2413">
        <v>0</v>
      </c>
      <c r="AB2413">
        <v>0</v>
      </c>
      <c r="AC2413">
        <v>5999.82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f t="shared" si="190"/>
        <v>19</v>
      </c>
      <c r="AJ2413">
        <f t="shared" si="191"/>
        <v>6250.05</v>
      </c>
      <c r="AK2413" s="62">
        <f t="shared" si="192"/>
        <v>0.79166666666666663</v>
      </c>
      <c r="AL2413">
        <f t="shared" si="193"/>
        <v>5999.82</v>
      </c>
    </row>
    <row r="2414" spans="2:38" ht="14.45" x14ac:dyDescent="0.3">
      <c r="B2414" t="s">
        <v>2201</v>
      </c>
      <c r="C2414">
        <v>2002344334</v>
      </c>
      <c r="D2414" t="s">
        <v>125</v>
      </c>
      <c r="E2414" t="s">
        <v>126</v>
      </c>
      <c r="F2414" t="s">
        <v>127</v>
      </c>
      <c r="G2414" t="s">
        <v>128</v>
      </c>
      <c r="H2414" t="s">
        <v>139</v>
      </c>
      <c r="I2414" t="s">
        <v>140</v>
      </c>
      <c r="J2414" t="s">
        <v>246</v>
      </c>
      <c r="K2414" t="s">
        <v>512</v>
      </c>
      <c r="L2414">
        <v>80895507</v>
      </c>
      <c r="M2414" t="s">
        <v>513</v>
      </c>
      <c r="N2414">
        <v>96190030</v>
      </c>
      <c r="O2414" t="s">
        <v>514</v>
      </c>
      <c r="P2414">
        <v>4987176141781</v>
      </c>
      <c r="Q2414">
        <v>280</v>
      </c>
      <c r="R2414" s="16">
        <v>47045</v>
      </c>
      <c r="S2414">
        <v>36</v>
      </c>
      <c r="T2414">
        <v>74</v>
      </c>
      <c r="U2414">
        <v>24</v>
      </c>
      <c r="V2414">
        <v>213.32</v>
      </c>
      <c r="W2414">
        <v>223.99</v>
      </c>
      <c r="X2414">
        <v>233.33</v>
      </c>
      <c r="Y2414">
        <v>0</v>
      </c>
      <c r="Z2414">
        <v>3</v>
      </c>
      <c r="AA2414">
        <v>0</v>
      </c>
      <c r="AB2414">
        <v>0</v>
      </c>
      <c r="AC2414">
        <v>671.97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f t="shared" ref="AI2414:AI2477" si="194">+(Y2414+AA2414)*U2414+(Z2414+AB2414+AE2414+AG2414)</f>
        <v>3</v>
      </c>
      <c r="AJ2414">
        <f t="shared" ref="AJ2414:AJ2477" si="195">+AI2414*X2414</f>
        <v>699.99</v>
      </c>
      <c r="AK2414" s="62">
        <f t="shared" ref="AK2414:AK2477" si="196">+AI2414/U2414</f>
        <v>0.125</v>
      </c>
      <c r="AL2414">
        <f t="shared" ref="AL2414:AL2477" si="197">+AI2414*W2414</f>
        <v>671.97</v>
      </c>
    </row>
    <row r="2415" spans="2:38" ht="14.45" x14ac:dyDescent="0.3">
      <c r="B2415" t="s">
        <v>2201</v>
      </c>
      <c r="C2415">
        <v>2002344334</v>
      </c>
      <c r="D2415" t="s">
        <v>125</v>
      </c>
      <c r="E2415" t="s">
        <v>126</v>
      </c>
      <c r="F2415" t="s">
        <v>127</v>
      </c>
      <c r="G2415" t="s">
        <v>146</v>
      </c>
      <c r="H2415" t="s">
        <v>160</v>
      </c>
      <c r="I2415" t="s">
        <v>161</v>
      </c>
      <c r="J2415" t="s">
        <v>322</v>
      </c>
      <c r="K2415" t="s">
        <v>323</v>
      </c>
      <c r="L2415">
        <v>80843635</v>
      </c>
      <c r="M2415" t="s">
        <v>324</v>
      </c>
      <c r="N2415">
        <v>85098000</v>
      </c>
      <c r="O2415" t="s">
        <v>325</v>
      </c>
      <c r="P2415">
        <v>4987176024831</v>
      </c>
      <c r="Q2415">
        <v>649</v>
      </c>
      <c r="R2415" s="16">
        <v>46807</v>
      </c>
      <c r="S2415">
        <v>79</v>
      </c>
      <c r="T2415">
        <v>24</v>
      </c>
      <c r="U2415">
        <v>48</v>
      </c>
      <c r="V2415">
        <v>439.98</v>
      </c>
      <c r="W2415">
        <v>519.17999999999995</v>
      </c>
      <c r="X2415">
        <v>540.83000000000004</v>
      </c>
      <c r="Y2415">
        <v>0</v>
      </c>
      <c r="Z2415">
        <v>5</v>
      </c>
      <c r="AA2415">
        <v>0</v>
      </c>
      <c r="AB2415">
        <v>0</v>
      </c>
      <c r="AC2415">
        <v>2595.9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f t="shared" si="194"/>
        <v>5</v>
      </c>
      <c r="AJ2415">
        <f t="shared" si="195"/>
        <v>2704.15</v>
      </c>
      <c r="AK2415" s="62">
        <f t="shared" si="196"/>
        <v>0.10416666666666667</v>
      </c>
      <c r="AL2415">
        <f t="shared" si="197"/>
        <v>2595.8999999999996</v>
      </c>
    </row>
    <row r="2416" spans="2:38" ht="14.45" x14ac:dyDescent="0.3">
      <c r="B2416" t="s">
        <v>2201</v>
      </c>
      <c r="C2416">
        <v>2002344334</v>
      </c>
      <c r="D2416" t="s">
        <v>125</v>
      </c>
      <c r="E2416" t="s">
        <v>126</v>
      </c>
      <c r="F2416" t="s">
        <v>127</v>
      </c>
      <c r="G2416" t="s">
        <v>128</v>
      </c>
      <c r="H2416" t="s">
        <v>139</v>
      </c>
      <c r="I2416" t="s">
        <v>140</v>
      </c>
      <c r="J2416" t="s">
        <v>141</v>
      </c>
      <c r="K2416" t="s">
        <v>519</v>
      </c>
      <c r="L2416">
        <v>80895511</v>
      </c>
      <c r="M2416" t="s">
        <v>520</v>
      </c>
      <c r="N2416">
        <v>96190030</v>
      </c>
      <c r="O2416" t="s">
        <v>521</v>
      </c>
      <c r="P2416">
        <v>4987176181169</v>
      </c>
      <c r="Q2416">
        <v>749</v>
      </c>
      <c r="R2416" s="16">
        <v>47045</v>
      </c>
      <c r="S2416">
        <v>36</v>
      </c>
      <c r="T2416">
        <v>74</v>
      </c>
      <c r="U2416">
        <v>6</v>
      </c>
      <c r="V2416">
        <v>570.65</v>
      </c>
      <c r="W2416">
        <v>599.17999999999995</v>
      </c>
      <c r="X2416">
        <v>624.16999999999996</v>
      </c>
      <c r="Y2416">
        <v>2</v>
      </c>
      <c r="Z2416">
        <v>2</v>
      </c>
      <c r="AA2416">
        <v>0</v>
      </c>
      <c r="AB2416">
        <v>0</v>
      </c>
      <c r="AC2416">
        <v>8388.52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f t="shared" si="194"/>
        <v>14</v>
      </c>
      <c r="AJ2416">
        <f t="shared" si="195"/>
        <v>8738.3799999999992</v>
      </c>
      <c r="AK2416" s="62">
        <f t="shared" si="196"/>
        <v>2.3333333333333335</v>
      </c>
      <c r="AL2416">
        <f t="shared" si="197"/>
        <v>8388.5199999999986</v>
      </c>
    </row>
    <row r="2417" spans="2:38" ht="14.45" x14ac:dyDescent="0.3">
      <c r="B2417" t="s">
        <v>2201</v>
      </c>
      <c r="C2417">
        <v>2002344334</v>
      </c>
      <c r="D2417" t="s">
        <v>125</v>
      </c>
      <c r="E2417" t="s">
        <v>126</v>
      </c>
      <c r="F2417" t="s">
        <v>127</v>
      </c>
      <c r="G2417" t="s">
        <v>132</v>
      </c>
      <c r="H2417" t="s">
        <v>163</v>
      </c>
      <c r="I2417" t="s">
        <v>164</v>
      </c>
      <c r="J2417" t="s">
        <v>337</v>
      </c>
      <c r="K2417" t="s">
        <v>338</v>
      </c>
      <c r="L2417">
        <v>80739417</v>
      </c>
      <c r="M2417" t="s">
        <v>339</v>
      </c>
      <c r="N2417">
        <v>33072000</v>
      </c>
      <c r="O2417" t="s">
        <v>340</v>
      </c>
      <c r="P2417">
        <v>4987176176295</v>
      </c>
      <c r="Q2417">
        <v>299</v>
      </c>
      <c r="R2417" s="16">
        <v>47570</v>
      </c>
      <c r="S2417">
        <v>18</v>
      </c>
      <c r="T2417">
        <v>100</v>
      </c>
      <c r="U2417">
        <v>48</v>
      </c>
      <c r="V2417">
        <v>211.52</v>
      </c>
      <c r="W2417">
        <v>249.59</v>
      </c>
      <c r="X2417">
        <v>260</v>
      </c>
      <c r="Y2417">
        <v>0</v>
      </c>
      <c r="Z2417">
        <v>4</v>
      </c>
      <c r="AA2417">
        <v>0</v>
      </c>
      <c r="AB2417">
        <v>0</v>
      </c>
      <c r="AC2417">
        <v>998.36</v>
      </c>
      <c r="AD2417">
        <v>0.42</v>
      </c>
      <c r="AE2417">
        <v>0</v>
      </c>
      <c r="AF2417">
        <v>0</v>
      </c>
      <c r="AG2417">
        <v>0</v>
      </c>
      <c r="AH2417">
        <v>0</v>
      </c>
      <c r="AI2417">
        <f t="shared" si="194"/>
        <v>4</v>
      </c>
      <c r="AJ2417">
        <f t="shared" si="195"/>
        <v>1040</v>
      </c>
      <c r="AK2417" s="62">
        <f t="shared" si="196"/>
        <v>8.3333333333333329E-2</v>
      </c>
      <c r="AL2417">
        <f t="shared" si="197"/>
        <v>998.36</v>
      </c>
    </row>
    <row r="2418" spans="2:38" ht="14.45" x14ac:dyDescent="0.3">
      <c r="B2418" t="s">
        <v>2201</v>
      </c>
      <c r="C2418">
        <v>2002344334</v>
      </c>
      <c r="D2418" t="s">
        <v>125</v>
      </c>
      <c r="E2418" t="s">
        <v>126</v>
      </c>
      <c r="F2418" t="s">
        <v>127</v>
      </c>
      <c r="G2418" t="s">
        <v>146</v>
      </c>
      <c r="H2418" t="s">
        <v>160</v>
      </c>
      <c r="I2418" t="s">
        <v>161</v>
      </c>
      <c r="J2418" t="s">
        <v>539</v>
      </c>
      <c r="K2418" t="s">
        <v>540</v>
      </c>
      <c r="L2418">
        <v>80895602</v>
      </c>
      <c r="M2418" t="s">
        <v>541</v>
      </c>
      <c r="N2418">
        <v>96032100</v>
      </c>
      <c r="O2418" t="s">
        <v>542</v>
      </c>
      <c r="P2418">
        <v>4987176226532</v>
      </c>
      <c r="Q2418">
        <v>50</v>
      </c>
      <c r="R2418" s="16">
        <v>47045</v>
      </c>
      <c r="S2418">
        <v>36</v>
      </c>
      <c r="T2418">
        <v>74</v>
      </c>
      <c r="U2418">
        <v>48</v>
      </c>
      <c r="V2418">
        <v>38.1</v>
      </c>
      <c r="W2418">
        <v>40</v>
      </c>
      <c r="X2418">
        <v>41.67</v>
      </c>
      <c r="Y2418">
        <v>2</v>
      </c>
      <c r="Z2418">
        <v>27</v>
      </c>
      <c r="AA2418">
        <v>0</v>
      </c>
      <c r="AB2418">
        <v>0</v>
      </c>
      <c r="AC2418">
        <v>4920</v>
      </c>
      <c r="AD2418">
        <v>0.01</v>
      </c>
      <c r="AE2418">
        <v>0</v>
      </c>
      <c r="AF2418">
        <v>0</v>
      </c>
      <c r="AG2418">
        <v>0</v>
      </c>
      <c r="AH2418">
        <v>0</v>
      </c>
      <c r="AI2418">
        <f t="shared" si="194"/>
        <v>123</v>
      </c>
      <c r="AJ2418">
        <f t="shared" si="195"/>
        <v>5125.41</v>
      </c>
      <c r="AK2418" s="62">
        <f t="shared" si="196"/>
        <v>2.5625</v>
      </c>
      <c r="AL2418">
        <f t="shared" si="197"/>
        <v>4920</v>
      </c>
    </row>
    <row r="2419" spans="2:38" ht="14.45" x14ac:dyDescent="0.3">
      <c r="B2419" t="s">
        <v>2201</v>
      </c>
      <c r="C2419">
        <v>2002344334</v>
      </c>
      <c r="D2419" t="s">
        <v>125</v>
      </c>
      <c r="E2419" t="s">
        <v>126</v>
      </c>
      <c r="F2419" t="s">
        <v>127</v>
      </c>
      <c r="G2419" t="s">
        <v>128</v>
      </c>
      <c r="H2419" t="s">
        <v>139</v>
      </c>
      <c r="I2419" t="s">
        <v>140</v>
      </c>
      <c r="J2419" t="s">
        <v>283</v>
      </c>
      <c r="K2419" t="s">
        <v>914</v>
      </c>
      <c r="L2419">
        <v>83918765</v>
      </c>
      <c r="M2419" t="s">
        <v>1080</v>
      </c>
      <c r="N2419">
        <v>96190030</v>
      </c>
      <c r="O2419" t="s">
        <v>1081</v>
      </c>
      <c r="P2419">
        <v>4987176340962</v>
      </c>
      <c r="Q2419">
        <v>609</v>
      </c>
      <c r="R2419" s="16">
        <v>46954</v>
      </c>
      <c r="S2419">
        <v>36</v>
      </c>
      <c r="T2419">
        <v>66</v>
      </c>
      <c r="U2419">
        <v>6</v>
      </c>
      <c r="V2419">
        <v>463.98</v>
      </c>
      <c r="W2419">
        <v>487.18</v>
      </c>
      <c r="X2419">
        <v>507.5</v>
      </c>
      <c r="Y2419">
        <v>333</v>
      </c>
      <c r="Z2419">
        <v>1</v>
      </c>
      <c r="AA2419">
        <v>0</v>
      </c>
      <c r="AB2419">
        <v>0</v>
      </c>
      <c r="AC2419">
        <v>973872.82</v>
      </c>
      <c r="AD2419">
        <v>0.67</v>
      </c>
      <c r="AE2419">
        <v>0</v>
      </c>
      <c r="AF2419">
        <v>0</v>
      </c>
      <c r="AG2419">
        <v>0</v>
      </c>
      <c r="AH2419">
        <v>0</v>
      </c>
      <c r="AI2419">
        <f t="shared" si="194"/>
        <v>1999</v>
      </c>
      <c r="AJ2419">
        <f t="shared" si="195"/>
        <v>1014492.5</v>
      </c>
      <c r="AK2419" s="62">
        <f t="shared" si="196"/>
        <v>333.16666666666669</v>
      </c>
      <c r="AL2419">
        <f t="shared" si="197"/>
        <v>973872.82000000007</v>
      </c>
    </row>
    <row r="2420" spans="2:38" ht="14.45" x14ac:dyDescent="0.3">
      <c r="B2420" t="s">
        <v>2201</v>
      </c>
      <c r="C2420">
        <v>2002344334</v>
      </c>
      <c r="D2420" t="s">
        <v>125</v>
      </c>
      <c r="E2420" t="s">
        <v>126</v>
      </c>
      <c r="F2420" t="s">
        <v>127</v>
      </c>
      <c r="G2420" t="s">
        <v>128</v>
      </c>
      <c r="H2420" t="s">
        <v>139</v>
      </c>
      <c r="I2420" t="s">
        <v>140</v>
      </c>
      <c r="J2420" t="s">
        <v>266</v>
      </c>
      <c r="K2420" t="s">
        <v>546</v>
      </c>
      <c r="L2420">
        <v>80895517</v>
      </c>
      <c r="M2420" t="s">
        <v>547</v>
      </c>
      <c r="N2420">
        <v>96190030</v>
      </c>
      <c r="O2420" t="s">
        <v>548</v>
      </c>
      <c r="P2420">
        <v>4987176218346</v>
      </c>
      <c r="Q2420">
        <v>117</v>
      </c>
      <c r="R2420" s="16">
        <v>47045</v>
      </c>
      <c r="S2420">
        <v>36</v>
      </c>
      <c r="T2420">
        <v>74</v>
      </c>
      <c r="U2420">
        <v>40</v>
      </c>
      <c r="V2420">
        <v>89.14</v>
      </c>
      <c r="W2420">
        <v>93.6</v>
      </c>
      <c r="X2420">
        <v>97.5</v>
      </c>
      <c r="Y2420">
        <v>41</v>
      </c>
      <c r="Z2420">
        <v>24</v>
      </c>
      <c r="AA2420">
        <v>0</v>
      </c>
      <c r="AB2420">
        <v>0</v>
      </c>
      <c r="AC2420">
        <v>155750.39999999999</v>
      </c>
      <c r="AD2420">
        <v>5.9999999999999901E-2</v>
      </c>
      <c r="AE2420">
        <v>0</v>
      </c>
      <c r="AF2420">
        <v>0</v>
      </c>
      <c r="AG2420">
        <v>0</v>
      </c>
      <c r="AH2420">
        <v>0</v>
      </c>
      <c r="AI2420">
        <f t="shared" si="194"/>
        <v>1664</v>
      </c>
      <c r="AJ2420">
        <f t="shared" si="195"/>
        <v>162240</v>
      </c>
      <c r="AK2420" s="62">
        <f t="shared" si="196"/>
        <v>41.6</v>
      </c>
      <c r="AL2420">
        <f t="shared" si="197"/>
        <v>155750.39999999999</v>
      </c>
    </row>
    <row r="2421" spans="2:38" ht="14.45" x14ac:dyDescent="0.3">
      <c r="B2421" t="s">
        <v>2201</v>
      </c>
      <c r="C2421">
        <v>2002344334</v>
      </c>
      <c r="D2421" t="s">
        <v>125</v>
      </c>
      <c r="E2421" t="s">
        <v>126</v>
      </c>
      <c r="F2421" t="s">
        <v>127</v>
      </c>
      <c r="G2421" t="s">
        <v>132</v>
      </c>
      <c r="H2421" t="s">
        <v>133</v>
      </c>
      <c r="I2421" t="s">
        <v>134</v>
      </c>
      <c r="J2421" t="s">
        <v>240</v>
      </c>
      <c r="K2421" t="s">
        <v>963</v>
      </c>
      <c r="L2421">
        <v>80838649</v>
      </c>
      <c r="M2421" t="s">
        <v>1007</v>
      </c>
      <c r="N2421">
        <v>96190010</v>
      </c>
      <c r="O2421" t="s">
        <v>1008</v>
      </c>
      <c r="P2421">
        <v>4987176307828</v>
      </c>
      <c r="Q2421">
        <v>370</v>
      </c>
      <c r="R2421" s="16">
        <v>46807</v>
      </c>
      <c r="S2421">
        <v>24</v>
      </c>
      <c r="T2421">
        <v>78</v>
      </c>
      <c r="U2421">
        <v>8</v>
      </c>
      <c r="V2421">
        <v>311.57</v>
      </c>
      <c r="W2421">
        <v>311.57</v>
      </c>
      <c r="X2421">
        <v>324.56</v>
      </c>
      <c r="Y2421">
        <v>0</v>
      </c>
      <c r="Z2421">
        <v>2</v>
      </c>
      <c r="AA2421">
        <v>0</v>
      </c>
      <c r="AB2421">
        <v>0</v>
      </c>
      <c r="AC2421">
        <v>623.14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f t="shared" si="194"/>
        <v>2</v>
      </c>
      <c r="AJ2421">
        <f t="shared" si="195"/>
        <v>649.12</v>
      </c>
      <c r="AK2421" s="62">
        <f t="shared" si="196"/>
        <v>0.25</v>
      </c>
      <c r="AL2421">
        <f t="shared" si="197"/>
        <v>623.14</v>
      </c>
    </row>
    <row r="2422" spans="2:38" ht="14.45" x14ac:dyDescent="0.3">
      <c r="B2422" t="s">
        <v>2201</v>
      </c>
      <c r="C2422">
        <v>2002344334</v>
      </c>
      <c r="D2422" t="s">
        <v>125</v>
      </c>
      <c r="E2422" t="s">
        <v>126</v>
      </c>
      <c r="F2422" t="s">
        <v>127</v>
      </c>
      <c r="G2422" t="s">
        <v>146</v>
      </c>
      <c r="H2422" t="s">
        <v>160</v>
      </c>
      <c r="I2422" t="s">
        <v>161</v>
      </c>
      <c r="J2422" t="s">
        <v>525</v>
      </c>
      <c r="K2422" t="s">
        <v>549</v>
      </c>
      <c r="L2422">
        <v>80895603</v>
      </c>
      <c r="M2422" t="s">
        <v>550</v>
      </c>
      <c r="N2422">
        <v>96032100</v>
      </c>
      <c r="O2422" t="s">
        <v>551</v>
      </c>
      <c r="P2422">
        <v>4987176232663</v>
      </c>
      <c r="Q2422">
        <v>106</v>
      </c>
      <c r="R2422" s="16">
        <v>46807</v>
      </c>
      <c r="S2422">
        <v>36</v>
      </c>
      <c r="T2422">
        <v>52</v>
      </c>
      <c r="U2422">
        <v>48</v>
      </c>
      <c r="V2422">
        <v>80.760000000000005</v>
      </c>
      <c r="W2422">
        <v>84.8</v>
      </c>
      <c r="X2422">
        <v>88.34</v>
      </c>
      <c r="Y2422">
        <v>1</v>
      </c>
      <c r="Z2422">
        <v>9</v>
      </c>
      <c r="AA2422">
        <v>0</v>
      </c>
      <c r="AB2422">
        <v>0</v>
      </c>
      <c r="AC2422">
        <v>4833.6000000000004</v>
      </c>
      <c r="AD2422">
        <v>0.01</v>
      </c>
      <c r="AE2422">
        <v>0</v>
      </c>
      <c r="AF2422">
        <v>0</v>
      </c>
      <c r="AG2422">
        <v>0</v>
      </c>
      <c r="AH2422">
        <v>0</v>
      </c>
      <c r="AI2422">
        <f t="shared" si="194"/>
        <v>57</v>
      </c>
      <c r="AJ2422">
        <f t="shared" si="195"/>
        <v>5035.38</v>
      </c>
      <c r="AK2422" s="62">
        <f t="shared" si="196"/>
        <v>1.1875</v>
      </c>
      <c r="AL2422">
        <f t="shared" si="197"/>
        <v>4833.5999999999995</v>
      </c>
    </row>
    <row r="2423" spans="2:38" ht="14.45" x14ac:dyDescent="0.3">
      <c r="B2423" t="s">
        <v>2201</v>
      </c>
      <c r="C2423">
        <v>2002344334</v>
      </c>
      <c r="D2423" t="s">
        <v>125</v>
      </c>
      <c r="E2423" t="s">
        <v>126</v>
      </c>
      <c r="F2423" t="s">
        <v>127</v>
      </c>
      <c r="G2423" t="s">
        <v>128</v>
      </c>
      <c r="H2423" t="s">
        <v>139</v>
      </c>
      <c r="I2423" t="s">
        <v>140</v>
      </c>
      <c r="J2423" t="s">
        <v>141</v>
      </c>
      <c r="K2423" t="s">
        <v>341</v>
      </c>
      <c r="L2423">
        <v>80895450</v>
      </c>
      <c r="M2423" t="s">
        <v>342</v>
      </c>
      <c r="N2423">
        <v>96190030</v>
      </c>
      <c r="O2423" t="s">
        <v>343</v>
      </c>
      <c r="P2423">
        <v>4987176135346</v>
      </c>
      <c r="Q2423">
        <v>1159</v>
      </c>
      <c r="R2423" s="16">
        <v>47097</v>
      </c>
      <c r="S2423">
        <v>36</v>
      </c>
      <c r="T2423">
        <v>79</v>
      </c>
      <c r="U2423">
        <v>4</v>
      </c>
      <c r="V2423">
        <v>847.7</v>
      </c>
      <c r="W2423">
        <v>890.08</v>
      </c>
      <c r="X2423">
        <v>927.2</v>
      </c>
      <c r="Y2423">
        <v>1</v>
      </c>
      <c r="Z2423">
        <v>1</v>
      </c>
      <c r="AA2423">
        <v>0</v>
      </c>
      <c r="AB2423">
        <v>0</v>
      </c>
      <c r="AC2423">
        <v>4450.3999999999996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f t="shared" si="194"/>
        <v>5</v>
      </c>
      <c r="AJ2423">
        <f t="shared" si="195"/>
        <v>4636</v>
      </c>
      <c r="AK2423" s="62">
        <f t="shared" si="196"/>
        <v>1.25</v>
      </c>
      <c r="AL2423">
        <f t="shared" si="197"/>
        <v>4450.4000000000005</v>
      </c>
    </row>
    <row r="2424" spans="2:38" ht="14.45" x14ac:dyDescent="0.3">
      <c r="B2424" t="s">
        <v>2201</v>
      </c>
      <c r="C2424">
        <v>2002344334</v>
      </c>
      <c r="D2424" t="s">
        <v>125</v>
      </c>
      <c r="E2424" t="s">
        <v>126</v>
      </c>
      <c r="F2424" t="s">
        <v>127</v>
      </c>
      <c r="G2424" t="s">
        <v>132</v>
      </c>
      <c r="H2424" t="s">
        <v>133</v>
      </c>
      <c r="I2424" t="s">
        <v>134</v>
      </c>
      <c r="J2424" t="s">
        <v>408</v>
      </c>
      <c r="K2424" t="s">
        <v>931</v>
      </c>
      <c r="L2424">
        <v>80887529</v>
      </c>
      <c r="M2424" t="s">
        <v>954</v>
      </c>
      <c r="N2424">
        <v>96190010</v>
      </c>
      <c r="O2424" t="s">
        <v>955</v>
      </c>
      <c r="P2424">
        <v>4987176301963</v>
      </c>
      <c r="Q2424">
        <v>470</v>
      </c>
      <c r="R2424" s="16">
        <v>47102</v>
      </c>
      <c r="S2424">
        <v>24</v>
      </c>
      <c r="T2424">
        <v>100</v>
      </c>
      <c r="U2424">
        <v>18</v>
      </c>
      <c r="V2424">
        <v>395.78</v>
      </c>
      <c r="W2424">
        <v>395.78</v>
      </c>
      <c r="X2424">
        <v>412.28</v>
      </c>
      <c r="Y2424">
        <v>0</v>
      </c>
      <c r="Z2424">
        <v>3</v>
      </c>
      <c r="AA2424">
        <v>0</v>
      </c>
      <c r="AB2424">
        <v>0</v>
      </c>
      <c r="AC2424">
        <v>1187.3399999999999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f t="shared" si="194"/>
        <v>3</v>
      </c>
      <c r="AJ2424">
        <f t="shared" si="195"/>
        <v>1236.8399999999999</v>
      </c>
      <c r="AK2424" s="62">
        <f t="shared" si="196"/>
        <v>0.16666666666666666</v>
      </c>
      <c r="AL2424">
        <f t="shared" si="197"/>
        <v>1187.3399999999999</v>
      </c>
    </row>
    <row r="2425" spans="2:38" ht="14.45" x14ac:dyDescent="0.3">
      <c r="B2425" t="s">
        <v>2201</v>
      </c>
      <c r="C2425">
        <v>2002344334</v>
      </c>
      <c r="D2425" t="s">
        <v>125</v>
      </c>
      <c r="E2425" t="s">
        <v>126</v>
      </c>
      <c r="F2425" t="s">
        <v>127</v>
      </c>
      <c r="G2425" t="s">
        <v>128</v>
      </c>
      <c r="H2425" t="s">
        <v>139</v>
      </c>
      <c r="I2425" t="s">
        <v>140</v>
      </c>
      <c r="J2425" t="s">
        <v>141</v>
      </c>
      <c r="K2425" t="s">
        <v>348</v>
      </c>
      <c r="L2425">
        <v>80895451</v>
      </c>
      <c r="M2425" t="s">
        <v>349</v>
      </c>
      <c r="N2425">
        <v>96190030</v>
      </c>
      <c r="O2425" t="s">
        <v>350</v>
      </c>
      <c r="P2425">
        <v>4987176135360</v>
      </c>
      <c r="Q2425">
        <v>1249</v>
      </c>
      <c r="R2425" s="16">
        <v>47115</v>
      </c>
      <c r="S2425">
        <v>36</v>
      </c>
      <c r="T2425">
        <v>81</v>
      </c>
      <c r="U2425">
        <v>4</v>
      </c>
      <c r="V2425">
        <v>913.52</v>
      </c>
      <c r="W2425">
        <v>959.2</v>
      </c>
      <c r="X2425">
        <v>999.2</v>
      </c>
      <c r="Y2425">
        <v>0</v>
      </c>
      <c r="Z2425">
        <v>1</v>
      </c>
      <c r="AA2425">
        <v>0</v>
      </c>
      <c r="AB2425">
        <v>0</v>
      </c>
      <c r="AC2425">
        <v>959.2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f t="shared" si="194"/>
        <v>1</v>
      </c>
      <c r="AJ2425">
        <f t="shared" si="195"/>
        <v>999.2</v>
      </c>
      <c r="AK2425" s="62">
        <f t="shared" si="196"/>
        <v>0.25</v>
      </c>
      <c r="AL2425">
        <f t="shared" si="197"/>
        <v>959.2</v>
      </c>
    </row>
    <row r="2426" spans="2:38" ht="14.45" x14ac:dyDescent="0.3">
      <c r="B2426" t="s">
        <v>2201</v>
      </c>
      <c r="C2426">
        <v>2002344334</v>
      </c>
      <c r="D2426" t="s">
        <v>125</v>
      </c>
      <c r="E2426" t="s">
        <v>126</v>
      </c>
      <c r="F2426" t="s">
        <v>127</v>
      </c>
      <c r="G2426" t="s">
        <v>128</v>
      </c>
      <c r="H2426" t="s">
        <v>139</v>
      </c>
      <c r="I2426" t="s">
        <v>140</v>
      </c>
      <c r="J2426" t="s">
        <v>236</v>
      </c>
      <c r="K2426" t="s">
        <v>797</v>
      </c>
      <c r="L2426">
        <v>83933413</v>
      </c>
      <c r="M2426" t="s">
        <v>1032</v>
      </c>
      <c r="N2426">
        <v>96190030</v>
      </c>
      <c r="O2426" t="s">
        <v>1033</v>
      </c>
      <c r="P2426">
        <v>4987176307866</v>
      </c>
      <c r="Q2426">
        <v>399</v>
      </c>
      <c r="R2426" s="16">
        <v>47046</v>
      </c>
      <c r="S2426">
        <v>36</v>
      </c>
      <c r="T2426">
        <v>74</v>
      </c>
      <c r="U2426">
        <v>18</v>
      </c>
      <c r="V2426">
        <v>317.20999999999998</v>
      </c>
      <c r="W2426">
        <v>333.07</v>
      </c>
      <c r="X2426">
        <v>346.96</v>
      </c>
      <c r="Y2426">
        <v>42</v>
      </c>
      <c r="Z2426">
        <v>14</v>
      </c>
      <c r="AA2426">
        <v>0</v>
      </c>
      <c r="AB2426">
        <v>0</v>
      </c>
      <c r="AC2426">
        <v>256463.9</v>
      </c>
      <c r="AD2426">
        <v>0.1</v>
      </c>
      <c r="AE2426">
        <v>0</v>
      </c>
      <c r="AF2426">
        <v>0</v>
      </c>
      <c r="AG2426">
        <v>0</v>
      </c>
      <c r="AH2426">
        <v>0</v>
      </c>
      <c r="AI2426">
        <f t="shared" si="194"/>
        <v>770</v>
      </c>
      <c r="AJ2426">
        <f t="shared" si="195"/>
        <v>267159.2</v>
      </c>
      <c r="AK2426" s="62">
        <f t="shared" si="196"/>
        <v>42.777777777777779</v>
      </c>
      <c r="AL2426">
        <f t="shared" si="197"/>
        <v>256463.9</v>
      </c>
    </row>
    <row r="2427" spans="2:38" ht="14.45" x14ac:dyDescent="0.3">
      <c r="B2427" t="s">
        <v>2201</v>
      </c>
      <c r="C2427">
        <v>2002344334</v>
      </c>
      <c r="D2427" t="s">
        <v>125</v>
      </c>
      <c r="E2427" t="s">
        <v>126</v>
      </c>
      <c r="F2427" t="s">
        <v>127</v>
      </c>
      <c r="G2427" t="s">
        <v>128</v>
      </c>
      <c r="H2427" t="s">
        <v>139</v>
      </c>
      <c r="I2427" t="s">
        <v>140</v>
      </c>
      <c r="J2427" t="s">
        <v>266</v>
      </c>
      <c r="K2427" t="s">
        <v>355</v>
      </c>
      <c r="L2427">
        <v>80895453</v>
      </c>
      <c r="M2427" t="s">
        <v>356</v>
      </c>
      <c r="N2427">
        <v>96190030</v>
      </c>
      <c r="O2427" t="s">
        <v>357</v>
      </c>
      <c r="P2427">
        <v>4987176303455</v>
      </c>
      <c r="Q2427">
        <v>350</v>
      </c>
      <c r="R2427" s="16">
        <v>47045</v>
      </c>
      <c r="S2427">
        <v>36</v>
      </c>
      <c r="T2427">
        <v>74</v>
      </c>
      <c r="U2427">
        <v>12</v>
      </c>
      <c r="V2427">
        <v>266.66000000000003</v>
      </c>
      <c r="W2427">
        <v>279.99</v>
      </c>
      <c r="X2427">
        <v>291.67</v>
      </c>
      <c r="Y2427">
        <v>0</v>
      </c>
      <c r="Z2427">
        <v>9</v>
      </c>
      <c r="AA2427">
        <v>0</v>
      </c>
      <c r="AB2427">
        <v>0</v>
      </c>
      <c r="AC2427">
        <v>2519.91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f t="shared" si="194"/>
        <v>9</v>
      </c>
      <c r="AJ2427">
        <f t="shared" si="195"/>
        <v>2625.03</v>
      </c>
      <c r="AK2427" s="62">
        <f t="shared" si="196"/>
        <v>0.75</v>
      </c>
      <c r="AL2427">
        <f t="shared" si="197"/>
        <v>2519.91</v>
      </c>
    </row>
    <row r="2428" spans="2:38" ht="14.45" x14ac:dyDescent="0.3">
      <c r="B2428" t="s">
        <v>2201</v>
      </c>
      <c r="C2428">
        <v>2002344334</v>
      </c>
      <c r="D2428" t="s">
        <v>125</v>
      </c>
      <c r="E2428" t="s">
        <v>126</v>
      </c>
      <c r="F2428" t="s">
        <v>127</v>
      </c>
      <c r="G2428" t="s">
        <v>132</v>
      </c>
      <c r="H2428" t="s">
        <v>133</v>
      </c>
      <c r="I2428" t="s">
        <v>134</v>
      </c>
      <c r="J2428" t="s">
        <v>135</v>
      </c>
      <c r="K2428" t="s">
        <v>552</v>
      </c>
      <c r="L2428">
        <v>80887273</v>
      </c>
      <c r="M2428" t="s">
        <v>553</v>
      </c>
      <c r="N2428">
        <v>96190010</v>
      </c>
      <c r="O2428" t="s">
        <v>554</v>
      </c>
      <c r="P2428">
        <v>4987176192165</v>
      </c>
      <c r="Q2428">
        <v>649</v>
      </c>
      <c r="R2428" s="16">
        <v>47095</v>
      </c>
      <c r="S2428">
        <v>24</v>
      </c>
      <c r="T2428">
        <v>100</v>
      </c>
      <c r="U2428">
        <v>12</v>
      </c>
      <c r="V2428">
        <v>421.9</v>
      </c>
      <c r="W2428">
        <v>421.9</v>
      </c>
      <c r="X2428">
        <v>439.49</v>
      </c>
      <c r="Y2428">
        <v>0</v>
      </c>
      <c r="Z2428">
        <v>1</v>
      </c>
      <c r="AA2428">
        <v>0</v>
      </c>
      <c r="AB2428">
        <v>0</v>
      </c>
      <c r="AC2428">
        <v>421.9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f t="shared" si="194"/>
        <v>1</v>
      </c>
      <c r="AJ2428">
        <f t="shared" si="195"/>
        <v>439.49</v>
      </c>
      <c r="AK2428" s="62">
        <f t="shared" si="196"/>
        <v>8.3333333333333329E-2</v>
      </c>
      <c r="AL2428">
        <f t="shared" si="197"/>
        <v>421.9</v>
      </c>
    </row>
    <row r="2429" spans="2:38" ht="14.45" x14ac:dyDescent="0.3">
      <c r="B2429" t="s">
        <v>2201</v>
      </c>
      <c r="C2429">
        <v>2002344334</v>
      </c>
      <c r="D2429" t="s">
        <v>125</v>
      </c>
      <c r="E2429" t="s">
        <v>126</v>
      </c>
      <c r="F2429" t="s">
        <v>127</v>
      </c>
      <c r="G2429" t="s">
        <v>128</v>
      </c>
      <c r="H2429" t="s">
        <v>139</v>
      </c>
      <c r="I2429" t="s">
        <v>140</v>
      </c>
      <c r="J2429" t="s">
        <v>236</v>
      </c>
      <c r="K2429" t="s">
        <v>361</v>
      </c>
      <c r="L2429">
        <v>80895482</v>
      </c>
      <c r="M2429" t="s">
        <v>362</v>
      </c>
      <c r="N2429">
        <v>96190030</v>
      </c>
      <c r="O2429" t="s">
        <v>363</v>
      </c>
      <c r="P2429">
        <v>4987176338051</v>
      </c>
      <c r="Q2429">
        <v>467</v>
      </c>
      <c r="R2429" s="16">
        <v>47045</v>
      </c>
      <c r="S2429">
        <v>36</v>
      </c>
      <c r="T2429">
        <v>74</v>
      </c>
      <c r="U2429">
        <v>18</v>
      </c>
      <c r="V2429">
        <v>371.27</v>
      </c>
      <c r="W2429">
        <v>389.83</v>
      </c>
      <c r="X2429">
        <v>406.09</v>
      </c>
      <c r="Y2429">
        <v>5</v>
      </c>
      <c r="Z2429">
        <v>15</v>
      </c>
      <c r="AA2429">
        <v>0</v>
      </c>
      <c r="AB2429">
        <v>0</v>
      </c>
      <c r="AC2429">
        <v>40932.15</v>
      </c>
      <c r="AD2429">
        <v>0.01</v>
      </c>
      <c r="AE2429">
        <v>0</v>
      </c>
      <c r="AF2429">
        <v>0</v>
      </c>
      <c r="AG2429">
        <v>0</v>
      </c>
      <c r="AH2429">
        <v>0</v>
      </c>
      <c r="AI2429">
        <f t="shared" si="194"/>
        <v>105</v>
      </c>
      <c r="AJ2429">
        <f t="shared" si="195"/>
        <v>42639.45</v>
      </c>
      <c r="AK2429" s="62">
        <f t="shared" si="196"/>
        <v>5.833333333333333</v>
      </c>
      <c r="AL2429">
        <f t="shared" si="197"/>
        <v>40932.15</v>
      </c>
    </row>
    <row r="2430" spans="2:38" ht="14.45" x14ac:dyDescent="0.3">
      <c r="B2430" t="s">
        <v>2201</v>
      </c>
      <c r="C2430">
        <v>2002344334</v>
      </c>
      <c r="D2430" t="s">
        <v>125</v>
      </c>
      <c r="E2430" t="s">
        <v>126</v>
      </c>
      <c r="F2430" t="s">
        <v>127</v>
      </c>
      <c r="G2430" t="s">
        <v>132</v>
      </c>
      <c r="H2430" t="s">
        <v>133</v>
      </c>
      <c r="I2430" t="s">
        <v>134</v>
      </c>
      <c r="J2430" t="s">
        <v>408</v>
      </c>
      <c r="K2430" t="s">
        <v>409</v>
      </c>
      <c r="L2430">
        <v>80887530</v>
      </c>
      <c r="M2430" t="s">
        <v>410</v>
      </c>
      <c r="N2430">
        <v>96190010</v>
      </c>
      <c r="O2430" t="s">
        <v>411</v>
      </c>
      <c r="P2430">
        <v>4987176306746</v>
      </c>
      <c r="Q2430">
        <v>649</v>
      </c>
      <c r="R2430" s="16">
        <v>47045</v>
      </c>
      <c r="S2430">
        <v>24</v>
      </c>
      <c r="T2430">
        <v>100</v>
      </c>
      <c r="U2430">
        <v>18</v>
      </c>
      <c r="V2430">
        <v>484.09</v>
      </c>
      <c r="W2430">
        <v>484.09</v>
      </c>
      <c r="X2430">
        <v>504.28</v>
      </c>
      <c r="Y2430">
        <v>0</v>
      </c>
      <c r="Z2430">
        <v>4</v>
      </c>
      <c r="AA2430">
        <v>0</v>
      </c>
      <c r="AB2430">
        <v>0</v>
      </c>
      <c r="AC2430">
        <v>1936.36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f t="shared" si="194"/>
        <v>4</v>
      </c>
      <c r="AJ2430">
        <f t="shared" si="195"/>
        <v>2017.12</v>
      </c>
      <c r="AK2430" s="62">
        <f t="shared" si="196"/>
        <v>0.22222222222222221</v>
      </c>
      <c r="AL2430">
        <f t="shared" si="197"/>
        <v>1936.36</v>
      </c>
    </row>
    <row r="2431" spans="2:38" ht="14.45" x14ac:dyDescent="0.3">
      <c r="B2431" t="s">
        <v>2201</v>
      </c>
      <c r="C2431">
        <v>2002344334</v>
      </c>
      <c r="D2431" t="s">
        <v>125</v>
      </c>
      <c r="E2431" t="s">
        <v>126</v>
      </c>
      <c r="F2431" t="s">
        <v>127</v>
      </c>
      <c r="G2431" t="s">
        <v>128</v>
      </c>
      <c r="H2431" t="s">
        <v>139</v>
      </c>
      <c r="I2431" t="s">
        <v>140</v>
      </c>
      <c r="J2431" t="s">
        <v>236</v>
      </c>
      <c r="K2431" t="s">
        <v>299</v>
      </c>
      <c r="L2431">
        <v>80895465</v>
      </c>
      <c r="M2431" t="s">
        <v>386</v>
      </c>
      <c r="N2431">
        <v>96190030</v>
      </c>
      <c r="O2431" t="s">
        <v>387</v>
      </c>
      <c r="P2431">
        <v>4987176093257</v>
      </c>
      <c r="Q2431">
        <v>374</v>
      </c>
      <c r="R2431" s="16">
        <v>47045</v>
      </c>
      <c r="S2431">
        <v>36</v>
      </c>
      <c r="T2431">
        <v>74</v>
      </c>
      <c r="U2431">
        <v>18</v>
      </c>
      <c r="V2431">
        <v>297.33</v>
      </c>
      <c r="W2431">
        <v>312.2</v>
      </c>
      <c r="X2431">
        <v>325.22000000000003</v>
      </c>
      <c r="Y2431">
        <v>1</v>
      </c>
      <c r="Z2431">
        <v>14</v>
      </c>
      <c r="AA2431">
        <v>0</v>
      </c>
      <c r="AB2431">
        <v>0</v>
      </c>
      <c r="AC2431">
        <v>9990.4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f t="shared" si="194"/>
        <v>32</v>
      </c>
      <c r="AJ2431">
        <f t="shared" si="195"/>
        <v>10407.040000000001</v>
      </c>
      <c r="AK2431" s="62">
        <f t="shared" si="196"/>
        <v>1.7777777777777777</v>
      </c>
      <c r="AL2431">
        <f t="shared" si="197"/>
        <v>9990.4</v>
      </c>
    </row>
    <row r="2432" spans="2:38" ht="14.45" x14ac:dyDescent="0.3">
      <c r="B2432" t="s">
        <v>2201</v>
      </c>
      <c r="C2432">
        <v>2002344334</v>
      </c>
      <c r="D2432" t="s">
        <v>125</v>
      </c>
      <c r="E2432" t="s">
        <v>126</v>
      </c>
      <c r="F2432" t="s">
        <v>127</v>
      </c>
      <c r="G2432" t="s">
        <v>132</v>
      </c>
      <c r="H2432" t="s">
        <v>133</v>
      </c>
      <c r="I2432" t="s">
        <v>134</v>
      </c>
      <c r="J2432" t="s">
        <v>408</v>
      </c>
      <c r="K2432" t="s">
        <v>415</v>
      </c>
      <c r="L2432">
        <v>80887532</v>
      </c>
      <c r="M2432" t="s">
        <v>416</v>
      </c>
      <c r="N2432">
        <v>96190010</v>
      </c>
      <c r="O2432" t="s">
        <v>417</v>
      </c>
      <c r="P2432">
        <v>4987176301956</v>
      </c>
      <c r="Q2432">
        <v>115</v>
      </c>
      <c r="R2432" s="16">
        <v>47097</v>
      </c>
      <c r="S2432">
        <v>24</v>
      </c>
      <c r="T2432">
        <v>100</v>
      </c>
      <c r="U2432">
        <v>48</v>
      </c>
      <c r="V2432">
        <v>96.84</v>
      </c>
      <c r="W2432">
        <v>96.84</v>
      </c>
      <c r="X2432">
        <v>100.88</v>
      </c>
      <c r="Y2432">
        <v>5</v>
      </c>
      <c r="Z2432">
        <v>45</v>
      </c>
      <c r="AA2432">
        <v>0</v>
      </c>
      <c r="AB2432">
        <v>0</v>
      </c>
      <c r="AC2432">
        <v>27599.4</v>
      </c>
      <c r="AD2432">
        <v>0.01</v>
      </c>
      <c r="AE2432">
        <v>0</v>
      </c>
      <c r="AF2432">
        <v>0</v>
      </c>
      <c r="AG2432">
        <v>0</v>
      </c>
      <c r="AH2432">
        <v>0</v>
      </c>
      <c r="AI2432">
        <f t="shared" si="194"/>
        <v>285</v>
      </c>
      <c r="AJ2432">
        <f t="shared" si="195"/>
        <v>28750.799999999999</v>
      </c>
      <c r="AK2432" s="62">
        <f t="shared" si="196"/>
        <v>5.9375</v>
      </c>
      <c r="AL2432">
        <f t="shared" si="197"/>
        <v>27599.4</v>
      </c>
    </row>
    <row r="2433" spans="2:38" ht="14.45" x14ac:dyDescent="0.3">
      <c r="B2433" t="s">
        <v>2201</v>
      </c>
      <c r="C2433">
        <v>2002344334</v>
      </c>
      <c r="D2433" t="s">
        <v>125</v>
      </c>
      <c r="E2433" t="s">
        <v>126</v>
      </c>
      <c r="F2433" t="s">
        <v>127</v>
      </c>
      <c r="G2433" t="s">
        <v>128</v>
      </c>
      <c r="H2433" t="s">
        <v>139</v>
      </c>
      <c r="I2433" t="s">
        <v>140</v>
      </c>
      <c r="J2433" t="s">
        <v>236</v>
      </c>
      <c r="K2433" t="s">
        <v>391</v>
      </c>
      <c r="L2433">
        <v>80895466</v>
      </c>
      <c r="M2433" t="s">
        <v>392</v>
      </c>
      <c r="N2433">
        <v>96190030</v>
      </c>
      <c r="O2433" t="s">
        <v>393</v>
      </c>
      <c r="P2433">
        <v>4987176093301</v>
      </c>
      <c r="Q2433">
        <v>1217</v>
      </c>
      <c r="R2433" s="16">
        <v>46807</v>
      </c>
      <c r="S2433">
        <v>36</v>
      </c>
      <c r="T2433">
        <v>52</v>
      </c>
      <c r="U2433">
        <v>6</v>
      </c>
      <c r="V2433">
        <v>967.52</v>
      </c>
      <c r="W2433">
        <v>1015.9</v>
      </c>
      <c r="X2433">
        <v>1058.26</v>
      </c>
      <c r="Y2433">
        <v>0</v>
      </c>
      <c r="Z2433">
        <v>1</v>
      </c>
      <c r="AA2433">
        <v>0</v>
      </c>
      <c r="AB2433">
        <v>0</v>
      </c>
      <c r="AC2433">
        <v>1015.9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f t="shared" si="194"/>
        <v>1</v>
      </c>
      <c r="AJ2433">
        <f t="shared" si="195"/>
        <v>1058.26</v>
      </c>
      <c r="AK2433" s="62">
        <f t="shared" si="196"/>
        <v>0.16666666666666666</v>
      </c>
      <c r="AL2433">
        <f t="shared" si="197"/>
        <v>1015.9</v>
      </c>
    </row>
    <row r="2434" spans="2:38" ht="14.45" x14ac:dyDescent="0.3">
      <c r="B2434" t="s">
        <v>2201</v>
      </c>
      <c r="C2434">
        <v>2002344334</v>
      </c>
      <c r="D2434" t="s">
        <v>125</v>
      </c>
      <c r="E2434" t="s">
        <v>126</v>
      </c>
      <c r="F2434" t="s">
        <v>127</v>
      </c>
      <c r="G2434" t="s">
        <v>132</v>
      </c>
      <c r="H2434" t="s">
        <v>133</v>
      </c>
      <c r="I2434" t="s">
        <v>134</v>
      </c>
      <c r="J2434" t="s">
        <v>240</v>
      </c>
      <c r="K2434" t="s">
        <v>440</v>
      </c>
      <c r="L2434">
        <v>80887674</v>
      </c>
      <c r="M2434" t="s">
        <v>441</v>
      </c>
      <c r="N2434">
        <v>96190010</v>
      </c>
      <c r="O2434" t="s">
        <v>442</v>
      </c>
      <c r="P2434">
        <v>4987176369406</v>
      </c>
      <c r="Q2434">
        <v>150</v>
      </c>
      <c r="R2434" s="16">
        <v>47108</v>
      </c>
      <c r="S2434">
        <v>24</v>
      </c>
      <c r="T2434">
        <v>100</v>
      </c>
      <c r="U2434">
        <v>36</v>
      </c>
      <c r="V2434">
        <v>126.31</v>
      </c>
      <c r="W2434">
        <v>126.31</v>
      </c>
      <c r="X2434">
        <v>131.58000000000001</v>
      </c>
      <c r="Y2434">
        <v>13</v>
      </c>
      <c r="Z2434">
        <v>6</v>
      </c>
      <c r="AA2434">
        <v>0</v>
      </c>
      <c r="AB2434">
        <v>0</v>
      </c>
      <c r="AC2434">
        <v>59870.94</v>
      </c>
      <c r="AD2434">
        <v>0.01</v>
      </c>
      <c r="AE2434">
        <v>0</v>
      </c>
      <c r="AF2434">
        <v>0</v>
      </c>
      <c r="AG2434">
        <v>0</v>
      </c>
      <c r="AH2434">
        <v>0</v>
      </c>
      <c r="AI2434">
        <f t="shared" si="194"/>
        <v>474</v>
      </c>
      <c r="AJ2434">
        <f t="shared" si="195"/>
        <v>62368.920000000006</v>
      </c>
      <c r="AK2434" s="62">
        <f t="shared" si="196"/>
        <v>13.166666666666666</v>
      </c>
      <c r="AL2434">
        <f t="shared" si="197"/>
        <v>59870.94</v>
      </c>
    </row>
    <row r="2435" spans="2:38" ht="14.45" x14ac:dyDescent="0.3">
      <c r="B2435" t="s">
        <v>2201</v>
      </c>
      <c r="C2435">
        <v>2002344334</v>
      </c>
      <c r="D2435" t="s">
        <v>125</v>
      </c>
      <c r="E2435" t="s">
        <v>126</v>
      </c>
      <c r="F2435" t="s">
        <v>127</v>
      </c>
      <c r="G2435" t="s">
        <v>128</v>
      </c>
      <c r="H2435" t="s">
        <v>139</v>
      </c>
      <c r="I2435" t="s">
        <v>140</v>
      </c>
      <c r="J2435" t="s">
        <v>141</v>
      </c>
      <c r="K2435" t="s">
        <v>1051</v>
      </c>
      <c r="L2435">
        <v>80895493</v>
      </c>
      <c r="M2435" t="s">
        <v>1052</v>
      </c>
      <c r="N2435">
        <v>96190030</v>
      </c>
      <c r="O2435" t="s">
        <v>1053</v>
      </c>
      <c r="P2435">
        <v>4987176135025</v>
      </c>
      <c r="Q2435">
        <v>2771</v>
      </c>
      <c r="R2435" s="16">
        <v>46807</v>
      </c>
      <c r="S2435">
        <v>36</v>
      </c>
      <c r="T2435">
        <v>52</v>
      </c>
      <c r="U2435">
        <v>1</v>
      </c>
      <c r="V2435">
        <v>1809.57</v>
      </c>
      <c r="W2435">
        <v>1900.05</v>
      </c>
      <c r="X2435">
        <v>1979.28</v>
      </c>
      <c r="Y2435">
        <v>1</v>
      </c>
      <c r="Z2435">
        <v>0</v>
      </c>
      <c r="AA2435">
        <v>0</v>
      </c>
      <c r="AB2435">
        <v>0</v>
      </c>
      <c r="AC2435">
        <v>1900.05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f t="shared" si="194"/>
        <v>1</v>
      </c>
      <c r="AJ2435">
        <f t="shared" si="195"/>
        <v>1979.28</v>
      </c>
      <c r="AK2435" s="62">
        <f t="shared" si="196"/>
        <v>1</v>
      </c>
      <c r="AL2435">
        <f t="shared" si="197"/>
        <v>1900.05</v>
      </c>
    </row>
    <row r="2436" spans="2:38" ht="14.45" x14ac:dyDescent="0.3">
      <c r="B2436" t="s">
        <v>2201</v>
      </c>
      <c r="C2436">
        <v>2002344334</v>
      </c>
      <c r="D2436" t="s">
        <v>125</v>
      </c>
      <c r="E2436" t="s">
        <v>126</v>
      </c>
      <c r="F2436" t="s">
        <v>127</v>
      </c>
      <c r="G2436" t="s">
        <v>132</v>
      </c>
      <c r="H2436" t="s">
        <v>133</v>
      </c>
      <c r="I2436" t="s">
        <v>447</v>
      </c>
      <c r="J2436" t="s">
        <v>448</v>
      </c>
      <c r="K2436" t="s">
        <v>449</v>
      </c>
      <c r="L2436">
        <v>80870015</v>
      </c>
      <c r="M2436" t="s">
        <v>450</v>
      </c>
      <c r="N2436">
        <v>96190010</v>
      </c>
      <c r="O2436" t="s">
        <v>451</v>
      </c>
      <c r="P2436">
        <v>4987176231765</v>
      </c>
      <c r="Q2436">
        <v>175</v>
      </c>
      <c r="R2436" s="16">
        <v>46807</v>
      </c>
      <c r="S2436">
        <v>24</v>
      </c>
      <c r="T2436">
        <v>78</v>
      </c>
      <c r="U2436">
        <v>18</v>
      </c>
      <c r="V2436">
        <v>147.36000000000001</v>
      </c>
      <c r="W2436">
        <v>147.36000000000001</v>
      </c>
      <c r="X2436">
        <v>153.5</v>
      </c>
      <c r="Y2436">
        <v>1</v>
      </c>
      <c r="Z2436">
        <v>15</v>
      </c>
      <c r="AA2436">
        <v>0</v>
      </c>
      <c r="AB2436">
        <v>0</v>
      </c>
      <c r="AC2436">
        <v>4862.88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f t="shared" si="194"/>
        <v>33</v>
      </c>
      <c r="AJ2436">
        <f t="shared" si="195"/>
        <v>5065.5</v>
      </c>
      <c r="AK2436" s="62">
        <f t="shared" si="196"/>
        <v>1.8333333333333333</v>
      </c>
      <c r="AL2436">
        <f t="shared" si="197"/>
        <v>4862.88</v>
      </c>
    </row>
    <row r="2437" spans="2:38" ht="14.45" x14ac:dyDescent="0.3">
      <c r="B2437" t="s">
        <v>2201</v>
      </c>
      <c r="C2437">
        <v>2002344334</v>
      </c>
      <c r="D2437" t="s">
        <v>125</v>
      </c>
      <c r="E2437" t="s">
        <v>126</v>
      </c>
      <c r="F2437" t="s">
        <v>127</v>
      </c>
      <c r="G2437" t="s">
        <v>128</v>
      </c>
      <c r="H2437" t="s">
        <v>139</v>
      </c>
      <c r="I2437" t="s">
        <v>140</v>
      </c>
      <c r="J2437" t="s">
        <v>236</v>
      </c>
      <c r="K2437" t="s">
        <v>398</v>
      </c>
      <c r="L2437">
        <v>80895471</v>
      </c>
      <c r="M2437" t="s">
        <v>399</v>
      </c>
      <c r="N2437">
        <v>96190030</v>
      </c>
      <c r="O2437" t="s">
        <v>400</v>
      </c>
      <c r="P2437">
        <v>4987176263261</v>
      </c>
      <c r="Q2437">
        <v>1125</v>
      </c>
      <c r="R2437" s="16">
        <v>46807</v>
      </c>
      <c r="S2437">
        <v>36</v>
      </c>
      <c r="T2437">
        <v>52</v>
      </c>
      <c r="U2437">
        <v>6</v>
      </c>
      <c r="V2437">
        <v>894.38</v>
      </c>
      <c r="W2437">
        <v>939.1</v>
      </c>
      <c r="X2437">
        <v>978.26</v>
      </c>
      <c r="Y2437">
        <v>0</v>
      </c>
      <c r="Z2437">
        <v>2</v>
      </c>
      <c r="AA2437">
        <v>0</v>
      </c>
      <c r="AB2437">
        <v>0</v>
      </c>
      <c r="AC2437">
        <v>1878.2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f t="shared" si="194"/>
        <v>2</v>
      </c>
      <c r="AJ2437">
        <f t="shared" si="195"/>
        <v>1956.52</v>
      </c>
      <c r="AK2437" s="62">
        <f t="shared" si="196"/>
        <v>0.33333333333333331</v>
      </c>
      <c r="AL2437">
        <f t="shared" si="197"/>
        <v>1878.2</v>
      </c>
    </row>
    <row r="2438" spans="2:38" ht="14.45" x14ac:dyDescent="0.3">
      <c r="B2438" t="s">
        <v>2201</v>
      </c>
      <c r="C2438">
        <v>2002344334</v>
      </c>
      <c r="D2438" t="s">
        <v>125</v>
      </c>
      <c r="E2438" t="s">
        <v>126</v>
      </c>
      <c r="F2438" t="s">
        <v>127</v>
      </c>
      <c r="G2438" t="s">
        <v>128</v>
      </c>
      <c r="H2438" t="s">
        <v>139</v>
      </c>
      <c r="I2438" t="s">
        <v>140</v>
      </c>
      <c r="J2438" t="s">
        <v>236</v>
      </c>
      <c r="K2438" t="s">
        <v>237</v>
      </c>
      <c r="L2438">
        <v>80837085</v>
      </c>
      <c r="M2438" t="s">
        <v>238</v>
      </c>
      <c r="N2438">
        <v>96190030</v>
      </c>
      <c r="O2438" t="s">
        <v>239</v>
      </c>
      <c r="P2438">
        <v>4987176093295</v>
      </c>
      <c r="Q2438">
        <v>1217</v>
      </c>
      <c r="R2438" s="16">
        <v>47020</v>
      </c>
      <c r="S2438">
        <v>36</v>
      </c>
      <c r="T2438">
        <v>72</v>
      </c>
      <c r="U2438">
        <v>6</v>
      </c>
      <c r="V2438">
        <v>967.52</v>
      </c>
      <c r="W2438">
        <v>1015.9</v>
      </c>
      <c r="X2438">
        <v>1058.26</v>
      </c>
      <c r="Y2438">
        <v>0</v>
      </c>
      <c r="Z2438">
        <v>3</v>
      </c>
      <c r="AA2438">
        <v>0</v>
      </c>
      <c r="AB2438">
        <v>0</v>
      </c>
      <c r="AC2438">
        <v>3047.7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f t="shared" si="194"/>
        <v>3</v>
      </c>
      <c r="AJ2438">
        <f t="shared" si="195"/>
        <v>3174.7799999999997</v>
      </c>
      <c r="AK2438" s="62">
        <f t="shared" si="196"/>
        <v>0.5</v>
      </c>
      <c r="AL2438">
        <f t="shared" si="197"/>
        <v>3047.7</v>
      </c>
    </row>
    <row r="2439" spans="2:38" ht="14.45" x14ac:dyDescent="0.3">
      <c r="B2439" t="s">
        <v>2201</v>
      </c>
      <c r="C2439">
        <v>2002344334</v>
      </c>
      <c r="D2439" t="s">
        <v>125</v>
      </c>
      <c r="E2439" t="s">
        <v>126</v>
      </c>
      <c r="F2439" t="s">
        <v>127</v>
      </c>
      <c r="G2439" t="s">
        <v>146</v>
      </c>
      <c r="H2439" t="s">
        <v>190</v>
      </c>
      <c r="I2439" t="s">
        <v>191</v>
      </c>
      <c r="J2439" t="s">
        <v>192</v>
      </c>
      <c r="K2439" t="s">
        <v>454</v>
      </c>
      <c r="L2439">
        <v>80875513</v>
      </c>
      <c r="M2439" t="s">
        <v>972</v>
      </c>
      <c r="N2439">
        <v>82121010</v>
      </c>
      <c r="O2439" t="s">
        <v>973</v>
      </c>
      <c r="P2439">
        <v>4987176321091</v>
      </c>
      <c r="Q2439">
        <v>175</v>
      </c>
      <c r="R2439" s="16">
        <v>47045</v>
      </c>
      <c r="S2439">
        <v>60</v>
      </c>
      <c r="T2439">
        <v>44</v>
      </c>
      <c r="U2439">
        <v>48</v>
      </c>
      <c r="V2439">
        <v>124.88</v>
      </c>
      <c r="W2439">
        <v>147.36000000000001</v>
      </c>
      <c r="X2439">
        <v>153.5</v>
      </c>
      <c r="Y2439">
        <v>2</v>
      </c>
      <c r="Z2439">
        <v>7</v>
      </c>
      <c r="AA2439">
        <v>0</v>
      </c>
      <c r="AB2439">
        <v>0</v>
      </c>
      <c r="AC2439">
        <v>15178.08</v>
      </c>
      <c r="AD2439">
        <v>0.01</v>
      </c>
      <c r="AE2439">
        <v>0</v>
      </c>
      <c r="AF2439">
        <v>0</v>
      </c>
      <c r="AG2439">
        <v>0</v>
      </c>
      <c r="AH2439">
        <v>0</v>
      </c>
      <c r="AI2439">
        <f t="shared" si="194"/>
        <v>103</v>
      </c>
      <c r="AJ2439">
        <f t="shared" si="195"/>
        <v>15810.5</v>
      </c>
      <c r="AK2439" s="62">
        <f t="shared" si="196"/>
        <v>2.1458333333333335</v>
      </c>
      <c r="AL2439">
        <f t="shared" si="197"/>
        <v>15178.080000000002</v>
      </c>
    </row>
    <row r="2440" spans="2:38" ht="14.45" x14ac:dyDescent="0.3">
      <c r="B2440" t="s">
        <v>2201</v>
      </c>
      <c r="C2440">
        <v>2002344334</v>
      </c>
      <c r="D2440" t="s">
        <v>125</v>
      </c>
      <c r="E2440" t="s">
        <v>126</v>
      </c>
      <c r="F2440" t="s">
        <v>127</v>
      </c>
      <c r="G2440" t="s">
        <v>146</v>
      </c>
      <c r="H2440" t="s">
        <v>160</v>
      </c>
      <c r="I2440" t="s">
        <v>161</v>
      </c>
      <c r="J2440" t="s">
        <v>217</v>
      </c>
      <c r="K2440" t="s">
        <v>218</v>
      </c>
      <c r="L2440">
        <v>80707385</v>
      </c>
      <c r="M2440" t="s">
        <v>219</v>
      </c>
      <c r="N2440">
        <v>96032100</v>
      </c>
      <c r="O2440" t="s">
        <v>220</v>
      </c>
      <c r="P2440">
        <v>4210201316817</v>
      </c>
      <c r="Q2440">
        <v>529</v>
      </c>
      <c r="R2440" s="16">
        <v>47020</v>
      </c>
      <c r="S2440">
        <v>36</v>
      </c>
      <c r="T2440">
        <v>72</v>
      </c>
      <c r="U2440">
        <v>12</v>
      </c>
      <c r="V2440">
        <v>416.93</v>
      </c>
      <c r="W2440">
        <v>437.78</v>
      </c>
      <c r="X2440">
        <v>456.04</v>
      </c>
      <c r="Y2440">
        <v>0</v>
      </c>
      <c r="Z2440">
        <v>2</v>
      </c>
      <c r="AA2440">
        <v>0</v>
      </c>
      <c r="AB2440">
        <v>0</v>
      </c>
      <c r="AC2440">
        <v>875.56</v>
      </c>
      <c r="AD2440">
        <v>1.6699999999999899</v>
      </c>
      <c r="AE2440">
        <v>0</v>
      </c>
      <c r="AF2440">
        <v>0</v>
      </c>
      <c r="AG2440">
        <v>0</v>
      </c>
      <c r="AH2440">
        <v>0</v>
      </c>
      <c r="AI2440">
        <f t="shared" si="194"/>
        <v>2</v>
      </c>
      <c r="AJ2440">
        <f t="shared" si="195"/>
        <v>912.08</v>
      </c>
      <c r="AK2440" s="62">
        <f t="shared" si="196"/>
        <v>0.16666666666666666</v>
      </c>
      <c r="AL2440">
        <f t="shared" si="197"/>
        <v>875.56</v>
      </c>
    </row>
    <row r="2441" spans="2:38" ht="14.45" x14ac:dyDescent="0.3">
      <c r="B2441" t="s">
        <v>2201</v>
      </c>
      <c r="C2441">
        <v>2002344334</v>
      </c>
      <c r="D2441" t="s">
        <v>125</v>
      </c>
      <c r="E2441" t="s">
        <v>126</v>
      </c>
      <c r="F2441" t="s">
        <v>127</v>
      </c>
      <c r="G2441" t="s">
        <v>128</v>
      </c>
      <c r="H2441" t="s">
        <v>139</v>
      </c>
      <c r="I2441" t="s">
        <v>140</v>
      </c>
      <c r="J2441" t="s">
        <v>246</v>
      </c>
      <c r="K2441" t="s">
        <v>247</v>
      </c>
      <c r="L2441">
        <v>83907878</v>
      </c>
      <c r="M2441" t="s">
        <v>248</v>
      </c>
      <c r="N2441">
        <v>96190030</v>
      </c>
      <c r="O2441" t="s">
        <v>249</v>
      </c>
      <c r="P2441">
        <v>4987176346452</v>
      </c>
      <c r="Q2441">
        <v>374</v>
      </c>
      <c r="R2441" s="16">
        <v>46807</v>
      </c>
      <c r="S2441">
        <v>36</v>
      </c>
      <c r="T2441">
        <v>52</v>
      </c>
      <c r="U2441">
        <v>12</v>
      </c>
      <c r="V2441">
        <v>284.94</v>
      </c>
      <c r="W2441">
        <v>299.19</v>
      </c>
      <c r="X2441">
        <v>311.67</v>
      </c>
      <c r="Y2441">
        <v>0</v>
      </c>
      <c r="Z2441">
        <v>2</v>
      </c>
      <c r="AA2441">
        <v>0</v>
      </c>
      <c r="AB2441">
        <v>0</v>
      </c>
      <c r="AC2441">
        <v>598.38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f t="shared" si="194"/>
        <v>2</v>
      </c>
      <c r="AJ2441">
        <f t="shared" si="195"/>
        <v>623.34</v>
      </c>
      <c r="AK2441" s="62">
        <f t="shared" si="196"/>
        <v>0.16666666666666666</v>
      </c>
      <c r="AL2441">
        <f t="shared" si="197"/>
        <v>598.38</v>
      </c>
    </row>
    <row r="2442" spans="2:38" ht="14.45" x14ac:dyDescent="0.3">
      <c r="B2442" t="s">
        <v>2201</v>
      </c>
      <c r="C2442">
        <v>2002344334</v>
      </c>
      <c r="D2442" t="s">
        <v>125</v>
      </c>
      <c r="E2442" t="s">
        <v>126</v>
      </c>
      <c r="F2442" t="s">
        <v>127</v>
      </c>
      <c r="G2442" t="s">
        <v>132</v>
      </c>
      <c r="H2442" t="s">
        <v>163</v>
      </c>
      <c r="I2442" t="s">
        <v>164</v>
      </c>
      <c r="J2442" t="s">
        <v>253</v>
      </c>
      <c r="K2442" t="s">
        <v>254</v>
      </c>
      <c r="L2442">
        <v>80830409</v>
      </c>
      <c r="M2442" t="s">
        <v>255</v>
      </c>
      <c r="N2442">
        <v>33071010</v>
      </c>
      <c r="O2442" t="s">
        <v>256</v>
      </c>
      <c r="P2442">
        <v>4987176177810</v>
      </c>
      <c r="Q2442">
        <v>284</v>
      </c>
      <c r="R2442" s="16">
        <v>46807</v>
      </c>
      <c r="S2442">
        <v>36</v>
      </c>
      <c r="T2442">
        <v>52</v>
      </c>
      <c r="U2442">
        <v>24</v>
      </c>
      <c r="V2442">
        <v>231.83</v>
      </c>
      <c r="W2442">
        <v>243.42</v>
      </c>
      <c r="X2442">
        <v>253.57</v>
      </c>
      <c r="Y2442">
        <v>0</v>
      </c>
      <c r="Z2442">
        <v>1</v>
      </c>
      <c r="AA2442">
        <v>0</v>
      </c>
      <c r="AB2442">
        <v>0</v>
      </c>
      <c r="AC2442">
        <v>243.42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f t="shared" si="194"/>
        <v>1</v>
      </c>
      <c r="AJ2442">
        <f t="shared" si="195"/>
        <v>253.57</v>
      </c>
      <c r="AK2442" s="62">
        <f t="shared" si="196"/>
        <v>4.1666666666666664E-2</v>
      </c>
      <c r="AL2442">
        <f t="shared" si="197"/>
        <v>243.42</v>
      </c>
    </row>
    <row r="2443" spans="2:38" ht="14.45" x14ac:dyDescent="0.3">
      <c r="B2443" t="s">
        <v>2201</v>
      </c>
      <c r="C2443">
        <v>2002344334</v>
      </c>
      <c r="D2443" t="s">
        <v>125</v>
      </c>
      <c r="E2443" t="s">
        <v>126</v>
      </c>
      <c r="F2443" t="s">
        <v>127</v>
      </c>
      <c r="G2443" t="s">
        <v>128</v>
      </c>
      <c r="H2443" t="s">
        <v>139</v>
      </c>
      <c r="I2443" t="s">
        <v>140</v>
      </c>
      <c r="J2443" t="s">
        <v>266</v>
      </c>
      <c r="K2443" t="s">
        <v>951</v>
      </c>
      <c r="L2443">
        <v>83907879</v>
      </c>
      <c r="M2443" t="s">
        <v>952</v>
      </c>
      <c r="N2443">
        <v>96190030</v>
      </c>
      <c r="O2443" t="s">
        <v>953</v>
      </c>
      <c r="P2443">
        <v>4987176339522</v>
      </c>
      <c r="Q2443">
        <v>374</v>
      </c>
      <c r="R2443" s="16">
        <v>47045</v>
      </c>
      <c r="S2443">
        <v>36</v>
      </c>
      <c r="T2443">
        <v>74</v>
      </c>
      <c r="U2443">
        <v>12</v>
      </c>
      <c r="V2443">
        <v>284.94</v>
      </c>
      <c r="W2443">
        <v>299.19</v>
      </c>
      <c r="X2443">
        <v>311.67</v>
      </c>
      <c r="Y2443">
        <v>0</v>
      </c>
      <c r="Z2443">
        <v>3</v>
      </c>
      <c r="AA2443">
        <v>0</v>
      </c>
      <c r="AB2443">
        <v>0</v>
      </c>
      <c r="AC2443">
        <v>897.57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f t="shared" si="194"/>
        <v>3</v>
      </c>
      <c r="AJ2443">
        <f t="shared" si="195"/>
        <v>935.01</v>
      </c>
      <c r="AK2443" s="62">
        <f t="shared" si="196"/>
        <v>0.25</v>
      </c>
      <c r="AL2443">
        <f t="shared" si="197"/>
        <v>897.56999999999994</v>
      </c>
    </row>
    <row r="2444" spans="2:38" ht="14.45" x14ac:dyDescent="0.3">
      <c r="B2444" t="s">
        <v>2201</v>
      </c>
      <c r="C2444">
        <v>2002344334</v>
      </c>
      <c r="D2444" t="s">
        <v>125</v>
      </c>
      <c r="E2444" t="s">
        <v>126</v>
      </c>
      <c r="F2444" t="s">
        <v>127</v>
      </c>
      <c r="G2444" t="s">
        <v>132</v>
      </c>
      <c r="H2444" t="s">
        <v>133</v>
      </c>
      <c r="I2444" t="s">
        <v>177</v>
      </c>
      <c r="J2444" t="s">
        <v>178</v>
      </c>
      <c r="K2444" t="s">
        <v>230</v>
      </c>
      <c r="L2444">
        <v>80869897</v>
      </c>
      <c r="M2444" t="s">
        <v>231</v>
      </c>
      <c r="N2444">
        <v>96190010</v>
      </c>
      <c r="O2444" t="s">
        <v>232</v>
      </c>
      <c r="P2444">
        <v>4987176319449</v>
      </c>
      <c r="Q2444">
        <v>370</v>
      </c>
      <c r="R2444" s="16">
        <v>47045</v>
      </c>
      <c r="S2444">
        <v>24</v>
      </c>
      <c r="T2444">
        <v>100</v>
      </c>
      <c r="U2444">
        <v>16</v>
      </c>
      <c r="V2444">
        <v>284.45</v>
      </c>
      <c r="W2444">
        <v>284.45</v>
      </c>
      <c r="X2444">
        <v>296.31</v>
      </c>
      <c r="Y2444">
        <v>0</v>
      </c>
      <c r="Z2444">
        <v>1</v>
      </c>
      <c r="AA2444">
        <v>0</v>
      </c>
      <c r="AB2444">
        <v>0</v>
      </c>
      <c r="AC2444">
        <v>284.45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f t="shared" si="194"/>
        <v>1</v>
      </c>
      <c r="AJ2444">
        <f t="shared" si="195"/>
        <v>296.31</v>
      </c>
      <c r="AK2444" s="62">
        <f t="shared" si="196"/>
        <v>6.25E-2</v>
      </c>
      <c r="AL2444">
        <f t="shared" si="197"/>
        <v>284.45</v>
      </c>
    </row>
    <row r="2445" spans="2:38" ht="14.45" x14ac:dyDescent="0.3">
      <c r="B2445" t="s">
        <v>2201</v>
      </c>
      <c r="C2445">
        <v>2002344334</v>
      </c>
      <c r="D2445" t="s">
        <v>125</v>
      </c>
      <c r="E2445" t="s">
        <v>126</v>
      </c>
      <c r="F2445" t="s">
        <v>127</v>
      </c>
      <c r="G2445" t="s">
        <v>128</v>
      </c>
      <c r="H2445" t="s">
        <v>139</v>
      </c>
      <c r="I2445" t="s">
        <v>140</v>
      </c>
      <c r="J2445" t="s">
        <v>266</v>
      </c>
      <c r="K2445" t="s">
        <v>267</v>
      </c>
      <c r="L2445">
        <v>83907881</v>
      </c>
      <c r="M2445" t="s">
        <v>268</v>
      </c>
      <c r="N2445">
        <v>96190030</v>
      </c>
      <c r="O2445" t="s">
        <v>269</v>
      </c>
      <c r="P2445">
        <v>4987176303486</v>
      </c>
      <c r="Q2445">
        <v>374</v>
      </c>
      <c r="R2445" s="16">
        <v>47052</v>
      </c>
      <c r="S2445">
        <v>36</v>
      </c>
      <c r="T2445">
        <v>75</v>
      </c>
      <c r="U2445">
        <v>12</v>
      </c>
      <c r="V2445">
        <v>284.94</v>
      </c>
      <c r="W2445">
        <v>299.19</v>
      </c>
      <c r="X2445">
        <v>311.67</v>
      </c>
      <c r="Y2445">
        <v>0</v>
      </c>
      <c r="Z2445">
        <v>5</v>
      </c>
      <c r="AA2445">
        <v>0</v>
      </c>
      <c r="AB2445">
        <v>0</v>
      </c>
      <c r="AC2445">
        <v>1495.95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f t="shared" si="194"/>
        <v>5</v>
      </c>
      <c r="AJ2445">
        <f t="shared" si="195"/>
        <v>1558.3500000000001</v>
      </c>
      <c r="AK2445" s="62">
        <f t="shared" si="196"/>
        <v>0.41666666666666669</v>
      </c>
      <c r="AL2445">
        <f t="shared" si="197"/>
        <v>1495.95</v>
      </c>
    </row>
    <row r="2446" spans="2:38" ht="14.45" x14ac:dyDescent="0.3">
      <c r="B2446" t="s">
        <v>2201</v>
      </c>
      <c r="C2446">
        <v>2002344334</v>
      </c>
      <c r="D2446" t="s">
        <v>125</v>
      </c>
      <c r="E2446" t="s">
        <v>126</v>
      </c>
      <c r="F2446" t="s">
        <v>127</v>
      </c>
      <c r="G2446" t="s">
        <v>132</v>
      </c>
      <c r="H2446" t="s">
        <v>133</v>
      </c>
      <c r="I2446" t="s">
        <v>177</v>
      </c>
      <c r="J2446" t="s">
        <v>262</v>
      </c>
      <c r="K2446" t="s">
        <v>263</v>
      </c>
      <c r="L2446">
        <v>80845910</v>
      </c>
      <c r="M2446" t="s">
        <v>264</v>
      </c>
      <c r="N2446">
        <v>96190010</v>
      </c>
      <c r="O2446" t="s">
        <v>265</v>
      </c>
      <c r="P2446">
        <v>4987176321220</v>
      </c>
      <c r="Q2446">
        <v>115</v>
      </c>
      <c r="R2446" s="16">
        <v>47045</v>
      </c>
      <c r="S2446">
        <v>24</v>
      </c>
      <c r="T2446">
        <v>100</v>
      </c>
      <c r="U2446">
        <v>30</v>
      </c>
      <c r="V2446">
        <v>99.46</v>
      </c>
      <c r="W2446">
        <v>99.46</v>
      </c>
      <c r="X2446">
        <v>103.61</v>
      </c>
      <c r="Y2446">
        <v>0</v>
      </c>
      <c r="Z2446">
        <v>1</v>
      </c>
      <c r="AA2446">
        <v>0</v>
      </c>
      <c r="AB2446">
        <v>0</v>
      </c>
      <c r="AC2446">
        <v>99.46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f t="shared" si="194"/>
        <v>1</v>
      </c>
      <c r="AJ2446">
        <f t="shared" si="195"/>
        <v>103.61</v>
      </c>
      <c r="AK2446" s="62">
        <f t="shared" si="196"/>
        <v>3.3333333333333333E-2</v>
      </c>
      <c r="AL2446">
        <f t="shared" si="197"/>
        <v>99.46</v>
      </c>
    </row>
    <row r="2447" spans="2:38" ht="14.45" x14ac:dyDescent="0.3">
      <c r="B2447" t="s">
        <v>2201</v>
      </c>
      <c r="C2447">
        <v>2002344334</v>
      </c>
      <c r="D2447" t="s">
        <v>125</v>
      </c>
      <c r="E2447" t="s">
        <v>126</v>
      </c>
      <c r="F2447" t="s">
        <v>127</v>
      </c>
      <c r="G2447" t="s">
        <v>128</v>
      </c>
      <c r="H2447" t="s">
        <v>139</v>
      </c>
      <c r="I2447" t="s">
        <v>140</v>
      </c>
      <c r="J2447" t="s">
        <v>266</v>
      </c>
      <c r="K2447" t="s">
        <v>355</v>
      </c>
      <c r="L2447">
        <v>83907882</v>
      </c>
      <c r="M2447" t="s">
        <v>1005</v>
      </c>
      <c r="N2447">
        <v>96190030</v>
      </c>
      <c r="O2447" t="s">
        <v>1006</v>
      </c>
      <c r="P2447">
        <v>4987176303455</v>
      </c>
      <c r="Q2447">
        <v>374</v>
      </c>
      <c r="R2447" s="16">
        <v>47045</v>
      </c>
      <c r="S2447">
        <v>36</v>
      </c>
      <c r="T2447">
        <v>74</v>
      </c>
      <c r="U2447">
        <v>12</v>
      </c>
      <c r="V2447">
        <v>284.94</v>
      </c>
      <c r="W2447">
        <v>299.19</v>
      </c>
      <c r="X2447">
        <v>311.67</v>
      </c>
      <c r="Y2447">
        <v>0</v>
      </c>
      <c r="Z2447">
        <v>5</v>
      </c>
      <c r="AA2447">
        <v>0</v>
      </c>
      <c r="AB2447">
        <v>0</v>
      </c>
      <c r="AC2447">
        <v>1495.95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f t="shared" si="194"/>
        <v>5</v>
      </c>
      <c r="AJ2447">
        <f t="shared" si="195"/>
        <v>1558.3500000000001</v>
      </c>
      <c r="AK2447" s="62">
        <f t="shared" si="196"/>
        <v>0.41666666666666669</v>
      </c>
      <c r="AL2447">
        <f t="shared" si="197"/>
        <v>1495.95</v>
      </c>
    </row>
    <row r="2448" spans="2:38" ht="14.45" x14ac:dyDescent="0.3">
      <c r="B2448" t="s">
        <v>2201</v>
      </c>
      <c r="C2448">
        <v>2002344334</v>
      </c>
      <c r="D2448" t="s">
        <v>125</v>
      </c>
      <c r="E2448" t="s">
        <v>126</v>
      </c>
      <c r="F2448" t="s">
        <v>127</v>
      </c>
      <c r="G2448" t="s">
        <v>146</v>
      </c>
      <c r="H2448" t="s">
        <v>147</v>
      </c>
      <c r="I2448" t="s">
        <v>203</v>
      </c>
      <c r="J2448" t="s">
        <v>204</v>
      </c>
      <c r="K2448" t="s">
        <v>273</v>
      </c>
      <c r="L2448">
        <v>80862826</v>
      </c>
      <c r="M2448" t="s">
        <v>274</v>
      </c>
      <c r="N2448">
        <v>33071010</v>
      </c>
      <c r="O2448" t="s">
        <v>275</v>
      </c>
      <c r="P2448">
        <v>4987176150585</v>
      </c>
      <c r="Q2448">
        <v>71</v>
      </c>
      <c r="R2448" s="16">
        <v>46657</v>
      </c>
      <c r="S2448">
        <v>36</v>
      </c>
      <c r="T2448">
        <v>38</v>
      </c>
      <c r="U2448">
        <v>96</v>
      </c>
      <c r="V2448">
        <v>57.96</v>
      </c>
      <c r="W2448">
        <v>60.86</v>
      </c>
      <c r="X2448">
        <v>63.4</v>
      </c>
      <c r="Y2448">
        <v>0</v>
      </c>
      <c r="Z2448">
        <v>43</v>
      </c>
      <c r="AA2448">
        <v>0</v>
      </c>
      <c r="AB2448">
        <v>0</v>
      </c>
      <c r="AC2448">
        <v>2616.98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f t="shared" si="194"/>
        <v>43</v>
      </c>
      <c r="AJ2448">
        <f t="shared" si="195"/>
        <v>2726.2</v>
      </c>
      <c r="AK2448" s="62">
        <f t="shared" si="196"/>
        <v>0.44791666666666669</v>
      </c>
      <c r="AL2448">
        <f t="shared" si="197"/>
        <v>2616.98</v>
      </c>
    </row>
    <row r="2449" spans="2:38" ht="14.45" x14ac:dyDescent="0.3">
      <c r="B2449" t="s">
        <v>2201</v>
      </c>
      <c r="C2449">
        <v>2002344334</v>
      </c>
      <c r="D2449" t="s">
        <v>125</v>
      </c>
      <c r="E2449" t="s">
        <v>126</v>
      </c>
      <c r="F2449" t="s">
        <v>127</v>
      </c>
      <c r="G2449" t="s">
        <v>128</v>
      </c>
      <c r="H2449" t="s">
        <v>139</v>
      </c>
      <c r="I2449" t="s">
        <v>140</v>
      </c>
      <c r="J2449" t="s">
        <v>246</v>
      </c>
      <c r="K2449" t="s">
        <v>280</v>
      </c>
      <c r="L2449">
        <v>83907884</v>
      </c>
      <c r="M2449" t="s">
        <v>281</v>
      </c>
      <c r="N2449">
        <v>96190030</v>
      </c>
      <c r="O2449" t="s">
        <v>282</v>
      </c>
      <c r="P2449">
        <v>4987176346278</v>
      </c>
      <c r="Q2449">
        <v>374</v>
      </c>
      <c r="R2449" s="16">
        <v>46807</v>
      </c>
      <c r="S2449">
        <v>36</v>
      </c>
      <c r="T2449">
        <v>52</v>
      </c>
      <c r="U2449">
        <v>12</v>
      </c>
      <c r="V2449">
        <v>284.94</v>
      </c>
      <c r="W2449">
        <v>299.19</v>
      </c>
      <c r="X2449">
        <v>311.67</v>
      </c>
      <c r="Y2449">
        <v>0</v>
      </c>
      <c r="Z2449">
        <v>1</v>
      </c>
      <c r="AA2449">
        <v>0</v>
      </c>
      <c r="AB2449">
        <v>0</v>
      </c>
      <c r="AC2449">
        <v>299.19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f t="shared" si="194"/>
        <v>1</v>
      </c>
      <c r="AJ2449">
        <f t="shared" si="195"/>
        <v>311.67</v>
      </c>
      <c r="AK2449" s="62">
        <f t="shared" si="196"/>
        <v>8.3333333333333329E-2</v>
      </c>
      <c r="AL2449">
        <f t="shared" si="197"/>
        <v>299.19</v>
      </c>
    </row>
    <row r="2450" spans="2:38" ht="14.45" x14ac:dyDescent="0.3">
      <c r="B2450" t="s">
        <v>2201</v>
      </c>
      <c r="C2450">
        <v>2002344334</v>
      </c>
      <c r="D2450" t="s">
        <v>125</v>
      </c>
      <c r="E2450" t="s">
        <v>126</v>
      </c>
      <c r="F2450" t="s">
        <v>127</v>
      </c>
      <c r="G2450" t="s">
        <v>132</v>
      </c>
      <c r="H2450" t="s">
        <v>133</v>
      </c>
      <c r="I2450" t="s">
        <v>134</v>
      </c>
      <c r="J2450" t="s">
        <v>169</v>
      </c>
      <c r="K2450" t="s">
        <v>270</v>
      </c>
      <c r="L2450">
        <v>80851072</v>
      </c>
      <c r="M2450" t="s">
        <v>271</v>
      </c>
      <c r="N2450">
        <v>96190010</v>
      </c>
      <c r="O2450" t="s">
        <v>272</v>
      </c>
      <c r="P2450">
        <v>4987176293664</v>
      </c>
      <c r="Q2450">
        <v>699</v>
      </c>
      <c r="R2450" s="16">
        <v>47045</v>
      </c>
      <c r="S2450">
        <v>24</v>
      </c>
      <c r="T2450">
        <v>100</v>
      </c>
      <c r="U2450">
        <v>20</v>
      </c>
      <c r="V2450">
        <v>454.4</v>
      </c>
      <c r="W2450">
        <v>454.4</v>
      </c>
      <c r="X2450">
        <v>473.35</v>
      </c>
      <c r="Y2450">
        <v>0</v>
      </c>
      <c r="Z2450">
        <v>2</v>
      </c>
      <c r="AA2450">
        <v>0</v>
      </c>
      <c r="AB2450">
        <v>0</v>
      </c>
      <c r="AC2450">
        <v>908.8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f t="shared" si="194"/>
        <v>2</v>
      </c>
      <c r="AJ2450">
        <f t="shared" si="195"/>
        <v>946.7</v>
      </c>
      <c r="AK2450" s="62">
        <f t="shared" si="196"/>
        <v>0.1</v>
      </c>
      <c r="AL2450">
        <f t="shared" si="197"/>
        <v>908.8</v>
      </c>
    </row>
    <row r="2451" spans="2:38" ht="14.45" x14ac:dyDescent="0.3">
      <c r="B2451" t="s">
        <v>2201</v>
      </c>
      <c r="C2451">
        <v>2002344334</v>
      </c>
      <c r="D2451" t="s">
        <v>125</v>
      </c>
      <c r="E2451" t="s">
        <v>126</v>
      </c>
      <c r="F2451" t="s">
        <v>127</v>
      </c>
      <c r="G2451" t="s">
        <v>128</v>
      </c>
      <c r="H2451" t="s">
        <v>139</v>
      </c>
      <c r="I2451" t="s">
        <v>140</v>
      </c>
      <c r="J2451" t="s">
        <v>246</v>
      </c>
      <c r="K2451" t="s">
        <v>306</v>
      </c>
      <c r="L2451">
        <v>83907886</v>
      </c>
      <c r="M2451" t="s">
        <v>307</v>
      </c>
      <c r="N2451">
        <v>96190030</v>
      </c>
      <c r="O2451" t="s">
        <v>308</v>
      </c>
      <c r="P2451">
        <v>4987176346315</v>
      </c>
      <c r="Q2451">
        <v>374</v>
      </c>
      <c r="R2451" s="16">
        <v>46807</v>
      </c>
      <c r="S2451">
        <v>36</v>
      </c>
      <c r="T2451">
        <v>52</v>
      </c>
      <c r="U2451">
        <v>12</v>
      </c>
      <c r="V2451">
        <v>284.94</v>
      </c>
      <c r="W2451">
        <v>299.19</v>
      </c>
      <c r="X2451">
        <v>311.67</v>
      </c>
      <c r="Y2451">
        <v>0</v>
      </c>
      <c r="Z2451">
        <v>1</v>
      </c>
      <c r="AA2451">
        <v>0</v>
      </c>
      <c r="AB2451">
        <v>0</v>
      </c>
      <c r="AC2451">
        <v>299.19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f t="shared" si="194"/>
        <v>1</v>
      </c>
      <c r="AJ2451">
        <f t="shared" si="195"/>
        <v>311.67</v>
      </c>
      <c r="AK2451" s="62">
        <f t="shared" si="196"/>
        <v>8.3333333333333329E-2</v>
      </c>
      <c r="AL2451">
        <f t="shared" si="197"/>
        <v>299.19</v>
      </c>
    </row>
    <row r="2452" spans="2:38" ht="14.45" x14ac:dyDescent="0.3">
      <c r="B2452" t="s">
        <v>2201</v>
      </c>
      <c r="C2452">
        <v>2002344334</v>
      </c>
      <c r="D2452" t="s">
        <v>125</v>
      </c>
      <c r="E2452" t="s">
        <v>126</v>
      </c>
      <c r="F2452" t="s">
        <v>127</v>
      </c>
      <c r="G2452" t="s">
        <v>132</v>
      </c>
      <c r="H2452" t="s">
        <v>133</v>
      </c>
      <c r="I2452" t="s">
        <v>134</v>
      </c>
      <c r="J2452" t="s">
        <v>169</v>
      </c>
      <c r="K2452" t="s">
        <v>270</v>
      </c>
      <c r="L2452">
        <v>80851072</v>
      </c>
      <c r="M2452" t="s">
        <v>271</v>
      </c>
      <c r="N2452">
        <v>96190010</v>
      </c>
      <c r="O2452" t="s">
        <v>279</v>
      </c>
      <c r="P2452">
        <v>4987176293664</v>
      </c>
      <c r="Q2452">
        <v>699</v>
      </c>
      <c r="R2452" s="16">
        <v>47046</v>
      </c>
      <c r="S2452">
        <v>24</v>
      </c>
      <c r="T2452">
        <v>100</v>
      </c>
      <c r="U2452">
        <v>20</v>
      </c>
      <c r="V2452">
        <v>521.05999999999995</v>
      </c>
      <c r="W2452">
        <v>521.05999999999995</v>
      </c>
      <c r="X2452">
        <v>542.79</v>
      </c>
      <c r="Y2452">
        <v>0</v>
      </c>
      <c r="Z2452">
        <v>1</v>
      </c>
      <c r="AA2452">
        <v>0</v>
      </c>
      <c r="AB2452">
        <v>0</v>
      </c>
      <c r="AC2452">
        <v>521.05999999999995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f t="shared" si="194"/>
        <v>1</v>
      </c>
      <c r="AJ2452">
        <f t="shared" si="195"/>
        <v>542.79</v>
      </c>
      <c r="AK2452" s="62">
        <f t="shared" si="196"/>
        <v>0.05</v>
      </c>
      <c r="AL2452">
        <f t="shared" si="197"/>
        <v>521.05999999999995</v>
      </c>
    </row>
    <row r="2453" spans="2:38" ht="14.45" x14ac:dyDescent="0.3">
      <c r="B2453" t="s">
        <v>2201</v>
      </c>
      <c r="C2453">
        <v>2002344334</v>
      </c>
      <c r="D2453" t="s">
        <v>125</v>
      </c>
      <c r="E2453" t="s">
        <v>126</v>
      </c>
      <c r="F2453" t="s">
        <v>127</v>
      </c>
      <c r="G2453" t="s">
        <v>128</v>
      </c>
      <c r="H2453" t="s">
        <v>129</v>
      </c>
      <c r="I2453" t="s">
        <v>130</v>
      </c>
      <c r="J2453" t="s">
        <v>295</v>
      </c>
      <c r="K2453" t="s">
        <v>844</v>
      </c>
      <c r="L2453">
        <v>80841061</v>
      </c>
      <c r="M2453" t="s">
        <v>1046</v>
      </c>
      <c r="N2453">
        <v>33059090</v>
      </c>
      <c r="O2453" t="s">
        <v>1047</v>
      </c>
      <c r="P2453">
        <v>4987176257376</v>
      </c>
      <c r="Q2453">
        <v>245</v>
      </c>
      <c r="R2453" s="16">
        <v>46807</v>
      </c>
      <c r="S2453">
        <v>36</v>
      </c>
      <c r="T2453">
        <v>52</v>
      </c>
      <c r="U2453">
        <v>24</v>
      </c>
      <c r="V2453">
        <v>173.32</v>
      </c>
      <c r="W2453">
        <v>204.52</v>
      </c>
      <c r="X2453">
        <v>213.05</v>
      </c>
      <c r="Y2453">
        <v>0</v>
      </c>
      <c r="Z2453">
        <v>2</v>
      </c>
      <c r="AA2453">
        <v>0</v>
      </c>
      <c r="AB2453">
        <v>0</v>
      </c>
      <c r="AC2453">
        <v>409.04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f t="shared" si="194"/>
        <v>2</v>
      </c>
      <c r="AJ2453">
        <f t="shared" si="195"/>
        <v>426.1</v>
      </c>
      <c r="AK2453" s="62">
        <f t="shared" si="196"/>
        <v>8.3333333333333329E-2</v>
      </c>
      <c r="AL2453">
        <f t="shared" si="197"/>
        <v>409.04</v>
      </c>
    </row>
    <row r="2454" spans="2:38" ht="14.45" x14ac:dyDescent="0.3">
      <c r="B2454" t="s">
        <v>2201</v>
      </c>
      <c r="C2454">
        <v>2002344334</v>
      </c>
      <c r="D2454" t="s">
        <v>125</v>
      </c>
      <c r="E2454" t="s">
        <v>126</v>
      </c>
      <c r="F2454" t="s">
        <v>127</v>
      </c>
      <c r="G2454" t="s">
        <v>146</v>
      </c>
      <c r="H2454" t="s">
        <v>160</v>
      </c>
      <c r="I2454" t="s">
        <v>161</v>
      </c>
      <c r="J2454" t="s">
        <v>539</v>
      </c>
      <c r="K2454" t="s">
        <v>674</v>
      </c>
      <c r="L2454">
        <v>80838057</v>
      </c>
      <c r="M2454" t="s">
        <v>675</v>
      </c>
      <c r="N2454">
        <v>96032100</v>
      </c>
      <c r="O2454" t="s">
        <v>676</v>
      </c>
      <c r="P2454">
        <v>4987176306685</v>
      </c>
      <c r="Q2454">
        <v>175</v>
      </c>
      <c r="R2454" s="16">
        <v>47020</v>
      </c>
      <c r="S2454">
        <v>36</v>
      </c>
      <c r="T2454">
        <v>72</v>
      </c>
      <c r="U2454">
        <v>48</v>
      </c>
      <c r="V2454">
        <v>133.33000000000001</v>
      </c>
      <c r="W2454">
        <v>140</v>
      </c>
      <c r="X2454">
        <v>145.84</v>
      </c>
      <c r="Y2454">
        <v>0</v>
      </c>
      <c r="Z2454">
        <v>9</v>
      </c>
      <c r="AA2454">
        <v>0</v>
      </c>
      <c r="AB2454">
        <v>0</v>
      </c>
      <c r="AC2454">
        <v>1260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f t="shared" si="194"/>
        <v>9</v>
      </c>
      <c r="AJ2454">
        <f t="shared" si="195"/>
        <v>1312.56</v>
      </c>
      <c r="AK2454" s="62">
        <f t="shared" si="196"/>
        <v>0.1875</v>
      </c>
      <c r="AL2454">
        <f t="shared" si="197"/>
        <v>1260</v>
      </c>
    </row>
    <row r="2455" spans="2:38" ht="14.45" x14ac:dyDescent="0.3">
      <c r="B2455" t="s">
        <v>2201</v>
      </c>
      <c r="C2455">
        <v>2002344334</v>
      </c>
      <c r="D2455" t="s">
        <v>125</v>
      </c>
      <c r="E2455" t="s">
        <v>126</v>
      </c>
      <c r="F2455" t="s">
        <v>127</v>
      </c>
      <c r="G2455" t="s">
        <v>128</v>
      </c>
      <c r="H2455" t="s">
        <v>196</v>
      </c>
      <c r="I2455" t="s">
        <v>197</v>
      </c>
      <c r="J2455" t="s">
        <v>443</v>
      </c>
      <c r="K2455" t="s">
        <v>472</v>
      </c>
      <c r="L2455">
        <v>80833282</v>
      </c>
      <c r="M2455" t="s">
        <v>680</v>
      </c>
      <c r="N2455">
        <v>33049990</v>
      </c>
      <c r="O2455" t="s">
        <v>681</v>
      </c>
      <c r="P2455">
        <v>4987176077721</v>
      </c>
      <c r="Q2455">
        <v>99</v>
      </c>
      <c r="R2455" s="16">
        <v>46807</v>
      </c>
      <c r="S2455">
        <v>36</v>
      </c>
      <c r="T2455">
        <v>52</v>
      </c>
      <c r="U2455">
        <v>48</v>
      </c>
      <c r="V2455">
        <v>70.03</v>
      </c>
      <c r="W2455">
        <v>82.64</v>
      </c>
      <c r="X2455">
        <v>86.09</v>
      </c>
      <c r="Y2455">
        <v>0</v>
      </c>
      <c r="Z2455">
        <v>4</v>
      </c>
      <c r="AA2455">
        <v>0</v>
      </c>
      <c r="AB2455">
        <v>0</v>
      </c>
      <c r="AC2455">
        <v>330.56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f t="shared" si="194"/>
        <v>4</v>
      </c>
      <c r="AJ2455">
        <f t="shared" si="195"/>
        <v>344.36</v>
      </c>
      <c r="AK2455" s="62">
        <f t="shared" si="196"/>
        <v>8.3333333333333329E-2</v>
      </c>
      <c r="AL2455">
        <f t="shared" si="197"/>
        <v>330.56</v>
      </c>
    </row>
    <row r="2456" spans="2:38" ht="14.45" x14ac:dyDescent="0.3">
      <c r="B2456" t="s">
        <v>2201</v>
      </c>
      <c r="C2456">
        <v>2002344334</v>
      </c>
      <c r="D2456" t="s">
        <v>125</v>
      </c>
      <c r="E2456" t="s">
        <v>126</v>
      </c>
      <c r="F2456" t="s">
        <v>127</v>
      </c>
      <c r="G2456" t="s">
        <v>128</v>
      </c>
      <c r="H2456" t="s">
        <v>139</v>
      </c>
      <c r="I2456" t="s">
        <v>140</v>
      </c>
      <c r="J2456" t="s">
        <v>266</v>
      </c>
      <c r="K2456" t="s">
        <v>355</v>
      </c>
      <c r="L2456">
        <v>80863669</v>
      </c>
      <c r="M2456" t="s">
        <v>690</v>
      </c>
      <c r="N2456">
        <v>96190030</v>
      </c>
      <c r="O2456" t="s">
        <v>691</v>
      </c>
      <c r="P2456">
        <v>4987176303455</v>
      </c>
      <c r="Q2456">
        <v>350</v>
      </c>
      <c r="R2456" s="16">
        <v>47020</v>
      </c>
      <c r="S2456">
        <v>36</v>
      </c>
      <c r="T2456">
        <v>72</v>
      </c>
      <c r="U2456">
        <v>12</v>
      </c>
      <c r="V2456">
        <v>266.66000000000003</v>
      </c>
      <c r="W2456">
        <v>279.99</v>
      </c>
      <c r="X2456">
        <v>291.67</v>
      </c>
      <c r="Y2456">
        <v>0</v>
      </c>
      <c r="Z2456">
        <v>1</v>
      </c>
      <c r="AA2456">
        <v>0</v>
      </c>
      <c r="AB2456">
        <v>0</v>
      </c>
      <c r="AC2456">
        <v>279.99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f t="shared" si="194"/>
        <v>1</v>
      </c>
      <c r="AJ2456">
        <f t="shared" si="195"/>
        <v>291.67</v>
      </c>
      <c r="AK2456" s="62">
        <f t="shared" si="196"/>
        <v>8.3333333333333329E-2</v>
      </c>
      <c r="AL2456">
        <f t="shared" si="197"/>
        <v>279.99</v>
      </c>
    </row>
    <row r="2457" spans="2:38" ht="14.45" x14ac:dyDescent="0.3">
      <c r="B2457" t="s">
        <v>2201</v>
      </c>
      <c r="C2457">
        <v>2002344334</v>
      </c>
      <c r="D2457" t="s">
        <v>125</v>
      </c>
      <c r="E2457" t="s">
        <v>126</v>
      </c>
      <c r="F2457" t="s">
        <v>127</v>
      </c>
      <c r="G2457" t="s">
        <v>128</v>
      </c>
      <c r="H2457" t="s">
        <v>196</v>
      </c>
      <c r="I2457" t="s">
        <v>197</v>
      </c>
      <c r="J2457" t="s">
        <v>443</v>
      </c>
      <c r="K2457" t="s">
        <v>702</v>
      </c>
      <c r="L2457">
        <v>80823579</v>
      </c>
      <c r="M2457" t="s">
        <v>703</v>
      </c>
      <c r="N2457">
        <v>33049990</v>
      </c>
      <c r="O2457" t="s">
        <v>704</v>
      </c>
      <c r="P2457">
        <v>4987176263797</v>
      </c>
      <c r="Q2457">
        <v>449</v>
      </c>
      <c r="R2457" s="16">
        <v>47010</v>
      </c>
      <c r="S2457">
        <v>36</v>
      </c>
      <c r="T2457">
        <v>71</v>
      </c>
      <c r="U2457">
        <v>24</v>
      </c>
      <c r="V2457">
        <v>317.64</v>
      </c>
      <c r="W2457">
        <v>374.81</v>
      </c>
      <c r="X2457">
        <v>390.44</v>
      </c>
      <c r="Y2457">
        <v>0</v>
      </c>
      <c r="Z2457">
        <v>5</v>
      </c>
      <c r="AA2457">
        <v>0</v>
      </c>
      <c r="AB2457">
        <v>0</v>
      </c>
      <c r="AC2457">
        <v>1874.05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f t="shared" si="194"/>
        <v>5</v>
      </c>
      <c r="AJ2457">
        <f t="shared" si="195"/>
        <v>1952.2</v>
      </c>
      <c r="AK2457" s="62">
        <f t="shared" si="196"/>
        <v>0.20833333333333334</v>
      </c>
      <c r="AL2457">
        <f t="shared" si="197"/>
        <v>1874.05</v>
      </c>
    </row>
    <row r="2458" spans="2:38" ht="14.45" x14ac:dyDescent="0.3">
      <c r="B2458" t="s">
        <v>2201</v>
      </c>
      <c r="C2458">
        <v>2002344334</v>
      </c>
      <c r="D2458" t="s">
        <v>125</v>
      </c>
      <c r="E2458" t="s">
        <v>126</v>
      </c>
      <c r="F2458" t="s">
        <v>127</v>
      </c>
      <c r="G2458" t="s">
        <v>128</v>
      </c>
      <c r="H2458" t="s">
        <v>129</v>
      </c>
      <c r="I2458" t="s">
        <v>130</v>
      </c>
      <c r="J2458" t="s">
        <v>131</v>
      </c>
      <c r="K2458" t="s">
        <v>707</v>
      </c>
      <c r="L2458">
        <v>80879279</v>
      </c>
      <c r="M2458" t="s">
        <v>708</v>
      </c>
      <c r="N2458">
        <v>33051090</v>
      </c>
      <c r="O2458" t="s">
        <v>709</v>
      </c>
      <c r="P2458">
        <v>4987176234476</v>
      </c>
      <c r="Q2458">
        <v>175</v>
      </c>
      <c r="R2458" s="16">
        <v>46807</v>
      </c>
      <c r="S2458">
        <v>36</v>
      </c>
      <c r="T2458">
        <v>52</v>
      </c>
      <c r="U2458">
        <v>56</v>
      </c>
      <c r="V2458">
        <v>145.44999999999999</v>
      </c>
      <c r="W2458">
        <v>152.72</v>
      </c>
      <c r="X2458">
        <v>159.09</v>
      </c>
      <c r="Y2458">
        <v>0</v>
      </c>
      <c r="Z2458">
        <v>1</v>
      </c>
      <c r="AA2458">
        <v>0</v>
      </c>
      <c r="AB2458">
        <v>0</v>
      </c>
      <c r="AC2458">
        <v>152.72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f t="shared" si="194"/>
        <v>1</v>
      </c>
      <c r="AJ2458">
        <f t="shared" si="195"/>
        <v>159.09</v>
      </c>
      <c r="AK2458" s="62">
        <f t="shared" si="196"/>
        <v>1.7857142857142856E-2</v>
      </c>
      <c r="AL2458">
        <f t="shared" si="197"/>
        <v>152.72</v>
      </c>
    </row>
    <row r="2459" spans="2:38" ht="14.45" x14ac:dyDescent="0.3">
      <c r="B2459" t="s">
        <v>2201</v>
      </c>
      <c r="C2459">
        <v>2002344334</v>
      </c>
      <c r="D2459" t="s">
        <v>125</v>
      </c>
      <c r="E2459" t="s">
        <v>126</v>
      </c>
      <c r="F2459" t="s">
        <v>127</v>
      </c>
      <c r="G2459" t="s">
        <v>132</v>
      </c>
      <c r="H2459" t="s">
        <v>290</v>
      </c>
      <c r="I2459" t="s">
        <v>726</v>
      </c>
      <c r="J2459" t="s">
        <v>726</v>
      </c>
      <c r="K2459" t="s">
        <v>727</v>
      </c>
      <c r="L2459">
        <v>80862572</v>
      </c>
      <c r="M2459" t="s">
        <v>728</v>
      </c>
      <c r="N2459">
        <v>30049011</v>
      </c>
      <c r="O2459" t="s">
        <v>729</v>
      </c>
      <c r="P2459">
        <v>4987176168405</v>
      </c>
      <c r="Q2459">
        <v>117</v>
      </c>
      <c r="R2459" s="16">
        <v>47080</v>
      </c>
      <c r="S2459">
        <v>18</v>
      </c>
      <c r="T2459">
        <v>100</v>
      </c>
      <c r="U2459">
        <v>216</v>
      </c>
      <c r="V2459">
        <v>89.26</v>
      </c>
      <c r="W2459">
        <v>93.72</v>
      </c>
      <c r="X2459">
        <v>97.63</v>
      </c>
      <c r="Y2459">
        <v>0</v>
      </c>
      <c r="Z2459">
        <v>48</v>
      </c>
      <c r="AA2459">
        <v>0</v>
      </c>
      <c r="AB2459">
        <v>0</v>
      </c>
      <c r="AC2459">
        <v>4498.5600000000004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f t="shared" si="194"/>
        <v>48</v>
      </c>
      <c r="AJ2459">
        <f t="shared" si="195"/>
        <v>4686.24</v>
      </c>
      <c r="AK2459" s="62">
        <f t="shared" si="196"/>
        <v>0.22222222222222221</v>
      </c>
      <c r="AL2459">
        <f t="shared" si="197"/>
        <v>4498.5599999999995</v>
      </c>
    </row>
    <row r="2460" spans="2:38" ht="14.45" x14ac:dyDescent="0.3">
      <c r="B2460" t="s">
        <v>2201</v>
      </c>
      <c r="C2460">
        <v>2002344334</v>
      </c>
      <c r="D2460" t="s">
        <v>125</v>
      </c>
      <c r="E2460" t="s">
        <v>126</v>
      </c>
      <c r="F2460" t="s">
        <v>127</v>
      </c>
      <c r="G2460" t="s">
        <v>146</v>
      </c>
      <c r="H2460" t="s">
        <v>147</v>
      </c>
      <c r="I2460" t="s">
        <v>148</v>
      </c>
      <c r="J2460" t="s">
        <v>149</v>
      </c>
      <c r="K2460" t="s">
        <v>730</v>
      </c>
      <c r="L2460">
        <v>80865298</v>
      </c>
      <c r="M2460" t="s">
        <v>731</v>
      </c>
      <c r="N2460">
        <v>33071010</v>
      </c>
      <c r="O2460" t="s">
        <v>732</v>
      </c>
      <c r="P2460">
        <v>4987176198266</v>
      </c>
      <c r="Q2460">
        <v>289</v>
      </c>
      <c r="R2460" s="16">
        <v>47045</v>
      </c>
      <c r="S2460">
        <v>36</v>
      </c>
      <c r="T2460">
        <v>74</v>
      </c>
      <c r="U2460">
        <v>12</v>
      </c>
      <c r="V2460">
        <v>235.91</v>
      </c>
      <c r="W2460">
        <v>247.71</v>
      </c>
      <c r="X2460">
        <v>258.04000000000002</v>
      </c>
      <c r="Y2460">
        <v>0</v>
      </c>
      <c r="Z2460">
        <v>6</v>
      </c>
      <c r="AA2460">
        <v>0</v>
      </c>
      <c r="AB2460">
        <v>0</v>
      </c>
      <c r="AC2460">
        <v>1486.26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f t="shared" si="194"/>
        <v>6</v>
      </c>
      <c r="AJ2460">
        <f t="shared" si="195"/>
        <v>1548.2400000000002</v>
      </c>
      <c r="AK2460" s="62">
        <f t="shared" si="196"/>
        <v>0.5</v>
      </c>
      <c r="AL2460">
        <f t="shared" si="197"/>
        <v>1486.26</v>
      </c>
    </row>
    <row r="2461" spans="2:38" ht="14.45" x14ac:dyDescent="0.3">
      <c r="B2461" t="s">
        <v>2201</v>
      </c>
      <c r="C2461">
        <v>2002344334</v>
      </c>
      <c r="D2461" t="s">
        <v>125</v>
      </c>
      <c r="E2461" t="s">
        <v>126</v>
      </c>
      <c r="F2461" t="s">
        <v>127</v>
      </c>
      <c r="G2461" t="s">
        <v>146</v>
      </c>
      <c r="H2461" t="s">
        <v>147</v>
      </c>
      <c r="I2461" t="s">
        <v>148</v>
      </c>
      <c r="J2461" t="s">
        <v>149</v>
      </c>
      <c r="K2461" t="s">
        <v>401</v>
      </c>
      <c r="L2461">
        <v>80865300</v>
      </c>
      <c r="M2461" t="s">
        <v>733</v>
      </c>
      <c r="N2461">
        <v>33071010</v>
      </c>
      <c r="O2461" t="s">
        <v>734</v>
      </c>
      <c r="P2461">
        <v>4987176198259</v>
      </c>
      <c r="Q2461">
        <v>289</v>
      </c>
      <c r="R2461" s="16">
        <v>47102</v>
      </c>
      <c r="S2461">
        <v>36</v>
      </c>
      <c r="T2461">
        <v>79</v>
      </c>
      <c r="U2461">
        <v>12</v>
      </c>
      <c r="V2461">
        <v>235.91</v>
      </c>
      <c r="W2461">
        <v>247.71</v>
      </c>
      <c r="X2461">
        <v>258.04000000000002</v>
      </c>
      <c r="Y2461">
        <v>0</v>
      </c>
      <c r="Z2461">
        <v>9</v>
      </c>
      <c r="AA2461">
        <v>0</v>
      </c>
      <c r="AB2461">
        <v>0</v>
      </c>
      <c r="AC2461">
        <v>2229.39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f t="shared" si="194"/>
        <v>9</v>
      </c>
      <c r="AJ2461">
        <f t="shared" si="195"/>
        <v>2322.36</v>
      </c>
      <c r="AK2461" s="62">
        <f t="shared" si="196"/>
        <v>0.75</v>
      </c>
      <c r="AL2461">
        <f t="shared" si="197"/>
        <v>2229.39</v>
      </c>
    </row>
    <row r="2462" spans="2:38" ht="14.45" x14ac:dyDescent="0.3">
      <c r="B2462" t="s">
        <v>2201</v>
      </c>
      <c r="C2462">
        <v>2002344334</v>
      </c>
      <c r="D2462" t="s">
        <v>125</v>
      </c>
      <c r="E2462" t="s">
        <v>126</v>
      </c>
      <c r="F2462" t="s">
        <v>127</v>
      </c>
      <c r="G2462" t="s">
        <v>128</v>
      </c>
      <c r="H2462" t="s">
        <v>129</v>
      </c>
      <c r="I2462" t="s">
        <v>130</v>
      </c>
      <c r="J2462" t="s">
        <v>131</v>
      </c>
      <c r="K2462" t="s">
        <v>960</v>
      </c>
      <c r="L2462">
        <v>80879269</v>
      </c>
      <c r="M2462" t="s">
        <v>961</v>
      </c>
      <c r="N2462">
        <v>33051090</v>
      </c>
      <c r="O2462" t="s">
        <v>962</v>
      </c>
      <c r="P2462">
        <v>4987176234360</v>
      </c>
      <c r="Q2462">
        <v>75</v>
      </c>
      <c r="R2462" s="16">
        <v>46800</v>
      </c>
      <c r="S2462">
        <v>36</v>
      </c>
      <c r="T2462">
        <v>51</v>
      </c>
      <c r="U2462">
        <v>48</v>
      </c>
      <c r="V2462">
        <v>62.33</v>
      </c>
      <c r="W2462">
        <v>65.45</v>
      </c>
      <c r="X2462">
        <v>68.180000000000007</v>
      </c>
      <c r="Y2462">
        <v>5</v>
      </c>
      <c r="Z2462">
        <v>19</v>
      </c>
      <c r="AA2462">
        <v>0</v>
      </c>
      <c r="AB2462">
        <v>0</v>
      </c>
      <c r="AC2462">
        <v>16951.55</v>
      </c>
      <c r="AD2462">
        <v>0.01</v>
      </c>
      <c r="AE2462">
        <v>0</v>
      </c>
      <c r="AF2462">
        <v>0</v>
      </c>
      <c r="AG2462">
        <v>0</v>
      </c>
      <c r="AH2462">
        <v>0</v>
      </c>
      <c r="AI2462">
        <f t="shared" si="194"/>
        <v>259</v>
      </c>
      <c r="AJ2462">
        <f t="shared" si="195"/>
        <v>17658.620000000003</v>
      </c>
      <c r="AK2462" s="62">
        <f t="shared" si="196"/>
        <v>5.395833333333333</v>
      </c>
      <c r="AL2462">
        <f t="shared" si="197"/>
        <v>16951.55</v>
      </c>
    </row>
    <row r="2463" spans="2:38" ht="14.45" x14ac:dyDescent="0.3">
      <c r="B2463" t="s">
        <v>2201</v>
      </c>
      <c r="C2463">
        <v>2002344334</v>
      </c>
      <c r="D2463" t="s">
        <v>125</v>
      </c>
      <c r="E2463" t="s">
        <v>126</v>
      </c>
      <c r="F2463" t="s">
        <v>127</v>
      </c>
      <c r="G2463" t="s">
        <v>128</v>
      </c>
      <c r="H2463" t="s">
        <v>129</v>
      </c>
      <c r="I2463" t="s">
        <v>130</v>
      </c>
      <c r="J2463" t="s">
        <v>131</v>
      </c>
      <c r="K2463" t="s">
        <v>749</v>
      </c>
      <c r="L2463">
        <v>80879272</v>
      </c>
      <c r="M2463" t="s">
        <v>750</v>
      </c>
      <c r="N2463">
        <v>33051090</v>
      </c>
      <c r="O2463" t="s">
        <v>751</v>
      </c>
      <c r="P2463">
        <v>4987176234292</v>
      </c>
      <c r="Q2463">
        <v>75</v>
      </c>
      <c r="R2463" s="16">
        <v>46807</v>
      </c>
      <c r="S2463">
        <v>36</v>
      </c>
      <c r="T2463">
        <v>52</v>
      </c>
      <c r="U2463">
        <v>48</v>
      </c>
      <c r="V2463">
        <v>62.33</v>
      </c>
      <c r="W2463">
        <v>65.45</v>
      </c>
      <c r="X2463">
        <v>68.180000000000007</v>
      </c>
      <c r="Y2463">
        <v>2</v>
      </c>
      <c r="Z2463">
        <v>22</v>
      </c>
      <c r="AA2463">
        <v>0</v>
      </c>
      <c r="AB2463">
        <v>0</v>
      </c>
      <c r="AC2463">
        <v>7723.1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f t="shared" si="194"/>
        <v>118</v>
      </c>
      <c r="AJ2463">
        <f t="shared" si="195"/>
        <v>8045.2400000000007</v>
      </c>
      <c r="AK2463" s="62">
        <f t="shared" si="196"/>
        <v>2.4583333333333335</v>
      </c>
      <c r="AL2463">
        <f t="shared" si="197"/>
        <v>7723.1</v>
      </c>
    </row>
    <row r="2464" spans="2:38" ht="14.45" x14ac:dyDescent="0.3">
      <c r="B2464" t="s">
        <v>2201</v>
      </c>
      <c r="C2464">
        <v>2002344334</v>
      </c>
      <c r="D2464" t="s">
        <v>125</v>
      </c>
      <c r="E2464" t="s">
        <v>126</v>
      </c>
      <c r="F2464" t="s">
        <v>127</v>
      </c>
      <c r="G2464" t="s">
        <v>132</v>
      </c>
      <c r="H2464" t="s">
        <v>290</v>
      </c>
      <c r="I2464" t="s">
        <v>379</v>
      </c>
      <c r="J2464" t="s">
        <v>379</v>
      </c>
      <c r="K2464" t="s">
        <v>380</v>
      </c>
      <c r="L2464">
        <v>83916219</v>
      </c>
      <c r="M2464" t="s">
        <v>894</v>
      </c>
      <c r="N2464">
        <v>30049011</v>
      </c>
      <c r="O2464" t="s">
        <v>895</v>
      </c>
      <c r="P2464">
        <v>4987176191205</v>
      </c>
      <c r="Q2464">
        <v>109</v>
      </c>
      <c r="R2464" s="16">
        <v>46807</v>
      </c>
      <c r="S2464">
        <v>18</v>
      </c>
      <c r="T2464">
        <v>100</v>
      </c>
      <c r="U2464">
        <v>384</v>
      </c>
      <c r="V2464">
        <v>83.15</v>
      </c>
      <c r="W2464">
        <v>87.31</v>
      </c>
      <c r="X2464">
        <v>90.95</v>
      </c>
      <c r="Y2464">
        <v>0</v>
      </c>
      <c r="Z2464">
        <v>31</v>
      </c>
      <c r="AA2464">
        <v>0</v>
      </c>
      <c r="AB2464">
        <v>0</v>
      </c>
      <c r="AC2464">
        <v>2706.61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f t="shared" si="194"/>
        <v>31</v>
      </c>
      <c r="AJ2464">
        <f t="shared" si="195"/>
        <v>2819.4500000000003</v>
      </c>
      <c r="AK2464" s="62">
        <f t="shared" si="196"/>
        <v>8.0729166666666671E-2</v>
      </c>
      <c r="AL2464">
        <f t="shared" si="197"/>
        <v>2706.61</v>
      </c>
    </row>
    <row r="2465" spans="2:38" ht="14.45" x14ac:dyDescent="0.3">
      <c r="B2465" t="s">
        <v>2201</v>
      </c>
      <c r="C2465">
        <v>2002344334</v>
      </c>
      <c r="D2465" t="s">
        <v>125</v>
      </c>
      <c r="E2465" t="s">
        <v>126</v>
      </c>
      <c r="F2465" t="s">
        <v>127</v>
      </c>
      <c r="G2465" t="s">
        <v>128</v>
      </c>
      <c r="H2465" t="s">
        <v>129</v>
      </c>
      <c r="I2465" t="s">
        <v>130</v>
      </c>
      <c r="J2465" t="s">
        <v>131</v>
      </c>
      <c r="K2465" t="s">
        <v>752</v>
      </c>
      <c r="L2465">
        <v>80879273</v>
      </c>
      <c r="M2465" t="s">
        <v>753</v>
      </c>
      <c r="N2465">
        <v>33051090</v>
      </c>
      <c r="O2465" t="s">
        <v>754</v>
      </c>
      <c r="P2465">
        <v>4987176234315</v>
      </c>
      <c r="Q2465">
        <v>75</v>
      </c>
      <c r="R2465" s="16">
        <v>46807</v>
      </c>
      <c r="S2465">
        <v>36</v>
      </c>
      <c r="T2465">
        <v>52</v>
      </c>
      <c r="U2465">
        <v>48</v>
      </c>
      <c r="V2465">
        <v>62.33</v>
      </c>
      <c r="W2465">
        <v>65.45</v>
      </c>
      <c r="X2465">
        <v>68.180000000000007</v>
      </c>
      <c r="Y2465">
        <v>9</v>
      </c>
      <c r="Z2465">
        <v>36</v>
      </c>
      <c r="AA2465">
        <v>0</v>
      </c>
      <c r="AB2465">
        <v>0</v>
      </c>
      <c r="AC2465">
        <v>30630.6</v>
      </c>
      <c r="AD2465">
        <v>0.01</v>
      </c>
      <c r="AE2465">
        <v>0</v>
      </c>
      <c r="AF2465">
        <v>0</v>
      </c>
      <c r="AG2465">
        <v>0</v>
      </c>
      <c r="AH2465">
        <v>0</v>
      </c>
      <c r="AI2465">
        <f t="shared" si="194"/>
        <v>468</v>
      </c>
      <c r="AJ2465">
        <f t="shared" si="195"/>
        <v>31908.240000000002</v>
      </c>
      <c r="AK2465" s="62">
        <f t="shared" si="196"/>
        <v>9.75</v>
      </c>
      <c r="AL2465">
        <f t="shared" si="197"/>
        <v>30630.600000000002</v>
      </c>
    </row>
    <row r="2466" spans="2:38" ht="14.45" x14ac:dyDescent="0.3">
      <c r="B2466" t="s">
        <v>2201</v>
      </c>
      <c r="C2466">
        <v>2002344334</v>
      </c>
      <c r="D2466" t="s">
        <v>125</v>
      </c>
      <c r="E2466" t="s">
        <v>126</v>
      </c>
      <c r="F2466" t="s">
        <v>127</v>
      </c>
      <c r="G2466" t="s">
        <v>128</v>
      </c>
      <c r="H2466" t="s">
        <v>129</v>
      </c>
      <c r="I2466" t="s">
        <v>221</v>
      </c>
      <c r="J2466" t="s">
        <v>250</v>
      </c>
      <c r="K2466" t="s">
        <v>761</v>
      </c>
      <c r="L2466">
        <v>80896343</v>
      </c>
      <c r="M2466" t="s">
        <v>762</v>
      </c>
      <c r="N2466">
        <v>33051090</v>
      </c>
      <c r="O2466" t="s">
        <v>763</v>
      </c>
      <c r="P2466">
        <v>4987176254436</v>
      </c>
      <c r="Q2466">
        <v>479</v>
      </c>
      <c r="R2466" s="16">
        <v>47045</v>
      </c>
      <c r="S2466">
        <v>36</v>
      </c>
      <c r="T2466">
        <v>74</v>
      </c>
      <c r="U2466">
        <v>30</v>
      </c>
      <c r="V2466">
        <v>398.11</v>
      </c>
      <c r="W2466">
        <v>418.02</v>
      </c>
      <c r="X2466">
        <v>435.45</v>
      </c>
      <c r="Y2466">
        <v>0</v>
      </c>
      <c r="Z2466">
        <v>1</v>
      </c>
      <c r="AA2466">
        <v>0</v>
      </c>
      <c r="AB2466">
        <v>0</v>
      </c>
      <c r="AC2466">
        <v>418.02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f t="shared" si="194"/>
        <v>1</v>
      </c>
      <c r="AJ2466">
        <f t="shared" si="195"/>
        <v>435.45</v>
      </c>
      <c r="AK2466" s="62">
        <f t="shared" si="196"/>
        <v>3.3333333333333333E-2</v>
      </c>
      <c r="AL2466">
        <f t="shared" si="197"/>
        <v>418.02</v>
      </c>
    </row>
    <row r="2467" spans="2:38" ht="14.45" x14ac:dyDescent="0.3">
      <c r="B2467" t="s">
        <v>2201</v>
      </c>
      <c r="C2467">
        <v>2002344334</v>
      </c>
      <c r="D2467" t="s">
        <v>125</v>
      </c>
      <c r="E2467" t="s">
        <v>126</v>
      </c>
      <c r="F2467" t="s">
        <v>127</v>
      </c>
      <c r="G2467" t="s">
        <v>132</v>
      </c>
      <c r="H2467" t="s">
        <v>290</v>
      </c>
      <c r="I2467" t="s">
        <v>291</v>
      </c>
      <c r="J2467" t="s">
        <v>291</v>
      </c>
      <c r="K2467" t="s">
        <v>650</v>
      </c>
      <c r="L2467">
        <v>83916232</v>
      </c>
      <c r="M2467" t="s">
        <v>783</v>
      </c>
      <c r="N2467">
        <v>30049011</v>
      </c>
      <c r="O2467" t="s">
        <v>784</v>
      </c>
      <c r="P2467">
        <v>4987176147318</v>
      </c>
      <c r="Q2467">
        <v>128</v>
      </c>
      <c r="R2467" s="16">
        <v>47045</v>
      </c>
      <c r="S2467">
        <v>24</v>
      </c>
      <c r="T2467">
        <v>100</v>
      </c>
      <c r="U2467">
        <v>216</v>
      </c>
      <c r="V2467">
        <v>97.65</v>
      </c>
      <c r="W2467">
        <v>102.53</v>
      </c>
      <c r="X2467">
        <v>106.81</v>
      </c>
      <c r="Y2467">
        <v>0</v>
      </c>
      <c r="Z2467">
        <v>73</v>
      </c>
      <c r="AA2467">
        <v>0</v>
      </c>
      <c r="AB2467">
        <v>0</v>
      </c>
      <c r="AC2467">
        <v>7484.69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f t="shared" si="194"/>
        <v>73</v>
      </c>
      <c r="AJ2467">
        <f t="shared" si="195"/>
        <v>7797.13</v>
      </c>
      <c r="AK2467" s="62">
        <f t="shared" si="196"/>
        <v>0.33796296296296297</v>
      </c>
      <c r="AL2467">
        <f t="shared" si="197"/>
        <v>7484.6900000000005</v>
      </c>
    </row>
    <row r="2468" spans="2:38" ht="14.45" x14ac:dyDescent="0.3">
      <c r="B2468" t="s">
        <v>2201</v>
      </c>
      <c r="C2468">
        <v>2002344334</v>
      </c>
      <c r="D2468" t="s">
        <v>125</v>
      </c>
      <c r="E2468" t="s">
        <v>126</v>
      </c>
      <c r="F2468" t="s">
        <v>127</v>
      </c>
      <c r="G2468" t="s">
        <v>128</v>
      </c>
      <c r="H2468" t="s">
        <v>139</v>
      </c>
      <c r="I2468" t="s">
        <v>140</v>
      </c>
      <c r="J2468" t="s">
        <v>236</v>
      </c>
      <c r="K2468" t="s">
        <v>299</v>
      </c>
      <c r="L2468">
        <v>83933414</v>
      </c>
      <c r="M2468" t="s">
        <v>1763</v>
      </c>
      <c r="N2468">
        <v>96190030</v>
      </c>
      <c r="O2468" t="s">
        <v>1764</v>
      </c>
      <c r="P2468">
        <v>4987176093257</v>
      </c>
      <c r="Q2468">
        <v>399</v>
      </c>
      <c r="R2468" s="16">
        <v>46807</v>
      </c>
      <c r="S2468">
        <v>36</v>
      </c>
      <c r="T2468">
        <v>52</v>
      </c>
      <c r="U2468">
        <v>18</v>
      </c>
      <c r="V2468">
        <v>317.20999999999998</v>
      </c>
      <c r="W2468">
        <v>333.07</v>
      </c>
      <c r="X2468">
        <v>346.96</v>
      </c>
      <c r="Y2468">
        <v>5</v>
      </c>
      <c r="Z2468">
        <v>0</v>
      </c>
      <c r="AA2468">
        <v>0</v>
      </c>
      <c r="AB2468">
        <v>0</v>
      </c>
      <c r="AC2468">
        <v>29976.3</v>
      </c>
      <c r="AD2468">
        <v>0.01</v>
      </c>
      <c r="AE2468">
        <v>0</v>
      </c>
      <c r="AF2468">
        <v>0</v>
      </c>
      <c r="AG2468">
        <v>0</v>
      </c>
      <c r="AH2468">
        <v>0</v>
      </c>
      <c r="AI2468">
        <f t="shared" si="194"/>
        <v>90</v>
      </c>
      <c r="AJ2468">
        <f t="shared" si="195"/>
        <v>31226.399999999998</v>
      </c>
      <c r="AK2468" s="62">
        <f t="shared" si="196"/>
        <v>5</v>
      </c>
      <c r="AL2468">
        <f t="shared" si="197"/>
        <v>29976.3</v>
      </c>
    </row>
    <row r="2469" spans="2:38" ht="14.45" x14ac:dyDescent="0.3">
      <c r="B2469" t="s">
        <v>2201</v>
      </c>
      <c r="C2469">
        <v>2002344334</v>
      </c>
      <c r="D2469" t="s">
        <v>125</v>
      </c>
      <c r="E2469" t="s">
        <v>126</v>
      </c>
      <c r="F2469" t="s">
        <v>127</v>
      </c>
      <c r="G2469" t="s">
        <v>128</v>
      </c>
      <c r="H2469" t="s">
        <v>129</v>
      </c>
      <c r="I2469" t="s">
        <v>130</v>
      </c>
      <c r="J2469" t="s">
        <v>216</v>
      </c>
      <c r="K2469" t="s">
        <v>555</v>
      </c>
      <c r="L2469">
        <v>80896337</v>
      </c>
      <c r="M2469" t="s">
        <v>765</v>
      </c>
      <c r="N2469">
        <v>33051090</v>
      </c>
      <c r="O2469" t="s">
        <v>766</v>
      </c>
      <c r="P2469">
        <v>4987176272140</v>
      </c>
      <c r="Q2469">
        <v>435</v>
      </c>
      <c r="R2469" s="16">
        <v>47045</v>
      </c>
      <c r="S2469">
        <v>36</v>
      </c>
      <c r="T2469">
        <v>74</v>
      </c>
      <c r="U2469">
        <v>30</v>
      </c>
      <c r="V2469">
        <v>361.54</v>
      </c>
      <c r="W2469">
        <v>379.62</v>
      </c>
      <c r="X2469">
        <v>395.45</v>
      </c>
      <c r="Y2469">
        <v>0</v>
      </c>
      <c r="Z2469">
        <v>2</v>
      </c>
      <c r="AA2469">
        <v>0</v>
      </c>
      <c r="AB2469">
        <v>0</v>
      </c>
      <c r="AC2469">
        <v>759.24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f t="shared" si="194"/>
        <v>2</v>
      </c>
      <c r="AJ2469">
        <f t="shared" si="195"/>
        <v>790.9</v>
      </c>
      <c r="AK2469" s="62">
        <f t="shared" si="196"/>
        <v>6.6666666666666666E-2</v>
      </c>
      <c r="AL2469">
        <f t="shared" si="197"/>
        <v>759.24</v>
      </c>
    </row>
    <row r="2470" spans="2:38" ht="14.45" x14ac:dyDescent="0.3">
      <c r="B2470" t="s">
        <v>2201</v>
      </c>
      <c r="C2470">
        <v>2002344334</v>
      </c>
      <c r="D2470" t="s">
        <v>125</v>
      </c>
      <c r="E2470" t="s">
        <v>126</v>
      </c>
      <c r="F2470" t="s">
        <v>127</v>
      </c>
      <c r="G2470" t="s">
        <v>146</v>
      </c>
      <c r="H2470" t="s">
        <v>147</v>
      </c>
      <c r="I2470" t="s">
        <v>203</v>
      </c>
      <c r="J2470" t="s">
        <v>367</v>
      </c>
      <c r="K2470" t="s">
        <v>772</v>
      </c>
      <c r="L2470">
        <v>80866723</v>
      </c>
      <c r="M2470" t="s">
        <v>773</v>
      </c>
      <c r="N2470">
        <v>33071090</v>
      </c>
      <c r="O2470" t="s">
        <v>774</v>
      </c>
      <c r="P2470">
        <v>4987176278586</v>
      </c>
      <c r="Q2470">
        <v>290</v>
      </c>
      <c r="R2470" s="16">
        <v>47052</v>
      </c>
      <c r="S2470">
        <v>36</v>
      </c>
      <c r="T2470">
        <v>75</v>
      </c>
      <c r="U2470">
        <v>12</v>
      </c>
      <c r="V2470">
        <v>210.64</v>
      </c>
      <c r="W2470">
        <v>248.56</v>
      </c>
      <c r="X2470">
        <v>258.92</v>
      </c>
      <c r="Y2470">
        <v>22</v>
      </c>
      <c r="Z2470">
        <v>3</v>
      </c>
      <c r="AA2470">
        <v>0</v>
      </c>
      <c r="AB2470">
        <v>0</v>
      </c>
      <c r="AC2470">
        <v>66365.52</v>
      </c>
      <c r="AD2470">
        <v>2.9999999999999898E-2</v>
      </c>
      <c r="AE2470">
        <v>0</v>
      </c>
      <c r="AF2470">
        <v>0</v>
      </c>
      <c r="AG2470">
        <v>0</v>
      </c>
      <c r="AH2470">
        <v>0</v>
      </c>
      <c r="AI2470">
        <f t="shared" si="194"/>
        <v>267</v>
      </c>
      <c r="AJ2470">
        <f t="shared" si="195"/>
        <v>69131.64</v>
      </c>
      <c r="AK2470" s="62">
        <f t="shared" si="196"/>
        <v>22.25</v>
      </c>
      <c r="AL2470">
        <f t="shared" si="197"/>
        <v>66365.52</v>
      </c>
    </row>
    <row r="2471" spans="2:38" ht="14.45" x14ac:dyDescent="0.3">
      <c r="B2471" t="s">
        <v>2201</v>
      </c>
      <c r="C2471">
        <v>2002344334</v>
      </c>
      <c r="D2471" t="s">
        <v>125</v>
      </c>
      <c r="E2471" t="s">
        <v>126</v>
      </c>
      <c r="F2471" t="s">
        <v>127</v>
      </c>
      <c r="G2471" t="s">
        <v>146</v>
      </c>
      <c r="H2471" t="s">
        <v>147</v>
      </c>
      <c r="I2471" t="s">
        <v>203</v>
      </c>
      <c r="J2471" t="s">
        <v>367</v>
      </c>
      <c r="K2471" t="s">
        <v>777</v>
      </c>
      <c r="L2471">
        <v>80866724</v>
      </c>
      <c r="M2471" t="s">
        <v>778</v>
      </c>
      <c r="N2471">
        <v>33071090</v>
      </c>
      <c r="O2471" t="s">
        <v>779</v>
      </c>
      <c r="P2471">
        <v>4987176345516</v>
      </c>
      <c r="Q2471">
        <v>249</v>
      </c>
      <c r="R2471" s="16">
        <v>46807</v>
      </c>
      <c r="S2471">
        <v>36</v>
      </c>
      <c r="T2471">
        <v>52</v>
      </c>
      <c r="U2471">
        <v>24</v>
      </c>
      <c r="V2471">
        <v>180.86</v>
      </c>
      <c r="W2471">
        <v>213.42</v>
      </c>
      <c r="X2471">
        <v>222.32</v>
      </c>
      <c r="Y2471">
        <v>0</v>
      </c>
      <c r="Z2471">
        <v>8</v>
      </c>
      <c r="AA2471">
        <v>0</v>
      </c>
      <c r="AB2471">
        <v>0</v>
      </c>
      <c r="AC2471">
        <v>1707.36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f t="shared" si="194"/>
        <v>8</v>
      </c>
      <c r="AJ2471">
        <f t="shared" si="195"/>
        <v>1778.56</v>
      </c>
      <c r="AK2471" s="62">
        <f t="shared" si="196"/>
        <v>0.33333333333333331</v>
      </c>
      <c r="AL2471">
        <f t="shared" si="197"/>
        <v>1707.36</v>
      </c>
    </row>
    <row r="2472" spans="2:38" ht="14.45" x14ac:dyDescent="0.3">
      <c r="B2472" t="s">
        <v>2201</v>
      </c>
      <c r="C2472">
        <v>2002344334</v>
      </c>
      <c r="D2472" t="s">
        <v>125</v>
      </c>
      <c r="E2472" t="s">
        <v>126</v>
      </c>
      <c r="F2472" t="s">
        <v>127</v>
      </c>
      <c r="G2472" t="s">
        <v>146</v>
      </c>
      <c r="H2472" t="s">
        <v>147</v>
      </c>
      <c r="I2472" t="s">
        <v>203</v>
      </c>
      <c r="J2472" t="s">
        <v>367</v>
      </c>
      <c r="K2472" t="s">
        <v>780</v>
      </c>
      <c r="L2472">
        <v>80866725</v>
      </c>
      <c r="M2472" t="s">
        <v>781</v>
      </c>
      <c r="N2472">
        <v>33071090</v>
      </c>
      <c r="O2472" t="s">
        <v>782</v>
      </c>
      <c r="P2472">
        <v>4987176177674</v>
      </c>
      <c r="Q2472">
        <v>270</v>
      </c>
      <c r="R2472" s="16">
        <v>46807</v>
      </c>
      <c r="S2472">
        <v>36</v>
      </c>
      <c r="T2472">
        <v>52</v>
      </c>
      <c r="U2472">
        <v>24</v>
      </c>
      <c r="V2472">
        <v>196.12</v>
      </c>
      <c r="W2472">
        <v>231.42</v>
      </c>
      <c r="X2472">
        <v>241.07</v>
      </c>
      <c r="Y2472">
        <v>0</v>
      </c>
      <c r="Z2472">
        <v>20</v>
      </c>
      <c r="AA2472">
        <v>0</v>
      </c>
      <c r="AB2472">
        <v>0</v>
      </c>
      <c r="AC2472">
        <v>4628.3999999999996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f t="shared" si="194"/>
        <v>20</v>
      </c>
      <c r="AJ2472">
        <f t="shared" si="195"/>
        <v>4821.3999999999996</v>
      </c>
      <c r="AK2472" s="62">
        <f t="shared" si="196"/>
        <v>0.83333333333333337</v>
      </c>
      <c r="AL2472">
        <f t="shared" si="197"/>
        <v>4628.3999999999996</v>
      </c>
    </row>
    <row r="2473" spans="2:38" ht="14.45" x14ac:dyDescent="0.3">
      <c r="B2473" t="s">
        <v>2201</v>
      </c>
      <c r="C2473">
        <v>2002344334</v>
      </c>
      <c r="D2473" t="s">
        <v>125</v>
      </c>
      <c r="E2473" t="s">
        <v>126</v>
      </c>
      <c r="F2473" t="s">
        <v>127</v>
      </c>
      <c r="G2473" t="s">
        <v>146</v>
      </c>
      <c r="H2473" t="s">
        <v>147</v>
      </c>
      <c r="I2473" t="s">
        <v>203</v>
      </c>
      <c r="J2473" t="s">
        <v>367</v>
      </c>
      <c r="K2473" t="s">
        <v>787</v>
      </c>
      <c r="L2473">
        <v>80866726</v>
      </c>
      <c r="M2473" t="s">
        <v>788</v>
      </c>
      <c r="N2473">
        <v>33071090</v>
      </c>
      <c r="O2473" t="s">
        <v>789</v>
      </c>
      <c r="P2473">
        <v>4902430722193</v>
      </c>
      <c r="Q2473">
        <v>95</v>
      </c>
      <c r="R2473" s="16">
        <v>47045</v>
      </c>
      <c r="S2473">
        <v>36</v>
      </c>
      <c r="T2473">
        <v>74</v>
      </c>
      <c r="U2473">
        <v>48</v>
      </c>
      <c r="V2473">
        <v>69.010000000000005</v>
      </c>
      <c r="W2473">
        <v>81.430000000000007</v>
      </c>
      <c r="X2473">
        <v>84.83</v>
      </c>
      <c r="Y2473">
        <v>1</v>
      </c>
      <c r="Z2473">
        <v>36</v>
      </c>
      <c r="AA2473">
        <v>0</v>
      </c>
      <c r="AB2473">
        <v>0</v>
      </c>
      <c r="AC2473">
        <v>6840.12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f t="shared" si="194"/>
        <v>84</v>
      </c>
      <c r="AJ2473">
        <f t="shared" si="195"/>
        <v>7125.72</v>
      </c>
      <c r="AK2473" s="62">
        <f t="shared" si="196"/>
        <v>1.75</v>
      </c>
      <c r="AL2473">
        <f t="shared" si="197"/>
        <v>6840.1200000000008</v>
      </c>
    </row>
    <row r="2474" spans="2:38" ht="14.45" x14ac:dyDescent="0.3">
      <c r="B2474" t="s">
        <v>2201</v>
      </c>
      <c r="C2474">
        <v>2002344334</v>
      </c>
      <c r="D2474" t="s">
        <v>125</v>
      </c>
      <c r="E2474" t="s">
        <v>126</v>
      </c>
      <c r="F2474" t="s">
        <v>127</v>
      </c>
      <c r="G2474" t="s">
        <v>146</v>
      </c>
      <c r="H2474" t="s">
        <v>147</v>
      </c>
      <c r="I2474" t="s">
        <v>203</v>
      </c>
      <c r="J2474" t="s">
        <v>367</v>
      </c>
      <c r="K2474" t="s">
        <v>790</v>
      </c>
      <c r="L2474">
        <v>80866727</v>
      </c>
      <c r="M2474" t="s">
        <v>791</v>
      </c>
      <c r="N2474">
        <v>33071090</v>
      </c>
      <c r="O2474" t="s">
        <v>792</v>
      </c>
      <c r="P2474">
        <v>4987176281388</v>
      </c>
      <c r="Q2474">
        <v>270</v>
      </c>
      <c r="R2474" s="16">
        <v>47045</v>
      </c>
      <c r="S2474">
        <v>36</v>
      </c>
      <c r="T2474">
        <v>74</v>
      </c>
      <c r="U2474">
        <v>24</v>
      </c>
      <c r="V2474">
        <v>196.12</v>
      </c>
      <c r="W2474">
        <v>231.42</v>
      </c>
      <c r="X2474">
        <v>241.07</v>
      </c>
      <c r="Y2474">
        <v>0</v>
      </c>
      <c r="Z2474">
        <v>11</v>
      </c>
      <c r="AA2474">
        <v>0</v>
      </c>
      <c r="AB2474">
        <v>0</v>
      </c>
      <c r="AC2474">
        <v>2545.62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f t="shared" si="194"/>
        <v>11</v>
      </c>
      <c r="AJ2474">
        <f t="shared" si="195"/>
        <v>2651.77</v>
      </c>
      <c r="AK2474" s="62">
        <f t="shared" si="196"/>
        <v>0.45833333333333331</v>
      </c>
      <c r="AL2474">
        <f t="shared" si="197"/>
        <v>2545.62</v>
      </c>
    </row>
    <row r="2475" spans="2:38" ht="14.45" x14ac:dyDescent="0.3">
      <c r="B2475" t="s">
        <v>2201</v>
      </c>
      <c r="C2475">
        <v>2002344334</v>
      </c>
      <c r="D2475" t="s">
        <v>125</v>
      </c>
      <c r="E2475" t="s">
        <v>126</v>
      </c>
      <c r="F2475" t="s">
        <v>127</v>
      </c>
      <c r="G2475" t="s">
        <v>146</v>
      </c>
      <c r="H2475" t="s">
        <v>147</v>
      </c>
      <c r="I2475" t="s">
        <v>203</v>
      </c>
      <c r="J2475" t="s">
        <v>367</v>
      </c>
      <c r="K2475" t="s">
        <v>794</v>
      </c>
      <c r="L2475">
        <v>80866728</v>
      </c>
      <c r="M2475" t="s">
        <v>795</v>
      </c>
      <c r="N2475">
        <v>33071090</v>
      </c>
      <c r="O2475" t="s">
        <v>796</v>
      </c>
      <c r="P2475">
        <v>4987176165329</v>
      </c>
      <c r="Q2475">
        <v>270</v>
      </c>
      <c r="R2475" s="16">
        <v>47045</v>
      </c>
      <c r="S2475">
        <v>36</v>
      </c>
      <c r="T2475">
        <v>74</v>
      </c>
      <c r="U2475">
        <v>24</v>
      </c>
      <c r="V2475">
        <v>196.12</v>
      </c>
      <c r="W2475">
        <v>231.42</v>
      </c>
      <c r="X2475">
        <v>241.07</v>
      </c>
      <c r="Y2475">
        <v>0</v>
      </c>
      <c r="Z2475">
        <v>20</v>
      </c>
      <c r="AA2475">
        <v>0</v>
      </c>
      <c r="AB2475">
        <v>0</v>
      </c>
      <c r="AC2475">
        <v>4628.3999999999996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f t="shared" si="194"/>
        <v>20</v>
      </c>
      <c r="AJ2475">
        <f t="shared" si="195"/>
        <v>4821.3999999999996</v>
      </c>
      <c r="AK2475" s="62">
        <f t="shared" si="196"/>
        <v>0.83333333333333337</v>
      </c>
      <c r="AL2475">
        <f t="shared" si="197"/>
        <v>4628.3999999999996</v>
      </c>
    </row>
    <row r="2476" spans="2:38" ht="14.45" x14ac:dyDescent="0.3">
      <c r="B2476" t="s">
        <v>2201</v>
      </c>
      <c r="C2476">
        <v>2002344334</v>
      </c>
      <c r="D2476" t="s">
        <v>125</v>
      </c>
      <c r="E2476" t="s">
        <v>126</v>
      </c>
      <c r="F2476" t="s">
        <v>127</v>
      </c>
      <c r="G2476" t="s">
        <v>146</v>
      </c>
      <c r="H2476" t="s">
        <v>160</v>
      </c>
      <c r="I2476" t="s">
        <v>161</v>
      </c>
      <c r="J2476" t="s">
        <v>539</v>
      </c>
      <c r="K2476" t="s">
        <v>641</v>
      </c>
      <c r="L2476">
        <v>83913853</v>
      </c>
      <c r="M2476" t="s">
        <v>1030</v>
      </c>
      <c r="N2476">
        <v>96032100</v>
      </c>
      <c r="O2476" t="s">
        <v>1031</v>
      </c>
      <c r="P2476">
        <v>4987176163745</v>
      </c>
      <c r="Q2476">
        <v>110</v>
      </c>
      <c r="R2476" s="16">
        <v>47045</v>
      </c>
      <c r="S2476">
        <v>36</v>
      </c>
      <c r="T2476">
        <v>74</v>
      </c>
      <c r="U2476">
        <v>48</v>
      </c>
      <c r="V2476">
        <v>83.81</v>
      </c>
      <c r="W2476">
        <v>88</v>
      </c>
      <c r="X2476">
        <v>91.67</v>
      </c>
      <c r="Y2476">
        <v>2</v>
      </c>
      <c r="Z2476">
        <v>0</v>
      </c>
      <c r="AA2476">
        <v>0</v>
      </c>
      <c r="AB2476">
        <v>0</v>
      </c>
      <c r="AC2476">
        <v>8448</v>
      </c>
      <c r="AD2476">
        <v>0.01</v>
      </c>
      <c r="AE2476">
        <v>0</v>
      </c>
      <c r="AF2476">
        <v>0</v>
      </c>
      <c r="AG2476">
        <v>0</v>
      </c>
      <c r="AH2476">
        <v>0</v>
      </c>
      <c r="AI2476">
        <f t="shared" si="194"/>
        <v>96</v>
      </c>
      <c r="AJ2476">
        <f t="shared" si="195"/>
        <v>8800.32</v>
      </c>
      <c r="AK2476" s="62">
        <f t="shared" si="196"/>
        <v>2</v>
      </c>
      <c r="AL2476">
        <f t="shared" si="197"/>
        <v>8448</v>
      </c>
    </row>
    <row r="2477" spans="2:38" ht="14.45" x14ac:dyDescent="0.3">
      <c r="B2477" t="s">
        <v>2201</v>
      </c>
      <c r="C2477">
        <v>2002344334</v>
      </c>
      <c r="D2477" t="s">
        <v>125</v>
      </c>
      <c r="E2477" t="s">
        <v>126</v>
      </c>
      <c r="F2477" t="s">
        <v>127</v>
      </c>
      <c r="G2477" t="s">
        <v>128</v>
      </c>
      <c r="H2477" t="s">
        <v>129</v>
      </c>
      <c r="I2477" t="s">
        <v>130</v>
      </c>
      <c r="J2477" t="s">
        <v>295</v>
      </c>
      <c r="K2477" t="s">
        <v>802</v>
      </c>
      <c r="L2477">
        <v>80878378</v>
      </c>
      <c r="M2477" t="s">
        <v>803</v>
      </c>
      <c r="N2477">
        <v>33059090</v>
      </c>
      <c r="O2477" t="s">
        <v>804</v>
      </c>
      <c r="P2477">
        <v>4987176360076</v>
      </c>
      <c r="Q2477">
        <v>115</v>
      </c>
      <c r="R2477" s="16">
        <v>46807</v>
      </c>
      <c r="S2477">
        <v>36</v>
      </c>
      <c r="T2477">
        <v>52</v>
      </c>
      <c r="U2477">
        <v>24</v>
      </c>
      <c r="V2477">
        <v>81.36</v>
      </c>
      <c r="W2477">
        <v>96</v>
      </c>
      <c r="X2477">
        <v>100</v>
      </c>
      <c r="Y2477">
        <v>0</v>
      </c>
      <c r="Z2477">
        <v>2</v>
      </c>
      <c r="AA2477">
        <v>0</v>
      </c>
      <c r="AB2477">
        <v>0</v>
      </c>
      <c r="AC2477">
        <v>192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f t="shared" si="194"/>
        <v>2</v>
      </c>
      <c r="AJ2477">
        <f t="shared" si="195"/>
        <v>200</v>
      </c>
      <c r="AK2477" s="62">
        <f t="shared" si="196"/>
        <v>8.3333333333333329E-2</v>
      </c>
      <c r="AL2477">
        <f t="shared" si="197"/>
        <v>192</v>
      </c>
    </row>
    <row r="2478" spans="2:38" ht="14.45" x14ac:dyDescent="0.3">
      <c r="B2478" t="s">
        <v>2201</v>
      </c>
      <c r="C2478">
        <v>2002344334</v>
      </c>
      <c r="D2478" t="s">
        <v>125</v>
      </c>
      <c r="E2478" t="s">
        <v>126</v>
      </c>
      <c r="F2478" t="s">
        <v>127</v>
      </c>
      <c r="G2478" t="s">
        <v>146</v>
      </c>
      <c r="H2478" t="s">
        <v>150</v>
      </c>
      <c r="I2478" t="s">
        <v>151</v>
      </c>
      <c r="J2478" t="s">
        <v>807</v>
      </c>
      <c r="K2478" t="s">
        <v>808</v>
      </c>
      <c r="L2478">
        <v>80876079</v>
      </c>
      <c r="M2478" t="s">
        <v>809</v>
      </c>
      <c r="N2478">
        <v>82122011</v>
      </c>
      <c r="O2478" t="s">
        <v>810</v>
      </c>
      <c r="P2478">
        <v>4987176357922</v>
      </c>
      <c r="Q2478">
        <v>649</v>
      </c>
      <c r="R2478" s="16">
        <v>47045</v>
      </c>
      <c r="S2478">
        <v>60</v>
      </c>
      <c r="T2478">
        <v>44</v>
      </c>
      <c r="U2478">
        <v>48</v>
      </c>
      <c r="V2478">
        <v>471.42</v>
      </c>
      <c r="W2478">
        <v>556.27</v>
      </c>
      <c r="X2478">
        <v>579.47</v>
      </c>
      <c r="Y2478">
        <v>0</v>
      </c>
      <c r="Z2478">
        <v>6</v>
      </c>
      <c r="AA2478">
        <v>0</v>
      </c>
      <c r="AB2478">
        <v>0</v>
      </c>
      <c r="AC2478">
        <v>3337.62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f t="shared" ref="AI2478:AI2499" si="198">+(Y2478+AA2478)*U2478+(Z2478+AB2478+AE2478+AG2478)</f>
        <v>6</v>
      </c>
      <c r="AJ2478">
        <f t="shared" ref="AJ2478:AJ2499" si="199">+AI2478*X2478</f>
        <v>3476.82</v>
      </c>
      <c r="AK2478" s="62">
        <f t="shared" ref="AK2478:AK2499" si="200">+AI2478/U2478</f>
        <v>0.125</v>
      </c>
      <c r="AL2478">
        <f t="shared" ref="AL2478:AL2499" si="201">+AI2478*W2478</f>
        <v>3337.62</v>
      </c>
    </row>
    <row r="2479" spans="2:38" ht="14.45" x14ac:dyDescent="0.3">
      <c r="B2479" t="s">
        <v>2201</v>
      </c>
      <c r="C2479">
        <v>2002344334</v>
      </c>
      <c r="D2479" t="s">
        <v>125</v>
      </c>
      <c r="E2479" t="s">
        <v>126</v>
      </c>
      <c r="F2479" t="s">
        <v>127</v>
      </c>
      <c r="G2479" t="s">
        <v>146</v>
      </c>
      <c r="H2479" t="s">
        <v>150</v>
      </c>
      <c r="I2479" t="s">
        <v>151</v>
      </c>
      <c r="J2479" t="s">
        <v>811</v>
      </c>
      <c r="K2479" t="s">
        <v>812</v>
      </c>
      <c r="L2479">
        <v>80876084</v>
      </c>
      <c r="M2479" t="s">
        <v>813</v>
      </c>
      <c r="N2479">
        <v>82122011</v>
      </c>
      <c r="O2479" t="s">
        <v>814</v>
      </c>
      <c r="P2479">
        <v>4987176357977</v>
      </c>
      <c r="Q2479">
        <v>725</v>
      </c>
      <c r="R2479" s="16">
        <v>47102</v>
      </c>
      <c r="S2479">
        <v>60</v>
      </c>
      <c r="T2479">
        <v>48</v>
      </c>
      <c r="U2479">
        <v>48</v>
      </c>
      <c r="V2479">
        <v>526.62</v>
      </c>
      <c r="W2479">
        <v>621.41</v>
      </c>
      <c r="X2479">
        <v>647.32000000000005</v>
      </c>
      <c r="Y2479">
        <v>0</v>
      </c>
      <c r="Z2479">
        <v>16</v>
      </c>
      <c r="AA2479">
        <v>0</v>
      </c>
      <c r="AB2479">
        <v>0</v>
      </c>
      <c r="AC2479">
        <v>9942.56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f t="shared" si="198"/>
        <v>16</v>
      </c>
      <c r="AJ2479">
        <f t="shared" si="199"/>
        <v>10357.120000000001</v>
      </c>
      <c r="AK2479" s="62">
        <f t="shared" si="200"/>
        <v>0.33333333333333331</v>
      </c>
      <c r="AL2479">
        <f t="shared" si="201"/>
        <v>9942.56</v>
      </c>
    </row>
    <row r="2480" spans="2:38" ht="14.45" x14ac:dyDescent="0.3">
      <c r="B2480" t="s">
        <v>2201</v>
      </c>
      <c r="C2480">
        <v>2002344334</v>
      </c>
      <c r="D2480" t="s">
        <v>125</v>
      </c>
      <c r="E2480" t="s">
        <v>126</v>
      </c>
      <c r="F2480" t="s">
        <v>127</v>
      </c>
      <c r="G2480" t="s">
        <v>146</v>
      </c>
      <c r="H2480" t="s">
        <v>150</v>
      </c>
      <c r="I2480" t="s">
        <v>151</v>
      </c>
      <c r="J2480" t="s">
        <v>807</v>
      </c>
      <c r="K2480" t="s">
        <v>819</v>
      </c>
      <c r="L2480">
        <v>80876087</v>
      </c>
      <c r="M2480" t="s">
        <v>820</v>
      </c>
      <c r="N2480">
        <v>82122011</v>
      </c>
      <c r="O2480" t="s">
        <v>821</v>
      </c>
      <c r="P2480">
        <v>4987176358004</v>
      </c>
      <c r="Q2480">
        <v>725</v>
      </c>
      <c r="R2480" s="16">
        <v>47045</v>
      </c>
      <c r="S2480">
        <v>60</v>
      </c>
      <c r="T2480">
        <v>44</v>
      </c>
      <c r="U2480">
        <v>48</v>
      </c>
      <c r="V2480">
        <v>526.62</v>
      </c>
      <c r="W2480">
        <v>621.41</v>
      </c>
      <c r="X2480">
        <v>647.32000000000005</v>
      </c>
      <c r="Y2480">
        <v>0</v>
      </c>
      <c r="Z2480">
        <v>5</v>
      </c>
      <c r="AA2480">
        <v>0</v>
      </c>
      <c r="AB2480">
        <v>0</v>
      </c>
      <c r="AC2480">
        <v>3107.05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f t="shared" si="198"/>
        <v>5</v>
      </c>
      <c r="AJ2480">
        <f t="shared" si="199"/>
        <v>3236.6000000000004</v>
      </c>
      <c r="AK2480" s="62">
        <f t="shared" si="200"/>
        <v>0.10416666666666667</v>
      </c>
      <c r="AL2480">
        <f t="shared" si="201"/>
        <v>3107.0499999999997</v>
      </c>
    </row>
    <row r="2481" spans="2:38" ht="14.45" x14ac:dyDescent="0.3">
      <c r="B2481" t="s">
        <v>2201</v>
      </c>
      <c r="C2481">
        <v>2002344334</v>
      </c>
      <c r="D2481" t="s">
        <v>125</v>
      </c>
      <c r="E2481" t="s">
        <v>126</v>
      </c>
      <c r="F2481" t="s">
        <v>127</v>
      </c>
      <c r="G2481" t="s">
        <v>146</v>
      </c>
      <c r="H2481" t="s">
        <v>150</v>
      </c>
      <c r="I2481" t="s">
        <v>185</v>
      </c>
      <c r="J2481" t="s">
        <v>569</v>
      </c>
      <c r="K2481" t="s">
        <v>569</v>
      </c>
      <c r="L2481">
        <v>80875507</v>
      </c>
      <c r="M2481" t="s">
        <v>824</v>
      </c>
      <c r="N2481">
        <v>82121010</v>
      </c>
      <c r="O2481" t="s">
        <v>825</v>
      </c>
      <c r="P2481">
        <v>4987176278562</v>
      </c>
      <c r="Q2481">
        <v>105</v>
      </c>
      <c r="R2481" s="16">
        <v>46806</v>
      </c>
      <c r="S2481">
        <v>60</v>
      </c>
      <c r="T2481">
        <v>31</v>
      </c>
      <c r="U2481">
        <v>144</v>
      </c>
      <c r="V2481">
        <v>76.260000000000005</v>
      </c>
      <c r="W2481">
        <v>89.99</v>
      </c>
      <c r="X2481">
        <v>93.74</v>
      </c>
      <c r="Y2481">
        <v>0</v>
      </c>
      <c r="Z2481">
        <v>81</v>
      </c>
      <c r="AA2481">
        <v>0</v>
      </c>
      <c r="AB2481">
        <v>0</v>
      </c>
      <c r="AC2481">
        <v>7289.19</v>
      </c>
      <c r="AD2481">
        <v>0.02</v>
      </c>
      <c r="AE2481">
        <v>0</v>
      </c>
      <c r="AF2481">
        <v>0</v>
      </c>
      <c r="AG2481">
        <v>0</v>
      </c>
      <c r="AH2481">
        <v>0</v>
      </c>
      <c r="AI2481">
        <f t="shared" si="198"/>
        <v>81</v>
      </c>
      <c r="AJ2481">
        <f t="shared" si="199"/>
        <v>7592.94</v>
      </c>
      <c r="AK2481" s="62">
        <f t="shared" si="200"/>
        <v>0.5625</v>
      </c>
      <c r="AL2481">
        <f t="shared" si="201"/>
        <v>7289.19</v>
      </c>
    </row>
    <row r="2482" spans="2:38" ht="14.45" x14ac:dyDescent="0.3">
      <c r="B2482" t="s">
        <v>2201</v>
      </c>
      <c r="C2482">
        <v>2002344334</v>
      </c>
      <c r="D2482" t="s">
        <v>125</v>
      </c>
      <c r="E2482" t="s">
        <v>126</v>
      </c>
      <c r="F2482" t="s">
        <v>127</v>
      </c>
      <c r="G2482" t="s">
        <v>132</v>
      </c>
      <c r="H2482" t="s">
        <v>290</v>
      </c>
      <c r="I2482" t="s">
        <v>828</v>
      </c>
      <c r="J2482" t="s">
        <v>828</v>
      </c>
      <c r="K2482" t="s">
        <v>829</v>
      </c>
      <c r="L2482">
        <v>80895619</v>
      </c>
      <c r="M2482" t="s">
        <v>830</v>
      </c>
      <c r="N2482">
        <v>30049011</v>
      </c>
      <c r="O2482" t="s">
        <v>831</v>
      </c>
      <c r="P2482">
        <v>4987176265777</v>
      </c>
      <c r="Q2482">
        <v>121</v>
      </c>
      <c r="R2482" s="16">
        <v>47045</v>
      </c>
      <c r="S2482">
        <v>36</v>
      </c>
      <c r="T2482">
        <v>74</v>
      </c>
      <c r="U2482">
        <v>48</v>
      </c>
      <c r="V2482">
        <v>92.31</v>
      </c>
      <c r="W2482">
        <v>96.93</v>
      </c>
      <c r="X2482">
        <v>100.97</v>
      </c>
      <c r="Y2482">
        <v>0</v>
      </c>
      <c r="Z2482">
        <v>5</v>
      </c>
      <c r="AA2482">
        <v>0</v>
      </c>
      <c r="AB2482">
        <v>0</v>
      </c>
      <c r="AC2482">
        <v>484.65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f t="shared" si="198"/>
        <v>5</v>
      </c>
      <c r="AJ2482">
        <f t="shared" si="199"/>
        <v>504.85</v>
      </c>
      <c r="AK2482" s="62">
        <f t="shared" si="200"/>
        <v>0.10416666666666667</v>
      </c>
      <c r="AL2482">
        <f t="shared" si="201"/>
        <v>484.65000000000003</v>
      </c>
    </row>
    <row r="2483" spans="2:38" ht="14.45" x14ac:dyDescent="0.3">
      <c r="B2483" t="s">
        <v>2201</v>
      </c>
      <c r="C2483">
        <v>2002344334</v>
      </c>
      <c r="D2483" t="s">
        <v>125</v>
      </c>
      <c r="E2483" t="s">
        <v>126</v>
      </c>
      <c r="F2483" t="s">
        <v>127</v>
      </c>
      <c r="G2483" t="s">
        <v>146</v>
      </c>
      <c r="H2483" t="s">
        <v>147</v>
      </c>
      <c r="I2483" t="s">
        <v>203</v>
      </c>
      <c r="J2483" t="s">
        <v>834</v>
      </c>
      <c r="K2483" t="s">
        <v>835</v>
      </c>
      <c r="L2483">
        <v>80896468</v>
      </c>
      <c r="M2483" t="s">
        <v>836</v>
      </c>
      <c r="N2483">
        <v>33071010</v>
      </c>
      <c r="O2483" t="s">
        <v>837</v>
      </c>
      <c r="P2483">
        <v>4987176303356</v>
      </c>
      <c r="Q2483">
        <v>62</v>
      </c>
      <c r="R2483" s="16">
        <v>47045</v>
      </c>
      <c r="S2483">
        <v>18</v>
      </c>
      <c r="T2483">
        <v>100</v>
      </c>
      <c r="U2483">
        <v>72</v>
      </c>
      <c r="V2483">
        <v>45.34</v>
      </c>
      <c r="W2483">
        <v>47.61</v>
      </c>
      <c r="X2483">
        <v>49.6</v>
      </c>
      <c r="Y2483">
        <v>2</v>
      </c>
      <c r="Z2483">
        <v>13</v>
      </c>
      <c r="AA2483">
        <v>0</v>
      </c>
      <c r="AB2483">
        <v>0</v>
      </c>
      <c r="AC2483">
        <v>7474.77</v>
      </c>
      <c r="AD2483">
        <v>0.01</v>
      </c>
      <c r="AE2483">
        <v>0</v>
      </c>
      <c r="AF2483">
        <v>0</v>
      </c>
      <c r="AG2483">
        <v>0</v>
      </c>
      <c r="AH2483">
        <v>0</v>
      </c>
      <c r="AI2483">
        <f t="shared" si="198"/>
        <v>157</v>
      </c>
      <c r="AJ2483">
        <f t="shared" si="199"/>
        <v>7787.2</v>
      </c>
      <c r="AK2483" s="62">
        <f t="shared" si="200"/>
        <v>2.1805555555555554</v>
      </c>
      <c r="AL2483">
        <f t="shared" si="201"/>
        <v>7474.7699999999995</v>
      </c>
    </row>
    <row r="2484" spans="2:38" ht="14.45" x14ac:dyDescent="0.3">
      <c r="B2484" t="s">
        <v>2201</v>
      </c>
      <c r="C2484">
        <v>2002344334</v>
      </c>
      <c r="D2484" t="s">
        <v>125</v>
      </c>
      <c r="E2484" t="s">
        <v>126</v>
      </c>
      <c r="F2484" t="s">
        <v>127</v>
      </c>
      <c r="G2484" t="s">
        <v>146</v>
      </c>
      <c r="H2484" t="s">
        <v>150</v>
      </c>
      <c r="I2484" t="s">
        <v>214</v>
      </c>
      <c r="J2484" t="s">
        <v>244</v>
      </c>
      <c r="K2484" t="s">
        <v>245</v>
      </c>
      <c r="L2484">
        <v>80875790</v>
      </c>
      <c r="M2484" t="s">
        <v>1054</v>
      </c>
      <c r="N2484">
        <v>82122011</v>
      </c>
      <c r="O2484" t="s">
        <v>1055</v>
      </c>
      <c r="P2484">
        <v>4987176384843</v>
      </c>
      <c r="Q2484">
        <v>950</v>
      </c>
      <c r="R2484" s="16">
        <v>47045</v>
      </c>
      <c r="S2484">
        <v>60</v>
      </c>
      <c r="T2484">
        <v>44</v>
      </c>
      <c r="U2484">
        <v>24</v>
      </c>
      <c r="V2484">
        <v>690.05</v>
      </c>
      <c r="W2484">
        <v>814.26</v>
      </c>
      <c r="X2484">
        <v>848.21</v>
      </c>
      <c r="Y2484">
        <v>0</v>
      </c>
      <c r="Z2484">
        <v>1</v>
      </c>
      <c r="AA2484">
        <v>0</v>
      </c>
      <c r="AB2484">
        <v>0</v>
      </c>
      <c r="AC2484">
        <v>814.26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f t="shared" si="198"/>
        <v>1</v>
      </c>
      <c r="AJ2484">
        <f t="shared" si="199"/>
        <v>848.21</v>
      </c>
      <c r="AK2484" s="62">
        <f t="shared" si="200"/>
        <v>4.1666666666666664E-2</v>
      </c>
      <c r="AL2484">
        <f t="shared" si="201"/>
        <v>814.26</v>
      </c>
    </row>
    <row r="2485" spans="2:38" ht="14.45" x14ac:dyDescent="0.3">
      <c r="B2485" t="s">
        <v>2201</v>
      </c>
      <c r="C2485">
        <v>2002344334</v>
      </c>
      <c r="D2485" t="s">
        <v>125</v>
      </c>
      <c r="E2485" t="s">
        <v>126</v>
      </c>
      <c r="F2485" t="s">
        <v>127</v>
      </c>
      <c r="G2485" t="s">
        <v>146</v>
      </c>
      <c r="H2485" t="s">
        <v>150</v>
      </c>
      <c r="I2485" t="s">
        <v>214</v>
      </c>
      <c r="J2485" t="s">
        <v>215</v>
      </c>
      <c r="K2485" t="s">
        <v>841</v>
      </c>
      <c r="L2485">
        <v>80876082</v>
      </c>
      <c r="M2485" t="s">
        <v>842</v>
      </c>
      <c r="N2485">
        <v>82122011</v>
      </c>
      <c r="O2485" t="s">
        <v>843</v>
      </c>
      <c r="P2485">
        <v>4987176300478</v>
      </c>
      <c r="Q2485">
        <v>349</v>
      </c>
      <c r="R2485" s="16">
        <v>46398</v>
      </c>
      <c r="S2485">
        <v>60</v>
      </c>
      <c r="T2485">
        <v>9</v>
      </c>
      <c r="U2485">
        <v>72</v>
      </c>
      <c r="V2485">
        <v>253.5</v>
      </c>
      <c r="W2485">
        <v>299.13</v>
      </c>
      <c r="X2485">
        <v>311.60000000000002</v>
      </c>
      <c r="Y2485">
        <v>0</v>
      </c>
      <c r="Z2485">
        <v>29</v>
      </c>
      <c r="AA2485">
        <v>0</v>
      </c>
      <c r="AB2485">
        <v>0</v>
      </c>
      <c r="AC2485">
        <v>8674.77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f t="shared" si="198"/>
        <v>29</v>
      </c>
      <c r="AJ2485">
        <f t="shared" si="199"/>
        <v>9036.4000000000015</v>
      </c>
      <c r="AK2485" s="62">
        <f t="shared" si="200"/>
        <v>0.40277777777777779</v>
      </c>
      <c r="AL2485">
        <f t="shared" si="201"/>
        <v>8674.77</v>
      </c>
    </row>
    <row r="2486" spans="2:38" ht="14.45" x14ac:dyDescent="0.3">
      <c r="B2486" t="s">
        <v>2201</v>
      </c>
      <c r="C2486">
        <v>2002344334</v>
      </c>
      <c r="D2486" t="s">
        <v>125</v>
      </c>
      <c r="E2486" t="s">
        <v>126</v>
      </c>
      <c r="F2486" t="s">
        <v>127</v>
      </c>
      <c r="G2486" t="s">
        <v>146</v>
      </c>
      <c r="H2486" t="s">
        <v>147</v>
      </c>
      <c r="I2486" t="s">
        <v>148</v>
      </c>
      <c r="J2486" t="s">
        <v>149</v>
      </c>
      <c r="K2486" t="s">
        <v>1022</v>
      </c>
      <c r="L2486">
        <v>80896465</v>
      </c>
      <c r="M2486" t="s">
        <v>1023</v>
      </c>
      <c r="N2486">
        <v>33071010</v>
      </c>
      <c r="O2486" t="s">
        <v>1024</v>
      </c>
      <c r="P2486">
        <v>4987176198228</v>
      </c>
      <c r="Q2486">
        <v>444</v>
      </c>
      <c r="R2486" s="16">
        <v>46807</v>
      </c>
      <c r="S2486">
        <v>36</v>
      </c>
      <c r="T2486">
        <v>52</v>
      </c>
      <c r="U2486">
        <v>12</v>
      </c>
      <c r="V2486">
        <v>362.44</v>
      </c>
      <c r="W2486">
        <v>380.56</v>
      </c>
      <c r="X2486">
        <v>396.43</v>
      </c>
      <c r="Y2486">
        <v>0</v>
      </c>
      <c r="Z2486">
        <v>1</v>
      </c>
      <c r="AA2486">
        <v>0</v>
      </c>
      <c r="AB2486">
        <v>0</v>
      </c>
      <c r="AC2486">
        <v>380.56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f t="shared" si="198"/>
        <v>1</v>
      </c>
      <c r="AJ2486">
        <f t="shared" si="199"/>
        <v>396.43</v>
      </c>
      <c r="AK2486" s="62">
        <f t="shared" si="200"/>
        <v>8.3333333333333329E-2</v>
      </c>
      <c r="AL2486">
        <f t="shared" si="201"/>
        <v>380.56</v>
      </c>
    </row>
    <row r="2487" spans="2:38" ht="14.45" x14ac:dyDescent="0.3">
      <c r="B2487" t="s">
        <v>2201</v>
      </c>
      <c r="C2487">
        <v>2002344334</v>
      </c>
      <c r="D2487" t="s">
        <v>125</v>
      </c>
      <c r="E2487" t="s">
        <v>126</v>
      </c>
      <c r="F2487" t="s">
        <v>127</v>
      </c>
      <c r="G2487" t="s">
        <v>132</v>
      </c>
      <c r="H2487" t="s">
        <v>133</v>
      </c>
      <c r="I2487" t="s">
        <v>134</v>
      </c>
      <c r="J2487" t="s">
        <v>169</v>
      </c>
      <c r="K2487" t="s">
        <v>460</v>
      </c>
      <c r="L2487">
        <v>83904906</v>
      </c>
      <c r="M2487" t="s">
        <v>850</v>
      </c>
      <c r="N2487">
        <v>96190010</v>
      </c>
      <c r="O2487" t="s">
        <v>851</v>
      </c>
      <c r="P2487">
        <v>4987176293527</v>
      </c>
      <c r="Q2487">
        <v>95</v>
      </c>
      <c r="R2487" s="16">
        <v>47045</v>
      </c>
      <c r="S2487">
        <v>24</v>
      </c>
      <c r="T2487">
        <v>100</v>
      </c>
      <c r="U2487">
        <v>64</v>
      </c>
      <c r="V2487">
        <v>82.16</v>
      </c>
      <c r="W2487">
        <v>82.16</v>
      </c>
      <c r="X2487">
        <v>85.59</v>
      </c>
      <c r="Y2487">
        <v>0</v>
      </c>
      <c r="Z2487">
        <v>16</v>
      </c>
      <c r="AA2487">
        <v>0</v>
      </c>
      <c r="AB2487">
        <v>0</v>
      </c>
      <c r="AC2487">
        <v>1314.56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f t="shared" si="198"/>
        <v>16</v>
      </c>
      <c r="AJ2487">
        <f t="shared" si="199"/>
        <v>1369.44</v>
      </c>
      <c r="AK2487" s="62">
        <f t="shared" si="200"/>
        <v>0.25</v>
      </c>
      <c r="AL2487">
        <f t="shared" si="201"/>
        <v>1314.56</v>
      </c>
    </row>
    <row r="2488" spans="2:38" ht="14.45" x14ac:dyDescent="0.3">
      <c r="B2488" t="s">
        <v>2201</v>
      </c>
      <c r="C2488">
        <v>2002344334</v>
      </c>
      <c r="D2488" t="s">
        <v>125</v>
      </c>
      <c r="E2488" t="s">
        <v>126</v>
      </c>
      <c r="F2488" t="s">
        <v>127</v>
      </c>
      <c r="G2488" t="s">
        <v>132</v>
      </c>
      <c r="H2488" t="s">
        <v>133</v>
      </c>
      <c r="I2488" t="s">
        <v>177</v>
      </c>
      <c r="J2488" t="s">
        <v>375</v>
      </c>
      <c r="K2488" t="s">
        <v>854</v>
      </c>
      <c r="L2488">
        <v>83911783</v>
      </c>
      <c r="M2488" t="s">
        <v>855</v>
      </c>
      <c r="N2488">
        <v>96190010</v>
      </c>
      <c r="O2488" t="s">
        <v>856</v>
      </c>
      <c r="P2488">
        <v>4987176319180</v>
      </c>
      <c r="Q2488">
        <v>45</v>
      </c>
      <c r="R2488" s="16">
        <v>47045</v>
      </c>
      <c r="S2488">
        <v>24</v>
      </c>
      <c r="T2488">
        <v>100</v>
      </c>
      <c r="U2488">
        <v>120</v>
      </c>
      <c r="V2488">
        <v>38.92</v>
      </c>
      <c r="W2488">
        <v>38.92</v>
      </c>
      <c r="X2488">
        <v>40.54</v>
      </c>
      <c r="Y2488">
        <v>20</v>
      </c>
      <c r="Z2488">
        <v>58</v>
      </c>
      <c r="AA2488">
        <v>0</v>
      </c>
      <c r="AB2488">
        <v>0</v>
      </c>
      <c r="AC2488">
        <v>95665.36</v>
      </c>
      <c r="AD2488">
        <v>5.9999999999999901E-2</v>
      </c>
      <c r="AE2488">
        <v>0</v>
      </c>
      <c r="AF2488">
        <v>0</v>
      </c>
      <c r="AG2488">
        <v>0</v>
      </c>
      <c r="AH2488">
        <v>0</v>
      </c>
      <c r="AI2488">
        <f t="shared" si="198"/>
        <v>2458</v>
      </c>
      <c r="AJ2488">
        <f t="shared" si="199"/>
        <v>99647.319999999992</v>
      </c>
      <c r="AK2488" s="62">
        <f t="shared" si="200"/>
        <v>20.483333333333334</v>
      </c>
      <c r="AL2488">
        <f t="shared" si="201"/>
        <v>95665.36</v>
      </c>
    </row>
    <row r="2489" spans="2:38" ht="14.45" x14ac:dyDescent="0.3">
      <c r="B2489" t="s">
        <v>2201</v>
      </c>
      <c r="C2489">
        <v>2002344334</v>
      </c>
      <c r="D2489" t="s">
        <v>125</v>
      </c>
      <c r="E2489" t="s">
        <v>126</v>
      </c>
      <c r="F2489" t="s">
        <v>127</v>
      </c>
      <c r="G2489" t="s">
        <v>128</v>
      </c>
      <c r="H2489" t="s">
        <v>129</v>
      </c>
      <c r="I2489" t="s">
        <v>221</v>
      </c>
      <c r="J2489" t="s">
        <v>250</v>
      </c>
      <c r="K2489" t="s">
        <v>610</v>
      </c>
      <c r="L2489">
        <v>83911268</v>
      </c>
      <c r="M2489" t="s">
        <v>1082</v>
      </c>
      <c r="N2489">
        <v>33051090</v>
      </c>
      <c r="O2489" t="s">
        <v>1083</v>
      </c>
      <c r="P2489">
        <v>4987176254382</v>
      </c>
      <c r="Q2489">
        <v>85</v>
      </c>
      <c r="R2489" s="16">
        <v>46807</v>
      </c>
      <c r="S2489">
        <v>36</v>
      </c>
      <c r="T2489">
        <v>52</v>
      </c>
      <c r="U2489">
        <v>48</v>
      </c>
      <c r="V2489">
        <v>70.650000000000006</v>
      </c>
      <c r="W2489">
        <v>74.180000000000007</v>
      </c>
      <c r="X2489">
        <v>77.27</v>
      </c>
      <c r="Y2489">
        <v>5</v>
      </c>
      <c r="Z2489">
        <v>4</v>
      </c>
      <c r="AA2489">
        <v>0</v>
      </c>
      <c r="AB2489">
        <v>0</v>
      </c>
      <c r="AC2489">
        <v>18099.919999999998</v>
      </c>
      <c r="AD2489">
        <v>0.01</v>
      </c>
      <c r="AE2489">
        <v>0</v>
      </c>
      <c r="AF2489">
        <v>0</v>
      </c>
      <c r="AG2489">
        <v>0</v>
      </c>
      <c r="AH2489">
        <v>0</v>
      </c>
      <c r="AI2489">
        <f t="shared" si="198"/>
        <v>244</v>
      </c>
      <c r="AJ2489">
        <f t="shared" si="199"/>
        <v>18853.879999999997</v>
      </c>
      <c r="AK2489" s="62">
        <f t="shared" si="200"/>
        <v>5.083333333333333</v>
      </c>
      <c r="AL2489">
        <f t="shared" si="201"/>
        <v>18099.920000000002</v>
      </c>
    </row>
    <row r="2490" spans="2:38" ht="14.45" x14ac:dyDescent="0.3">
      <c r="B2490" t="s">
        <v>2201</v>
      </c>
      <c r="C2490">
        <v>2002344334</v>
      </c>
      <c r="D2490" t="s">
        <v>125</v>
      </c>
      <c r="E2490" t="s">
        <v>126</v>
      </c>
      <c r="F2490" t="s">
        <v>127</v>
      </c>
      <c r="G2490" t="s">
        <v>128</v>
      </c>
      <c r="H2490" t="s">
        <v>129</v>
      </c>
      <c r="I2490" t="s">
        <v>221</v>
      </c>
      <c r="J2490" t="s">
        <v>222</v>
      </c>
      <c r="K2490" t="s">
        <v>631</v>
      </c>
      <c r="L2490">
        <v>83911269</v>
      </c>
      <c r="M2490" t="s">
        <v>860</v>
      </c>
      <c r="N2490">
        <v>33051090</v>
      </c>
      <c r="O2490" t="s">
        <v>861</v>
      </c>
      <c r="P2490">
        <v>4987176074188</v>
      </c>
      <c r="Q2490">
        <v>79</v>
      </c>
      <c r="R2490" s="16">
        <v>46807</v>
      </c>
      <c r="S2490">
        <v>36</v>
      </c>
      <c r="T2490">
        <v>52</v>
      </c>
      <c r="U2490">
        <v>48</v>
      </c>
      <c r="V2490">
        <v>65.66</v>
      </c>
      <c r="W2490">
        <v>68.94</v>
      </c>
      <c r="X2490">
        <v>71.81</v>
      </c>
      <c r="Y2490">
        <v>0</v>
      </c>
      <c r="Z2490">
        <v>1</v>
      </c>
      <c r="AA2490">
        <v>0</v>
      </c>
      <c r="AB2490">
        <v>0</v>
      </c>
      <c r="AC2490">
        <v>68.94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f t="shared" si="198"/>
        <v>1</v>
      </c>
      <c r="AJ2490">
        <f t="shared" si="199"/>
        <v>71.81</v>
      </c>
      <c r="AK2490" s="62">
        <f t="shared" si="200"/>
        <v>2.0833333333333332E-2</v>
      </c>
      <c r="AL2490">
        <f t="shared" si="201"/>
        <v>68.94</v>
      </c>
    </row>
    <row r="2491" spans="2:38" ht="14.45" x14ac:dyDescent="0.3">
      <c r="B2491" t="s">
        <v>2201</v>
      </c>
      <c r="C2491">
        <v>2002344334</v>
      </c>
      <c r="D2491" t="s">
        <v>125</v>
      </c>
      <c r="E2491" t="s">
        <v>126</v>
      </c>
      <c r="F2491" t="s">
        <v>127</v>
      </c>
      <c r="G2491" t="s">
        <v>128</v>
      </c>
      <c r="H2491" t="s">
        <v>129</v>
      </c>
      <c r="I2491" t="s">
        <v>221</v>
      </c>
      <c r="J2491" t="s">
        <v>222</v>
      </c>
      <c r="K2491" t="s">
        <v>865</v>
      </c>
      <c r="L2491">
        <v>83911270</v>
      </c>
      <c r="M2491" t="s">
        <v>866</v>
      </c>
      <c r="N2491">
        <v>33051090</v>
      </c>
      <c r="O2491" t="s">
        <v>867</v>
      </c>
      <c r="P2491">
        <v>4987176074171</v>
      </c>
      <c r="Q2491">
        <v>79</v>
      </c>
      <c r="R2491" s="16">
        <v>46807</v>
      </c>
      <c r="S2491">
        <v>36</v>
      </c>
      <c r="T2491">
        <v>52</v>
      </c>
      <c r="U2491">
        <v>48</v>
      </c>
      <c r="V2491">
        <v>65.66</v>
      </c>
      <c r="W2491">
        <v>68.94</v>
      </c>
      <c r="X2491">
        <v>71.81</v>
      </c>
      <c r="Y2491">
        <v>12</v>
      </c>
      <c r="Z2491">
        <v>2</v>
      </c>
      <c r="AA2491">
        <v>0</v>
      </c>
      <c r="AB2491">
        <v>0</v>
      </c>
      <c r="AC2491">
        <v>39847.32</v>
      </c>
      <c r="AD2491">
        <v>0.02</v>
      </c>
      <c r="AE2491">
        <v>0</v>
      </c>
      <c r="AF2491">
        <v>0</v>
      </c>
      <c r="AG2491">
        <v>0</v>
      </c>
      <c r="AH2491">
        <v>0</v>
      </c>
      <c r="AI2491">
        <f t="shared" si="198"/>
        <v>578</v>
      </c>
      <c r="AJ2491">
        <f t="shared" si="199"/>
        <v>41506.18</v>
      </c>
      <c r="AK2491" s="62">
        <f t="shared" si="200"/>
        <v>12.041666666666666</v>
      </c>
      <c r="AL2491">
        <f t="shared" si="201"/>
        <v>39847.32</v>
      </c>
    </row>
    <row r="2492" spans="2:38" ht="14.45" x14ac:dyDescent="0.3">
      <c r="B2492" t="s">
        <v>2201</v>
      </c>
      <c r="C2492">
        <v>2002344334</v>
      </c>
      <c r="D2492" t="s">
        <v>125</v>
      </c>
      <c r="E2492" t="s">
        <v>126</v>
      </c>
      <c r="F2492" t="s">
        <v>127</v>
      </c>
      <c r="G2492" t="s">
        <v>128</v>
      </c>
      <c r="H2492" t="s">
        <v>129</v>
      </c>
      <c r="I2492" t="s">
        <v>221</v>
      </c>
      <c r="J2492" t="s">
        <v>222</v>
      </c>
      <c r="K2492" t="s">
        <v>568</v>
      </c>
      <c r="L2492">
        <v>80892903</v>
      </c>
      <c r="M2492" t="s">
        <v>639</v>
      </c>
      <c r="N2492">
        <v>33051090</v>
      </c>
      <c r="O2492" t="s">
        <v>640</v>
      </c>
      <c r="P2492">
        <v>4987176073440</v>
      </c>
      <c r="Q2492">
        <v>79</v>
      </c>
      <c r="R2492" s="16">
        <v>47045</v>
      </c>
      <c r="S2492">
        <v>36</v>
      </c>
      <c r="T2492">
        <v>74</v>
      </c>
      <c r="U2492">
        <v>48</v>
      </c>
      <c r="V2492">
        <v>65.66</v>
      </c>
      <c r="W2492">
        <v>68.94</v>
      </c>
      <c r="X2492">
        <v>71.81</v>
      </c>
      <c r="Y2492">
        <v>0</v>
      </c>
      <c r="Z2492">
        <v>2</v>
      </c>
      <c r="AA2492">
        <v>0</v>
      </c>
      <c r="AB2492">
        <v>0</v>
      </c>
      <c r="AC2492">
        <v>137.88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f t="shared" si="198"/>
        <v>2</v>
      </c>
      <c r="AJ2492">
        <f t="shared" si="199"/>
        <v>143.62</v>
      </c>
      <c r="AK2492" s="62">
        <f t="shared" si="200"/>
        <v>4.1666666666666664E-2</v>
      </c>
      <c r="AL2492">
        <f t="shared" si="201"/>
        <v>137.88</v>
      </c>
    </row>
    <row r="2493" spans="2:38" ht="14.45" x14ac:dyDescent="0.3">
      <c r="B2493" t="s">
        <v>2201</v>
      </c>
      <c r="C2493">
        <v>2002344334</v>
      </c>
      <c r="D2493" t="s">
        <v>125</v>
      </c>
      <c r="E2493" t="s">
        <v>126</v>
      </c>
      <c r="F2493" t="s">
        <v>127</v>
      </c>
      <c r="G2493" t="s">
        <v>128</v>
      </c>
      <c r="H2493" t="s">
        <v>129</v>
      </c>
      <c r="I2493" t="s">
        <v>221</v>
      </c>
      <c r="J2493" t="s">
        <v>222</v>
      </c>
      <c r="K2493" t="s">
        <v>642</v>
      </c>
      <c r="L2493">
        <v>80892904</v>
      </c>
      <c r="M2493" t="s">
        <v>643</v>
      </c>
      <c r="N2493">
        <v>33051090</v>
      </c>
      <c r="O2493" t="s">
        <v>644</v>
      </c>
      <c r="P2493">
        <v>4987176073433</v>
      </c>
      <c r="Q2493">
        <v>79</v>
      </c>
      <c r="R2493" s="16">
        <v>46807</v>
      </c>
      <c r="S2493">
        <v>36</v>
      </c>
      <c r="T2493">
        <v>52</v>
      </c>
      <c r="U2493">
        <v>48</v>
      </c>
      <c r="V2493">
        <v>65.66</v>
      </c>
      <c r="W2493">
        <v>68.94</v>
      </c>
      <c r="X2493">
        <v>71.81</v>
      </c>
      <c r="Y2493">
        <v>15</v>
      </c>
      <c r="Z2493">
        <v>34</v>
      </c>
      <c r="AA2493">
        <v>0</v>
      </c>
      <c r="AB2493">
        <v>0</v>
      </c>
      <c r="AC2493">
        <v>51980.76</v>
      </c>
      <c r="AD2493">
        <v>0.02</v>
      </c>
      <c r="AE2493">
        <v>0</v>
      </c>
      <c r="AF2493">
        <v>0</v>
      </c>
      <c r="AG2493">
        <v>0</v>
      </c>
      <c r="AH2493">
        <v>0</v>
      </c>
      <c r="AI2493">
        <f t="shared" si="198"/>
        <v>754</v>
      </c>
      <c r="AJ2493">
        <f t="shared" si="199"/>
        <v>54144.740000000005</v>
      </c>
      <c r="AK2493" s="62">
        <f t="shared" si="200"/>
        <v>15.708333333333334</v>
      </c>
      <c r="AL2493">
        <f t="shared" si="201"/>
        <v>51980.759999999995</v>
      </c>
    </row>
    <row r="2494" spans="2:38" ht="14.45" x14ac:dyDescent="0.3">
      <c r="B2494" t="s">
        <v>2201</v>
      </c>
      <c r="C2494">
        <v>2002344334</v>
      </c>
      <c r="D2494" t="s">
        <v>125</v>
      </c>
      <c r="E2494" t="s">
        <v>126</v>
      </c>
      <c r="F2494" t="s">
        <v>127</v>
      </c>
      <c r="G2494" t="s">
        <v>128</v>
      </c>
      <c r="H2494" t="s">
        <v>129</v>
      </c>
      <c r="I2494" t="s">
        <v>221</v>
      </c>
      <c r="J2494" t="s">
        <v>657</v>
      </c>
      <c r="K2494" t="s">
        <v>658</v>
      </c>
      <c r="L2494">
        <v>83911276</v>
      </c>
      <c r="M2494" t="s">
        <v>659</v>
      </c>
      <c r="N2494">
        <v>33051090</v>
      </c>
      <c r="O2494" t="s">
        <v>660</v>
      </c>
      <c r="P2494">
        <v>4987176335623</v>
      </c>
      <c r="Q2494">
        <v>79</v>
      </c>
      <c r="R2494" s="16">
        <v>47045</v>
      </c>
      <c r="S2494">
        <v>36</v>
      </c>
      <c r="T2494">
        <v>74</v>
      </c>
      <c r="U2494">
        <v>48</v>
      </c>
      <c r="V2494">
        <v>65.66</v>
      </c>
      <c r="W2494">
        <v>68.94</v>
      </c>
      <c r="X2494">
        <v>71.81</v>
      </c>
      <c r="Y2494">
        <v>7</v>
      </c>
      <c r="Z2494">
        <v>0</v>
      </c>
      <c r="AA2494">
        <v>0</v>
      </c>
      <c r="AB2494">
        <v>0</v>
      </c>
      <c r="AC2494">
        <v>23163.84</v>
      </c>
      <c r="AD2494">
        <v>0.01</v>
      </c>
      <c r="AE2494">
        <v>0</v>
      </c>
      <c r="AF2494">
        <v>0</v>
      </c>
      <c r="AG2494">
        <v>0</v>
      </c>
      <c r="AH2494">
        <v>0</v>
      </c>
      <c r="AI2494">
        <f t="shared" si="198"/>
        <v>336</v>
      </c>
      <c r="AJ2494">
        <f t="shared" si="199"/>
        <v>24128.16</v>
      </c>
      <c r="AK2494" s="62">
        <f t="shared" si="200"/>
        <v>7</v>
      </c>
      <c r="AL2494">
        <f t="shared" si="201"/>
        <v>23163.84</v>
      </c>
    </row>
    <row r="2495" spans="2:38" ht="14.45" x14ac:dyDescent="0.3">
      <c r="B2495" t="s">
        <v>2201</v>
      </c>
      <c r="C2495">
        <v>2002344334</v>
      </c>
      <c r="D2495" t="s">
        <v>125</v>
      </c>
      <c r="E2495" t="s">
        <v>126</v>
      </c>
      <c r="F2495" t="s">
        <v>127</v>
      </c>
      <c r="G2495" t="s">
        <v>128</v>
      </c>
      <c r="H2495" t="s">
        <v>129</v>
      </c>
      <c r="I2495" t="s">
        <v>221</v>
      </c>
      <c r="J2495" t="s">
        <v>250</v>
      </c>
      <c r="K2495" t="s">
        <v>666</v>
      </c>
      <c r="L2495">
        <v>80892906</v>
      </c>
      <c r="M2495" t="s">
        <v>667</v>
      </c>
      <c r="N2495">
        <v>33051090</v>
      </c>
      <c r="O2495" t="s">
        <v>668</v>
      </c>
      <c r="P2495">
        <v>4987176072948</v>
      </c>
      <c r="Q2495">
        <v>235</v>
      </c>
      <c r="R2495" s="16">
        <v>46807</v>
      </c>
      <c r="S2495">
        <v>36</v>
      </c>
      <c r="T2495">
        <v>52</v>
      </c>
      <c r="U2495">
        <v>56</v>
      </c>
      <c r="V2495">
        <v>195.31</v>
      </c>
      <c r="W2495">
        <v>205.08</v>
      </c>
      <c r="X2495">
        <v>213.63</v>
      </c>
      <c r="Y2495">
        <v>0</v>
      </c>
      <c r="Z2495">
        <v>4</v>
      </c>
      <c r="AA2495">
        <v>0</v>
      </c>
      <c r="AB2495">
        <v>0</v>
      </c>
      <c r="AC2495">
        <v>820.32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f t="shared" si="198"/>
        <v>4</v>
      </c>
      <c r="AJ2495">
        <f t="shared" si="199"/>
        <v>854.52</v>
      </c>
      <c r="AK2495" s="62">
        <f t="shared" si="200"/>
        <v>7.1428571428571425E-2</v>
      </c>
      <c r="AL2495">
        <f t="shared" si="201"/>
        <v>820.32</v>
      </c>
    </row>
    <row r="2496" spans="2:38" ht="14.45" x14ac:dyDescent="0.3">
      <c r="B2496" t="s">
        <v>2201</v>
      </c>
      <c r="C2496">
        <v>2002344334</v>
      </c>
      <c r="D2496" t="s">
        <v>125</v>
      </c>
      <c r="E2496" t="s">
        <v>126</v>
      </c>
      <c r="F2496" t="s">
        <v>127</v>
      </c>
      <c r="G2496" t="s">
        <v>128</v>
      </c>
      <c r="H2496" t="s">
        <v>129</v>
      </c>
      <c r="I2496" t="s">
        <v>221</v>
      </c>
      <c r="J2496" t="s">
        <v>222</v>
      </c>
      <c r="K2496" t="s">
        <v>671</v>
      </c>
      <c r="L2496">
        <v>83911280</v>
      </c>
      <c r="M2496" t="s">
        <v>672</v>
      </c>
      <c r="N2496">
        <v>33051090</v>
      </c>
      <c r="O2496" t="s">
        <v>673</v>
      </c>
      <c r="P2496">
        <v>4987176074195</v>
      </c>
      <c r="Q2496">
        <v>79</v>
      </c>
      <c r="R2496" s="16">
        <v>46834</v>
      </c>
      <c r="S2496">
        <v>36</v>
      </c>
      <c r="T2496">
        <v>55</v>
      </c>
      <c r="U2496">
        <v>48</v>
      </c>
      <c r="V2496">
        <v>65.66</v>
      </c>
      <c r="W2496">
        <v>68.94</v>
      </c>
      <c r="X2496">
        <v>71.81</v>
      </c>
      <c r="Y2496">
        <v>9</v>
      </c>
      <c r="Z2496">
        <v>33</v>
      </c>
      <c r="AA2496">
        <v>0</v>
      </c>
      <c r="AB2496">
        <v>0</v>
      </c>
      <c r="AC2496">
        <v>32057.1</v>
      </c>
      <c r="AD2496">
        <v>0.01</v>
      </c>
      <c r="AE2496">
        <v>0</v>
      </c>
      <c r="AF2496">
        <v>0</v>
      </c>
      <c r="AG2496">
        <v>0</v>
      </c>
      <c r="AH2496">
        <v>0</v>
      </c>
      <c r="AI2496">
        <f t="shared" si="198"/>
        <v>465</v>
      </c>
      <c r="AJ2496">
        <f t="shared" si="199"/>
        <v>33391.65</v>
      </c>
      <c r="AK2496" s="62">
        <f t="shared" si="200"/>
        <v>9.6875</v>
      </c>
      <c r="AL2496">
        <f t="shared" si="201"/>
        <v>32057.1</v>
      </c>
    </row>
    <row r="2497" spans="2:38" ht="14.45" x14ac:dyDescent="0.3">
      <c r="B2497" t="s">
        <v>2201</v>
      </c>
      <c r="C2497">
        <v>2002344334</v>
      </c>
      <c r="D2497" t="s">
        <v>125</v>
      </c>
      <c r="E2497" t="s">
        <v>126</v>
      </c>
      <c r="F2497" t="s">
        <v>127</v>
      </c>
      <c r="G2497" t="s">
        <v>128</v>
      </c>
      <c r="H2497" t="s">
        <v>208</v>
      </c>
      <c r="I2497" t="s">
        <v>209</v>
      </c>
      <c r="J2497" t="s">
        <v>985</v>
      </c>
      <c r="K2497" t="s">
        <v>986</v>
      </c>
      <c r="L2497">
        <v>80895688</v>
      </c>
      <c r="M2497" t="s">
        <v>987</v>
      </c>
      <c r="N2497">
        <v>33074900</v>
      </c>
      <c r="O2497" t="s">
        <v>988</v>
      </c>
      <c r="P2497">
        <v>4987176380760</v>
      </c>
      <c r="Q2497">
        <v>349</v>
      </c>
      <c r="R2497" s="16">
        <v>46807</v>
      </c>
      <c r="S2497">
        <v>24</v>
      </c>
      <c r="T2497">
        <v>78</v>
      </c>
      <c r="U2497">
        <v>12</v>
      </c>
      <c r="V2497">
        <v>236.6</v>
      </c>
      <c r="W2497">
        <v>279.19</v>
      </c>
      <c r="X2497">
        <v>290.83</v>
      </c>
      <c r="Y2497">
        <v>1</v>
      </c>
      <c r="Z2497">
        <v>0</v>
      </c>
      <c r="AA2497">
        <v>0</v>
      </c>
      <c r="AB2497">
        <v>0</v>
      </c>
      <c r="AC2497">
        <v>3350.28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f t="shared" si="198"/>
        <v>12</v>
      </c>
      <c r="AJ2497">
        <f t="shared" si="199"/>
        <v>3489.96</v>
      </c>
      <c r="AK2497" s="62">
        <f t="shared" si="200"/>
        <v>1</v>
      </c>
      <c r="AL2497">
        <f t="shared" si="201"/>
        <v>3350.2799999999997</v>
      </c>
    </row>
    <row r="2498" spans="2:38" ht="14.45" x14ac:dyDescent="0.3">
      <c r="B2498" t="s">
        <v>2201</v>
      </c>
      <c r="C2498">
        <v>2002344334</v>
      </c>
      <c r="D2498" t="s">
        <v>125</v>
      </c>
      <c r="E2498" t="s">
        <v>126</v>
      </c>
      <c r="F2498" t="s">
        <v>127</v>
      </c>
      <c r="G2498" t="s">
        <v>128</v>
      </c>
      <c r="H2498" t="s">
        <v>129</v>
      </c>
      <c r="I2498" t="s">
        <v>221</v>
      </c>
      <c r="J2498" t="s">
        <v>222</v>
      </c>
      <c r="K2498" t="s">
        <v>685</v>
      </c>
      <c r="L2498">
        <v>83911281</v>
      </c>
      <c r="M2498" t="s">
        <v>686</v>
      </c>
      <c r="N2498">
        <v>33051090</v>
      </c>
      <c r="O2498" t="s">
        <v>687</v>
      </c>
      <c r="P2498">
        <v>4987176290649</v>
      </c>
      <c r="Q2498">
        <v>79</v>
      </c>
      <c r="R2498" s="16">
        <v>46807</v>
      </c>
      <c r="S2498">
        <v>36</v>
      </c>
      <c r="T2498">
        <v>52</v>
      </c>
      <c r="U2498">
        <v>48</v>
      </c>
      <c r="V2498">
        <v>65.66</v>
      </c>
      <c r="W2498">
        <v>68.94</v>
      </c>
      <c r="X2498">
        <v>71.81</v>
      </c>
      <c r="Y2498">
        <v>6</v>
      </c>
      <c r="Z2498">
        <v>12</v>
      </c>
      <c r="AA2498">
        <v>0</v>
      </c>
      <c r="AB2498">
        <v>0</v>
      </c>
      <c r="AC2498">
        <v>20682</v>
      </c>
      <c r="AD2498">
        <v>0.01</v>
      </c>
      <c r="AE2498">
        <v>0</v>
      </c>
      <c r="AF2498">
        <v>0</v>
      </c>
      <c r="AG2498">
        <v>0</v>
      </c>
      <c r="AH2498">
        <v>0</v>
      </c>
      <c r="AI2498">
        <f t="shared" si="198"/>
        <v>300</v>
      </c>
      <c r="AJ2498">
        <f t="shared" si="199"/>
        <v>21543</v>
      </c>
      <c r="AK2498" s="62">
        <f t="shared" si="200"/>
        <v>6.25</v>
      </c>
      <c r="AL2498">
        <f t="shared" si="201"/>
        <v>20682</v>
      </c>
    </row>
    <row r="2499" spans="2:38" ht="14.45" x14ac:dyDescent="0.3">
      <c r="B2499" t="s">
        <v>2201</v>
      </c>
      <c r="C2499">
        <v>2002344334</v>
      </c>
      <c r="D2499" t="s">
        <v>125</v>
      </c>
      <c r="E2499" t="s">
        <v>126</v>
      </c>
      <c r="F2499" t="s">
        <v>127</v>
      </c>
      <c r="G2499" t="s">
        <v>132</v>
      </c>
      <c r="H2499" t="s">
        <v>133</v>
      </c>
      <c r="I2499" t="s">
        <v>177</v>
      </c>
      <c r="J2499" t="s">
        <v>371</v>
      </c>
      <c r="K2499" t="s">
        <v>758</v>
      </c>
      <c r="L2499">
        <v>80845171</v>
      </c>
      <c r="M2499" t="s">
        <v>759</v>
      </c>
      <c r="N2499">
        <v>96190010</v>
      </c>
      <c r="O2499" t="s">
        <v>760</v>
      </c>
      <c r="P2499">
        <v>4987176319517</v>
      </c>
      <c r="Q2499">
        <v>50</v>
      </c>
      <c r="R2499" s="16">
        <v>46806</v>
      </c>
      <c r="S2499">
        <v>24</v>
      </c>
      <c r="T2499">
        <v>78</v>
      </c>
      <c r="U2499">
        <v>112</v>
      </c>
      <c r="V2499">
        <v>43.24</v>
      </c>
      <c r="W2499">
        <v>43.24</v>
      </c>
      <c r="X2499">
        <v>45.04</v>
      </c>
      <c r="Y2499">
        <v>0</v>
      </c>
      <c r="Z2499">
        <v>80</v>
      </c>
      <c r="AA2499">
        <v>0</v>
      </c>
      <c r="AB2499">
        <v>0</v>
      </c>
      <c r="AC2499">
        <v>3459.2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f t="shared" si="198"/>
        <v>80</v>
      </c>
      <c r="AJ2499">
        <f t="shared" si="199"/>
        <v>3603.2</v>
      </c>
      <c r="AK2499" s="62">
        <f t="shared" si="200"/>
        <v>0.7142857142857143</v>
      </c>
      <c r="AL2499">
        <f t="shared" si="201"/>
        <v>3459.2000000000003</v>
      </c>
    </row>
    <row r="2500" spans="2:38" ht="14.45" x14ac:dyDescent="0.3">
      <c r="B2500" t="s">
        <v>2204</v>
      </c>
      <c r="C2500">
        <v>2002344334</v>
      </c>
      <c r="D2500" t="s">
        <v>125</v>
      </c>
      <c r="E2500" t="s">
        <v>126</v>
      </c>
      <c r="F2500" t="s">
        <v>127</v>
      </c>
      <c r="G2500" t="s">
        <v>132</v>
      </c>
      <c r="H2500" t="s">
        <v>133</v>
      </c>
      <c r="I2500" t="s">
        <v>134</v>
      </c>
      <c r="J2500" t="s">
        <v>155</v>
      </c>
      <c r="K2500" t="s">
        <v>156</v>
      </c>
      <c r="L2500">
        <v>80870358</v>
      </c>
      <c r="M2500" t="s">
        <v>157</v>
      </c>
      <c r="N2500">
        <v>96190010</v>
      </c>
      <c r="O2500" t="s">
        <v>158</v>
      </c>
      <c r="P2500">
        <v>4987176350657</v>
      </c>
      <c r="Q2500">
        <v>325</v>
      </c>
      <c r="R2500" s="16">
        <v>47052</v>
      </c>
      <c r="S2500">
        <v>24</v>
      </c>
      <c r="T2500">
        <v>100</v>
      </c>
      <c r="U2500">
        <v>18</v>
      </c>
      <c r="V2500">
        <v>242.42</v>
      </c>
      <c r="W2500">
        <v>242.42</v>
      </c>
      <c r="X2500">
        <v>252.53</v>
      </c>
      <c r="Y2500">
        <v>37</v>
      </c>
      <c r="Z2500">
        <v>11</v>
      </c>
      <c r="AA2500">
        <v>0</v>
      </c>
      <c r="AB2500">
        <v>0</v>
      </c>
      <c r="AC2500">
        <v>164118.34</v>
      </c>
      <c r="AD2500">
        <v>0.02</v>
      </c>
      <c r="AE2500">
        <v>0</v>
      </c>
      <c r="AF2500">
        <v>0</v>
      </c>
      <c r="AG2500">
        <v>0</v>
      </c>
      <c r="AH2500">
        <v>0</v>
      </c>
      <c r="AI2500">
        <f t="shared" ref="AI2500" si="202">+(Y2500+AA2500)*U2500+(Z2500+AB2500+AE2500+AG2500)</f>
        <v>677</v>
      </c>
      <c r="AJ2500">
        <f t="shared" ref="AJ2500" si="203">+AI2500*X2500</f>
        <v>170962.81</v>
      </c>
      <c r="AK2500" s="62">
        <f t="shared" ref="AK2500" si="204">+AI2500/U2500</f>
        <v>37.611111111111114</v>
      </c>
      <c r="AL2500">
        <f t="shared" ref="AL2500" si="205">+AI2500*W2500</f>
        <v>164118.34</v>
      </c>
    </row>
    <row r="2501" spans="2:38" ht="14.45" x14ac:dyDescent="0.3">
      <c r="B2501" t="s">
        <v>2204</v>
      </c>
      <c r="C2501">
        <v>2002344334</v>
      </c>
      <c r="D2501" t="s">
        <v>125</v>
      </c>
      <c r="E2501" t="s">
        <v>126</v>
      </c>
      <c r="F2501" t="s">
        <v>127</v>
      </c>
      <c r="G2501" t="s">
        <v>132</v>
      </c>
      <c r="H2501" t="s">
        <v>163</v>
      </c>
      <c r="I2501" t="s">
        <v>164</v>
      </c>
      <c r="J2501" t="s">
        <v>337</v>
      </c>
      <c r="K2501" t="s">
        <v>559</v>
      </c>
      <c r="L2501">
        <v>80759507</v>
      </c>
      <c r="M2501" t="s">
        <v>560</v>
      </c>
      <c r="N2501">
        <v>33072000</v>
      </c>
      <c r="O2501" t="s">
        <v>561</v>
      </c>
      <c r="P2501">
        <v>4987176188601</v>
      </c>
      <c r="Q2501">
        <v>225</v>
      </c>
      <c r="R2501" s="16">
        <v>46807</v>
      </c>
      <c r="S2501">
        <v>18</v>
      </c>
      <c r="T2501">
        <v>100</v>
      </c>
      <c r="U2501">
        <v>36</v>
      </c>
      <c r="V2501">
        <v>159.16999999999999</v>
      </c>
      <c r="W2501">
        <v>187.82</v>
      </c>
      <c r="X2501">
        <v>195.65</v>
      </c>
      <c r="Y2501">
        <v>0</v>
      </c>
      <c r="Z2501">
        <v>3</v>
      </c>
      <c r="AA2501">
        <v>0</v>
      </c>
      <c r="AB2501">
        <v>0</v>
      </c>
      <c r="AC2501">
        <v>563.46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f t="shared" ref="AI2501:AI2564" si="206">+(Y2501+AA2501)*U2501+(Z2501+AB2501+AE2501+AG2501)</f>
        <v>3</v>
      </c>
      <c r="AJ2501">
        <f t="shared" ref="AJ2501:AJ2564" si="207">+AI2501*X2501</f>
        <v>586.95000000000005</v>
      </c>
      <c r="AK2501" s="62">
        <f t="shared" ref="AK2501:AK2564" si="208">+AI2501/U2501</f>
        <v>8.3333333333333329E-2</v>
      </c>
      <c r="AL2501">
        <f t="shared" ref="AL2501:AL2564" si="209">+AI2501*W2501</f>
        <v>563.46</v>
      </c>
    </row>
    <row r="2502" spans="2:38" ht="14.45" x14ac:dyDescent="0.3">
      <c r="B2502" t="s">
        <v>2204</v>
      </c>
      <c r="C2502">
        <v>2002344334</v>
      </c>
      <c r="D2502" t="s">
        <v>125</v>
      </c>
      <c r="E2502" t="s">
        <v>126</v>
      </c>
      <c r="F2502" t="s">
        <v>127</v>
      </c>
      <c r="G2502" t="s">
        <v>146</v>
      </c>
      <c r="H2502" t="s">
        <v>150</v>
      </c>
      <c r="I2502" t="s">
        <v>151</v>
      </c>
      <c r="J2502" t="s">
        <v>182</v>
      </c>
      <c r="K2502" t="s">
        <v>182</v>
      </c>
      <c r="L2502">
        <v>80797473</v>
      </c>
      <c r="M2502" t="s">
        <v>183</v>
      </c>
      <c r="N2502">
        <v>82121010</v>
      </c>
      <c r="O2502" t="s">
        <v>184</v>
      </c>
      <c r="P2502">
        <v>4987176282934</v>
      </c>
      <c r="Q2502">
        <v>575</v>
      </c>
      <c r="R2502" s="16">
        <v>47045</v>
      </c>
      <c r="S2502">
        <v>60</v>
      </c>
      <c r="T2502">
        <v>44</v>
      </c>
      <c r="U2502">
        <v>36</v>
      </c>
      <c r="V2502">
        <v>417.66</v>
      </c>
      <c r="W2502">
        <v>492.84</v>
      </c>
      <c r="X2502">
        <v>513.39</v>
      </c>
      <c r="Y2502">
        <v>0</v>
      </c>
      <c r="Z2502">
        <v>14</v>
      </c>
      <c r="AA2502">
        <v>0</v>
      </c>
      <c r="AB2502">
        <v>0</v>
      </c>
      <c r="AC2502">
        <v>6899.76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f t="shared" si="206"/>
        <v>14</v>
      </c>
      <c r="AJ2502">
        <f t="shared" si="207"/>
        <v>7187.46</v>
      </c>
      <c r="AK2502" s="62">
        <f t="shared" si="208"/>
        <v>0.3888888888888889</v>
      </c>
      <c r="AL2502">
        <f t="shared" si="209"/>
        <v>6899.7599999999993</v>
      </c>
    </row>
    <row r="2503" spans="2:38" ht="14.45" x14ac:dyDescent="0.3">
      <c r="B2503" t="s">
        <v>2204</v>
      </c>
      <c r="C2503">
        <v>2002344334</v>
      </c>
      <c r="D2503" t="s">
        <v>125</v>
      </c>
      <c r="E2503" t="s">
        <v>126</v>
      </c>
      <c r="F2503" t="s">
        <v>127</v>
      </c>
      <c r="G2503" t="s">
        <v>128</v>
      </c>
      <c r="H2503" t="s">
        <v>208</v>
      </c>
      <c r="I2503" t="s">
        <v>209</v>
      </c>
      <c r="J2503" t="s">
        <v>252</v>
      </c>
      <c r="K2503" t="s">
        <v>565</v>
      </c>
      <c r="L2503">
        <v>80786349</v>
      </c>
      <c r="M2503" t="s">
        <v>566</v>
      </c>
      <c r="N2503">
        <v>33074900</v>
      </c>
      <c r="O2503" t="s">
        <v>567</v>
      </c>
      <c r="P2503">
        <v>4987176244437</v>
      </c>
      <c r="Q2503">
        <v>349</v>
      </c>
      <c r="R2503" s="16">
        <v>46807</v>
      </c>
      <c r="S2503">
        <v>24</v>
      </c>
      <c r="T2503">
        <v>78</v>
      </c>
      <c r="U2503">
        <v>24</v>
      </c>
      <c r="V2503">
        <v>236.6</v>
      </c>
      <c r="W2503">
        <v>279.19</v>
      </c>
      <c r="X2503">
        <v>290.83</v>
      </c>
      <c r="Y2503">
        <v>0</v>
      </c>
      <c r="Z2503">
        <v>5</v>
      </c>
      <c r="AA2503">
        <v>0</v>
      </c>
      <c r="AB2503">
        <v>0</v>
      </c>
      <c r="AC2503">
        <v>1395.95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f t="shared" si="206"/>
        <v>5</v>
      </c>
      <c r="AJ2503">
        <f t="shared" si="207"/>
        <v>1454.1499999999999</v>
      </c>
      <c r="AK2503" s="62">
        <f t="shared" si="208"/>
        <v>0.20833333333333334</v>
      </c>
      <c r="AL2503">
        <f t="shared" si="209"/>
        <v>1395.95</v>
      </c>
    </row>
    <row r="2504" spans="2:38" ht="14.45" x14ac:dyDescent="0.3">
      <c r="B2504" t="s">
        <v>2204</v>
      </c>
      <c r="C2504">
        <v>2002344334</v>
      </c>
      <c r="D2504" t="s">
        <v>125</v>
      </c>
      <c r="E2504" t="s">
        <v>126</v>
      </c>
      <c r="F2504" t="s">
        <v>127</v>
      </c>
      <c r="G2504" t="s">
        <v>128</v>
      </c>
      <c r="H2504" t="s">
        <v>139</v>
      </c>
      <c r="I2504" t="s">
        <v>140</v>
      </c>
      <c r="J2504" t="s">
        <v>246</v>
      </c>
      <c r="K2504" t="s">
        <v>512</v>
      </c>
      <c r="L2504">
        <v>80866560</v>
      </c>
      <c r="M2504" t="s">
        <v>1042</v>
      </c>
      <c r="N2504">
        <v>96190030</v>
      </c>
      <c r="O2504" t="s">
        <v>1043</v>
      </c>
      <c r="P2504">
        <v>4987176141781</v>
      </c>
      <c r="Q2504">
        <v>280</v>
      </c>
      <c r="R2504" s="16">
        <v>47020</v>
      </c>
      <c r="S2504">
        <v>36</v>
      </c>
      <c r="T2504">
        <v>72</v>
      </c>
      <c r="U2504">
        <v>24</v>
      </c>
      <c r="V2504">
        <v>213.32</v>
      </c>
      <c r="W2504">
        <v>223.99</v>
      </c>
      <c r="X2504">
        <v>233.33</v>
      </c>
      <c r="Y2504">
        <v>0</v>
      </c>
      <c r="Z2504">
        <v>4</v>
      </c>
      <c r="AA2504">
        <v>0</v>
      </c>
      <c r="AB2504">
        <v>0</v>
      </c>
      <c r="AC2504">
        <v>895.96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f t="shared" si="206"/>
        <v>4</v>
      </c>
      <c r="AJ2504">
        <f t="shared" si="207"/>
        <v>933.32</v>
      </c>
      <c r="AK2504" s="62">
        <f t="shared" si="208"/>
        <v>0.16666666666666666</v>
      </c>
      <c r="AL2504">
        <f t="shared" si="209"/>
        <v>895.96</v>
      </c>
    </row>
    <row r="2505" spans="2:38" ht="14.45" x14ac:dyDescent="0.3">
      <c r="B2505" t="s">
        <v>2204</v>
      </c>
      <c r="C2505">
        <v>2002344334</v>
      </c>
      <c r="D2505" t="s">
        <v>125</v>
      </c>
      <c r="E2505" t="s">
        <v>126</v>
      </c>
      <c r="F2505" t="s">
        <v>127</v>
      </c>
      <c r="G2505" t="s">
        <v>128</v>
      </c>
      <c r="H2505" t="s">
        <v>196</v>
      </c>
      <c r="I2505" t="s">
        <v>197</v>
      </c>
      <c r="J2505" t="s">
        <v>443</v>
      </c>
      <c r="K2505" t="s">
        <v>593</v>
      </c>
      <c r="L2505">
        <v>80823581</v>
      </c>
      <c r="M2505" t="s">
        <v>594</v>
      </c>
      <c r="N2505">
        <v>33049990</v>
      </c>
      <c r="O2505" t="s">
        <v>595</v>
      </c>
      <c r="P2505">
        <v>4987176263827</v>
      </c>
      <c r="Q2505">
        <v>449</v>
      </c>
      <c r="R2505" s="16">
        <v>47045</v>
      </c>
      <c r="S2505">
        <v>36</v>
      </c>
      <c r="T2505">
        <v>74</v>
      </c>
      <c r="U2505">
        <v>24</v>
      </c>
      <c r="V2505">
        <v>317.64</v>
      </c>
      <c r="W2505">
        <v>374.81</v>
      </c>
      <c r="X2505">
        <v>390.44</v>
      </c>
      <c r="Y2505">
        <v>0</v>
      </c>
      <c r="Z2505">
        <v>1</v>
      </c>
      <c r="AA2505">
        <v>0</v>
      </c>
      <c r="AB2505">
        <v>0</v>
      </c>
      <c r="AC2505">
        <v>374.81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f t="shared" si="206"/>
        <v>1</v>
      </c>
      <c r="AJ2505">
        <f t="shared" si="207"/>
        <v>390.44</v>
      </c>
      <c r="AK2505" s="62">
        <f t="shared" si="208"/>
        <v>4.1666666666666664E-2</v>
      </c>
      <c r="AL2505">
        <f t="shared" si="209"/>
        <v>374.81</v>
      </c>
    </row>
    <row r="2506" spans="2:38" ht="14.45" x14ac:dyDescent="0.3">
      <c r="B2506" t="s">
        <v>2204</v>
      </c>
      <c r="C2506">
        <v>2002344334</v>
      </c>
      <c r="D2506" t="s">
        <v>125</v>
      </c>
      <c r="E2506" t="s">
        <v>126</v>
      </c>
      <c r="F2506" t="s">
        <v>127</v>
      </c>
      <c r="G2506" t="s">
        <v>128</v>
      </c>
      <c r="H2506" t="s">
        <v>208</v>
      </c>
      <c r="I2506" t="s">
        <v>209</v>
      </c>
      <c r="J2506" t="s">
        <v>210</v>
      </c>
      <c r="K2506" t="s">
        <v>211</v>
      </c>
      <c r="L2506">
        <v>80836250</v>
      </c>
      <c r="M2506" t="s">
        <v>212</v>
      </c>
      <c r="N2506">
        <v>33074900</v>
      </c>
      <c r="O2506" t="s">
        <v>213</v>
      </c>
      <c r="P2506">
        <v>4987176304650</v>
      </c>
      <c r="Q2506">
        <v>349</v>
      </c>
      <c r="R2506" s="16">
        <v>47045</v>
      </c>
      <c r="S2506">
        <v>24</v>
      </c>
      <c r="T2506">
        <v>100</v>
      </c>
      <c r="U2506">
        <v>12</v>
      </c>
      <c r="V2506">
        <v>236.6</v>
      </c>
      <c r="W2506">
        <v>279.19</v>
      </c>
      <c r="X2506">
        <v>290.83</v>
      </c>
      <c r="Y2506">
        <v>0</v>
      </c>
      <c r="Z2506">
        <v>6</v>
      </c>
      <c r="AA2506">
        <v>0</v>
      </c>
      <c r="AB2506">
        <v>0</v>
      </c>
      <c r="AC2506">
        <v>1675.14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f t="shared" si="206"/>
        <v>6</v>
      </c>
      <c r="AJ2506">
        <f t="shared" si="207"/>
        <v>1744.98</v>
      </c>
      <c r="AK2506" s="62">
        <f t="shared" si="208"/>
        <v>0.5</v>
      </c>
      <c r="AL2506">
        <f t="shared" si="209"/>
        <v>1675.1399999999999</v>
      </c>
    </row>
    <row r="2507" spans="2:38" ht="14.45" x14ac:dyDescent="0.3">
      <c r="B2507" t="s">
        <v>2204</v>
      </c>
      <c r="C2507">
        <v>2002344334</v>
      </c>
      <c r="D2507" t="s">
        <v>125</v>
      </c>
      <c r="E2507" t="s">
        <v>126</v>
      </c>
      <c r="F2507" t="s">
        <v>127</v>
      </c>
      <c r="G2507" t="s">
        <v>132</v>
      </c>
      <c r="H2507" t="s">
        <v>163</v>
      </c>
      <c r="I2507" t="s">
        <v>164</v>
      </c>
      <c r="J2507" t="s">
        <v>337</v>
      </c>
      <c r="K2507" t="s">
        <v>576</v>
      </c>
      <c r="L2507">
        <v>80739415</v>
      </c>
      <c r="M2507" t="s">
        <v>577</v>
      </c>
      <c r="N2507">
        <v>33072000</v>
      </c>
      <c r="O2507" t="s">
        <v>578</v>
      </c>
      <c r="P2507">
        <v>4987176176271</v>
      </c>
      <c r="Q2507">
        <v>299</v>
      </c>
      <c r="R2507" s="16">
        <v>46317</v>
      </c>
      <c r="S2507">
        <v>18</v>
      </c>
      <c r="T2507">
        <v>13</v>
      </c>
      <c r="U2507">
        <v>48</v>
      </c>
      <c r="V2507">
        <v>211.52</v>
      </c>
      <c r="W2507">
        <v>249.59</v>
      </c>
      <c r="X2507">
        <v>260</v>
      </c>
      <c r="Y2507">
        <v>0</v>
      </c>
      <c r="Z2507">
        <v>1</v>
      </c>
      <c r="AA2507">
        <v>0</v>
      </c>
      <c r="AB2507">
        <v>0</v>
      </c>
      <c r="AC2507">
        <v>249.59</v>
      </c>
      <c r="AD2507">
        <v>0.11</v>
      </c>
      <c r="AE2507">
        <v>0</v>
      </c>
      <c r="AF2507">
        <v>0</v>
      </c>
      <c r="AG2507">
        <v>0</v>
      </c>
      <c r="AH2507">
        <v>0</v>
      </c>
      <c r="AI2507">
        <f t="shared" si="206"/>
        <v>1</v>
      </c>
      <c r="AJ2507">
        <f t="shared" si="207"/>
        <v>260</v>
      </c>
      <c r="AK2507" s="62">
        <f t="shared" si="208"/>
        <v>2.0833333333333332E-2</v>
      </c>
      <c r="AL2507">
        <f t="shared" si="209"/>
        <v>249.59</v>
      </c>
    </row>
    <row r="2508" spans="2:38" ht="14.45" x14ac:dyDescent="0.3">
      <c r="B2508" t="s">
        <v>2204</v>
      </c>
      <c r="C2508">
        <v>2002344334</v>
      </c>
      <c r="D2508" t="s">
        <v>125</v>
      </c>
      <c r="E2508" t="s">
        <v>126</v>
      </c>
      <c r="F2508" t="s">
        <v>127</v>
      </c>
      <c r="G2508" t="s">
        <v>146</v>
      </c>
      <c r="H2508" t="s">
        <v>190</v>
      </c>
      <c r="I2508" t="s">
        <v>191</v>
      </c>
      <c r="J2508" t="s">
        <v>192</v>
      </c>
      <c r="K2508" t="s">
        <v>193</v>
      </c>
      <c r="L2508">
        <v>80832391</v>
      </c>
      <c r="M2508" t="s">
        <v>194</v>
      </c>
      <c r="N2508">
        <v>82121010</v>
      </c>
      <c r="O2508" t="s">
        <v>195</v>
      </c>
      <c r="P2508">
        <v>4987176298188</v>
      </c>
      <c r="Q2508">
        <v>325</v>
      </c>
      <c r="R2508" s="16">
        <v>46807</v>
      </c>
      <c r="S2508">
        <v>60</v>
      </c>
      <c r="T2508">
        <v>31</v>
      </c>
      <c r="U2508">
        <v>48</v>
      </c>
      <c r="V2508">
        <v>231.93</v>
      </c>
      <c r="W2508">
        <v>273.68</v>
      </c>
      <c r="X2508">
        <v>285.08999999999997</v>
      </c>
      <c r="Y2508">
        <v>0</v>
      </c>
      <c r="Z2508">
        <v>47</v>
      </c>
      <c r="AA2508">
        <v>0</v>
      </c>
      <c r="AB2508">
        <v>0</v>
      </c>
      <c r="AC2508">
        <v>12862.96</v>
      </c>
      <c r="AD2508">
        <v>0.01</v>
      </c>
      <c r="AE2508">
        <v>0</v>
      </c>
      <c r="AF2508">
        <v>0</v>
      </c>
      <c r="AG2508">
        <v>0</v>
      </c>
      <c r="AH2508">
        <v>0</v>
      </c>
      <c r="AI2508">
        <f t="shared" si="206"/>
        <v>47</v>
      </c>
      <c r="AJ2508">
        <f t="shared" si="207"/>
        <v>13399.23</v>
      </c>
      <c r="AK2508" s="62">
        <f t="shared" si="208"/>
        <v>0.97916666666666663</v>
      </c>
      <c r="AL2508">
        <f t="shared" si="209"/>
        <v>12862.960000000001</v>
      </c>
    </row>
    <row r="2509" spans="2:38" ht="14.45" x14ac:dyDescent="0.3">
      <c r="B2509" t="s">
        <v>2204</v>
      </c>
      <c r="C2509">
        <v>2002344334</v>
      </c>
      <c r="D2509" t="s">
        <v>125</v>
      </c>
      <c r="E2509" t="s">
        <v>126</v>
      </c>
      <c r="F2509" t="s">
        <v>127</v>
      </c>
      <c r="G2509" t="s">
        <v>146</v>
      </c>
      <c r="H2509" t="s">
        <v>190</v>
      </c>
      <c r="I2509" t="s">
        <v>191</v>
      </c>
      <c r="J2509" t="s">
        <v>192</v>
      </c>
      <c r="K2509" t="s">
        <v>193</v>
      </c>
      <c r="L2509">
        <v>80817960</v>
      </c>
      <c r="M2509" t="s">
        <v>1017</v>
      </c>
      <c r="N2509">
        <v>82121010</v>
      </c>
      <c r="O2509" t="s">
        <v>1018</v>
      </c>
      <c r="P2509">
        <v>4987176278173</v>
      </c>
      <c r="Q2509">
        <v>299</v>
      </c>
      <c r="R2509" s="16">
        <v>47045</v>
      </c>
      <c r="S2509">
        <v>60</v>
      </c>
      <c r="T2509">
        <v>44</v>
      </c>
      <c r="U2509">
        <v>48</v>
      </c>
      <c r="V2509">
        <v>213.37</v>
      </c>
      <c r="W2509">
        <v>251.78</v>
      </c>
      <c r="X2509">
        <v>262.27999999999997</v>
      </c>
      <c r="Y2509">
        <v>0</v>
      </c>
      <c r="Z2509">
        <v>5</v>
      </c>
      <c r="AA2509">
        <v>0</v>
      </c>
      <c r="AB2509">
        <v>0</v>
      </c>
      <c r="AC2509">
        <v>1258.9000000000001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f t="shared" si="206"/>
        <v>5</v>
      </c>
      <c r="AJ2509">
        <f t="shared" si="207"/>
        <v>1311.3999999999999</v>
      </c>
      <c r="AK2509" s="62">
        <f t="shared" si="208"/>
        <v>0.10416666666666667</v>
      </c>
      <c r="AL2509">
        <f t="shared" si="209"/>
        <v>1258.9000000000001</v>
      </c>
    </row>
    <row r="2510" spans="2:38" ht="14.45" x14ac:dyDescent="0.3">
      <c r="B2510" t="s">
        <v>2204</v>
      </c>
      <c r="C2510">
        <v>2002344334</v>
      </c>
      <c r="D2510" t="s">
        <v>125</v>
      </c>
      <c r="E2510" t="s">
        <v>126</v>
      </c>
      <c r="F2510" t="s">
        <v>127</v>
      </c>
      <c r="G2510" t="s">
        <v>128</v>
      </c>
      <c r="H2510" t="s">
        <v>139</v>
      </c>
      <c r="I2510" t="s">
        <v>140</v>
      </c>
      <c r="J2510" t="s">
        <v>141</v>
      </c>
      <c r="K2510" t="s">
        <v>143</v>
      </c>
      <c r="L2510">
        <v>80815779</v>
      </c>
      <c r="M2510" t="s">
        <v>144</v>
      </c>
      <c r="N2510">
        <v>96190030</v>
      </c>
      <c r="O2510" t="s">
        <v>145</v>
      </c>
      <c r="P2510">
        <v>4987176210791</v>
      </c>
      <c r="Q2510">
        <v>842</v>
      </c>
      <c r="R2510" s="16">
        <v>47020</v>
      </c>
      <c r="S2510">
        <v>36</v>
      </c>
      <c r="T2510">
        <v>72</v>
      </c>
      <c r="U2510">
        <v>6</v>
      </c>
      <c r="V2510">
        <v>641.5</v>
      </c>
      <c r="W2510">
        <v>673.58</v>
      </c>
      <c r="X2510">
        <v>701.67</v>
      </c>
      <c r="Y2510">
        <v>0</v>
      </c>
      <c r="Z2510">
        <v>1</v>
      </c>
      <c r="AA2510">
        <v>0</v>
      </c>
      <c r="AB2510">
        <v>0</v>
      </c>
      <c r="AC2510">
        <v>673.58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f t="shared" si="206"/>
        <v>1</v>
      </c>
      <c r="AJ2510">
        <f t="shared" si="207"/>
        <v>701.67</v>
      </c>
      <c r="AK2510" s="62">
        <f t="shared" si="208"/>
        <v>0.16666666666666666</v>
      </c>
      <c r="AL2510">
        <f t="shared" si="209"/>
        <v>673.58</v>
      </c>
    </row>
    <row r="2511" spans="2:38" ht="14.45" x14ac:dyDescent="0.3">
      <c r="B2511" t="s">
        <v>2204</v>
      </c>
      <c r="C2511">
        <v>2002344334</v>
      </c>
      <c r="D2511" t="s">
        <v>125</v>
      </c>
      <c r="E2511" t="s">
        <v>126</v>
      </c>
      <c r="F2511" t="s">
        <v>127</v>
      </c>
      <c r="G2511" t="s">
        <v>132</v>
      </c>
      <c r="H2511" t="s">
        <v>133</v>
      </c>
      <c r="I2511" t="s">
        <v>177</v>
      </c>
      <c r="J2511" t="s">
        <v>371</v>
      </c>
      <c r="K2511" t="s">
        <v>372</v>
      </c>
      <c r="L2511">
        <v>83911635</v>
      </c>
      <c r="M2511" t="s">
        <v>373</v>
      </c>
      <c r="N2511">
        <v>96190010</v>
      </c>
      <c r="O2511" t="s">
        <v>374</v>
      </c>
      <c r="P2511">
        <v>4987176319517</v>
      </c>
      <c r="Q2511">
        <v>50</v>
      </c>
      <c r="R2511" s="16">
        <v>47045</v>
      </c>
      <c r="S2511">
        <v>24</v>
      </c>
      <c r="T2511">
        <v>100</v>
      </c>
      <c r="U2511">
        <v>112</v>
      </c>
      <c r="V2511">
        <v>43.24</v>
      </c>
      <c r="W2511">
        <v>43.24</v>
      </c>
      <c r="X2511">
        <v>45.04</v>
      </c>
      <c r="Y2511">
        <v>27</v>
      </c>
      <c r="Z2511">
        <v>74</v>
      </c>
      <c r="AA2511">
        <v>0</v>
      </c>
      <c r="AB2511">
        <v>0</v>
      </c>
      <c r="AC2511">
        <v>133957.51999999999</v>
      </c>
      <c r="AD2511">
        <v>0.08</v>
      </c>
      <c r="AE2511">
        <v>0</v>
      </c>
      <c r="AF2511">
        <v>0</v>
      </c>
      <c r="AG2511">
        <v>0</v>
      </c>
      <c r="AH2511">
        <v>0</v>
      </c>
      <c r="AI2511">
        <f t="shared" si="206"/>
        <v>3098</v>
      </c>
      <c r="AJ2511">
        <f t="shared" si="207"/>
        <v>139533.91999999998</v>
      </c>
      <c r="AK2511" s="62">
        <f t="shared" si="208"/>
        <v>27.660714285714285</v>
      </c>
      <c r="AL2511">
        <f t="shared" si="209"/>
        <v>133957.52000000002</v>
      </c>
    </row>
    <row r="2512" spans="2:38" ht="14.45" x14ac:dyDescent="0.3">
      <c r="B2512" t="s">
        <v>2204</v>
      </c>
      <c r="C2512">
        <v>2002344334</v>
      </c>
      <c r="D2512" t="s">
        <v>125</v>
      </c>
      <c r="E2512" t="s">
        <v>126</v>
      </c>
      <c r="F2512" t="s">
        <v>127</v>
      </c>
      <c r="G2512" t="s">
        <v>132</v>
      </c>
      <c r="H2512" t="s">
        <v>163</v>
      </c>
      <c r="I2512" t="s">
        <v>164</v>
      </c>
      <c r="J2512" t="s">
        <v>337</v>
      </c>
      <c r="K2512" t="s">
        <v>714</v>
      </c>
      <c r="L2512">
        <v>80739421</v>
      </c>
      <c r="M2512" t="s">
        <v>715</v>
      </c>
      <c r="N2512">
        <v>33072000</v>
      </c>
      <c r="O2512" t="s">
        <v>716</v>
      </c>
      <c r="P2512">
        <v>4987176176332</v>
      </c>
      <c r="Q2512">
        <v>299</v>
      </c>
      <c r="R2512" s="16">
        <v>47206</v>
      </c>
      <c r="S2512">
        <v>18</v>
      </c>
      <c r="T2512">
        <v>100</v>
      </c>
      <c r="U2512">
        <v>48</v>
      </c>
      <c r="V2512">
        <v>211.52</v>
      </c>
      <c r="W2512">
        <v>249.59</v>
      </c>
      <c r="X2512">
        <v>260</v>
      </c>
      <c r="Y2512">
        <v>0</v>
      </c>
      <c r="Z2512">
        <v>9</v>
      </c>
      <c r="AA2512">
        <v>0</v>
      </c>
      <c r="AB2512">
        <v>0</v>
      </c>
      <c r="AC2512">
        <v>2246.31</v>
      </c>
      <c r="AD2512">
        <v>0.94999999999999896</v>
      </c>
      <c r="AE2512">
        <v>0</v>
      </c>
      <c r="AF2512">
        <v>0</v>
      </c>
      <c r="AG2512">
        <v>0</v>
      </c>
      <c r="AH2512">
        <v>0</v>
      </c>
      <c r="AI2512">
        <f t="shared" si="206"/>
        <v>9</v>
      </c>
      <c r="AJ2512">
        <f t="shared" si="207"/>
        <v>2340</v>
      </c>
      <c r="AK2512" s="62">
        <f t="shared" si="208"/>
        <v>0.1875</v>
      </c>
      <c r="AL2512">
        <f t="shared" si="209"/>
        <v>2246.31</v>
      </c>
    </row>
    <row r="2513" spans="2:38" ht="14.45" x14ac:dyDescent="0.3">
      <c r="B2513" t="s">
        <v>2204</v>
      </c>
      <c r="C2513">
        <v>2002344334</v>
      </c>
      <c r="D2513" t="s">
        <v>125</v>
      </c>
      <c r="E2513" t="s">
        <v>126</v>
      </c>
      <c r="F2513" t="s">
        <v>127</v>
      </c>
      <c r="G2513" t="s">
        <v>146</v>
      </c>
      <c r="H2513" t="s">
        <v>160</v>
      </c>
      <c r="I2513" t="s">
        <v>161</v>
      </c>
      <c r="J2513" t="s">
        <v>162</v>
      </c>
      <c r="K2513" t="s">
        <v>582</v>
      </c>
      <c r="L2513">
        <v>80895779</v>
      </c>
      <c r="M2513" t="s">
        <v>583</v>
      </c>
      <c r="N2513">
        <v>96032100</v>
      </c>
      <c r="O2513" t="s">
        <v>584</v>
      </c>
      <c r="P2513">
        <v>4987176278838</v>
      </c>
      <c r="Q2513">
        <v>99</v>
      </c>
      <c r="R2513" s="16">
        <v>47045</v>
      </c>
      <c r="S2513">
        <v>36</v>
      </c>
      <c r="T2513">
        <v>74</v>
      </c>
      <c r="U2513">
        <v>48</v>
      </c>
      <c r="V2513">
        <v>75.430000000000007</v>
      </c>
      <c r="W2513">
        <v>79.2</v>
      </c>
      <c r="X2513">
        <v>82.5</v>
      </c>
      <c r="Y2513">
        <v>0</v>
      </c>
      <c r="Z2513">
        <v>8</v>
      </c>
      <c r="AA2513">
        <v>0</v>
      </c>
      <c r="AB2513">
        <v>0</v>
      </c>
      <c r="AC2513">
        <v>633.6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f t="shared" si="206"/>
        <v>8</v>
      </c>
      <c r="AJ2513">
        <f t="shared" si="207"/>
        <v>660</v>
      </c>
      <c r="AK2513" s="62">
        <f t="shared" si="208"/>
        <v>0.16666666666666666</v>
      </c>
      <c r="AL2513">
        <f t="shared" si="209"/>
        <v>633.6</v>
      </c>
    </row>
    <row r="2514" spans="2:38" ht="14.45" x14ac:dyDescent="0.3">
      <c r="B2514" t="s">
        <v>2204</v>
      </c>
      <c r="C2514">
        <v>2002344334</v>
      </c>
      <c r="D2514" t="s">
        <v>125</v>
      </c>
      <c r="E2514" t="s">
        <v>126</v>
      </c>
      <c r="F2514" t="s">
        <v>127</v>
      </c>
      <c r="G2514" t="s">
        <v>146</v>
      </c>
      <c r="H2514" t="s">
        <v>150</v>
      </c>
      <c r="I2514" t="s">
        <v>151</v>
      </c>
      <c r="J2514" t="s">
        <v>152</v>
      </c>
      <c r="K2514" t="s">
        <v>152</v>
      </c>
      <c r="L2514">
        <v>80797470</v>
      </c>
      <c r="M2514" t="s">
        <v>153</v>
      </c>
      <c r="N2514">
        <v>82121010</v>
      </c>
      <c r="O2514" t="s">
        <v>154</v>
      </c>
      <c r="P2514">
        <v>4987176282927</v>
      </c>
      <c r="Q2514">
        <v>425</v>
      </c>
      <c r="R2514" s="16">
        <v>46807</v>
      </c>
      <c r="S2514">
        <v>60</v>
      </c>
      <c r="T2514">
        <v>31</v>
      </c>
      <c r="U2514">
        <v>36</v>
      </c>
      <c r="V2514">
        <v>308.7</v>
      </c>
      <c r="W2514">
        <v>364.27</v>
      </c>
      <c r="X2514">
        <v>379.46</v>
      </c>
      <c r="Y2514">
        <v>0</v>
      </c>
      <c r="Z2514">
        <v>4</v>
      </c>
      <c r="AA2514">
        <v>0</v>
      </c>
      <c r="AB2514">
        <v>0</v>
      </c>
      <c r="AC2514">
        <v>1457.08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f t="shared" si="206"/>
        <v>4</v>
      </c>
      <c r="AJ2514">
        <f t="shared" si="207"/>
        <v>1517.84</v>
      </c>
      <c r="AK2514" s="62">
        <f t="shared" si="208"/>
        <v>0.1111111111111111</v>
      </c>
      <c r="AL2514">
        <f t="shared" si="209"/>
        <v>1457.08</v>
      </c>
    </row>
    <row r="2515" spans="2:38" ht="14.45" x14ac:dyDescent="0.3">
      <c r="B2515" t="s">
        <v>2204</v>
      </c>
      <c r="C2515">
        <v>2002344334</v>
      </c>
      <c r="D2515" t="s">
        <v>125</v>
      </c>
      <c r="E2515" t="s">
        <v>126</v>
      </c>
      <c r="F2515" t="s">
        <v>127</v>
      </c>
      <c r="G2515" t="s">
        <v>146</v>
      </c>
      <c r="H2515" t="s">
        <v>160</v>
      </c>
      <c r="I2515" t="s">
        <v>161</v>
      </c>
      <c r="J2515" t="s">
        <v>381</v>
      </c>
      <c r="K2515" t="s">
        <v>382</v>
      </c>
      <c r="L2515">
        <v>83913496</v>
      </c>
      <c r="M2515" t="s">
        <v>383</v>
      </c>
      <c r="N2515">
        <v>33062000</v>
      </c>
      <c r="O2515" t="s">
        <v>384</v>
      </c>
      <c r="P2515">
        <v>4987176238795</v>
      </c>
      <c r="Q2515">
        <v>140</v>
      </c>
      <c r="R2515" s="16">
        <v>47045</v>
      </c>
      <c r="S2515">
        <v>24</v>
      </c>
      <c r="T2515">
        <v>100</v>
      </c>
      <c r="U2515">
        <v>48</v>
      </c>
      <c r="V2515">
        <v>106.67</v>
      </c>
      <c r="W2515">
        <v>112</v>
      </c>
      <c r="X2515">
        <v>116.67</v>
      </c>
      <c r="Y2515">
        <v>0</v>
      </c>
      <c r="Z2515">
        <v>38</v>
      </c>
      <c r="AA2515">
        <v>0</v>
      </c>
      <c r="AB2515">
        <v>0</v>
      </c>
      <c r="AC2515">
        <v>4256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f t="shared" si="206"/>
        <v>38</v>
      </c>
      <c r="AJ2515">
        <f t="shared" si="207"/>
        <v>4433.46</v>
      </c>
      <c r="AK2515" s="62">
        <f t="shared" si="208"/>
        <v>0.79166666666666663</v>
      </c>
      <c r="AL2515">
        <f t="shared" si="209"/>
        <v>4256</v>
      </c>
    </row>
    <row r="2516" spans="2:38" ht="14.45" x14ac:dyDescent="0.3">
      <c r="B2516" t="s">
        <v>2204</v>
      </c>
      <c r="C2516">
        <v>2002344334</v>
      </c>
      <c r="D2516" t="s">
        <v>125</v>
      </c>
      <c r="E2516" t="s">
        <v>126</v>
      </c>
      <c r="F2516" t="s">
        <v>127</v>
      </c>
      <c r="G2516" t="s">
        <v>128</v>
      </c>
      <c r="H2516" t="s">
        <v>129</v>
      </c>
      <c r="I2516" t="s">
        <v>130</v>
      </c>
      <c r="J2516" t="s">
        <v>131</v>
      </c>
      <c r="K2516" t="s">
        <v>980</v>
      </c>
      <c r="L2516">
        <v>80778993</v>
      </c>
      <c r="M2516" t="s">
        <v>1044</v>
      </c>
      <c r="N2516">
        <v>33051090</v>
      </c>
      <c r="O2516" t="s">
        <v>1045</v>
      </c>
      <c r="P2516">
        <v>4987176234322</v>
      </c>
      <c r="Q2516">
        <v>710</v>
      </c>
      <c r="R2516" s="16">
        <v>47020</v>
      </c>
      <c r="S2516">
        <v>36</v>
      </c>
      <c r="T2516">
        <v>72</v>
      </c>
      <c r="U2516">
        <v>12</v>
      </c>
      <c r="V2516">
        <v>579.57000000000005</v>
      </c>
      <c r="W2516">
        <v>608.54999999999995</v>
      </c>
      <c r="X2516">
        <v>633.92999999999995</v>
      </c>
      <c r="Y2516">
        <v>0</v>
      </c>
      <c r="Z2516">
        <v>2</v>
      </c>
      <c r="AA2516">
        <v>0</v>
      </c>
      <c r="AB2516">
        <v>0</v>
      </c>
      <c r="AC2516">
        <v>1217.0999999999999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f t="shared" si="206"/>
        <v>2</v>
      </c>
      <c r="AJ2516">
        <f t="shared" si="207"/>
        <v>1267.8599999999999</v>
      </c>
      <c r="AK2516" s="62">
        <f t="shared" si="208"/>
        <v>0.16666666666666666</v>
      </c>
      <c r="AL2516">
        <f t="shared" si="209"/>
        <v>1217.0999999999999</v>
      </c>
    </row>
    <row r="2517" spans="2:38" ht="14.45" x14ac:dyDescent="0.3">
      <c r="B2517" t="s">
        <v>2204</v>
      </c>
      <c r="C2517">
        <v>2002344334</v>
      </c>
      <c r="D2517" t="s">
        <v>125</v>
      </c>
      <c r="E2517" t="s">
        <v>126</v>
      </c>
      <c r="F2517" t="s">
        <v>127</v>
      </c>
      <c r="G2517" t="s">
        <v>128</v>
      </c>
      <c r="H2517" t="s">
        <v>129</v>
      </c>
      <c r="I2517" t="s">
        <v>130</v>
      </c>
      <c r="J2517" t="s">
        <v>295</v>
      </c>
      <c r="K2517" t="s">
        <v>589</v>
      </c>
      <c r="L2517">
        <v>80851521</v>
      </c>
      <c r="M2517" t="s">
        <v>590</v>
      </c>
      <c r="N2517">
        <v>33059090</v>
      </c>
      <c r="O2517" t="s">
        <v>591</v>
      </c>
      <c r="P2517">
        <v>4987176257369</v>
      </c>
      <c r="Q2517">
        <v>105</v>
      </c>
      <c r="R2517" s="16">
        <v>46961</v>
      </c>
      <c r="S2517">
        <v>36</v>
      </c>
      <c r="T2517">
        <v>66</v>
      </c>
      <c r="U2517">
        <v>24</v>
      </c>
      <c r="V2517">
        <v>74.28</v>
      </c>
      <c r="W2517">
        <v>87.65</v>
      </c>
      <c r="X2517">
        <v>91.31</v>
      </c>
      <c r="Y2517">
        <v>0</v>
      </c>
      <c r="Z2517">
        <v>8</v>
      </c>
      <c r="AA2517">
        <v>0</v>
      </c>
      <c r="AB2517">
        <v>0</v>
      </c>
      <c r="AC2517">
        <v>701.2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f t="shared" si="206"/>
        <v>8</v>
      </c>
      <c r="AJ2517">
        <f t="shared" si="207"/>
        <v>730.48</v>
      </c>
      <c r="AK2517" s="62">
        <f t="shared" si="208"/>
        <v>0.33333333333333331</v>
      </c>
      <c r="AL2517">
        <f t="shared" si="209"/>
        <v>701.2</v>
      </c>
    </row>
    <row r="2518" spans="2:38" ht="14.45" x14ac:dyDescent="0.3">
      <c r="B2518" t="s">
        <v>2204</v>
      </c>
      <c r="C2518">
        <v>2002344334</v>
      </c>
      <c r="D2518" t="s">
        <v>125</v>
      </c>
      <c r="E2518" t="s">
        <v>126</v>
      </c>
      <c r="F2518" t="s">
        <v>127</v>
      </c>
      <c r="G2518" t="s">
        <v>132</v>
      </c>
      <c r="H2518" t="s">
        <v>133</v>
      </c>
      <c r="I2518" t="s">
        <v>177</v>
      </c>
      <c r="J2518" t="s">
        <v>262</v>
      </c>
      <c r="K2518" t="s">
        <v>426</v>
      </c>
      <c r="L2518">
        <v>83925440</v>
      </c>
      <c r="M2518" t="s">
        <v>1036</v>
      </c>
      <c r="N2518">
        <v>96190010</v>
      </c>
      <c r="O2518" t="s">
        <v>1037</v>
      </c>
      <c r="P2518">
        <v>4987176414427</v>
      </c>
      <c r="Q2518">
        <v>40</v>
      </c>
      <c r="R2518" s="16">
        <v>46807</v>
      </c>
      <c r="S2518">
        <v>24</v>
      </c>
      <c r="T2518">
        <v>78</v>
      </c>
      <c r="U2518">
        <v>120</v>
      </c>
      <c r="V2518">
        <v>34.590000000000003</v>
      </c>
      <c r="W2518">
        <v>34.590000000000003</v>
      </c>
      <c r="X2518">
        <v>36.03</v>
      </c>
      <c r="Y2518">
        <v>9</v>
      </c>
      <c r="Z2518">
        <v>96</v>
      </c>
      <c r="AA2518">
        <v>0</v>
      </c>
      <c r="AB2518">
        <v>0</v>
      </c>
      <c r="AC2518">
        <v>40677.839999999997</v>
      </c>
      <c r="AD2518">
        <v>2.9999999999999898E-2</v>
      </c>
      <c r="AE2518">
        <v>0</v>
      </c>
      <c r="AF2518">
        <v>0</v>
      </c>
      <c r="AG2518">
        <v>0</v>
      </c>
      <c r="AH2518">
        <v>0</v>
      </c>
      <c r="AI2518">
        <f t="shared" si="206"/>
        <v>1176</v>
      </c>
      <c r="AJ2518">
        <f t="shared" si="207"/>
        <v>42371.28</v>
      </c>
      <c r="AK2518" s="62">
        <f t="shared" si="208"/>
        <v>9.8000000000000007</v>
      </c>
      <c r="AL2518">
        <f t="shared" si="209"/>
        <v>40677.840000000004</v>
      </c>
    </row>
    <row r="2519" spans="2:38" ht="14.45" x14ac:dyDescent="0.3">
      <c r="B2519" t="s">
        <v>2204</v>
      </c>
      <c r="C2519">
        <v>2002344334</v>
      </c>
      <c r="D2519" t="s">
        <v>125</v>
      </c>
      <c r="E2519" t="s">
        <v>126</v>
      </c>
      <c r="F2519" t="s">
        <v>127</v>
      </c>
      <c r="G2519" t="s">
        <v>146</v>
      </c>
      <c r="H2519" t="s">
        <v>150</v>
      </c>
      <c r="I2519" t="s">
        <v>257</v>
      </c>
      <c r="J2519" t="s">
        <v>258</v>
      </c>
      <c r="K2519" t="s">
        <v>259</v>
      </c>
      <c r="L2519">
        <v>80818341</v>
      </c>
      <c r="M2519" t="s">
        <v>260</v>
      </c>
      <c r="N2519">
        <v>82121010</v>
      </c>
      <c r="O2519" t="s">
        <v>261</v>
      </c>
      <c r="P2519">
        <v>4987176288264</v>
      </c>
      <c r="Q2519">
        <v>175</v>
      </c>
      <c r="R2519" s="16">
        <v>46807</v>
      </c>
      <c r="S2519">
        <v>60</v>
      </c>
      <c r="T2519">
        <v>31</v>
      </c>
      <c r="U2519">
        <v>30</v>
      </c>
      <c r="V2519">
        <v>127.12</v>
      </c>
      <c r="W2519">
        <v>150</v>
      </c>
      <c r="X2519">
        <v>156.26</v>
      </c>
      <c r="Y2519">
        <v>0</v>
      </c>
      <c r="Z2519">
        <v>12</v>
      </c>
      <c r="AA2519">
        <v>0</v>
      </c>
      <c r="AB2519">
        <v>0</v>
      </c>
      <c r="AC2519">
        <v>1800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f t="shared" si="206"/>
        <v>12</v>
      </c>
      <c r="AJ2519">
        <f t="shared" si="207"/>
        <v>1875.12</v>
      </c>
      <c r="AK2519" s="62">
        <f t="shared" si="208"/>
        <v>0.4</v>
      </c>
      <c r="AL2519">
        <f t="shared" si="209"/>
        <v>1800</v>
      </c>
    </row>
    <row r="2520" spans="2:38" ht="14.45" x14ac:dyDescent="0.3">
      <c r="B2520" t="s">
        <v>2204</v>
      </c>
      <c r="C2520">
        <v>2002344334</v>
      </c>
      <c r="D2520" t="s">
        <v>125</v>
      </c>
      <c r="E2520" t="s">
        <v>126</v>
      </c>
      <c r="F2520" t="s">
        <v>127</v>
      </c>
      <c r="G2520" t="s">
        <v>132</v>
      </c>
      <c r="H2520" t="s">
        <v>133</v>
      </c>
      <c r="I2520" t="s">
        <v>134</v>
      </c>
      <c r="J2520" t="s">
        <v>135</v>
      </c>
      <c r="K2520" t="s">
        <v>717</v>
      </c>
      <c r="L2520">
        <v>80832379</v>
      </c>
      <c r="M2520" t="s">
        <v>718</v>
      </c>
      <c r="N2520">
        <v>96190010</v>
      </c>
      <c r="O2520" t="s">
        <v>719</v>
      </c>
      <c r="P2520">
        <v>4987176192219</v>
      </c>
      <c r="Q2520">
        <v>195</v>
      </c>
      <c r="R2520" s="16">
        <v>47045</v>
      </c>
      <c r="S2520">
        <v>24</v>
      </c>
      <c r="T2520">
        <v>100</v>
      </c>
      <c r="U2520">
        <v>36</v>
      </c>
      <c r="V2520">
        <v>168.64</v>
      </c>
      <c r="W2520">
        <v>168.64</v>
      </c>
      <c r="X2520">
        <v>175.67</v>
      </c>
      <c r="Y2520">
        <v>0</v>
      </c>
      <c r="Z2520">
        <v>23</v>
      </c>
      <c r="AA2520">
        <v>0</v>
      </c>
      <c r="AB2520">
        <v>0</v>
      </c>
      <c r="AC2520">
        <v>3878.72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f t="shared" si="206"/>
        <v>23</v>
      </c>
      <c r="AJ2520">
        <f t="shared" si="207"/>
        <v>4040.41</v>
      </c>
      <c r="AK2520" s="62">
        <f t="shared" si="208"/>
        <v>0.63888888888888884</v>
      </c>
      <c r="AL2520">
        <f t="shared" si="209"/>
        <v>3878.72</v>
      </c>
    </row>
    <row r="2521" spans="2:38" ht="14.45" x14ac:dyDescent="0.3">
      <c r="B2521" t="s">
        <v>2204</v>
      </c>
      <c r="C2521">
        <v>2002344334</v>
      </c>
      <c r="D2521" t="s">
        <v>125</v>
      </c>
      <c r="E2521" t="s">
        <v>126</v>
      </c>
      <c r="F2521" t="s">
        <v>127</v>
      </c>
      <c r="G2521" t="s">
        <v>146</v>
      </c>
      <c r="H2521" t="s">
        <v>150</v>
      </c>
      <c r="I2521" t="s">
        <v>151</v>
      </c>
      <c r="J2521" t="s">
        <v>152</v>
      </c>
      <c r="K2521" t="s">
        <v>611</v>
      </c>
      <c r="L2521">
        <v>80797472</v>
      </c>
      <c r="M2521" t="s">
        <v>612</v>
      </c>
      <c r="N2521">
        <v>82121010</v>
      </c>
      <c r="O2521" t="s">
        <v>613</v>
      </c>
      <c r="P2521">
        <v>4987176282941</v>
      </c>
      <c r="Q2521">
        <v>575</v>
      </c>
      <c r="R2521" s="16">
        <v>47051</v>
      </c>
      <c r="S2521">
        <v>60</v>
      </c>
      <c r="T2521">
        <v>45</v>
      </c>
      <c r="U2521">
        <v>36</v>
      </c>
      <c r="V2521">
        <v>417.66</v>
      </c>
      <c r="W2521">
        <v>492.84</v>
      </c>
      <c r="X2521">
        <v>513.39</v>
      </c>
      <c r="Y2521">
        <v>0</v>
      </c>
      <c r="Z2521">
        <v>12</v>
      </c>
      <c r="AA2521">
        <v>0</v>
      </c>
      <c r="AB2521">
        <v>0</v>
      </c>
      <c r="AC2521">
        <v>5914.08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f t="shared" si="206"/>
        <v>12</v>
      </c>
      <c r="AJ2521">
        <f t="shared" si="207"/>
        <v>6160.68</v>
      </c>
      <c r="AK2521" s="62">
        <f t="shared" si="208"/>
        <v>0.33333333333333331</v>
      </c>
      <c r="AL2521">
        <f t="shared" si="209"/>
        <v>5914.08</v>
      </c>
    </row>
    <row r="2522" spans="2:38" ht="14.45" x14ac:dyDescent="0.3">
      <c r="B2522" t="s">
        <v>2204</v>
      </c>
      <c r="C2522">
        <v>2002344334</v>
      </c>
      <c r="D2522" t="s">
        <v>125</v>
      </c>
      <c r="E2522" t="s">
        <v>126</v>
      </c>
      <c r="F2522" t="s">
        <v>127</v>
      </c>
      <c r="G2522" t="s">
        <v>132</v>
      </c>
      <c r="H2522" t="s">
        <v>163</v>
      </c>
      <c r="I2522" t="s">
        <v>164</v>
      </c>
      <c r="J2522" t="s">
        <v>165</v>
      </c>
      <c r="K2522" t="s">
        <v>166</v>
      </c>
      <c r="L2522">
        <v>80830410</v>
      </c>
      <c r="M2522" t="s">
        <v>167</v>
      </c>
      <c r="N2522">
        <v>33071010</v>
      </c>
      <c r="O2522" t="s">
        <v>168</v>
      </c>
      <c r="P2522">
        <v>4987176176790</v>
      </c>
      <c r="Q2522">
        <v>310</v>
      </c>
      <c r="R2522" s="16">
        <v>47020</v>
      </c>
      <c r="S2522">
        <v>36</v>
      </c>
      <c r="T2522">
        <v>72</v>
      </c>
      <c r="U2522">
        <v>24</v>
      </c>
      <c r="V2522">
        <v>253.06</v>
      </c>
      <c r="W2522">
        <v>265.70999999999998</v>
      </c>
      <c r="X2522">
        <v>276.79000000000002</v>
      </c>
      <c r="Y2522">
        <v>0</v>
      </c>
      <c r="Z2522">
        <v>1</v>
      </c>
      <c r="AA2522">
        <v>0</v>
      </c>
      <c r="AB2522">
        <v>0</v>
      </c>
      <c r="AC2522">
        <v>265.70999999999998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f t="shared" si="206"/>
        <v>1</v>
      </c>
      <c r="AJ2522">
        <f t="shared" si="207"/>
        <v>276.79000000000002</v>
      </c>
      <c r="AK2522" s="62">
        <f t="shared" si="208"/>
        <v>4.1666666666666664E-2</v>
      </c>
      <c r="AL2522">
        <f t="shared" si="209"/>
        <v>265.70999999999998</v>
      </c>
    </row>
    <row r="2523" spans="2:38" ht="14.45" x14ac:dyDescent="0.3">
      <c r="B2523" t="s">
        <v>2204</v>
      </c>
      <c r="C2523">
        <v>2002344334</v>
      </c>
      <c r="D2523" t="s">
        <v>125</v>
      </c>
      <c r="E2523" t="s">
        <v>126</v>
      </c>
      <c r="F2523" t="s">
        <v>127</v>
      </c>
      <c r="G2523" t="s">
        <v>128</v>
      </c>
      <c r="H2523" t="s">
        <v>139</v>
      </c>
      <c r="I2523" t="s">
        <v>140</v>
      </c>
      <c r="J2523" t="s">
        <v>266</v>
      </c>
      <c r="K2523" t="s">
        <v>412</v>
      </c>
      <c r="L2523">
        <v>83918758</v>
      </c>
      <c r="M2523" t="s">
        <v>997</v>
      </c>
      <c r="N2523">
        <v>96190030</v>
      </c>
      <c r="O2523" t="s">
        <v>998</v>
      </c>
      <c r="P2523">
        <v>4987176071446</v>
      </c>
      <c r="Q2523">
        <v>95</v>
      </c>
      <c r="R2523" s="16">
        <v>46807</v>
      </c>
      <c r="S2523">
        <v>36</v>
      </c>
      <c r="T2523">
        <v>52</v>
      </c>
      <c r="U2523">
        <v>40</v>
      </c>
      <c r="V2523">
        <v>72.38</v>
      </c>
      <c r="W2523">
        <v>76</v>
      </c>
      <c r="X2523">
        <v>79.17</v>
      </c>
      <c r="Y2523">
        <v>75</v>
      </c>
      <c r="Z2523">
        <v>11</v>
      </c>
      <c r="AA2523">
        <v>0</v>
      </c>
      <c r="AB2523">
        <v>0</v>
      </c>
      <c r="AC2523">
        <v>228836</v>
      </c>
      <c r="AD2523">
        <v>0.16999999999999901</v>
      </c>
      <c r="AE2523">
        <v>0</v>
      </c>
      <c r="AF2523">
        <v>0</v>
      </c>
      <c r="AG2523">
        <v>0</v>
      </c>
      <c r="AH2523">
        <v>0</v>
      </c>
      <c r="AI2523">
        <f t="shared" si="206"/>
        <v>3011</v>
      </c>
      <c r="AJ2523">
        <f t="shared" si="207"/>
        <v>238380.87</v>
      </c>
      <c r="AK2523" s="62">
        <f t="shared" si="208"/>
        <v>75.275000000000006</v>
      </c>
      <c r="AL2523">
        <f t="shared" si="209"/>
        <v>228836</v>
      </c>
    </row>
    <row r="2524" spans="2:38" ht="14.45" x14ac:dyDescent="0.3">
      <c r="B2524" t="s">
        <v>2204</v>
      </c>
      <c r="C2524">
        <v>2002344334</v>
      </c>
      <c r="D2524" t="s">
        <v>125</v>
      </c>
      <c r="E2524" t="s">
        <v>126</v>
      </c>
      <c r="F2524" t="s">
        <v>127</v>
      </c>
      <c r="G2524" t="s">
        <v>146</v>
      </c>
      <c r="H2524" t="s">
        <v>150</v>
      </c>
      <c r="I2524" t="s">
        <v>478</v>
      </c>
      <c r="J2524" t="s">
        <v>720</v>
      </c>
      <c r="K2524" t="s">
        <v>721</v>
      </c>
      <c r="L2524">
        <v>80803712</v>
      </c>
      <c r="M2524" t="s">
        <v>722</v>
      </c>
      <c r="N2524">
        <v>82121010</v>
      </c>
      <c r="O2524" t="s">
        <v>723</v>
      </c>
      <c r="P2524">
        <v>4987176286871</v>
      </c>
      <c r="Q2524">
        <v>399</v>
      </c>
      <c r="R2524" s="16">
        <v>46807</v>
      </c>
      <c r="S2524">
        <v>60</v>
      </c>
      <c r="T2524">
        <v>31</v>
      </c>
      <c r="U2524">
        <v>36</v>
      </c>
      <c r="V2524">
        <v>283.79000000000002</v>
      </c>
      <c r="W2524">
        <v>334.87</v>
      </c>
      <c r="X2524">
        <v>348.83</v>
      </c>
      <c r="Y2524">
        <v>0</v>
      </c>
      <c r="Z2524">
        <v>26</v>
      </c>
      <c r="AA2524">
        <v>0</v>
      </c>
      <c r="AB2524">
        <v>0</v>
      </c>
      <c r="AC2524">
        <v>8706.6200000000008</v>
      </c>
      <c r="AD2524">
        <v>0.01</v>
      </c>
      <c r="AE2524">
        <v>0</v>
      </c>
      <c r="AF2524">
        <v>0</v>
      </c>
      <c r="AG2524">
        <v>0</v>
      </c>
      <c r="AH2524">
        <v>0</v>
      </c>
      <c r="AI2524">
        <f t="shared" si="206"/>
        <v>26</v>
      </c>
      <c r="AJ2524">
        <f t="shared" si="207"/>
        <v>9069.58</v>
      </c>
      <c r="AK2524" s="62">
        <f t="shared" si="208"/>
        <v>0.72222222222222221</v>
      </c>
      <c r="AL2524">
        <f t="shared" si="209"/>
        <v>8706.6200000000008</v>
      </c>
    </row>
    <row r="2525" spans="2:38" ht="14.45" x14ac:dyDescent="0.3">
      <c r="B2525" t="s">
        <v>2204</v>
      </c>
      <c r="C2525">
        <v>2002344334</v>
      </c>
      <c r="D2525" t="s">
        <v>125</v>
      </c>
      <c r="E2525" t="s">
        <v>126</v>
      </c>
      <c r="F2525" t="s">
        <v>127</v>
      </c>
      <c r="G2525" t="s">
        <v>132</v>
      </c>
      <c r="H2525" t="s">
        <v>163</v>
      </c>
      <c r="I2525" t="s">
        <v>164</v>
      </c>
      <c r="J2525" t="s">
        <v>202</v>
      </c>
      <c r="K2525" t="s">
        <v>614</v>
      </c>
      <c r="L2525">
        <v>80818351</v>
      </c>
      <c r="M2525" t="s">
        <v>615</v>
      </c>
      <c r="N2525">
        <v>33071010</v>
      </c>
      <c r="O2525" t="s">
        <v>616</v>
      </c>
      <c r="P2525">
        <v>4987176037374</v>
      </c>
      <c r="Q2525">
        <v>71</v>
      </c>
      <c r="R2525" s="16">
        <v>47020</v>
      </c>
      <c r="S2525">
        <v>36</v>
      </c>
      <c r="T2525">
        <v>72</v>
      </c>
      <c r="U2525">
        <v>96</v>
      </c>
      <c r="V2525">
        <v>56.94</v>
      </c>
      <c r="W2525">
        <v>59.79</v>
      </c>
      <c r="X2525">
        <v>62.28</v>
      </c>
      <c r="Y2525">
        <v>1</v>
      </c>
      <c r="Z2525">
        <v>11</v>
      </c>
      <c r="AA2525">
        <v>0</v>
      </c>
      <c r="AB2525">
        <v>0</v>
      </c>
      <c r="AC2525">
        <v>6397.53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f t="shared" si="206"/>
        <v>107</v>
      </c>
      <c r="AJ2525">
        <f t="shared" si="207"/>
        <v>6663.96</v>
      </c>
      <c r="AK2525" s="62">
        <f t="shared" si="208"/>
        <v>1.1145833333333333</v>
      </c>
      <c r="AL2525">
        <f t="shared" si="209"/>
        <v>6397.53</v>
      </c>
    </row>
    <row r="2526" spans="2:38" ht="14.45" x14ac:dyDescent="0.3">
      <c r="B2526" t="s">
        <v>2204</v>
      </c>
      <c r="C2526">
        <v>2002344334</v>
      </c>
      <c r="D2526" t="s">
        <v>125</v>
      </c>
      <c r="E2526" t="s">
        <v>126</v>
      </c>
      <c r="F2526" t="s">
        <v>127</v>
      </c>
      <c r="G2526" t="s">
        <v>132</v>
      </c>
      <c r="H2526" t="s">
        <v>133</v>
      </c>
      <c r="I2526" t="s">
        <v>134</v>
      </c>
      <c r="J2526" t="s">
        <v>169</v>
      </c>
      <c r="K2526" t="s">
        <v>170</v>
      </c>
      <c r="L2526">
        <v>80851074</v>
      </c>
      <c r="M2526" t="s">
        <v>171</v>
      </c>
      <c r="N2526">
        <v>96190010</v>
      </c>
      <c r="O2526" t="s">
        <v>172</v>
      </c>
      <c r="P2526">
        <v>4987176293619</v>
      </c>
      <c r="Q2526">
        <v>699</v>
      </c>
      <c r="R2526" s="16">
        <v>47045</v>
      </c>
      <c r="S2526">
        <v>24</v>
      </c>
      <c r="T2526">
        <v>100</v>
      </c>
      <c r="U2526">
        <v>12</v>
      </c>
      <c r="V2526">
        <v>521.38</v>
      </c>
      <c r="W2526">
        <v>521.38</v>
      </c>
      <c r="X2526">
        <v>543.12</v>
      </c>
      <c r="Y2526">
        <v>0</v>
      </c>
      <c r="Z2526">
        <v>3</v>
      </c>
      <c r="AA2526">
        <v>0</v>
      </c>
      <c r="AB2526">
        <v>0</v>
      </c>
      <c r="AC2526">
        <v>1564.14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f t="shared" si="206"/>
        <v>3</v>
      </c>
      <c r="AJ2526">
        <f t="shared" si="207"/>
        <v>1629.3600000000001</v>
      </c>
      <c r="AK2526" s="62">
        <f t="shared" si="208"/>
        <v>0.25</v>
      </c>
      <c r="AL2526">
        <f t="shared" si="209"/>
        <v>1564.1399999999999</v>
      </c>
    </row>
    <row r="2527" spans="2:38" ht="14.45" x14ac:dyDescent="0.3">
      <c r="B2527" t="s">
        <v>2204</v>
      </c>
      <c r="C2527">
        <v>2002344334</v>
      </c>
      <c r="D2527" t="s">
        <v>125</v>
      </c>
      <c r="E2527" t="s">
        <v>126</v>
      </c>
      <c r="F2527" t="s">
        <v>127</v>
      </c>
      <c r="G2527" t="s">
        <v>146</v>
      </c>
      <c r="H2527" t="s">
        <v>150</v>
      </c>
      <c r="I2527" t="s">
        <v>214</v>
      </c>
      <c r="J2527" t="s">
        <v>276</v>
      </c>
      <c r="K2527" t="s">
        <v>276</v>
      </c>
      <c r="L2527">
        <v>80803704</v>
      </c>
      <c r="M2527" t="s">
        <v>277</v>
      </c>
      <c r="N2527">
        <v>82121010</v>
      </c>
      <c r="O2527" t="s">
        <v>278</v>
      </c>
      <c r="P2527">
        <v>4987176286833</v>
      </c>
      <c r="Q2527">
        <v>275</v>
      </c>
      <c r="R2527" s="16">
        <v>46800</v>
      </c>
      <c r="S2527">
        <v>60</v>
      </c>
      <c r="T2527">
        <v>31</v>
      </c>
      <c r="U2527">
        <v>36</v>
      </c>
      <c r="V2527">
        <v>199.75</v>
      </c>
      <c r="W2527">
        <v>235.71</v>
      </c>
      <c r="X2527">
        <v>245.54</v>
      </c>
      <c r="Y2527">
        <v>0</v>
      </c>
      <c r="Z2527">
        <v>20</v>
      </c>
      <c r="AA2527">
        <v>0</v>
      </c>
      <c r="AB2527">
        <v>0</v>
      </c>
      <c r="AC2527">
        <v>4714.2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f t="shared" si="206"/>
        <v>20</v>
      </c>
      <c r="AJ2527">
        <f t="shared" si="207"/>
        <v>4910.8</v>
      </c>
      <c r="AK2527" s="62">
        <f t="shared" si="208"/>
        <v>0.55555555555555558</v>
      </c>
      <c r="AL2527">
        <f t="shared" si="209"/>
        <v>4714.2</v>
      </c>
    </row>
    <row r="2528" spans="2:38" ht="14.45" x14ac:dyDescent="0.3">
      <c r="B2528" t="s">
        <v>2204</v>
      </c>
      <c r="C2528">
        <v>2002344334</v>
      </c>
      <c r="D2528" t="s">
        <v>125</v>
      </c>
      <c r="E2528" t="s">
        <v>126</v>
      </c>
      <c r="F2528" t="s">
        <v>127</v>
      </c>
      <c r="G2528" t="s">
        <v>146</v>
      </c>
      <c r="H2528" t="s">
        <v>147</v>
      </c>
      <c r="I2528" t="s">
        <v>203</v>
      </c>
      <c r="J2528" t="s">
        <v>204</v>
      </c>
      <c r="K2528" t="s">
        <v>205</v>
      </c>
      <c r="L2528">
        <v>80722191</v>
      </c>
      <c r="M2528" t="s">
        <v>712</v>
      </c>
      <c r="N2528">
        <v>33071010</v>
      </c>
      <c r="O2528" t="s">
        <v>713</v>
      </c>
      <c r="P2528">
        <v>4987176150578</v>
      </c>
      <c r="Q2528">
        <v>66</v>
      </c>
      <c r="R2528" s="16">
        <v>46807</v>
      </c>
      <c r="S2528">
        <v>36</v>
      </c>
      <c r="T2528">
        <v>52</v>
      </c>
      <c r="U2528">
        <v>96</v>
      </c>
      <c r="V2528">
        <v>53.88</v>
      </c>
      <c r="W2528">
        <v>56.57</v>
      </c>
      <c r="X2528">
        <v>58.93</v>
      </c>
      <c r="Y2528">
        <v>0</v>
      </c>
      <c r="Z2528">
        <v>2</v>
      </c>
      <c r="AA2528">
        <v>0</v>
      </c>
      <c r="AB2528">
        <v>0</v>
      </c>
      <c r="AC2528">
        <v>113.14</v>
      </c>
      <c r="AD2528">
        <v>1.1099999999999901</v>
      </c>
      <c r="AE2528">
        <v>0</v>
      </c>
      <c r="AF2528">
        <v>0</v>
      </c>
      <c r="AG2528">
        <v>0</v>
      </c>
      <c r="AH2528">
        <v>0</v>
      </c>
      <c r="AI2528">
        <f t="shared" si="206"/>
        <v>2</v>
      </c>
      <c r="AJ2528">
        <f t="shared" si="207"/>
        <v>117.86</v>
      </c>
      <c r="AK2528" s="62">
        <f t="shared" si="208"/>
        <v>2.0833333333333332E-2</v>
      </c>
      <c r="AL2528">
        <f t="shared" si="209"/>
        <v>113.14</v>
      </c>
    </row>
    <row r="2529" spans="2:38" ht="14.45" x14ac:dyDescent="0.3">
      <c r="B2529" t="s">
        <v>2204</v>
      </c>
      <c r="C2529">
        <v>2002344334</v>
      </c>
      <c r="D2529" t="s">
        <v>125</v>
      </c>
      <c r="E2529" t="s">
        <v>126</v>
      </c>
      <c r="F2529" t="s">
        <v>127</v>
      </c>
      <c r="G2529" t="s">
        <v>146</v>
      </c>
      <c r="H2529" t="s">
        <v>150</v>
      </c>
      <c r="I2529" t="s">
        <v>173</v>
      </c>
      <c r="J2529" t="s">
        <v>603</v>
      </c>
      <c r="K2529" t="s">
        <v>604</v>
      </c>
      <c r="L2529">
        <v>80799271</v>
      </c>
      <c r="M2529" t="s">
        <v>605</v>
      </c>
      <c r="N2529">
        <v>82121010</v>
      </c>
      <c r="O2529" t="s">
        <v>606</v>
      </c>
      <c r="P2529">
        <v>4987176102058</v>
      </c>
      <c r="Q2529">
        <v>400</v>
      </c>
      <c r="R2529" s="16">
        <v>46807</v>
      </c>
      <c r="S2529">
        <v>60</v>
      </c>
      <c r="T2529">
        <v>31</v>
      </c>
      <c r="U2529">
        <v>30</v>
      </c>
      <c r="V2529">
        <v>248.41</v>
      </c>
      <c r="W2529">
        <v>293.12</v>
      </c>
      <c r="X2529">
        <v>305.33999999999997</v>
      </c>
      <c r="Y2529">
        <v>0</v>
      </c>
      <c r="Z2529">
        <v>2</v>
      </c>
      <c r="AA2529">
        <v>0</v>
      </c>
      <c r="AB2529">
        <v>0</v>
      </c>
      <c r="AC2529">
        <v>586.24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f t="shared" si="206"/>
        <v>2</v>
      </c>
      <c r="AJ2529">
        <f t="shared" si="207"/>
        <v>610.67999999999995</v>
      </c>
      <c r="AK2529" s="62">
        <f t="shared" si="208"/>
        <v>6.6666666666666666E-2</v>
      </c>
      <c r="AL2529">
        <f t="shared" si="209"/>
        <v>586.24</v>
      </c>
    </row>
    <row r="2530" spans="2:38" ht="14.45" x14ac:dyDescent="0.3">
      <c r="B2530" t="s">
        <v>2204</v>
      </c>
      <c r="C2530">
        <v>2002344334</v>
      </c>
      <c r="D2530" t="s">
        <v>125</v>
      </c>
      <c r="E2530" t="s">
        <v>126</v>
      </c>
      <c r="F2530" t="s">
        <v>127</v>
      </c>
      <c r="G2530" t="s">
        <v>128</v>
      </c>
      <c r="H2530" t="s">
        <v>196</v>
      </c>
      <c r="I2530" t="s">
        <v>197</v>
      </c>
      <c r="J2530" t="s">
        <v>198</v>
      </c>
      <c r="K2530" t="s">
        <v>199</v>
      </c>
      <c r="L2530">
        <v>80741185</v>
      </c>
      <c r="M2530" t="s">
        <v>200</v>
      </c>
      <c r="N2530">
        <v>33049990</v>
      </c>
      <c r="O2530" t="s">
        <v>201</v>
      </c>
      <c r="P2530">
        <v>4987176179630</v>
      </c>
      <c r="Q2530">
        <v>429</v>
      </c>
      <c r="R2530" s="16">
        <v>47689</v>
      </c>
      <c r="S2530">
        <v>36</v>
      </c>
      <c r="T2530">
        <v>100</v>
      </c>
      <c r="U2530">
        <v>6</v>
      </c>
      <c r="V2530">
        <v>303.48</v>
      </c>
      <c r="W2530">
        <v>358.11</v>
      </c>
      <c r="X2530">
        <v>373.04</v>
      </c>
      <c r="Y2530">
        <v>0</v>
      </c>
      <c r="Z2530">
        <v>3</v>
      </c>
      <c r="AA2530">
        <v>0</v>
      </c>
      <c r="AB2530">
        <v>0</v>
      </c>
      <c r="AC2530">
        <v>1074.33</v>
      </c>
      <c r="AD2530">
        <v>3.75</v>
      </c>
      <c r="AE2530">
        <v>0</v>
      </c>
      <c r="AF2530">
        <v>0</v>
      </c>
      <c r="AG2530">
        <v>0</v>
      </c>
      <c r="AH2530">
        <v>0</v>
      </c>
      <c r="AI2530">
        <f t="shared" si="206"/>
        <v>3</v>
      </c>
      <c r="AJ2530">
        <f t="shared" si="207"/>
        <v>1119.1200000000001</v>
      </c>
      <c r="AK2530" s="62">
        <f t="shared" si="208"/>
        <v>0.5</v>
      </c>
      <c r="AL2530">
        <f t="shared" si="209"/>
        <v>1074.33</v>
      </c>
    </row>
    <row r="2531" spans="2:38" ht="14.45" x14ac:dyDescent="0.3">
      <c r="B2531" t="s">
        <v>2204</v>
      </c>
      <c r="C2531">
        <v>2002344334</v>
      </c>
      <c r="D2531" t="s">
        <v>125</v>
      </c>
      <c r="E2531" t="s">
        <v>126</v>
      </c>
      <c r="F2531" t="s">
        <v>127</v>
      </c>
      <c r="G2531" t="s">
        <v>128</v>
      </c>
      <c r="H2531" t="s">
        <v>139</v>
      </c>
      <c r="I2531" t="s">
        <v>140</v>
      </c>
      <c r="J2531" t="s">
        <v>266</v>
      </c>
      <c r="K2531" t="s">
        <v>482</v>
      </c>
      <c r="L2531">
        <v>83918759</v>
      </c>
      <c r="M2531" t="s">
        <v>883</v>
      </c>
      <c r="N2531">
        <v>96190030</v>
      </c>
      <c r="O2531" t="s">
        <v>884</v>
      </c>
      <c r="P2531">
        <v>4987176071453</v>
      </c>
      <c r="Q2531">
        <v>95</v>
      </c>
      <c r="R2531" s="16">
        <v>46807</v>
      </c>
      <c r="S2531">
        <v>36</v>
      </c>
      <c r="T2531">
        <v>52</v>
      </c>
      <c r="U2531">
        <v>40</v>
      </c>
      <c r="V2531">
        <v>72.38</v>
      </c>
      <c r="W2531">
        <v>76</v>
      </c>
      <c r="X2531">
        <v>79.17</v>
      </c>
      <c r="Y2531">
        <v>33</v>
      </c>
      <c r="Z2531">
        <v>30</v>
      </c>
      <c r="AA2531">
        <v>0</v>
      </c>
      <c r="AB2531">
        <v>0</v>
      </c>
      <c r="AC2531">
        <v>102600</v>
      </c>
      <c r="AD2531">
        <v>6.9999999999999896E-2</v>
      </c>
      <c r="AE2531">
        <v>0</v>
      </c>
      <c r="AF2531">
        <v>0</v>
      </c>
      <c r="AG2531">
        <v>0</v>
      </c>
      <c r="AH2531">
        <v>0</v>
      </c>
      <c r="AI2531">
        <f t="shared" si="206"/>
        <v>1350</v>
      </c>
      <c r="AJ2531">
        <f t="shared" si="207"/>
        <v>106879.5</v>
      </c>
      <c r="AK2531" s="62">
        <f t="shared" si="208"/>
        <v>33.75</v>
      </c>
      <c r="AL2531">
        <f t="shared" si="209"/>
        <v>102600</v>
      </c>
    </row>
    <row r="2532" spans="2:38" ht="14.45" x14ac:dyDescent="0.3">
      <c r="B2532" t="s">
        <v>2204</v>
      </c>
      <c r="C2532">
        <v>2002344334</v>
      </c>
      <c r="D2532" t="s">
        <v>125</v>
      </c>
      <c r="E2532" t="s">
        <v>126</v>
      </c>
      <c r="F2532" t="s">
        <v>127</v>
      </c>
      <c r="G2532" t="s">
        <v>132</v>
      </c>
      <c r="H2532" t="s">
        <v>290</v>
      </c>
      <c r="I2532" t="s">
        <v>692</v>
      </c>
      <c r="J2532" t="s">
        <v>692</v>
      </c>
      <c r="K2532" t="s">
        <v>693</v>
      </c>
      <c r="L2532">
        <v>80833457</v>
      </c>
      <c r="M2532" t="s">
        <v>724</v>
      </c>
      <c r="N2532">
        <v>30049011</v>
      </c>
      <c r="O2532" t="s">
        <v>725</v>
      </c>
      <c r="P2532">
        <v>4987176273338</v>
      </c>
      <c r="Q2532">
        <v>46.75</v>
      </c>
      <c r="R2532" s="16">
        <v>46807</v>
      </c>
      <c r="S2532">
        <v>18</v>
      </c>
      <c r="T2532">
        <v>100</v>
      </c>
      <c r="U2532">
        <v>60</v>
      </c>
      <c r="V2532">
        <v>35.67</v>
      </c>
      <c r="W2532">
        <v>37.450000000000003</v>
      </c>
      <c r="X2532">
        <v>39.01</v>
      </c>
      <c r="Y2532">
        <v>0</v>
      </c>
      <c r="Z2532">
        <v>1</v>
      </c>
      <c r="AA2532">
        <v>0</v>
      </c>
      <c r="AB2532">
        <v>0</v>
      </c>
      <c r="AC2532">
        <v>37.450000000000003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f t="shared" si="206"/>
        <v>1</v>
      </c>
      <c r="AJ2532">
        <f t="shared" si="207"/>
        <v>39.01</v>
      </c>
      <c r="AK2532" s="62">
        <f t="shared" si="208"/>
        <v>1.6666666666666666E-2</v>
      </c>
      <c r="AL2532">
        <f t="shared" si="209"/>
        <v>37.450000000000003</v>
      </c>
    </row>
    <row r="2533" spans="2:38" ht="14.45" x14ac:dyDescent="0.3">
      <c r="B2533" t="s">
        <v>2204</v>
      </c>
      <c r="C2533">
        <v>2002344334</v>
      </c>
      <c r="D2533" t="s">
        <v>125</v>
      </c>
      <c r="E2533" t="s">
        <v>126</v>
      </c>
      <c r="F2533" t="s">
        <v>127</v>
      </c>
      <c r="G2533" t="s">
        <v>128</v>
      </c>
      <c r="H2533" t="s">
        <v>139</v>
      </c>
      <c r="I2533" t="s">
        <v>140</v>
      </c>
      <c r="J2533" t="s">
        <v>236</v>
      </c>
      <c r="K2533" t="s">
        <v>361</v>
      </c>
      <c r="L2533">
        <v>80853688</v>
      </c>
      <c r="M2533" t="s">
        <v>623</v>
      </c>
      <c r="N2533">
        <v>96190030</v>
      </c>
      <c r="O2533" t="s">
        <v>624</v>
      </c>
      <c r="P2533">
        <v>4987176338051</v>
      </c>
      <c r="Q2533">
        <v>467</v>
      </c>
      <c r="R2533" s="16">
        <v>47020</v>
      </c>
      <c r="S2533">
        <v>36</v>
      </c>
      <c r="T2533">
        <v>72</v>
      </c>
      <c r="U2533">
        <v>18</v>
      </c>
      <c r="V2533">
        <v>371.27</v>
      </c>
      <c r="W2533">
        <v>389.83</v>
      </c>
      <c r="X2533">
        <v>406.09</v>
      </c>
      <c r="Y2533">
        <v>0</v>
      </c>
      <c r="Z2533">
        <v>1</v>
      </c>
      <c r="AA2533">
        <v>0</v>
      </c>
      <c r="AB2533">
        <v>0</v>
      </c>
      <c r="AC2533">
        <v>389.83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f t="shared" si="206"/>
        <v>1</v>
      </c>
      <c r="AJ2533">
        <f t="shared" si="207"/>
        <v>406.09</v>
      </c>
      <c r="AK2533" s="62">
        <f t="shared" si="208"/>
        <v>5.5555555555555552E-2</v>
      </c>
      <c r="AL2533">
        <f t="shared" si="209"/>
        <v>389.83</v>
      </c>
    </row>
    <row r="2534" spans="2:38" ht="14.45" x14ac:dyDescent="0.3">
      <c r="B2534" t="s">
        <v>2204</v>
      </c>
      <c r="C2534">
        <v>2002344334</v>
      </c>
      <c r="D2534" t="s">
        <v>125</v>
      </c>
      <c r="E2534" t="s">
        <v>126</v>
      </c>
      <c r="F2534" t="s">
        <v>127</v>
      </c>
      <c r="G2534" t="s">
        <v>132</v>
      </c>
      <c r="H2534" t="s">
        <v>133</v>
      </c>
      <c r="I2534" t="s">
        <v>134</v>
      </c>
      <c r="J2534" t="s">
        <v>408</v>
      </c>
      <c r="K2534" t="s">
        <v>1056</v>
      </c>
      <c r="L2534">
        <v>80876958</v>
      </c>
      <c r="M2534" t="s">
        <v>1057</v>
      </c>
      <c r="N2534">
        <v>96190010</v>
      </c>
      <c r="O2534" t="s">
        <v>1058</v>
      </c>
      <c r="P2534">
        <v>4987176301901</v>
      </c>
      <c r="Q2534">
        <v>225</v>
      </c>
      <c r="R2534" s="16">
        <v>46996</v>
      </c>
      <c r="S2534">
        <v>24</v>
      </c>
      <c r="T2534">
        <v>100</v>
      </c>
      <c r="U2534">
        <v>24</v>
      </c>
      <c r="V2534">
        <v>189.47</v>
      </c>
      <c r="W2534">
        <v>189.47</v>
      </c>
      <c r="X2534">
        <v>197.37</v>
      </c>
      <c r="Y2534">
        <v>0</v>
      </c>
      <c r="Z2534">
        <v>2</v>
      </c>
      <c r="AA2534">
        <v>0</v>
      </c>
      <c r="AB2534">
        <v>0</v>
      </c>
      <c r="AC2534">
        <v>378.94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f t="shared" si="206"/>
        <v>2</v>
      </c>
      <c r="AJ2534">
        <f t="shared" si="207"/>
        <v>394.74</v>
      </c>
      <c r="AK2534" s="62">
        <f t="shared" si="208"/>
        <v>8.3333333333333329E-2</v>
      </c>
      <c r="AL2534">
        <f t="shared" si="209"/>
        <v>378.94</v>
      </c>
    </row>
    <row r="2535" spans="2:38" ht="14.45" x14ac:dyDescent="0.3">
      <c r="B2535" t="s">
        <v>2204</v>
      </c>
      <c r="C2535">
        <v>2002344334</v>
      </c>
      <c r="D2535" t="s">
        <v>125</v>
      </c>
      <c r="E2535" t="s">
        <v>126</v>
      </c>
      <c r="F2535" t="s">
        <v>127</v>
      </c>
      <c r="G2535" t="s">
        <v>128</v>
      </c>
      <c r="H2535" t="s">
        <v>129</v>
      </c>
      <c r="I2535" t="s">
        <v>130</v>
      </c>
      <c r="J2535" t="s">
        <v>295</v>
      </c>
      <c r="K2535" t="s">
        <v>296</v>
      </c>
      <c r="L2535">
        <v>80830097</v>
      </c>
      <c r="M2535" t="s">
        <v>297</v>
      </c>
      <c r="N2535">
        <v>33059090</v>
      </c>
      <c r="O2535" t="s">
        <v>298</v>
      </c>
      <c r="P2535">
        <v>4987176294098</v>
      </c>
      <c r="Q2535">
        <v>290</v>
      </c>
      <c r="R2535" s="16">
        <v>47115</v>
      </c>
      <c r="S2535">
        <v>36</v>
      </c>
      <c r="T2535">
        <v>80</v>
      </c>
      <c r="U2535">
        <v>24</v>
      </c>
      <c r="V2535">
        <v>205.15</v>
      </c>
      <c r="W2535">
        <v>242.08</v>
      </c>
      <c r="X2535">
        <v>252.17</v>
      </c>
      <c r="Y2535">
        <v>1</v>
      </c>
      <c r="Z2535">
        <v>15</v>
      </c>
      <c r="AA2535">
        <v>0</v>
      </c>
      <c r="AB2535">
        <v>0</v>
      </c>
      <c r="AC2535">
        <v>9441.1200000000008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f t="shared" si="206"/>
        <v>39</v>
      </c>
      <c r="AJ2535">
        <f t="shared" si="207"/>
        <v>9834.6299999999992</v>
      </c>
      <c r="AK2535" s="62">
        <f t="shared" si="208"/>
        <v>1.625</v>
      </c>
      <c r="AL2535">
        <f t="shared" si="209"/>
        <v>9441.1200000000008</v>
      </c>
    </row>
    <row r="2536" spans="2:38" ht="14.45" x14ac:dyDescent="0.3">
      <c r="B2536" t="s">
        <v>2204</v>
      </c>
      <c r="C2536">
        <v>2002344334</v>
      </c>
      <c r="D2536" t="s">
        <v>125</v>
      </c>
      <c r="E2536" t="s">
        <v>126</v>
      </c>
      <c r="F2536" t="s">
        <v>127</v>
      </c>
      <c r="G2536" t="s">
        <v>132</v>
      </c>
      <c r="H2536" t="s">
        <v>133</v>
      </c>
      <c r="I2536" t="s">
        <v>134</v>
      </c>
      <c r="J2536" t="s">
        <v>155</v>
      </c>
      <c r="K2536" t="s">
        <v>628</v>
      </c>
      <c r="L2536">
        <v>80870357</v>
      </c>
      <c r="M2536" t="s">
        <v>629</v>
      </c>
      <c r="N2536">
        <v>96190010</v>
      </c>
      <c r="O2536" t="s">
        <v>630</v>
      </c>
      <c r="P2536">
        <v>4987176350640</v>
      </c>
      <c r="Q2536">
        <v>299</v>
      </c>
      <c r="R2536" s="16">
        <v>46807</v>
      </c>
      <c r="S2536">
        <v>24</v>
      </c>
      <c r="T2536">
        <v>78</v>
      </c>
      <c r="U2536">
        <v>18</v>
      </c>
      <c r="V2536">
        <v>223.02</v>
      </c>
      <c r="W2536">
        <v>223.02</v>
      </c>
      <c r="X2536">
        <v>232.32</v>
      </c>
      <c r="Y2536">
        <v>28</v>
      </c>
      <c r="Z2536">
        <v>5</v>
      </c>
      <c r="AA2536">
        <v>0</v>
      </c>
      <c r="AB2536">
        <v>0</v>
      </c>
      <c r="AC2536">
        <v>113517.18</v>
      </c>
      <c r="AD2536">
        <v>0.01</v>
      </c>
      <c r="AE2536">
        <v>0</v>
      </c>
      <c r="AF2536">
        <v>0</v>
      </c>
      <c r="AG2536">
        <v>0</v>
      </c>
      <c r="AH2536">
        <v>0</v>
      </c>
      <c r="AI2536">
        <f t="shared" si="206"/>
        <v>509</v>
      </c>
      <c r="AJ2536">
        <f t="shared" si="207"/>
        <v>118250.87999999999</v>
      </c>
      <c r="AK2536" s="62">
        <f t="shared" si="208"/>
        <v>28.277777777777779</v>
      </c>
      <c r="AL2536">
        <f t="shared" si="209"/>
        <v>113517.18000000001</v>
      </c>
    </row>
    <row r="2537" spans="2:38" ht="14.45" x14ac:dyDescent="0.3">
      <c r="B2537" t="s">
        <v>2204</v>
      </c>
      <c r="C2537">
        <v>2002344334</v>
      </c>
      <c r="D2537" t="s">
        <v>125</v>
      </c>
      <c r="E2537" t="s">
        <v>126</v>
      </c>
      <c r="F2537" t="s">
        <v>127</v>
      </c>
      <c r="G2537" t="s">
        <v>132</v>
      </c>
      <c r="H2537" t="s">
        <v>133</v>
      </c>
      <c r="I2537" t="s">
        <v>177</v>
      </c>
      <c r="J2537" t="s">
        <v>178</v>
      </c>
      <c r="K2537" t="s">
        <v>179</v>
      </c>
      <c r="L2537">
        <v>80869894</v>
      </c>
      <c r="M2537" t="s">
        <v>180</v>
      </c>
      <c r="N2537">
        <v>96190010</v>
      </c>
      <c r="O2537" t="s">
        <v>181</v>
      </c>
      <c r="P2537">
        <v>4987176349620</v>
      </c>
      <c r="Q2537">
        <v>150</v>
      </c>
      <c r="R2537" s="16">
        <v>46807</v>
      </c>
      <c r="S2537">
        <v>24</v>
      </c>
      <c r="T2537">
        <v>78</v>
      </c>
      <c r="U2537">
        <v>30</v>
      </c>
      <c r="V2537">
        <v>115.33</v>
      </c>
      <c r="W2537">
        <v>115.33</v>
      </c>
      <c r="X2537">
        <v>120.14</v>
      </c>
      <c r="Y2537">
        <v>0</v>
      </c>
      <c r="Z2537">
        <v>21</v>
      </c>
      <c r="AA2537">
        <v>0</v>
      </c>
      <c r="AB2537">
        <v>0</v>
      </c>
      <c r="AC2537">
        <v>2421.9299999999998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f t="shared" si="206"/>
        <v>21</v>
      </c>
      <c r="AJ2537">
        <f t="shared" si="207"/>
        <v>2522.94</v>
      </c>
      <c r="AK2537" s="62">
        <f t="shared" si="208"/>
        <v>0.7</v>
      </c>
      <c r="AL2537">
        <f t="shared" si="209"/>
        <v>2421.9299999999998</v>
      </c>
    </row>
    <row r="2538" spans="2:38" ht="14.45" x14ac:dyDescent="0.3">
      <c r="B2538" t="s">
        <v>2204</v>
      </c>
      <c r="C2538">
        <v>2002344334</v>
      </c>
      <c r="D2538" t="s">
        <v>125</v>
      </c>
      <c r="E2538" t="s">
        <v>126</v>
      </c>
      <c r="F2538" t="s">
        <v>127</v>
      </c>
      <c r="G2538" t="s">
        <v>132</v>
      </c>
      <c r="H2538" t="s">
        <v>163</v>
      </c>
      <c r="I2538" t="s">
        <v>164</v>
      </c>
      <c r="J2538" t="s">
        <v>253</v>
      </c>
      <c r="K2538" t="s">
        <v>302</v>
      </c>
      <c r="L2538">
        <v>80830420</v>
      </c>
      <c r="M2538" t="s">
        <v>303</v>
      </c>
      <c r="N2538">
        <v>33071010</v>
      </c>
      <c r="O2538" t="s">
        <v>304</v>
      </c>
      <c r="P2538">
        <v>4987176176844</v>
      </c>
      <c r="Q2538">
        <v>235</v>
      </c>
      <c r="R2538" s="16">
        <v>47020</v>
      </c>
      <c r="S2538">
        <v>36</v>
      </c>
      <c r="T2538">
        <v>72</v>
      </c>
      <c r="U2538">
        <v>48</v>
      </c>
      <c r="V2538">
        <v>191.83</v>
      </c>
      <c r="W2538">
        <v>201.42</v>
      </c>
      <c r="X2538">
        <v>209.82</v>
      </c>
      <c r="Y2538">
        <v>0</v>
      </c>
      <c r="Z2538">
        <v>6</v>
      </c>
      <c r="AA2538">
        <v>0</v>
      </c>
      <c r="AB2538">
        <v>0</v>
      </c>
      <c r="AC2538">
        <v>1208.52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f t="shared" si="206"/>
        <v>6</v>
      </c>
      <c r="AJ2538">
        <f t="shared" si="207"/>
        <v>1258.92</v>
      </c>
      <c r="AK2538" s="62">
        <f t="shared" si="208"/>
        <v>0.125</v>
      </c>
      <c r="AL2538">
        <f t="shared" si="209"/>
        <v>1208.52</v>
      </c>
    </row>
    <row r="2539" spans="2:38" ht="14.45" x14ac:dyDescent="0.3">
      <c r="B2539" t="s">
        <v>2204</v>
      </c>
      <c r="C2539">
        <v>2002344334</v>
      </c>
      <c r="D2539" t="s">
        <v>125</v>
      </c>
      <c r="E2539" t="s">
        <v>126</v>
      </c>
      <c r="F2539" t="s">
        <v>127</v>
      </c>
      <c r="G2539" t="s">
        <v>146</v>
      </c>
      <c r="H2539" t="s">
        <v>190</v>
      </c>
      <c r="I2539" t="s">
        <v>191</v>
      </c>
      <c r="J2539" t="s">
        <v>192</v>
      </c>
      <c r="K2539" t="s">
        <v>632</v>
      </c>
      <c r="L2539">
        <v>80864297</v>
      </c>
      <c r="M2539" t="s">
        <v>633</v>
      </c>
      <c r="N2539">
        <v>82121010</v>
      </c>
      <c r="O2539" t="s">
        <v>634</v>
      </c>
      <c r="P2539">
        <v>4987176273352</v>
      </c>
      <c r="Q2539">
        <v>175</v>
      </c>
      <c r="R2539" s="16">
        <v>46807</v>
      </c>
      <c r="S2539">
        <v>60</v>
      </c>
      <c r="T2539">
        <v>31</v>
      </c>
      <c r="U2539">
        <v>72</v>
      </c>
      <c r="V2539">
        <v>124.88</v>
      </c>
      <c r="W2539">
        <v>147.36000000000001</v>
      </c>
      <c r="X2539">
        <v>153.5</v>
      </c>
      <c r="Y2539">
        <v>6</v>
      </c>
      <c r="Z2539">
        <v>67</v>
      </c>
      <c r="AA2539">
        <v>0</v>
      </c>
      <c r="AB2539">
        <v>0</v>
      </c>
      <c r="AC2539">
        <v>73532.639999999999</v>
      </c>
      <c r="AD2539">
        <v>2.9999999999999898E-2</v>
      </c>
      <c r="AE2539">
        <v>0</v>
      </c>
      <c r="AF2539">
        <v>0</v>
      </c>
      <c r="AG2539">
        <v>0</v>
      </c>
      <c r="AH2539">
        <v>0</v>
      </c>
      <c r="AI2539">
        <f t="shared" si="206"/>
        <v>499</v>
      </c>
      <c r="AJ2539">
        <f t="shared" si="207"/>
        <v>76596.5</v>
      </c>
      <c r="AK2539" s="62">
        <f t="shared" si="208"/>
        <v>6.9305555555555554</v>
      </c>
      <c r="AL2539">
        <f t="shared" si="209"/>
        <v>73532.640000000014</v>
      </c>
    </row>
    <row r="2540" spans="2:38" ht="14.45" x14ac:dyDescent="0.3">
      <c r="B2540" t="s">
        <v>2204</v>
      </c>
      <c r="C2540">
        <v>2002344334</v>
      </c>
      <c r="D2540" t="s">
        <v>125</v>
      </c>
      <c r="E2540" t="s">
        <v>126</v>
      </c>
      <c r="F2540" t="s">
        <v>127</v>
      </c>
      <c r="G2540" t="s">
        <v>146</v>
      </c>
      <c r="H2540" t="s">
        <v>150</v>
      </c>
      <c r="I2540" t="s">
        <v>185</v>
      </c>
      <c r="J2540" t="s">
        <v>186</v>
      </c>
      <c r="K2540" t="s">
        <v>187</v>
      </c>
      <c r="L2540">
        <v>80864300</v>
      </c>
      <c r="M2540" t="s">
        <v>188</v>
      </c>
      <c r="N2540">
        <v>82122011</v>
      </c>
      <c r="O2540" t="s">
        <v>189</v>
      </c>
      <c r="P2540">
        <v>4987176278579</v>
      </c>
      <c r="Q2540">
        <v>99</v>
      </c>
      <c r="R2540" s="16">
        <v>46808</v>
      </c>
      <c r="S2540">
        <v>60</v>
      </c>
      <c r="T2540">
        <v>31</v>
      </c>
      <c r="U2540">
        <v>600</v>
      </c>
      <c r="V2540">
        <v>70.42</v>
      </c>
      <c r="W2540">
        <v>83.09</v>
      </c>
      <c r="X2540">
        <v>86.55</v>
      </c>
      <c r="Y2540">
        <v>0</v>
      </c>
      <c r="Z2540">
        <v>100</v>
      </c>
      <c r="AA2540">
        <v>0</v>
      </c>
      <c r="AB2540">
        <v>0</v>
      </c>
      <c r="AC2540">
        <v>8309</v>
      </c>
      <c r="AD2540">
        <v>0.01</v>
      </c>
      <c r="AE2540">
        <v>0</v>
      </c>
      <c r="AF2540">
        <v>0</v>
      </c>
      <c r="AG2540">
        <v>0</v>
      </c>
      <c r="AH2540">
        <v>0</v>
      </c>
      <c r="AI2540">
        <f t="shared" si="206"/>
        <v>100</v>
      </c>
      <c r="AJ2540">
        <f t="shared" si="207"/>
        <v>8655</v>
      </c>
      <c r="AK2540" s="62">
        <f t="shared" si="208"/>
        <v>0.16666666666666666</v>
      </c>
      <c r="AL2540">
        <f t="shared" si="209"/>
        <v>8309</v>
      </c>
    </row>
    <row r="2541" spans="2:38" ht="14.45" x14ac:dyDescent="0.3">
      <c r="B2541" t="s">
        <v>2204</v>
      </c>
      <c r="C2541">
        <v>2002344334</v>
      </c>
      <c r="D2541" t="s">
        <v>125</v>
      </c>
      <c r="E2541" t="s">
        <v>126</v>
      </c>
      <c r="F2541" t="s">
        <v>127</v>
      </c>
      <c r="G2541" t="s">
        <v>146</v>
      </c>
      <c r="H2541" t="s">
        <v>190</v>
      </c>
      <c r="I2541" t="s">
        <v>191</v>
      </c>
      <c r="J2541" t="s">
        <v>313</v>
      </c>
      <c r="K2541" t="s">
        <v>314</v>
      </c>
      <c r="L2541">
        <v>80832389</v>
      </c>
      <c r="M2541" t="s">
        <v>315</v>
      </c>
      <c r="N2541">
        <v>82122011</v>
      </c>
      <c r="O2541" t="s">
        <v>316</v>
      </c>
      <c r="P2541">
        <v>4987176179180</v>
      </c>
      <c r="Q2541">
        <v>375</v>
      </c>
      <c r="R2541" s="16">
        <v>46807</v>
      </c>
      <c r="S2541">
        <v>60</v>
      </c>
      <c r="T2541">
        <v>31</v>
      </c>
      <c r="U2541">
        <v>24</v>
      </c>
      <c r="V2541">
        <v>267.61</v>
      </c>
      <c r="W2541">
        <v>315.77999999999997</v>
      </c>
      <c r="X2541">
        <v>328.95</v>
      </c>
      <c r="Y2541">
        <v>0</v>
      </c>
      <c r="Z2541">
        <v>14</v>
      </c>
      <c r="AA2541">
        <v>0</v>
      </c>
      <c r="AB2541">
        <v>0</v>
      </c>
      <c r="AC2541">
        <v>4420.92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f t="shared" si="206"/>
        <v>14</v>
      </c>
      <c r="AJ2541">
        <f t="shared" si="207"/>
        <v>4605.3</v>
      </c>
      <c r="AK2541" s="62">
        <f t="shared" si="208"/>
        <v>0.58333333333333337</v>
      </c>
      <c r="AL2541">
        <f t="shared" si="209"/>
        <v>4420.92</v>
      </c>
    </row>
    <row r="2542" spans="2:38" ht="14.45" x14ac:dyDescent="0.3">
      <c r="B2542" t="s">
        <v>2204</v>
      </c>
      <c r="C2542">
        <v>2002344334</v>
      </c>
      <c r="D2542" t="s">
        <v>125</v>
      </c>
      <c r="E2542" t="s">
        <v>126</v>
      </c>
      <c r="F2542" t="s">
        <v>127</v>
      </c>
      <c r="G2542" t="s">
        <v>146</v>
      </c>
      <c r="H2542" t="s">
        <v>190</v>
      </c>
      <c r="I2542" t="s">
        <v>191</v>
      </c>
      <c r="J2542" t="s">
        <v>596</v>
      </c>
      <c r="K2542" t="s">
        <v>597</v>
      </c>
      <c r="L2542">
        <v>80784058</v>
      </c>
      <c r="M2542" t="s">
        <v>598</v>
      </c>
      <c r="N2542">
        <v>82121010</v>
      </c>
      <c r="O2542" t="s">
        <v>599</v>
      </c>
      <c r="P2542">
        <v>4987176241474</v>
      </c>
      <c r="Q2542">
        <v>425</v>
      </c>
      <c r="R2542" s="16">
        <v>47045</v>
      </c>
      <c r="S2542">
        <v>60</v>
      </c>
      <c r="T2542">
        <v>44</v>
      </c>
      <c r="U2542">
        <v>24</v>
      </c>
      <c r="V2542">
        <v>303.29000000000002</v>
      </c>
      <c r="W2542">
        <v>357.88</v>
      </c>
      <c r="X2542">
        <v>372.8</v>
      </c>
      <c r="Y2542">
        <v>0</v>
      </c>
      <c r="Z2542">
        <v>1</v>
      </c>
      <c r="AA2542">
        <v>0</v>
      </c>
      <c r="AB2542">
        <v>0</v>
      </c>
      <c r="AC2542">
        <v>357.88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f t="shared" si="206"/>
        <v>1</v>
      </c>
      <c r="AJ2542">
        <f t="shared" si="207"/>
        <v>372.8</v>
      </c>
      <c r="AK2542" s="62">
        <f t="shared" si="208"/>
        <v>4.1666666666666664E-2</v>
      </c>
      <c r="AL2542">
        <f t="shared" si="209"/>
        <v>357.88</v>
      </c>
    </row>
    <row r="2543" spans="2:38" ht="14.45" x14ac:dyDescent="0.3">
      <c r="B2543" t="s">
        <v>2204</v>
      </c>
      <c r="C2543">
        <v>2002344334</v>
      </c>
      <c r="D2543" t="s">
        <v>125</v>
      </c>
      <c r="E2543" t="s">
        <v>126</v>
      </c>
      <c r="F2543" t="s">
        <v>127</v>
      </c>
      <c r="G2543" t="s">
        <v>146</v>
      </c>
      <c r="H2543" t="s">
        <v>147</v>
      </c>
      <c r="I2543" t="s">
        <v>203</v>
      </c>
      <c r="J2543" t="s">
        <v>204</v>
      </c>
      <c r="K2543" t="s">
        <v>205</v>
      </c>
      <c r="L2543">
        <v>80862828</v>
      </c>
      <c r="M2543" t="s">
        <v>206</v>
      </c>
      <c r="N2543">
        <v>33071010</v>
      </c>
      <c r="O2543" t="s">
        <v>207</v>
      </c>
      <c r="P2543">
        <v>4987176150578</v>
      </c>
      <c r="Q2543">
        <v>71</v>
      </c>
      <c r="R2543" s="16">
        <v>46657</v>
      </c>
      <c r="S2543">
        <v>36</v>
      </c>
      <c r="T2543">
        <v>38</v>
      </c>
      <c r="U2543">
        <v>96</v>
      </c>
      <c r="V2543">
        <v>57.96</v>
      </c>
      <c r="W2543">
        <v>60.86</v>
      </c>
      <c r="X2543">
        <v>63.4</v>
      </c>
      <c r="Y2543">
        <v>0</v>
      </c>
      <c r="Z2543">
        <v>33</v>
      </c>
      <c r="AA2543">
        <v>0</v>
      </c>
      <c r="AB2543">
        <v>0</v>
      </c>
      <c r="AC2543">
        <v>2008.38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f t="shared" si="206"/>
        <v>33</v>
      </c>
      <c r="AJ2543">
        <f t="shared" si="207"/>
        <v>2092.1999999999998</v>
      </c>
      <c r="AK2543" s="62">
        <f t="shared" si="208"/>
        <v>0.34375</v>
      </c>
      <c r="AL2543">
        <f t="shared" si="209"/>
        <v>2008.3799999999999</v>
      </c>
    </row>
    <row r="2544" spans="2:38" ht="14.45" x14ac:dyDescent="0.3">
      <c r="B2544" t="s">
        <v>2204</v>
      </c>
      <c r="C2544">
        <v>2002344334</v>
      </c>
      <c r="D2544" t="s">
        <v>125</v>
      </c>
      <c r="E2544" t="s">
        <v>126</v>
      </c>
      <c r="F2544" t="s">
        <v>127</v>
      </c>
      <c r="G2544" t="s">
        <v>128</v>
      </c>
      <c r="H2544" t="s">
        <v>139</v>
      </c>
      <c r="I2544" t="s">
        <v>140</v>
      </c>
      <c r="J2544" t="s">
        <v>283</v>
      </c>
      <c r="K2544" t="s">
        <v>927</v>
      </c>
      <c r="L2544">
        <v>83918762</v>
      </c>
      <c r="M2544" t="s">
        <v>1078</v>
      </c>
      <c r="N2544">
        <v>96190030</v>
      </c>
      <c r="O2544" t="s">
        <v>1079</v>
      </c>
      <c r="P2544">
        <v>4987176340979</v>
      </c>
      <c r="Q2544">
        <v>609</v>
      </c>
      <c r="R2544" s="16">
        <v>46807</v>
      </c>
      <c r="S2544">
        <v>36</v>
      </c>
      <c r="T2544">
        <v>52</v>
      </c>
      <c r="U2544">
        <v>6</v>
      </c>
      <c r="V2544">
        <v>463.98</v>
      </c>
      <c r="W2544">
        <v>487.18</v>
      </c>
      <c r="X2544">
        <v>507.5</v>
      </c>
      <c r="Y2544">
        <v>100</v>
      </c>
      <c r="Z2544">
        <v>0</v>
      </c>
      <c r="AA2544">
        <v>0</v>
      </c>
      <c r="AB2544">
        <v>0</v>
      </c>
      <c r="AC2544">
        <v>292308</v>
      </c>
      <c r="AD2544">
        <v>0.16</v>
      </c>
      <c r="AE2544">
        <v>0</v>
      </c>
      <c r="AF2544">
        <v>0</v>
      </c>
      <c r="AG2544">
        <v>0</v>
      </c>
      <c r="AH2544">
        <v>0</v>
      </c>
      <c r="AI2544">
        <f t="shared" si="206"/>
        <v>600</v>
      </c>
      <c r="AJ2544">
        <f t="shared" si="207"/>
        <v>304500</v>
      </c>
      <c r="AK2544" s="62">
        <f t="shared" si="208"/>
        <v>100</v>
      </c>
      <c r="AL2544">
        <f t="shared" si="209"/>
        <v>292308</v>
      </c>
    </row>
    <row r="2545" spans="2:38" ht="14.45" x14ac:dyDescent="0.3">
      <c r="B2545" t="s">
        <v>2204</v>
      </c>
      <c r="C2545">
        <v>2002344334</v>
      </c>
      <c r="D2545" t="s">
        <v>125</v>
      </c>
      <c r="E2545" t="s">
        <v>126</v>
      </c>
      <c r="F2545" t="s">
        <v>127</v>
      </c>
      <c r="G2545" t="s">
        <v>128</v>
      </c>
      <c r="H2545" t="s">
        <v>139</v>
      </c>
      <c r="I2545" t="s">
        <v>140</v>
      </c>
      <c r="J2545" t="s">
        <v>159</v>
      </c>
      <c r="K2545" t="s">
        <v>898</v>
      </c>
      <c r="L2545">
        <v>80887688</v>
      </c>
      <c r="M2545" t="s">
        <v>1074</v>
      </c>
      <c r="N2545">
        <v>96190030</v>
      </c>
      <c r="O2545" t="s">
        <v>1075</v>
      </c>
      <c r="P2545">
        <v>4987176303790</v>
      </c>
      <c r="Q2545">
        <v>350</v>
      </c>
      <c r="R2545" s="16">
        <v>47045</v>
      </c>
      <c r="S2545">
        <v>36</v>
      </c>
      <c r="T2545">
        <v>74</v>
      </c>
      <c r="U2545">
        <v>18</v>
      </c>
      <c r="V2545">
        <v>278.25</v>
      </c>
      <c r="W2545">
        <v>292.16000000000003</v>
      </c>
      <c r="X2545">
        <v>304.33999999999997</v>
      </c>
      <c r="Y2545">
        <v>0</v>
      </c>
      <c r="Z2545">
        <v>6</v>
      </c>
      <c r="AA2545">
        <v>0</v>
      </c>
      <c r="AB2545">
        <v>0</v>
      </c>
      <c r="AC2545">
        <v>1752.96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f t="shared" si="206"/>
        <v>6</v>
      </c>
      <c r="AJ2545">
        <f t="shared" si="207"/>
        <v>1826.04</v>
      </c>
      <c r="AK2545" s="62">
        <f t="shared" si="208"/>
        <v>0.33333333333333331</v>
      </c>
      <c r="AL2545">
        <f t="shared" si="209"/>
        <v>1752.96</v>
      </c>
    </row>
    <row r="2546" spans="2:38" ht="14.45" x14ac:dyDescent="0.3">
      <c r="B2546" t="s">
        <v>2204</v>
      </c>
      <c r="C2546">
        <v>2002344334</v>
      </c>
      <c r="D2546" t="s">
        <v>125</v>
      </c>
      <c r="E2546" t="s">
        <v>126</v>
      </c>
      <c r="F2546" t="s">
        <v>127</v>
      </c>
      <c r="G2546" t="s">
        <v>128</v>
      </c>
      <c r="H2546" t="s">
        <v>129</v>
      </c>
      <c r="I2546" t="s">
        <v>221</v>
      </c>
      <c r="J2546" t="s">
        <v>222</v>
      </c>
      <c r="K2546" t="s">
        <v>224</v>
      </c>
      <c r="L2546">
        <v>83924013</v>
      </c>
      <c r="M2546" t="s">
        <v>225</v>
      </c>
      <c r="N2546">
        <v>33051090</v>
      </c>
      <c r="O2546" t="s">
        <v>226</v>
      </c>
      <c r="P2546">
        <v>4987176073020</v>
      </c>
      <c r="Q2546">
        <v>218</v>
      </c>
      <c r="R2546" s="16">
        <v>47045</v>
      </c>
      <c r="S2546">
        <v>36</v>
      </c>
      <c r="T2546">
        <v>74</v>
      </c>
      <c r="U2546">
        <v>56</v>
      </c>
      <c r="V2546">
        <v>181.19</v>
      </c>
      <c r="W2546">
        <v>190.25</v>
      </c>
      <c r="X2546">
        <v>198.18</v>
      </c>
      <c r="Y2546">
        <v>0</v>
      </c>
      <c r="Z2546">
        <v>1</v>
      </c>
      <c r="AA2546">
        <v>0</v>
      </c>
      <c r="AB2546">
        <v>0</v>
      </c>
      <c r="AC2546">
        <v>190.25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f t="shared" si="206"/>
        <v>1</v>
      </c>
      <c r="AJ2546">
        <f t="shared" si="207"/>
        <v>198.18</v>
      </c>
      <c r="AK2546" s="62">
        <f t="shared" si="208"/>
        <v>1.7857142857142856E-2</v>
      </c>
      <c r="AL2546">
        <f t="shared" si="209"/>
        <v>190.25</v>
      </c>
    </row>
    <row r="2547" spans="2:38" ht="14.45" x14ac:dyDescent="0.3">
      <c r="B2547" t="s">
        <v>2204</v>
      </c>
      <c r="C2547">
        <v>2002344334</v>
      </c>
      <c r="D2547" t="s">
        <v>125</v>
      </c>
      <c r="E2547" t="s">
        <v>126</v>
      </c>
      <c r="F2547" t="s">
        <v>127</v>
      </c>
      <c r="G2547" t="s">
        <v>146</v>
      </c>
      <c r="H2547" t="s">
        <v>160</v>
      </c>
      <c r="I2547" t="s">
        <v>161</v>
      </c>
      <c r="J2547" t="s">
        <v>322</v>
      </c>
      <c r="K2547" t="s">
        <v>323</v>
      </c>
      <c r="L2547">
        <v>80843635</v>
      </c>
      <c r="M2547" t="s">
        <v>324</v>
      </c>
      <c r="N2547">
        <v>85098000</v>
      </c>
      <c r="O2547" t="s">
        <v>325</v>
      </c>
      <c r="P2547">
        <v>4987176024831</v>
      </c>
      <c r="Q2547">
        <v>649</v>
      </c>
      <c r="R2547" s="16">
        <v>46807</v>
      </c>
      <c r="S2547">
        <v>79</v>
      </c>
      <c r="T2547">
        <v>24</v>
      </c>
      <c r="U2547">
        <v>48</v>
      </c>
      <c r="V2547">
        <v>439.98</v>
      </c>
      <c r="W2547">
        <v>519.17999999999995</v>
      </c>
      <c r="X2547">
        <v>540.83000000000004</v>
      </c>
      <c r="Y2547">
        <v>0</v>
      </c>
      <c r="Z2547">
        <v>4</v>
      </c>
      <c r="AA2547">
        <v>0</v>
      </c>
      <c r="AB2547">
        <v>0</v>
      </c>
      <c r="AC2547">
        <v>2076.7199999999998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f t="shared" si="206"/>
        <v>4</v>
      </c>
      <c r="AJ2547">
        <f t="shared" si="207"/>
        <v>2163.3200000000002</v>
      </c>
      <c r="AK2547" s="62">
        <f t="shared" si="208"/>
        <v>8.3333333333333329E-2</v>
      </c>
      <c r="AL2547">
        <f t="shared" si="209"/>
        <v>2076.7199999999998</v>
      </c>
    </row>
    <row r="2548" spans="2:38" ht="14.45" x14ac:dyDescent="0.3">
      <c r="B2548" t="s">
        <v>2204</v>
      </c>
      <c r="C2548">
        <v>2002344334</v>
      </c>
      <c r="D2548" t="s">
        <v>125</v>
      </c>
      <c r="E2548" t="s">
        <v>126</v>
      </c>
      <c r="F2548" t="s">
        <v>127</v>
      </c>
      <c r="G2548" t="s">
        <v>128</v>
      </c>
      <c r="H2548" t="s">
        <v>139</v>
      </c>
      <c r="I2548" t="s">
        <v>140</v>
      </c>
      <c r="J2548" t="s">
        <v>159</v>
      </c>
      <c r="K2548" t="s">
        <v>570</v>
      </c>
      <c r="L2548">
        <v>80887690</v>
      </c>
      <c r="M2548" t="s">
        <v>571</v>
      </c>
      <c r="N2548">
        <v>96190030</v>
      </c>
      <c r="O2548" t="s">
        <v>572</v>
      </c>
      <c r="P2548">
        <v>4987176303844</v>
      </c>
      <c r="Q2548">
        <v>350</v>
      </c>
      <c r="R2548" s="16">
        <v>47045</v>
      </c>
      <c r="S2548">
        <v>36</v>
      </c>
      <c r="T2548">
        <v>74</v>
      </c>
      <c r="U2548">
        <v>18</v>
      </c>
      <c r="V2548">
        <v>278.25</v>
      </c>
      <c r="W2548">
        <v>292.16000000000003</v>
      </c>
      <c r="X2548">
        <v>304.33999999999997</v>
      </c>
      <c r="Y2548">
        <v>0</v>
      </c>
      <c r="Z2548">
        <v>1</v>
      </c>
      <c r="AA2548">
        <v>0</v>
      </c>
      <c r="AB2548">
        <v>0</v>
      </c>
      <c r="AC2548">
        <v>292.16000000000003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f t="shared" si="206"/>
        <v>1</v>
      </c>
      <c r="AJ2548">
        <f t="shared" si="207"/>
        <v>304.33999999999997</v>
      </c>
      <c r="AK2548" s="62">
        <f t="shared" si="208"/>
        <v>5.5555555555555552E-2</v>
      </c>
      <c r="AL2548">
        <f t="shared" si="209"/>
        <v>292.16000000000003</v>
      </c>
    </row>
    <row r="2549" spans="2:38" ht="14.45" x14ac:dyDescent="0.3">
      <c r="B2549" t="s">
        <v>2204</v>
      </c>
      <c r="C2549">
        <v>2002344334</v>
      </c>
      <c r="D2549" t="s">
        <v>125</v>
      </c>
      <c r="E2549" t="s">
        <v>126</v>
      </c>
      <c r="F2549" t="s">
        <v>127</v>
      </c>
      <c r="G2549" t="s">
        <v>128</v>
      </c>
      <c r="H2549" t="s">
        <v>129</v>
      </c>
      <c r="I2549" t="s">
        <v>221</v>
      </c>
      <c r="J2549" t="s">
        <v>222</v>
      </c>
      <c r="K2549" t="s">
        <v>1336</v>
      </c>
      <c r="L2549">
        <v>83924049</v>
      </c>
      <c r="M2549" t="s">
        <v>1337</v>
      </c>
      <c r="N2549">
        <v>33051090</v>
      </c>
      <c r="O2549" t="s">
        <v>1338</v>
      </c>
      <c r="P2549">
        <v>4987176072931</v>
      </c>
      <c r="Q2549">
        <v>1098</v>
      </c>
      <c r="R2549" s="16">
        <v>47045</v>
      </c>
      <c r="S2549">
        <v>36</v>
      </c>
      <c r="T2549">
        <v>74</v>
      </c>
      <c r="U2549">
        <v>12</v>
      </c>
      <c r="V2549">
        <v>896.3</v>
      </c>
      <c r="W2549">
        <v>941.11</v>
      </c>
      <c r="X2549">
        <v>980.35</v>
      </c>
      <c r="Y2549">
        <v>0</v>
      </c>
      <c r="Z2549">
        <v>8</v>
      </c>
      <c r="AA2549">
        <v>0</v>
      </c>
      <c r="AB2549">
        <v>0</v>
      </c>
      <c r="AC2549">
        <v>7528.88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f t="shared" si="206"/>
        <v>8</v>
      </c>
      <c r="AJ2549">
        <f t="shared" si="207"/>
        <v>7842.8</v>
      </c>
      <c r="AK2549" s="62">
        <f t="shared" si="208"/>
        <v>0.66666666666666663</v>
      </c>
      <c r="AL2549">
        <f t="shared" si="209"/>
        <v>7528.88</v>
      </c>
    </row>
    <row r="2550" spans="2:38" ht="14.45" x14ac:dyDescent="0.3">
      <c r="B2550" t="s">
        <v>2204</v>
      </c>
      <c r="C2550">
        <v>2002344334</v>
      </c>
      <c r="D2550" t="s">
        <v>125</v>
      </c>
      <c r="E2550" t="s">
        <v>126</v>
      </c>
      <c r="F2550" t="s">
        <v>127</v>
      </c>
      <c r="G2550" t="s">
        <v>132</v>
      </c>
      <c r="H2550" t="s">
        <v>163</v>
      </c>
      <c r="I2550" t="s">
        <v>164</v>
      </c>
      <c r="J2550" t="s">
        <v>337</v>
      </c>
      <c r="K2550" t="s">
        <v>338</v>
      </c>
      <c r="L2550">
        <v>80739417</v>
      </c>
      <c r="M2550" t="s">
        <v>339</v>
      </c>
      <c r="N2550">
        <v>33072000</v>
      </c>
      <c r="O2550" t="s">
        <v>340</v>
      </c>
      <c r="P2550">
        <v>4987176176295</v>
      </c>
      <c r="Q2550">
        <v>299</v>
      </c>
      <c r="R2550" s="16">
        <v>47570</v>
      </c>
      <c r="S2550">
        <v>18</v>
      </c>
      <c r="T2550">
        <v>100</v>
      </c>
      <c r="U2550">
        <v>48</v>
      </c>
      <c r="V2550">
        <v>211.52</v>
      </c>
      <c r="W2550">
        <v>249.59</v>
      </c>
      <c r="X2550">
        <v>260</v>
      </c>
      <c r="Y2550">
        <v>0</v>
      </c>
      <c r="Z2550">
        <v>4</v>
      </c>
      <c r="AA2550">
        <v>0</v>
      </c>
      <c r="AB2550">
        <v>0</v>
      </c>
      <c r="AC2550">
        <v>998.36</v>
      </c>
      <c r="AD2550">
        <v>0.42</v>
      </c>
      <c r="AE2550">
        <v>0</v>
      </c>
      <c r="AF2550">
        <v>0</v>
      </c>
      <c r="AG2550">
        <v>0</v>
      </c>
      <c r="AH2550">
        <v>0</v>
      </c>
      <c r="AI2550">
        <f t="shared" si="206"/>
        <v>4</v>
      </c>
      <c r="AJ2550">
        <f t="shared" si="207"/>
        <v>1040</v>
      </c>
      <c r="AK2550" s="62">
        <f t="shared" si="208"/>
        <v>8.3333333333333329E-2</v>
      </c>
      <c r="AL2550">
        <f t="shared" si="209"/>
        <v>998.36</v>
      </c>
    </row>
    <row r="2551" spans="2:38" ht="14.45" x14ac:dyDescent="0.3">
      <c r="B2551" t="s">
        <v>2204</v>
      </c>
      <c r="C2551">
        <v>2002344334</v>
      </c>
      <c r="D2551" t="s">
        <v>125</v>
      </c>
      <c r="E2551" t="s">
        <v>126</v>
      </c>
      <c r="F2551" t="s">
        <v>127</v>
      </c>
      <c r="G2551" t="s">
        <v>128</v>
      </c>
      <c r="H2551" t="s">
        <v>139</v>
      </c>
      <c r="I2551" t="s">
        <v>140</v>
      </c>
      <c r="J2551" t="s">
        <v>159</v>
      </c>
      <c r="K2551" t="s">
        <v>573</v>
      </c>
      <c r="L2551">
        <v>80887692</v>
      </c>
      <c r="M2551" t="s">
        <v>574</v>
      </c>
      <c r="N2551">
        <v>96190030</v>
      </c>
      <c r="O2551" t="s">
        <v>575</v>
      </c>
      <c r="P2551">
        <v>4987176303721</v>
      </c>
      <c r="Q2551">
        <v>350</v>
      </c>
      <c r="R2551" s="16">
        <v>47089</v>
      </c>
      <c r="S2551">
        <v>36</v>
      </c>
      <c r="T2551">
        <v>78</v>
      </c>
      <c r="U2551">
        <v>18</v>
      </c>
      <c r="V2551">
        <v>278.25</v>
      </c>
      <c r="W2551">
        <v>292.16000000000003</v>
      </c>
      <c r="X2551">
        <v>304.33999999999997</v>
      </c>
      <c r="Y2551">
        <v>2</v>
      </c>
      <c r="Z2551">
        <v>10</v>
      </c>
      <c r="AA2551">
        <v>0</v>
      </c>
      <c r="AB2551">
        <v>0</v>
      </c>
      <c r="AC2551">
        <v>13439.36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f t="shared" si="206"/>
        <v>46</v>
      </c>
      <c r="AJ2551">
        <f t="shared" si="207"/>
        <v>13999.64</v>
      </c>
      <c r="AK2551" s="62">
        <f t="shared" si="208"/>
        <v>2.5555555555555554</v>
      </c>
      <c r="AL2551">
        <f t="shared" si="209"/>
        <v>13439.36</v>
      </c>
    </row>
    <row r="2552" spans="2:38" ht="14.45" x14ac:dyDescent="0.3">
      <c r="B2552" t="s">
        <v>2204</v>
      </c>
      <c r="C2552">
        <v>2002344334</v>
      </c>
      <c r="D2552" t="s">
        <v>125</v>
      </c>
      <c r="E2552" t="s">
        <v>126</v>
      </c>
      <c r="F2552" t="s">
        <v>127</v>
      </c>
      <c r="G2552" t="s">
        <v>128</v>
      </c>
      <c r="H2552" t="s">
        <v>129</v>
      </c>
      <c r="I2552" t="s">
        <v>221</v>
      </c>
      <c r="J2552" t="s">
        <v>222</v>
      </c>
      <c r="K2552" t="s">
        <v>227</v>
      </c>
      <c r="L2552">
        <v>83924017</v>
      </c>
      <c r="M2552" t="s">
        <v>228</v>
      </c>
      <c r="N2552">
        <v>33051090</v>
      </c>
      <c r="O2552" t="s">
        <v>229</v>
      </c>
      <c r="P2552">
        <v>4987176073006</v>
      </c>
      <c r="Q2552">
        <v>218</v>
      </c>
      <c r="R2552" s="16">
        <v>47045</v>
      </c>
      <c r="S2552">
        <v>36</v>
      </c>
      <c r="T2552">
        <v>74</v>
      </c>
      <c r="U2552">
        <v>56</v>
      </c>
      <c r="V2552">
        <v>181.19</v>
      </c>
      <c r="W2552">
        <v>190.25</v>
      </c>
      <c r="X2552">
        <v>198.18</v>
      </c>
      <c r="Y2552">
        <v>0</v>
      </c>
      <c r="Z2552">
        <v>2</v>
      </c>
      <c r="AA2552">
        <v>0</v>
      </c>
      <c r="AB2552">
        <v>0</v>
      </c>
      <c r="AC2552">
        <v>380.5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f t="shared" si="206"/>
        <v>2</v>
      </c>
      <c r="AJ2552">
        <f t="shared" si="207"/>
        <v>396.36</v>
      </c>
      <c r="AK2552" s="62">
        <f t="shared" si="208"/>
        <v>3.5714285714285712E-2</v>
      </c>
      <c r="AL2552">
        <f t="shared" si="209"/>
        <v>380.5</v>
      </c>
    </row>
    <row r="2553" spans="2:38" ht="14.45" x14ac:dyDescent="0.3">
      <c r="B2553" t="s">
        <v>2204</v>
      </c>
      <c r="C2553">
        <v>2002344334</v>
      </c>
      <c r="D2553" t="s">
        <v>125</v>
      </c>
      <c r="E2553" t="s">
        <v>126</v>
      </c>
      <c r="F2553" t="s">
        <v>127</v>
      </c>
      <c r="G2553" t="s">
        <v>128</v>
      </c>
      <c r="H2553" t="s">
        <v>139</v>
      </c>
      <c r="I2553" t="s">
        <v>140</v>
      </c>
      <c r="J2553" t="s">
        <v>283</v>
      </c>
      <c r="K2553" t="s">
        <v>914</v>
      </c>
      <c r="L2553">
        <v>83918765</v>
      </c>
      <c r="M2553" t="s">
        <v>1080</v>
      </c>
      <c r="N2553">
        <v>96190030</v>
      </c>
      <c r="O2553" t="s">
        <v>1081</v>
      </c>
      <c r="P2553">
        <v>4987176340962</v>
      </c>
      <c r="Q2553">
        <v>609</v>
      </c>
      <c r="R2553" s="16">
        <v>46954</v>
      </c>
      <c r="S2553">
        <v>36</v>
      </c>
      <c r="T2553">
        <v>66</v>
      </c>
      <c r="U2553">
        <v>6</v>
      </c>
      <c r="V2553">
        <v>463.98</v>
      </c>
      <c r="W2553">
        <v>487.18</v>
      </c>
      <c r="X2553">
        <v>507.5</v>
      </c>
      <c r="Y2553">
        <v>271</v>
      </c>
      <c r="Z2553">
        <v>4</v>
      </c>
      <c r="AA2553">
        <v>0</v>
      </c>
      <c r="AB2553">
        <v>0</v>
      </c>
      <c r="AC2553">
        <v>794103.4</v>
      </c>
      <c r="AD2553">
        <v>0.54</v>
      </c>
      <c r="AE2553">
        <v>0</v>
      </c>
      <c r="AF2553">
        <v>0</v>
      </c>
      <c r="AG2553">
        <v>0</v>
      </c>
      <c r="AH2553">
        <v>0</v>
      </c>
      <c r="AI2553">
        <f t="shared" si="206"/>
        <v>1630</v>
      </c>
      <c r="AJ2553">
        <f t="shared" si="207"/>
        <v>827225</v>
      </c>
      <c r="AK2553" s="62">
        <f t="shared" si="208"/>
        <v>271.66666666666669</v>
      </c>
      <c r="AL2553">
        <f t="shared" si="209"/>
        <v>794103.4</v>
      </c>
    </row>
    <row r="2554" spans="2:38" ht="14.45" x14ac:dyDescent="0.3">
      <c r="B2554" t="s">
        <v>2204</v>
      </c>
      <c r="C2554">
        <v>2002344334</v>
      </c>
      <c r="D2554" t="s">
        <v>125</v>
      </c>
      <c r="E2554" t="s">
        <v>126</v>
      </c>
      <c r="F2554" t="s">
        <v>127</v>
      </c>
      <c r="G2554" t="s">
        <v>128</v>
      </c>
      <c r="H2554" t="s">
        <v>139</v>
      </c>
      <c r="I2554" t="s">
        <v>140</v>
      </c>
      <c r="J2554" t="s">
        <v>159</v>
      </c>
      <c r="K2554" t="s">
        <v>305</v>
      </c>
      <c r="L2554">
        <v>80887686</v>
      </c>
      <c r="M2554" t="s">
        <v>1334</v>
      </c>
      <c r="N2554">
        <v>96190030</v>
      </c>
      <c r="O2554" t="s">
        <v>1335</v>
      </c>
      <c r="P2554">
        <v>4987176303769</v>
      </c>
      <c r="Q2554">
        <v>350</v>
      </c>
      <c r="R2554" s="16">
        <v>46807</v>
      </c>
      <c r="S2554">
        <v>36</v>
      </c>
      <c r="T2554">
        <v>52</v>
      </c>
      <c r="U2554">
        <v>18</v>
      </c>
      <c r="V2554">
        <v>278.25</v>
      </c>
      <c r="W2554">
        <v>292.16000000000003</v>
      </c>
      <c r="X2554">
        <v>304.33999999999997</v>
      </c>
      <c r="Y2554">
        <v>0</v>
      </c>
      <c r="Z2554">
        <v>2</v>
      </c>
      <c r="AA2554">
        <v>0</v>
      </c>
      <c r="AB2554">
        <v>0</v>
      </c>
      <c r="AC2554">
        <v>584.32000000000005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f t="shared" si="206"/>
        <v>2</v>
      </c>
      <c r="AJ2554">
        <f t="shared" si="207"/>
        <v>608.67999999999995</v>
      </c>
      <c r="AK2554" s="62">
        <f t="shared" si="208"/>
        <v>0.1111111111111111</v>
      </c>
      <c r="AL2554">
        <f t="shared" si="209"/>
        <v>584.32000000000005</v>
      </c>
    </row>
    <row r="2555" spans="2:38" ht="14.45" x14ac:dyDescent="0.3">
      <c r="B2555" t="s">
        <v>2204</v>
      </c>
      <c r="C2555">
        <v>2002344334</v>
      </c>
      <c r="D2555" t="s">
        <v>125</v>
      </c>
      <c r="E2555" t="s">
        <v>126</v>
      </c>
      <c r="F2555" t="s">
        <v>127</v>
      </c>
      <c r="G2555" t="s">
        <v>128</v>
      </c>
      <c r="H2555" t="s">
        <v>129</v>
      </c>
      <c r="I2555" t="s">
        <v>130</v>
      </c>
      <c r="J2555" t="s">
        <v>131</v>
      </c>
      <c r="K2555" t="s">
        <v>233</v>
      </c>
      <c r="L2555">
        <v>83924019</v>
      </c>
      <c r="M2555" t="s">
        <v>234</v>
      </c>
      <c r="N2555">
        <v>33051090</v>
      </c>
      <c r="O2555" t="s">
        <v>235</v>
      </c>
      <c r="P2555">
        <v>4987176234223</v>
      </c>
      <c r="Q2555">
        <v>192</v>
      </c>
      <c r="R2555" s="16">
        <v>47045</v>
      </c>
      <c r="S2555">
        <v>36</v>
      </c>
      <c r="T2555">
        <v>74</v>
      </c>
      <c r="U2555">
        <v>56</v>
      </c>
      <c r="V2555">
        <v>159.58000000000001</v>
      </c>
      <c r="W2555">
        <v>167.56</v>
      </c>
      <c r="X2555">
        <v>174.55</v>
      </c>
      <c r="Y2555">
        <v>0</v>
      </c>
      <c r="Z2555">
        <v>1</v>
      </c>
      <c r="AA2555">
        <v>0</v>
      </c>
      <c r="AB2555">
        <v>0</v>
      </c>
      <c r="AC2555">
        <v>167.56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f t="shared" si="206"/>
        <v>1</v>
      </c>
      <c r="AJ2555">
        <f t="shared" si="207"/>
        <v>174.55</v>
      </c>
      <c r="AK2555" s="62">
        <f t="shared" si="208"/>
        <v>1.7857142857142856E-2</v>
      </c>
      <c r="AL2555">
        <f t="shared" si="209"/>
        <v>167.56</v>
      </c>
    </row>
    <row r="2556" spans="2:38" ht="14.45" x14ac:dyDescent="0.3">
      <c r="B2556" t="s">
        <v>2204</v>
      </c>
      <c r="C2556">
        <v>2002344334</v>
      </c>
      <c r="D2556" t="s">
        <v>125</v>
      </c>
      <c r="E2556" t="s">
        <v>126</v>
      </c>
      <c r="F2556" t="s">
        <v>127</v>
      </c>
      <c r="G2556" t="s">
        <v>132</v>
      </c>
      <c r="H2556" t="s">
        <v>133</v>
      </c>
      <c r="I2556" t="s">
        <v>134</v>
      </c>
      <c r="J2556" t="s">
        <v>240</v>
      </c>
      <c r="K2556" t="s">
        <v>963</v>
      </c>
      <c r="L2556">
        <v>80838649</v>
      </c>
      <c r="M2556" t="s">
        <v>1007</v>
      </c>
      <c r="N2556">
        <v>96190010</v>
      </c>
      <c r="O2556" t="s">
        <v>1008</v>
      </c>
      <c r="P2556">
        <v>4987176307828</v>
      </c>
      <c r="Q2556">
        <v>370</v>
      </c>
      <c r="R2556" s="16">
        <v>46807</v>
      </c>
      <c r="S2556">
        <v>24</v>
      </c>
      <c r="T2556">
        <v>78</v>
      </c>
      <c r="U2556">
        <v>8</v>
      </c>
      <c r="V2556">
        <v>311.57</v>
      </c>
      <c r="W2556">
        <v>311.57</v>
      </c>
      <c r="X2556">
        <v>324.56</v>
      </c>
      <c r="Y2556">
        <v>0</v>
      </c>
      <c r="Z2556">
        <v>2</v>
      </c>
      <c r="AA2556">
        <v>0</v>
      </c>
      <c r="AB2556">
        <v>0</v>
      </c>
      <c r="AC2556">
        <v>623.14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f t="shared" si="206"/>
        <v>2</v>
      </c>
      <c r="AJ2556">
        <f t="shared" si="207"/>
        <v>649.12</v>
      </c>
      <c r="AK2556" s="62">
        <f t="shared" si="208"/>
        <v>0.25</v>
      </c>
      <c r="AL2556">
        <f t="shared" si="209"/>
        <v>623.14</v>
      </c>
    </row>
    <row r="2557" spans="2:38" ht="14.45" x14ac:dyDescent="0.3">
      <c r="B2557" t="s">
        <v>2204</v>
      </c>
      <c r="C2557">
        <v>2002344334</v>
      </c>
      <c r="D2557" t="s">
        <v>125</v>
      </c>
      <c r="E2557" t="s">
        <v>126</v>
      </c>
      <c r="F2557" t="s">
        <v>127</v>
      </c>
      <c r="G2557" t="s">
        <v>132</v>
      </c>
      <c r="H2557" t="s">
        <v>163</v>
      </c>
      <c r="I2557" t="s">
        <v>164</v>
      </c>
      <c r="J2557" t="s">
        <v>337</v>
      </c>
      <c r="K2557" t="s">
        <v>579</v>
      </c>
      <c r="L2557">
        <v>80759503</v>
      </c>
      <c r="M2557" t="s">
        <v>580</v>
      </c>
      <c r="N2557">
        <v>33072000</v>
      </c>
      <c r="O2557" t="s">
        <v>581</v>
      </c>
      <c r="P2557">
        <v>4987176177186</v>
      </c>
      <c r="Q2557">
        <v>225</v>
      </c>
      <c r="R2557" s="16">
        <v>46856</v>
      </c>
      <c r="S2557">
        <v>18</v>
      </c>
      <c r="T2557">
        <v>100</v>
      </c>
      <c r="U2557">
        <v>36</v>
      </c>
      <c r="V2557">
        <v>159.16999999999999</v>
      </c>
      <c r="W2557">
        <v>187.82</v>
      </c>
      <c r="X2557">
        <v>195.65</v>
      </c>
      <c r="Y2557">
        <v>0</v>
      </c>
      <c r="Z2557">
        <v>12</v>
      </c>
      <c r="AA2557">
        <v>0</v>
      </c>
      <c r="AB2557">
        <v>0</v>
      </c>
      <c r="AC2557">
        <v>2253.84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f t="shared" si="206"/>
        <v>12</v>
      </c>
      <c r="AJ2557">
        <f t="shared" si="207"/>
        <v>2347.8000000000002</v>
      </c>
      <c r="AK2557" s="62">
        <f t="shared" si="208"/>
        <v>0.33333333333333331</v>
      </c>
      <c r="AL2557">
        <f t="shared" si="209"/>
        <v>2253.84</v>
      </c>
    </row>
    <row r="2558" spans="2:38" ht="14.45" x14ac:dyDescent="0.3">
      <c r="B2558" t="s">
        <v>2204</v>
      </c>
      <c r="C2558">
        <v>2002344334</v>
      </c>
      <c r="D2558" t="s">
        <v>125</v>
      </c>
      <c r="E2558" t="s">
        <v>126</v>
      </c>
      <c r="F2558" t="s">
        <v>127</v>
      </c>
      <c r="G2558" t="s">
        <v>132</v>
      </c>
      <c r="H2558" t="s">
        <v>133</v>
      </c>
      <c r="I2558" t="s">
        <v>134</v>
      </c>
      <c r="J2558" t="s">
        <v>240</v>
      </c>
      <c r="K2558" t="s">
        <v>241</v>
      </c>
      <c r="L2558">
        <v>83908992</v>
      </c>
      <c r="M2558" t="s">
        <v>242</v>
      </c>
      <c r="N2558">
        <v>96190010</v>
      </c>
      <c r="O2558" t="s">
        <v>243</v>
      </c>
      <c r="P2558">
        <v>4987176331960</v>
      </c>
      <c r="Q2558">
        <v>150</v>
      </c>
      <c r="R2558" s="16">
        <v>47045</v>
      </c>
      <c r="S2558">
        <v>24</v>
      </c>
      <c r="T2558">
        <v>100</v>
      </c>
      <c r="U2558">
        <v>54</v>
      </c>
      <c r="V2558">
        <v>126.31</v>
      </c>
      <c r="W2558">
        <v>126.31</v>
      </c>
      <c r="X2558">
        <v>131.58000000000001</v>
      </c>
      <c r="Y2558">
        <v>8</v>
      </c>
      <c r="Z2558">
        <v>44</v>
      </c>
      <c r="AA2558">
        <v>0</v>
      </c>
      <c r="AB2558">
        <v>0</v>
      </c>
      <c r="AC2558">
        <v>60123.56</v>
      </c>
      <c r="AD2558">
        <v>0.01</v>
      </c>
      <c r="AE2558">
        <v>0</v>
      </c>
      <c r="AF2558">
        <v>0</v>
      </c>
      <c r="AG2558">
        <v>0</v>
      </c>
      <c r="AH2558">
        <v>0</v>
      </c>
      <c r="AI2558">
        <f t="shared" si="206"/>
        <v>476</v>
      </c>
      <c r="AJ2558">
        <f t="shared" si="207"/>
        <v>62632.080000000009</v>
      </c>
      <c r="AK2558" s="62">
        <f t="shared" si="208"/>
        <v>8.8148148148148149</v>
      </c>
      <c r="AL2558">
        <f t="shared" si="209"/>
        <v>60123.56</v>
      </c>
    </row>
    <row r="2559" spans="2:38" ht="14.45" x14ac:dyDescent="0.3">
      <c r="B2559" t="s">
        <v>2204</v>
      </c>
      <c r="C2559">
        <v>2002344334</v>
      </c>
      <c r="D2559" t="s">
        <v>125</v>
      </c>
      <c r="E2559" t="s">
        <v>126</v>
      </c>
      <c r="F2559" t="s">
        <v>127</v>
      </c>
      <c r="G2559" t="s">
        <v>128</v>
      </c>
      <c r="H2559" t="s">
        <v>139</v>
      </c>
      <c r="I2559" t="s">
        <v>140</v>
      </c>
      <c r="J2559" t="s">
        <v>141</v>
      </c>
      <c r="K2559" t="s">
        <v>341</v>
      </c>
      <c r="L2559">
        <v>80895450</v>
      </c>
      <c r="M2559" t="s">
        <v>342</v>
      </c>
      <c r="N2559">
        <v>96190030</v>
      </c>
      <c r="O2559" t="s">
        <v>343</v>
      </c>
      <c r="P2559">
        <v>4987176135346</v>
      </c>
      <c r="Q2559">
        <v>1159</v>
      </c>
      <c r="R2559" s="16">
        <v>47097</v>
      </c>
      <c r="S2559">
        <v>36</v>
      </c>
      <c r="T2559">
        <v>79</v>
      </c>
      <c r="U2559">
        <v>4</v>
      </c>
      <c r="V2559">
        <v>847.7</v>
      </c>
      <c r="W2559">
        <v>890.08</v>
      </c>
      <c r="X2559">
        <v>927.2</v>
      </c>
      <c r="Y2559">
        <v>1</v>
      </c>
      <c r="Z2559">
        <v>1</v>
      </c>
      <c r="AA2559">
        <v>0</v>
      </c>
      <c r="AB2559">
        <v>0</v>
      </c>
      <c r="AC2559">
        <v>4450.3999999999996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f t="shared" si="206"/>
        <v>5</v>
      </c>
      <c r="AJ2559">
        <f t="shared" si="207"/>
        <v>4636</v>
      </c>
      <c r="AK2559" s="62">
        <f t="shared" si="208"/>
        <v>1.25</v>
      </c>
      <c r="AL2559">
        <f t="shared" si="209"/>
        <v>4450.4000000000005</v>
      </c>
    </row>
    <row r="2560" spans="2:38" ht="14.45" x14ac:dyDescent="0.3">
      <c r="B2560" t="s">
        <v>2204</v>
      </c>
      <c r="C2560">
        <v>2002344334</v>
      </c>
      <c r="D2560" t="s">
        <v>125</v>
      </c>
      <c r="E2560" t="s">
        <v>126</v>
      </c>
      <c r="F2560" t="s">
        <v>127</v>
      </c>
      <c r="G2560" t="s">
        <v>128</v>
      </c>
      <c r="H2560" t="s">
        <v>139</v>
      </c>
      <c r="I2560" t="s">
        <v>140</v>
      </c>
      <c r="J2560" t="s">
        <v>159</v>
      </c>
      <c r="K2560" t="s">
        <v>793</v>
      </c>
      <c r="L2560">
        <v>80887704</v>
      </c>
      <c r="M2560" t="s">
        <v>989</v>
      </c>
      <c r="N2560">
        <v>96190030</v>
      </c>
      <c r="O2560" t="s">
        <v>990</v>
      </c>
      <c r="P2560">
        <v>4987176056276</v>
      </c>
      <c r="Q2560">
        <v>1299</v>
      </c>
      <c r="R2560" s="16">
        <v>46807</v>
      </c>
      <c r="S2560">
        <v>36</v>
      </c>
      <c r="T2560">
        <v>52</v>
      </c>
      <c r="U2560">
        <v>4</v>
      </c>
      <c r="V2560">
        <v>989.69</v>
      </c>
      <c r="W2560">
        <v>1039.17</v>
      </c>
      <c r="X2560">
        <v>1082.5</v>
      </c>
      <c r="Y2560">
        <v>0</v>
      </c>
      <c r="Z2560">
        <v>3</v>
      </c>
      <c r="AA2560">
        <v>0</v>
      </c>
      <c r="AB2560">
        <v>0</v>
      </c>
      <c r="AC2560">
        <v>3117.51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f t="shared" si="206"/>
        <v>3</v>
      </c>
      <c r="AJ2560">
        <f t="shared" si="207"/>
        <v>3247.5</v>
      </c>
      <c r="AK2560" s="62">
        <f t="shared" si="208"/>
        <v>0.75</v>
      </c>
      <c r="AL2560">
        <f t="shared" si="209"/>
        <v>3117.51</v>
      </c>
    </row>
    <row r="2561" spans="2:38" ht="14.45" x14ac:dyDescent="0.3">
      <c r="B2561" t="s">
        <v>2204</v>
      </c>
      <c r="C2561">
        <v>2002344334</v>
      </c>
      <c r="D2561" t="s">
        <v>125</v>
      </c>
      <c r="E2561" t="s">
        <v>126</v>
      </c>
      <c r="F2561" t="s">
        <v>127</v>
      </c>
      <c r="G2561" t="s">
        <v>132</v>
      </c>
      <c r="H2561" t="s">
        <v>133</v>
      </c>
      <c r="I2561" t="s">
        <v>134</v>
      </c>
      <c r="J2561" t="s">
        <v>135</v>
      </c>
      <c r="K2561" t="s">
        <v>136</v>
      </c>
      <c r="L2561">
        <v>83914233</v>
      </c>
      <c r="M2561" t="s">
        <v>137</v>
      </c>
      <c r="N2561">
        <v>96190010</v>
      </c>
      <c r="O2561" t="s">
        <v>138</v>
      </c>
      <c r="P2561">
        <v>4987176202208</v>
      </c>
      <c r="Q2561">
        <v>80</v>
      </c>
      <c r="R2561" s="16">
        <v>46807</v>
      </c>
      <c r="S2561">
        <v>24</v>
      </c>
      <c r="T2561">
        <v>78</v>
      </c>
      <c r="U2561">
        <v>72</v>
      </c>
      <c r="V2561">
        <v>69.19</v>
      </c>
      <c r="W2561">
        <v>69.19</v>
      </c>
      <c r="X2561">
        <v>72.08</v>
      </c>
      <c r="Y2561">
        <v>5</v>
      </c>
      <c r="Z2561">
        <v>18</v>
      </c>
      <c r="AA2561">
        <v>0</v>
      </c>
      <c r="AB2561">
        <v>0</v>
      </c>
      <c r="AC2561">
        <v>26153.82</v>
      </c>
      <c r="AD2561">
        <v>0.01</v>
      </c>
      <c r="AE2561">
        <v>0</v>
      </c>
      <c r="AF2561">
        <v>0</v>
      </c>
      <c r="AG2561">
        <v>0</v>
      </c>
      <c r="AH2561">
        <v>0</v>
      </c>
      <c r="AI2561">
        <f t="shared" si="206"/>
        <v>378</v>
      </c>
      <c r="AJ2561">
        <f t="shared" si="207"/>
        <v>27246.239999999998</v>
      </c>
      <c r="AK2561" s="62">
        <f t="shared" si="208"/>
        <v>5.25</v>
      </c>
      <c r="AL2561">
        <f t="shared" si="209"/>
        <v>26153.82</v>
      </c>
    </row>
    <row r="2562" spans="2:38" ht="14.45" x14ac:dyDescent="0.3">
      <c r="B2562" t="s">
        <v>2204</v>
      </c>
      <c r="C2562">
        <v>2002344334</v>
      </c>
      <c r="D2562" t="s">
        <v>125</v>
      </c>
      <c r="E2562" t="s">
        <v>126</v>
      </c>
      <c r="F2562" t="s">
        <v>127</v>
      </c>
      <c r="G2562" t="s">
        <v>128</v>
      </c>
      <c r="H2562" t="s">
        <v>139</v>
      </c>
      <c r="I2562" t="s">
        <v>140</v>
      </c>
      <c r="J2562" t="s">
        <v>141</v>
      </c>
      <c r="K2562" t="s">
        <v>348</v>
      </c>
      <c r="L2562">
        <v>80895451</v>
      </c>
      <c r="M2562" t="s">
        <v>349</v>
      </c>
      <c r="N2562">
        <v>96190030</v>
      </c>
      <c r="O2562" t="s">
        <v>350</v>
      </c>
      <c r="P2562">
        <v>4987176135360</v>
      </c>
      <c r="Q2562">
        <v>1249</v>
      </c>
      <c r="R2562" s="16">
        <v>47115</v>
      </c>
      <c r="S2562">
        <v>36</v>
      </c>
      <c r="T2562">
        <v>80</v>
      </c>
      <c r="U2562">
        <v>4</v>
      </c>
      <c r="V2562">
        <v>913.52</v>
      </c>
      <c r="W2562">
        <v>959.2</v>
      </c>
      <c r="X2562">
        <v>999.2</v>
      </c>
      <c r="Y2562">
        <v>0</v>
      </c>
      <c r="Z2562">
        <v>1</v>
      </c>
      <c r="AA2562">
        <v>0</v>
      </c>
      <c r="AB2562">
        <v>0</v>
      </c>
      <c r="AC2562">
        <v>959.2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f t="shared" si="206"/>
        <v>1</v>
      </c>
      <c r="AJ2562">
        <f t="shared" si="207"/>
        <v>999.2</v>
      </c>
      <c r="AK2562" s="62">
        <f t="shared" si="208"/>
        <v>0.25</v>
      </c>
      <c r="AL2562">
        <f t="shared" si="209"/>
        <v>959.2</v>
      </c>
    </row>
    <row r="2563" spans="2:38" ht="14.45" x14ac:dyDescent="0.3">
      <c r="B2563" t="s">
        <v>2204</v>
      </c>
      <c r="C2563">
        <v>2002344334</v>
      </c>
      <c r="D2563" t="s">
        <v>125</v>
      </c>
      <c r="E2563" t="s">
        <v>126</v>
      </c>
      <c r="F2563" t="s">
        <v>127</v>
      </c>
      <c r="G2563" t="s">
        <v>128</v>
      </c>
      <c r="H2563" t="s">
        <v>208</v>
      </c>
      <c r="I2563" t="s">
        <v>209</v>
      </c>
      <c r="J2563" t="s">
        <v>585</v>
      </c>
      <c r="K2563" t="s">
        <v>586</v>
      </c>
      <c r="L2563">
        <v>80780342</v>
      </c>
      <c r="M2563" t="s">
        <v>587</v>
      </c>
      <c r="N2563">
        <v>33074900</v>
      </c>
      <c r="O2563" t="s">
        <v>588</v>
      </c>
      <c r="P2563">
        <v>4987176236340</v>
      </c>
      <c r="Q2563">
        <v>299</v>
      </c>
      <c r="R2563" s="16">
        <v>47045</v>
      </c>
      <c r="S2563">
        <v>24</v>
      </c>
      <c r="T2563">
        <v>100</v>
      </c>
      <c r="U2563">
        <v>6</v>
      </c>
      <c r="V2563">
        <v>202.7</v>
      </c>
      <c r="W2563">
        <v>239.19</v>
      </c>
      <c r="X2563">
        <v>249.16</v>
      </c>
      <c r="Y2563">
        <v>1</v>
      </c>
      <c r="Z2563">
        <v>3</v>
      </c>
      <c r="AA2563">
        <v>0</v>
      </c>
      <c r="AB2563">
        <v>0</v>
      </c>
      <c r="AC2563">
        <v>2152.71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f t="shared" si="206"/>
        <v>9</v>
      </c>
      <c r="AJ2563">
        <f t="shared" si="207"/>
        <v>2242.44</v>
      </c>
      <c r="AK2563" s="62">
        <f t="shared" si="208"/>
        <v>1.5</v>
      </c>
      <c r="AL2563">
        <f t="shared" si="209"/>
        <v>2152.71</v>
      </c>
    </row>
    <row r="2564" spans="2:38" ht="14.45" x14ac:dyDescent="0.3">
      <c r="B2564" t="s">
        <v>2204</v>
      </c>
      <c r="C2564">
        <v>2002344334</v>
      </c>
      <c r="D2564" t="s">
        <v>125</v>
      </c>
      <c r="E2564" t="s">
        <v>126</v>
      </c>
      <c r="F2564" t="s">
        <v>127</v>
      </c>
      <c r="G2564" t="s">
        <v>128</v>
      </c>
      <c r="H2564" t="s">
        <v>129</v>
      </c>
      <c r="I2564" t="s">
        <v>130</v>
      </c>
      <c r="J2564" t="s">
        <v>216</v>
      </c>
      <c r="K2564" t="s">
        <v>556</v>
      </c>
      <c r="L2564">
        <v>80851940</v>
      </c>
      <c r="M2564" t="s">
        <v>557</v>
      </c>
      <c r="N2564">
        <v>33051090</v>
      </c>
      <c r="O2564" t="s">
        <v>558</v>
      </c>
      <c r="P2564">
        <v>4987176272164</v>
      </c>
      <c r="Q2564">
        <v>210</v>
      </c>
      <c r="R2564" s="16">
        <v>47020</v>
      </c>
      <c r="S2564">
        <v>36</v>
      </c>
      <c r="T2564">
        <v>72</v>
      </c>
      <c r="U2564">
        <v>56</v>
      </c>
      <c r="V2564">
        <v>174.54</v>
      </c>
      <c r="W2564">
        <v>183.27</v>
      </c>
      <c r="X2564">
        <v>190.91</v>
      </c>
      <c r="Y2564">
        <v>0</v>
      </c>
      <c r="Z2564">
        <v>2</v>
      </c>
      <c r="AA2564">
        <v>0</v>
      </c>
      <c r="AB2564">
        <v>0</v>
      </c>
      <c r="AC2564">
        <v>366.54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f t="shared" si="206"/>
        <v>2</v>
      </c>
      <c r="AJ2564">
        <f t="shared" si="207"/>
        <v>381.82</v>
      </c>
      <c r="AK2564" s="62">
        <f t="shared" si="208"/>
        <v>3.5714285714285712E-2</v>
      </c>
      <c r="AL2564">
        <f t="shared" si="209"/>
        <v>366.54</v>
      </c>
    </row>
    <row r="2565" spans="2:38" ht="14.45" x14ac:dyDescent="0.3">
      <c r="B2565" t="s">
        <v>2204</v>
      </c>
      <c r="C2565">
        <v>2002344334</v>
      </c>
      <c r="D2565" t="s">
        <v>125</v>
      </c>
      <c r="E2565" t="s">
        <v>126</v>
      </c>
      <c r="F2565" t="s">
        <v>127</v>
      </c>
      <c r="G2565" t="s">
        <v>128</v>
      </c>
      <c r="H2565" t="s">
        <v>139</v>
      </c>
      <c r="I2565" t="s">
        <v>140</v>
      </c>
      <c r="J2565" t="s">
        <v>266</v>
      </c>
      <c r="K2565" t="s">
        <v>355</v>
      </c>
      <c r="L2565">
        <v>80895453</v>
      </c>
      <c r="M2565" t="s">
        <v>356</v>
      </c>
      <c r="N2565">
        <v>96190030</v>
      </c>
      <c r="O2565" t="s">
        <v>357</v>
      </c>
      <c r="P2565">
        <v>4987176303455</v>
      </c>
      <c r="Q2565">
        <v>350</v>
      </c>
      <c r="R2565" s="16">
        <v>47045</v>
      </c>
      <c r="S2565">
        <v>36</v>
      </c>
      <c r="T2565">
        <v>74</v>
      </c>
      <c r="U2565">
        <v>12</v>
      </c>
      <c r="V2565">
        <v>266.66000000000003</v>
      </c>
      <c r="W2565">
        <v>279.99</v>
      </c>
      <c r="X2565">
        <v>291.67</v>
      </c>
      <c r="Y2565">
        <v>0</v>
      </c>
      <c r="Z2565">
        <v>9</v>
      </c>
      <c r="AA2565">
        <v>0</v>
      </c>
      <c r="AB2565">
        <v>0</v>
      </c>
      <c r="AC2565">
        <v>2519.91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f t="shared" ref="AI2565:AI2628" si="210">+(Y2565+AA2565)*U2565+(Z2565+AB2565+AE2565+AG2565)</f>
        <v>9</v>
      </c>
      <c r="AJ2565">
        <f t="shared" ref="AJ2565:AJ2628" si="211">+AI2565*X2565</f>
        <v>2625.03</v>
      </c>
      <c r="AK2565" s="62">
        <f t="shared" ref="AK2565:AK2628" si="212">+AI2565/U2565</f>
        <v>0.75</v>
      </c>
      <c r="AL2565">
        <f t="shared" ref="AL2565:AL2628" si="213">+AI2565*W2565</f>
        <v>2519.91</v>
      </c>
    </row>
    <row r="2566" spans="2:38" ht="14.45" x14ac:dyDescent="0.3">
      <c r="B2566" t="s">
        <v>2204</v>
      </c>
      <c r="C2566">
        <v>2002344334</v>
      </c>
      <c r="D2566" t="s">
        <v>125</v>
      </c>
      <c r="E2566" t="s">
        <v>126</v>
      </c>
      <c r="F2566" t="s">
        <v>127</v>
      </c>
      <c r="G2566" t="s">
        <v>128</v>
      </c>
      <c r="H2566" t="s">
        <v>139</v>
      </c>
      <c r="I2566" t="s">
        <v>140</v>
      </c>
      <c r="J2566" t="s">
        <v>159</v>
      </c>
      <c r="K2566" t="s">
        <v>926</v>
      </c>
      <c r="L2566">
        <v>80887706</v>
      </c>
      <c r="M2566" t="s">
        <v>1339</v>
      </c>
      <c r="N2566">
        <v>96190030</v>
      </c>
      <c r="O2566" t="s">
        <v>1340</v>
      </c>
      <c r="P2566">
        <v>4987176056283</v>
      </c>
      <c r="Q2566">
        <v>1299</v>
      </c>
      <c r="R2566" s="16">
        <v>47045</v>
      </c>
      <c r="S2566">
        <v>36</v>
      </c>
      <c r="T2566">
        <v>74</v>
      </c>
      <c r="U2566">
        <v>4</v>
      </c>
      <c r="V2566">
        <v>989.69</v>
      </c>
      <c r="W2566">
        <v>1039.17</v>
      </c>
      <c r="X2566">
        <v>1082.5</v>
      </c>
      <c r="Y2566">
        <v>0</v>
      </c>
      <c r="Z2566">
        <v>1</v>
      </c>
      <c r="AA2566">
        <v>0</v>
      </c>
      <c r="AB2566">
        <v>0</v>
      </c>
      <c r="AC2566">
        <v>1039.17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f t="shared" si="210"/>
        <v>1</v>
      </c>
      <c r="AJ2566">
        <f t="shared" si="211"/>
        <v>1082.5</v>
      </c>
      <c r="AK2566" s="62">
        <f t="shared" si="212"/>
        <v>0.25</v>
      </c>
      <c r="AL2566">
        <f t="shared" si="213"/>
        <v>1039.17</v>
      </c>
    </row>
    <row r="2567" spans="2:38" ht="14.45" x14ac:dyDescent="0.3">
      <c r="B2567" t="s">
        <v>2204</v>
      </c>
      <c r="C2567">
        <v>2002344334</v>
      </c>
      <c r="D2567" t="s">
        <v>125</v>
      </c>
      <c r="E2567" t="s">
        <v>126</v>
      </c>
      <c r="F2567" t="s">
        <v>127</v>
      </c>
      <c r="G2567" t="s">
        <v>128</v>
      </c>
      <c r="H2567" t="s">
        <v>196</v>
      </c>
      <c r="I2567" t="s">
        <v>197</v>
      </c>
      <c r="J2567" t="s">
        <v>198</v>
      </c>
      <c r="K2567" t="s">
        <v>522</v>
      </c>
      <c r="L2567">
        <v>80741189</v>
      </c>
      <c r="M2567" t="s">
        <v>523</v>
      </c>
      <c r="N2567">
        <v>33049990</v>
      </c>
      <c r="O2567" t="s">
        <v>524</v>
      </c>
      <c r="P2567">
        <v>4987176179678</v>
      </c>
      <c r="Q2567">
        <v>429</v>
      </c>
      <c r="R2567" s="16">
        <v>47688</v>
      </c>
      <c r="S2567">
        <v>36</v>
      </c>
      <c r="T2567">
        <v>100</v>
      </c>
      <c r="U2567">
        <v>6</v>
      </c>
      <c r="V2567">
        <v>303.48</v>
      </c>
      <c r="W2567">
        <v>358.11</v>
      </c>
      <c r="X2567">
        <v>373.04</v>
      </c>
      <c r="Y2567">
        <v>0</v>
      </c>
      <c r="Z2567">
        <v>3</v>
      </c>
      <c r="AA2567">
        <v>0</v>
      </c>
      <c r="AB2567">
        <v>0</v>
      </c>
      <c r="AC2567">
        <v>1074.33</v>
      </c>
      <c r="AD2567">
        <v>3.75</v>
      </c>
      <c r="AE2567">
        <v>0</v>
      </c>
      <c r="AF2567">
        <v>0</v>
      </c>
      <c r="AG2567">
        <v>0</v>
      </c>
      <c r="AH2567">
        <v>0</v>
      </c>
      <c r="AI2567">
        <f t="shared" si="210"/>
        <v>3</v>
      </c>
      <c r="AJ2567">
        <f t="shared" si="211"/>
        <v>1119.1200000000001</v>
      </c>
      <c r="AK2567" s="62">
        <f t="shared" si="212"/>
        <v>0.5</v>
      </c>
      <c r="AL2567">
        <f t="shared" si="213"/>
        <v>1074.33</v>
      </c>
    </row>
    <row r="2568" spans="2:38" ht="14.45" x14ac:dyDescent="0.3">
      <c r="B2568" t="s">
        <v>2204</v>
      </c>
      <c r="C2568">
        <v>2002344334</v>
      </c>
      <c r="D2568" t="s">
        <v>125</v>
      </c>
      <c r="E2568" t="s">
        <v>126</v>
      </c>
      <c r="F2568" t="s">
        <v>127</v>
      </c>
      <c r="G2568" t="s">
        <v>128</v>
      </c>
      <c r="H2568" t="s">
        <v>139</v>
      </c>
      <c r="I2568" t="s">
        <v>140</v>
      </c>
      <c r="J2568" t="s">
        <v>236</v>
      </c>
      <c r="K2568" t="s">
        <v>361</v>
      </c>
      <c r="L2568">
        <v>80895482</v>
      </c>
      <c r="M2568" t="s">
        <v>362</v>
      </c>
      <c r="N2568">
        <v>96190030</v>
      </c>
      <c r="O2568" t="s">
        <v>363</v>
      </c>
      <c r="P2568">
        <v>4987176338051</v>
      </c>
      <c r="Q2568">
        <v>467</v>
      </c>
      <c r="R2568" s="16">
        <v>47045</v>
      </c>
      <c r="S2568">
        <v>36</v>
      </c>
      <c r="T2568">
        <v>74</v>
      </c>
      <c r="U2568">
        <v>18</v>
      </c>
      <c r="V2568">
        <v>371.27</v>
      </c>
      <c r="W2568">
        <v>389.83</v>
      </c>
      <c r="X2568">
        <v>406.09</v>
      </c>
      <c r="Y2568">
        <v>5</v>
      </c>
      <c r="Z2568">
        <v>15</v>
      </c>
      <c r="AA2568">
        <v>0</v>
      </c>
      <c r="AB2568">
        <v>0</v>
      </c>
      <c r="AC2568">
        <v>40932.15</v>
      </c>
      <c r="AD2568">
        <v>0.01</v>
      </c>
      <c r="AE2568">
        <v>0</v>
      </c>
      <c r="AF2568">
        <v>0</v>
      </c>
      <c r="AG2568">
        <v>0</v>
      </c>
      <c r="AH2568">
        <v>0</v>
      </c>
      <c r="AI2568">
        <f t="shared" si="210"/>
        <v>105</v>
      </c>
      <c r="AJ2568">
        <f t="shared" si="211"/>
        <v>42639.45</v>
      </c>
      <c r="AK2568" s="62">
        <f t="shared" si="212"/>
        <v>5.833333333333333</v>
      </c>
      <c r="AL2568">
        <f t="shared" si="213"/>
        <v>40932.15</v>
      </c>
    </row>
    <row r="2569" spans="2:38" ht="14.45" x14ac:dyDescent="0.3">
      <c r="B2569" t="s">
        <v>2204</v>
      </c>
      <c r="C2569">
        <v>2002344334</v>
      </c>
      <c r="D2569" t="s">
        <v>125</v>
      </c>
      <c r="E2569" t="s">
        <v>126</v>
      </c>
      <c r="F2569" t="s">
        <v>127</v>
      </c>
      <c r="G2569" t="s">
        <v>132</v>
      </c>
      <c r="H2569" t="s">
        <v>163</v>
      </c>
      <c r="I2569" t="s">
        <v>164</v>
      </c>
      <c r="J2569" t="s">
        <v>337</v>
      </c>
      <c r="K2569" t="s">
        <v>625</v>
      </c>
      <c r="L2569">
        <v>80740511</v>
      </c>
      <c r="M2569" t="s">
        <v>626</v>
      </c>
      <c r="N2569">
        <v>33072000</v>
      </c>
      <c r="O2569" t="s">
        <v>627</v>
      </c>
      <c r="P2569">
        <v>4987176177773</v>
      </c>
      <c r="Q2569">
        <v>299</v>
      </c>
      <c r="R2569" s="16">
        <v>47661</v>
      </c>
      <c r="S2569">
        <v>18</v>
      </c>
      <c r="T2569">
        <v>100</v>
      </c>
      <c r="U2569">
        <v>48</v>
      </c>
      <c r="V2569">
        <v>211.52</v>
      </c>
      <c r="W2569">
        <v>249.59</v>
      </c>
      <c r="X2569">
        <v>260</v>
      </c>
      <c r="Y2569">
        <v>0</v>
      </c>
      <c r="Z2569">
        <v>7</v>
      </c>
      <c r="AA2569">
        <v>0</v>
      </c>
      <c r="AB2569">
        <v>0</v>
      </c>
      <c r="AC2569">
        <v>1747.13</v>
      </c>
      <c r="AD2569">
        <v>0.73999999999999899</v>
      </c>
      <c r="AE2569">
        <v>0</v>
      </c>
      <c r="AF2569">
        <v>0</v>
      </c>
      <c r="AG2569">
        <v>0</v>
      </c>
      <c r="AH2569">
        <v>0</v>
      </c>
      <c r="AI2569">
        <f t="shared" si="210"/>
        <v>7</v>
      </c>
      <c r="AJ2569">
        <f t="shared" si="211"/>
        <v>1820</v>
      </c>
      <c r="AK2569" s="62">
        <f t="shared" si="212"/>
        <v>0.14583333333333334</v>
      </c>
      <c r="AL2569">
        <f t="shared" si="213"/>
        <v>1747.13</v>
      </c>
    </row>
    <row r="2570" spans="2:38" ht="14.45" x14ac:dyDescent="0.3">
      <c r="B2570" t="s">
        <v>2204</v>
      </c>
      <c r="C2570">
        <v>2002344334</v>
      </c>
      <c r="D2570" t="s">
        <v>125</v>
      </c>
      <c r="E2570" t="s">
        <v>126</v>
      </c>
      <c r="F2570" t="s">
        <v>127</v>
      </c>
      <c r="G2570" t="s">
        <v>132</v>
      </c>
      <c r="H2570" t="s">
        <v>163</v>
      </c>
      <c r="I2570" t="s">
        <v>164</v>
      </c>
      <c r="J2570" t="s">
        <v>337</v>
      </c>
      <c r="K2570" t="s">
        <v>885</v>
      </c>
      <c r="L2570">
        <v>80762958</v>
      </c>
      <c r="M2570" t="s">
        <v>886</v>
      </c>
      <c r="N2570">
        <v>33072000</v>
      </c>
      <c r="O2570" t="s">
        <v>887</v>
      </c>
      <c r="P2570">
        <v>4987176177186</v>
      </c>
      <c r="Q2570">
        <v>150</v>
      </c>
      <c r="R2570" s="16">
        <v>46611</v>
      </c>
      <c r="S2570">
        <v>18</v>
      </c>
      <c r="T2570">
        <v>68</v>
      </c>
      <c r="U2570">
        <v>72</v>
      </c>
      <c r="V2570">
        <v>87.16</v>
      </c>
      <c r="W2570">
        <v>102.85</v>
      </c>
      <c r="X2570">
        <v>107.14</v>
      </c>
      <c r="Y2570">
        <v>0</v>
      </c>
      <c r="Z2570">
        <v>3</v>
      </c>
      <c r="AA2570">
        <v>0</v>
      </c>
      <c r="AB2570">
        <v>0</v>
      </c>
      <c r="AC2570">
        <v>308.55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f t="shared" si="210"/>
        <v>3</v>
      </c>
      <c r="AJ2570">
        <f t="shared" si="211"/>
        <v>321.42</v>
      </c>
      <c r="AK2570" s="62">
        <f t="shared" si="212"/>
        <v>4.1666666666666664E-2</v>
      </c>
      <c r="AL2570">
        <f t="shared" si="213"/>
        <v>308.54999999999995</v>
      </c>
    </row>
    <row r="2571" spans="2:38" ht="14.45" x14ac:dyDescent="0.3">
      <c r="B2571" t="s">
        <v>2204</v>
      </c>
      <c r="C2571">
        <v>2002344334</v>
      </c>
      <c r="D2571" t="s">
        <v>125</v>
      </c>
      <c r="E2571" t="s">
        <v>126</v>
      </c>
      <c r="F2571" t="s">
        <v>127</v>
      </c>
      <c r="G2571" t="s">
        <v>128</v>
      </c>
      <c r="H2571" t="s">
        <v>139</v>
      </c>
      <c r="I2571" t="s">
        <v>140</v>
      </c>
      <c r="J2571" t="s">
        <v>236</v>
      </c>
      <c r="K2571" t="s">
        <v>299</v>
      </c>
      <c r="L2571">
        <v>80895465</v>
      </c>
      <c r="M2571" t="s">
        <v>386</v>
      </c>
      <c r="N2571">
        <v>96190030</v>
      </c>
      <c r="O2571" t="s">
        <v>387</v>
      </c>
      <c r="P2571">
        <v>4987176093257</v>
      </c>
      <c r="Q2571">
        <v>374</v>
      </c>
      <c r="R2571" s="16">
        <v>47045</v>
      </c>
      <c r="S2571">
        <v>36</v>
      </c>
      <c r="T2571">
        <v>74</v>
      </c>
      <c r="U2571">
        <v>18</v>
      </c>
      <c r="V2571">
        <v>297.33</v>
      </c>
      <c r="W2571">
        <v>312.2</v>
      </c>
      <c r="X2571">
        <v>325.22000000000003</v>
      </c>
      <c r="Y2571">
        <v>1</v>
      </c>
      <c r="Z2571">
        <v>4</v>
      </c>
      <c r="AA2571">
        <v>0</v>
      </c>
      <c r="AB2571">
        <v>0</v>
      </c>
      <c r="AC2571">
        <v>6868.4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f t="shared" si="210"/>
        <v>22</v>
      </c>
      <c r="AJ2571">
        <f t="shared" si="211"/>
        <v>7154.84</v>
      </c>
      <c r="AK2571" s="62">
        <f t="shared" si="212"/>
        <v>1.2222222222222223</v>
      </c>
      <c r="AL2571">
        <f t="shared" si="213"/>
        <v>6868.4</v>
      </c>
    </row>
    <row r="2572" spans="2:38" ht="14.45" x14ac:dyDescent="0.3">
      <c r="B2572" t="s">
        <v>2204</v>
      </c>
      <c r="C2572">
        <v>2002344334</v>
      </c>
      <c r="D2572" t="s">
        <v>125</v>
      </c>
      <c r="E2572" t="s">
        <v>126</v>
      </c>
      <c r="F2572" t="s">
        <v>127</v>
      </c>
      <c r="G2572" t="s">
        <v>128</v>
      </c>
      <c r="H2572" t="s">
        <v>139</v>
      </c>
      <c r="I2572" t="s">
        <v>140</v>
      </c>
      <c r="J2572" t="s">
        <v>159</v>
      </c>
      <c r="K2572" t="s">
        <v>570</v>
      </c>
      <c r="L2572">
        <v>80829185</v>
      </c>
      <c r="M2572" t="s">
        <v>1115</v>
      </c>
      <c r="N2572">
        <v>96190030</v>
      </c>
      <c r="O2572" t="s">
        <v>1116</v>
      </c>
      <c r="P2572">
        <v>4987176303844</v>
      </c>
      <c r="Q2572">
        <v>350</v>
      </c>
      <c r="R2572" s="16">
        <v>47020</v>
      </c>
      <c r="S2572">
        <v>36</v>
      </c>
      <c r="T2572">
        <v>72</v>
      </c>
      <c r="U2572">
        <v>18</v>
      </c>
      <c r="V2572">
        <v>278.25</v>
      </c>
      <c r="W2572">
        <v>292.16000000000003</v>
      </c>
      <c r="X2572">
        <v>304.33999999999997</v>
      </c>
      <c r="Y2572">
        <v>0</v>
      </c>
      <c r="Z2572">
        <v>1</v>
      </c>
      <c r="AA2572">
        <v>0</v>
      </c>
      <c r="AB2572">
        <v>0</v>
      </c>
      <c r="AC2572">
        <v>292.16000000000003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f t="shared" si="210"/>
        <v>1</v>
      </c>
      <c r="AJ2572">
        <f t="shared" si="211"/>
        <v>304.33999999999997</v>
      </c>
      <c r="AK2572" s="62">
        <f t="shared" si="212"/>
        <v>5.5555555555555552E-2</v>
      </c>
      <c r="AL2572">
        <f t="shared" si="213"/>
        <v>292.16000000000003</v>
      </c>
    </row>
    <row r="2573" spans="2:38" ht="14.45" x14ac:dyDescent="0.3">
      <c r="B2573" t="s">
        <v>2204</v>
      </c>
      <c r="C2573">
        <v>2002344334</v>
      </c>
      <c r="D2573" t="s">
        <v>125</v>
      </c>
      <c r="E2573" t="s">
        <v>126</v>
      </c>
      <c r="F2573" t="s">
        <v>127</v>
      </c>
      <c r="G2573" t="s">
        <v>128</v>
      </c>
      <c r="H2573" t="s">
        <v>139</v>
      </c>
      <c r="I2573" t="s">
        <v>140</v>
      </c>
      <c r="J2573" t="s">
        <v>515</v>
      </c>
      <c r="K2573" t="s">
        <v>516</v>
      </c>
      <c r="L2573">
        <v>80866583</v>
      </c>
      <c r="M2573" t="s">
        <v>517</v>
      </c>
      <c r="N2573">
        <v>96190030</v>
      </c>
      <c r="O2573" t="s">
        <v>518</v>
      </c>
      <c r="P2573">
        <v>4987176164162</v>
      </c>
      <c r="Q2573">
        <v>33</v>
      </c>
      <c r="R2573" s="16">
        <v>47020</v>
      </c>
      <c r="S2573">
        <v>36</v>
      </c>
      <c r="T2573">
        <v>72</v>
      </c>
      <c r="U2573">
        <v>192</v>
      </c>
      <c r="V2573">
        <v>25.14</v>
      </c>
      <c r="W2573">
        <v>26.4</v>
      </c>
      <c r="X2573">
        <v>27.5</v>
      </c>
      <c r="Y2573">
        <v>0</v>
      </c>
      <c r="Z2573">
        <v>2</v>
      </c>
      <c r="AA2573">
        <v>0</v>
      </c>
      <c r="AB2573">
        <v>0</v>
      </c>
      <c r="AC2573">
        <v>52.8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f t="shared" si="210"/>
        <v>2</v>
      </c>
      <c r="AJ2573">
        <f t="shared" si="211"/>
        <v>55</v>
      </c>
      <c r="AK2573" s="62">
        <f t="shared" si="212"/>
        <v>1.0416666666666666E-2</v>
      </c>
      <c r="AL2573">
        <f t="shared" si="213"/>
        <v>52.8</v>
      </c>
    </row>
    <row r="2574" spans="2:38" ht="14.45" x14ac:dyDescent="0.3">
      <c r="B2574" t="s">
        <v>2204</v>
      </c>
      <c r="C2574">
        <v>2002344334</v>
      </c>
      <c r="D2574" t="s">
        <v>125</v>
      </c>
      <c r="E2574" t="s">
        <v>126</v>
      </c>
      <c r="F2574" t="s">
        <v>127</v>
      </c>
      <c r="G2574" t="s">
        <v>128</v>
      </c>
      <c r="H2574" t="s">
        <v>139</v>
      </c>
      <c r="I2574" t="s">
        <v>140</v>
      </c>
      <c r="J2574" t="s">
        <v>236</v>
      </c>
      <c r="K2574" t="s">
        <v>391</v>
      </c>
      <c r="L2574">
        <v>80895466</v>
      </c>
      <c r="M2574" t="s">
        <v>392</v>
      </c>
      <c r="N2574">
        <v>96190030</v>
      </c>
      <c r="O2574" t="s">
        <v>393</v>
      </c>
      <c r="P2574">
        <v>4987176093301</v>
      </c>
      <c r="Q2574">
        <v>1217</v>
      </c>
      <c r="R2574" s="16">
        <v>46807</v>
      </c>
      <c r="S2574">
        <v>36</v>
      </c>
      <c r="T2574">
        <v>52</v>
      </c>
      <c r="U2574">
        <v>6</v>
      </c>
      <c r="V2574">
        <v>967.52</v>
      </c>
      <c r="W2574">
        <v>1015.9</v>
      </c>
      <c r="X2574">
        <v>1058.26</v>
      </c>
      <c r="Y2574">
        <v>0</v>
      </c>
      <c r="Z2574">
        <v>1</v>
      </c>
      <c r="AA2574">
        <v>0</v>
      </c>
      <c r="AB2574">
        <v>0</v>
      </c>
      <c r="AC2574">
        <v>1015.9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f t="shared" si="210"/>
        <v>1</v>
      </c>
      <c r="AJ2574">
        <f t="shared" si="211"/>
        <v>1058.26</v>
      </c>
      <c r="AK2574" s="62">
        <f t="shared" si="212"/>
        <v>0.16666666666666666</v>
      </c>
      <c r="AL2574">
        <f t="shared" si="213"/>
        <v>1015.9</v>
      </c>
    </row>
    <row r="2575" spans="2:38" ht="14.45" x14ac:dyDescent="0.3">
      <c r="B2575" t="s">
        <v>2204</v>
      </c>
      <c r="C2575">
        <v>2002344334</v>
      </c>
      <c r="D2575" t="s">
        <v>125</v>
      </c>
      <c r="E2575" t="s">
        <v>126</v>
      </c>
      <c r="F2575" t="s">
        <v>127</v>
      </c>
      <c r="G2575" t="s">
        <v>128</v>
      </c>
      <c r="H2575" t="s">
        <v>139</v>
      </c>
      <c r="I2575" t="s">
        <v>140</v>
      </c>
      <c r="J2575" t="s">
        <v>159</v>
      </c>
      <c r="K2575" t="s">
        <v>600</v>
      </c>
      <c r="L2575">
        <v>80887712</v>
      </c>
      <c r="M2575" t="s">
        <v>601</v>
      </c>
      <c r="N2575">
        <v>96190030</v>
      </c>
      <c r="O2575" t="s">
        <v>602</v>
      </c>
      <c r="P2575">
        <v>4987176056337</v>
      </c>
      <c r="Q2575">
        <v>1399</v>
      </c>
      <c r="R2575" s="16">
        <v>46807</v>
      </c>
      <c r="S2575">
        <v>36</v>
      </c>
      <c r="T2575">
        <v>52</v>
      </c>
      <c r="U2575">
        <v>4</v>
      </c>
      <c r="V2575">
        <v>1065.8699999999999</v>
      </c>
      <c r="W2575">
        <v>1119.1600000000001</v>
      </c>
      <c r="X2575">
        <v>1165.83</v>
      </c>
      <c r="Y2575">
        <v>0</v>
      </c>
      <c r="Z2575">
        <v>1</v>
      </c>
      <c r="AA2575">
        <v>0</v>
      </c>
      <c r="AB2575">
        <v>0</v>
      </c>
      <c r="AC2575">
        <v>1119.1600000000001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f t="shared" si="210"/>
        <v>1</v>
      </c>
      <c r="AJ2575">
        <f t="shared" si="211"/>
        <v>1165.83</v>
      </c>
      <c r="AK2575" s="62">
        <f t="shared" si="212"/>
        <v>0.25</v>
      </c>
      <c r="AL2575">
        <f t="shared" si="213"/>
        <v>1119.1600000000001</v>
      </c>
    </row>
    <row r="2576" spans="2:38" ht="14.45" x14ac:dyDescent="0.3">
      <c r="B2576" t="s">
        <v>2204</v>
      </c>
      <c r="C2576">
        <v>2002344334</v>
      </c>
      <c r="D2576" t="s">
        <v>125</v>
      </c>
      <c r="E2576" t="s">
        <v>126</v>
      </c>
      <c r="F2576" t="s">
        <v>127</v>
      </c>
      <c r="G2576" t="s">
        <v>128</v>
      </c>
      <c r="H2576" t="s">
        <v>196</v>
      </c>
      <c r="I2576" t="s">
        <v>197</v>
      </c>
      <c r="J2576" t="s">
        <v>527</v>
      </c>
      <c r="K2576" t="s">
        <v>528</v>
      </c>
      <c r="L2576">
        <v>80795452</v>
      </c>
      <c r="M2576" t="s">
        <v>529</v>
      </c>
      <c r="N2576">
        <v>33049990</v>
      </c>
      <c r="O2576" t="s">
        <v>530</v>
      </c>
      <c r="P2576">
        <v>4902430893961</v>
      </c>
      <c r="Q2576">
        <v>399</v>
      </c>
      <c r="R2576" s="16">
        <v>47052</v>
      </c>
      <c r="S2576">
        <v>36</v>
      </c>
      <c r="T2576">
        <v>75</v>
      </c>
      <c r="U2576">
        <v>12</v>
      </c>
      <c r="V2576">
        <v>282.26</v>
      </c>
      <c r="W2576">
        <v>333.07</v>
      </c>
      <c r="X2576">
        <v>346.96</v>
      </c>
      <c r="Y2576">
        <v>0</v>
      </c>
      <c r="Z2576">
        <v>1</v>
      </c>
      <c r="AA2576">
        <v>0</v>
      </c>
      <c r="AB2576">
        <v>0</v>
      </c>
      <c r="AC2576">
        <v>333.07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f t="shared" si="210"/>
        <v>1</v>
      </c>
      <c r="AJ2576">
        <f t="shared" si="211"/>
        <v>346.96</v>
      </c>
      <c r="AK2576" s="62">
        <f t="shared" si="212"/>
        <v>8.3333333333333329E-2</v>
      </c>
      <c r="AL2576">
        <f t="shared" si="213"/>
        <v>333.07</v>
      </c>
    </row>
    <row r="2577" spans="2:38" ht="14.45" x14ac:dyDescent="0.3">
      <c r="B2577" t="s">
        <v>2204</v>
      </c>
      <c r="C2577">
        <v>2002344334</v>
      </c>
      <c r="D2577" t="s">
        <v>125</v>
      </c>
      <c r="E2577" t="s">
        <v>126</v>
      </c>
      <c r="F2577" t="s">
        <v>127</v>
      </c>
      <c r="G2577" t="s">
        <v>128</v>
      </c>
      <c r="H2577" t="s">
        <v>139</v>
      </c>
      <c r="I2577" t="s">
        <v>140</v>
      </c>
      <c r="J2577" t="s">
        <v>141</v>
      </c>
      <c r="K2577" t="s">
        <v>1051</v>
      </c>
      <c r="L2577">
        <v>80895493</v>
      </c>
      <c r="M2577" t="s">
        <v>1052</v>
      </c>
      <c r="N2577">
        <v>96190030</v>
      </c>
      <c r="O2577" t="s">
        <v>1053</v>
      </c>
      <c r="P2577">
        <v>4987176135025</v>
      </c>
      <c r="Q2577">
        <v>2771</v>
      </c>
      <c r="R2577" s="16">
        <v>46807</v>
      </c>
      <c r="S2577">
        <v>36</v>
      </c>
      <c r="T2577">
        <v>52</v>
      </c>
      <c r="U2577">
        <v>1</v>
      </c>
      <c r="V2577">
        <v>1809.57</v>
      </c>
      <c r="W2577">
        <v>1900.05</v>
      </c>
      <c r="X2577">
        <v>1979.28</v>
      </c>
      <c r="Y2577">
        <v>1</v>
      </c>
      <c r="Z2577">
        <v>0</v>
      </c>
      <c r="AA2577">
        <v>0</v>
      </c>
      <c r="AB2577">
        <v>0</v>
      </c>
      <c r="AC2577">
        <v>1900.05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f t="shared" si="210"/>
        <v>1</v>
      </c>
      <c r="AJ2577">
        <f t="shared" si="211"/>
        <v>1979.28</v>
      </c>
      <c r="AK2577" s="62">
        <f t="shared" si="212"/>
        <v>1</v>
      </c>
      <c r="AL2577">
        <f t="shared" si="213"/>
        <v>1900.05</v>
      </c>
    </row>
    <row r="2578" spans="2:38" ht="14.45" x14ac:dyDescent="0.3">
      <c r="B2578" t="s">
        <v>2204</v>
      </c>
      <c r="C2578">
        <v>2002344334</v>
      </c>
      <c r="D2578" t="s">
        <v>125</v>
      </c>
      <c r="E2578" t="s">
        <v>126</v>
      </c>
      <c r="F2578" t="s">
        <v>127</v>
      </c>
      <c r="G2578" t="s">
        <v>128</v>
      </c>
      <c r="H2578" t="s">
        <v>208</v>
      </c>
      <c r="I2578" t="s">
        <v>209</v>
      </c>
      <c r="J2578" t="s">
        <v>210</v>
      </c>
      <c r="K2578" t="s">
        <v>607</v>
      </c>
      <c r="L2578">
        <v>80836247</v>
      </c>
      <c r="M2578" t="s">
        <v>608</v>
      </c>
      <c r="N2578">
        <v>33074900</v>
      </c>
      <c r="O2578" t="s">
        <v>609</v>
      </c>
      <c r="P2578">
        <v>4987176304629</v>
      </c>
      <c r="Q2578">
        <v>349</v>
      </c>
      <c r="R2578" s="16">
        <v>47052</v>
      </c>
      <c r="S2578">
        <v>24</v>
      </c>
      <c r="T2578">
        <v>100</v>
      </c>
      <c r="U2578">
        <v>12</v>
      </c>
      <c r="V2578">
        <v>236.6</v>
      </c>
      <c r="W2578">
        <v>279.19</v>
      </c>
      <c r="X2578">
        <v>290.83</v>
      </c>
      <c r="Y2578">
        <v>0</v>
      </c>
      <c r="Z2578">
        <v>6</v>
      </c>
      <c r="AA2578">
        <v>0</v>
      </c>
      <c r="AB2578">
        <v>0</v>
      </c>
      <c r="AC2578">
        <v>1675.14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f t="shared" si="210"/>
        <v>6</v>
      </c>
      <c r="AJ2578">
        <f t="shared" si="211"/>
        <v>1744.98</v>
      </c>
      <c r="AK2578" s="62">
        <f t="shared" si="212"/>
        <v>0.5</v>
      </c>
      <c r="AL2578">
        <f t="shared" si="213"/>
        <v>1675.1399999999999</v>
      </c>
    </row>
    <row r="2579" spans="2:38" ht="14.45" x14ac:dyDescent="0.3">
      <c r="B2579" t="s">
        <v>2204</v>
      </c>
      <c r="C2579">
        <v>2002344334</v>
      </c>
      <c r="D2579" t="s">
        <v>125</v>
      </c>
      <c r="E2579" t="s">
        <v>126</v>
      </c>
      <c r="F2579" t="s">
        <v>127</v>
      </c>
      <c r="G2579" t="s">
        <v>132</v>
      </c>
      <c r="H2579" t="s">
        <v>133</v>
      </c>
      <c r="I2579" t="s">
        <v>534</v>
      </c>
      <c r="J2579" t="s">
        <v>535</v>
      </c>
      <c r="K2579" t="s">
        <v>536</v>
      </c>
      <c r="L2579">
        <v>80869511</v>
      </c>
      <c r="M2579" t="s">
        <v>537</v>
      </c>
      <c r="N2579">
        <v>96190010</v>
      </c>
      <c r="O2579" t="s">
        <v>538</v>
      </c>
      <c r="P2579">
        <v>4987176252685</v>
      </c>
      <c r="Q2579">
        <v>220</v>
      </c>
      <c r="R2579" s="16">
        <v>47045</v>
      </c>
      <c r="S2579">
        <v>24</v>
      </c>
      <c r="T2579">
        <v>100</v>
      </c>
      <c r="U2579">
        <v>45</v>
      </c>
      <c r="V2579">
        <v>190.26</v>
      </c>
      <c r="W2579">
        <v>190.26</v>
      </c>
      <c r="X2579">
        <v>198.19</v>
      </c>
      <c r="Y2579">
        <v>0</v>
      </c>
      <c r="Z2579">
        <v>8</v>
      </c>
      <c r="AA2579">
        <v>0</v>
      </c>
      <c r="AB2579">
        <v>0</v>
      </c>
      <c r="AC2579">
        <v>1522.08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f t="shared" si="210"/>
        <v>8</v>
      </c>
      <c r="AJ2579">
        <f t="shared" si="211"/>
        <v>1585.52</v>
      </c>
      <c r="AK2579" s="62">
        <f t="shared" si="212"/>
        <v>0.17777777777777778</v>
      </c>
      <c r="AL2579">
        <f t="shared" si="213"/>
        <v>1522.08</v>
      </c>
    </row>
    <row r="2580" spans="2:38" ht="14.45" x14ac:dyDescent="0.3">
      <c r="B2580" t="s">
        <v>2204</v>
      </c>
      <c r="C2580">
        <v>2002344334</v>
      </c>
      <c r="D2580" t="s">
        <v>125</v>
      </c>
      <c r="E2580" t="s">
        <v>126</v>
      </c>
      <c r="F2580" t="s">
        <v>127</v>
      </c>
      <c r="G2580" t="s">
        <v>128</v>
      </c>
      <c r="H2580" t="s">
        <v>139</v>
      </c>
      <c r="I2580" t="s">
        <v>140</v>
      </c>
      <c r="J2580" t="s">
        <v>236</v>
      </c>
      <c r="K2580" t="s">
        <v>398</v>
      </c>
      <c r="L2580">
        <v>80895471</v>
      </c>
      <c r="M2580" t="s">
        <v>399</v>
      </c>
      <c r="N2580">
        <v>96190030</v>
      </c>
      <c r="O2580" t="s">
        <v>400</v>
      </c>
      <c r="P2580">
        <v>4987176263261</v>
      </c>
      <c r="Q2580">
        <v>1125</v>
      </c>
      <c r="R2580" s="16">
        <v>46807</v>
      </c>
      <c r="S2580">
        <v>36</v>
      </c>
      <c r="T2580">
        <v>52</v>
      </c>
      <c r="U2580">
        <v>6</v>
      </c>
      <c r="V2580">
        <v>894.38</v>
      </c>
      <c r="W2580">
        <v>939.1</v>
      </c>
      <c r="X2580">
        <v>978.26</v>
      </c>
      <c r="Y2580">
        <v>0</v>
      </c>
      <c r="Z2580">
        <v>2</v>
      </c>
      <c r="AA2580">
        <v>0</v>
      </c>
      <c r="AB2580">
        <v>0</v>
      </c>
      <c r="AC2580">
        <v>1878.2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f t="shared" si="210"/>
        <v>2</v>
      </c>
      <c r="AJ2580">
        <f t="shared" si="211"/>
        <v>1956.52</v>
      </c>
      <c r="AK2580" s="62">
        <f t="shared" si="212"/>
        <v>0.33333333333333331</v>
      </c>
      <c r="AL2580">
        <f t="shared" si="213"/>
        <v>1878.2</v>
      </c>
    </row>
    <row r="2581" spans="2:38" ht="14.45" x14ac:dyDescent="0.3">
      <c r="B2581" t="s">
        <v>2204</v>
      </c>
      <c r="C2581">
        <v>2002344334</v>
      </c>
      <c r="D2581" t="s">
        <v>125</v>
      </c>
      <c r="E2581" t="s">
        <v>126</v>
      </c>
      <c r="F2581" t="s">
        <v>127</v>
      </c>
      <c r="G2581" t="s">
        <v>132</v>
      </c>
      <c r="H2581" t="s">
        <v>133</v>
      </c>
      <c r="I2581" t="s">
        <v>177</v>
      </c>
      <c r="J2581" t="s">
        <v>178</v>
      </c>
      <c r="K2581" t="s">
        <v>620</v>
      </c>
      <c r="L2581">
        <v>80869896</v>
      </c>
      <c r="M2581" t="s">
        <v>621</v>
      </c>
      <c r="N2581">
        <v>96190010</v>
      </c>
      <c r="O2581" t="s">
        <v>622</v>
      </c>
      <c r="P2581">
        <v>4987176319432</v>
      </c>
      <c r="Q2581">
        <v>55</v>
      </c>
      <c r="R2581" s="16">
        <v>47045</v>
      </c>
      <c r="S2581">
        <v>24</v>
      </c>
      <c r="T2581">
        <v>100</v>
      </c>
      <c r="U2581">
        <v>64</v>
      </c>
      <c r="V2581">
        <v>47.57</v>
      </c>
      <c r="W2581">
        <v>47.57</v>
      </c>
      <c r="X2581">
        <v>49.55</v>
      </c>
      <c r="Y2581">
        <v>7</v>
      </c>
      <c r="Z2581">
        <v>29</v>
      </c>
      <c r="AA2581">
        <v>0</v>
      </c>
      <c r="AB2581">
        <v>0</v>
      </c>
      <c r="AC2581">
        <v>22690.89</v>
      </c>
      <c r="AD2581">
        <v>0.01</v>
      </c>
      <c r="AE2581">
        <v>0</v>
      </c>
      <c r="AF2581">
        <v>0</v>
      </c>
      <c r="AG2581">
        <v>0</v>
      </c>
      <c r="AH2581">
        <v>0</v>
      </c>
      <c r="AI2581">
        <f t="shared" si="210"/>
        <v>477</v>
      </c>
      <c r="AJ2581">
        <f t="shared" si="211"/>
        <v>23635.35</v>
      </c>
      <c r="AK2581" s="62">
        <f t="shared" si="212"/>
        <v>7.453125</v>
      </c>
      <c r="AL2581">
        <f t="shared" si="213"/>
        <v>22690.89</v>
      </c>
    </row>
    <row r="2582" spans="2:38" ht="14.45" x14ac:dyDescent="0.3">
      <c r="B2582" t="s">
        <v>2204</v>
      </c>
      <c r="C2582">
        <v>2002344334</v>
      </c>
      <c r="D2582" t="s">
        <v>125</v>
      </c>
      <c r="E2582" t="s">
        <v>126</v>
      </c>
      <c r="F2582" t="s">
        <v>127</v>
      </c>
      <c r="G2582" t="s">
        <v>146</v>
      </c>
      <c r="H2582" t="s">
        <v>160</v>
      </c>
      <c r="I2582" t="s">
        <v>161</v>
      </c>
      <c r="J2582" t="s">
        <v>344</v>
      </c>
      <c r="K2582" t="s">
        <v>1048</v>
      </c>
      <c r="L2582">
        <v>80818682</v>
      </c>
      <c r="M2582" t="s">
        <v>1049</v>
      </c>
      <c r="N2582">
        <v>96032100</v>
      </c>
      <c r="O2582" t="s">
        <v>1050</v>
      </c>
      <c r="P2582">
        <v>4987176239945</v>
      </c>
      <c r="Q2582">
        <v>110</v>
      </c>
      <c r="R2582" s="16">
        <v>47020</v>
      </c>
      <c r="S2582">
        <v>36</v>
      </c>
      <c r="T2582">
        <v>72</v>
      </c>
      <c r="U2582">
        <v>48</v>
      </c>
      <c r="V2582">
        <v>83.81</v>
      </c>
      <c r="W2582">
        <v>88</v>
      </c>
      <c r="X2582">
        <v>91.67</v>
      </c>
      <c r="Y2582">
        <v>0</v>
      </c>
      <c r="Z2582">
        <v>1</v>
      </c>
      <c r="AA2582">
        <v>0</v>
      </c>
      <c r="AB2582">
        <v>0</v>
      </c>
      <c r="AC2582">
        <v>88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f t="shared" si="210"/>
        <v>1</v>
      </c>
      <c r="AJ2582">
        <f t="shared" si="211"/>
        <v>91.67</v>
      </c>
      <c r="AK2582" s="62">
        <f t="shared" si="212"/>
        <v>2.0833333333333332E-2</v>
      </c>
      <c r="AL2582">
        <f t="shared" si="213"/>
        <v>88</v>
      </c>
    </row>
    <row r="2583" spans="2:38" ht="14.45" x14ac:dyDescent="0.3">
      <c r="B2583" t="s">
        <v>2204</v>
      </c>
      <c r="C2583">
        <v>2002344334</v>
      </c>
      <c r="D2583" t="s">
        <v>125</v>
      </c>
      <c r="E2583" t="s">
        <v>126</v>
      </c>
      <c r="F2583" t="s">
        <v>127</v>
      </c>
      <c r="G2583" t="s">
        <v>146</v>
      </c>
      <c r="H2583" t="s">
        <v>190</v>
      </c>
      <c r="I2583" t="s">
        <v>191</v>
      </c>
      <c r="J2583" t="s">
        <v>192</v>
      </c>
      <c r="K2583" t="s">
        <v>454</v>
      </c>
      <c r="L2583">
        <v>80875513</v>
      </c>
      <c r="M2583" t="s">
        <v>972</v>
      </c>
      <c r="N2583">
        <v>82121010</v>
      </c>
      <c r="O2583" t="s">
        <v>973</v>
      </c>
      <c r="P2583">
        <v>4987176321091</v>
      </c>
      <c r="Q2583">
        <v>175</v>
      </c>
      <c r="R2583" s="16">
        <v>47045</v>
      </c>
      <c r="S2583">
        <v>60</v>
      </c>
      <c r="T2583">
        <v>44</v>
      </c>
      <c r="U2583">
        <v>48</v>
      </c>
      <c r="V2583">
        <v>124.88</v>
      </c>
      <c r="W2583">
        <v>147.36000000000001</v>
      </c>
      <c r="X2583">
        <v>153.5</v>
      </c>
      <c r="Y2583">
        <v>1</v>
      </c>
      <c r="Z2583">
        <v>45</v>
      </c>
      <c r="AA2583">
        <v>0</v>
      </c>
      <c r="AB2583">
        <v>0</v>
      </c>
      <c r="AC2583">
        <v>13704.48</v>
      </c>
      <c r="AD2583">
        <v>0.01</v>
      </c>
      <c r="AE2583">
        <v>0</v>
      </c>
      <c r="AF2583">
        <v>0</v>
      </c>
      <c r="AG2583">
        <v>0</v>
      </c>
      <c r="AH2583">
        <v>0</v>
      </c>
      <c r="AI2583">
        <f t="shared" si="210"/>
        <v>93</v>
      </c>
      <c r="AJ2583">
        <f t="shared" si="211"/>
        <v>14275.5</v>
      </c>
      <c r="AK2583" s="62">
        <f t="shared" si="212"/>
        <v>1.9375</v>
      </c>
      <c r="AL2583">
        <f t="shared" si="213"/>
        <v>13704.480000000001</v>
      </c>
    </row>
    <row r="2584" spans="2:38" ht="14.45" x14ac:dyDescent="0.3">
      <c r="B2584" t="s">
        <v>2204</v>
      </c>
      <c r="C2584">
        <v>2002344334</v>
      </c>
      <c r="D2584" t="s">
        <v>125</v>
      </c>
      <c r="E2584" t="s">
        <v>126</v>
      </c>
      <c r="F2584" t="s">
        <v>127</v>
      </c>
      <c r="G2584" t="s">
        <v>146</v>
      </c>
      <c r="H2584" t="s">
        <v>147</v>
      </c>
      <c r="I2584" t="s">
        <v>148</v>
      </c>
      <c r="J2584" t="s">
        <v>429</v>
      </c>
      <c r="K2584" t="s">
        <v>617</v>
      </c>
      <c r="L2584">
        <v>80753180</v>
      </c>
      <c r="M2584" t="s">
        <v>618</v>
      </c>
      <c r="N2584">
        <v>33071090</v>
      </c>
      <c r="O2584" t="s">
        <v>619</v>
      </c>
      <c r="P2584">
        <v>4987176093714</v>
      </c>
      <c r="Q2584">
        <v>99</v>
      </c>
      <c r="R2584" s="16">
        <v>46246</v>
      </c>
      <c r="S2584">
        <v>36</v>
      </c>
      <c r="T2584">
        <v>0</v>
      </c>
      <c r="U2584">
        <v>144</v>
      </c>
      <c r="V2584">
        <v>71.91</v>
      </c>
      <c r="W2584">
        <v>84.85</v>
      </c>
      <c r="X2584">
        <v>88.39</v>
      </c>
      <c r="Y2584">
        <v>0</v>
      </c>
      <c r="Z2584">
        <v>143</v>
      </c>
      <c r="AA2584">
        <v>0</v>
      </c>
      <c r="AB2584">
        <v>0</v>
      </c>
      <c r="AC2584">
        <v>12133.55</v>
      </c>
      <c r="AD2584">
        <v>61.95</v>
      </c>
      <c r="AE2584">
        <v>0</v>
      </c>
      <c r="AF2584">
        <v>0</v>
      </c>
      <c r="AG2584">
        <v>0</v>
      </c>
      <c r="AH2584">
        <v>0</v>
      </c>
      <c r="AI2584">
        <f t="shared" si="210"/>
        <v>143</v>
      </c>
      <c r="AJ2584">
        <f t="shared" si="211"/>
        <v>12639.77</v>
      </c>
      <c r="AK2584" s="62">
        <f t="shared" si="212"/>
        <v>0.99305555555555558</v>
      </c>
      <c r="AL2584">
        <f t="shared" si="213"/>
        <v>12133.55</v>
      </c>
    </row>
    <row r="2585" spans="2:38" ht="14.45" x14ac:dyDescent="0.3">
      <c r="B2585" t="s">
        <v>2204</v>
      </c>
      <c r="C2585">
        <v>2002344334</v>
      </c>
      <c r="D2585" t="s">
        <v>125</v>
      </c>
      <c r="E2585" t="s">
        <v>126</v>
      </c>
      <c r="F2585" t="s">
        <v>127</v>
      </c>
      <c r="G2585" t="s">
        <v>132</v>
      </c>
      <c r="H2585" t="s">
        <v>133</v>
      </c>
      <c r="I2585" t="s">
        <v>134</v>
      </c>
      <c r="J2585" t="s">
        <v>169</v>
      </c>
      <c r="K2585" t="s">
        <v>543</v>
      </c>
      <c r="L2585">
        <v>80830251</v>
      </c>
      <c r="M2585" t="s">
        <v>544</v>
      </c>
      <c r="N2585">
        <v>96190010</v>
      </c>
      <c r="O2585" t="s">
        <v>545</v>
      </c>
      <c r="P2585">
        <v>4987176294623</v>
      </c>
      <c r="Q2585">
        <v>475</v>
      </c>
      <c r="R2585" s="16">
        <v>46807</v>
      </c>
      <c r="S2585">
        <v>24</v>
      </c>
      <c r="T2585">
        <v>78</v>
      </c>
      <c r="U2585">
        <v>16</v>
      </c>
      <c r="V2585">
        <v>354.08</v>
      </c>
      <c r="W2585">
        <v>354.08</v>
      </c>
      <c r="X2585">
        <v>368.85</v>
      </c>
      <c r="Y2585">
        <v>1</v>
      </c>
      <c r="Z2585">
        <v>2</v>
      </c>
      <c r="AA2585">
        <v>0</v>
      </c>
      <c r="AB2585">
        <v>0</v>
      </c>
      <c r="AC2585">
        <v>6373.44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f t="shared" si="210"/>
        <v>18</v>
      </c>
      <c r="AJ2585">
        <f t="shared" si="211"/>
        <v>6639.3</v>
      </c>
      <c r="AK2585" s="62">
        <f t="shared" si="212"/>
        <v>1.125</v>
      </c>
      <c r="AL2585">
        <f t="shared" si="213"/>
        <v>6373.44</v>
      </c>
    </row>
    <row r="2586" spans="2:38" ht="14.45" x14ac:dyDescent="0.3">
      <c r="B2586" t="s">
        <v>2204</v>
      </c>
      <c r="C2586">
        <v>2002344334</v>
      </c>
      <c r="D2586" t="s">
        <v>125</v>
      </c>
      <c r="E2586" t="s">
        <v>126</v>
      </c>
      <c r="F2586" t="s">
        <v>127</v>
      </c>
      <c r="G2586" t="s">
        <v>128</v>
      </c>
      <c r="H2586" t="s">
        <v>139</v>
      </c>
      <c r="I2586" t="s">
        <v>140</v>
      </c>
      <c r="J2586" t="s">
        <v>246</v>
      </c>
      <c r="K2586" t="s">
        <v>247</v>
      </c>
      <c r="L2586">
        <v>83907878</v>
      </c>
      <c r="M2586" t="s">
        <v>248</v>
      </c>
      <c r="N2586">
        <v>96190030</v>
      </c>
      <c r="O2586" t="s">
        <v>249</v>
      </c>
      <c r="P2586">
        <v>4987176346452</v>
      </c>
      <c r="Q2586">
        <v>374</v>
      </c>
      <c r="R2586" s="16">
        <v>46807</v>
      </c>
      <c r="S2586">
        <v>36</v>
      </c>
      <c r="T2586">
        <v>52</v>
      </c>
      <c r="U2586">
        <v>12</v>
      </c>
      <c r="V2586">
        <v>284.94</v>
      </c>
      <c r="W2586">
        <v>299.19</v>
      </c>
      <c r="X2586">
        <v>311.67</v>
      </c>
      <c r="Y2586">
        <v>0</v>
      </c>
      <c r="Z2586">
        <v>2</v>
      </c>
      <c r="AA2586">
        <v>0</v>
      </c>
      <c r="AB2586">
        <v>0</v>
      </c>
      <c r="AC2586">
        <v>598.38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f t="shared" si="210"/>
        <v>2</v>
      </c>
      <c r="AJ2586">
        <f t="shared" si="211"/>
        <v>623.34</v>
      </c>
      <c r="AK2586" s="62">
        <f t="shared" si="212"/>
        <v>0.16666666666666666</v>
      </c>
      <c r="AL2586">
        <f t="shared" si="213"/>
        <v>598.38</v>
      </c>
    </row>
    <row r="2587" spans="2:38" ht="14.45" x14ac:dyDescent="0.3">
      <c r="B2587" t="s">
        <v>2204</v>
      </c>
      <c r="C2587">
        <v>2002344334</v>
      </c>
      <c r="D2587" t="s">
        <v>125</v>
      </c>
      <c r="E2587" t="s">
        <v>126</v>
      </c>
      <c r="F2587" t="s">
        <v>127</v>
      </c>
      <c r="G2587" t="s">
        <v>132</v>
      </c>
      <c r="H2587" t="s">
        <v>290</v>
      </c>
      <c r="I2587" t="s">
        <v>635</v>
      </c>
      <c r="J2587" t="s">
        <v>635</v>
      </c>
      <c r="K2587" t="s">
        <v>636</v>
      </c>
      <c r="L2587">
        <v>80885888</v>
      </c>
      <c r="M2587" t="s">
        <v>637</v>
      </c>
      <c r="N2587">
        <v>30049011</v>
      </c>
      <c r="O2587" t="s">
        <v>638</v>
      </c>
      <c r="P2587">
        <v>4987176191359</v>
      </c>
      <c r="Q2587">
        <v>64</v>
      </c>
      <c r="R2587" s="16">
        <v>47045</v>
      </c>
      <c r="S2587">
        <v>24</v>
      </c>
      <c r="T2587">
        <v>100</v>
      </c>
      <c r="U2587">
        <v>720</v>
      </c>
      <c r="V2587">
        <v>48.83</v>
      </c>
      <c r="W2587">
        <v>51.27</v>
      </c>
      <c r="X2587">
        <v>53.41</v>
      </c>
      <c r="Y2587">
        <v>0</v>
      </c>
      <c r="Z2587">
        <v>81</v>
      </c>
      <c r="AA2587">
        <v>0</v>
      </c>
      <c r="AB2587">
        <v>0</v>
      </c>
      <c r="AC2587">
        <v>4152.87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f t="shared" si="210"/>
        <v>81</v>
      </c>
      <c r="AJ2587">
        <f t="shared" si="211"/>
        <v>4326.21</v>
      </c>
      <c r="AK2587" s="62">
        <f t="shared" si="212"/>
        <v>0.1125</v>
      </c>
      <c r="AL2587">
        <f t="shared" si="213"/>
        <v>4152.87</v>
      </c>
    </row>
    <row r="2588" spans="2:38" ht="14.45" x14ac:dyDescent="0.3">
      <c r="B2588" t="s">
        <v>2204</v>
      </c>
      <c r="C2588">
        <v>2002344334</v>
      </c>
      <c r="D2588" t="s">
        <v>125</v>
      </c>
      <c r="E2588" t="s">
        <v>126</v>
      </c>
      <c r="F2588" t="s">
        <v>127</v>
      </c>
      <c r="G2588" t="s">
        <v>146</v>
      </c>
      <c r="H2588" t="s">
        <v>190</v>
      </c>
      <c r="I2588" t="s">
        <v>191</v>
      </c>
      <c r="J2588" t="s">
        <v>313</v>
      </c>
      <c r="K2588" t="s">
        <v>888</v>
      </c>
      <c r="L2588">
        <v>80840352</v>
      </c>
      <c r="M2588" t="s">
        <v>889</v>
      </c>
      <c r="N2588">
        <v>82121010</v>
      </c>
      <c r="O2588" t="s">
        <v>890</v>
      </c>
      <c r="P2588">
        <v>4987176124616</v>
      </c>
      <c r="Q2588">
        <v>475</v>
      </c>
      <c r="R2588" s="16">
        <v>47045</v>
      </c>
      <c r="S2588">
        <v>60</v>
      </c>
      <c r="T2588">
        <v>44</v>
      </c>
      <c r="U2588">
        <v>40</v>
      </c>
      <c r="V2588">
        <v>338.97</v>
      </c>
      <c r="W2588">
        <v>399.99</v>
      </c>
      <c r="X2588">
        <v>416.67</v>
      </c>
      <c r="Y2588">
        <v>1</v>
      </c>
      <c r="Z2588">
        <v>0</v>
      </c>
      <c r="AA2588">
        <v>0</v>
      </c>
      <c r="AB2588">
        <v>0</v>
      </c>
      <c r="AC2588">
        <v>15999.6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f t="shared" si="210"/>
        <v>40</v>
      </c>
      <c r="AJ2588">
        <f t="shared" si="211"/>
        <v>16666.8</v>
      </c>
      <c r="AK2588" s="62">
        <f t="shared" si="212"/>
        <v>1</v>
      </c>
      <c r="AL2588">
        <f t="shared" si="213"/>
        <v>15999.6</v>
      </c>
    </row>
    <row r="2589" spans="2:38" ht="14.45" x14ac:dyDescent="0.3">
      <c r="B2589" t="s">
        <v>2204</v>
      </c>
      <c r="C2589">
        <v>2002344334</v>
      </c>
      <c r="D2589" t="s">
        <v>125</v>
      </c>
      <c r="E2589" t="s">
        <v>126</v>
      </c>
      <c r="F2589" t="s">
        <v>127</v>
      </c>
      <c r="G2589" t="s">
        <v>128</v>
      </c>
      <c r="H2589" t="s">
        <v>139</v>
      </c>
      <c r="I2589" t="s">
        <v>140</v>
      </c>
      <c r="J2589" t="s">
        <v>266</v>
      </c>
      <c r="K2589" t="s">
        <v>951</v>
      </c>
      <c r="L2589">
        <v>83907879</v>
      </c>
      <c r="M2589" t="s">
        <v>952</v>
      </c>
      <c r="N2589">
        <v>96190030</v>
      </c>
      <c r="O2589" t="s">
        <v>953</v>
      </c>
      <c r="P2589">
        <v>4987176339522</v>
      </c>
      <c r="Q2589">
        <v>374</v>
      </c>
      <c r="R2589" s="16">
        <v>47045</v>
      </c>
      <c r="S2589">
        <v>36</v>
      </c>
      <c r="T2589">
        <v>74</v>
      </c>
      <c r="U2589">
        <v>12</v>
      </c>
      <c r="V2589">
        <v>284.94</v>
      </c>
      <c r="W2589">
        <v>299.19</v>
      </c>
      <c r="X2589">
        <v>311.67</v>
      </c>
      <c r="Y2589">
        <v>0</v>
      </c>
      <c r="Z2589">
        <v>3</v>
      </c>
      <c r="AA2589">
        <v>0</v>
      </c>
      <c r="AB2589">
        <v>0</v>
      </c>
      <c r="AC2589">
        <v>897.57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f t="shared" si="210"/>
        <v>3</v>
      </c>
      <c r="AJ2589">
        <f t="shared" si="211"/>
        <v>935.01</v>
      </c>
      <c r="AK2589" s="62">
        <f t="shared" si="212"/>
        <v>0.25</v>
      </c>
      <c r="AL2589">
        <f t="shared" si="213"/>
        <v>897.56999999999994</v>
      </c>
    </row>
    <row r="2590" spans="2:38" ht="14.45" x14ac:dyDescent="0.3">
      <c r="B2590" t="s">
        <v>2204</v>
      </c>
      <c r="C2590">
        <v>2002344334</v>
      </c>
      <c r="D2590" t="s">
        <v>125</v>
      </c>
      <c r="E2590" t="s">
        <v>126</v>
      </c>
      <c r="F2590" t="s">
        <v>127</v>
      </c>
      <c r="G2590" t="s">
        <v>128</v>
      </c>
      <c r="H2590" t="s">
        <v>139</v>
      </c>
      <c r="I2590" t="s">
        <v>140</v>
      </c>
      <c r="J2590" t="s">
        <v>159</v>
      </c>
      <c r="K2590" t="s">
        <v>562</v>
      </c>
      <c r="L2590">
        <v>80887684</v>
      </c>
      <c r="M2590" t="s">
        <v>563</v>
      </c>
      <c r="N2590">
        <v>96190030</v>
      </c>
      <c r="O2590" t="s">
        <v>564</v>
      </c>
      <c r="P2590">
        <v>4987176303882</v>
      </c>
      <c r="Q2590">
        <v>350</v>
      </c>
      <c r="R2590" s="16">
        <v>46807</v>
      </c>
      <c r="S2590">
        <v>36</v>
      </c>
      <c r="T2590">
        <v>52</v>
      </c>
      <c r="U2590">
        <v>18</v>
      </c>
      <c r="V2590">
        <v>278.25</v>
      </c>
      <c r="W2590">
        <v>292.16000000000003</v>
      </c>
      <c r="X2590">
        <v>304.33999999999997</v>
      </c>
      <c r="Y2590">
        <v>0</v>
      </c>
      <c r="Z2590">
        <v>13</v>
      </c>
      <c r="AA2590">
        <v>0</v>
      </c>
      <c r="AB2590">
        <v>0</v>
      </c>
      <c r="AC2590">
        <v>3798.08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f t="shared" si="210"/>
        <v>13</v>
      </c>
      <c r="AJ2590">
        <f t="shared" si="211"/>
        <v>3956.4199999999996</v>
      </c>
      <c r="AK2590" s="62">
        <f t="shared" si="212"/>
        <v>0.72222222222222221</v>
      </c>
      <c r="AL2590">
        <f t="shared" si="213"/>
        <v>3798.0800000000004</v>
      </c>
    </row>
    <row r="2591" spans="2:38" ht="14.45" x14ac:dyDescent="0.3">
      <c r="B2591" t="s">
        <v>2204</v>
      </c>
      <c r="C2591">
        <v>2002344334</v>
      </c>
      <c r="D2591" t="s">
        <v>125</v>
      </c>
      <c r="E2591" t="s">
        <v>126</v>
      </c>
      <c r="F2591" t="s">
        <v>127</v>
      </c>
      <c r="G2591" t="s">
        <v>146</v>
      </c>
      <c r="H2591" t="s">
        <v>147</v>
      </c>
      <c r="I2591" t="s">
        <v>203</v>
      </c>
      <c r="J2591" t="s">
        <v>367</v>
      </c>
      <c r="K2591" t="s">
        <v>1071</v>
      </c>
      <c r="L2591">
        <v>80740360</v>
      </c>
      <c r="M2591" t="s">
        <v>1072</v>
      </c>
      <c r="N2591">
        <v>33071090</v>
      </c>
      <c r="O2591" t="s">
        <v>1073</v>
      </c>
      <c r="P2591">
        <v>4987176177681</v>
      </c>
      <c r="Q2591">
        <v>249</v>
      </c>
      <c r="R2591" s="16">
        <v>47569</v>
      </c>
      <c r="S2591">
        <v>36</v>
      </c>
      <c r="T2591">
        <v>100</v>
      </c>
      <c r="U2591">
        <v>24</v>
      </c>
      <c r="V2591">
        <v>180.86</v>
      </c>
      <c r="W2591">
        <v>213.42</v>
      </c>
      <c r="X2591">
        <v>222.32</v>
      </c>
      <c r="Y2591">
        <v>0</v>
      </c>
      <c r="Z2591">
        <v>1</v>
      </c>
      <c r="AA2591">
        <v>0</v>
      </c>
      <c r="AB2591">
        <v>0</v>
      </c>
      <c r="AC2591">
        <v>213.42</v>
      </c>
      <c r="AD2591">
        <v>0.8</v>
      </c>
      <c r="AE2591">
        <v>0</v>
      </c>
      <c r="AF2591">
        <v>0</v>
      </c>
      <c r="AG2591">
        <v>0</v>
      </c>
      <c r="AH2591">
        <v>0</v>
      </c>
      <c r="AI2591">
        <f t="shared" si="210"/>
        <v>1</v>
      </c>
      <c r="AJ2591">
        <f t="shared" si="211"/>
        <v>222.32</v>
      </c>
      <c r="AK2591" s="62">
        <f t="shared" si="212"/>
        <v>4.1666666666666664E-2</v>
      </c>
      <c r="AL2591">
        <f t="shared" si="213"/>
        <v>213.42</v>
      </c>
    </row>
    <row r="2592" spans="2:38" ht="14.45" x14ac:dyDescent="0.3">
      <c r="B2592" t="s">
        <v>2204</v>
      </c>
      <c r="C2592">
        <v>2002344334</v>
      </c>
      <c r="D2592" t="s">
        <v>125</v>
      </c>
      <c r="E2592" t="s">
        <v>126</v>
      </c>
      <c r="F2592" t="s">
        <v>127</v>
      </c>
      <c r="G2592" t="s">
        <v>128</v>
      </c>
      <c r="H2592" t="s">
        <v>139</v>
      </c>
      <c r="I2592" t="s">
        <v>140</v>
      </c>
      <c r="J2592" t="s">
        <v>266</v>
      </c>
      <c r="K2592" t="s">
        <v>267</v>
      </c>
      <c r="L2592">
        <v>83907881</v>
      </c>
      <c r="M2592" t="s">
        <v>268</v>
      </c>
      <c r="N2592">
        <v>96190030</v>
      </c>
      <c r="O2592" t="s">
        <v>269</v>
      </c>
      <c r="P2592">
        <v>4987176303486</v>
      </c>
      <c r="Q2592">
        <v>374</v>
      </c>
      <c r="R2592" s="16">
        <v>47052</v>
      </c>
      <c r="S2592">
        <v>36</v>
      </c>
      <c r="T2592">
        <v>75</v>
      </c>
      <c r="U2592">
        <v>12</v>
      </c>
      <c r="V2592">
        <v>284.94</v>
      </c>
      <c r="W2592">
        <v>299.19</v>
      </c>
      <c r="X2592">
        <v>311.67</v>
      </c>
      <c r="Y2592">
        <v>0</v>
      </c>
      <c r="Z2592">
        <v>5</v>
      </c>
      <c r="AA2592">
        <v>0</v>
      </c>
      <c r="AB2592">
        <v>0</v>
      </c>
      <c r="AC2592">
        <v>1495.95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f t="shared" si="210"/>
        <v>5</v>
      </c>
      <c r="AJ2592">
        <f t="shared" si="211"/>
        <v>1558.3500000000001</v>
      </c>
      <c r="AK2592" s="62">
        <f t="shared" si="212"/>
        <v>0.41666666666666669</v>
      </c>
      <c r="AL2592">
        <f t="shared" si="213"/>
        <v>1495.95</v>
      </c>
    </row>
    <row r="2593" spans="2:38" ht="14.45" x14ac:dyDescent="0.3">
      <c r="B2593" t="s">
        <v>2204</v>
      </c>
      <c r="C2593">
        <v>2002344334</v>
      </c>
      <c r="D2593" t="s">
        <v>125</v>
      </c>
      <c r="E2593" t="s">
        <v>126</v>
      </c>
      <c r="F2593" t="s">
        <v>127</v>
      </c>
      <c r="G2593" t="s">
        <v>146</v>
      </c>
      <c r="H2593" t="s">
        <v>147</v>
      </c>
      <c r="I2593" t="s">
        <v>148</v>
      </c>
      <c r="J2593" t="s">
        <v>429</v>
      </c>
      <c r="K2593" t="s">
        <v>430</v>
      </c>
      <c r="L2593">
        <v>80753181</v>
      </c>
      <c r="M2593" t="s">
        <v>431</v>
      </c>
      <c r="N2593">
        <v>33071090</v>
      </c>
      <c r="O2593" t="s">
        <v>432</v>
      </c>
      <c r="P2593">
        <v>4987176093738</v>
      </c>
      <c r="Q2593">
        <v>99</v>
      </c>
      <c r="R2593" s="16">
        <v>46611</v>
      </c>
      <c r="S2593">
        <v>36</v>
      </c>
      <c r="T2593">
        <v>34</v>
      </c>
      <c r="U2593">
        <v>144</v>
      </c>
      <c r="V2593">
        <v>71.91</v>
      </c>
      <c r="W2593">
        <v>84.85</v>
      </c>
      <c r="X2593">
        <v>88.39</v>
      </c>
      <c r="Y2593">
        <v>0</v>
      </c>
      <c r="Z2593">
        <v>123</v>
      </c>
      <c r="AA2593">
        <v>0</v>
      </c>
      <c r="AB2593">
        <v>0</v>
      </c>
      <c r="AC2593">
        <v>10436.549999999999</v>
      </c>
      <c r="AD2593">
        <v>53.2899999999999</v>
      </c>
      <c r="AE2593">
        <v>0</v>
      </c>
      <c r="AF2593">
        <v>0</v>
      </c>
      <c r="AG2593">
        <v>0</v>
      </c>
      <c r="AH2593">
        <v>0</v>
      </c>
      <c r="AI2593">
        <f t="shared" si="210"/>
        <v>123</v>
      </c>
      <c r="AJ2593">
        <f t="shared" si="211"/>
        <v>10871.97</v>
      </c>
      <c r="AK2593" s="62">
        <f t="shared" si="212"/>
        <v>0.85416666666666663</v>
      </c>
      <c r="AL2593">
        <f t="shared" si="213"/>
        <v>10436.549999999999</v>
      </c>
    </row>
    <row r="2594" spans="2:38" ht="14.45" x14ac:dyDescent="0.3">
      <c r="B2594" t="s">
        <v>2204</v>
      </c>
      <c r="C2594">
        <v>2002344334</v>
      </c>
      <c r="D2594" t="s">
        <v>125</v>
      </c>
      <c r="E2594" t="s">
        <v>126</v>
      </c>
      <c r="F2594" t="s">
        <v>127</v>
      </c>
      <c r="G2594" t="s">
        <v>128</v>
      </c>
      <c r="H2594" t="s">
        <v>139</v>
      </c>
      <c r="I2594" t="s">
        <v>140</v>
      </c>
      <c r="J2594" t="s">
        <v>266</v>
      </c>
      <c r="K2594" t="s">
        <v>355</v>
      </c>
      <c r="L2594">
        <v>83907882</v>
      </c>
      <c r="M2594" t="s">
        <v>1005</v>
      </c>
      <c r="N2594">
        <v>96190030</v>
      </c>
      <c r="O2594" t="s">
        <v>1006</v>
      </c>
      <c r="P2594">
        <v>4987176303455</v>
      </c>
      <c r="Q2594">
        <v>374</v>
      </c>
      <c r="R2594" s="16">
        <v>47045</v>
      </c>
      <c r="S2594">
        <v>36</v>
      </c>
      <c r="T2594">
        <v>74</v>
      </c>
      <c r="U2594">
        <v>12</v>
      </c>
      <c r="V2594">
        <v>284.94</v>
      </c>
      <c r="W2594">
        <v>299.19</v>
      </c>
      <c r="X2594">
        <v>311.67</v>
      </c>
      <c r="Y2594">
        <v>0</v>
      </c>
      <c r="Z2594">
        <v>5</v>
      </c>
      <c r="AA2594">
        <v>0</v>
      </c>
      <c r="AB2594">
        <v>0</v>
      </c>
      <c r="AC2594">
        <v>1495.95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f t="shared" si="210"/>
        <v>5</v>
      </c>
      <c r="AJ2594">
        <f t="shared" si="211"/>
        <v>1558.3500000000001</v>
      </c>
      <c r="AK2594" s="62">
        <f t="shared" si="212"/>
        <v>0.41666666666666669</v>
      </c>
      <c r="AL2594">
        <f t="shared" si="213"/>
        <v>1495.95</v>
      </c>
    </row>
    <row r="2595" spans="2:38" ht="14.45" x14ac:dyDescent="0.3">
      <c r="B2595" t="s">
        <v>2204</v>
      </c>
      <c r="C2595">
        <v>2002344334</v>
      </c>
      <c r="D2595" t="s">
        <v>125</v>
      </c>
      <c r="E2595" t="s">
        <v>126</v>
      </c>
      <c r="F2595" t="s">
        <v>127</v>
      </c>
      <c r="G2595" t="s">
        <v>132</v>
      </c>
      <c r="H2595" t="s">
        <v>163</v>
      </c>
      <c r="I2595" t="s">
        <v>164</v>
      </c>
      <c r="J2595" t="s">
        <v>253</v>
      </c>
      <c r="K2595" t="s">
        <v>437</v>
      </c>
      <c r="L2595">
        <v>80740513</v>
      </c>
      <c r="M2595" t="s">
        <v>438</v>
      </c>
      <c r="N2595">
        <v>33071010</v>
      </c>
      <c r="O2595" t="s">
        <v>439</v>
      </c>
      <c r="P2595">
        <v>4987176177780</v>
      </c>
      <c r="Q2595">
        <v>221</v>
      </c>
      <c r="R2595" s="16">
        <v>47020</v>
      </c>
      <c r="S2595">
        <v>36</v>
      </c>
      <c r="T2595">
        <v>72</v>
      </c>
      <c r="U2595">
        <v>48</v>
      </c>
      <c r="V2595">
        <v>180.4</v>
      </c>
      <c r="W2595">
        <v>189.42</v>
      </c>
      <c r="X2595">
        <v>197.32</v>
      </c>
      <c r="Y2595">
        <v>0</v>
      </c>
      <c r="Z2595">
        <v>11</v>
      </c>
      <c r="AA2595">
        <v>0</v>
      </c>
      <c r="AB2595">
        <v>0</v>
      </c>
      <c r="AC2595">
        <v>2083.62</v>
      </c>
      <c r="AD2595">
        <v>1.1499999999999899</v>
      </c>
      <c r="AE2595">
        <v>0</v>
      </c>
      <c r="AF2595">
        <v>0</v>
      </c>
      <c r="AG2595">
        <v>0</v>
      </c>
      <c r="AH2595">
        <v>0</v>
      </c>
      <c r="AI2595">
        <f t="shared" si="210"/>
        <v>11</v>
      </c>
      <c r="AJ2595">
        <f t="shared" si="211"/>
        <v>2170.52</v>
      </c>
      <c r="AK2595" s="62">
        <f t="shared" si="212"/>
        <v>0.22916666666666666</v>
      </c>
      <c r="AL2595">
        <f t="shared" si="213"/>
        <v>2083.62</v>
      </c>
    </row>
    <row r="2596" spans="2:38" ht="14.45" x14ac:dyDescent="0.3">
      <c r="B2596" t="s">
        <v>2204</v>
      </c>
      <c r="C2596">
        <v>2002344334</v>
      </c>
      <c r="D2596" t="s">
        <v>125</v>
      </c>
      <c r="E2596" t="s">
        <v>126</v>
      </c>
      <c r="F2596" t="s">
        <v>127</v>
      </c>
      <c r="G2596" t="s">
        <v>128</v>
      </c>
      <c r="H2596" t="s">
        <v>139</v>
      </c>
      <c r="I2596" t="s">
        <v>140</v>
      </c>
      <c r="J2596" t="s">
        <v>246</v>
      </c>
      <c r="K2596" t="s">
        <v>280</v>
      </c>
      <c r="L2596">
        <v>83907884</v>
      </c>
      <c r="M2596" t="s">
        <v>281</v>
      </c>
      <c r="N2596">
        <v>96190030</v>
      </c>
      <c r="O2596" t="s">
        <v>282</v>
      </c>
      <c r="P2596">
        <v>4987176346278</v>
      </c>
      <c r="Q2596">
        <v>374</v>
      </c>
      <c r="R2596" s="16">
        <v>46807</v>
      </c>
      <c r="S2596">
        <v>36</v>
      </c>
      <c r="T2596">
        <v>52</v>
      </c>
      <c r="U2596">
        <v>12</v>
      </c>
      <c r="V2596">
        <v>284.94</v>
      </c>
      <c r="W2596">
        <v>299.19</v>
      </c>
      <c r="X2596">
        <v>311.67</v>
      </c>
      <c r="Y2596">
        <v>0</v>
      </c>
      <c r="Z2596">
        <v>1</v>
      </c>
      <c r="AA2596">
        <v>0</v>
      </c>
      <c r="AB2596">
        <v>0</v>
      </c>
      <c r="AC2596">
        <v>299.19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f t="shared" si="210"/>
        <v>1</v>
      </c>
      <c r="AJ2596">
        <f t="shared" si="211"/>
        <v>311.67</v>
      </c>
      <c r="AK2596" s="62">
        <f t="shared" si="212"/>
        <v>8.3333333333333329E-2</v>
      </c>
      <c r="AL2596">
        <f t="shared" si="213"/>
        <v>299.19</v>
      </c>
    </row>
    <row r="2597" spans="2:38" ht="14.45" x14ac:dyDescent="0.3">
      <c r="B2597" t="s">
        <v>2204</v>
      </c>
      <c r="C2597">
        <v>2002344334</v>
      </c>
      <c r="D2597" t="s">
        <v>125</v>
      </c>
      <c r="E2597" t="s">
        <v>126</v>
      </c>
      <c r="F2597" t="s">
        <v>127</v>
      </c>
      <c r="G2597" t="s">
        <v>128</v>
      </c>
      <c r="H2597" t="s">
        <v>139</v>
      </c>
      <c r="I2597" t="s">
        <v>140</v>
      </c>
      <c r="J2597" t="s">
        <v>159</v>
      </c>
      <c r="K2597" t="s">
        <v>305</v>
      </c>
      <c r="L2597">
        <v>80774649</v>
      </c>
      <c r="M2597" t="s">
        <v>452</v>
      </c>
      <c r="N2597">
        <v>96190030</v>
      </c>
      <c r="O2597" t="s">
        <v>453</v>
      </c>
      <c r="P2597">
        <v>4987176056375</v>
      </c>
      <c r="Q2597">
        <v>280</v>
      </c>
      <c r="R2597" s="16">
        <v>47020</v>
      </c>
      <c r="S2597">
        <v>36</v>
      </c>
      <c r="T2597">
        <v>72</v>
      </c>
      <c r="U2597">
        <v>12</v>
      </c>
      <c r="V2597">
        <v>222.6</v>
      </c>
      <c r="W2597">
        <v>233.73</v>
      </c>
      <c r="X2597">
        <v>243.48</v>
      </c>
      <c r="Y2597">
        <v>3</v>
      </c>
      <c r="Z2597">
        <v>5</v>
      </c>
      <c r="AA2597">
        <v>0</v>
      </c>
      <c r="AB2597">
        <v>0</v>
      </c>
      <c r="AC2597">
        <v>9582.93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f t="shared" si="210"/>
        <v>41</v>
      </c>
      <c r="AJ2597">
        <f t="shared" si="211"/>
        <v>9982.68</v>
      </c>
      <c r="AK2597" s="62">
        <f t="shared" si="212"/>
        <v>3.4166666666666665</v>
      </c>
      <c r="AL2597">
        <f t="shared" si="213"/>
        <v>9582.93</v>
      </c>
    </row>
    <row r="2598" spans="2:38" ht="14.45" x14ac:dyDescent="0.3">
      <c r="B2598" t="s">
        <v>2204</v>
      </c>
      <c r="C2598">
        <v>2002344334</v>
      </c>
      <c r="D2598" t="s">
        <v>125</v>
      </c>
      <c r="E2598" t="s">
        <v>126</v>
      </c>
      <c r="F2598" t="s">
        <v>127</v>
      </c>
      <c r="G2598" t="s">
        <v>128</v>
      </c>
      <c r="H2598" t="s">
        <v>139</v>
      </c>
      <c r="I2598" t="s">
        <v>140</v>
      </c>
      <c r="J2598" t="s">
        <v>246</v>
      </c>
      <c r="K2598" t="s">
        <v>306</v>
      </c>
      <c r="L2598">
        <v>83907886</v>
      </c>
      <c r="M2598" t="s">
        <v>307</v>
      </c>
      <c r="N2598">
        <v>96190030</v>
      </c>
      <c r="O2598" t="s">
        <v>308</v>
      </c>
      <c r="P2598">
        <v>4987176346315</v>
      </c>
      <c r="Q2598">
        <v>374</v>
      </c>
      <c r="R2598" s="16">
        <v>46807</v>
      </c>
      <c r="S2598">
        <v>36</v>
      </c>
      <c r="T2598">
        <v>52</v>
      </c>
      <c r="U2598">
        <v>12</v>
      </c>
      <c r="V2598">
        <v>284.94</v>
      </c>
      <c r="W2598">
        <v>299.19</v>
      </c>
      <c r="X2598">
        <v>311.67</v>
      </c>
      <c r="Y2598">
        <v>0</v>
      </c>
      <c r="Z2598">
        <v>1</v>
      </c>
      <c r="AA2598">
        <v>0</v>
      </c>
      <c r="AB2598">
        <v>0</v>
      </c>
      <c r="AC2598">
        <v>299.19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f t="shared" si="210"/>
        <v>1</v>
      </c>
      <c r="AJ2598">
        <f t="shared" si="211"/>
        <v>311.67</v>
      </c>
      <c r="AK2598" s="62">
        <f t="shared" si="212"/>
        <v>8.3333333333333329E-2</v>
      </c>
      <c r="AL2598">
        <f t="shared" si="213"/>
        <v>299.19</v>
      </c>
    </row>
    <row r="2599" spans="2:38" ht="14.45" x14ac:dyDescent="0.3">
      <c r="B2599" t="s">
        <v>2204</v>
      </c>
      <c r="C2599">
        <v>2002344334</v>
      </c>
      <c r="D2599" t="s">
        <v>125</v>
      </c>
      <c r="E2599" t="s">
        <v>126</v>
      </c>
      <c r="F2599" t="s">
        <v>127</v>
      </c>
      <c r="G2599" t="s">
        <v>128</v>
      </c>
      <c r="H2599" t="s">
        <v>208</v>
      </c>
      <c r="I2599" t="s">
        <v>209</v>
      </c>
      <c r="J2599" t="s">
        <v>252</v>
      </c>
      <c r="K2599" t="s">
        <v>457</v>
      </c>
      <c r="L2599">
        <v>80786348</v>
      </c>
      <c r="M2599" t="s">
        <v>458</v>
      </c>
      <c r="N2599">
        <v>33074900</v>
      </c>
      <c r="O2599" t="s">
        <v>459</v>
      </c>
      <c r="P2599">
        <v>4987176244420</v>
      </c>
      <c r="Q2599">
        <v>349</v>
      </c>
      <c r="R2599" s="16">
        <v>47052</v>
      </c>
      <c r="S2599">
        <v>24</v>
      </c>
      <c r="T2599">
        <v>100</v>
      </c>
      <c r="U2599">
        <v>24</v>
      </c>
      <c r="V2599">
        <v>236.6</v>
      </c>
      <c r="W2599">
        <v>279.19</v>
      </c>
      <c r="X2599">
        <v>290.83</v>
      </c>
      <c r="Y2599">
        <v>0</v>
      </c>
      <c r="Z2599">
        <v>12</v>
      </c>
      <c r="AA2599">
        <v>0</v>
      </c>
      <c r="AB2599">
        <v>0</v>
      </c>
      <c r="AC2599">
        <v>3350.28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f t="shared" si="210"/>
        <v>12</v>
      </c>
      <c r="AJ2599">
        <f t="shared" si="211"/>
        <v>3489.96</v>
      </c>
      <c r="AK2599" s="62">
        <f t="shared" si="212"/>
        <v>0.5</v>
      </c>
      <c r="AL2599">
        <f t="shared" si="213"/>
        <v>3350.2799999999997</v>
      </c>
    </row>
    <row r="2600" spans="2:38" ht="14.45" x14ac:dyDescent="0.3">
      <c r="B2600" t="s">
        <v>2204</v>
      </c>
      <c r="C2600">
        <v>2002344334</v>
      </c>
      <c r="D2600" t="s">
        <v>125</v>
      </c>
      <c r="E2600" t="s">
        <v>126</v>
      </c>
      <c r="F2600" t="s">
        <v>127</v>
      </c>
      <c r="G2600" t="s">
        <v>146</v>
      </c>
      <c r="H2600" t="s">
        <v>150</v>
      </c>
      <c r="I2600" t="s">
        <v>214</v>
      </c>
      <c r="J2600" t="s">
        <v>276</v>
      </c>
      <c r="K2600" t="s">
        <v>651</v>
      </c>
      <c r="L2600">
        <v>80803710</v>
      </c>
      <c r="M2600" t="s">
        <v>652</v>
      </c>
      <c r="N2600">
        <v>82121010</v>
      </c>
      <c r="O2600" t="s">
        <v>653</v>
      </c>
      <c r="P2600">
        <v>4987176286840</v>
      </c>
      <c r="Q2600">
        <v>349</v>
      </c>
      <c r="R2600" s="16">
        <v>46807</v>
      </c>
      <c r="S2600">
        <v>60</v>
      </c>
      <c r="T2600">
        <v>31</v>
      </c>
      <c r="U2600">
        <v>36</v>
      </c>
      <c r="V2600">
        <v>253.5</v>
      </c>
      <c r="W2600">
        <v>299.13</v>
      </c>
      <c r="X2600">
        <v>311.60000000000002</v>
      </c>
      <c r="Y2600">
        <v>0</v>
      </c>
      <c r="Z2600">
        <v>14</v>
      </c>
      <c r="AA2600">
        <v>0</v>
      </c>
      <c r="AB2600">
        <v>0</v>
      </c>
      <c r="AC2600">
        <v>4187.82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f t="shared" si="210"/>
        <v>14</v>
      </c>
      <c r="AJ2600">
        <f t="shared" si="211"/>
        <v>4362.4000000000005</v>
      </c>
      <c r="AK2600" s="62">
        <f t="shared" si="212"/>
        <v>0.3888888888888889</v>
      </c>
      <c r="AL2600">
        <f t="shared" si="213"/>
        <v>4187.82</v>
      </c>
    </row>
    <row r="2601" spans="2:38" ht="14.45" x14ac:dyDescent="0.3">
      <c r="B2601" t="s">
        <v>2204</v>
      </c>
      <c r="C2601">
        <v>2002344334</v>
      </c>
      <c r="D2601" t="s">
        <v>125</v>
      </c>
      <c r="E2601" t="s">
        <v>126</v>
      </c>
      <c r="F2601" t="s">
        <v>127</v>
      </c>
      <c r="G2601" t="s">
        <v>146</v>
      </c>
      <c r="H2601" t="s">
        <v>150</v>
      </c>
      <c r="I2601" t="s">
        <v>214</v>
      </c>
      <c r="J2601" t="s">
        <v>1019</v>
      </c>
      <c r="K2601" t="s">
        <v>1019</v>
      </c>
      <c r="L2601">
        <v>80803714</v>
      </c>
      <c r="M2601" t="s">
        <v>1020</v>
      </c>
      <c r="N2601">
        <v>82121010</v>
      </c>
      <c r="O2601" t="s">
        <v>1021</v>
      </c>
      <c r="P2601">
        <v>4987176286826</v>
      </c>
      <c r="Q2601">
        <v>437</v>
      </c>
      <c r="R2601" s="16">
        <v>47045</v>
      </c>
      <c r="S2601">
        <v>60</v>
      </c>
      <c r="T2601">
        <v>44</v>
      </c>
      <c r="U2601">
        <v>24</v>
      </c>
      <c r="V2601">
        <v>317.42</v>
      </c>
      <c r="W2601">
        <v>374.56</v>
      </c>
      <c r="X2601">
        <v>390.18</v>
      </c>
      <c r="Y2601">
        <v>0</v>
      </c>
      <c r="Z2601">
        <v>1</v>
      </c>
      <c r="AA2601">
        <v>0</v>
      </c>
      <c r="AB2601">
        <v>0</v>
      </c>
      <c r="AC2601">
        <v>374.56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f t="shared" si="210"/>
        <v>1</v>
      </c>
      <c r="AJ2601">
        <f t="shared" si="211"/>
        <v>390.18</v>
      </c>
      <c r="AK2601" s="62">
        <f t="shared" si="212"/>
        <v>4.1666666666666664E-2</v>
      </c>
      <c r="AL2601">
        <f t="shared" si="213"/>
        <v>374.56</v>
      </c>
    </row>
    <row r="2602" spans="2:38" ht="14.45" x14ac:dyDescent="0.3">
      <c r="B2602" t="s">
        <v>2204</v>
      </c>
      <c r="C2602">
        <v>2002344334</v>
      </c>
      <c r="D2602" t="s">
        <v>125</v>
      </c>
      <c r="E2602" t="s">
        <v>126</v>
      </c>
      <c r="F2602" t="s">
        <v>127</v>
      </c>
      <c r="G2602" t="s">
        <v>128</v>
      </c>
      <c r="H2602" t="s">
        <v>129</v>
      </c>
      <c r="I2602" t="s">
        <v>130</v>
      </c>
      <c r="J2602" t="s">
        <v>295</v>
      </c>
      <c r="K2602" t="s">
        <v>654</v>
      </c>
      <c r="L2602">
        <v>80830098</v>
      </c>
      <c r="M2602" t="s">
        <v>655</v>
      </c>
      <c r="N2602">
        <v>33059090</v>
      </c>
      <c r="O2602" t="s">
        <v>656</v>
      </c>
      <c r="P2602">
        <v>4987176294104</v>
      </c>
      <c r="Q2602">
        <v>290</v>
      </c>
      <c r="R2602" s="16">
        <v>46807</v>
      </c>
      <c r="S2602">
        <v>36</v>
      </c>
      <c r="T2602">
        <v>52</v>
      </c>
      <c r="U2602">
        <v>24</v>
      </c>
      <c r="V2602">
        <v>205.15</v>
      </c>
      <c r="W2602">
        <v>242.08</v>
      </c>
      <c r="X2602">
        <v>252.17</v>
      </c>
      <c r="Y2602">
        <v>1</v>
      </c>
      <c r="Z2602">
        <v>23</v>
      </c>
      <c r="AA2602">
        <v>0</v>
      </c>
      <c r="AB2602">
        <v>0</v>
      </c>
      <c r="AC2602">
        <v>11377.76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f t="shared" si="210"/>
        <v>47</v>
      </c>
      <c r="AJ2602">
        <f t="shared" si="211"/>
        <v>11851.99</v>
      </c>
      <c r="AK2602" s="62">
        <f t="shared" si="212"/>
        <v>1.9583333333333333</v>
      </c>
      <c r="AL2602">
        <f t="shared" si="213"/>
        <v>11377.76</v>
      </c>
    </row>
    <row r="2603" spans="2:38" ht="14.45" x14ac:dyDescent="0.3">
      <c r="B2603" t="s">
        <v>2204</v>
      </c>
      <c r="C2603">
        <v>2002344334</v>
      </c>
      <c r="D2603" t="s">
        <v>125</v>
      </c>
      <c r="E2603" t="s">
        <v>126</v>
      </c>
      <c r="F2603" t="s">
        <v>127</v>
      </c>
      <c r="G2603" t="s">
        <v>146</v>
      </c>
      <c r="H2603" t="s">
        <v>190</v>
      </c>
      <c r="I2603" t="s">
        <v>191</v>
      </c>
      <c r="J2603" t="s">
        <v>223</v>
      </c>
      <c r="K2603" t="s">
        <v>485</v>
      </c>
      <c r="L2603">
        <v>80840354</v>
      </c>
      <c r="M2603" t="s">
        <v>486</v>
      </c>
      <c r="N2603">
        <v>82121010</v>
      </c>
      <c r="O2603" t="s">
        <v>487</v>
      </c>
      <c r="P2603">
        <v>4987176311405</v>
      </c>
      <c r="Q2603">
        <v>375</v>
      </c>
      <c r="R2603" s="16">
        <v>46434</v>
      </c>
      <c r="S2603">
        <v>24</v>
      </c>
      <c r="T2603">
        <v>26</v>
      </c>
      <c r="U2603">
        <v>18</v>
      </c>
      <c r="V2603">
        <v>267.61</v>
      </c>
      <c r="W2603">
        <v>315.77999999999997</v>
      </c>
      <c r="X2603">
        <v>328.95</v>
      </c>
      <c r="Y2603">
        <v>5</v>
      </c>
      <c r="Z2603">
        <v>0</v>
      </c>
      <c r="AA2603">
        <v>0</v>
      </c>
      <c r="AB2603">
        <v>0</v>
      </c>
      <c r="AC2603">
        <v>28420.2</v>
      </c>
      <c r="AD2603">
        <v>0.02</v>
      </c>
      <c r="AE2603">
        <v>0</v>
      </c>
      <c r="AF2603">
        <v>0</v>
      </c>
      <c r="AG2603">
        <v>0</v>
      </c>
      <c r="AH2603">
        <v>0</v>
      </c>
      <c r="AI2603">
        <f t="shared" si="210"/>
        <v>90</v>
      </c>
      <c r="AJ2603">
        <f t="shared" si="211"/>
        <v>29605.5</v>
      </c>
      <c r="AK2603" s="62">
        <f t="shared" si="212"/>
        <v>5</v>
      </c>
      <c r="AL2603">
        <f t="shared" si="213"/>
        <v>28420.199999999997</v>
      </c>
    </row>
    <row r="2604" spans="2:38" ht="14.45" x14ac:dyDescent="0.3">
      <c r="B2604" t="s">
        <v>2204</v>
      </c>
      <c r="C2604">
        <v>2002344334</v>
      </c>
      <c r="D2604" t="s">
        <v>125</v>
      </c>
      <c r="E2604" t="s">
        <v>126</v>
      </c>
      <c r="F2604" t="s">
        <v>127</v>
      </c>
      <c r="G2604" t="s">
        <v>132</v>
      </c>
      <c r="H2604" t="s">
        <v>163</v>
      </c>
      <c r="I2604" t="s">
        <v>164</v>
      </c>
      <c r="J2604" t="s">
        <v>253</v>
      </c>
      <c r="K2604" t="s">
        <v>661</v>
      </c>
      <c r="L2604">
        <v>80830424</v>
      </c>
      <c r="M2604" t="s">
        <v>662</v>
      </c>
      <c r="N2604">
        <v>33071010</v>
      </c>
      <c r="O2604" t="s">
        <v>663</v>
      </c>
      <c r="P2604">
        <v>4987176176769</v>
      </c>
      <c r="Q2604">
        <v>235</v>
      </c>
      <c r="R2604" s="16">
        <v>46807</v>
      </c>
      <c r="S2604">
        <v>36</v>
      </c>
      <c r="T2604">
        <v>52</v>
      </c>
      <c r="U2604">
        <v>96</v>
      </c>
      <c r="V2604">
        <v>191.83</v>
      </c>
      <c r="W2604">
        <v>201.42</v>
      </c>
      <c r="X2604">
        <v>209.82</v>
      </c>
      <c r="Y2604">
        <v>0</v>
      </c>
      <c r="Z2604">
        <v>18</v>
      </c>
      <c r="AA2604">
        <v>0</v>
      </c>
      <c r="AB2604">
        <v>0</v>
      </c>
      <c r="AC2604">
        <v>3625.56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f t="shared" si="210"/>
        <v>18</v>
      </c>
      <c r="AJ2604">
        <f t="shared" si="211"/>
        <v>3776.7599999999998</v>
      </c>
      <c r="AK2604" s="62">
        <f t="shared" si="212"/>
        <v>0.1875</v>
      </c>
      <c r="AL2604">
        <f t="shared" si="213"/>
        <v>3625.56</v>
      </c>
    </row>
    <row r="2605" spans="2:38" ht="14.45" x14ac:dyDescent="0.3">
      <c r="B2605" t="s">
        <v>2204</v>
      </c>
      <c r="C2605">
        <v>2002344334</v>
      </c>
      <c r="D2605" t="s">
        <v>125</v>
      </c>
      <c r="E2605" t="s">
        <v>126</v>
      </c>
      <c r="F2605" t="s">
        <v>127</v>
      </c>
      <c r="G2605" t="s">
        <v>128</v>
      </c>
      <c r="H2605" t="s">
        <v>139</v>
      </c>
      <c r="I2605" t="s">
        <v>140</v>
      </c>
      <c r="J2605" t="s">
        <v>491</v>
      </c>
      <c r="K2605" t="s">
        <v>492</v>
      </c>
      <c r="L2605">
        <v>80858792</v>
      </c>
      <c r="M2605" t="s">
        <v>493</v>
      </c>
      <c r="N2605">
        <v>96190030</v>
      </c>
      <c r="O2605" t="s">
        <v>494</v>
      </c>
      <c r="P2605">
        <v>4987176306371</v>
      </c>
      <c r="Q2605">
        <v>374</v>
      </c>
      <c r="R2605" s="16">
        <v>46657</v>
      </c>
      <c r="S2605">
        <v>36</v>
      </c>
      <c r="T2605">
        <v>38</v>
      </c>
      <c r="U2605">
        <v>18</v>
      </c>
      <c r="V2605">
        <v>297.33</v>
      </c>
      <c r="W2605">
        <v>312.2</v>
      </c>
      <c r="X2605">
        <v>325.22000000000003</v>
      </c>
      <c r="Y2605">
        <v>0</v>
      </c>
      <c r="Z2605">
        <v>6</v>
      </c>
      <c r="AA2605">
        <v>0</v>
      </c>
      <c r="AB2605">
        <v>0</v>
      </c>
      <c r="AC2605">
        <v>1873.2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f t="shared" si="210"/>
        <v>6</v>
      </c>
      <c r="AJ2605">
        <f t="shared" si="211"/>
        <v>1951.3200000000002</v>
      </c>
      <c r="AK2605" s="62">
        <f t="shared" si="212"/>
        <v>0.33333333333333331</v>
      </c>
      <c r="AL2605">
        <f t="shared" si="213"/>
        <v>1873.1999999999998</v>
      </c>
    </row>
    <row r="2606" spans="2:38" ht="14.45" x14ac:dyDescent="0.3">
      <c r="B2606" t="s">
        <v>2204</v>
      </c>
      <c r="C2606">
        <v>2002344334</v>
      </c>
      <c r="D2606" t="s">
        <v>125</v>
      </c>
      <c r="E2606" t="s">
        <v>126</v>
      </c>
      <c r="F2606" t="s">
        <v>127</v>
      </c>
      <c r="G2606" t="s">
        <v>146</v>
      </c>
      <c r="H2606" t="s">
        <v>190</v>
      </c>
      <c r="I2606" t="s">
        <v>191</v>
      </c>
      <c r="J2606" t="s">
        <v>596</v>
      </c>
      <c r="K2606" t="s">
        <v>597</v>
      </c>
      <c r="L2606">
        <v>80832394</v>
      </c>
      <c r="M2606" t="s">
        <v>664</v>
      </c>
      <c r="N2606">
        <v>82121010</v>
      </c>
      <c r="O2606" t="s">
        <v>665</v>
      </c>
      <c r="P2606">
        <v>4987176241474</v>
      </c>
      <c r="Q2606">
        <v>425</v>
      </c>
      <c r="R2606" s="16">
        <v>47037</v>
      </c>
      <c r="S2606">
        <v>60</v>
      </c>
      <c r="T2606">
        <v>44</v>
      </c>
      <c r="U2606">
        <v>24</v>
      </c>
      <c r="V2606">
        <v>303.29000000000002</v>
      </c>
      <c r="W2606">
        <v>357.88</v>
      </c>
      <c r="X2606">
        <v>372.8</v>
      </c>
      <c r="Y2606">
        <v>0</v>
      </c>
      <c r="Z2606">
        <v>22</v>
      </c>
      <c r="AA2606">
        <v>0</v>
      </c>
      <c r="AB2606">
        <v>0</v>
      </c>
      <c r="AC2606">
        <v>7873.36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f t="shared" si="210"/>
        <v>22</v>
      </c>
      <c r="AJ2606">
        <f t="shared" si="211"/>
        <v>8201.6</v>
      </c>
      <c r="AK2606" s="62">
        <f t="shared" si="212"/>
        <v>0.91666666666666663</v>
      </c>
      <c r="AL2606">
        <f t="shared" si="213"/>
        <v>7873.36</v>
      </c>
    </row>
    <row r="2607" spans="2:38" ht="14.45" x14ac:dyDescent="0.3">
      <c r="B2607" t="s">
        <v>2204</v>
      </c>
      <c r="C2607">
        <v>2002344334</v>
      </c>
      <c r="D2607" t="s">
        <v>125</v>
      </c>
      <c r="E2607" t="s">
        <v>126</v>
      </c>
      <c r="F2607" t="s">
        <v>127</v>
      </c>
      <c r="G2607" t="s">
        <v>128</v>
      </c>
      <c r="H2607" t="s">
        <v>129</v>
      </c>
      <c r="I2607" t="s">
        <v>130</v>
      </c>
      <c r="J2607" t="s">
        <v>295</v>
      </c>
      <c r="K2607" t="s">
        <v>501</v>
      </c>
      <c r="L2607">
        <v>80876990</v>
      </c>
      <c r="M2607" t="s">
        <v>502</v>
      </c>
      <c r="N2607">
        <v>33059090</v>
      </c>
      <c r="O2607" t="s">
        <v>503</v>
      </c>
      <c r="P2607">
        <v>4987176358592</v>
      </c>
      <c r="Q2607">
        <v>375</v>
      </c>
      <c r="R2607" s="16">
        <v>47045</v>
      </c>
      <c r="S2607">
        <v>36</v>
      </c>
      <c r="T2607">
        <v>74</v>
      </c>
      <c r="U2607">
        <v>24</v>
      </c>
      <c r="V2607">
        <v>254.23</v>
      </c>
      <c r="W2607">
        <v>299.99</v>
      </c>
      <c r="X2607">
        <v>312.5</v>
      </c>
      <c r="Y2607">
        <v>9</v>
      </c>
      <c r="Z2607">
        <v>9</v>
      </c>
      <c r="AA2607">
        <v>0</v>
      </c>
      <c r="AB2607">
        <v>0</v>
      </c>
      <c r="AC2607">
        <v>67497.75</v>
      </c>
      <c r="AD2607">
        <v>0.02</v>
      </c>
      <c r="AE2607">
        <v>0</v>
      </c>
      <c r="AF2607">
        <v>0</v>
      </c>
      <c r="AG2607">
        <v>0</v>
      </c>
      <c r="AH2607">
        <v>0</v>
      </c>
      <c r="AI2607">
        <f t="shared" si="210"/>
        <v>225</v>
      </c>
      <c r="AJ2607">
        <f t="shared" si="211"/>
        <v>70312.5</v>
      </c>
      <c r="AK2607" s="62">
        <f t="shared" si="212"/>
        <v>9.375</v>
      </c>
      <c r="AL2607">
        <f t="shared" si="213"/>
        <v>67497.75</v>
      </c>
    </row>
    <row r="2608" spans="2:38" ht="14.45" x14ac:dyDescent="0.3">
      <c r="B2608" t="s">
        <v>2204</v>
      </c>
      <c r="C2608">
        <v>2002344334</v>
      </c>
      <c r="D2608" t="s">
        <v>125</v>
      </c>
      <c r="E2608" t="s">
        <v>126</v>
      </c>
      <c r="F2608" t="s">
        <v>127</v>
      </c>
      <c r="G2608" t="s">
        <v>128</v>
      </c>
      <c r="H2608" t="s">
        <v>129</v>
      </c>
      <c r="I2608" t="s">
        <v>221</v>
      </c>
      <c r="J2608" t="s">
        <v>250</v>
      </c>
      <c r="K2608" t="s">
        <v>251</v>
      </c>
      <c r="L2608">
        <v>80880918</v>
      </c>
      <c r="M2608" t="s">
        <v>669</v>
      </c>
      <c r="N2608">
        <v>33051090</v>
      </c>
      <c r="O2608" t="s">
        <v>670</v>
      </c>
      <c r="P2608">
        <v>4987176254375</v>
      </c>
      <c r="Q2608">
        <v>235</v>
      </c>
      <c r="R2608" s="16">
        <v>47045</v>
      </c>
      <c r="S2608">
        <v>36</v>
      </c>
      <c r="T2608">
        <v>74</v>
      </c>
      <c r="U2608">
        <v>56</v>
      </c>
      <c r="V2608">
        <v>195.31</v>
      </c>
      <c r="W2608">
        <v>205.08</v>
      </c>
      <c r="X2608">
        <v>213.63</v>
      </c>
      <c r="Y2608">
        <v>0</v>
      </c>
      <c r="Z2608">
        <v>9</v>
      </c>
      <c r="AA2608">
        <v>0</v>
      </c>
      <c r="AB2608">
        <v>0</v>
      </c>
      <c r="AC2608">
        <v>1845.72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f t="shared" si="210"/>
        <v>9</v>
      </c>
      <c r="AJ2608">
        <f t="shared" si="211"/>
        <v>1922.67</v>
      </c>
      <c r="AK2608" s="62">
        <f t="shared" si="212"/>
        <v>0.16071428571428573</v>
      </c>
      <c r="AL2608">
        <f t="shared" si="213"/>
        <v>1845.72</v>
      </c>
    </row>
    <row r="2609" spans="2:38" ht="14.45" x14ac:dyDescent="0.3">
      <c r="B2609" t="s">
        <v>2204</v>
      </c>
      <c r="C2609">
        <v>2002344334</v>
      </c>
      <c r="D2609" t="s">
        <v>125</v>
      </c>
      <c r="E2609" t="s">
        <v>126</v>
      </c>
      <c r="F2609" t="s">
        <v>127</v>
      </c>
      <c r="G2609" t="s">
        <v>132</v>
      </c>
      <c r="H2609" t="s">
        <v>163</v>
      </c>
      <c r="I2609" t="s">
        <v>164</v>
      </c>
      <c r="J2609" t="s">
        <v>337</v>
      </c>
      <c r="K2609" t="s">
        <v>475</v>
      </c>
      <c r="L2609">
        <v>80739413</v>
      </c>
      <c r="M2609" t="s">
        <v>476</v>
      </c>
      <c r="N2609">
        <v>33072000</v>
      </c>
      <c r="O2609" t="s">
        <v>477</v>
      </c>
      <c r="P2609">
        <v>4987176176257</v>
      </c>
      <c r="Q2609">
        <v>299</v>
      </c>
      <c r="R2609" s="16">
        <v>47632</v>
      </c>
      <c r="S2609">
        <v>18</v>
      </c>
      <c r="T2609">
        <v>100</v>
      </c>
      <c r="U2609">
        <v>48</v>
      </c>
      <c r="V2609">
        <v>211.52</v>
      </c>
      <c r="W2609">
        <v>249.59</v>
      </c>
      <c r="X2609">
        <v>260</v>
      </c>
      <c r="Y2609">
        <v>0</v>
      </c>
      <c r="Z2609">
        <v>8</v>
      </c>
      <c r="AA2609">
        <v>0</v>
      </c>
      <c r="AB2609">
        <v>0</v>
      </c>
      <c r="AC2609">
        <v>1996.72</v>
      </c>
      <c r="AD2609">
        <v>0.84999999999999898</v>
      </c>
      <c r="AE2609">
        <v>0</v>
      </c>
      <c r="AF2609">
        <v>0</v>
      </c>
      <c r="AG2609">
        <v>0</v>
      </c>
      <c r="AH2609">
        <v>0</v>
      </c>
      <c r="AI2609">
        <f t="shared" si="210"/>
        <v>8</v>
      </c>
      <c r="AJ2609">
        <f t="shared" si="211"/>
        <v>2080</v>
      </c>
      <c r="AK2609" s="62">
        <f t="shared" si="212"/>
        <v>0.16666666666666666</v>
      </c>
      <c r="AL2609">
        <f t="shared" si="213"/>
        <v>1996.72</v>
      </c>
    </row>
    <row r="2610" spans="2:38" ht="14.45" x14ac:dyDescent="0.3">
      <c r="B2610" t="s">
        <v>2204</v>
      </c>
      <c r="C2610">
        <v>2002344334</v>
      </c>
      <c r="D2610" t="s">
        <v>125</v>
      </c>
      <c r="E2610" t="s">
        <v>126</v>
      </c>
      <c r="F2610" t="s">
        <v>127</v>
      </c>
      <c r="G2610" t="s">
        <v>132</v>
      </c>
      <c r="H2610" t="s">
        <v>290</v>
      </c>
      <c r="I2610" t="s">
        <v>645</v>
      </c>
      <c r="J2610" t="s">
        <v>646</v>
      </c>
      <c r="K2610" t="s">
        <v>677</v>
      </c>
      <c r="L2610">
        <v>80870946</v>
      </c>
      <c r="M2610" t="s">
        <v>678</v>
      </c>
      <c r="N2610">
        <v>21069099</v>
      </c>
      <c r="O2610" t="s">
        <v>679</v>
      </c>
      <c r="P2610">
        <v>4987176351357</v>
      </c>
      <c r="Q2610">
        <v>225</v>
      </c>
      <c r="R2610" s="16">
        <v>47045</v>
      </c>
      <c r="S2610">
        <v>17</v>
      </c>
      <c r="T2610">
        <v>100</v>
      </c>
      <c r="U2610">
        <v>120</v>
      </c>
      <c r="V2610">
        <v>171.65</v>
      </c>
      <c r="W2610">
        <v>180.23</v>
      </c>
      <c r="X2610">
        <v>187.75</v>
      </c>
      <c r="Y2610">
        <v>0</v>
      </c>
      <c r="Z2610">
        <v>6</v>
      </c>
      <c r="AA2610">
        <v>0</v>
      </c>
      <c r="AB2610">
        <v>0</v>
      </c>
      <c r="AC2610">
        <v>1081.3800000000001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f t="shared" si="210"/>
        <v>6</v>
      </c>
      <c r="AJ2610">
        <f t="shared" si="211"/>
        <v>1126.5</v>
      </c>
      <c r="AK2610" s="62">
        <f t="shared" si="212"/>
        <v>0.05</v>
      </c>
      <c r="AL2610">
        <f t="shared" si="213"/>
        <v>1081.3799999999999</v>
      </c>
    </row>
    <row r="2611" spans="2:38" ht="14.45" x14ac:dyDescent="0.3">
      <c r="B2611" t="s">
        <v>2204</v>
      </c>
      <c r="C2611">
        <v>2002344334</v>
      </c>
      <c r="D2611" t="s">
        <v>125</v>
      </c>
      <c r="E2611" t="s">
        <v>126</v>
      </c>
      <c r="F2611" t="s">
        <v>127</v>
      </c>
      <c r="G2611" t="s">
        <v>132</v>
      </c>
      <c r="H2611" t="s">
        <v>133</v>
      </c>
      <c r="I2611" t="s">
        <v>134</v>
      </c>
      <c r="J2611" t="s">
        <v>135</v>
      </c>
      <c r="K2611" t="s">
        <v>552</v>
      </c>
      <c r="L2611">
        <v>83914224</v>
      </c>
      <c r="M2611" t="s">
        <v>767</v>
      </c>
      <c r="N2611">
        <v>96190010</v>
      </c>
      <c r="O2611" t="s">
        <v>768</v>
      </c>
      <c r="P2611">
        <v>4987176192165</v>
      </c>
      <c r="Q2611">
        <v>699</v>
      </c>
      <c r="R2611" s="16">
        <v>46807</v>
      </c>
      <c r="S2611">
        <v>24</v>
      </c>
      <c r="T2611">
        <v>78</v>
      </c>
      <c r="U2611">
        <v>12</v>
      </c>
      <c r="V2611">
        <v>454.4</v>
      </c>
      <c r="W2611">
        <v>454.4</v>
      </c>
      <c r="X2611">
        <v>473.35</v>
      </c>
      <c r="Y2611">
        <v>0</v>
      </c>
      <c r="Z2611">
        <v>6</v>
      </c>
      <c r="AA2611">
        <v>0</v>
      </c>
      <c r="AB2611">
        <v>0</v>
      </c>
      <c r="AC2611">
        <v>2726.4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f t="shared" si="210"/>
        <v>6</v>
      </c>
      <c r="AJ2611">
        <f t="shared" si="211"/>
        <v>2840.1000000000004</v>
      </c>
      <c r="AK2611" s="62">
        <f t="shared" si="212"/>
        <v>0.5</v>
      </c>
      <c r="AL2611">
        <f t="shared" si="213"/>
        <v>2726.3999999999996</v>
      </c>
    </row>
    <row r="2612" spans="2:38" ht="14.45" x14ac:dyDescent="0.3">
      <c r="B2612" t="s">
        <v>2204</v>
      </c>
      <c r="C2612">
        <v>2002344334</v>
      </c>
      <c r="D2612" t="s">
        <v>125</v>
      </c>
      <c r="E2612" t="s">
        <v>126</v>
      </c>
      <c r="F2612" t="s">
        <v>127</v>
      </c>
      <c r="G2612" t="s">
        <v>132</v>
      </c>
      <c r="H2612" t="s">
        <v>133</v>
      </c>
      <c r="I2612" t="s">
        <v>134</v>
      </c>
      <c r="J2612" t="s">
        <v>240</v>
      </c>
      <c r="K2612" t="s">
        <v>682</v>
      </c>
      <c r="L2612">
        <v>80883941</v>
      </c>
      <c r="M2612" t="s">
        <v>683</v>
      </c>
      <c r="N2612">
        <v>96190010</v>
      </c>
      <c r="O2612" t="s">
        <v>684</v>
      </c>
      <c r="P2612">
        <v>4987176374554</v>
      </c>
      <c r="Q2612">
        <v>800</v>
      </c>
      <c r="R2612" s="16">
        <v>47045</v>
      </c>
      <c r="S2612">
        <v>24</v>
      </c>
      <c r="T2612">
        <v>100</v>
      </c>
      <c r="U2612">
        <v>12</v>
      </c>
      <c r="V2612">
        <v>519.96</v>
      </c>
      <c r="W2612">
        <v>519.96</v>
      </c>
      <c r="X2612">
        <v>541.64</v>
      </c>
      <c r="Y2612">
        <v>0</v>
      </c>
      <c r="Z2612">
        <v>2</v>
      </c>
      <c r="AA2612">
        <v>0</v>
      </c>
      <c r="AB2612">
        <v>0</v>
      </c>
      <c r="AC2612">
        <v>1039.92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f t="shared" si="210"/>
        <v>2</v>
      </c>
      <c r="AJ2612">
        <f t="shared" si="211"/>
        <v>1083.28</v>
      </c>
      <c r="AK2612" s="62">
        <f t="shared" si="212"/>
        <v>0.16666666666666666</v>
      </c>
      <c r="AL2612">
        <f t="shared" si="213"/>
        <v>1039.92</v>
      </c>
    </row>
    <row r="2613" spans="2:38" ht="14.45" x14ac:dyDescent="0.3">
      <c r="B2613" t="s">
        <v>2204</v>
      </c>
      <c r="C2613">
        <v>2002344334</v>
      </c>
      <c r="D2613" t="s">
        <v>125</v>
      </c>
      <c r="E2613" t="s">
        <v>126</v>
      </c>
      <c r="F2613" t="s">
        <v>127</v>
      </c>
      <c r="G2613" t="s">
        <v>146</v>
      </c>
      <c r="H2613" t="s">
        <v>160</v>
      </c>
      <c r="I2613" t="s">
        <v>161</v>
      </c>
      <c r="J2613" t="s">
        <v>738</v>
      </c>
      <c r="K2613" t="s">
        <v>739</v>
      </c>
      <c r="L2613">
        <v>80777363</v>
      </c>
      <c r="M2613" t="s">
        <v>740</v>
      </c>
      <c r="N2613">
        <v>96032100</v>
      </c>
      <c r="O2613" t="s">
        <v>741</v>
      </c>
      <c r="P2613">
        <v>4987176231543</v>
      </c>
      <c r="Q2613">
        <v>120</v>
      </c>
      <c r="R2613" s="16">
        <v>47020</v>
      </c>
      <c r="S2613">
        <v>36</v>
      </c>
      <c r="T2613">
        <v>72</v>
      </c>
      <c r="U2613">
        <v>36</v>
      </c>
      <c r="V2613">
        <v>91.43</v>
      </c>
      <c r="W2613">
        <v>96</v>
      </c>
      <c r="X2613">
        <v>100</v>
      </c>
      <c r="Y2613">
        <v>0</v>
      </c>
      <c r="Z2613">
        <v>2</v>
      </c>
      <c r="AA2613">
        <v>0</v>
      </c>
      <c r="AB2613">
        <v>0</v>
      </c>
      <c r="AC2613">
        <v>192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f t="shared" si="210"/>
        <v>2</v>
      </c>
      <c r="AJ2613">
        <f t="shared" si="211"/>
        <v>200</v>
      </c>
      <c r="AK2613" s="62">
        <f t="shared" si="212"/>
        <v>5.5555555555555552E-2</v>
      </c>
      <c r="AL2613">
        <f t="shared" si="213"/>
        <v>192</v>
      </c>
    </row>
    <row r="2614" spans="2:38" ht="14.45" x14ac:dyDescent="0.3">
      <c r="B2614" t="s">
        <v>2204</v>
      </c>
      <c r="C2614">
        <v>2002344334</v>
      </c>
      <c r="D2614" t="s">
        <v>125</v>
      </c>
      <c r="E2614" t="s">
        <v>126</v>
      </c>
      <c r="F2614" t="s">
        <v>127</v>
      </c>
      <c r="G2614" t="s">
        <v>146</v>
      </c>
      <c r="H2614" t="s">
        <v>160</v>
      </c>
      <c r="I2614" t="s">
        <v>161</v>
      </c>
      <c r="J2614" t="s">
        <v>539</v>
      </c>
      <c r="K2614" t="s">
        <v>674</v>
      </c>
      <c r="L2614">
        <v>83913861</v>
      </c>
      <c r="M2614" t="s">
        <v>976</v>
      </c>
      <c r="N2614">
        <v>96032100</v>
      </c>
      <c r="O2614" t="s">
        <v>977</v>
      </c>
      <c r="P2614">
        <v>4987176306685</v>
      </c>
      <c r="Q2614">
        <v>190</v>
      </c>
      <c r="R2614" s="16">
        <v>47045</v>
      </c>
      <c r="S2614">
        <v>36</v>
      </c>
      <c r="T2614">
        <v>74</v>
      </c>
      <c r="U2614">
        <v>48</v>
      </c>
      <c r="V2614">
        <v>144.76</v>
      </c>
      <c r="W2614">
        <v>152</v>
      </c>
      <c r="X2614">
        <v>158.34</v>
      </c>
      <c r="Y2614">
        <v>1</v>
      </c>
      <c r="Z2614">
        <v>0</v>
      </c>
      <c r="AA2614">
        <v>0</v>
      </c>
      <c r="AB2614">
        <v>0</v>
      </c>
      <c r="AC2614">
        <v>7296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f t="shared" si="210"/>
        <v>48</v>
      </c>
      <c r="AJ2614">
        <f t="shared" si="211"/>
        <v>7600.32</v>
      </c>
      <c r="AK2614" s="62">
        <f t="shared" si="212"/>
        <v>1</v>
      </c>
      <c r="AL2614">
        <f t="shared" si="213"/>
        <v>7296</v>
      </c>
    </row>
    <row r="2615" spans="2:38" ht="14.45" x14ac:dyDescent="0.3">
      <c r="B2615" t="s">
        <v>2204</v>
      </c>
      <c r="C2615">
        <v>2002344334</v>
      </c>
      <c r="D2615" t="s">
        <v>125</v>
      </c>
      <c r="E2615" t="s">
        <v>126</v>
      </c>
      <c r="F2615" t="s">
        <v>127</v>
      </c>
      <c r="G2615" t="s">
        <v>128</v>
      </c>
      <c r="H2615" t="s">
        <v>196</v>
      </c>
      <c r="I2615" t="s">
        <v>197</v>
      </c>
      <c r="J2615" t="s">
        <v>742</v>
      </c>
      <c r="K2615" t="s">
        <v>743</v>
      </c>
      <c r="L2615">
        <v>80795451</v>
      </c>
      <c r="M2615" t="s">
        <v>744</v>
      </c>
      <c r="N2615">
        <v>33049990</v>
      </c>
      <c r="O2615" t="s">
        <v>745</v>
      </c>
      <c r="P2615">
        <v>4902430917933</v>
      </c>
      <c r="Q2615">
        <v>399</v>
      </c>
      <c r="R2615" s="16">
        <v>46807</v>
      </c>
      <c r="S2615">
        <v>36</v>
      </c>
      <c r="T2615">
        <v>52</v>
      </c>
      <c r="U2615">
        <v>12</v>
      </c>
      <c r="V2615">
        <v>282.26</v>
      </c>
      <c r="W2615">
        <v>333.07</v>
      </c>
      <c r="X2615">
        <v>346.96</v>
      </c>
      <c r="Y2615">
        <v>0</v>
      </c>
      <c r="Z2615">
        <v>3</v>
      </c>
      <c r="AA2615">
        <v>0</v>
      </c>
      <c r="AB2615">
        <v>0</v>
      </c>
      <c r="AC2615">
        <v>999.21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f t="shared" si="210"/>
        <v>3</v>
      </c>
      <c r="AJ2615">
        <f t="shared" si="211"/>
        <v>1040.8799999999999</v>
      </c>
      <c r="AK2615" s="62">
        <f t="shared" si="212"/>
        <v>0.25</v>
      </c>
      <c r="AL2615">
        <f t="shared" si="213"/>
        <v>999.21</v>
      </c>
    </row>
    <row r="2616" spans="2:38" ht="14.45" x14ac:dyDescent="0.3">
      <c r="B2616" t="s">
        <v>2204</v>
      </c>
      <c r="C2616">
        <v>2002344334</v>
      </c>
      <c r="D2616" t="s">
        <v>125</v>
      </c>
      <c r="E2616" t="s">
        <v>126</v>
      </c>
      <c r="F2616" t="s">
        <v>127</v>
      </c>
      <c r="G2616" t="s">
        <v>132</v>
      </c>
      <c r="H2616" t="s">
        <v>133</v>
      </c>
      <c r="I2616" t="s">
        <v>177</v>
      </c>
      <c r="J2616" t="s">
        <v>178</v>
      </c>
      <c r="K2616" t="s">
        <v>230</v>
      </c>
      <c r="L2616">
        <v>80888567</v>
      </c>
      <c r="M2616" t="s">
        <v>688</v>
      </c>
      <c r="N2616">
        <v>96190010</v>
      </c>
      <c r="O2616" t="s">
        <v>689</v>
      </c>
      <c r="P2616">
        <v>4987176319449</v>
      </c>
      <c r="Q2616">
        <v>399</v>
      </c>
      <c r="R2616" s="16">
        <v>46807</v>
      </c>
      <c r="S2616">
        <v>24</v>
      </c>
      <c r="T2616">
        <v>78</v>
      </c>
      <c r="U2616">
        <v>16</v>
      </c>
      <c r="V2616">
        <v>306.79000000000002</v>
      </c>
      <c r="W2616">
        <v>306.79000000000002</v>
      </c>
      <c r="X2616">
        <v>319.58</v>
      </c>
      <c r="Y2616">
        <v>1</v>
      </c>
      <c r="Z2616">
        <v>4</v>
      </c>
      <c r="AA2616">
        <v>0</v>
      </c>
      <c r="AB2616">
        <v>0</v>
      </c>
      <c r="AC2616">
        <v>6135.8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f t="shared" si="210"/>
        <v>20</v>
      </c>
      <c r="AJ2616">
        <f t="shared" si="211"/>
        <v>6391.5999999999995</v>
      </c>
      <c r="AK2616" s="62">
        <f t="shared" si="212"/>
        <v>1.25</v>
      </c>
      <c r="AL2616">
        <f t="shared" si="213"/>
        <v>6135.8</v>
      </c>
    </row>
    <row r="2617" spans="2:38" ht="14.45" x14ac:dyDescent="0.3">
      <c r="B2617" t="s">
        <v>2204</v>
      </c>
      <c r="C2617">
        <v>2002344334</v>
      </c>
      <c r="D2617" t="s">
        <v>125</v>
      </c>
      <c r="E2617" t="s">
        <v>126</v>
      </c>
      <c r="F2617" t="s">
        <v>127</v>
      </c>
      <c r="G2617" t="s">
        <v>146</v>
      </c>
      <c r="H2617" t="s">
        <v>160</v>
      </c>
      <c r="I2617" t="s">
        <v>161</v>
      </c>
      <c r="J2617" t="s">
        <v>525</v>
      </c>
      <c r="K2617" t="s">
        <v>735</v>
      </c>
      <c r="L2617">
        <v>80756893</v>
      </c>
      <c r="M2617" t="s">
        <v>736</v>
      </c>
      <c r="N2617">
        <v>96032100</v>
      </c>
      <c r="O2617" t="s">
        <v>737</v>
      </c>
      <c r="P2617">
        <v>4987176202420</v>
      </c>
      <c r="Q2617">
        <v>105</v>
      </c>
      <c r="R2617" s="16">
        <v>47020</v>
      </c>
      <c r="S2617">
        <v>36</v>
      </c>
      <c r="T2617">
        <v>72</v>
      </c>
      <c r="U2617">
        <v>72</v>
      </c>
      <c r="V2617">
        <v>80</v>
      </c>
      <c r="W2617">
        <v>84</v>
      </c>
      <c r="X2617">
        <v>87.5</v>
      </c>
      <c r="Y2617">
        <v>0</v>
      </c>
      <c r="Z2617">
        <v>3</v>
      </c>
      <c r="AA2617">
        <v>0</v>
      </c>
      <c r="AB2617">
        <v>0</v>
      </c>
      <c r="AC2617">
        <v>252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f t="shared" si="210"/>
        <v>3</v>
      </c>
      <c r="AJ2617">
        <f t="shared" si="211"/>
        <v>262.5</v>
      </c>
      <c r="AK2617" s="62">
        <f t="shared" si="212"/>
        <v>4.1666666666666664E-2</v>
      </c>
      <c r="AL2617">
        <f t="shared" si="213"/>
        <v>252</v>
      </c>
    </row>
    <row r="2618" spans="2:38" ht="14.45" x14ac:dyDescent="0.3">
      <c r="B2618" t="s">
        <v>2204</v>
      </c>
      <c r="C2618">
        <v>2002344334</v>
      </c>
      <c r="D2618" t="s">
        <v>125</v>
      </c>
      <c r="E2618" t="s">
        <v>126</v>
      </c>
      <c r="F2618" t="s">
        <v>127</v>
      </c>
      <c r="G2618" t="s">
        <v>132</v>
      </c>
      <c r="H2618" t="s">
        <v>290</v>
      </c>
      <c r="I2618" t="s">
        <v>692</v>
      </c>
      <c r="J2618" t="s">
        <v>692</v>
      </c>
      <c r="K2618" t="s">
        <v>693</v>
      </c>
      <c r="L2618">
        <v>80895628</v>
      </c>
      <c r="M2618" t="s">
        <v>694</v>
      </c>
      <c r="N2618">
        <v>30049011</v>
      </c>
      <c r="O2618" t="s">
        <v>695</v>
      </c>
      <c r="P2618">
        <v>4987176385567</v>
      </c>
      <c r="Q2618">
        <v>50</v>
      </c>
      <c r="R2618" s="16">
        <v>46807</v>
      </c>
      <c r="S2618">
        <v>18</v>
      </c>
      <c r="T2618">
        <v>100</v>
      </c>
      <c r="U2618">
        <v>60</v>
      </c>
      <c r="V2618">
        <v>38.14</v>
      </c>
      <c r="W2618">
        <v>40.049999999999997</v>
      </c>
      <c r="X2618">
        <v>41.72</v>
      </c>
      <c r="Y2618">
        <v>1</v>
      </c>
      <c r="Z2618">
        <v>3</v>
      </c>
      <c r="AA2618">
        <v>0</v>
      </c>
      <c r="AB2618">
        <v>0</v>
      </c>
      <c r="AC2618">
        <v>2523.15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f t="shared" si="210"/>
        <v>63</v>
      </c>
      <c r="AJ2618">
        <f t="shared" si="211"/>
        <v>2628.36</v>
      </c>
      <c r="AK2618" s="62">
        <f t="shared" si="212"/>
        <v>1.05</v>
      </c>
      <c r="AL2618">
        <f t="shared" si="213"/>
        <v>2523.1499999999996</v>
      </c>
    </row>
    <row r="2619" spans="2:38" ht="14.45" x14ac:dyDescent="0.3">
      <c r="B2619" t="s">
        <v>2204</v>
      </c>
      <c r="C2619">
        <v>2002344334</v>
      </c>
      <c r="D2619" t="s">
        <v>125</v>
      </c>
      <c r="E2619" t="s">
        <v>126</v>
      </c>
      <c r="F2619" t="s">
        <v>127</v>
      </c>
      <c r="G2619" t="s">
        <v>128</v>
      </c>
      <c r="H2619" t="s">
        <v>139</v>
      </c>
      <c r="I2619" t="s">
        <v>140</v>
      </c>
      <c r="J2619" t="s">
        <v>159</v>
      </c>
      <c r="K2619" t="s">
        <v>570</v>
      </c>
      <c r="L2619">
        <v>83921920</v>
      </c>
      <c r="M2619" t="s">
        <v>949</v>
      </c>
      <c r="N2619">
        <v>96190030</v>
      </c>
      <c r="O2619" t="s">
        <v>950</v>
      </c>
      <c r="P2619">
        <v>4987176303844</v>
      </c>
      <c r="Q2619">
        <v>350</v>
      </c>
      <c r="R2619" s="16">
        <v>46807</v>
      </c>
      <c r="S2619">
        <v>36</v>
      </c>
      <c r="T2619">
        <v>52</v>
      </c>
      <c r="U2619">
        <v>18</v>
      </c>
      <c r="V2619">
        <v>266.66000000000003</v>
      </c>
      <c r="W2619">
        <v>279.99</v>
      </c>
      <c r="X2619">
        <v>291.67</v>
      </c>
      <c r="Y2619">
        <v>7</v>
      </c>
      <c r="Z2619">
        <v>17</v>
      </c>
      <c r="AA2619">
        <v>0</v>
      </c>
      <c r="AB2619">
        <v>0</v>
      </c>
      <c r="AC2619">
        <v>40038.57</v>
      </c>
      <c r="AD2619">
        <v>0.01</v>
      </c>
      <c r="AE2619">
        <v>0</v>
      </c>
      <c r="AF2619">
        <v>0</v>
      </c>
      <c r="AG2619">
        <v>0</v>
      </c>
      <c r="AH2619">
        <v>0</v>
      </c>
      <c r="AI2619">
        <f t="shared" si="210"/>
        <v>143</v>
      </c>
      <c r="AJ2619">
        <f t="shared" si="211"/>
        <v>41708.810000000005</v>
      </c>
      <c r="AK2619" s="62">
        <f t="shared" si="212"/>
        <v>7.9444444444444446</v>
      </c>
      <c r="AL2619">
        <f t="shared" si="213"/>
        <v>40038.57</v>
      </c>
    </row>
    <row r="2620" spans="2:38" ht="14.45" x14ac:dyDescent="0.3">
      <c r="B2620" t="s">
        <v>2204</v>
      </c>
      <c r="C2620">
        <v>2002344334</v>
      </c>
      <c r="D2620" t="s">
        <v>125</v>
      </c>
      <c r="E2620" t="s">
        <v>126</v>
      </c>
      <c r="F2620" t="s">
        <v>127</v>
      </c>
      <c r="G2620" t="s">
        <v>132</v>
      </c>
      <c r="H2620" t="s">
        <v>290</v>
      </c>
      <c r="I2620" t="s">
        <v>692</v>
      </c>
      <c r="J2620" t="s">
        <v>692</v>
      </c>
      <c r="K2620" t="s">
        <v>696</v>
      </c>
      <c r="L2620">
        <v>80895630</v>
      </c>
      <c r="M2620" t="s">
        <v>697</v>
      </c>
      <c r="N2620">
        <v>30049011</v>
      </c>
      <c r="O2620" t="s">
        <v>698</v>
      </c>
      <c r="P2620">
        <v>4987176385536</v>
      </c>
      <c r="Q2620">
        <v>50</v>
      </c>
      <c r="R2620" s="16">
        <v>46807</v>
      </c>
      <c r="S2620">
        <v>18</v>
      </c>
      <c r="T2620">
        <v>100</v>
      </c>
      <c r="U2620">
        <v>60</v>
      </c>
      <c r="V2620">
        <v>38.14</v>
      </c>
      <c r="W2620">
        <v>40.049999999999997</v>
      </c>
      <c r="X2620">
        <v>41.72</v>
      </c>
      <c r="Y2620">
        <v>0</v>
      </c>
      <c r="Z2620">
        <v>13</v>
      </c>
      <c r="AA2620">
        <v>0</v>
      </c>
      <c r="AB2620">
        <v>0</v>
      </c>
      <c r="AC2620">
        <v>520.65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f t="shared" si="210"/>
        <v>13</v>
      </c>
      <c r="AJ2620">
        <f t="shared" si="211"/>
        <v>542.36</v>
      </c>
      <c r="AK2620" s="62">
        <f t="shared" si="212"/>
        <v>0.21666666666666667</v>
      </c>
      <c r="AL2620">
        <f t="shared" si="213"/>
        <v>520.65</v>
      </c>
    </row>
    <row r="2621" spans="2:38" ht="14.45" x14ac:dyDescent="0.3">
      <c r="B2621" t="s">
        <v>2204</v>
      </c>
      <c r="C2621">
        <v>2002344334</v>
      </c>
      <c r="D2621" t="s">
        <v>125</v>
      </c>
      <c r="E2621" t="s">
        <v>126</v>
      </c>
      <c r="F2621" t="s">
        <v>127</v>
      </c>
      <c r="G2621" t="s">
        <v>132</v>
      </c>
      <c r="H2621" t="s">
        <v>163</v>
      </c>
      <c r="I2621" t="s">
        <v>164</v>
      </c>
      <c r="J2621" t="s">
        <v>202</v>
      </c>
      <c r="K2621" t="s">
        <v>746</v>
      </c>
      <c r="L2621">
        <v>80818354</v>
      </c>
      <c r="M2621" t="s">
        <v>747</v>
      </c>
      <c r="N2621">
        <v>33071010</v>
      </c>
      <c r="O2621" t="s">
        <v>748</v>
      </c>
      <c r="P2621">
        <v>4987176029966</v>
      </c>
      <c r="Q2621">
        <v>71</v>
      </c>
      <c r="R2621" s="16">
        <v>47045</v>
      </c>
      <c r="S2621">
        <v>36</v>
      </c>
      <c r="T2621">
        <v>74</v>
      </c>
      <c r="U2621">
        <v>96</v>
      </c>
      <c r="V2621">
        <v>57.96</v>
      </c>
      <c r="W2621">
        <v>60.86</v>
      </c>
      <c r="X2621">
        <v>63.4</v>
      </c>
      <c r="Y2621">
        <v>0</v>
      </c>
      <c r="Z2621">
        <v>4</v>
      </c>
      <c r="AA2621">
        <v>0</v>
      </c>
      <c r="AB2621">
        <v>0</v>
      </c>
      <c r="AC2621">
        <v>243.44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f t="shared" si="210"/>
        <v>4</v>
      </c>
      <c r="AJ2621">
        <f t="shared" si="211"/>
        <v>253.6</v>
      </c>
      <c r="AK2621" s="62">
        <f t="shared" si="212"/>
        <v>4.1666666666666664E-2</v>
      </c>
      <c r="AL2621">
        <f t="shared" si="213"/>
        <v>243.44</v>
      </c>
    </row>
    <row r="2622" spans="2:38" ht="14.45" x14ac:dyDescent="0.3">
      <c r="B2622" t="s">
        <v>2204</v>
      </c>
      <c r="C2622">
        <v>2002344334</v>
      </c>
      <c r="D2622" t="s">
        <v>125</v>
      </c>
      <c r="E2622" t="s">
        <v>126</v>
      </c>
      <c r="F2622" t="s">
        <v>127</v>
      </c>
      <c r="G2622" t="s">
        <v>132</v>
      </c>
      <c r="H2622" t="s">
        <v>133</v>
      </c>
      <c r="I2622" t="s">
        <v>177</v>
      </c>
      <c r="J2622" t="s">
        <v>375</v>
      </c>
      <c r="K2622" t="s">
        <v>385</v>
      </c>
      <c r="L2622">
        <v>83902634</v>
      </c>
      <c r="M2622" t="s">
        <v>1040</v>
      </c>
      <c r="N2622">
        <v>96190010</v>
      </c>
      <c r="O2622" t="s">
        <v>1041</v>
      </c>
      <c r="P2622">
        <v>4987176319319</v>
      </c>
      <c r="Q2622">
        <v>125</v>
      </c>
      <c r="R2622" s="16">
        <v>46807</v>
      </c>
      <c r="S2622">
        <v>24</v>
      </c>
      <c r="T2622">
        <v>78</v>
      </c>
      <c r="U2622">
        <v>40</v>
      </c>
      <c r="V2622">
        <v>108.1</v>
      </c>
      <c r="W2622">
        <v>108.1</v>
      </c>
      <c r="X2622">
        <v>112.61</v>
      </c>
      <c r="Y2622">
        <v>0</v>
      </c>
      <c r="Z2622">
        <v>2</v>
      </c>
      <c r="AA2622">
        <v>0</v>
      </c>
      <c r="AB2622">
        <v>0</v>
      </c>
      <c r="AC2622">
        <v>216.2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f t="shared" si="210"/>
        <v>2</v>
      </c>
      <c r="AJ2622">
        <f t="shared" si="211"/>
        <v>225.22</v>
      </c>
      <c r="AK2622" s="62">
        <f t="shared" si="212"/>
        <v>0.05</v>
      </c>
      <c r="AL2622">
        <f t="shared" si="213"/>
        <v>216.2</v>
      </c>
    </row>
    <row r="2623" spans="2:38" ht="14.45" x14ac:dyDescent="0.3">
      <c r="B2623" t="s">
        <v>2204</v>
      </c>
      <c r="C2623">
        <v>2002344334</v>
      </c>
      <c r="D2623" t="s">
        <v>125</v>
      </c>
      <c r="E2623" t="s">
        <v>126</v>
      </c>
      <c r="F2623" t="s">
        <v>127</v>
      </c>
      <c r="G2623" t="s">
        <v>132</v>
      </c>
      <c r="H2623" t="s">
        <v>133</v>
      </c>
      <c r="I2623" t="s">
        <v>134</v>
      </c>
      <c r="J2623" t="s">
        <v>155</v>
      </c>
      <c r="K2623" t="s">
        <v>755</v>
      </c>
      <c r="L2623">
        <v>80870359</v>
      </c>
      <c r="M2623" t="s">
        <v>756</v>
      </c>
      <c r="N2623">
        <v>96190010</v>
      </c>
      <c r="O2623" t="s">
        <v>757</v>
      </c>
      <c r="P2623">
        <v>4987176350664</v>
      </c>
      <c r="Q2623">
        <v>599</v>
      </c>
      <c r="R2623" s="16">
        <v>46981</v>
      </c>
      <c r="S2623">
        <v>24</v>
      </c>
      <c r="T2623">
        <v>100</v>
      </c>
      <c r="U2623">
        <v>12</v>
      </c>
      <c r="V2623">
        <v>389.05</v>
      </c>
      <c r="W2623">
        <v>389.05</v>
      </c>
      <c r="X2623">
        <v>405.27</v>
      </c>
      <c r="Y2623">
        <v>0</v>
      </c>
      <c r="Z2623">
        <v>11</v>
      </c>
      <c r="AA2623">
        <v>0</v>
      </c>
      <c r="AB2623">
        <v>0</v>
      </c>
      <c r="AC2623">
        <v>4279.55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f t="shared" si="210"/>
        <v>11</v>
      </c>
      <c r="AJ2623">
        <f t="shared" si="211"/>
        <v>4457.9699999999993</v>
      </c>
      <c r="AK2623" s="62">
        <f t="shared" si="212"/>
        <v>0.91666666666666663</v>
      </c>
      <c r="AL2623">
        <f t="shared" si="213"/>
        <v>4279.55</v>
      </c>
    </row>
    <row r="2624" spans="2:38" ht="14.45" x14ac:dyDescent="0.3">
      <c r="B2624" t="s">
        <v>2204</v>
      </c>
      <c r="C2624">
        <v>2002344334</v>
      </c>
      <c r="D2624" t="s">
        <v>125</v>
      </c>
      <c r="E2624" t="s">
        <v>126</v>
      </c>
      <c r="F2624" t="s">
        <v>127</v>
      </c>
      <c r="G2624" t="s">
        <v>132</v>
      </c>
      <c r="H2624" t="s">
        <v>163</v>
      </c>
      <c r="I2624" t="s">
        <v>164</v>
      </c>
      <c r="J2624" t="s">
        <v>337</v>
      </c>
      <c r="K2624" t="s">
        <v>699</v>
      </c>
      <c r="L2624">
        <v>80739419</v>
      </c>
      <c r="M2624" t="s">
        <v>700</v>
      </c>
      <c r="N2624">
        <v>33072000</v>
      </c>
      <c r="O2624" t="s">
        <v>701</v>
      </c>
      <c r="P2624">
        <v>4987176176318</v>
      </c>
      <c r="Q2624">
        <v>299</v>
      </c>
      <c r="R2624" s="16">
        <v>46317</v>
      </c>
      <c r="S2624">
        <v>18</v>
      </c>
      <c r="T2624">
        <v>13</v>
      </c>
      <c r="U2624">
        <v>48</v>
      </c>
      <c r="V2624">
        <v>211.52</v>
      </c>
      <c r="W2624">
        <v>249.59</v>
      </c>
      <c r="X2624">
        <v>260</v>
      </c>
      <c r="Y2624">
        <v>0</v>
      </c>
      <c r="Z2624">
        <v>5</v>
      </c>
      <c r="AA2624">
        <v>0</v>
      </c>
      <c r="AB2624">
        <v>0</v>
      </c>
      <c r="AC2624">
        <v>1247.95</v>
      </c>
      <c r="AD2624">
        <v>0.53</v>
      </c>
      <c r="AE2624">
        <v>0</v>
      </c>
      <c r="AF2624">
        <v>0</v>
      </c>
      <c r="AG2624">
        <v>0</v>
      </c>
      <c r="AH2624">
        <v>0</v>
      </c>
      <c r="AI2624">
        <f t="shared" si="210"/>
        <v>5</v>
      </c>
      <c r="AJ2624">
        <f t="shared" si="211"/>
        <v>1300</v>
      </c>
      <c r="AK2624" s="62">
        <f t="shared" si="212"/>
        <v>0.10416666666666667</v>
      </c>
      <c r="AL2624">
        <f t="shared" si="213"/>
        <v>1247.95</v>
      </c>
    </row>
    <row r="2625" spans="2:38" ht="14.45" x14ac:dyDescent="0.3">
      <c r="B2625" t="s">
        <v>2204</v>
      </c>
      <c r="C2625">
        <v>2002344334</v>
      </c>
      <c r="D2625" t="s">
        <v>125</v>
      </c>
      <c r="E2625" t="s">
        <v>126</v>
      </c>
      <c r="F2625" t="s">
        <v>127</v>
      </c>
      <c r="G2625" t="s">
        <v>128</v>
      </c>
      <c r="H2625" t="s">
        <v>139</v>
      </c>
      <c r="I2625" t="s">
        <v>140</v>
      </c>
      <c r="J2625" t="s">
        <v>159</v>
      </c>
      <c r="K2625" t="s">
        <v>898</v>
      </c>
      <c r="L2625">
        <v>83921921</v>
      </c>
      <c r="M2625" t="s">
        <v>899</v>
      </c>
      <c r="N2625">
        <v>96190030</v>
      </c>
      <c r="O2625" t="s">
        <v>900</v>
      </c>
      <c r="P2625">
        <v>4987176303790</v>
      </c>
      <c r="Q2625">
        <v>350</v>
      </c>
      <c r="R2625" s="16">
        <v>47045</v>
      </c>
      <c r="S2625">
        <v>36</v>
      </c>
      <c r="T2625">
        <v>74</v>
      </c>
      <c r="U2625">
        <v>18</v>
      </c>
      <c r="V2625">
        <v>266.66000000000003</v>
      </c>
      <c r="W2625">
        <v>279.99</v>
      </c>
      <c r="X2625">
        <v>291.67</v>
      </c>
      <c r="Y2625">
        <v>4</v>
      </c>
      <c r="Z2625">
        <v>10</v>
      </c>
      <c r="AA2625">
        <v>0</v>
      </c>
      <c r="AB2625">
        <v>0</v>
      </c>
      <c r="AC2625">
        <v>22959.18</v>
      </c>
      <c r="AD2625">
        <v>0.01</v>
      </c>
      <c r="AE2625">
        <v>0</v>
      </c>
      <c r="AF2625">
        <v>0</v>
      </c>
      <c r="AG2625">
        <v>0</v>
      </c>
      <c r="AH2625">
        <v>0</v>
      </c>
      <c r="AI2625">
        <f t="shared" si="210"/>
        <v>82</v>
      </c>
      <c r="AJ2625">
        <f t="shared" si="211"/>
        <v>23916.940000000002</v>
      </c>
      <c r="AK2625" s="62">
        <f t="shared" si="212"/>
        <v>4.5555555555555554</v>
      </c>
      <c r="AL2625">
        <f t="shared" si="213"/>
        <v>22959.18</v>
      </c>
    </row>
    <row r="2626" spans="2:38" ht="14.45" x14ac:dyDescent="0.3">
      <c r="B2626" t="s">
        <v>2204</v>
      </c>
      <c r="C2626">
        <v>2002344334</v>
      </c>
      <c r="D2626" t="s">
        <v>125</v>
      </c>
      <c r="E2626" t="s">
        <v>126</v>
      </c>
      <c r="F2626" t="s">
        <v>127</v>
      </c>
      <c r="G2626" t="s">
        <v>132</v>
      </c>
      <c r="H2626" t="s">
        <v>290</v>
      </c>
      <c r="I2626" t="s">
        <v>645</v>
      </c>
      <c r="J2626" t="s">
        <v>646</v>
      </c>
      <c r="K2626" t="s">
        <v>647</v>
      </c>
      <c r="L2626">
        <v>80757319</v>
      </c>
      <c r="M2626" t="s">
        <v>648</v>
      </c>
      <c r="N2626">
        <v>21069099</v>
      </c>
      <c r="O2626" t="s">
        <v>649</v>
      </c>
      <c r="P2626">
        <v>4987176070579</v>
      </c>
      <c r="Q2626">
        <v>399</v>
      </c>
      <c r="R2626" s="16">
        <v>46442</v>
      </c>
      <c r="S2626">
        <v>17</v>
      </c>
      <c r="T2626">
        <v>38</v>
      </c>
      <c r="U2626">
        <v>48</v>
      </c>
      <c r="V2626">
        <v>303.99</v>
      </c>
      <c r="W2626">
        <v>319.19</v>
      </c>
      <c r="X2626">
        <v>332.5</v>
      </c>
      <c r="Y2626">
        <v>0</v>
      </c>
      <c r="Z2626">
        <v>3</v>
      </c>
      <c r="AA2626">
        <v>0</v>
      </c>
      <c r="AB2626">
        <v>0</v>
      </c>
      <c r="AC2626">
        <v>957.57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f t="shared" si="210"/>
        <v>3</v>
      </c>
      <c r="AJ2626">
        <f t="shared" si="211"/>
        <v>997.5</v>
      </c>
      <c r="AK2626" s="62">
        <f t="shared" si="212"/>
        <v>6.25E-2</v>
      </c>
      <c r="AL2626">
        <f t="shared" si="213"/>
        <v>957.56999999999994</v>
      </c>
    </row>
    <row r="2627" spans="2:38" ht="14.45" x14ac:dyDescent="0.3">
      <c r="B2627" t="s">
        <v>2204</v>
      </c>
      <c r="C2627">
        <v>2002344334</v>
      </c>
      <c r="D2627" t="s">
        <v>125</v>
      </c>
      <c r="E2627" t="s">
        <v>126</v>
      </c>
      <c r="F2627" t="s">
        <v>127</v>
      </c>
      <c r="G2627" t="s">
        <v>146</v>
      </c>
      <c r="H2627" t="s">
        <v>160</v>
      </c>
      <c r="I2627" t="s">
        <v>161</v>
      </c>
      <c r="J2627" t="s">
        <v>738</v>
      </c>
      <c r="K2627" t="s">
        <v>739</v>
      </c>
      <c r="L2627">
        <v>80894428</v>
      </c>
      <c r="M2627" t="s">
        <v>832</v>
      </c>
      <c r="N2627">
        <v>96032100</v>
      </c>
      <c r="O2627" t="s">
        <v>833</v>
      </c>
      <c r="P2627">
        <v>4987176231543</v>
      </c>
      <c r="Q2627">
        <v>130</v>
      </c>
      <c r="R2627" s="16">
        <v>46807</v>
      </c>
      <c r="S2627">
        <v>36</v>
      </c>
      <c r="T2627">
        <v>52</v>
      </c>
      <c r="U2627">
        <v>36</v>
      </c>
      <c r="V2627">
        <v>99.05</v>
      </c>
      <c r="W2627">
        <v>104</v>
      </c>
      <c r="X2627">
        <v>108.34</v>
      </c>
      <c r="Y2627">
        <v>2</v>
      </c>
      <c r="Z2627">
        <v>18</v>
      </c>
      <c r="AA2627">
        <v>0</v>
      </c>
      <c r="AB2627">
        <v>0</v>
      </c>
      <c r="AC2627">
        <v>9360</v>
      </c>
      <c r="AD2627">
        <v>0.02</v>
      </c>
      <c r="AE2627">
        <v>0</v>
      </c>
      <c r="AF2627">
        <v>0</v>
      </c>
      <c r="AG2627">
        <v>0</v>
      </c>
      <c r="AH2627">
        <v>0</v>
      </c>
      <c r="AI2627">
        <f t="shared" si="210"/>
        <v>90</v>
      </c>
      <c r="AJ2627">
        <f t="shared" si="211"/>
        <v>9750.6</v>
      </c>
      <c r="AK2627" s="62">
        <f t="shared" si="212"/>
        <v>2.5</v>
      </c>
      <c r="AL2627">
        <f t="shared" si="213"/>
        <v>9360</v>
      </c>
    </row>
    <row r="2628" spans="2:38" ht="14.45" x14ac:dyDescent="0.3">
      <c r="B2628" t="s">
        <v>2204</v>
      </c>
      <c r="C2628">
        <v>2002344334</v>
      </c>
      <c r="D2628" t="s">
        <v>125</v>
      </c>
      <c r="E2628" t="s">
        <v>126</v>
      </c>
      <c r="F2628" t="s">
        <v>127</v>
      </c>
      <c r="G2628" t="s">
        <v>146</v>
      </c>
      <c r="H2628" t="s">
        <v>160</v>
      </c>
      <c r="I2628" t="s">
        <v>161</v>
      </c>
      <c r="J2628" t="s">
        <v>162</v>
      </c>
      <c r="K2628" t="s">
        <v>364</v>
      </c>
      <c r="L2628">
        <v>80894418</v>
      </c>
      <c r="M2628" t="s">
        <v>705</v>
      </c>
      <c r="N2628">
        <v>96032100</v>
      </c>
      <c r="O2628" t="s">
        <v>706</v>
      </c>
      <c r="P2628">
        <v>4987176239969</v>
      </c>
      <c r="Q2628">
        <v>170</v>
      </c>
      <c r="R2628" s="16">
        <v>46807</v>
      </c>
      <c r="S2628">
        <v>36</v>
      </c>
      <c r="T2628">
        <v>52</v>
      </c>
      <c r="U2628">
        <v>48</v>
      </c>
      <c r="V2628">
        <v>129.52000000000001</v>
      </c>
      <c r="W2628">
        <v>136</v>
      </c>
      <c r="X2628">
        <v>141.66999999999999</v>
      </c>
      <c r="Y2628">
        <v>0</v>
      </c>
      <c r="Z2628">
        <v>24</v>
      </c>
      <c r="AA2628">
        <v>0</v>
      </c>
      <c r="AB2628">
        <v>0</v>
      </c>
      <c r="AC2628">
        <v>3264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f t="shared" si="210"/>
        <v>24</v>
      </c>
      <c r="AJ2628">
        <f t="shared" si="211"/>
        <v>3400.08</v>
      </c>
      <c r="AK2628" s="62">
        <f t="shared" si="212"/>
        <v>0.5</v>
      </c>
      <c r="AL2628">
        <f t="shared" si="213"/>
        <v>3264</v>
      </c>
    </row>
    <row r="2629" spans="2:38" ht="14.45" x14ac:dyDescent="0.3">
      <c r="B2629" t="s">
        <v>2204</v>
      </c>
      <c r="C2629">
        <v>2002344334</v>
      </c>
      <c r="D2629" t="s">
        <v>125</v>
      </c>
      <c r="E2629" t="s">
        <v>126</v>
      </c>
      <c r="F2629" t="s">
        <v>127</v>
      </c>
      <c r="G2629" t="s">
        <v>128</v>
      </c>
      <c r="H2629" t="s">
        <v>139</v>
      </c>
      <c r="I2629" t="s">
        <v>140</v>
      </c>
      <c r="J2629" t="s">
        <v>283</v>
      </c>
      <c r="K2629" t="s">
        <v>769</v>
      </c>
      <c r="L2629">
        <v>80887983</v>
      </c>
      <c r="M2629" t="s">
        <v>770</v>
      </c>
      <c r="N2629">
        <v>96190030</v>
      </c>
      <c r="O2629" t="s">
        <v>771</v>
      </c>
      <c r="P2629">
        <v>4987176278777</v>
      </c>
      <c r="Q2629">
        <v>560</v>
      </c>
      <c r="R2629" s="16">
        <v>47045</v>
      </c>
      <c r="S2629">
        <v>36</v>
      </c>
      <c r="T2629">
        <v>74</v>
      </c>
      <c r="U2629">
        <v>6</v>
      </c>
      <c r="V2629">
        <v>426.66</v>
      </c>
      <c r="W2629">
        <v>447.99</v>
      </c>
      <c r="X2629">
        <v>466.67</v>
      </c>
      <c r="Y2629">
        <v>0</v>
      </c>
      <c r="Z2629">
        <v>5</v>
      </c>
      <c r="AA2629">
        <v>0</v>
      </c>
      <c r="AB2629">
        <v>0</v>
      </c>
      <c r="AC2629">
        <v>2239.9499999999998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f t="shared" ref="AI2629:AI2692" si="214">+(Y2629+AA2629)*U2629+(Z2629+AB2629+AE2629+AG2629)</f>
        <v>5</v>
      </c>
      <c r="AJ2629">
        <f t="shared" ref="AJ2629:AJ2692" si="215">+AI2629*X2629</f>
        <v>2333.35</v>
      </c>
      <c r="AK2629" s="62">
        <f t="shared" ref="AK2629:AK2692" si="216">+AI2629/U2629</f>
        <v>0.83333333333333337</v>
      </c>
      <c r="AL2629">
        <f t="shared" ref="AL2629:AL2692" si="217">+AI2629*W2629</f>
        <v>2239.9499999999998</v>
      </c>
    </row>
    <row r="2630" spans="2:38" ht="14.45" x14ac:dyDescent="0.3">
      <c r="B2630" t="s">
        <v>2204</v>
      </c>
      <c r="C2630">
        <v>2002344334</v>
      </c>
      <c r="D2630" t="s">
        <v>125</v>
      </c>
      <c r="E2630" t="s">
        <v>126</v>
      </c>
      <c r="F2630" t="s">
        <v>127</v>
      </c>
      <c r="G2630" t="s">
        <v>146</v>
      </c>
      <c r="H2630" t="s">
        <v>160</v>
      </c>
      <c r="I2630" t="s">
        <v>161</v>
      </c>
      <c r="J2630" t="s">
        <v>344</v>
      </c>
      <c r="K2630" t="s">
        <v>345</v>
      </c>
      <c r="L2630">
        <v>80894424</v>
      </c>
      <c r="M2630" t="s">
        <v>956</v>
      </c>
      <c r="N2630">
        <v>96032100</v>
      </c>
      <c r="O2630" t="s">
        <v>957</v>
      </c>
      <c r="P2630">
        <v>4987176279156</v>
      </c>
      <c r="Q2630">
        <v>130</v>
      </c>
      <c r="R2630" s="16">
        <v>46806</v>
      </c>
      <c r="S2630">
        <v>36</v>
      </c>
      <c r="T2630">
        <v>52</v>
      </c>
      <c r="U2630">
        <v>48</v>
      </c>
      <c r="V2630">
        <v>99.05</v>
      </c>
      <c r="W2630">
        <v>104</v>
      </c>
      <c r="X2630">
        <v>108.34</v>
      </c>
      <c r="Y2630">
        <v>1</v>
      </c>
      <c r="Z2630">
        <v>0</v>
      </c>
      <c r="AA2630">
        <v>0</v>
      </c>
      <c r="AB2630">
        <v>0</v>
      </c>
      <c r="AC2630">
        <v>4992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f t="shared" si="214"/>
        <v>48</v>
      </c>
      <c r="AJ2630">
        <f t="shared" si="215"/>
        <v>5200.32</v>
      </c>
      <c r="AK2630" s="62">
        <f t="shared" si="216"/>
        <v>1</v>
      </c>
      <c r="AL2630">
        <f t="shared" si="217"/>
        <v>4992</v>
      </c>
    </row>
    <row r="2631" spans="2:38" ht="14.45" x14ac:dyDescent="0.3">
      <c r="B2631" t="s">
        <v>2204</v>
      </c>
      <c r="C2631">
        <v>2002344334</v>
      </c>
      <c r="D2631" t="s">
        <v>125</v>
      </c>
      <c r="E2631" t="s">
        <v>126</v>
      </c>
      <c r="F2631" t="s">
        <v>127</v>
      </c>
      <c r="G2631" t="s">
        <v>128</v>
      </c>
      <c r="H2631" t="s">
        <v>139</v>
      </c>
      <c r="I2631" t="s">
        <v>140</v>
      </c>
      <c r="J2631" t="s">
        <v>283</v>
      </c>
      <c r="K2631" t="s">
        <v>927</v>
      </c>
      <c r="L2631">
        <v>80887985</v>
      </c>
      <c r="M2631" t="s">
        <v>943</v>
      </c>
      <c r="N2631">
        <v>96190030</v>
      </c>
      <c r="O2631" t="s">
        <v>944</v>
      </c>
      <c r="P2631">
        <v>4987176340979</v>
      </c>
      <c r="Q2631">
        <v>560</v>
      </c>
      <c r="R2631" s="16">
        <v>47045</v>
      </c>
      <c r="S2631">
        <v>36</v>
      </c>
      <c r="T2631">
        <v>74</v>
      </c>
      <c r="U2631">
        <v>6</v>
      </c>
      <c r="V2631">
        <v>426.66</v>
      </c>
      <c r="W2631">
        <v>447.99</v>
      </c>
      <c r="X2631">
        <v>466.67</v>
      </c>
      <c r="Y2631">
        <v>0</v>
      </c>
      <c r="Z2631">
        <v>1</v>
      </c>
      <c r="AA2631">
        <v>0</v>
      </c>
      <c r="AB2631">
        <v>0</v>
      </c>
      <c r="AC2631">
        <v>447.99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f t="shared" si="214"/>
        <v>1</v>
      </c>
      <c r="AJ2631">
        <f t="shared" si="215"/>
        <v>466.67</v>
      </c>
      <c r="AK2631" s="62">
        <f t="shared" si="216"/>
        <v>0.16666666666666666</v>
      </c>
      <c r="AL2631">
        <f t="shared" si="217"/>
        <v>447.99</v>
      </c>
    </row>
    <row r="2632" spans="2:38" ht="14.45" x14ac:dyDescent="0.3">
      <c r="B2632" t="s">
        <v>2204</v>
      </c>
      <c r="C2632">
        <v>2002344334</v>
      </c>
      <c r="D2632" t="s">
        <v>125</v>
      </c>
      <c r="E2632" t="s">
        <v>126</v>
      </c>
      <c r="F2632" t="s">
        <v>127</v>
      </c>
      <c r="G2632" t="s">
        <v>146</v>
      </c>
      <c r="H2632" t="s">
        <v>160</v>
      </c>
      <c r="I2632" t="s">
        <v>161</v>
      </c>
      <c r="J2632" t="s">
        <v>162</v>
      </c>
      <c r="K2632" t="s">
        <v>358</v>
      </c>
      <c r="L2632">
        <v>80894388</v>
      </c>
      <c r="M2632" t="s">
        <v>1069</v>
      </c>
      <c r="N2632">
        <v>96032100</v>
      </c>
      <c r="O2632" t="s">
        <v>1070</v>
      </c>
      <c r="P2632">
        <v>4987176239952</v>
      </c>
      <c r="Q2632">
        <v>170</v>
      </c>
      <c r="R2632" s="16">
        <v>47044</v>
      </c>
      <c r="S2632">
        <v>36</v>
      </c>
      <c r="T2632">
        <v>74</v>
      </c>
      <c r="U2632">
        <v>36</v>
      </c>
      <c r="V2632">
        <v>129.52000000000001</v>
      </c>
      <c r="W2632">
        <v>136</v>
      </c>
      <c r="X2632">
        <v>141.66999999999999</v>
      </c>
      <c r="Y2632">
        <v>1</v>
      </c>
      <c r="Z2632">
        <v>0</v>
      </c>
      <c r="AA2632">
        <v>0</v>
      </c>
      <c r="AB2632">
        <v>0</v>
      </c>
      <c r="AC2632">
        <v>4896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f t="shared" si="214"/>
        <v>36</v>
      </c>
      <c r="AJ2632">
        <f t="shared" si="215"/>
        <v>5100.12</v>
      </c>
      <c r="AK2632" s="62">
        <f t="shared" si="216"/>
        <v>1</v>
      </c>
      <c r="AL2632">
        <f t="shared" si="217"/>
        <v>4896</v>
      </c>
    </row>
    <row r="2633" spans="2:38" ht="14.45" x14ac:dyDescent="0.3">
      <c r="B2633" t="s">
        <v>2204</v>
      </c>
      <c r="C2633">
        <v>2002344334</v>
      </c>
      <c r="D2633" t="s">
        <v>125</v>
      </c>
      <c r="E2633" t="s">
        <v>126</v>
      </c>
      <c r="F2633" t="s">
        <v>127</v>
      </c>
      <c r="G2633" t="s">
        <v>128</v>
      </c>
      <c r="H2633" t="s">
        <v>139</v>
      </c>
      <c r="I2633" t="s">
        <v>140</v>
      </c>
      <c r="J2633" t="s">
        <v>283</v>
      </c>
      <c r="K2633" t="s">
        <v>914</v>
      </c>
      <c r="L2633">
        <v>80887987</v>
      </c>
      <c r="M2633" t="s">
        <v>945</v>
      </c>
      <c r="N2633">
        <v>96190030</v>
      </c>
      <c r="O2633" t="s">
        <v>946</v>
      </c>
      <c r="P2633">
        <v>4987176340962</v>
      </c>
      <c r="Q2633">
        <v>560</v>
      </c>
      <c r="R2633" s="16">
        <v>47044</v>
      </c>
      <c r="S2633">
        <v>36</v>
      </c>
      <c r="T2633">
        <v>74</v>
      </c>
      <c r="U2633">
        <v>6</v>
      </c>
      <c r="V2633">
        <v>426.66</v>
      </c>
      <c r="W2633">
        <v>447.99</v>
      </c>
      <c r="X2633">
        <v>466.67</v>
      </c>
      <c r="Y2633">
        <v>1</v>
      </c>
      <c r="Z2633">
        <v>1</v>
      </c>
      <c r="AA2633">
        <v>0</v>
      </c>
      <c r="AB2633">
        <v>0</v>
      </c>
      <c r="AC2633">
        <v>3135.93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f t="shared" si="214"/>
        <v>7</v>
      </c>
      <c r="AJ2633">
        <f t="shared" si="215"/>
        <v>3266.69</v>
      </c>
      <c r="AK2633" s="62">
        <f t="shared" si="216"/>
        <v>1.1666666666666667</v>
      </c>
      <c r="AL2633">
        <f t="shared" si="217"/>
        <v>3135.9300000000003</v>
      </c>
    </row>
    <row r="2634" spans="2:38" ht="14.45" x14ac:dyDescent="0.3">
      <c r="B2634" t="s">
        <v>2204</v>
      </c>
      <c r="C2634">
        <v>2002344334</v>
      </c>
      <c r="D2634" t="s">
        <v>125</v>
      </c>
      <c r="E2634" t="s">
        <v>126</v>
      </c>
      <c r="F2634" t="s">
        <v>127</v>
      </c>
      <c r="G2634" t="s">
        <v>146</v>
      </c>
      <c r="H2634" t="s">
        <v>160</v>
      </c>
      <c r="I2634" t="s">
        <v>161</v>
      </c>
      <c r="J2634" t="s">
        <v>351</v>
      </c>
      <c r="K2634" t="s">
        <v>891</v>
      </c>
      <c r="L2634">
        <v>80894430</v>
      </c>
      <c r="M2634" t="s">
        <v>892</v>
      </c>
      <c r="N2634">
        <v>96032100</v>
      </c>
      <c r="O2634" t="s">
        <v>893</v>
      </c>
      <c r="P2634">
        <v>4987176402912</v>
      </c>
      <c r="Q2634">
        <v>150</v>
      </c>
      <c r="R2634" s="16">
        <v>47045</v>
      </c>
      <c r="S2634">
        <v>36</v>
      </c>
      <c r="T2634">
        <v>74</v>
      </c>
      <c r="U2634">
        <v>36</v>
      </c>
      <c r="V2634">
        <v>114.29</v>
      </c>
      <c r="W2634">
        <v>120</v>
      </c>
      <c r="X2634">
        <v>125</v>
      </c>
      <c r="Y2634">
        <v>1</v>
      </c>
      <c r="Z2634">
        <v>0</v>
      </c>
      <c r="AA2634">
        <v>0</v>
      </c>
      <c r="AB2634">
        <v>0</v>
      </c>
      <c r="AC2634">
        <v>4320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f t="shared" si="214"/>
        <v>36</v>
      </c>
      <c r="AJ2634">
        <f t="shared" si="215"/>
        <v>4500</v>
      </c>
      <c r="AK2634" s="62">
        <f t="shared" si="216"/>
        <v>1</v>
      </c>
      <c r="AL2634">
        <f t="shared" si="217"/>
        <v>4320</v>
      </c>
    </row>
    <row r="2635" spans="2:38" ht="14.45" x14ac:dyDescent="0.3">
      <c r="B2635" t="s">
        <v>2204</v>
      </c>
      <c r="C2635">
        <v>2002344334</v>
      </c>
      <c r="D2635" t="s">
        <v>125</v>
      </c>
      <c r="E2635" t="s">
        <v>126</v>
      </c>
      <c r="F2635" t="s">
        <v>127</v>
      </c>
      <c r="G2635" t="s">
        <v>128</v>
      </c>
      <c r="H2635" t="s">
        <v>139</v>
      </c>
      <c r="I2635" t="s">
        <v>140</v>
      </c>
      <c r="J2635" t="s">
        <v>159</v>
      </c>
      <c r="K2635" t="s">
        <v>305</v>
      </c>
      <c r="L2635">
        <v>83921923</v>
      </c>
      <c r="M2635" t="s">
        <v>901</v>
      </c>
      <c r="N2635">
        <v>96190030</v>
      </c>
      <c r="O2635" t="s">
        <v>902</v>
      </c>
      <c r="P2635">
        <v>4987176303769</v>
      </c>
      <c r="Q2635">
        <v>350</v>
      </c>
      <c r="R2635" s="16">
        <v>47045</v>
      </c>
      <c r="S2635">
        <v>36</v>
      </c>
      <c r="T2635">
        <v>74</v>
      </c>
      <c r="U2635">
        <v>18</v>
      </c>
      <c r="V2635">
        <v>266.66000000000003</v>
      </c>
      <c r="W2635">
        <v>279.99</v>
      </c>
      <c r="X2635">
        <v>291.67</v>
      </c>
      <c r="Y2635">
        <v>12</v>
      </c>
      <c r="Z2635">
        <v>4</v>
      </c>
      <c r="AA2635">
        <v>0</v>
      </c>
      <c r="AB2635">
        <v>0</v>
      </c>
      <c r="AC2635">
        <v>61597.8</v>
      </c>
      <c r="AD2635">
        <v>2.9999999999999898E-2</v>
      </c>
      <c r="AE2635">
        <v>0</v>
      </c>
      <c r="AF2635">
        <v>0</v>
      </c>
      <c r="AG2635">
        <v>0</v>
      </c>
      <c r="AH2635">
        <v>0</v>
      </c>
      <c r="AI2635">
        <f t="shared" si="214"/>
        <v>220</v>
      </c>
      <c r="AJ2635">
        <f t="shared" si="215"/>
        <v>64167.4</v>
      </c>
      <c r="AK2635" s="62">
        <f t="shared" si="216"/>
        <v>12.222222222222221</v>
      </c>
      <c r="AL2635">
        <f t="shared" si="217"/>
        <v>61597.8</v>
      </c>
    </row>
    <row r="2636" spans="2:38" ht="14.45" x14ac:dyDescent="0.3">
      <c r="B2636" t="s">
        <v>2204</v>
      </c>
      <c r="C2636">
        <v>2002344334</v>
      </c>
      <c r="D2636" t="s">
        <v>125</v>
      </c>
      <c r="E2636" t="s">
        <v>126</v>
      </c>
      <c r="F2636" t="s">
        <v>127</v>
      </c>
      <c r="G2636" t="s">
        <v>146</v>
      </c>
      <c r="H2636" t="s">
        <v>160</v>
      </c>
      <c r="I2636" t="s">
        <v>161</v>
      </c>
      <c r="J2636" t="s">
        <v>351</v>
      </c>
      <c r="K2636" t="s">
        <v>352</v>
      </c>
      <c r="L2636">
        <v>80894434</v>
      </c>
      <c r="M2636" t="s">
        <v>1760</v>
      </c>
      <c r="N2636">
        <v>96032100</v>
      </c>
      <c r="O2636" t="s">
        <v>1761</v>
      </c>
      <c r="P2636">
        <v>4987176270337</v>
      </c>
      <c r="Q2636">
        <v>130</v>
      </c>
      <c r="R2636" s="16">
        <v>47045</v>
      </c>
      <c r="S2636">
        <v>36</v>
      </c>
      <c r="T2636">
        <v>74</v>
      </c>
      <c r="U2636">
        <v>36</v>
      </c>
      <c r="V2636">
        <v>99.05</v>
      </c>
      <c r="W2636">
        <v>104</v>
      </c>
      <c r="X2636">
        <v>108.34</v>
      </c>
      <c r="Y2636">
        <v>2</v>
      </c>
      <c r="Z2636">
        <v>0</v>
      </c>
      <c r="AA2636">
        <v>0</v>
      </c>
      <c r="AB2636">
        <v>0</v>
      </c>
      <c r="AC2636">
        <v>7488</v>
      </c>
      <c r="AD2636">
        <v>0.01</v>
      </c>
      <c r="AE2636">
        <v>0</v>
      </c>
      <c r="AF2636">
        <v>0</v>
      </c>
      <c r="AG2636">
        <v>0</v>
      </c>
      <c r="AH2636">
        <v>0</v>
      </c>
      <c r="AI2636">
        <f t="shared" si="214"/>
        <v>72</v>
      </c>
      <c r="AJ2636">
        <f t="shared" si="215"/>
        <v>7800.4800000000005</v>
      </c>
      <c r="AK2636" s="62">
        <f t="shared" si="216"/>
        <v>2</v>
      </c>
      <c r="AL2636">
        <f t="shared" si="217"/>
        <v>7488</v>
      </c>
    </row>
    <row r="2637" spans="2:38" ht="14.45" x14ac:dyDescent="0.3">
      <c r="B2637" t="s">
        <v>2204</v>
      </c>
      <c r="C2637">
        <v>2002344334</v>
      </c>
      <c r="D2637" t="s">
        <v>125</v>
      </c>
      <c r="E2637" t="s">
        <v>126</v>
      </c>
      <c r="F2637" t="s">
        <v>127</v>
      </c>
      <c r="G2637" t="s">
        <v>128</v>
      </c>
      <c r="H2637" t="s">
        <v>139</v>
      </c>
      <c r="I2637" t="s">
        <v>140</v>
      </c>
      <c r="J2637" t="s">
        <v>283</v>
      </c>
      <c r="K2637" t="s">
        <v>284</v>
      </c>
      <c r="L2637">
        <v>80887989</v>
      </c>
      <c r="M2637" t="s">
        <v>775</v>
      </c>
      <c r="N2637">
        <v>96190030</v>
      </c>
      <c r="O2637" t="s">
        <v>776</v>
      </c>
      <c r="P2637">
        <v>4987176341006</v>
      </c>
      <c r="Q2637">
        <v>585</v>
      </c>
      <c r="R2637" s="16">
        <v>47046</v>
      </c>
      <c r="S2637">
        <v>36</v>
      </c>
      <c r="T2637">
        <v>74</v>
      </c>
      <c r="U2637">
        <v>6</v>
      </c>
      <c r="V2637">
        <v>445.7</v>
      </c>
      <c r="W2637">
        <v>467.99</v>
      </c>
      <c r="X2637">
        <v>487.51</v>
      </c>
      <c r="Y2637">
        <v>0</v>
      </c>
      <c r="Z2637">
        <v>1</v>
      </c>
      <c r="AA2637">
        <v>0</v>
      </c>
      <c r="AB2637">
        <v>0</v>
      </c>
      <c r="AC2637">
        <v>467.99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f t="shared" si="214"/>
        <v>1</v>
      </c>
      <c r="AJ2637">
        <f t="shared" si="215"/>
        <v>487.51</v>
      </c>
      <c r="AK2637" s="62">
        <f t="shared" si="216"/>
        <v>0.16666666666666666</v>
      </c>
      <c r="AL2637">
        <f t="shared" si="217"/>
        <v>467.99</v>
      </c>
    </row>
    <row r="2638" spans="2:38" ht="14.45" x14ac:dyDescent="0.3">
      <c r="B2638" t="s">
        <v>2204</v>
      </c>
      <c r="C2638">
        <v>2002344334</v>
      </c>
      <c r="D2638" t="s">
        <v>125</v>
      </c>
      <c r="E2638" t="s">
        <v>126</v>
      </c>
      <c r="F2638" t="s">
        <v>127</v>
      </c>
      <c r="G2638" t="s">
        <v>146</v>
      </c>
      <c r="H2638" t="s">
        <v>160</v>
      </c>
      <c r="I2638" t="s">
        <v>161</v>
      </c>
      <c r="J2638" t="s">
        <v>525</v>
      </c>
      <c r="K2638" t="s">
        <v>526</v>
      </c>
      <c r="L2638">
        <v>83913849</v>
      </c>
      <c r="M2638" t="s">
        <v>978</v>
      </c>
      <c r="N2638">
        <v>96032100</v>
      </c>
      <c r="O2638" t="s">
        <v>979</v>
      </c>
      <c r="P2638">
        <v>4987176202437</v>
      </c>
      <c r="Q2638">
        <v>115</v>
      </c>
      <c r="R2638" s="16">
        <v>47045</v>
      </c>
      <c r="S2638">
        <v>36</v>
      </c>
      <c r="T2638">
        <v>74</v>
      </c>
      <c r="U2638">
        <v>72</v>
      </c>
      <c r="V2638">
        <v>87.62</v>
      </c>
      <c r="W2638">
        <v>92</v>
      </c>
      <c r="X2638">
        <v>95.84</v>
      </c>
      <c r="Y2638">
        <v>0</v>
      </c>
      <c r="Z2638">
        <v>50</v>
      </c>
      <c r="AA2638">
        <v>0</v>
      </c>
      <c r="AB2638">
        <v>0</v>
      </c>
      <c r="AC2638">
        <v>4600</v>
      </c>
      <c r="AD2638">
        <v>0.01</v>
      </c>
      <c r="AE2638">
        <v>0</v>
      </c>
      <c r="AF2638">
        <v>0</v>
      </c>
      <c r="AG2638">
        <v>0</v>
      </c>
      <c r="AH2638">
        <v>0</v>
      </c>
      <c r="AI2638">
        <f t="shared" si="214"/>
        <v>50</v>
      </c>
      <c r="AJ2638">
        <f t="shared" si="215"/>
        <v>4792</v>
      </c>
      <c r="AK2638" s="62">
        <f t="shared" si="216"/>
        <v>0.69444444444444442</v>
      </c>
      <c r="AL2638">
        <f t="shared" si="217"/>
        <v>4600</v>
      </c>
    </row>
    <row r="2639" spans="2:38" ht="14.45" x14ac:dyDescent="0.3">
      <c r="B2639" t="s">
        <v>2204</v>
      </c>
      <c r="C2639">
        <v>2002344334</v>
      </c>
      <c r="D2639" t="s">
        <v>125</v>
      </c>
      <c r="E2639" t="s">
        <v>126</v>
      </c>
      <c r="F2639" t="s">
        <v>127</v>
      </c>
      <c r="G2639" t="s">
        <v>128</v>
      </c>
      <c r="H2639" t="s">
        <v>139</v>
      </c>
      <c r="I2639" t="s">
        <v>140</v>
      </c>
      <c r="J2639" t="s">
        <v>159</v>
      </c>
      <c r="K2639" t="s">
        <v>562</v>
      </c>
      <c r="L2639">
        <v>83921924</v>
      </c>
      <c r="M2639" t="s">
        <v>785</v>
      </c>
      <c r="N2639">
        <v>96190030</v>
      </c>
      <c r="O2639" t="s">
        <v>786</v>
      </c>
      <c r="P2639">
        <v>4987176303882</v>
      </c>
      <c r="Q2639">
        <v>350</v>
      </c>
      <c r="R2639" s="16">
        <v>47045</v>
      </c>
      <c r="S2639">
        <v>36</v>
      </c>
      <c r="T2639">
        <v>74</v>
      </c>
      <c r="U2639">
        <v>18</v>
      </c>
      <c r="V2639">
        <v>266.66000000000003</v>
      </c>
      <c r="W2639">
        <v>279.99</v>
      </c>
      <c r="X2639">
        <v>291.67</v>
      </c>
      <c r="Y2639">
        <v>6</v>
      </c>
      <c r="Z2639">
        <v>2</v>
      </c>
      <c r="AA2639">
        <v>0</v>
      </c>
      <c r="AB2639">
        <v>0</v>
      </c>
      <c r="AC2639">
        <v>30798.9</v>
      </c>
      <c r="AD2639">
        <v>0.02</v>
      </c>
      <c r="AE2639">
        <v>0</v>
      </c>
      <c r="AF2639">
        <v>0</v>
      </c>
      <c r="AG2639">
        <v>0</v>
      </c>
      <c r="AH2639">
        <v>0</v>
      </c>
      <c r="AI2639">
        <f t="shared" si="214"/>
        <v>110</v>
      </c>
      <c r="AJ2639">
        <f t="shared" si="215"/>
        <v>32083.7</v>
      </c>
      <c r="AK2639" s="62">
        <f t="shared" si="216"/>
        <v>6.1111111111111107</v>
      </c>
      <c r="AL2639">
        <f t="shared" si="217"/>
        <v>30798.9</v>
      </c>
    </row>
    <row r="2640" spans="2:38" ht="14.45" x14ac:dyDescent="0.3">
      <c r="B2640" t="s">
        <v>2204</v>
      </c>
      <c r="C2640">
        <v>2002344334</v>
      </c>
      <c r="D2640" t="s">
        <v>125</v>
      </c>
      <c r="E2640" t="s">
        <v>126</v>
      </c>
      <c r="F2640" t="s">
        <v>127</v>
      </c>
      <c r="G2640" t="s">
        <v>146</v>
      </c>
      <c r="H2640" t="s">
        <v>160</v>
      </c>
      <c r="I2640" t="s">
        <v>161</v>
      </c>
      <c r="J2640" t="s">
        <v>162</v>
      </c>
      <c r="K2640" t="s">
        <v>334</v>
      </c>
      <c r="L2640">
        <v>80894402</v>
      </c>
      <c r="M2640" t="s">
        <v>958</v>
      </c>
      <c r="N2640">
        <v>96032100</v>
      </c>
      <c r="O2640" t="s">
        <v>959</v>
      </c>
      <c r="P2640">
        <v>4987176239976</v>
      </c>
      <c r="Q2640">
        <v>150</v>
      </c>
      <c r="R2640" s="16">
        <v>47045</v>
      </c>
      <c r="S2640">
        <v>36</v>
      </c>
      <c r="T2640">
        <v>74</v>
      </c>
      <c r="U2640">
        <v>36</v>
      </c>
      <c r="V2640">
        <v>114.29</v>
      </c>
      <c r="W2640">
        <v>120</v>
      </c>
      <c r="X2640">
        <v>125</v>
      </c>
      <c r="Y2640">
        <v>0</v>
      </c>
      <c r="Z2640">
        <v>12</v>
      </c>
      <c r="AA2640">
        <v>0</v>
      </c>
      <c r="AB2640">
        <v>0</v>
      </c>
      <c r="AC2640">
        <v>1440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f t="shared" si="214"/>
        <v>12</v>
      </c>
      <c r="AJ2640">
        <f t="shared" si="215"/>
        <v>1500</v>
      </c>
      <c r="AK2640" s="62">
        <f t="shared" si="216"/>
        <v>0.33333333333333331</v>
      </c>
      <c r="AL2640">
        <f t="shared" si="217"/>
        <v>1440</v>
      </c>
    </row>
    <row r="2641" spans="2:38" ht="14.45" x14ac:dyDescent="0.3">
      <c r="B2641" t="s">
        <v>2204</v>
      </c>
      <c r="C2641">
        <v>2002344334</v>
      </c>
      <c r="D2641" t="s">
        <v>125</v>
      </c>
      <c r="E2641" t="s">
        <v>126</v>
      </c>
      <c r="F2641" t="s">
        <v>127</v>
      </c>
      <c r="G2641" t="s">
        <v>128</v>
      </c>
      <c r="H2641" t="s">
        <v>139</v>
      </c>
      <c r="I2641" t="s">
        <v>140</v>
      </c>
      <c r="J2641" t="s">
        <v>236</v>
      </c>
      <c r="K2641" t="s">
        <v>971</v>
      </c>
      <c r="L2641">
        <v>80895440</v>
      </c>
      <c r="M2641" t="s">
        <v>1009</v>
      </c>
      <c r="N2641">
        <v>96190030</v>
      </c>
      <c r="O2641" t="s">
        <v>1010</v>
      </c>
      <c r="P2641">
        <v>4987176093349</v>
      </c>
      <c r="Q2641">
        <v>1730</v>
      </c>
      <c r="R2641" s="16">
        <v>47045</v>
      </c>
      <c r="S2641">
        <v>36</v>
      </c>
      <c r="T2641">
        <v>74</v>
      </c>
      <c r="U2641">
        <v>4</v>
      </c>
      <c r="V2641">
        <v>1375.36</v>
      </c>
      <c r="W2641">
        <v>1444.13</v>
      </c>
      <c r="X2641">
        <v>1504.35</v>
      </c>
      <c r="Y2641">
        <v>0</v>
      </c>
      <c r="Z2641">
        <v>1</v>
      </c>
      <c r="AA2641">
        <v>0</v>
      </c>
      <c r="AB2641">
        <v>0</v>
      </c>
      <c r="AC2641">
        <v>1444.13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f t="shared" si="214"/>
        <v>1</v>
      </c>
      <c r="AJ2641">
        <f t="shared" si="215"/>
        <v>1504.35</v>
      </c>
      <c r="AK2641" s="62">
        <f t="shared" si="216"/>
        <v>0.25</v>
      </c>
      <c r="AL2641">
        <f t="shared" si="217"/>
        <v>1444.13</v>
      </c>
    </row>
    <row r="2642" spans="2:38" ht="14.45" x14ac:dyDescent="0.3">
      <c r="B2642" t="s">
        <v>2204</v>
      </c>
      <c r="C2642">
        <v>2002344334</v>
      </c>
      <c r="D2642" t="s">
        <v>125</v>
      </c>
      <c r="E2642" t="s">
        <v>126</v>
      </c>
      <c r="F2642" t="s">
        <v>127</v>
      </c>
      <c r="G2642" t="s">
        <v>146</v>
      </c>
      <c r="H2642" t="s">
        <v>160</v>
      </c>
      <c r="I2642" t="s">
        <v>161</v>
      </c>
      <c r="J2642" t="s">
        <v>162</v>
      </c>
      <c r="K2642" t="s">
        <v>582</v>
      </c>
      <c r="L2642">
        <v>80894404</v>
      </c>
      <c r="M2642" t="s">
        <v>710</v>
      </c>
      <c r="N2642">
        <v>96032100</v>
      </c>
      <c r="O2642" t="s">
        <v>711</v>
      </c>
      <c r="P2642">
        <v>4987176278838</v>
      </c>
      <c r="Q2642">
        <v>108</v>
      </c>
      <c r="R2642" s="16">
        <v>47045</v>
      </c>
      <c r="S2642">
        <v>36</v>
      </c>
      <c r="T2642">
        <v>74</v>
      </c>
      <c r="U2642">
        <v>48</v>
      </c>
      <c r="V2642">
        <v>82.29</v>
      </c>
      <c r="W2642">
        <v>86.4</v>
      </c>
      <c r="X2642">
        <v>90</v>
      </c>
      <c r="Y2642">
        <v>0</v>
      </c>
      <c r="Z2642">
        <v>22</v>
      </c>
      <c r="AA2642">
        <v>0</v>
      </c>
      <c r="AB2642">
        <v>0</v>
      </c>
      <c r="AC2642">
        <v>1900.8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f t="shared" si="214"/>
        <v>22</v>
      </c>
      <c r="AJ2642">
        <f t="shared" si="215"/>
        <v>1980</v>
      </c>
      <c r="AK2642" s="62">
        <f t="shared" si="216"/>
        <v>0.45833333333333331</v>
      </c>
      <c r="AL2642">
        <f t="shared" si="217"/>
        <v>1900.8000000000002</v>
      </c>
    </row>
    <row r="2643" spans="2:38" ht="14.45" x14ac:dyDescent="0.3">
      <c r="B2643" t="s">
        <v>2204</v>
      </c>
      <c r="C2643">
        <v>2002344334</v>
      </c>
      <c r="D2643" t="s">
        <v>125</v>
      </c>
      <c r="E2643" t="s">
        <v>126</v>
      </c>
      <c r="F2643" t="s">
        <v>127</v>
      </c>
      <c r="G2643" t="s">
        <v>128</v>
      </c>
      <c r="H2643" t="s">
        <v>139</v>
      </c>
      <c r="I2643" t="s">
        <v>140</v>
      </c>
      <c r="J2643" t="s">
        <v>141</v>
      </c>
      <c r="K2643" t="s">
        <v>941</v>
      </c>
      <c r="L2643">
        <v>80895443</v>
      </c>
      <c r="M2643" t="s">
        <v>981</v>
      </c>
      <c r="N2643">
        <v>96190030</v>
      </c>
      <c r="O2643" t="s">
        <v>982</v>
      </c>
      <c r="P2643">
        <v>4987176135285</v>
      </c>
      <c r="Q2643">
        <v>1399</v>
      </c>
      <c r="R2643" s="16">
        <v>47045</v>
      </c>
      <c r="S2643">
        <v>36</v>
      </c>
      <c r="T2643">
        <v>74</v>
      </c>
      <c r="U2643">
        <v>4</v>
      </c>
      <c r="V2643">
        <v>1023.24</v>
      </c>
      <c r="W2643">
        <v>1074.4000000000001</v>
      </c>
      <c r="X2643">
        <v>1119.2</v>
      </c>
      <c r="Y2643">
        <v>0</v>
      </c>
      <c r="Z2643">
        <v>2</v>
      </c>
      <c r="AA2643">
        <v>0</v>
      </c>
      <c r="AB2643">
        <v>0</v>
      </c>
      <c r="AC2643">
        <v>2148.8000000000002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f t="shared" si="214"/>
        <v>2</v>
      </c>
      <c r="AJ2643">
        <f t="shared" si="215"/>
        <v>2238.4</v>
      </c>
      <c r="AK2643" s="62">
        <f t="shared" si="216"/>
        <v>0.5</v>
      </c>
      <c r="AL2643">
        <f t="shared" si="217"/>
        <v>2148.8000000000002</v>
      </c>
    </row>
    <row r="2644" spans="2:38" ht="14.45" x14ac:dyDescent="0.3">
      <c r="B2644" t="s">
        <v>2204</v>
      </c>
      <c r="C2644">
        <v>2002344334</v>
      </c>
      <c r="D2644" t="s">
        <v>125</v>
      </c>
      <c r="E2644" t="s">
        <v>126</v>
      </c>
      <c r="F2644" t="s">
        <v>127</v>
      </c>
      <c r="G2644" t="s">
        <v>128</v>
      </c>
      <c r="H2644" t="s">
        <v>139</v>
      </c>
      <c r="I2644" t="s">
        <v>285</v>
      </c>
      <c r="J2644" t="s">
        <v>286</v>
      </c>
      <c r="K2644" t="s">
        <v>287</v>
      </c>
      <c r="L2644">
        <v>80756049</v>
      </c>
      <c r="M2644" t="s">
        <v>288</v>
      </c>
      <c r="N2644">
        <v>34011190</v>
      </c>
      <c r="O2644" t="s">
        <v>289</v>
      </c>
      <c r="P2644">
        <v>4987176204325</v>
      </c>
      <c r="Q2644">
        <v>299</v>
      </c>
      <c r="R2644" s="16">
        <v>46604</v>
      </c>
      <c r="S2644">
        <v>36</v>
      </c>
      <c r="T2644">
        <v>33</v>
      </c>
      <c r="U2644">
        <v>24</v>
      </c>
      <c r="V2644">
        <v>202.7</v>
      </c>
      <c r="W2644">
        <v>239.19</v>
      </c>
      <c r="X2644">
        <v>249.16</v>
      </c>
      <c r="Y2644">
        <v>0</v>
      </c>
      <c r="Z2644">
        <v>18</v>
      </c>
      <c r="AA2644">
        <v>0</v>
      </c>
      <c r="AB2644">
        <v>0</v>
      </c>
      <c r="AC2644">
        <v>4305.42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f t="shared" si="214"/>
        <v>18</v>
      </c>
      <c r="AJ2644">
        <f t="shared" si="215"/>
        <v>4484.88</v>
      </c>
      <c r="AK2644" s="62">
        <f t="shared" si="216"/>
        <v>0.75</v>
      </c>
      <c r="AL2644">
        <f t="shared" si="217"/>
        <v>4305.42</v>
      </c>
    </row>
    <row r="2645" spans="2:38" ht="14.45" x14ac:dyDescent="0.3">
      <c r="B2645" t="s">
        <v>2204</v>
      </c>
      <c r="C2645">
        <v>2002344334</v>
      </c>
      <c r="D2645" t="s">
        <v>125</v>
      </c>
      <c r="E2645" t="s">
        <v>126</v>
      </c>
      <c r="F2645" t="s">
        <v>127</v>
      </c>
      <c r="G2645" t="s">
        <v>128</v>
      </c>
      <c r="H2645" t="s">
        <v>139</v>
      </c>
      <c r="I2645" t="s">
        <v>140</v>
      </c>
      <c r="J2645" t="s">
        <v>141</v>
      </c>
      <c r="K2645" t="s">
        <v>942</v>
      </c>
      <c r="L2645">
        <v>80895444</v>
      </c>
      <c r="M2645" t="s">
        <v>947</v>
      </c>
      <c r="N2645">
        <v>96190030</v>
      </c>
      <c r="O2645" t="s">
        <v>948</v>
      </c>
      <c r="P2645">
        <v>4987176135384</v>
      </c>
      <c r="Q2645">
        <v>1399</v>
      </c>
      <c r="R2645" s="16">
        <v>47045</v>
      </c>
      <c r="S2645">
        <v>36</v>
      </c>
      <c r="T2645">
        <v>74</v>
      </c>
      <c r="U2645">
        <v>4</v>
      </c>
      <c r="V2645">
        <v>1023.24</v>
      </c>
      <c r="W2645">
        <v>1074.4000000000001</v>
      </c>
      <c r="X2645">
        <v>1119.2</v>
      </c>
      <c r="Y2645">
        <v>0</v>
      </c>
      <c r="Z2645">
        <v>1</v>
      </c>
      <c r="AA2645">
        <v>0</v>
      </c>
      <c r="AB2645">
        <v>0</v>
      </c>
      <c r="AC2645">
        <v>1074.4000000000001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f t="shared" si="214"/>
        <v>1</v>
      </c>
      <c r="AJ2645">
        <f t="shared" si="215"/>
        <v>1119.2</v>
      </c>
      <c r="AK2645" s="62">
        <f t="shared" si="216"/>
        <v>0.25</v>
      </c>
      <c r="AL2645">
        <f t="shared" si="217"/>
        <v>1074.4000000000001</v>
      </c>
    </row>
    <row r="2646" spans="2:38" ht="14.45" x14ac:dyDescent="0.3">
      <c r="B2646" t="s">
        <v>2204</v>
      </c>
      <c r="C2646">
        <v>2002344334</v>
      </c>
      <c r="D2646" t="s">
        <v>125</v>
      </c>
      <c r="E2646" t="s">
        <v>126</v>
      </c>
      <c r="F2646" t="s">
        <v>127</v>
      </c>
      <c r="G2646" t="s">
        <v>132</v>
      </c>
      <c r="H2646" t="s">
        <v>290</v>
      </c>
      <c r="I2646" t="s">
        <v>291</v>
      </c>
      <c r="J2646" t="s">
        <v>291</v>
      </c>
      <c r="K2646" t="s">
        <v>292</v>
      </c>
      <c r="L2646">
        <v>80812661</v>
      </c>
      <c r="M2646" t="s">
        <v>293</v>
      </c>
      <c r="N2646">
        <v>30049011</v>
      </c>
      <c r="O2646" t="s">
        <v>294</v>
      </c>
      <c r="P2646">
        <v>4987176147349</v>
      </c>
      <c r="Q2646">
        <v>201</v>
      </c>
      <c r="R2646" s="16">
        <v>46654</v>
      </c>
      <c r="S2646">
        <v>24</v>
      </c>
      <c r="T2646">
        <v>57</v>
      </c>
      <c r="U2646">
        <v>140</v>
      </c>
      <c r="V2646">
        <v>153.34</v>
      </c>
      <c r="W2646">
        <v>161.01</v>
      </c>
      <c r="X2646">
        <v>167.72</v>
      </c>
      <c r="Y2646">
        <v>0</v>
      </c>
      <c r="Z2646">
        <v>1</v>
      </c>
      <c r="AA2646">
        <v>0</v>
      </c>
      <c r="AB2646">
        <v>0</v>
      </c>
      <c r="AC2646">
        <v>161.01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f t="shared" si="214"/>
        <v>1</v>
      </c>
      <c r="AJ2646">
        <f t="shared" si="215"/>
        <v>167.72</v>
      </c>
      <c r="AK2646" s="62">
        <f t="shared" si="216"/>
        <v>7.1428571428571426E-3</v>
      </c>
      <c r="AL2646">
        <f t="shared" si="217"/>
        <v>161.01</v>
      </c>
    </row>
    <row r="2647" spans="2:38" ht="14.45" x14ac:dyDescent="0.3">
      <c r="B2647" t="s">
        <v>2204</v>
      </c>
      <c r="C2647">
        <v>2002344334</v>
      </c>
      <c r="D2647" t="s">
        <v>125</v>
      </c>
      <c r="E2647" t="s">
        <v>126</v>
      </c>
      <c r="F2647" t="s">
        <v>127</v>
      </c>
      <c r="G2647" t="s">
        <v>128</v>
      </c>
      <c r="H2647" t="s">
        <v>139</v>
      </c>
      <c r="I2647" t="s">
        <v>140</v>
      </c>
      <c r="J2647" t="s">
        <v>141</v>
      </c>
      <c r="K2647" t="s">
        <v>940</v>
      </c>
      <c r="L2647">
        <v>80895445</v>
      </c>
      <c r="M2647" t="s">
        <v>1011</v>
      </c>
      <c r="N2647">
        <v>96190030</v>
      </c>
      <c r="O2647" t="s">
        <v>1012</v>
      </c>
      <c r="P2647">
        <v>4987176135407</v>
      </c>
      <c r="Q2647">
        <v>1399</v>
      </c>
      <c r="R2647" s="16">
        <v>46808</v>
      </c>
      <c r="S2647">
        <v>36</v>
      </c>
      <c r="T2647">
        <v>52</v>
      </c>
      <c r="U2647">
        <v>4</v>
      </c>
      <c r="V2647">
        <v>1023.24</v>
      </c>
      <c r="W2647">
        <v>1074.4000000000001</v>
      </c>
      <c r="X2647">
        <v>1119.2</v>
      </c>
      <c r="Y2647">
        <v>0</v>
      </c>
      <c r="Z2647">
        <v>2</v>
      </c>
      <c r="AA2647">
        <v>0</v>
      </c>
      <c r="AB2647">
        <v>0</v>
      </c>
      <c r="AC2647">
        <v>2148.8000000000002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f t="shared" si="214"/>
        <v>2</v>
      </c>
      <c r="AJ2647">
        <f t="shared" si="215"/>
        <v>2238.4</v>
      </c>
      <c r="AK2647" s="62">
        <f t="shared" si="216"/>
        <v>0.5</v>
      </c>
      <c r="AL2647">
        <f t="shared" si="217"/>
        <v>2148.8000000000002</v>
      </c>
    </row>
    <row r="2648" spans="2:38" ht="14.45" x14ac:dyDescent="0.3">
      <c r="B2648" t="s">
        <v>2204</v>
      </c>
      <c r="C2648">
        <v>2002344334</v>
      </c>
      <c r="D2648" t="s">
        <v>125</v>
      </c>
      <c r="E2648" t="s">
        <v>126</v>
      </c>
      <c r="F2648" t="s">
        <v>127</v>
      </c>
      <c r="G2648" t="s">
        <v>128</v>
      </c>
      <c r="H2648" t="s">
        <v>139</v>
      </c>
      <c r="I2648" t="s">
        <v>140</v>
      </c>
      <c r="J2648" t="s">
        <v>236</v>
      </c>
      <c r="K2648" t="s">
        <v>299</v>
      </c>
      <c r="L2648">
        <v>80830001</v>
      </c>
      <c r="M2648" t="s">
        <v>300</v>
      </c>
      <c r="N2648">
        <v>96190030</v>
      </c>
      <c r="O2648" t="s">
        <v>301</v>
      </c>
      <c r="P2648">
        <v>4987176093257</v>
      </c>
      <c r="Q2648">
        <v>374</v>
      </c>
      <c r="R2648" s="16">
        <v>47020</v>
      </c>
      <c r="S2648">
        <v>36</v>
      </c>
      <c r="T2648">
        <v>72</v>
      </c>
      <c r="U2648">
        <v>18</v>
      </c>
      <c r="V2648">
        <v>297.33</v>
      </c>
      <c r="W2648">
        <v>312.2</v>
      </c>
      <c r="X2648">
        <v>325.22000000000003</v>
      </c>
      <c r="Y2648">
        <v>0</v>
      </c>
      <c r="Z2648">
        <v>1</v>
      </c>
      <c r="AA2648">
        <v>0</v>
      </c>
      <c r="AB2648">
        <v>0</v>
      </c>
      <c r="AC2648">
        <v>312.2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f t="shared" si="214"/>
        <v>1</v>
      </c>
      <c r="AJ2648">
        <f t="shared" si="215"/>
        <v>325.22000000000003</v>
      </c>
      <c r="AK2648" s="62">
        <f t="shared" si="216"/>
        <v>5.5555555555555552E-2</v>
      </c>
      <c r="AL2648">
        <f t="shared" si="217"/>
        <v>312.2</v>
      </c>
    </row>
    <row r="2649" spans="2:38" ht="14.45" x14ac:dyDescent="0.3">
      <c r="B2649" t="s">
        <v>2204</v>
      </c>
      <c r="C2649">
        <v>2002344334</v>
      </c>
      <c r="D2649" t="s">
        <v>125</v>
      </c>
      <c r="E2649" t="s">
        <v>126</v>
      </c>
      <c r="F2649" t="s">
        <v>127</v>
      </c>
      <c r="G2649" t="s">
        <v>128</v>
      </c>
      <c r="H2649" t="s">
        <v>139</v>
      </c>
      <c r="I2649" t="s">
        <v>140</v>
      </c>
      <c r="J2649" t="s">
        <v>159</v>
      </c>
      <c r="K2649" t="s">
        <v>573</v>
      </c>
      <c r="L2649">
        <v>83921927</v>
      </c>
      <c r="M2649" t="s">
        <v>1038</v>
      </c>
      <c r="N2649">
        <v>96190030</v>
      </c>
      <c r="O2649" t="s">
        <v>1039</v>
      </c>
      <c r="P2649">
        <v>4987176303721</v>
      </c>
      <c r="Q2649">
        <v>350</v>
      </c>
      <c r="R2649" s="16">
        <v>47052</v>
      </c>
      <c r="S2649">
        <v>36</v>
      </c>
      <c r="T2649">
        <v>75</v>
      </c>
      <c r="U2649">
        <v>18</v>
      </c>
      <c r="V2649">
        <v>266.66000000000003</v>
      </c>
      <c r="W2649">
        <v>279.99</v>
      </c>
      <c r="X2649">
        <v>291.67</v>
      </c>
      <c r="Y2649">
        <v>3</v>
      </c>
      <c r="Z2649">
        <v>0</v>
      </c>
      <c r="AA2649">
        <v>0</v>
      </c>
      <c r="AB2649">
        <v>0</v>
      </c>
      <c r="AC2649">
        <v>15119.46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f t="shared" si="214"/>
        <v>54</v>
      </c>
      <c r="AJ2649">
        <f t="shared" si="215"/>
        <v>15750.18</v>
      </c>
      <c r="AK2649" s="62">
        <f t="shared" si="216"/>
        <v>3</v>
      </c>
      <c r="AL2649">
        <f t="shared" si="217"/>
        <v>15119.460000000001</v>
      </c>
    </row>
    <row r="2650" spans="2:38" ht="14.45" x14ac:dyDescent="0.3">
      <c r="B2650" t="s">
        <v>2204</v>
      </c>
      <c r="C2650">
        <v>2002344334</v>
      </c>
      <c r="D2650" t="s">
        <v>125</v>
      </c>
      <c r="E2650" t="s">
        <v>126</v>
      </c>
      <c r="F2650" t="s">
        <v>127</v>
      </c>
      <c r="G2650" t="s">
        <v>146</v>
      </c>
      <c r="H2650" t="s">
        <v>147</v>
      </c>
      <c r="I2650" t="s">
        <v>203</v>
      </c>
      <c r="J2650" t="s">
        <v>367</v>
      </c>
      <c r="K2650" t="s">
        <v>772</v>
      </c>
      <c r="L2650">
        <v>80818342</v>
      </c>
      <c r="M2650" t="s">
        <v>1025</v>
      </c>
      <c r="N2650">
        <v>33071090</v>
      </c>
      <c r="O2650" t="s">
        <v>1026</v>
      </c>
      <c r="P2650">
        <v>4987176278586</v>
      </c>
      <c r="Q2650">
        <v>275</v>
      </c>
      <c r="R2650" s="16">
        <v>46807</v>
      </c>
      <c r="S2650">
        <v>36</v>
      </c>
      <c r="T2650">
        <v>52</v>
      </c>
      <c r="U2650">
        <v>12</v>
      </c>
      <c r="V2650">
        <v>199.75</v>
      </c>
      <c r="W2650">
        <v>235.71</v>
      </c>
      <c r="X2650">
        <v>245.54</v>
      </c>
      <c r="Y2650">
        <v>0</v>
      </c>
      <c r="Z2650">
        <v>1</v>
      </c>
      <c r="AA2650">
        <v>0</v>
      </c>
      <c r="AB2650">
        <v>0</v>
      </c>
      <c r="AC2650">
        <v>235.71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f t="shared" si="214"/>
        <v>1</v>
      </c>
      <c r="AJ2650">
        <f t="shared" si="215"/>
        <v>245.54</v>
      </c>
      <c r="AK2650" s="62">
        <f t="shared" si="216"/>
        <v>8.3333333333333329E-2</v>
      </c>
      <c r="AL2650">
        <f t="shared" si="217"/>
        <v>235.71</v>
      </c>
    </row>
    <row r="2651" spans="2:38" ht="14.45" x14ac:dyDescent="0.3">
      <c r="B2651" t="s">
        <v>2204</v>
      </c>
      <c r="C2651">
        <v>2002344334</v>
      </c>
      <c r="D2651" t="s">
        <v>125</v>
      </c>
      <c r="E2651" t="s">
        <v>126</v>
      </c>
      <c r="F2651" t="s">
        <v>127</v>
      </c>
      <c r="G2651" t="s">
        <v>128</v>
      </c>
      <c r="H2651" t="s">
        <v>139</v>
      </c>
      <c r="I2651" t="s">
        <v>140</v>
      </c>
      <c r="J2651" t="s">
        <v>236</v>
      </c>
      <c r="K2651" t="s">
        <v>797</v>
      </c>
      <c r="L2651">
        <v>80895446</v>
      </c>
      <c r="M2651" t="s">
        <v>798</v>
      </c>
      <c r="N2651">
        <v>96190030</v>
      </c>
      <c r="O2651" t="s">
        <v>799</v>
      </c>
      <c r="P2651">
        <v>4987176307866</v>
      </c>
      <c r="Q2651">
        <v>374</v>
      </c>
      <c r="R2651" s="16">
        <v>46807</v>
      </c>
      <c r="S2651">
        <v>36</v>
      </c>
      <c r="T2651">
        <v>52</v>
      </c>
      <c r="U2651">
        <v>18</v>
      </c>
      <c r="V2651">
        <v>297.33</v>
      </c>
      <c r="W2651">
        <v>312.2</v>
      </c>
      <c r="X2651">
        <v>325.22000000000003</v>
      </c>
      <c r="Y2651">
        <v>1</v>
      </c>
      <c r="Z2651">
        <v>12</v>
      </c>
      <c r="AA2651">
        <v>0</v>
      </c>
      <c r="AB2651">
        <v>0</v>
      </c>
      <c r="AC2651">
        <v>9366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f t="shared" si="214"/>
        <v>30</v>
      </c>
      <c r="AJ2651">
        <f t="shared" si="215"/>
        <v>9756.6</v>
      </c>
      <c r="AK2651" s="62">
        <f t="shared" si="216"/>
        <v>1.6666666666666667</v>
      </c>
      <c r="AL2651">
        <f t="shared" si="217"/>
        <v>9366</v>
      </c>
    </row>
    <row r="2652" spans="2:38" ht="14.45" x14ac:dyDescent="0.3">
      <c r="B2652" t="s">
        <v>2204</v>
      </c>
      <c r="C2652">
        <v>2002344334</v>
      </c>
      <c r="D2652" t="s">
        <v>125</v>
      </c>
      <c r="E2652" t="s">
        <v>126</v>
      </c>
      <c r="F2652" t="s">
        <v>127</v>
      </c>
      <c r="G2652" t="s">
        <v>146</v>
      </c>
      <c r="H2652" t="s">
        <v>150</v>
      </c>
      <c r="I2652" t="s">
        <v>326</v>
      </c>
      <c r="J2652" t="s">
        <v>327</v>
      </c>
      <c r="K2652" t="s">
        <v>328</v>
      </c>
      <c r="L2652">
        <v>80867316</v>
      </c>
      <c r="M2652" t="s">
        <v>329</v>
      </c>
      <c r="N2652">
        <v>82122011</v>
      </c>
      <c r="O2652" t="s">
        <v>330</v>
      </c>
      <c r="P2652">
        <v>4987176355799</v>
      </c>
      <c r="Q2652">
        <v>99</v>
      </c>
      <c r="R2652" s="16">
        <v>46807</v>
      </c>
      <c r="S2652">
        <v>60</v>
      </c>
      <c r="T2652">
        <v>31</v>
      </c>
      <c r="U2652">
        <v>72</v>
      </c>
      <c r="V2652">
        <v>71.91</v>
      </c>
      <c r="W2652">
        <v>84.85</v>
      </c>
      <c r="X2652">
        <v>88.39</v>
      </c>
      <c r="Y2652">
        <v>1</v>
      </c>
      <c r="Z2652">
        <v>6</v>
      </c>
      <c r="AA2652">
        <v>0</v>
      </c>
      <c r="AB2652">
        <v>0</v>
      </c>
      <c r="AC2652">
        <v>6618.3</v>
      </c>
      <c r="AD2652">
        <v>0.01</v>
      </c>
      <c r="AE2652">
        <v>0</v>
      </c>
      <c r="AF2652">
        <v>0</v>
      </c>
      <c r="AG2652">
        <v>0</v>
      </c>
      <c r="AH2652">
        <v>0</v>
      </c>
      <c r="AI2652">
        <f t="shared" si="214"/>
        <v>78</v>
      </c>
      <c r="AJ2652">
        <f t="shared" si="215"/>
        <v>6894.42</v>
      </c>
      <c r="AK2652" s="62">
        <f t="shared" si="216"/>
        <v>1.0833333333333333</v>
      </c>
      <c r="AL2652">
        <f t="shared" si="217"/>
        <v>6618.2999999999993</v>
      </c>
    </row>
    <row r="2653" spans="2:38" ht="14.45" x14ac:dyDescent="0.3">
      <c r="B2653" t="s">
        <v>2204</v>
      </c>
      <c r="C2653">
        <v>2002344334</v>
      </c>
      <c r="D2653" t="s">
        <v>125</v>
      </c>
      <c r="E2653" t="s">
        <v>126</v>
      </c>
      <c r="F2653" t="s">
        <v>127</v>
      </c>
      <c r="G2653" t="s">
        <v>128</v>
      </c>
      <c r="H2653" t="s">
        <v>129</v>
      </c>
      <c r="I2653" t="s">
        <v>130</v>
      </c>
      <c r="J2653" t="s">
        <v>216</v>
      </c>
      <c r="K2653" t="s">
        <v>556</v>
      </c>
      <c r="L2653">
        <v>80889635</v>
      </c>
      <c r="M2653" t="s">
        <v>800</v>
      </c>
      <c r="N2653">
        <v>33051090</v>
      </c>
      <c r="O2653" t="s">
        <v>801</v>
      </c>
      <c r="P2653">
        <v>4987176272164</v>
      </c>
      <c r="Q2653">
        <v>210</v>
      </c>
      <c r="R2653" s="16">
        <v>47105</v>
      </c>
      <c r="S2653">
        <v>36</v>
      </c>
      <c r="T2653">
        <v>80</v>
      </c>
      <c r="U2653">
        <v>56</v>
      </c>
      <c r="V2653">
        <v>174.54</v>
      </c>
      <c r="W2653">
        <v>183.27</v>
      </c>
      <c r="X2653">
        <v>190.91</v>
      </c>
      <c r="Y2653">
        <v>0</v>
      </c>
      <c r="Z2653">
        <v>1</v>
      </c>
      <c r="AA2653">
        <v>0</v>
      </c>
      <c r="AB2653">
        <v>0</v>
      </c>
      <c r="AC2653">
        <v>183.27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f t="shared" si="214"/>
        <v>1</v>
      </c>
      <c r="AJ2653">
        <f t="shared" si="215"/>
        <v>190.91</v>
      </c>
      <c r="AK2653" s="62">
        <f t="shared" si="216"/>
        <v>1.7857142857142856E-2</v>
      </c>
      <c r="AL2653">
        <f t="shared" si="217"/>
        <v>183.27</v>
      </c>
    </row>
    <row r="2654" spans="2:38" ht="14.45" x14ac:dyDescent="0.3">
      <c r="B2654" t="s">
        <v>2204</v>
      </c>
      <c r="C2654">
        <v>2002344334</v>
      </c>
      <c r="D2654" t="s">
        <v>125</v>
      </c>
      <c r="E2654" t="s">
        <v>126</v>
      </c>
      <c r="F2654" t="s">
        <v>127</v>
      </c>
      <c r="G2654" t="s">
        <v>146</v>
      </c>
      <c r="H2654" t="s">
        <v>150</v>
      </c>
      <c r="I2654" t="s">
        <v>478</v>
      </c>
      <c r="J2654" t="s">
        <v>1059</v>
      </c>
      <c r="K2654" t="s">
        <v>1015</v>
      </c>
      <c r="L2654">
        <v>80831126</v>
      </c>
      <c r="M2654" t="s">
        <v>1060</v>
      </c>
      <c r="N2654">
        <v>82122011</v>
      </c>
      <c r="O2654" t="s">
        <v>1061</v>
      </c>
      <c r="P2654">
        <v>4987176296184</v>
      </c>
      <c r="Q2654">
        <v>1200</v>
      </c>
      <c r="R2654" s="16">
        <v>47045</v>
      </c>
      <c r="S2654">
        <v>60</v>
      </c>
      <c r="T2654">
        <v>44</v>
      </c>
      <c r="U2654">
        <v>24</v>
      </c>
      <c r="V2654">
        <v>871.64</v>
      </c>
      <c r="W2654">
        <v>1028.54</v>
      </c>
      <c r="X2654">
        <v>1071.43</v>
      </c>
      <c r="Y2654">
        <v>0</v>
      </c>
      <c r="Z2654">
        <v>1</v>
      </c>
      <c r="AA2654">
        <v>0</v>
      </c>
      <c r="AB2654">
        <v>0</v>
      </c>
      <c r="AC2654">
        <v>1028.54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f t="shared" si="214"/>
        <v>1</v>
      </c>
      <c r="AJ2654">
        <f t="shared" si="215"/>
        <v>1071.43</v>
      </c>
      <c r="AK2654" s="62">
        <f t="shared" si="216"/>
        <v>4.1666666666666664E-2</v>
      </c>
      <c r="AL2654">
        <f t="shared" si="217"/>
        <v>1028.54</v>
      </c>
    </row>
    <row r="2655" spans="2:38" ht="14.45" x14ac:dyDescent="0.3">
      <c r="B2655" t="s">
        <v>2204</v>
      </c>
      <c r="C2655">
        <v>2002344334</v>
      </c>
      <c r="D2655" t="s">
        <v>125</v>
      </c>
      <c r="E2655" t="s">
        <v>126</v>
      </c>
      <c r="F2655" t="s">
        <v>127</v>
      </c>
      <c r="G2655" t="s">
        <v>128</v>
      </c>
      <c r="H2655" t="s">
        <v>139</v>
      </c>
      <c r="I2655" t="s">
        <v>140</v>
      </c>
      <c r="J2655" t="s">
        <v>141</v>
      </c>
      <c r="K2655" t="s">
        <v>142</v>
      </c>
      <c r="L2655">
        <v>80895447</v>
      </c>
      <c r="M2655" t="s">
        <v>805</v>
      </c>
      <c r="N2655">
        <v>96190030</v>
      </c>
      <c r="O2655" t="s">
        <v>806</v>
      </c>
      <c r="P2655">
        <v>4987176135506</v>
      </c>
      <c r="Q2655">
        <v>1399</v>
      </c>
      <c r="R2655" s="16">
        <v>47045</v>
      </c>
      <c r="S2655">
        <v>36</v>
      </c>
      <c r="T2655">
        <v>74</v>
      </c>
      <c r="U2655">
        <v>4</v>
      </c>
      <c r="V2655">
        <v>1023.24</v>
      </c>
      <c r="W2655">
        <v>1074.4000000000001</v>
      </c>
      <c r="X2655">
        <v>1119.2</v>
      </c>
      <c r="Y2655">
        <v>2</v>
      </c>
      <c r="Z2655">
        <v>0</v>
      </c>
      <c r="AA2655">
        <v>0</v>
      </c>
      <c r="AB2655">
        <v>0</v>
      </c>
      <c r="AC2655">
        <v>8595.2000000000007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f t="shared" si="214"/>
        <v>8</v>
      </c>
      <c r="AJ2655">
        <f t="shared" si="215"/>
        <v>8953.6</v>
      </c>
      <c r="AK2655" s="62">
        <f t="shared" si="216"/>
        <v>2</v>
      </c>
      <c r="AL2655">
        <f t="shared" si="217"/>
        <v>8595.2000000000007</v>
      </c>
    </row>
    <row r="2656" spans="2:38" ht="14.45" x14ac:dyDescent="0.3">
      <c r="B2656" t="s">
        <v>2204</v>
      </c>
      <c r="C2656">
        <v>2002344334</v>
      </c>
      <c r="D2656" t="s">
        <v>125</v>
      </c>
      <c r="E2656" t="s">
        <v>126</v>
      </c>
      <c r="F2656" t="s">
        <v>127</v>
      </c>
      <c r="G2656" t="s">
        <v>132</v>
      </c>
      <c r="H2656" t="s">
        <v>133</v>
      </c>
      <c r="I2656" t="s">
        <v>134</v>
      </c>
      <c r="J2656" t="s">
        <v>169</v>
      </c>
      <c r="K2656" t="s">
        <v>1596</v>
      </c>
      <c r="L2656">
        <v>80851067</v>
      </c>
      <c r="M2656" t="s">
        <v>2037</v>
      </c>
      <c r="N2656">
        <v>96190010</v>
      </c>
      <c r="O2656" t="s">
        <v>2038</v>
      </c>
      <c r="P2656">
        <v>4987176293558</v>
      </c>
      <c r="Q2656">
        <v>200</v>
      </c>
      <c r="R2656" s="16">
        <v>46807</v>
      </c>
      <c r="S2656">
        <v>24</v>
      </c>
      <c r="T2656">
        <v>78</v>
      </c>
      <c r="U2656">
        <v>48</v>
      </c>
      <c r="V2656">
        <v>172.97</v>
      </c>
      <c r="W2656">
        <v>172.97</v>
      </c>
      <c r="X2656">
        <v>180.18</v>
      </c>
      <c r="Y2656">
        <v>0</v>
      </c>
      <c r="Z2656">
        <v>1</v>
      </c>
      <c r="AA2656">
        <v>0</v>
      </c>
      <c r="AB2656">
        <v>0</v>
      </c>
      <c r="AC2656">
        <v>172.97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f t="shared" si="214"/>
        <v>1</v>
      </c>
      <c r="AJ2656">
        <f t="shared" si="215"/>
        <v>180.18</v>
      </c>
      <c r="AK2656" s="62">
        <f t="shared" si="216"/>
        <v>2.0833333333333332E-2</v>
      </c>
      <c r="AL2656">
        <f t="shared" si="217"/>
        <v>172.97</v>
      </c>
    </row>
    <row r="2657" spans="2:38" ht="14.45" x14ac:dyDescent="0.3">
      <c r="B2657" t="s">
        <v>2204</v>
      </c>
      <c r="C2657">
        <v>2002344334</v>
      </c>
      <c r="D2657" t="s">
        <v>125</v>
      </c>
      <c r="E2657" t="s">
        <v>126</v>
      </c>
      <c r="F2657" t="s">
        <v>127</v>
      </c>
      <c r="G2657" t="s">
        <v>128</v>
      </c>
      <c r="H2657" t="s">
        <v>208</v>
      </c>
      <c r="I2657" t="s">
        <v>209</v>
      </c>
      <c r="J2657" t="s">
        <v>815</v>
      </c>
      <c r="K2657" t="s">
        <v>816</v>
      </c>
      <c r="L2657">
        <v>80753886</v>
      </c>
      <c r="M2657" t="s">
        <v>817</v>
      </c>
      <c r="N2657">
        <v>33074900</v>
      </c>
      <c r="O2657" t="s">
        <v>818</v>
      </c>
      <c r="P2657">
        <v>4987176198723</v>
      </c>
      <c r="Q2657">
        <v>249</v>
      </c>
      <c r="R2657" s="16">
        <v>47688</v>
      </c>
      <c r="S2657">
        <v>24</v>
      </c>
      <c r="T2657">
        <v>100</v>
      </c>
      <c r="U2657">
        <v>12</v>
      </c>
      <c r="V2657">
        <v>168.81</v>
      </c>
      <c r="W2657">
        <v>199.19</v>
      </c>
      <c r="X2657">
        <v>207.5</v>
      </c>
      <c r="Y2657">
        <v>1</v>
      </c>
      <c r="Z2657">
        <v>0</v>
      </c>
      <c r="AA2657">
        <v>0</v>
      </c>
      <c r="AB2657">
        <v>0</v>
      </c>
      <c r="AC2657">
        <v>2390.2800000000002</v>
      </c>
      <c r="AD2657">
        <v>16</v>
      </c>
      <c r="AE2657">
        <v>0</v>
      </c>
      <c r="AF2657">
        <v>0</v>
      </c>
      <c r="AG2657">
        <v>0</v>
      </c>
      <c r="AH2657">
        <v>0</v>
      </c>
      <c r="AI2657">
        <f t="shared" si="214"/>
        <v>12</v>
      </c>
      <c r="AJ2657">
        <f t="shared" si="215"/>
        <v>2490</v>
      </c>
      <c r="AK2657" s="62">
        <f t="shared" si="216"/>
        <v>1</v>
      </c>
      <c r="AL2657">
        <f t="shared" si="217"/>
        <v>2390.2799999999997</v>
      </c>
    </row>
    <row r="2658" spans="2:38" ht="14.45" x14ac:dyDescent="0.3">
      <c r="B2658" t="s">
        <v>2204</v>
      </c>
      <c r="C2658">
        <v>2002344334</v>
      </c>
      <c r="D2658" t="s">
        <v>125</v>
      </c>
      <c r="E2658" t="s">
        <v>126</v>
      </c>
      <c r="F2658" t="s">
        <v>127</v>
      </c>
      <c r="G2658" t="s">
        <v>146</v>
      </c>
      <c r="H2658" t="s">
        <v>150</v>
      </c>
      <c r="I2658" t="s">
        <v>257</v>
      </c>
      <c r="J2658" t="s">
        <v>309</v>
      </c>
      <c r="K2658" t="s">
        <v>310</v>
      </c>
      <c r="L2658">
        <v>80818346</v>
      </c>
      <c r="M2658" t="s">
        <v>311</v>
      </c>
      <c r="N2658">
        <v>82122011</v>
      </c>
      <c r="O2658" t="s">
        <v>312</v>
      </c>
      <c r="P2658">
        <v>4987176278623</v>
      </c>
      <c r="Q2658">
        <v>275</v>
      </c>
      <c r="R2658" s="16">
        <v>47530</v>
      </c>
      <c r="S2658">
        <v>60</v>
      </c>
      <c r="T2658">
        <v>71</v>
      </c>
      <c r="U2658">
        <v>72</v>
      </c>
      <c r="V2658">
        <v>199.75</v>
      </c>
      <c r="W2658">
        <v>235.71</v>
      </c>
      <c r="X2658">
        <v>245.54</v>
      </c>
      <c r="Y2658">
        <v>0</v>
      </c>
      <c r="Z2658">
        <v>10</v>
      </c>
      <c r="AA2658">
        <v>0</v>
      </c>
      <c r="AB2658">
        <v>0</v>
      </c>
      <c r="AC2658">
        <v>2357.1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f t="shared" si="214"/>
        <v>10</v>
      </c>
      <c r="AJ2658">
        <f t="shared" si="215"/>
        <v>2455.4</v>
      </c>
      <c r="AK2658" s="62">
        <f t="shared" si="216"/>
        <v>0.1388888888888889</v>
      </c>
      <c r="AL2658">
        <f t="shared" si="217"/>
        <v>2357.1</v>
      </c>
    </row>
    <row r="2659" spans="2:38" ht="14.45" x14ac:dyDescent="0.3">
      <c r="B2659" t="s">
        <v>2204</v>
      </c>
      <c r="C2659">
        <v>2002344334</v>
      </c>
      <c r="D2659" t="s">
        <v>125</v>
      </c>
      <c r="E2659" t="s">
        <v>126</v>
      </c>
      <c r="F2659" t="s">
        <v>127</v>
      </c>
      <c r="G2659" t="s">
        <v>146</v>
      </c>
      <c r="H2659" t="s">
        <v>150</v>
      </c>
      <c r="I2659" t="s">
        <v>173</v>
      </c>
      <c r="J2659" t="s">
        <v>174</v>
      </c>
      <c r="K2659" t="s">
        <v>764</v>
      </c>
      <c r="L2659">
        <v>83904003</v>
      </c>
      <c r="M2659" t="s">
        <v>822</v>
      </c>
      <c r="N2659">
        <v>82121010</v>
      </c>
      <c r="O2659" t="s">
        <v>823</v>
      </c>
      <c r="P2659">
        <v>4987176352002</v>
      </c>
      <c r="Q2659">
        <v>133</v>
      </c>
      <c r="R2659" s="16">
        <v>47045</v>
      </c>
      <c r="S2659">
        <v>60</v>
      </c>
      <c r="T2659">
        <v>44</v>
      </c>
      <c r="U2659">
        <v>120</v>
      </c>
      <c r="V2659">
        <v>89.65</v>
      </c>
      <c r="W2659">
        <v>105.79</v>
      </c>
      <c r="X2659">
        <v>110.2</v>
      </c>
      <c r="Y2659">
        <v>4</v>
      </c>
      <c r="Z2659">
        <v>43</v>
      </c>
      <c r="AA2659">
        <v>0</v>
      </c>
      <c r="AB2659">
        <v>0</v>
      </c>
      <c r="AC2659">
        <v>55328.17</v>
      </c>
      <c r="AD2659">
        <v>6.9999999999999896E-2</v>
      </c>
      <c r="AE2659">
        <v>0</v>
      </c>
      <c r="AF2659">
        <v>0</v>
      </c>
      <c r="AG2659">
        <v>0</v>
      </c>
      <c r="AH2659">
        <v>0</v>
      </c>
      <c r="AI2659">
        <f t="shared" si="214"/>
        <v>523</v>
      </c>
      <c r="AJ2659">
        <f t="shared" si="215"/>
        <v>57634.6</v>
      </c>
      <c r="AK2659" s="62">
        <f t="shared" si="216"/>
        <v>4.3583333333333334</v>
      </c>
      <c r="AL2659">
        <f t="shared" si="217"/>
        <v>55328.170000000006</v>
      </c>
    </row>
    <row r="2660" spans="2:38" ht="14.45" x14ac:dyDescent="0.3">
      <c r="B2660" t="s">
        <v>2204</v>
      </c>
      <c r="C2660">
        <v>2002344334</v>
      </c>
      <c r="D2660" t="s">
        <v>125</v>
      </c>
      <c r="E2660" t="s">
        <v>126</v>
      </c>
      <c r="F2660" t="s">
        <v>127</v>
      </c>
      <c r="G2660" t="s">
        <v>146</v>
      </c>
      <c r="H2660" t="s">
        <v>190</v>
      </c>
      <c r="I2660" t="s">
        <v>317</v>
      </c>
      <c r="J2660" t="s">
        <v>318</v>
      </c>
      <c r="K2660" t="s">
        <v>319</v>
      </c>
      <c r="L2660">
        <v>80864296</v>
      </c>
      <c r="M2660" t="s">
        <v>320</v>
      </c>
      <c r="N2660">
        <v>82121010</v>
      </c>
      <c r="O2660" t="s">
        <v>321</v>
      </c>
      <c r="P2660">
        <v>4987176342645</v>
      </c>
      <c r="Q2660">
        <v>99</v>
      </c>
      <c r="R2660" s="16">
        <v>47045</v>
      </c>
      <c r="S2660">
        <v>60</v>
      </c>
      <c r="T2660">
        <v>44</v>
      </c>
      <c r="U2660">
        <v>192</v>
      </c>
      <c r="V2660">
        <v>70.650000000000006</v>
      </c>
      <c r="W2660">
        <v>83.37</v>
      </c>
      <c r="X2660">
        <v>86.85</v>
      </c>
      <c r="Y2660">
        <v>8</v>
      </c>
      <c r="Z2660">
        <v>74</v>
      </c>
      <c r="AA2660">
        <v>0</v>
      </c>
      <c r="AB2660">
        <v>0</v>
      </c>
      <c r="AC2660">
        <v>134225.70000000001</v>
      </c>
      <c r="AD2660">
        <v>8.99999999999999E-2</v>
      </c>
      <c r="AE2660">
        <v>0</v>
      </c>
      <c r="AF2660">
        <v>0</v>
      </c>
      <c r="AG2660">
        <v>0</v>
      </c>
      <c r="AH2660">
        <v>0</v>
      </c>
      <c r="AI2660">
        <f t="shared" si="214"/>
        <v>1610</v>
      </c>
      <c r="AJ2660">
        <f t="shared" si="215"/>
        <v>139828.5</v>
      </c>
      <c r="AK2660" s="62">
        <f t="shared" si="216"/>
        <v>8.3854166666666661</v>
      </c>
      <c r="AL2660">
        <f t="shared" si="217"/>
        <v>134225.70000000001</v>
      </c>
    </row>
    <row r="2661" spans="2:38" ht="14.45" x14ac:dyDescent="0.3">
      <c r="B2661" t="s">
        <v>2204</v>
      </c>
      <c r="C2661">
        <v>2002344334</v>
      </c>
      <c r="D2661" t="s">
        <v>125</v>
      </c>
      <c r="E2661" t="s">
        <v>126</v>
      </c>
      <c r="F2661" t="s">
        <v>127</v>
      </c>
      <c r="G2661" t="s">
        <v>146</v>
      </c>
      <c r="H2661" t="s">
        <v>150</v>
      </c>
      <c r="I2661" t="s">
        <v>173</v>
      </c>
      <c r="J2661" t="s">
        <v>174</v>
      </c>
      <c r="K2661" t="s">
        <v>175</v>
      </c>
      <c r="L2661">
        <v>83904005</v>
      </c>
      <c r="M2661" t="s">
        <v>826</v>
      </c>
      <c r="N2661">
        <v>82121010</v>
      </c>
      <c r="O2661" t="s">
        <v>827</v>
      </c>
      <c r="P2661">
        <v>4987176351999</v>
      </c>
      <c r="Q2661">
        <v>178</v>
      </c>
      <c r="R2661" s="16">
        <v>47045</v>
      </c>
      <c r="S2661">
        <v>60</v>
      </c>
      <c r="T2661">
        <v>44</v>
      </c>
      <c r="U2661">
        <v>144</v>
      </c>
      <c r="V2661">
        <v>119.98</v>
      </c>
      <c r="W2661">
        <v>141.58000000000001</v>
      </c>
      <c r="X2661">
        <v>147.47999999999999</v>
      </c>
      <c r="Y2661">
        <v>0</v>
      </c>
      <c r="Z2661">
        <v>2</v>
      </c>
      <c r="AA2661">
        <v>0</v>
      </c>
      <c r="AB2661">
        <v>0</v>
      </c>
      <c r="AC2661">
        <v>283.16000000000003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f t="shared" si="214"/>
        <v>2</v>
      </c>
      <c r="AJ2661">
        <f t="shared" si="215"/>
        <v>294.95999999999998</v>
      </c>
      <c r="AK2661" s="62">
        <f t="shared" si="216"/>
        <v>1.3888888888888888E-2</v>
      </c>
      <c r="AL2661">
        <f t="shared" si="217"/>
        <v>283.16000000000003</v>
      </c>
    </row>
    <row r="2662" spans="2:38" ht="14.45" x14ac:dyDescent="0.3">
      <c r="B2662" t="s">
        <v>2204</v>
      </c>
      <c r="C2662">
        <v>2002344334</v>
      </c>
      <c r="D2662" t="s">
        <v>125</v>
      </c>
      <c r="E2662" t="s">
        <v>126</v>
      </c>
      <c r="F2662" t="s">
        <v>127</v>
      </c>
      <c r="G2662" t="s">
        <v>146</v>
      </c>
      <c r="H2662" t="s">
        <v>160</v>
      </c>
      <c r="I2662" t="s">
        <v>161</v>
      </c>
      <c r="J2662" t="s">
        <v>162</v>
      </c>
      <c r="K2662" t="s">
        <v>331</v>
      </c>
      <c r="L2662">
        <v>80895783</v>
      </c>
      <c r="M2662" t="s">
        <v>332</v>
      </c>
      <c r="N2662">
        <v>96032100</v>
      </c>
      <c r="O2662" t="s">
        <v>333</v>
      </c>
      <c r="P2662">
        <v>4987176240002</v>
      </c>
      <c r="Q2662">
        <v>140</v>
      </c>
      <c r="R2662" s="16">
        <v>46807</v>
      </c>
      <c r="S2662">
        <v>36</v>
      </c>
      <c r="T2662">
        <v>52</v>
      </c>
      <c r="U2662">
        <v>36</v>
      </c>
      <c r="V2662">
        <v>106.67</v>
      </c>
      <c r="W2662">
        <v>112</v>
      </c>
      <c r="X2662">
        <v>116.67</v>
      </c>
      <c r="Y2662">
        <v>0</v>
      </c>
      <c r="Z2662">
        <v>16</v>
      </c>
      <c r="AA2662">
        <v>0</v>
      </c>
      <c r="AB2662">
        <v>0</v>
      </c>
      <c r="AC2662">
        <v>1792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f t="shared" si="214"/>
        <v>16</v>
      </c>
      <c r="AJ2662">
        <f t="shared" si="215"/>
        <v>1866.72</v>
      </c>
      <c r="AK2662" s="62">
        <f t="shared" si="216"/>
        <v>0.44444444444444442</v>
      </c>
      <c r="AL2662">
        <f t="shared" si="217"/>
        <v>1792</v>
      </c>
    </row>
    <row r="2663" spans="2:38" ht="14.45" x14ac:dyDescent="0.3">
      <c r="B2663" t="s">
        <v>2204</v>
      </c>
      <c r="C2663">
        <v>2002344334</v>
      </c>
      <c r="D2663" t="s">
        <v>125</v>
      </c>
      <c r="E2663" t="s">
        <v>126</v>
      </c>
      <c r="F2663" t="s">
        <v>127</v>
      </c>
      <c r="G2663" t="s">
        <v>128</v>
      </c>
      <c r="H2663" t="s">
        <v>129</v>
      </c>
      <c r="I2663" t="s">
        <v>130</v>
      </c>
      <c r="J2663" t="s">
        <v>295</v>
      </c>
      <c r="K2663" t="s">
        <v>838</v>
      </c>
      <c r="L2663">
        <v>80877222</v>
      </c>
      <c r="M2663" t="s">
        <v>839</v>
      </c>
      <c r="N2663">
        <v>33059090</v>
      </c>
      <c r="O2663" t="s">
        <v>840</v>
      </c>
      <c r="P2663">
        <v>4987176257390</v>
      </c>
      <c r="Q2663">
        <v>269</v>
      </c>
      <c r="R2663" s="16">
        <v>47046</v>
      </c>
      <c r="S2663">
        <v>36</v>
      </c>
      <c r="T2663">
        <v>74</v>
      </c>
      <c r="U2663">
        <v>24</v>
      </c>
      <c r="V2663">
        <v>190.3</v>
      </c>
      <c r="W2663">
        <v>224.55</v>
      </c>
      <c r="X2663">
        <v>233.91</v>
      </c>
      <c r="Y2663">
        <v>0</v>
      </c>
      <c r="Z2663">
        <v>15</v>
      </c>
      <c r="AA2663">
        <v>0</v>
      </c>
      <c r="AB2663">
        <v>0</v>
      </c>
      <c r="AC2663">
        <v>3368.25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f t="shared" si="214"/>
        <v>15</v>
      </c>
      <c r="AJ2663">
        <f t="shared" si="215"/>
        <v>3508.65</v>
      </c>
      <c r="AK2663" s="62">
        <f t="shared" si="216"/>
        <v>0.625</v>
      </c>
      <c r="AL2663">
        <f t="shared" si="217"/>
        <v>3368.25</v>
      </c>
    </row>
    <row r="2664" spans="2:38" ht="14.45" x14ac:dyDescent="0.3">
      <c r="B2664" t="s">
        <v>2204</v>
      </c>
      <c r="C2664">
        <v>2002344334</v>
      </c>
      <c r="D2664" t="s">
        <v>125</v>
      </c>
      <c r="E2664" t="s">
        <v>126</v>
      </c>
      <c r="F2664" t="s">
        <v>127</v>
      </c>
      <c r="G2664" t="s">
        <v>146</v>
      </c>
      <c r="H2664" t="s">
        <v>160</v>
      </c>
      <c r="I2664" t="s">
        <v>161</v>
      </c>
      <c r="J2664" t="s">
        <v>162</v>
      </c>
      <c r="K2664" t="s">
        <v>334</v>
      </c>
      <c r="L2664">
        <v>80895785</v>
      </c>
      <c r="M2664" t="s">
        <v>335</v>
      </c>
      <c r="N2664">
        <v>96032100</v>
      </c>
      <c r="O2664" t="s">
        <v>336</v>
      </c>
      <c r="P2664">
        <v>4987176239976</v>
      </c>
      <c r="Q2664">
        <v>140</v>
      </c>
      <c r="R2664" s="16">
        <v>47045</v>
      </c>
      <c r="S2664">
        <v>36</v>
      </c>
      <c r="T2664">
        <v>74</v>
      </c>
      <c r="U2664">
        <v>36</v>
      </c>
      <c r="V2664">
        <v>106.67</v>
      </c>
      <c r="W2664">
        <v>112</v>
      </c>
      <c r="X2664">
        <v>116.67</v>
      </c>
      <c r="Y2664">
        <v>0</v>
      </c>
      <c r="Z2664">
        <v>6</v>
      </c>
      <c r="AA2664">
        <v>0</v>
      </c>
      <c r="AB2664">
        <v>0</v>
      </c>
      <c r="AC2664">
        <v>672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f t="shared" si="214"/>
        <v>6</v>
      </c>
      <c r="AJ2664">
        <f t="shared" si="215"/>
        <v>700.02</v>
      </c>
      <c r="AK2664" s="62">
        <f t="shared" si="216"/>
        <v>0.16666666666666666</v>
      </c>
      <c r="AL2664">
        <f t="shared" si="217"/>
        <v>672</v>
      </c>
    </row>
    <row r="2665" spans="2:38" ht="14.45" x14ac:dyDescent="0.3">
      <c r="B2665" t="s">
        <v>2204</v>
      </c>
      <c r="C2665">
        <v>2002344334</v>
      </c>
      <c r="D2665" t="s">
        <v>125</v>
      </c>
      <c r="E2665" t="s">
        <v>126</v>
      </c>
      <c r="F2665" t="s">
        <v>127</v>
      </c>
      <c r="G2665" t="s">
        <v>128</v>
      </c>
      <c r="H2665" t="s">
        <v>129</v>
      </c>
      <c r="I2665" t="s">
        <v>130</v>
      </c>
      <c r="J2665" t="s">
        <v>295</v>
      </c>
      <c r="K2665" t="s">
        <v>844</v>
      </c>
      <c r="L2665">
        <v>80877223</v>
      </c>
      <c r="M2665" t="s">
        <v>845</v>
      </c>
      <c r="N2665">
        <v>33059090</v>
      </c>
      <c r="O2665" t="s">
        <v>846</v>
      </c>
      <c r="P2665">
        <v>4987176257376</v>
      </c>
      <c r="Q2665">
        <v>269</v>
      </c>
      <c r="R2665" s="16">
        <v>46898</v>
      </c>
      <c r="S2665">
        <v>36</v>
      </c>
      <c r="T2665">
        <v>60</v>
      </c>
      <c r="U2665">
        <v>24</v>
      </c>
      <c r="V2665">
        <v>190.3</v>
      </c>
      <c r="W2665">
        <v>224.55</v>
      </c>
      <c r="X2665">
        <v>233.91</v>
      </c>
      <c r="Y2665">
        <v>1</v>
      </c>
      <c r="Z2665">
        <v>1</v>
      </c>
      <c r="AA2665">
        <v>0</v>
      </c>
      <c r="AB2665">
        <v>0</v>
      </c>
      <c r="AC2665">
        <v>5613.75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f t="shared" si="214"/>
        <v>25</v>
      </c>
      <c r="AJ2665">
        <f t="shared" si="215"/>
        <v>5847.75</v>
      </c>
      <c r="AK2665" s="62">
        <f t="shared" si="216"/>
        <v>1.0416666666666667</v>
      </c>
      <c r="AL2665">
        <f t="shared" si="217"/>
        <v>5613.75</v>
      </c>
    </row>
    <row r="2666" spans="2:38" ht="14.45" x14ac:dyDescent="0.3">
      <c r="B2666" t="s">
        <v>2204</v>
      </c>
      <c r="C2666">
        <v>2002344334</v>
      </c>
      <c r="D2666" t="s">
        <v>125</v>
      </c>
      <c r="E2666" t="s">
        <v>126</v>
      </c>
      <c r="F2666" t="s">
        <v>127</v>
      </c>
      <c r="G2666" t="s">
        <v>146</v>
      </c>
      <c r="H2666" t="s">
        <v>160</v>
      </c>
      <c r="I2666" t="s">
        <v>161</v>
      </c>
      <c r="J2666" t="s">
        <v>344</v>
      </c>
      <c r="K2666" t="s">
        <v>345</v>
      </c>
      <c r="L2666">
        <v>80895789</v>
      </c>
      <c r="M2666" t="s">
        <v>346</v>
      </c>
      <c r="N2666">
        <v>96032100</v>
      </c>
      <c r="O2666" t="s">
        <v>347</v>
      </c>
      <c r="P2666">
        <v>4987176279156</v>
      </c>
      <c r="Q2666">
        <v>120</v>
      </c>
      <c r="R2666" s="16">
        <v>47102</v>
      </c>
      <c r="S2666">
        <v>36</v>
      </c>
      <c r="T2666">
        <v>79</v>
      </c>
      <c r="U2666">
        <v>48</v>
      </c>
      <c r="V2666">
        <v>91.43</v>
      </c>
      <c r="W2666">
        <v>96</v>
      </c>
      <c r="X2666">
        <v>100</v>
      </c>
      <c r="Y2666">
        <v>0</v>
      </c>
      <c r="Z2666">
        <v>11</v>
      </c>
      <c r="AA2666">
        <v>0</v>
      </c>
      <c r="AB2666">
        <v>0</v>
      </c>
      <c r="AC2666">
        <v>1056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f t="shared" si="214"/>
        <v>11</v>
      </c>
      <c r="AJ2666">
        <f t="shared" si="215"/>
        <v>1100</v>
      </c>
      <c r="AK2666" s="62">
        <f t="shared" si="216"/>
        <v>0.22916666666666666</v>
      </c>
      <c r="AL2666">
        <f t="shared" si="217"/>
        <v>1056</v>
      </c>
    </row>
    <row r="2667" spans="2:38" ht="14.45" x14ac:dyDescent="0.3">
      <c r="B2667" t="s">
        <v>2204</v>
      </c>
      <c r="C2667">
        <v>2002344334</v>
      </c>
      <c r="D2667" t="s">
        <v>125</v>
      </c>
      <c r="E2667" t="s">
        <v>126</v>
      </c>
      <c r="F2667" t="s">
        <v>127</v>
      </c>
      <c r="G2667" t="s">
        <v>132</v>
      </c>
      <c r="H2667" t="s">
        <v>133</v>
      </c>
      <c r="I2667" t="s">
        <v>134</v>
      </c>
      <c r="J2667" t="s">
        <v>408</v>
      </c>
      <c r="K2667" t="s">
        <v>415</v>
      </c>
      <c r="L2667">
        <v>83916746</v>
      </c>
      <c r="M2667" t="s">
        <v>896</v>
      </c>
      <c r="N2667">
        <v>96190010</v>
      </c>
      <c r="O2667" t="s">
        <v>897</v>
      </c>
      <c r="P2667">
        <v>4987176301956</v>
      </c>
      <c r="Q2667">
        <v>115</v>
      </c>
      <c r="R2667" s="16">
        <v>47045</v>
      </c>
      <c r="S2667">
        <v>24</v>
      </c>
      <c r="T2667">
        <v>100</v>
      </c>
      <c r="U2667">
        <v>48</v>
      </c>
      <c r="V2667">
        <v>96.84</v>
      </c>
      <c r="W2667">
        <v>96.84</v>
      </c>
      <c r="X2667">
        <v>100.88</v>
      </c>
      <c r="Y2667">
        <v>11</v>
      </c>
      <c r="Z2667">
        <v>33</v>
      </c>
      <c r="AA2667">
        <v>0</v>
      </c>
      <c r="AB2667">
        <v>0</v>
      </c>
      <c r="AC2667">
        <v>54327.24</v>
      </c>
      <c r="AD2667">
        <v>0.02</v>
      </c>
      <c r="AE2667">
        <v>0</v>
      </c>
      <c r="AF2667">
        <v>0</v>
      </c>
      <c r="AG2667">
        <v>0</v>
      </c>
      <c r="AH2667">
        <v>0</v>
      </c>
      <c r="AI2667">
        <f t="shared" si="214"/>
        <v>561</v>
      </c>
      <c r="AJ2667">
        <f t="shared" si="215"/>
        <v>56593.68</v>
      </c>
      <c r="AK2667" s="62">
        <f t="shared" si="216"/>
        <v>11.6875</v>
      </c>
      <c r="AL2667">
        <f t="shared" si="217"/>
        <v>54327.240000000005</v>
      </c>
    </row>
    <row r="2668" spans="2:38" ht="14.45" x14ac:dyDescent="0.3">
      <c r="B2668" t="s">
        <v>2204</v>
      </c>
      <c r="C2668">
        <v>2002344334</v>
      </c>
      <c r="D2668" t="s">
        <v>125</v>
      </c>
      <c r="E2668" t="s">
        <v>126</v>
      </c>
      <c r="F2668" t="s">
        <v>127</v>
      </c>
      <c r="G2668" t="s">
        <v>146</v>
      </c>
      <c r="H2668" t="s">
        <v>160</v>
      </c>
      <c r="I2668" t="s">
        <v>161</v>
      </c>
      <c r="J2668" t="s">
        <v>351</v>
      </c>
      <c r="K2668" t="s">
        <v>1027</v>
      </c>
      <c r="L2668">
        <v>80895793</v>
      </c>
      <c r="M2668" t="s">
        <v>1028</v>
      </c>
      <c r="N2668">
        <v>96032100</v>
      </c>
      <c r="O2668" t="s">
        <v>1029</v>
      </c>
      <c r="P2668">
        <v>4987176232632</v>
      </c>
      <c r="Q2668">
        <v>50</v>
      </c>
      <c r="R2668" s="16">
        <v>46807</v>
      </c>
      <c r="S2668">
        <v>36</v>
      </c>
      <c r="T2668">
        <v>52</v>
      </c>
      <c r="U2668">
        <v>120</v>
      </c>
      <c r="V2668">
        <v>38.1</v>
      </c>
      <c r="W2668">
        <v>40</v>
      </c>
      <c r="X2668">
        <v>41.67</v>
      </c>
      <c r="Y2668">
        <v>0</v>
      </c>
      <c r="Z2668">
        <v>1</v>
      </c>
      <c r="AA2668">
        <v>0</v>
      </c>
      <c r="AB2668">
        <v>0</v>
      </c>
      <c r="AC2668">
        <v>40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f t="shared" si="214"/>
        <v>1</v>
      </c>
      <c r="AJ2668">
        <f t="shared" si="215"/>
        <v>41.67</v>
      </c>
      <c r="AK2668" s="62">
        <f t="shared" si="216"/>
        <v>8.3333333333333332E-3</v>
      </c>
      <c r="AL2668">
        <f t="shared" si="217"/>
        <v>40</v>
      </c>
    </row>
    <row r="2669" spans="2:38" ht="14.45" x14ac:dyDescent="0.3">
      <c r="B2669" t="s">
        <v>2204</v>
      </c>
      <c r="C2669">
        <v>2002344334</v>
      </c>
      <c r="D2669" t="s">
        <v>125</v>
      </c>
      <c r="E2669" t="s">
        <v>126</v>
      </c>
      <c r="F2669" t="s">
        <v>127</v>
      </c>
      <c r="G2669" t="s">
        <v>132</v>
      </c>
      <c r="H2669" t="s">
        <v>133</v>
      </c>
      <c r="I2669" t="s">
        <v>177</v>
      </c>
      <c r="J2669" t="s">
        <v>371</v>
      </c>
      <c r="K2669" t="s">
        <v>531</v>
      </c>
      <c r="L2669">
        <v>80888577</v>
      </c>
      <c r="M2669" t="s">
        <v>532</v>
      </c>
      <c r="N2669">
        <v>96190010</v>
      </c>
      <c r="O2669" t="s">
        <v>533</v>
      </c>
      <c r="P2669">
        <v>4987176319524</v>
      </c>
      <c r="Q2669">
        <v>160</v>
      </c>
      <c r="R2669" s="16">
        <v>46807</v>
      </c>
      <c r="S2669">
        <v>24</v>
      </c>
      <c r="T2669">
        <v>78</v>
      </c>
      <c r="U2669">
        <v>30</v>
      </c>
      <c r="V2669">
        <v>138.37</v>
      </c>
      <c r="W2669">
        <v>138.37</v>
      </c>
      <c r="X2669">
        <v>144.13999999999999</v>
      </c>
      <c r="Y2669">
        <v>0</v>
      </c>
      <c r="Z2669">
        <v>3</v>
      </c>
      <c r="AA2669">
        <v>0</v>
      </c>
      <c r="AB2669">
        <v>0</v>
      </c>
      <c r="AC2669">
        <v>415.11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f t="shared" si="214"/>
        <v>3</v>
      </c>
      <c r="AJ2669">
        <f t="shared" si="215"/>
        <v>432.41999999999996</v>
      </c>
      <c r="AK2669" s="62">
        <f t="shared" si="216"/>
        <v>0.1</v>
      </c>
      <c r="AL2669">
        <f t="shared" si="217"/>
        <v>415.11</v>
      </c>
    </row>
    <row r="2670" spans="2:38" ht="14.45" x14ac:dyDescent="0.3">
      <c r="B2670" t="s">
        <v>2204</v>
      </c>
      <c r="C2670">
        <v>2002344334</v>
      </c>
      <c r="D2670" t="s">
        <v>125</v>
      </c>
      <c r="E2670" t="s">
        <v>126</v>
      </c>
      <c r="F2670" t="s">
        <v>127</v>
      </c>
      <c r="G2670" t="s">
        <v>146</v>
      </c>
      <c r="H2670" t="s">
        <v>160</v>
      </c>
      <c r="I2670" t="s">
        <v>161</v>
      </c>
      <c r="J2670" t="s">
        <v>162</v>
      </c>
      <c r="K2670" t="s">
        <v>358</v>
      </c>
      <c r="L2670">
        <v>80895795</v>
      </c>
      <c r="M2670" t="s">
        <v>359</v>
      </c>
      <c r="N2670">
        <v>96032100</v>
      </c>
      <c r="O2670" t="s">
        <v>360</v>
      </c>
      <c r="P2670">
        <v>4987176239952</v>
      </c>
      <c r="Q2670">
        <v>160</v>
      </c>
      <c r="R2670" s="16">
        <v>46807</v>
      </c>
      <c r="S2670">
        <v>36</v>
      </c>
      <c r="T2670">
        <v>52</v>
      </c>
      <c r="U2670">
        <v>36</v>
      </c>
      <c r="V2670">
        <v>121.9</v>
      </c>
      <c r="W2670">
        <v>128</v>
      </c>
      <c r="X2670">
        <v>133.34</v>
      </c>
      <c r="Y2670">
        <v>0</v>
      </c>
      <c r="Z2670">
        <v>6</v>
      </c>
      <c r="AA2670">
        <v>0</v>
      </c>
      <c r="AB2670">
        <v>0</v>
      </c>
      <c r="AC2670">
        <v>768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f t="shared" si="214"/>
        <v>6</v>
      </c>
      <c r="AJ2670">
        <f t="shared" si="215"/>
        <v>800.04</v>
      </c>
      <c r="AK2670" s="62">
        <f t="shared" si="216"/>
        <v>0.16666666666666666</v>
      </c>
      <c r="AL2670">
        <f t="shared" si="217"/>
        <v>768</v>
      </c>
    </row>
    <row r="2671" spans="2:38" ht="14.45" x14ac:dyDescent="0.3">
      <c r="B2671" t="s">
        <v>2204</v>
      </c>
      <c r="C2671">
        <v>2002344334</v>
      </c>
      <c r="D2671" t="s">
        <v>125</v>
      </c>
      <c r="E2671" t="s">
        <v>126</v>
      </c>
      <c r="F2671" t="s">
        <v>127</v>
      </c>
      <c r="G2671" t="s">
        <v>128</v>
      </c>
      <c r="H2671" t="s">
        <v>139</v>
      </c>
      <c r="I2671" t="s">
        <v>140</v>
      </c>
      <c r="J2671" t="s">
        <v>236</v>
      </c>
      <c r="K2671" t="s">
        <v>421</v>
      </c>
      <c r="L2671">
        <v>80830003</v>
      </c>
      <c r="M2671" t="s">
        <v>422</v>
      </c>
      <c r="N2671">
        <v>96190030</v>
      </c>
      <c r="O2671" t="s">
        <v>423</v>
      </c>
      <c r="P2671">
        <v>4987176093332</v>
      </c>
      <c r="Q2671">
        <v>1555</v>
      </c>
      <c r="R2671" s="16">
        <v>47020</v>
      </c>
      <c r="S2671">
        <v>36</v>
      </c>
      <c r="T2671">
        <v>72</v>
      </c>
      <c r="U2671">
        <v>4</v>
      </c>
      <c r="V2671">
        <v>1236.24</v>
      </c>
      <c r="W2671">
        <v>1298.05</v>
      </c>
      <c r="X2671">
        <v>1352.18</v>
      </c>
      <c r="Y2671">
        <v>0</v>
      </c>
      <c r="Z2671">
        <v>1</v>
      </c>
      <c r="AA2671">
        <v>0</v>
      </c>
      <c r="AB2671">
        <v>0</v>
      </c>
      <c r="AC2671">
        <v>1298.05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f t="shared" si="214"/>
        <v>1</v>
      </c>
      <c r="AJ2671">
        <f t="shared" si="215"/>
        <v>1352.18</v>
      </c>
      <c r="AK2671" s="62">
        <f t="shared" si="216"/>
        <v>0.25</v>
      </c>
      <c r="AL2671">
        <f t="shared" si="217"/>
        <v>1298.05</v>
      </c>
    </row>
    <row r="2672" spans="2:38" ht="14.45" x14ac:dyDescent="0.3">
      <c r="B2672" t="s">
        <v>2204</v>
      </c>
      <c r="C2672">
        <v>2002344334</v>
      </c>
      <c r="D2672" t="s">
        <v>125</v>
      </c>
      <c r="E2672" t="s">
        <v>126</v>
      </c>
      <c r="F2672" t="s">
        <v>127</v>
      </c>
      <c r="G2672" t="s">
        <v>146</v>
      </c>
      <c r="H2672" t="s">
        <v>160</v>
      </c>
      <c r="I2672" t="s">
        <v>161</v>
      </c>
      <c r="J2672" t="s">
        <v>162</v>
      </c>
      <c r="K2672" t="s">
        <v>364</v>
      </c>
      <c r="L2672">
        <v>80895800</v>
      </c>
      <c r="M2672" t="s">
        <v>365</v>
      </c>
      <c r="N2672">
        <v>96032100</v>
      </c>
      <c r="O2672" t="s">
        <v>366</v>
      </c>
      <c r="P2672">
        <v>4987176239969</v>
      </c>
      <c r="Q2672">
        <v>158</v>
      </c>
      <c r="R2672" s="16">
        <v>47045</v>
      </c>
      <c r="S2672">
        <v>36</v>
      </c>
      <c r="T2672">
        <v>74</v>
      </c>
      <c r="U2672">
        <v>48</v>
      </c>
      <c r="V2672">
        <v>120.38</v>
      </c>
      <c r="W2672">
        <v>126.4</v>
      </c>
      <c r="X2672">
        <v>131.66999999999999</v>
      </c>
      <c r="Y2672">
        <v>0</v>
      </c>
      <c r="Z2672">
        <v>9</v>
      </c>
      <c r="AA2672">
        <v>0</v>
      </c>
      <c r="AB2672">
        <v>0</v>
      </c>
      <c r="AC2672">
        <v>1137.5999999999999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f t="shared" si="214"/>
        <v>9</v>
      </c>
      <c r="AJ2672">
        <f t="shared" si="215"/>
        <v>1185.03</v>
      </c>
      <c r="AK2672" s="62">
        <f t="shared" si="216"/>
        <v>0.1875</v>
      </c>
      <c r="AL2672">
        <f t="shared" si="217"/>
        <v>1137.6000000000001</v>
      </c>
    </row>
    <row r="2673" spans="2:38" ht="14.45" x14ac:dyDescent="0.3">
      <c r="B2673" t="s">
        <v>2204</v>
      </c>
      <c r="C2673">
        <v>2002344334</v>
      </c>
      <c r="D2673" t="s">
        <v>125</v>
      </c>
      <c r="E2673" t="s">
        <v>126</v>
      </c>
      <c r="F2673" t="s">
        <v>127</v>
      </c>
      <c r="G2673" t="s">
        <v>146</v>
      </c>
      <c r="H2673" t="s">
        <v>147</v>
      </c>
      <c r="I2673" t="s">
        <v>203</v>
      </c>
      <c r="J2673" t="s">
        <v>433</v>
      </c>
      <c r="K2673" t="s">
        <v>434</v>
      </c>
      <c r="L2673">
        <v>80820838</v>
      </c>
      <c r="M2673" t="s">
        <v>435</v>
      </c>
      <c r="N2673">
        <v>96032900</v>
      </c>
      <c r="O2673" t="s">
        <v>436</v>
      </c>
      <c r="P2673">
        <v>4987176281227</v>
      </c>
      <c r="Q2673">
        <v>80</v>
      </c>
      <c r="R2673" s="16">
        <v>46807</v>
      </c>
      <c r="S2673">
        <v>48</v>
      </c>
      <c r="T2673">
        <v>39</v>
      </c>
      <c r="U2673">
        <v>144</v>
      </c>
      <c r="V2673">
        <v>57.08</v>
      </c>
      <c r="W2673">
        <v>67.36</v>
      </c>
      <c r="X2673">
        <v>70.17</v>
      </c>
      <c r="Y2673">
        <v>0</v>
      </c>
      <c r="Z2673">
        <v>6</v>
      </c>
      <c r="AA2673">
        <v>0</v>
      </c>
      <c r="AB2673">
        <v>0</v>
      </c>
      <c r="AC2673">
        <v>404.16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f t="shared" si="214"/>
        <v>6</v>
      </c>
      <c r="AJ2673">
        <f t="shared" si="215"/>
        <v>421.02</v>
      </c>
      <c r="AK2673" s="62">
        <f t="shared" si="216"/>
        <v>4.1666666666666664E-2</v>
      </c>
      <c r="AL2673">
        <f t="shared" si="217"/>
        <v>404.15999999999997</v>
      </c>
    </row>
    <row r="2674" spans="2:38" ht="14.45" x14ac:dyDescent="0.3">
      <c r="B2674" t="s">
        <v>2204</v>
      </c>
      <c r="C2674">
        <v>2002344334</v>
      </c>
      <c r="D2674" t="s">
        <v>125</v>
      </c>
      <c r="E2674" t="s">
        <v>126</v>
      </c>
      <c r="F2674" t="s">
        <v>127</v>
      </c>
      <c r="G2674" t="s">
        <v>132</v>
      </c>
      <c r="H2674" t="s">
        <v>133</v>
      </c>
      <c r="I2674" t="s">
        <v>134</v>
      </c>
      <c r="J2674" t="s">
        <v>169</v>
      </c>
      <c r="K2674" t="s">
        <v>460</v>
      </c>
      <c r="L2674">
        <v>80893410</v>
      </c>
      <c r="M2674" t="s">
        <v>1065</v>
      </c>
      <c r="N2674">
        <v>96190010</v>
      </c>
      <c r="O2674" t="s">
        <v>1066</v>
      </c>
      <c r="P2674">
        <v>4987176293527</v>
      </c>
      <c r="Q2674">
        <v>99</v>
      </c>
      <c r="R2674" s="16">
        <v>47045</v>
      </c>
      <c r="S2674">
        <v>24</v>
      </c>
      <c r="T2674">
        <v>100</v>
      </c>
      <c r="U2674">
        <v>64</v>
      </c>
      <c r="V2674">
        <v>85.62</v>
      </c>
      <c r="W2674">
        <v>85.62</v>
      </c>
      <c r="X2674">
        <v>89.19</v>
      </c>
      <c r="Y2674">
        <v>11</v>
      </c>
      <c r="Z2674">
        <v>27</v>
      </c>
      <c r="AA2674">
        <v>0</v>
      </c>
      <c r="AB2674">
        <v>0</v>
      </c>
      <c r="AC2674">
        <v>62588.22</v>
      </c>
      <c r="AD2674">
        <v>0.02</v>
      </c>
      <c r="AE2674">
        <v>0</v>
      </c>
      <c r="AF2674">
        <v>0</v>
      </c>
      <c r="AG2674">
        <v>0</v>
      </c>
      <c r="AH2674">
        <v>0</v>
      </c>
      <c r="AI2674">
        <f t="shared" si="214"/>
        <v>731</v>
      </c>
      <c r="AJ2674">
        <f t="shared" si="215"/>
        <v>65197.89</v>
      </c>
      <c r="AK2674" s="62">
        <f t="shared" si="216"/>
        <v>11.421875</v>
      </c>
      <c r="AL2674">
        <f t="shared" si="217"/>
        <v>62588.22</v>
      </c>
    </row>
    <row r="2675" spans="2:38" ht="14.45" x14ac:dyDescent="0.3">
      <c r="B2675" t="s">
        <v>2204</v>
      </c>
      <c r="C2675">
        <v>2002344334</v>
      </c>
      <c r="D2675" t="s">
        <v>125</v>
      </c>
      <c r="E2675" t="s">
        <v>126</v>
      </c>
      <c r="F2675" t="s">
        <v>127</v>
      </c>
      <c r="G2675" t="s">
        <v>132</v>
      </c>
      <c r="H2675" t="s">
        <v>133</v>
      </c>
      <c r="I2675" t="s">
        <v>134</v>
      </c>
      <c r="J2675" t="s">
        <v>169</v>
      </c>
      <c r="K2675" t="s">
        <v>444</v>
      </c>
      <c r="L2675">
        <v>80829942</v>
      </c>
      <c r="M2675" t="s">
        <v>445</v>
      </c>
      <c r="N2675">
        <v>96190010</v>
      </c>
      <c r="O2675" t="s">
        <v>446</v>
      </c>
      <c r="P2675">
        <v>4987176293596</v>
      </c>
      <c r="Q2675">
        <v>0.01</v>
      </c>
      <c r="R2675" s="16">
        <v>46597</v>
      </c>
      <c r="S2675">
        <v>24</v>
      </c>
      <c r="T2675">
        <v>49</v>
      </c>
      <c r="U2675">
        <v>240</v>
      </c>
      <c r="V2675">
        <v>0.01</v>
      </c>
      <c r="W2675">
        <v>0.01</v>
      </c>
      <c r="X2675">
        <v>0.01</v>
      </c>
      <c r="Y2675">
        <v>100</v>
      </c>
      <c r="Z2675">
        <v>0</v>
      </c>
      <c r="AA2675">
        <v>0</v>
      </c>
      <c r="AB2675">
        <v>0</v>
      </c>
      <c r="AC2675">
        <v>240</v>
      </c>
      <c r="AD2675">
        <v>0.2</v>
      </c>
      <c r="AE2675">
        <v>0</v>
      </c>
      <c r="AF2675">
        <v>0</v>
      </c>
      <c r="AG2675">
        <v>0</v>
      </c>
      <c r="AH2675">
        <v>0</v>
      </c>
      <c r="AI2675">
        <f t="shared" si="214"/>
        <v>24000</v>
      </c>
      <c r="AJ2675">
        <f t="shared" si="215"/>
        <v>240</v>
      </c>
      <c r="AK2675" s="62">
        <f t="shared" si="216"/>
        <v>100</v>
      </c>
      <c r="AL2675">
        <f t="shared" si="217"/>
        <v>240</v>
      </c>
    </row>
    <row r="2676" spans="2:38" ht="14.45" x14ac:dyDescent="0.3">
      <c r="B2676" t="s">
        <v>2204</v>
      </c>
      <c r="C2676">
        <v>2002344334</v>
      </c>
      <c r="D2676" t="s">
        <v>125</v>
      </c>
      <c r="E2676" t="s">
        <v>126</v>
      </c>
      <c r="F2676" t="s">
        <v>127</v>
      </c>
      <c r="G2676" t="s">
        <v>146</v>
      </c>
      <c r="H2676" t="s">
        <v>147</v>
      </c>
      <c r="I2676" t="s">
        <v>203</v>
      </c>
      <c r="J2676" t="s">
        <v>367</v>
      </c>
      <c r="K2676" t="s">
        <v>368</v>
      </c>
      <c r="L2676">
        <v>80866729</v>
      </c>
      <c r="M2676" t="s">
        <v>369</v>
      </c>
      <c r="N2676">
        <v>33071090</v>
      </c>
      <c r="O2676" t="s">
        <v>370</v>
      </c>
      <c r="P2676">
        <v>4987176278647</v>
      </c>
      <c r="Q2676">
        <v>290</v>
      </c>
      <c r="R2676" s="16">
        <v>47045</v>
      </c>
      <c r="S2676">
        <v>36</v>
      </c>
      <c r="T2676">
        <v>74</v>
      </c>
      <c r="U2676">
        <v>12</v>
      </c>
      <c r="V2676">
        <v>210.64</v>
      </c>
      <c r="W2676">
        <v>248.56</v>
      </c>
      <c r="X2676">
        <v>258.92</v>
      </c>
      <c r="Y2676">
        <v>26</v>
      </c>
      <c r="Z2676">
        <v>2</v>
      </c>
      <c r="AA2676">
        <v>0</v>
      </c>
      <c r="AB2676">
        <v>0</v>
      </c>
      <c r="AC2676">
        <v>78047.839999999997</v>
      </c>
      <c r="AD2676">
        <v>0.04</v>
      </c>
      <c r="AE2676">
        <v>0</v>
      </c>
      <c r="AF2676">
        <v>0</v>
      </c>
      <c r="AG2676">
        <v>0</v>
      </c>
      <c r="AH2676">
        <v>0</v>
      </c>
      <c r="AI2676">
        <f t="shared" si="214"/>
        <v>314</v>
      </c>
      <c r="AJ2676">
        <f t="shared" si="215"/>
        <v>81300.88</v>
      </c>
      <c r="AK2676" s="62">
        <f t="shared" si="216"/>
        <v>26.166666666666668</v>
      </c>
      <c r="AL2676">
        <f t="shared" si="217"/>
        <v>78047.839999999997</v>
      </c>
    </row>
    <row r="2677" spans="2:38" ht="14.45" x14ac:dyDescent="0.3">
      <c r="B2677" t="s">
        <v>2204</v>
      </c>
      <c r="C2677">
        <v>2002344334</v>
      </c>
      <c r="D2677" t="s">
        <v>125</v>
      </c>
      <c r="E2677" t="s">
        <v>126</v>
      </c>
      <c r="F2677" t="s">
        <v>127</v>
      </c>
      <c r="G2677" t="s">
        <v>146</v>
      </c>
      <c r="H2677" t="s">
        <v>190</v>
      </c>
      <c r="I2677" t="s">
        <v>191</v>
      </c>
      <c r="J2677" t="s">
        <v>192</v>
      </c>
      <c r="K2677" t="s">
        <v>454</v>
      </c>
      <c r="L2677">
        <v>80832388</v>
      </c>
      <c r="M2677" t="s">
        <v>455</v>
      </c>
      <c r="N2677">
        <v>82121010</v>
      </c>
      <c r="O2677" t="s">
        <v>456</v>
      </c>
      <c r="P2677">
        <v>4987176321091</v>
      </c>
      <c r="Q2677">
        <v>165</v>
      </c>
      <c r="R2677" s="16">
        <v>47045</v>
      </c>
      <c r="S2677">
        <v>60</v>
      </c>
      <c r="T2677">
        <v>44</v>
      </c>
      <c r="U2677">
        <v>48</v>
      </c>
      <c r="V2677">
        <v>117.75</v>
      </c>
      <c r="W2677">
        <v>138.94</v>
      </c>
      <c r="X2677">
        <v>144.72999999999999</v>
      </c>
      <c r="Y2677">
        <v>0</v>
      </c>
      <c r="Z2677">
        <v>1</v>
      </c>
      <c r="AA2677">
        <v>0</v>
      </c>
      <c r="AB2677">
        <v>0</v>
      </c>
      <c r="AC2677">
        <v>138.94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f t="shared" si="214"/>
        <v>1</v>
      </c>
      <c r="AJ2677">
        <f t="shared" si="215"/>
        <v>144.72999999999999</v>
      </c>
      <c r="AK2677" s="62">
        <f t="shared" si="216"/>
        <v>2.0833333333333332E-2</v>
      </c>
      <c r="AL2677">
        <f t="shared" si="217"/>
        <v>138.94</v>
      </c>
    </row>
    <row r="2678" spans="2:38" ht="14.45" x14ac:dyDescent="0.3">
      <c r="B2678" t="s">
        <v>2204</v>
      </c>
      <c r="C2678">
        <v>2002344334</v>
      </c>
      <c r="D2678" t="s">
        <v>125</v>
      </c>
      <c r="E2678" t="s">
        <v>126</v>
      </c>
      <c r="F2678" t="s">
        <v>127</v>
      </c>
      <c r="G2678" t="s">
        <v>132</v>
      </c>
      <c r="H2678" t="s">
        <v>133</v>
      </c>
      <c r="I2678" t="s">
        <v>177</v>
      </c>
      <c r="J2678" t="s">
        <v>375</v>
      </c>
      <c r="K2678" t="s">
        <v>376</v>
      </c>
      <c r="L2678">
        <v>80887328</v>
      </c>
      <c r="M2678" t="s">
        <v>377</v>
      </c>
      <c r="N2678">
        <v>96190010</v>
      </c>
      <c r="O2678" t="s">
        <v>378</v>
      </c>
      <c r="P2678">
        <v>4987176371485</v>
      </c>
      <c r="Q2678">
        <v>240</v>
      </c>
      <c r="R2678" s="16">
        <v>47045</v>
      </c>
      <c r="S2678">
        <v>24</v>
      </c>
      <c r="T2678">
        <v>100</v>
      </c>
      <c r="U2678">
        <v>20</v>
      </c>
      <c r="V2678">
        <v>207.56</v>
      </c>
      <c r="W2678">
        <v>207.56</v>
      </c>
      <c r="X2678">
        <v>216.22</v>
      </c>
      <c r="Y2678">
        <v>0</v>
      </c>
      <c r="Z2678">
        <v>4</v>
      </c>
      <c r="AA2678">
        <v>0</v>
      </c>
      <c r="AB2678">
        <v>0</v>
      </c>
      <c r="AC2678">
        <v>830.24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f t="shared" si="214"/>
        <v>4</v>
      </c>
      <c r="AJ2678">
        <f t="shared" si="215"/>
        <v>864.88</v>
      </c>
      <c r="AK2678" s="62">
        <f t="shared" si="216"/>
        <v>0.2</v>
      </c>
      <c r="AL2678">
        <f t="shared" si="217"/>
        <v>830.24</v>
      </c>
    </row>
    <row r="2679" spans="2:38" ht="14.45" x14ac:dyDescent="0.3">
      <c r="B2679" t="s">
        <v>2204</v>
      </c>
      <c r="C2679">
        <v>2002344334</v>
      </c>
      <c r="D2679" t="s">
        <v>125</v>
      </c>
      <c r="E2679" t="s">
        <v>126</v>
      </c>
      <c r="F2679" t="s">
        <v>127</v>
      </c>
      <c r="G2679" t="s">
        <v>132</v>
      </c>
      <c r="H2679" t="s">
        <v>133</v>
      </c>
      <c r="I2679" t="s">
        <v>134</v>
      </c>
      <c r="J2679" t="s">
        <v>169</v>
      </c>
      <c r="K2679" t="s">
        <v>460</v>
      </c>
      <c r="L2679">
        <v>80851068</v>
      </c>
      <c r="M2679" t="s">
        <v>461</v>
      </c>
      <c r="N2679">
        <v>96190010</v>
      </c>
      <c r="O2679" t="s">
        <v>462</v>
      </c>
      <c r="P2679">
        <v>4987176293527</v>
      </c>
      <c r="Q2679">
        <v>95</v>
      </c>
      <c r="R2679" s="16">
        <v>46807</v>
      </c>
      <c r="S2679">
        <v>24</v>
      </c>
      <c r="T2679">
        <v>78</v>
      </c>
      <c r="U2679">
        <v>60</v>
      </c>
      <c r="V2679">
        <v>82.16</v>
      </c>
      <c r="W2679">
        <v>82.16</v>
      </c>
      <c r="X2679">
        <v>85.59</v>
      </c>
      <c r="Y2679">
        <v>0</v>
      </c>
      <c r="Z2679">
        <v>4</v>
      </c>
      <c r="AA2679">
        <v>0</v>
      </c>
      <c r="AB2679">
        <v>0</v>
      </c>
      <c r="AC2679">
        <v>328.64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f t="shared" si="214"/>
        <v>4</v>
      </c>
      <c r="AJ2679">
        <f t="shared" si="215"/>
        <v>342.36</v>
      </c>
      <c r="AK2679" s="62">
        <f t="shared" si="216"/>
        <v>6.6666666666666666E-2</v>
      </c>
      <c r="AL2679">
        <f t="shared" si="217"/>
        <v>328.64</v>
      </c>
    </row>
    <row r="2680" spans="2:38" ht="14.45" x14ac:dyDescent="0.3">
      <c r="B2680" t="s">
        <v>2204</v>
      </c>
      <c r="C2680">
        <v>2002344334</v>
      </c>
      <c r="D2680" t="s">
        <v>125</v>
      </c>
      <c r="E2680" t="s">
        <v>126</v>
      </c>
      <c r="F2680" t="s">
        <v>127</v>
      </c>
      <c r="G2680" t="s">
        <v>132</v>
      </c>
      <c r="H2680" t="s">
        <v>133</v>
      </c>
      <c r="I2680" t="s">
        <v>177</v>
      </c>
      <c r="J2680" t="s">
        <v>371</v>
      </c>
      <c r="K2680" t="s">
        <v>395</v>
      </c>
      <c r="L2680">
        <v>83911638</v>
      </c>
      <c r="M2680" t="s">
        <v>396</v>
      </c>
      <c r="N2680">
        <v>96190010</v>
      </c>
      <c r="O2680" t="s">
        <v>397</v>
      </c>
      <c r="P2680">
        <v>4987176319555</v>
      </c>
      <c r="Q2680">
        <v>320</v>
      </c>
      <c r="R2680" s="16">
        <v>46807</v>
      </c>
      <c r="S2680">
        <v>24</v>
      </c>
      <c r="T2680">
        <v>78</v>
      </c>
      <c r="U2680">
        <v>24</v>
      </c>
      <c r="V2680">
        <v>246.05</v>
      </c>
      <c r="W2680">
        <v>246.05</v>
      </c>
      <c r="X2680">
        <v>256.31</v>
      </c>
      <c r="Y2680">
        <v>0</v>
      </c>
      <c r="Z2680">
        <v>1</v>
      </c>
      <c r="AA2680">
        <v>0</v>
      </c>
      <c r="AB2680">
        <v>0</v>
      </c>
      <c r="AC2680">
        <v>246.05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f t="shared" si="214"/>
        <v>1</v>
      </c>
      <c r="AJ2680">
        <f t="shared" si="215"/>
        <v>256.31</v>
      </c>
      <c r="AK2680" s="62">
        <f t="shared" si="216"/>
        <v>4.1666666666666664E-2</v>
      </c>
      <c r="AL2680">
        <f t="shared" si="217"/>
        <v>246.05</v>
      </c>
    </row>
    <row r="2681" spans="2:38" ht="14.45" x14ac:dyDescent="0.3">
      <c r="B2681" t="s">
        <v>2204</v>
      </c>
      <c r="C2681">
        <v>2002344334</v>
      </c>
      <c r="D2681" t="s">
        <v>125</v>
      </c>
      <c r="E2681" t="s">
        <v>126</v>
      </c>
      <c r="F2681" t="s">
        <v>127</v>
      </c>
      <c r="G2681" t="s">
        <v>128</v>
      </c>
      <c r="H2681" t="s">
        <v>196</v>
      </c>
      <c r="I2681" t="s">
        <v>197</v>
      </c>
      <c r="J2681" t="s">
        <v>198</v>
      </c>
      <c r="K2681" t="s">
        <v>467</v>
      </c>
      <c r="L2681">
        <v>80741181</v>
      </c>
      <c r="M2681" t="s">
        <v>468</v>
      </c>
      <c r="N2681">
        <v>33049990</v>
      </c>
      <c r="O2681" t="s">
        <v>469</v>
      </c>
      <c r="P2681">
        <v>4987176179593</v>
      </c>
      <c r="Q2681">
        <v>429</v>
      </c>
      <c r="R2681" s="16">
        <v>47660</v>
      </c>
      <c r="S2681">
        <v>36</v>
      </c>
      <c r="T2681">
        <v>100</v>
      </c>
      <c r="U2681">
        <v>6</v>
      </c>
      <c r="V2681">
        <v>303.48</v>
      </c>
      <c r="W2681">
        <v>358.11</v>
      </c>
      <c r="X2681">
        <v>373.04</v>
      </c>
      <c r="Y2681">
        <v>0</v>
      </c>
      <c r="Z2681">
        <v>2</v>
      </c>
      <c r="AA2681">
        <v>0</v>
      </c>
      <c r="AB2681">
        <v>0</v>
      </c>
      <c r="AC2681">
        <v>716.22</v>
      </c>
      <c r="AD2681">
        <v>2.5</v>
      </c>
      <c r="AE2681">
        <v>0</v>
      </c>
      <c r="AF2681">
        <v>0</v>
      </c>
      <c r="AG2681">
        <v>0</v>
      </c>
      <c r="AH2681">
        <v>0</v>
      </c>
      <c r="AI2681">
        <f t="shared" si="214"/>
        <v>2</v>
      </c>
      <c r="AJ2681">
        <f t="shared" si="215"/>
        <v>746.08</v>
      </c>
      <c r="AK2681" s="62">
        <f t="shared" si="216"/>
        <v>0.33333333333333331</v>
      </c>
      <c r="AL2681">
        <f t="shared" si="217"/>
        <v>716.22</v>
      </c>
    </row>
    <row r="2682" spans="2:38" ht="14.45" x14ac:dyDescent="0.3">
      <c r="B2682" t="s">
        <v>2204</v>
      </c>
      <c r="C2682">
        <v>2002344334</v>
      </c>
      <c r="D2682" t="s">
        <v>125</v>
      </c>
      <c r="E2682" t="s">
        <v>126</v>
      </c>
      <c r="F2682" t="s">
        <v>127</v>
      </c>
      <c r="G2682" t="s">
        <v>146</v>
      </c>
      <c r="H2682" t="s">
        <v>150</v>
      </c>
      <c r="I2682" t="s">
        <v>326</v>
      </c>
      <c r="J2682" t="s">
        <v>327</v>
      </c>
      <c r="K2682" t="s">
        <v>388</v>
      </c>
      <c r="L2682">
        <v>80867317</v>
      </c>
      <c r="M2682" t="s">
        <v>389</v>
      </c>
      <c r="N2682">
        <v>82122011</v>
      </c>
      <c r="O2682" t="s">
        <v>390</v>
      </c>
      <c r="P2682">
        <v>4987176355782</v>
      </c>
      <c r="Q2682">
        <v>179</v>
      </c>
      <c r="R2682" s="16">
        <v>47045</v>
      </c>
      <c r="S2682">
        <v>60</v>
      </c>
      <c r="T2682">
        <v>44</v>
      </c>
      <c r="U2682">
        <v>48</v>
      </c>
      <c r="V2682">
        <v>130.02000000000001</v>
      </c>
      <c r="W2682">
        <v>153.41999999999999</v>
      </c>
      <c r="X2682">
        <v>159.82</v>
      </c>
      <c r="Y2682">
        <v>0</v>
      </c>
      <c r="Z2682">
        <v>22</v>
      </c>
      <c r="AA2682">
        <v>0</v>
      </c>
      <c r="AB2682">
        <v>0</v>
      </c>
      <c r="AC2682">
        <v>3375.24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f t="shared" si="214"/>
        <v>22</v>
      </c>
      <c r="AJ2682">
        <f t="shared" si="215"/>
        <v>3516.04</v>
      </c>
      <c r="AK2682" s="62">
        <f t="shared" si="216"/>
        <v>0.45833333333333331</v>
      </c>
      <c r="AL2682">
        <f t="shared" si="217"/>
        <v>3375.24</v>
      </c>
    </row>
    <row r="2683" spans="2:38" ht="14.45" x14ac:dyDescent="0.3">
      <c r="B2683" t="s">
        <v>2204</v>
      </c>
      <c r="C2683">
        <v>2002344334</v>
      </c>
      <c r="D2683" t="s">
        <v>125</v>
      </c>
      <c r="E2683" t="s">
        <v>126</v>
      </c>
      <c r="F2683" t="s">
        <v>127</v>
      </c>
      <c r="G2683" t="s">
        <v>132</v>
      </c>
      <c r="H2683" t="s">
        <v>133</v>
      </c>
      <c r="I2683" t="s">
        <v>534</v>
      </c>
      <c r="J2683" t="s">
        <v>535</v>
      </c>
      <c r="K2683" t="s">
        <v>1062</v>
      </c>
      <c r="L2683">
        <v>80870505</v>
      </c>
      <c r="M2683" t="s">
        <v>1063</v>
      </c>
      <c r="N2683">
        <v>96190010</v>
      </c>
      <c r="O2683" t="s">
        <v>1064</v>
      </c>
      <c r="P2683">
        <v>4987176350961</v>
      </c>
      <c r="Q2683">
        <v>260</v>
      </c>
      <c r="R2683" s="16">
        <v>47045</v>
      </c>
      <c r="S2683">
        <v>24</v>
      </c>
      <c r="T2683">
        <v>100</v>
      </c>
      <c r="U2683">
        <v>30</v>
      </c>
      <c r="V2683">
        <v>218.94</v>
      </c>
      <c r="W2683">
        <v>218.94</v>
      </c>
      <c r="X2683">
        <v>228.07</v>
      </c>
      <c r="Y2683">
        <v>0</v>
      </c>
      <c r="Z2683">
        <v>1</v>
      </c>
      <c r="AA2683">
        <v>0</v>
      </c>
      <c r="AB2683">
        <v>0</v>
      </c>
      <c r="AC2683">
        <v>218.94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f t="shared" si="214"/>
        <v>1</v>
      </c>
      <c r="AJ2683">
        <f t="shared" si="215"/>
        <v>228.07</v>
      </c>
      <c r="AK2683" s="62">
        <f t="shared" si="216"/>
        <v>3.3333333333333333E-2</v>
      </c>
      <c r="AL2683">
        <f t="shared" si="217"/>
        <v>218.94</v>
      </c>
    </row>
    <row r="2684" spans="2:38" ht="14.45" x14ac:dyDescent="0.3">
      <c r="B2684" t="s">
        <v>2204</v>
      </c>
      <c r="C2684">
        <v>2002344334</v>
      </c>
      <c r="D2684" t="s">
        <v>125</v>
      </c>
      <c r="E2684" t="s">
        <v>126</v>
      </c>
      <c r="F2684" t="s">
        <v>127</v>
      </c>
      <c r="G2684" t="s">
        <v>128</v>
      </c>
      <c r="H2684" t="s">
        <v>139</v>
      </c>
      <c r="I2684" t="s">
        <v>140</v>
      </c>
      <c r="J2684" t="s">
        <v>266</v>
      </c>
      <c r="K2684" t="s">
        <v>402</v>
      </c>
      <c r="L2684">
        <v>83912164</v>
      </c>
      <c r="M2684" t="s">
        <v>403</v>
      </c>
      <c r="N2684">
        <v>96190030</v>
      </c>
      <c r="O2684" t="s">
        <v>404</v>
      </c>
      <c r="P2684">
        <v>4987176218322</v>
      </c>
      <c r="Q2684">
        <v>98</v>
      </c>
      <c r="R2684" s="16">
        <v>46807</v>
      </c>
      <c r="S2684">
        <v>36</v>
      </c>
      <c r="T2684">
        <v>52</v>
      </c>
      <c r="U2684">
        <v>40</v>
      </c>
      <c r="V2684">
        <v>74.67</v>
      </c>
      <c r="W2684">
        <v>78.400000000000006</v>
      </c>
      <c r="X2684">
        <v>81.67</v>
      </c>
      <c r="Y2684">
        <v>22</v>
      </c>
      <c r="Z2684">
        <v>18</v>
      </c>
      <c r="AA2684">
        <v>0</v>
      </c>
      <c r="AB2684">
        <v>0</v>
      </c>
      <c r="AC2684">
        <v>70403.199999999997</v>
      </c>
      <c r="AD2684">
        <v>2.9999999999999898E-2</v>
      </c>
      <c r="AE2684">
        <v>0</v>
      </c>
      <c r="AF2684">
        <v>0</v>
      </c>
      <c r="AG2684">
        <v>0</v>
      </c>
      <c r="AH2684">
        <v>0</v>
      </c>
      <c r="AI2684">
        <f t="shared" si="214"/>
        <v>898</v>
      </c>
      <c r="AJ2684">
        <f t="shared" si="215"/>
        <v>73339.66</v>
      </c>
      <c r="AK2684" s="62">
        <f t="shared" si="216"/>
        <v>22.45</v>
      </c>
      <c r="AL2684">
        <f t="shared" si="217"/>
        <v>70403.200000000012</v>
      </c>
    </row>
    <row r="2685" spans="2:38" ht="14.45" x14ac:dyDescent="0.3">
      <c r="B2685" t="s">
        <v>2204</v>
      </c>
      <c r="C2685">
        <v>2002344334</v>
      </c>
      <c r="D2685" t="s">
        <v>125</v>
      </c>
      <c r="E2685" t="s">
        <v>126</v>
      </c>
      <c r="F2685" t="s">
        <v>127</v>
      </c>
      <c r="G2685" t="s">
        <v>132</v>
      </c>
      <c r="H2685" t="s">
        <v>133</v>
      </c>
      <c r="I2685" t="s">
        <v>134</v>
      </c>
      <c r="J2685" t="s">
        <v>155</v>
      </c>
      <c r="K2685" t="s">
        <v>934</v>
      </c>
      <c r="L2685">
        <v>80870354</v>
      </c>
      <c r="M2685" t="s">
        <v>1003</v>
      </c>
      <c r="N2685">
        <v>96190010</v>
      </c>
      <c r="O2685" t="s">
        <v>1004</v>
      </c>
      <c r="P2685">
        <v>4987176350619</v>
      </c>
      <c r="Q2685">
        <v>650</v>
      </c>
      <c r="R2685" s="16">
        <v>46807</v>
      </c>
      <c r="S2685">
        <v>24</v>
      </c>
      <c r="T2685">
        <v>78</v>
      </c>
      <c r="U2685">
        <v>12</v>
      </c>
      <c r="V2685">
        <v>422.18</v>
      </c>
      <c r="W2685">
        <v>422.18</v>
      </c>
      <c r="X2685">
        <v>439.78</v>
      </c>
      <c r="Y2685">
        <v>0</v>
      </c>
      <c r="Z2685">
        <v>1</v>
      </c>
      <c r="AA2685">
        <v>0</v>
      </c>
      <c r="AB2685">
        <v>0</v>
      </c>
      <c r="AC2685">
        <v>422.18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f t="shared" si="214"/>
        <v>1</v>
      </c>
      <c r="AJ2685">
        <f t="shared" si="215"/>
        <v>439.78</v>
      </c>
      <c r="AK2685" s="62">
        <f t="shared" si="216"/>
        <v>8.3333333333333329E-2</v>
      </c>
      <c r="AL2685">
        <f t="shared" si="217"/>
        <v>422.18</v>
      </c>
    </row>
    <row r="2686" spans="2:38" ht="14.45" x14ac:dyDescent="0.3">
      <c r="B2686" t="s">
        <v>2204</v>
      </c>
      <c r="C2686">
        <v>2002344334</v>
      </c>
      <c r="D2686" t="s">
        <v>125</v>
      </c>
      <c r="E2686" t="s">
        <v>126</v>
      </c>
      <c r="F2686" t="s">
        <v>127</v>
      </c>
      <c r="G2686" t="s">
        <v>128</v>
      </c>
      <c r="H2686" t="s">
        <v>139</v>
      </c>
      <c r="I2686" t="s">
        <v>140</v>
      </c>
      <c r="J2686" t="s">
        <v>266</v>
      </c>
      <c r="K2686" t="s">
        <v>405</v>
      </c>
      <c r="L2686">
        <v>83912166</v>
      </c>
      <c r="M2686" t="s">
        <v>406</v>
      </c>
      <c r="N2686">
        <v>96190030</v>
      </c>
      <c r="O2686" t="s">
        <v>407</v>
      </c>
      <c r="P2686">
        <v>4987176071460</v>
      </c>
      <c r="Q2686">
        <v>98</v>
      </c>
      <c r="R2686" s="16">
        <v>47045</v>
      </c>
      <c r="S2686">
        <v>36</v>
      </c>
      <c r="T2686">
        <v>74</v>
      </c>
      <c r="U2686">
        <v>40</v>
      </c>
      <c r="V2686">
        <v>74.67</v>
      </c>
      <c r="W2686">
        <v>78.400000000000006</v>
      </c>
      <c r="X2686">
        <v>81.67</v>
      </c>
      <c r="Y2686">
        <v>36</v>
      </c>
      <c r="Z2686">
        <v>39</v>
      </c>
      <c r="AA2686">
        <v>0</v>
      </c>
      <c r="AB2686">
        <v>0</v>
      </c>
      <c r="AC2686">
        <v>115953.60000000001</v>
      </c>
      <c r="AD2686">
        <v>6.9999999999999896E-2</v>
      </c>
      <c r="AE2686">
        <v>0</v>
      </c>
      <c r="AF2686">
        <v>0</v>
      </c>
      <c r="AG2686">
        <v>0</v>
      </c>
      <c r="AH2686">
        <v>0</v>
      </c>
      <c r="AI2686">
        <f t="shared" si="214"/>
        <v>1479</v>
      </c>
      <c r="AJ2686">
        <f t="shared" si="215"/>
        <v>120789.93000000001</v>
      </c>
      <c r="AK2686" s="62">
        <f t="shared" si="216"/>
        <v>36.975000000000001</v>
      </c>
      <c r="AL2686">
        <f t="shared" si="217"/>
        <v>115953.60000000001</v>
      </c>
    </row>
    <row r="2687" spans="2:38" ht="14.45" x14ac:dyDescent="0.3">
      <c r="B2687" t="s">
        <v>2204</v>
      </c>
      <c r="C2687">
        <v>2002344334</v>
      </c>
      <c r="D2687" t="s">
        <v>125</v>
      </c>
      <c r="E2687" t="s">
        <v>126</v>
      </c>
      <c r="F2687" t="s">
        <v>127</v>
      </c>
      <c r="G2687" t="s">
        <v>128</v>
      </c>
      <c r="H2687" t="s">
        <v>129</v>
      </c>
      <c r="I2687" t="s">
        <v>221</v>
      </c>
      <c r="J2687" t="s">
        <v>250</v>
      </c>
      <c r="K2687" t="s">
        <v>920</v>
      </c>
      <c r="L2687">
        <v>80872419</v>
      </c>
      <c r="M2687" t="s">
        <v>983</v>
      </c>
      <c r="N2687">
        <v>33051090</v>
      </c>
      <c r="O2687" t="s">
        <v>984</v>
      </c>
      <c r="P2687">
        <v>4987176358301</v>
      </c>
      <c r="Q2687">
        <v>85</v>
      </c>
      <c r="R2687" s="16">
        <v>46657</v>
      </c>
      <c r="S2687">
        <v>36</v>
      </c>
      <c r="T2687">
        <v>38</v>
      </c>
      <c r="U2687">
        <v>48</v>
      </c>
      <c r="V2687">
        <v>70.650000000000006</v>
      </c>
      <c r="W2687">
        <v>74.180000000000007</v>
      </c>
      <c r="X2687">
        <v>77.27</v>
      </c>
      <c r="Y2687">
        <v>0</v>
      </c>
      <c r="Z2687">
        <v>2</v>
      </c>
      <c r="AA2687">
        <v>0</v>
      </c>
      <c r="AB2687">
        <v>0</v>
      </c>
      <c r="AC2687">
        <v>148.36000000000001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f t="shared" si="214"/>
        <v>2</v>
      </c>
      <c r="AJ2687">
        <f t="shared" si="215"/>
        <v>154.54</v>
      </c>
      <c r="AK2687" s="62">
        <f t="shared" si="216"/>
        <v>4.1666666666666664E-2</v>
      </c>
      <c r="AL2687">
        <f t="shared" si="217"/>
        <v>148.36000000000001</v>
      </c>
    </row>
    <row r="2688" spans="2:38" ht="14.45" x14ac:dyDescent="0.3">
      <c r="B2688" t="s">
        <v>2204</v>
      </c>
      <c r="C2688">
        <v>2002344334</v>
      </c>
      <c r="D2688" t="s">
        <v>125</v>
      </c>
      <c r="E2688" t="s">
        <v>126</v>
      </c>
      <c r="F2688" t="s">
        <v>127</v>
      </c>
      <c r="G2688" t="s">
        <v>128</v>
      </c>
      <c r="H2688" t="s">
        <v>139</v>
      </c>
      <c r="I2688" t="s">
        <v>140</v>
      </c>
      <c r="J2688" t="s">
        <v>266</v>
      </c>
      <c r="K2688" t="s">
        <v>412</v>
      </c>
      <c r="L2688">
        <v>83912169</v>
      </c>
      <c r="M2688" t="s">
        <v>413</v>
      </c>
      <c r="N2688">
        <v>96190030</v>
      </c>
      <c r="O2688" t="s">
        <v>414</v>
      </c>
      <c r="P2688">
        <v>4987176071446</v>
      </c>
      <c r="Q2688">
        <v>93</v>
      </c>
      <c r="R2688" s="16">
        <v>47045</v>
      </c>
      <c r="S2688">
        <v>36</v>
      </c>
      <c r="T2688">
        <v>74</v>
      </c>
      <c r="U2688">
        <v>40</v>
      </c>
      <c r="V2688">
        <v>70.86</v>
      </c>
      <c r="W2688">
        <v>74.400000000000006</v>
      </c>
      <c r="X2688">
        <v>77.5</v>
      </c>
      <c r="Y2688">
        <v>0</v>
      </c>
      <c r="Z2688">
        <v>1</v>
      </c>
      <c r="AA2688">
        <v>0</v>
      </c>
      <c r="AB2688">
        <v>0</v>
      </c>
      <c r="AC2688">
        <v>74.400000000000006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f t="shared" si="214"/>
        <v>1</v>
      </c>
      <c r="AJ2688">
        <f t="shared" si="215"/>
        <v>77.5</v>
      </c>
      <c r="AK2688" s="62">
        <f t="shared" si="216"/>
        <v>2.5000000000000001E-2</v>
      </c>
      <c r="AL2688">
        <f t="shared" si="217"/>
        <v>74.400000000000006</v>
      </c>
    </row>
    <row r="2689" spans="2:38" ht="14.45" x14ac:dyDescent="0.3">
      <c r="B2689" t="s">
        <v>2204</v>
      </c>
      <c r="C2689">
        <v>2002344334</v>
      </c>
      <c r="D2689" t="s">
        <v>125</v>
      </c>
      <c r="E2689" t="s">
        <v>126</v>
      </c>
      <c r="F2689" t="s">
        <v>127</v>
      </c>
      <c r="G2689" t="s">
        <v>128</v>
      </c>
      <c r="H2689" t="s">
        <v>196</v>
      </c>
      <c r="I2689" t="s">
        <v>197</v>
      </c>
      <c r="J2689" t="s">
        <v>463</v>
      </c>
      <c r="K2689" t="s">
        <v>464</v>
      </c>
      <c r="L2689">
        <v>80823578</v>
      </c>
      <c r="M2689" t="s">
        <v>465</v>
      </c>
      <c r="N2689">
        <v>33049990</v>
      </c>
      <c r="O2689" t="s">
        <v>466</v>
      </c>
      <c r="P2689">
        <v>4987176179456</v>
      </c>
      <c r="Q2689">
        <v>625</v>
      </c>
      <c r="R2689" s="16">
        <v>46807</v>
      </c>
      <c r="S2689">
        <v>36</v>
      </c>
      <c r="T2689">
        <v>52</v>
      </c>
      <c r="U2689">
        <v>24</v>
      </c>
      <c r="V2689">
        <v>442.14</v>
      </c>
      <c r="W2689">
        <v>521.72</v>
      </c>
      <c r="X2689">
        <v>543.48</v>
      </c>
      <c r="Y2689">
        <v>0</v>
      </c>
      <c r="Z2689">
        <v>4</v>
      </c>
      <c r="AA2689">
        <v>0</v>
      </c>
      <c r="AB2689">
        <v>0</v>
      </c>
      <c r="AC2689">
        <v>2086.88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f t="shared" si="214"/>
        <v>4</v>
      </c>
      <c r="AJ2689">
        <f t="shared" si="215"/>
        <v>2173.92</v>
      </c>
      <c r="AK2689" s="62">
        <f t="shared" si="216"/>
        <v>0.16666666666666666</v>
      </c>
      <c r="AL2689">
        <f t="shared" si="217"/>
        <v>2086.88</v>
      </c>
    </row>
    <row r="2690" spans="2:38" ht="14.45" x14ac:dyDescent="0.3">
      <c r="B2690" t="s">
        <v>2204</v>
      </c>
      <c r="C2690">
        <v>2002344334</v>
      </c>
      <c r="D2690" t="s">
        <v>125</v>
      </c>
      <c r="E2690" t="s">
        <v>126</v>
      </c>
      <c r="F2690" t="s">
        <v>127</v>
      </c>
      <c r="G2690" t="s">
        <v>128</v>
      </c>
      <c r="H2690" t="s">
        <v>139</v>
      </c>
      <c r="I2690" t="s">
        <v>140</v>
      </c>
      <c r="J2690" t="s">
        <v>246</v>
      </c>
      <c r="K2690" t="s">
        <v>418</v>
      </c>
      <c r="L2690">
        <v>83912172</v>
      </c>
      <c r="M2690" t="s">
        <v>419</v>
      </c>
      <c r="N2690">
        <v>96190030</v>
      </c>
      <c r="O2690" t="s">
        <v>420</v>
      </c>
      <c r="P2690">
        <v>4987176137524</v>
      </c>
      <c r="Q2690">
        <v>93</v>
      </c>
      <c r="R2690" s="16">
        <v>47045</v>
      </c>
      <c r="S2690">
        <v>36</v>
      </c>
      <c r="T2690">
        <v>74</v>
      </c>
      <c r="U2690">
        <v>40</v>
      </c>
      <c r="V2690">
        <v>70.86</v>
      </c>
      <c r="W2690">
        <v>74.400000000000006</v>
      </c>
      <c r="X2690">
        <v>77.5</v>
      </c>
      <c r="Y2690">
        <v>34</v>
      </c>
      <c r="Z2690">
        <v>26</v>
      </c>
      <c r="AA2690">
        <v>0</v>
      </c>
      <c r="AB2690">
        <v>0</v>
      </c>
      <c r="AC2690">
        <v>103118.39999999999</v>
      </c>
      <c r="AD2690">
        <v>0.05</v>
      </c>
      <c r="AE2690">
        <v>0</v>
      </c>
      <c r="AF2690">
        <v>0</v>
      </c>
      <c r="AG2690">
        <v>0</v>
      </c>
      <c r="AH2690">
        <v>0</v>
      </c>
      <c r="AI2690">
        <f t="shared" si="214"/>
        <v>1386</v>
      </c>
      <c r="AJ2690">
        <f t="shared" si="215"/>
        <v>107415</v>
      </c>
      <c r="AK2690" s="62">
        <f t="shared" si="216"/>
        <v>34.65</v>
      </c>
      <c r="AL2690">
        <f t="shared" si="217"/>
        <v>103118.40000000001</v>
      </c>
    </row>
    <row r="2691" spans="2:38" ht="14.45" x14ac:dyDescent="0.3">
      <c r="B2691" t="s">
        <v>2204</v>
      </c>
      <c r="C2691">
        <v>2002344334</v>
      </c>
      <c r="D2691" t="s">
        <v>125</v>
      </c>
      <c r="E2691" t="s">
        <v>126</v>
      </c>
      <c r="F2691" t="s">
        <v>127</v>
      </c>
      <c r="G2691" t="s">
        <v>146</v>
      </c>
      <c r="H2691" t="s">
        <v>147</v>
      </c>
      <c r="I2691" t="s">
        <v>203</v>
      </c>
      <c r="J2691" t="s">
        <v>433</v>
      </c>
      <c r="K2691" t="s">
        <v>434</v>
      </c>
      <c r="L2691">
        <v>80865297</v>
      </c>
      <c r="M2691" t="s">
        <v>470</v>
      </c>
      <c r="N2691">
        <v>96032900</v>
      </c>
      <c r="O2691" t="s">
        <v>471</v>
      </c>
      <c r="P2691">
        <v>4987176281227</v>
      </c>
      <c r="Q2691">
        <v>85</v>
      </c>
      <c r="R2691" s="16">
        <v>47045</v>
      </c>
      <c r="S2691">
        <v>48</v>
      </c>
      <c r="T2691">
        <v>55</v>
      </c>
      <c r="U2691">
        <v>144</v>
      </c>
      <c r="V2691">
        <v>60.46</v>
      </c>
      <c r="W2691">
        <v>71.34</v>
      </c>
      <c r="X2691">
        <v>74.31</v>
      </c>
      <c r="Y2691">
        <v>0</v>
      </c>
      <c r="Z2691">
        <v>78</v>
      </c>
      <c r="AA2691">
        <v>0</v>
      </c>
      <c r="AB2691">
        <v>0</v>
      </c>
      <c r="AC2691">
        <v>5564.52</v>
      </c>
      <c r="AD2691">
        <v>0.01</v>
      </c>
      <c r="AE2691">
        <v>0</v>
      </c>
      <c r="AF2691">
        <v>0</v>
      </c>
      <c r="AG2691">
        <v>0</v>
      </c>
      <c r="AH2691">
        <v>0</v>
      </c>
      <c r="AI2691">
        <f t="shared" si="214"/>
        <v>78</v>
      </c>
      <c r="AJ2691">
        <f t="shared" si="215"/>
        <v>5796.18</v>
      </c>
      <c r="AK2691" s="62">
        <f t="shared" si="216"/>
        <v>0.54166666666666663</v>
      </c>
      <c r="AL2691">
        <f t="shared" si="217"/>
        <v>5564.52</v>
      </c>
    </row>
    <row r="2692" spans="2:38" ht="14.45" x14ac:dyDescent="0.3">
      <c r="B2692" t="s">
        <v>2204</v>
      </c>
      <c r="C2692">
        <v>2002344334</v>
      </c>
      <c r="D2692" t="s">
        <v>125</v>
      </c>
      <c r="E2692" t="s">
        <v>126</v>
      </c>
      <c r="F2692" t="s">
        <v>127</v>
      </c>
      <c r="G2692" t="s">
        <v>132</v>
      </c>
      <c r="H2692" t="s">
        <v>133</v>
      </c>
      <c r="I2692" t="s">
        <v>177</v>
      </c>
      <c r="J2692" t="s">
        <v>262</v>
      </c>
      <c r="K2692" t="s">
        <v>263</v>
      </c>
      <c r="L2692">
        <v>83911772</v>
      </c>
      <c r="M2692" t="s">
        <v>424</v>
      </c>
      <c r="N2692">
        <v>96190010</v>
      </c>
      <c r="O2692" t="s">
        <v>425</v>
      </c>
      <c r="P2692">
        <v>4987176321220</v>
      </c>
      <c r="Q2692">
        <v>115</v>
      </c>
      <c r="R2692" s="16">
        <v>46807</v>
      </c>
      <c r="S2692">
        <v>24</v>
      </c>
      <c r="T2692">
        <v>78</v>
      </c>
      <c r="U2692">
        <v>32</v>
      </c>
      <c r="V2692">
        <v>99.46</v>
      </c>
      <c r="W2692">
        <v>99.46</v>
      </c>
      <c r="X2692">
        <v>103.61</v>
      </c>
      <c r="Y2692">
        <v>0</v>
      </c>
      <c r="Z2692">
        <v>2</v>
      </c>
      <c r="AA2692">
        <v>0</v>
      </c>
      <c r="AB2692">
        <v>0</v>
      </c>
      <c r="AC2692">
        <v>198.92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f t="shared" si="214"/>
        <v>2</v>
      </c>
      <c r="AJ2692">
        <f t="shared" si="215"/>
        <v>207.22</v>
      </c>
      <c r="AK2692" s="62">
        <f t="shared" si="216"/>
        <v>6.25E-2</v>
      </c>
      <c r="AL2692">
        <f t="shared" si="217"/>
        <v>198.92</v>
      </c>
    </row>
    <row r="2693" spans="2:38" ht="14.45" x14ac:dyDescent="0.3">
      <c r="B2693" t="s">
        <v>2204</v>
      </c>
      <c r="C2693">
        <v>2002344334</v>
      </c>
      <c r="D2693" t="s">
        <v>125</v>
      </c>
      <c r="E2693" t="s">
        <v>126</v>
      </c>
      <c r="F2693" t="s">
        <v>127</v>
      </c>
      <c r="G2693" t="s">
        <v>128</v>
      </c>
      <c r="H2693" t="s">
        <v>196</v>
      </c>
      <c r="I2693" t="s">
        <v>197</v>
      </c>
      <c r="J2693" t="s">
        <v>443</v>
      </c>
      <c r="K2693" t="s">
        <v>472</v>
      </c>
      <c r="L2693">
        <v>80878182</v>
      </c>
      <c r="M2693" t="s">
        <v>473</v>
      </c>
      <c r="N2693">
        <v>33049990</v>
      </c>
      <c r="O2693" t="s">
        <v>474</v>
      </c>
      <c r="P2693">
        <v>4987176077721</v>
      </c>
      <c r="Q2693">
        <v>109</v>
      </c>
      <c r="R2693" s="16">
        <v>46863</v>
      </c>
      <c r="S2693">
        <v>36</v>
      </c>
      <c r="T2693">
        <v>57</v>
      </c>
      <c r="U2693">
        <v>48</v>
      </c>
      <c r="V2693">
        <v>77.11</v>
      </c>
      <c r="W2693">
        <v>90.99</v>
      </c>
      <c r="X2693">
        <v>94.78</v>
      </c>
      <c r="Y2693">
        <v>2</v>
      </c>
      <c r="Z2693">
        <v>30</v>
      </c>
      <c r="AA2693">
        <v>0</v>
      </c>
      <c r="AB2693">
        <v>0</v>
      </c>
      <c r="AC2693">
        <v>11464.74</v>
      </c>
      <c r="AD2693">
        <v>0.01</v>
      </c>
      <c r="AE2693">
        <v>0</v>
      </c>
      <c r="AF2693">
        <v>0</v>
      </c>
      <c r="AG2693">
        <v>0</v>
      </c>
      <c r="AH2693">
        <v>0</v>
      </c>
      <c r="AI2693">
        <f t="shared" ref="AI2693:AI2756" si="218">+(Y2693+AA2693)*U2693+(Z2693+AB2693+AE2693+AG2693)</f>
        <v>126</v>
      </c>
      <c r="AJ2693">
        <f t="shared" ref="AJ2693:AJ2756" si="219">+AI2693*X2693</f>
        <v>11942.28</v>
      </c>
      <c r="AK2693" s="62">
        <f t="shared" ref="AK2693:AK2756" si="220">+AI2693/U2693</f>
        <v>2.625</v>
      </c>
      <c r="AL2693">
        <f t="shared" ref="AL2693:AL2756" si="221">+AI2693*W2693</f>
        <v>11464.74</v>
      </c>
    </row>
    <row r="2694" spans="2:38" ht="14.45" x14ac:dyDescent="0.3">
      <c r="B2694" t="s">
        <v>2204</v>
      </c>
      <c r="C2694">
        <v>2002344334</v>
      </c>
      <c r="D2694" t="s">
        <v>125</v>
      </c>
      <c r="E2694" t="s">
        <v>126</v>
      </c>
      <c r="F2694" t="s">
        <v>127</v>
      </c>
      <c r="G2694" t="s">
        <v>146</v>
      </c>
      <c r="H2694" t="s">
        <v>150</v>
      </c>
      <c r="I2694" t="s">
        <v>326</v>
      </c>
      <c r="J2694" t="s">
        <v>394</v>
      </c>
      <c r="K2694" t="s">
        <v>394</v>
      </c>
      <c r="L2694">
        <v>80867315</v>
      </c>
      <c r="M2694" t="s">
        <v>881</v>
      </c>
      <c r="N2694">
        <v>82121010</v>
      </c>
      <c r="O2694" t="s">
        <v>882</v>
      </c>
      <c r="P2694">
        <v>4987176355751</v>
      </c>
      <c r="Q2694">
        <v>125</v>
      </c>
      <c r="R2694" s="16">
        <v>46807</v>
      </c>
      <c r="S2694">
        <v>60</v>
      </c>
      <c r="T2694">
        <v>31</v>
      </c>
      <c r="U2694">
        <v>48</v>
      </c>
      <c r="V2694">
        <v>90.8</v>
      </c>
      <c r="W2694">
        <v>107.14</v>
      </c>
      <c r="X2694">
        <v>111.61</v>
      </c>
      <c r="Y2694">
        <v>1</v>
      </c>
      <c r="Z2694">
        <v>34</v>
      </c>
      <c r="AA2694">
        <v>0</v>
      </c>
      <c r="AB2694">
        <v>0</v>
      </c>
      <c r="AC2694">
        <v>8785.48</v>
      </c>
      <c r="AD2694">
        <v>0.02</v>
      </c>
      <c r="AE2694">
        <v>0</v>
      </c>
      <c r="AF2694">
        <v>0</v>
      </c>
      <c r="AG2694">
        <v>0</v>
      </c>
      <c r="AH2694">
        <v>0</v>
      </c>
      <c r="AI2694">
        <f t="shared" si="218"/>
        <v>82</v>
      </c>
      <c r="AJ2694">
        <f t="shared" si="219"/>
        <v>9152.02</v>
      </c>
      <c r="AK2694" s="62">
        <f t="shared" si="220"/>
        <v>1.7083333333333333</v>
      </c>
      <c r="AL2694">
        <f t="shared" si="221"/>
        <v>8785.48</v>
      </c>
    </row>
    <row r="2695" spans="2:38" ht="14.45" x14ac:dyDescent="0.3">
      <c r="B2695" t="s">
        <v>2204</v>
      </c>
      <c r="C2695">
        <v>2002344334</v>
      </c>
      <c r="D2695" t="s">
        <v>125</v>
      </c>
      <c r="E2695" t="s">
        <v>126</v>
      </c>
      <c r="F2695" t="s">
        <v>127</v>
      </c>
      <c r="G2695" t="s">
        <v>128</v>
      </c>
      <c r="H2695" t="s">
        <v>139</v>
      </c>
      <c r="I2695" t="s">
        <v>140</v>
      </c>
      <c r="J2695" t="s">
        <v>246</v>
      </c>
      <c r="K2695" t="s">
        <v>479</v>
      </c>
      <c r="L2695">
        <v>80895500</v>
      </c>
      <c r="M2695" t="s">
        <v>480</v>
      </c>
      <c r="N2695">
        <v>96190030</v>
      </c>
      <c r="O2695" t="s">
        <v>481</v>
      </c>
      <c r="P2695">
        <v>4987176137500</v>
      </c>
      <c r="Q2695">
        <v>93</v>
      </c>
      <c r="R2695" s="16">
        <v>47045</v>
      </c>
      <c r="S2695">
        <v>36</v>
      </c>
      <c r="T2695">
        <v>74</v>
      </c>
      <c r="U2695">
        <v>40</v>
      </c>
      <c r="V2695">
        <v>70.86</v>
      </c>
      <c r="W2695">
        <v>74.400000000000006</v>
      </c>
      <c r="X2695">
        <v>77.5</v>
      </c>
      <c r="Y2695">
        <v>89</v>
      </c>
      <c r="Z2695">
        <v>3</v>
      </c>
      <c r="AA2695">
        <v>0</v>
      </c>
      <c r="AB2695">
        <v>0</v>
      </c>
      <c r="AC2695">
        <v>265087.2</v>
      </c>
      <c r="AD2695">
        <v>0.16</v>
      </c>
      <c r="AE2695">
        <v>0</v>
      </c>
      <c r="AF2695">
        <v>0</v>
      </c>
      <c r="AG2695">
        <v>0</v>
      </c>
      <c r="AH2695">
        <v>0</v>
      </c>
      <c r="AI2695">
        <f t="shared" si="218"/>
        <v>3563</v>
      </c>
      <c r="AJ2695">
        <f t="shared" si="219"/>
        <v>276132.5</v>
      </c>
      <c r="AK2695" s="62">
        <f t="shared" si="220"/>
        <v>89.075000000000003</v>
      </c>
      <c r="AL2695">
        <f t="shared" si="221"/>
        <v>265087.2</v>
      </c>
    </row>
    <row r="2696" spans="2:38" ht="14.45" x14ac:dyDescent="0.3">
      <c r="B2696" t="s">
        <v>2204</v>
      </c>
      <c r="C2696">
        <v>2002344334</v>
      </c>
      <c r="D2696" t="s">
        <v>125</v>
      </c>
      <c r="E2696" t="s">
        <v>126</v>
      </c>
      <c r="F2696" t="s">
        <v>127</v>
      </c>
      <c r="G2696" t="s">
        <v>132</v>
      </c>
      <c r="H2696" t="s">
        <v>133</v>
      </c>
      <c r="I2696" t="s">
        <v>177</v>
      </c>
      <c r="J2696" t="s">
        <v>371</v>
      </c>
      <c r="K2696" t="s">
        <v>395</v>
      </c>
      <c r="L2696">
        <v>80847738</v>
      </c>
      <c r="M2696" t="s">
        <v>877</v>
      </c>
      <c r="N2696">
        <v>96190010</v>
      </c>
      <c r="O2696" t="s">
        <v>878</v>
      </c>
      <c r="P2696">
        <v>4987176319555</v>
      </c>
      <c r="Q2696">
        <v>320</v>
      </c>
      <c r="R2696" s="16">
        <v>46807</v>
      </c>
      <c r="S2696">
        <v>24</v>
      </c>
      <c r="T2696">
        <v>78</v>
      </c>
      <c r="U2696">
        <v>16</v>
      </c>
      <c r="V2696">
        <v>246.05</v>
      </c>
      <c r="W2696">
        <v>246.05</v>
      </c>
      <c r="X2696">
        <v>256.31</v>
      </c>
      <c r="Y2696">
        <v>0</v>
      </c>
      <c r="Z2696">
        <v>3</v>
      </c>
      <c r="AA2696">
        <v>0</v>
      </c>
      <c r="AB2696">
        <v>0</v>
      </c>
      <c r="AC2696">
        <v>738.15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f t="shared" si="218"/>
        <v>3</v>
      </c>
      <c r="AJ2696">
        <f t="shared" si="219"/>
        <v>768.93000000000006</v>
      </c>
      <c r="AK2696" s="62">
        <f t="shared" si="220"/>
        <v>0.1875</v>
      </c>
      <c r="AL2696">
        <f t="shared" si="221"/>
        <v>738.15000000000009</v>
      </c>
    </row>
    <row r="2697" spans="2:38" ht="14.45" x14ac:dyDescent="0.3">
      <c r="B2697" t="s">
        <v>2204</v>
      </c>
      <c r="C2697">
        <v>2002344334</v>
      </c>
      <c r="D2697" t="s">
        <v>125</v>
      </c>
      <c r="E2697" t="s">
        <v>126</v>
      </c>
      <c r="F2697" t="s">
        <v>127</v>
      </c>
      <c r="G2697" t="s">
        <v>128</v>
      </c>
      <c r="H2697" t="s">
        <v>139</v>
      </c>
      <c r="I2697" t="s">
        <v>140</v>
      </c>
      <c r="J2697" t="s">
        <v>266</v>
      </c>
      <c r="K2697" t="s">
        <v>482</v>
      </c>
      <c r="L2697">
        <v>80895526</v>
      </c>
      <c r="M2697" t="s">
        <v>483</v>
      </c>
      <c r="N2697">
        <v>96190030</v>
      </c>
      <c r="O2697" t="s">
        <v>484</v>
      </c>
      <c r="P2697">
        <v>4987176071453</v>
      </c>
      <c r="Q2697">
        <v>93</v>
      </c>
      <c r="R2697" s="16">
        <v>46807</v>
      </c>
      <c r="S2697">
        <v>36</v>
      </c>
      <c r="T2697">
        <v>52</v>
      </c>
      <c r="U2697">
        <v>40</v>
      </c>
      <c r="V2697">
        <v>70.86</v>
      </c>
      <c r="W2697">
        <v>74.400000000000006</v>
      </c>
      <c r="X2697">
        <v>77.5</v>
      </c>
      <c r="Y2697">
        <v>0</v>
      </c>
      <c r="Z2697">
        <v>1</v>
      </c>
      <c r="AA2697">
        <v>0</v>
      </c>
      <c r="AB2697">
        <v>0</v>
      </c>
      <c r="AC2697">
        <v>74.400000000000006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f t="shared" si="218"/>
        <v>1</v>
      </c>
      <c r="AJ2697">
        <f t="shared" si="219"/>
        <v>77.5</v>
      </c>
      <c r="AK2697" s="62">
        <f t="shared" si="220"/>
        <v>2.5000000000000001E-2</v>
      </c>
      <c r="AL2697">
        <f t="shared" si="221"/>
        <v>74.400000000000006</v>
      </c>
    </row>
    <row r="2698" spans="2:38" ht="14.45" x14ac:dyDescent="0.3">
      <c r="B2698" t="s">
        <v>2204</v>
      </c>
      <c r="C2698">
        <v>2002344334</v>
      </c>
      <c r="D2698" t="s">
        <v>125</v>
      </c>
      <c r="E2698" t="s">
        <v>126</v>
      </c>
      <c r="F2698" t="s">
        <v>127</v>
      </c>
      <c r="G2698" t="s">
        <v>146</v>
      </c>
      <c r="H2698" t="s">
        <v>190</v>
      </c>
      <c r="I2698" t="s">
        <v>191</v>
      </c>
      <c r="J2698" t="s">
        <v>223</v>
      </c>
      <c r="K2698" t="s">
        <v>223</v>
      </c>
      <c r="L2698">
        <v>80832398</v>
      </c>
      <c r="M2698" t="s">
        <v>903</v>
      </c>
      <c r="N2698">
        <v>82121010</v>
      </c>
      <c r="O2698" t="s">
        <v>904</v>
      </c>
      <c r="P2698">
        <v>4987176298201</v>
      </c>
      <c r="Q2698">
        <v>325</v>
      </c>
      <c r="R2698" s="16">
        <v>47045</v>
      </c>
      <c r="S2698">
        <v>24</v>
      </c>
      <c r="T2698">
        <v>100</v>
      </c>
      <c r="U2698">
        <v>18</v>
      </c>
      <c r="V2698">
        <v>231.93</v>
      </c>
      <c r="W2698">
        <v>273.68</v>
      </c>
      <c r="X2698">
        <v>285.08999999999997</v>
      </c>
      <c r="Y2698">
        <v>6</v>
      </c>
      <c r="Z2698">
        <v>0</v>
      </c>
      <c r="AA2698">
        <v>0</v>
      </c>
      <c r="AB2698">
        <v>0</v>
      </c>
      <c r="AC2698">
        <v>29557.439999999999</v>
      </c>
      <c r="AD2698">
        <v>0.02</v>
      </c>
      <c r="AE2698">
        <v>0</v>
      </c>
      <c r="AF2698">
        <v>0</v>
      </c>
      <c r="AG2698">
        <v>0</v>
      </c>
      <c r="AH2698">
        <v>0</v>
      </c>
      <c r="AI2698">
        <f t="shared" si="218"/>
        <v>108</v>
      </c>
      <c r="AJ2698">
        <f t="shared" si="219"/>
        <v>30789.719999999998</v>
      </c>
      <c r="AK2698" s="62">
        <f t="shared" si="220"/>
        <v>6</v>
      </c>
      <c r="AL2698">
        <f t="shared" si="221"/>
        <v>29557.440000000002</v>
      </c>
    </row>
    <row r="2699" spans="2:38" ht="14.45" x14ac:dyDescent="0.3">
      <c r="B2699" t="s">
        <v>2204</v>
      </c>
      <c r="C2699">
        <v>2002344334</v>
      </c>
      <c r="D2699" t="s">
        <v>125</v>
      </c>
      <c r="E2699" t="s">
        <v>126</v>
      </c>
      <c r="F2699" t="s">
        <v>127</v>
      </c>
      <c r="G2699" t="s">
        <v>128</v>
      </c>
      <c r="H2699" t="s">
        <v>139</v>
      </c>
      <c r="I2699" t="s">
        <v>140</v>
      </c>
      <c r="J2699" t="s">
        <v>246</v>
      </c>
      <c r="K2699" t="s">
        <v>488</v>
      </c>
      <c r="L2699">
        <v>80895502</v>
      </c>
      <c r="M2699" t="s">
        <v>489</v>
      </c>
      <c r="N2699">
        <v>96190030</v>
      </c>
      <c r="O2699" t="s">
        <v>490</v>
      </c>
      <c r="P2699">
        <v>4987176137548</v>
      </c>
      <c r="Q2699">
        <v>98</v>
      </c>
      <c r="R2699" s="16">
        <v>46807</v>
      </c>
      <c r="S2699">
        <v>36</v>
      </c>
      <c r="T2699">
        <v>52</v>
      </c>
      <c r="U2699">
        <v>40</v>
      </c>
      <c r="V2699">
        <v>74.67</v>
      </c>
      <c r="W2699">
        <v>78.400000000000006</v>
      </c>
      <c r="X2699">
        <v>81.67</v>
      </c>
      <c r="Y2699">
        <v>26</v>
      </c>
      <c r="Z2699">
        <v>2</v>
      </c>
      <c r="AA2699">
        <v>0</v>
      </c>
      <c r="AB2699">
        <v>0</v>
      </c>
      <c r="AC2699">
        <v>81692.800000000003</v>
      </c>
      <c r="AD2699">
        <v>2.9999999999999898E-2</v>
      </c>
      <c r="AE2699">
        <v>0</v>
      </c>
      <c r="AF2699">
        <v>0</v>
      </c>
      <c r="AG2699">
        <v>0</v>
      </c>
      <c r="AH2699">
        <v>0</v>
      </c>
      <c r="AI2699">
        <f t="shared" si="218"/>
        <v>1042</v>
      </c>
      <c r="AJ2699">
        <f t="shared" si="219"/>
        <v>85100.14</v>
      </c>
      <c r="AK2699" s="62">
        <f t="shared" si="220"/>
        <v>26.05</v>
      </c>
      <c r="AL2699">
        <f t="shared" si="221"/>
        <v>81692.800000000003</v>
      </c>
    </row>
    <row r="2700" spans="2:38" ht="14.45" x14ac:dyDescent="0.3">
      <c r="B2700" t="s">
        <v>2204</v>
      </c>
      <c r="C2700">
        <v>2002344334</v>
      </c>
      <c r="D2700" t="s">
        <v>125</v>
      </c>
      <c r="E2700" t="s">
        <v>126</v>
      </c>
      <c r="F2700" t="s">
        <v>127</v>
      </c>
      <c r="G2700" t="s">
        <v>146</v>
      </c>
      <c r="H2700" t="s">
        <v>147</v>
      </c>
      <c r="I2700" t="s">
        <v>203</v>
      </c>
      <c r="J2700" t="s">
        <v>204</v>
      </c>
      <c r="K2700" t="s">
        <v>273</v>
      </c>
      <c r="L2700">
        <v>80722192</v>
      </c>
      <c r="M2700" t="s">
        <v>852</v>
      </c>
      <c r="N2700">
        <v>33071010</v>
      </c>
      <c r="O2700" t="s">
        <v>853</v>
      </c>
      <c r="P2700">
        <v>4987176150585</v>
      </c>
      <c r="Q2700">
        <v>66</v>
      </c>
      <c r="R2700" s="16">
        <v>47045</v>
      </c>
      <c r="S2700">
        <v>36</v>
      </c>
      <c r="T2700">
        <v>74</v>
      </c>
      <c r="U2700">
        <v>96</v>
      </c>
      <c r="V2700">
        <v>53.88</v>
      </c>
      <c r="W2700">
        <v>56.57</v>
      </c>
      <c r="X2700">
        <v>58.93</v>
      </c>
      <c r="Y2700">
        <v>0</v>
      </c>
      <c r="Z2700">
        <v>3</v>
      </c>
      <c r="AA2700">
        <v>0</v>
      </c>
      <c r="AB2700">
        <v>0</v>
      </c>
      <c r="AC2700">
        <v>169.71</v>
      </c>
      <c r="AD2700">
        <v>1.6699999999999899</v>
      </c>
      <c r="AE2700">
        <v>0</v>
      </c>
      <c r="AF2700">
        <v>0</v>
      </c>
      <c r="AG2700">
        <v>0</v>
      </c>
      <c r="AH2700">
        <v>0</v>
      </c>
      <c r="AI2700">
        <f t="shared" si="218"/>
        <v>3</v>
      </c>
      <c r="AJ2700">
        <f t="shared" si="219"/>
        <v>176.79</v>
      </c>
      <c r="AK2700" s="62">
        <f t="shared" si="220"/>
        <v>3.125E-2</v>
      </c>
      <c r="AL2700">
        <f t="shared" si="221"/>
        <v>169.71</v>
      </c>
    </row>
    <row r="2701" spans="2:38" ht="14.45" x14ac:dyDescent="0.3">
      <c r="B2701" t="s">
        <v>2204</v>
      </c>
      <c r="C2701">
        <v>2002344334</v>
      </c>
      <c r="D2701" t="s">
        <v>125</v>
      </c>
      <c r="E2701" t="s">
        <v>126</v>
      </c>
      <c r="F2701" t="s">
        <v>127</v>
      </c>
      <c r="G2701" t="s">
        <v>128</v>
      </c>
      <c r="H2701" t="s">
        <v>139</v>
      </c>
      <c r="I2701" t="s">
        <v>140</v>
      </c>
      <c r="J2701" t="s">
        <v>246</v>
      </c>
      <c r="K2701" t="s">
        <v>495</v>
      </c>
      <c r="L2701">
        <v>80895503</v>
      </c>
      <c r="M2701" t="s">
        <v>496</v>
      </c>
      <c r="N2701">
        <v>96190030</v>
      </c>
      <c r="O2701" t="s">
        <v>497</v>
      </c>
      <c r="P2701">
        <v>4987176137562</v>
      </c>
      <c r="Q2701">
        <v>98</v>
      </c>
      <c r="R2701" s="16">
        <v>46807</v>
      </c>
      <c r="S2701">
        <v>36</v>
      </c>
      <c r="T2701">
        <v>52</v>
      </c>
      <c r="U2701">
        <v>40</v>
      </c>
      <c r="V2701">
        <v>74.67</v>
      </c>
      <c r="W2701">
        <v>78.400000000000006</v>
      </c>
      <c r="X2701">
        <v>81.67</v>
      </c>
      <c r="Y2701">
        <v>42</v>
      </c>
      <c r="Z2701">
        <v>30</v>
      </c>
      <c r="AA2701">
        <v>0</v>
      </c>
      <c r="AB2701">
        <v>0</v>
      </c>
      <c r="AC2701">
        <v>134064</v>
      </c>
      <c r="AD2701">
        <v>0.05</v>
      </c>
      <c r="AE2701">
        <v>0</v>
      </c>
      <c r="AF2701">
        <v>0</v>
      </c>
      <c r="AG2701">
        <v>0</v>
      </c>
      <c r="AH2701">
        <v>0</v>
      </c>
      <c r="AI2701">
        <f t="shared" si="218"/>
        <v>1710</v>
      </c>
      <c r="AJ2701">
        <f t="shared" si="219"/>
        <v>139655.70000000001</v>
      </c>
      <c r="AK2701" s="62">
        <f t="shared" si="220"/>
        <v>42.75</v>
      </c>
      <c r="AL2701">
        <f t="shared" si="221"/>
        <v>134064</v>
      </c>
    </row>
    <row r="2702" spans="2:38" ht="14.45" x14ac:dyDescent="0.3">
      <c r="B2702" t="s">
        <v>2204</v>
      </c>
      <c r="C2702">
        <v>2002344334</v>
      </c>
      <c r="D2702" t="s">
        <v>125</v>
      </c>
      <c r="E2702" t="s">
        <v>126</v>
      </c>
      <c r="F2702" t="s">
        <v>127</v>
      </c>
      <c r="G2702" t="s">
        <v>132</v>
      </c>
      <c r="H2702" t="s">
        <v>133</v>
      </c>
      <c r="I2702" t="s">
        <v>134</v>
      </c>
      <c r="J2702" t="s">
        <v>240</v>
      </c>
      <c r="K2702" t="s">
        <v>241</v>
      </c>
      <c r="L2702">
        <v>80853665</v>
      </c>
      <c r="M2702" t="s">
        <v>879</v>
      </c>
      <c r="N2702">
        <v>96190010</v>
      </c>
      <c r="O2702" t="s">
        <v>880</v>
      </c>
      <c r="P2702">
        <v>4987176331960</v>
      </c>
      <c r="Q2702">
        <v>140</v>
      </c>
      <c r="R2702" s="16">
        <v>46807</v>
      </c>
      <c r="S2702">
        <v>24</v>
      </c>
      <c r="T2702">
        <v>78</v>
      </c>
      <c r="U2702">
        <v>54</v>
      </c>
      <c r="V2702">
        <v>117.89</v>
      </c>
      <c r="W2702">
        <v>117.89</v>
      </c>
      <c r="X2702">
        <v>122.81</v>
      </c>
      <c r="Y2702">
        <v>0</v>
      </c>
      <c r="Z2702">
        <v>18</v>
      </c>
      <c r="AA2702">
        <v>0</v>
      </c>
      <c r="AB2702">
        <v>0</v>
      </c>
      <c r="AC2702">
        <v>2122.02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f t="shared" si="218"/>
        <v>18</v>
      </c>
      <c r="AJ2702">
        <f t="shared" si="219"/>
        <v>2210.58</v>
      </c>
      <c r="AK2702" s="62">
        <f t="shared" si="220"/>
        <v>0.33333333333333331</v>
      </c>
      <c r="AL2702">
        <f t="shared" si="221"/>
        <v>2122.02</v>
      </c>
    </row>
    <row r="2703" spans="2:38" ht="14.45" x14ac:dyDescent="0.3">
      <c r="B2703" t="s">
        <v>2204</v>
      </c>
      <c r="C2703">
        <v>2002344334</v>
      </c>
      <c r="D2703" t="s">
        <v>125</v>
      </c>
      <c r="E2703" t="s">
        <v>126</v>
      </c>
      <c r="F2703" t="s">
        <v>127</v>
      </c>
      <c r="G2703" t="s">
        <v>128</v>
      </c>
      <c r="H2703" t="s">
        <v>139</v>
      </c>
      <c r="I2703" t="s">
        <v>140</v>
      </c>
      <c r="J2703" t="s">
        <v>246</v>
      </c>
      <c r="K2703" t="s">
        <v>498</v>
      </c>
      <c r="L2703">
        <v>80895504</v>
      </c>
      <c r="M2703" t="s">
        <v>499</v>
      </c>
      <c r="N2703">
        <v>96190030</v>
      </c>
      <c r="O2703" t="s">
        <v>500</v>
      </c>
      <c r="P2703">
        <v>4987176137586</v>
      </c>
      <c r="Q2703">
        <v>149</v>
      </c>
      <c r="R2703" s="16">
        <v>46807</v>
      </c>
      <c r="S2703">
        <v>36</v>
      </c>
      <c r="T2703">
        <v>52</v>
      </c>
      <c r="U2703">
        <v>40</v>
      </c>
      <c r="V2703">
        <v>113.52</v>
      </c>
      <c r="W2703">
        <v>119.2</v>
      </c>
      <c r="X2703">
        <v>124.17</v>
      </c>
      <c r="Y2703">
        <v>26</v>
      </c>
      <c r="Z2703">
        <v>1</v>
      </c>
      <c r="AA2703">
        <v>0</v>
      </c>
      <c r="AB2703">
        <v>0</v>
      </c>
      <c r="AC2703">
        <v>124087.2</v>
      </c>
      <c r="AD2703">
        <v>0.04</v>
      </c>
      <c r="AE2703">
        <v>0</v>
      </c>
      <c r="AF2703">
        <v>0</v>
      </c>
      <c r="AG2703">
        <v>0</v>
      </c>
      <c r="AH2703">
        <v>0</v>
      </c>
      <c r="AI2703">
        <f t="shared" si="218"/>
        <v>1041</v>
      </c>
      <c r="AJ2703">
        <f t="shared" si="219"/>
        <v>129260.97</v>
      </c>
      <c r="AK2703" s="62">
        <f t="shared" si="220"/>
        <v>26.024999999999999</v>
      </c>
      <c r="AL2703">
        <f t="shared" si="221"/>
        <v>124087.2</v>
      </c>
    </row>
    <row r="2704" spans="2:38" ht="14.45" x14ac:dyDescent="0.3">
      <c r="B2704" t="s">
        <v>2204</v>
      </c>
      <c r="C2704">
        <v>2002344334</v>
      </c>
      <c r="D2704" t="s">
        <v>125</v>
      </c>
      <c r="E2704" t="s">
        <v>126</v>
      </c>
      <c r="F2704" t="s">
        <v>127</v>
      </c>
      <c r="G2704" t="s">
        <v>132</v>
      </c>
      <c r="H2704" t="s">
        <v>163</v>
      </c>
      <c r="I2704" t="s">
        <v>164</v>
      </c>
      <c r="J2704" t="s">
        <v>337</v>
      </c>
      <c r="K2704" t="s">
        <v>857</v>
      </c>
      <c r="L2704">
        <v>80739423</v>
      </c>
      <c r="M2704" t="s">
        <v>858</v>
      </c>
      <c r="N2704">
        <v>33072000</v>
      </c>
      <c r="O2704" t="s">
        <v>859</v>
      </c>
      <c r="P2704">
        <v>4987176176356</v>
      </c>
      <c r="Q2704">
        <v>299</v>
      </c>
      <c r="R2704" s="16">
        <v>47570</v>
      </c>
      <c r="S2704">
        <v>18</v>
      </c>
      <c r="T2704">
        <v>100</v>
      </c>
      <c r="U2704">
        <v>48</v>
      </c>
      <c r="V2704">
        <v>211.52</v>
      </c>
      <c r="W2704">
        <v>249.59</v>
      </c>
      <c r="X2704">
        <v>260</v>
      </c>
      <c r="Y2704">
        <v>0</v>
      </c>
      <c r="Z2704">
        <v>12</v>
      </c>
      <c r="AA2704">
        <v>0</v>
      </c>
      <c r="AB2704">
        <v>0</v>
      </c>
      <c r="AC2704">
        <v>2995.08</v>
      </c>
      <c r="AD2704">
        <v>1.27</v>
      </c>
      <c r="AE2704">
        <v>0</v>
      </c>
      <c r="AF2704">
        <v>0</v>
      </c>
      <c r="AG2704">
        <v>0</v>
      </c>
      <c r="AH2704">
        <v>0</v>
      </c>
      <c r="AI2704">
        <f t="shared" si="218"/>
        <v>12</v>
      </c>
      <c r="AJ2704">
        <f t="shared" si="219"/>
        <v>3120</v>
      </c>
      <c r="AK2704" s="62">
        <f t="shared" si="220"/>
        <v>0.25</v>
      </c>
      <c r="AL2704">
        <f t="shared" si="221"/>
        <v>2995.08</v>
      </c>
    </row>
    <row r="2705" spans="2:38" ht="14.45" x14ac:dyDescent="0.3">
      <c r="B2705" t="s">
        <v>2204</v>
      </c>
      <c r="C2705">
        <v>2002344334</v>
      </c>
      <c r="D2705" t="s">
        <v>125</v>
      </c>
      <c r="E2705" t="s">
        <v>126</v>
      </c>
      <c r="F2705" t="s">
        <v>127</v>
      </c>
      <c r="G2705" t="s">
        <v>128</v>
      </c>
      <c r="H2705" t="s">
        <v>139</v>
      </c>
      <c r="I2705" t="s">
        <v>140</v>
      </c>
      <c r="J2705" t="s">
        <v>246</v>
      </c>
      <c r="K2705" t="s">
        <v>508</v>
      </c>
      <c r="L2705">
        <v>80895505</v>
      </c>
      <c r="M2705" t="s">
        <v>509</v>
      </c>
      <c r="N2705">
        <v>96190030</v>
      </c>
      <c r="O2705" t="s">
        <v>510</v>
      </c>
      <c r="P2705">
        <v>4987176141743</v>
      </c>
      <c r="Q2705">
        <v>196</v>
      </c>
      <c r="R2705" s="16">
        <v>46807</v>
      </c>
      <c r="S2705">
        <v>36</v>
      </c>
      <c r="T2705">
        <v>52</v>
      </c>
      <c r="U2705">
        <v>24</v>
      </c>
      <c r="V2705">
        <v>149.32</v>
      </c>
      <c r="W2705">
        <v>156.79</v>
      </c>
      <c r="X2705">
        <v>163.33000000000001</v>
      </c>
      <c r="Y2705">
        <v>0</v>
      </c>
      <c r="Z2705">
        <v>4</v>
      </c>
      <c r="AA2705">
        <v>0</v>
      </c>
      <c r="AB2705">
        <v>0</v>
      </c>
      <c r="AC2705">
        <v>627.16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f t="shared" si="218"/>
        <v>4</v>
      </c>
      <c r="AJ2705">
        <f t="shared" si="219"/>
        <v>653.32000000000005</v>
      </c>
      <c r="AK2705" s="62">
        <f t="shared" si="220"/>
        <v>0.16666666666666666</v>
      </c>
      <c r="AL2705">
        <f t="shared" si="221"/>
        <v>627.16</v>
      </c>
    </row>
    <row r="2706" spans="2:38" ht="14.45" x14ac:dyDescent="0.3">
      <c r="B2706" t="s">
        <v>2204</v>
      </c>
      <c r="C2706">
        <v>2002344334</v>
      </c>
      <c r="D2706" t="s">
        <v>125</v>
      </c>
      <c r="E2706" t="s">
        <v>126</v>
      </c>
      <c r="F2706" t="s">
        <v>127</v>
      </c>
      <c r="G2706" t="s">
        <v>146</v>
      </c>
      <c r="H2706" t="s">
        <v>147</v>
      </c>
      <c r="I2706" t="s">
        <v>148</v>
      </c>
      <c r="J2706" t="s">
        <v>511</v>
      </c>
      <c r="K2706" t="s">
        <v>862</v>
      </c>
      <c r="L2706">
        <v>80750335</v>
      </c>
      <c r="M2706" t="s">
        <v>863</v>
      </c>
      <c r="N2706">
        <v>33071090</v>
      </c>
      <c r="O2706" t="s">
        <v>864</v>
      </c>
      <c r="P2706">
        <v>4987176106049</v>
      </c>
      <c r="Q2706">
        <v>325</v>
      </c>
      <c r="R2706" s="16">
        <v>46772</v>
      </c>
      <c r="S2706">
        <v>36</v>
      </c>
      <c r="T2706">
        <v>49</v>
      </c>
      <c r="U2706">
        <v>6</v>
      </c>
      <c r="V2706">
        <v>236.07</v>
      </c>
      <c r="W2706">
        <v>278.56</v>
      </c>
      <c r="X2706">
        <v>290.18</v>
      </c>
      <c r="Y2706">
        <v>0</v>
      </c>
      <c r="Z2706">
        <v>1</v>
      </c>
      <c r="AA2706">
        <v>0</v>
      </c>
      <c r="AB2706">
        <v>0</v>
      </c>
      <c r="AC2706">
        <v>278.56</v>
      </c>
      <c r="AD2706">
        <v>3.2</v>
      </c>
      <c r="AE2706">
        <v>0</v>
      </c>
      <c r="AF2706">
        <v>0</v>
      </c>
      <c r="AG2706">
        <v>0</v>
      </c>
      <c r="AH2706">
        <v>0</v>
      </c>
      <c r="AI2706">
        <f t="shared" si="218"/>
        <v>1</v>
      </c>
      <c r="AJ2706">
        <f t="shared" si="219"/>
        <v>290.18</v>
      </c>
      <c r="AK2706" s="62">
        <f t="shared" si="220"/>
        <v>0.16666666666666666</v>
      </c>
      <c r="AL2706">
        <f t="shared" si="221"/>
        <v>278.56</v>
      </c>
    </row>
    <row r="2707" spans="2:38" ht="14.45" x14ac:dyDescent="0.3">
      <c r="B2707" t="s">
        <v>2204</v>
      </c>
      <c r="C2707">
        <v>2002344334</v>
      </c>
      <c r="D2707" t="s">
        <v>125</v>
      </c>
      <c r="E2707" t="s">
        <v>126</v>
      </c>
      <c r="F2707" t="s">
        <v>127</v>
      </c>
      <c r="G2707" t="s">
        <v>128</v>
      </c>
      <c r="H2707" t="s">
        <v>139</v>
      </c>
      <c r="I2707" t="s">
        <v>140</v>
      </c>
      <c r="J2707" t="s">
        <v>246</v>
      </c>
      <c r="K2707" t="s">
        <v>512</v>
      </c>
      <c r="L2707">
        <v>80895507</v>
      </c>
      <c r="M2707" t="s">
        <v>513</v>
      </c>
      <c r="N2707">
        <v>96190030</v>
      </c>
      <c r="O2707" t="s">
        <v>514</v>
      </c>
      <c r="P2707">
        <v>4987176141781</v>
      </c>
      <c r="Q2707">
        <v>280</v>
      </c>
      <c r="R2707" s="16">
        <v>47045</v>
      </c>
      <c r="S2707">
        <v>36</v>
      </c>
      <c r="T2707">
        <v>74</v>
      </c>
      <c r="U2707">
        <v>24</v>
      </c>
      <c r="V2707">
        <v>213.32</v>
      </c>
      <c r="W2707">
        <v>223.99</v>
      </c>
      <c r="X2707">
        <v>233.33</v>
      </c>
      <c r="Y2707">
        <v>0</v>
      </c>
      <c r="Z2707">
        <v>3</v>
      </c>
      <c r="AA2707">
        <v>0</v>
      </c>
      <c r="AB2707">
        <v>0</v>
      </c>
      <c r="AC2707">
        <v>671.97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f t="shared" si="218"/>
        <v>3</v>
      </c>
      <c r="AJ2707">
        <f t="shared" si="219"/>
        <v>699.99</v>
      </c>
      <c r="AK2707" s="62">
        <f t="shared" si="220"/>
        <v>0.125</v>
      </c>
      <c r="AL2707">
        <f t="shared" si="221"/>
        <v>671.97</v>
      </c>
    </row>
    <row r="2708" spans="2:38" ht="14.45" x14ac:dyDescent="0.3">
      <c r="B2708" t="s">
        <v>2204</v>
      </c>
      <c r="C2708">
        <v>2002344334</v>
      </c>
      <c r="D2708" t="s">
        <v>125</v>
      </c>
      <c r="E2708" t="s">
        <v>126</v>
      </c>
      <c r="F2708" t="s">
        <v>127</v>
      </c>
      <c r="G2708" t="s">
        <v>132</v>
      </c>
      <c r="H2708" t="s">
        <v>133</v>
      </c>
      <c r="I2708" t="s">
        <v>134</v>
      </c>
      <c r="J2708" t="s">
        <v>135</v>
      </c>
      <c r="K2708" t="s">
        <v>552</v>
      </c>
      <c r="L2708">
        <v>80749458</v>
      </c>
      <c r="M2708" t="s">
        <v>1067</v>
      </c>
      <c r="N2708">
        <v>96190010</v>
      </c>
      <c r="O2708" t="s">
        <v>1068</v>
      </c>
      <c r="P2708">
        <v>4987176192165</v>
      </c>
      <c r="Q2708">
        <v>625</v>
      </c>
      <c r="R2708" s="16">
        <v>46674</v>
      </c>
      <c r="S2708">
        <v>24</v>
      </c>
      <c r="T2708">
        <v>59</v>
      </c>
      <c r="U2708">
        <v>12</v>
      </c>
      <c r="V2708">
        <v>466.19</v>
      </c>
      <c r="W2708">
        <v>466.19</v>
      </c>
      <c r="X2708">
        <v>485.63</v>
      </c>
      <c r="Y2708">
        <v>0</v>
      </c>
      <c r="Z2708">
        <v>2</v>
      </c>
      <c r="AA2708">
        <v>0</v>
      </c>
      <c r="AB2708">
        <v>0</v>
      </c>
      <c r="AC2708">
        <v>932.38</v>
      </c>
      <c r="AD2708">
        <v>0.8</v>
      </c>
      <c r="AE2708">
        <v>0</v>
      </c>
      <c r="AF2708">
        <v>0</v>
      </c>
      <c r="AG2708">
        <v>0</v>
      </c>
      <c r="AH2708">
        <v>0</v>
      </c>
      <c r="AI2708">
        <f t="shared" si="218"/>
        <v>2</v>
      </c>
      <c r="AJ2708">
        <f t="shared" si="219"/>
        <v>971.26</v>
      </c>
      <c r="AK2708" s="62">
        <f t="shared" si="220"/>
        <v>0.16666666666666666</v>
      </c>
      <c r="AL2708">
        <f t="shared" si="221"/>
        <v>932.38</v>
      </c>
    </row>
    <row r="2709" spans="2:38" ht="14.45" x14ac:dyDescent="0.3">
      <c r="B2709" t="s">
        <v>2204</v>
      </c>
      <c r="C2709">
        <v>2002344334</v>
      </c>
      <c r="D2709" t="s">
        <v>125</v>
      </c>
      <c r="E2709" t="s">
        <v>126</v>
      </c>
      <c r="F2709" t="s">
        <v>127</v>
      </c>
      <c r="G2709" t="s">
        <v>128</v>
      </c>
      <c r="H2709" t="s">
        <v>139</v>
      </c>
      <c r="I2709" t="s">
        <v>140</v>
      </c>
      <c r="J2709" t="s">
        <v>141</v>
      </c>
      <c r="K2709" t="s">
        <v>519</v>
      </c>
      <c r="L2709">
        <v>80895511</v>
      </c>
      <c r="M2709" t="s">
        <v>520</v>
      </c>
      <c r="N2709">
        <v>96190030</v>
      </c>
      <c r="O2709" t="s">
        <v>521</v>
      </c>
      <c r="P2709">
        <v>4987176181169</v>
      </c>
      <c r="Q2709">
        <v>749</v>
      </c>
      <c r="R2709" s="16">
        <v>47045</v>
      </c>
      <c r="S2709">
        <v>36</v>
      </c>
      <c r="T2709">
        <v>74</v>
      </c>
      <c r="U2709">
        <v>6</v>
      </c>
      <c r="V2709">
        <v>570.65</v>
      </c>
      <c r="W2709">
        <v>599.17999999999995</v>
      </c>
      <c r="X2709">
        <v>624.16999999999996</v>
      </c>
      <c r="Y2709">
        <v>2</v>
      </c>
      <c r="Z2709">
        <v>2</v>
      </c>
      <c r="AA2709">
        <v>0</v>
      </c>
      <c r="AB2709">
        <v>0</v>
      </c>
      <c r="AC2709">
        <v>8388.52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f t="shared" si="218"/>
        <v>14</v>
      </c>
      <c r="AJ2709">
        <f t="shared" si="219"/>
        <v>8738.3799999999992</v>
      </c>
      <c r="AK2709" s="62">
        <f t="shared" si="220"/>
        <v>2.3333333333333335</v>
      </c>
      <c r="AL2709">
        <f t="shared" si="221"/>
        <v>8388.5199999999986</v>
      </c>
    </row>
    <row r="2710" spans="2:38" ht="14.45" x14ac:dyDescent="0.3">
      <c r="B2710" t="s">
        <v>2204</v>
      </c>
      <c r="C2710">
        <v>2002344334</v>
      </c>
      <c r="D2710" t="s">
        <v>125</v>
      </c>
      <c r="E2710" t="s">
        <v>126</v>
      </c>
      <c r="F2710" t="s">
        <v>127</v>
      </c>
      <c r="G2710" t="s">
        <v>128</v>
      </c>
      <c r="H2710" t="s">
        <v>208</v>
      </c>
      <c r="I2710" t="s">
        <v>209</v>
      </c>
      <c r="J2710" t="s">
        <v>585</v>
      </c>
      <c r="K2710" t="s">
        <v>868</v>
      </c>
      <c r="L2710">
        <v>80780340</v>
      </c>
      <c r="M2710" t="s">
        <v>869</v>
      </c>
      <c r="N2710">
        <v>33074900</v>
      </c>
      <c r="O2710" t="s">
        <v>870</v>
      </c>
      <c r="P2710">
        <v>4987176236326</v>
      </c>
      <c r="Q2710">
        <v>299</v>
      </c>
      <c r="R2710" s="16">
        <v>47045</v>
      </c>
      <c r="S2710">
        <v>24</v>
      </c>
      <c r="T2710">
        <v>100</v>
      </c>
      <c r="U2710">
        <v>6</v>
      </c>
      <c r="V2710">
        <v>202.7</v>
      </c>
      <c r="W2710">
        <v>239.19</v>
      </c>
      <c r="X2710">
        <v>249.16</v>
      </c>
      <c r="Y2710">
        <v>2</v>
      </c>
      <c r="Z2710">
        <v>0</v>
      </c>
      <c r="AA2710">
        <v>0</v>
      </c>
      <c r="AB2710">
        <v>0</v>
      </c>
      <c r="AC2710">
        <v>2870.28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f t="shared" si="218"/>
        <v>12</v>
      </c>
      <c r="AJ2710">
        <f t="shared" si="219"/>
        <v>2989.92</v>
      </c>
      <c r="AK2710" s="62">
        <f t="shared" si="220"/>
        <v>2</v>
      </c>
      <c r="AL2710">
        <f t="shared" si="221"/>
        <v>2870.2799999999997</v>
      </c>
    </row>
    <row r="2711" spans="2:38" ht="14.45" x14ac:dyDescent="0.3">
      <c r="B2711" t="s">
        <v>2204</v>
      </c>
      <c r="C2711">
        <v>2002344334</v>
      </c>
      <c r="D2711" t="s">
        <v>125</v>
      </c>
      <c r="E2711" t="s">
        <v>126</v>
      </c>
      <c r="F2711" t="s">
        <v>127</v>
      </c>
      <c r="G2711" t="s">
        <v>146</v>
      </c>
      <c r="H2711" t="s">
        <v>160</v>
      </c>
      <c r="I2711" t="s">
        <v>161</v>
      </c>
      <c r="J2711" t="s">
        <v>539</v>
      </c>
      <c r="K2711" t="s">
        <v>540</v>
      </c>
      <c r="L2711">
        <v>80895602</v>
      </c>
      <c r="M2711" t="s">
        <v>541</v>
      </c>
      <c r="N2711">
        <v>96032100</v>
      </c>
      <c r="O2711" t="s">
        <v>542</v>
      </c>
      <c r="P2711">
        <v>4987176226532</v>
      </c>
      <c r="Q2711">
        <v>50</v>
      </c>
      <c r="R2711" s="16">
        <v>47045</v>
      </c>
      <c r="S2711">
        <v>36</v>
      </c>
      <c r="T2711">
        <v>74</v>
      </c>
      <c r="U2711">
        <v>48</v>
      </c>
      <c r="V2711">
        <v>38.1</v>
      </c>
      <c r="W2711">
        <v>40</v>
      </c>
      <c r="X2711">
        <v>41.67</v>
      </c>
      <c r="Y2711">
        <v>2</v>
      </c>
      <c r="Z2711">
        <v>27</v>
      </c>
      <c r="AA2711">
        <v>0</v>
      </c>
      <c r="AB2711">
        <v>0</v>
      </c>
      <c r="AC2711">
        <v>4920</v>
      </c>
      <c r="AD2711">
        <v>0.01</v>
      </c>
      <c r="AE2711">
        <v>0</v>
      </c>
      <c r="AF2711">
        <v>0</v>
      </c>
      <c r="AG2711">
        <v>0</v>
      </c>
      <c r="AH2711">
        <v>0</v>
      </c>
      <c r="AI2711">
        <f t="shared" si="218"/>
        <v>123</v>
      </c>
      <c r="AJ2711">
        <f t="shared" si="219"/>
        <v>5125.41</v>
      </c>
      <c r="AK2711" s="62">
        <f t="shared" si="220"/>
        <v>2.5625</v>
      </c>
      <c r="AL2711">
        <f t="shared" si="221"/>
        <v>4920</v>
      </c>
    </row>
    <row r="2712" spans="2:38" ht="14.45" x14ac:dyDescent="0.3">
      <c r="B2712" t="s">
        <v>2204</v>
      </c>
      <c r="C2712">
        <v>2002344334</v>
      </c>
      <c r="D2712" t="s">
        <v>125</v>
      </c>
      <c r="E2712" t="s">
        <v>126</v>
      </c>
      <c r="F2712" t="s">
        <v>127</v>
      </c>
      <c r="G2712" t="s">
        <v>146</v>
      </c>
      <c r="H2712" t="s">
        <v>160</v>
      </c>
      <c r="I2712" t="s">
        <v>161</v>
      </c>
      <c r="J2712" t="s">
        <v>351</v>
      </c>
      <c r="K2712" t="s">
        <v>871</v>
      </c>
      <c r="L2712">
        <v>80828248</v>
      </c>
      <c r="M2712" t="s">
        <v>872</v>
      </c>
      <c r="N2712">
        <v>96032100</v>
      </c>
      <c r="O2712" t="s">
        <v>873</v>
      </c>
      <c r="P2712">
        <v>4987176138859</v>
      </c>
      <c r="Q2712">
        <v>150</v>
      </c>
      <c r="R2712" s="16">
        <v>47045</v>
      </c>
      <c r="S2712">
        <v>36</v>
      </c>
      <c r="T2712">
        <v>74</v>
      </c>
      <c r="U2712">
        <v>48</v>
      </c>
      <c r="V2712">
        <v>114.29</v>
      </c>
      <c r="W2712">
        <v>120</v>
      </c>
      <c r="X2712">
        <v>125</v>
      </c>
      <c r="Y2712">
        <v>0</v>
      </c>
      <c r="Z2712">
        <v>3</v>
      </c>
      <c r="AA2712">
        <v>0</v>
      </c>
      <c r="AB2712">
        <v>0</v>
      </c>
      <c r="AC2712">
        <v>360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f t="shared" si="218"/>
        <v>3</v>
      </c>
      <c r="AJ2712">
        <f t="shared" si="219"/>
        <v>375</v>
      </c>
      <c r="AK2712" s="62">
        <f t="shared" si="220"/>
        <v>6.25E-2</v>
      </c>
      <c r="AL2712">
        <f t="shared" si="221"/>
        <v>360</v>
      </c>
    </row>
    <row r="2713" spans="2:38" ht="14.45" x14ac:dyDescent="0.3">
      <c r="B2713" t="s">
        <v>2204</v>
      </c>
      <c r="C2713">
        <v>2002344334</v>
      </c>
      <c r="D2713" t="s">
        <v>125</v>
      </c>
      <c r="E2713" t="s">
        <v>126</v>
      </c>
      <c r="F2713" t="s">
        <v>127</v>
      </c>
      <c r="G2713" t="s">
        <v>128</v>
      </c>
      <c r="H2713" t="s">
        <v>139</v>
      </c>
      <c r="I2713" t="s">
        <v>140</v>
      </c>
      <c r="J2713" t="s">
        <v>266</v>
      </c>
      <c r="K2713" t="s">
        <v>546</v>
      </c>
      <c r="L2713">
        <v>80895517</v>
      </c>
      <c r="M2713" t="s">
        <v>547</v>
      </c>
      <c r="N2713">
        <v>96190030</v>
      </c>
      <c r="O2713" t="s">
        <v>548</v>
      </c>
      <c r="P2713">
        <v>4987176218346</v>
      </c>
      <c r="Q2713">
        <v>117</v>
      </c>
      <c r="R2713" s="16">
        <v>47045</v>
      </c>
      <c r="S2713">
        <v>36</v>
      </c>
      <c r="T2713">
        <v>74</v>
      </c>
      <c r="U2713">
        <v>40</v>
      </c>
      <c r="V2713">
        <v>89.14</v>
      </c>
      <c r="W2713">
        <v>93.6</v>
      </c>
      <c r="X2713">
        <v>97.5</v>
      </c>
      <c r="Y2713">
        <v>70</v>
      </c>
      <c r="Z2713">
        <v>16</v>
      </c>
      <c r="AA2713">
        <v>0</v>
      </c>
      <c r="AB2713">
        <v>0</v>
      </c>
      <c r="AC2713">
        <v>263577.59999999998</v>
      </c>
      <c r="AD2713">
        <v>8.99999999999999E-2</v>
      </c>
      <c r="AE2713">
        <v>0</v>
      </c>
      <c r="AF2713">
        <v>0</v>
      </c>
      <c r="AG2713">
        <v>0</v>
      </c>
      <c r="AH2713">
        <v>0</v>
      </c>
      <c r="AI2713">
        <f t="shared" si="218"/>
        <v>2816</v>
      </c>
      <c r="AJ2713">
        <f t="shared" si="219"/>
        <v>274560</v>
      </c>
      <c r="AK2713" s="62">
        <f t="shared" si="220"/>
        <v>70.400000000000006</v>
      </c>
      <c r="AL2713">
        <f t="shared" si="221"/>
        <v>263577.59999999998</v>
      </c>
    </row>
    <row r="2714" spans="2:38" ht="14.45" x14ac:dyDescent="0.3">
      <c r="B2714" t="s">
        <v>2204</v>
      </c>
      <c r="C2714">
        <v>2002344334</v>
      </c>
      <c r="D2714" t="s">
        <v>125</v>
      </c>
      <c r="E2714" t="s">
        <v>126</v>
      </c>
      <c r="F2714" t="s">
        <v>127</v>
      </c>
      <c r="G2714" t="s">
        <v>132</v>
      </c>
      <c r="H2714" t="s">
        <v>163</v>
      </c>
      <c r="I2714" t="s">
        <v>164</v>
      </c>
      <c r="J2714" t="s">
        <v>165</v>
      </c>
      <c r="K2714" t="s">
        <v>874</v>
      </c>
      <c r="L2714">
        <v>80830411</v>
      </c>
      <c r="M2714" t="s">
        <v>875</v>
      </c>
      <c r="N2714">
        <v>33071010</v>
      </c>
      <c r="O2714" t="s">
        <v>876</v>
      </c>
      <c r="P2714">
        <v>4987176176783</v>
      </c>
      <c r="Q2714">
        <v>310</v>
      </c>
      <c r="R2714" s="16">
        <v>47020</v>
      </c>
      <c r="S2714">
        <v>36</v>
      </c>
      <c r="T2714">
        <v>72</v>
      </c>
      <c r="U2714">
        <v>24</v>
      </c>
      <c r="V2714">
        <v>253.06</v>
      </c>
      <c r="W2714">
        <v>265.70999999999998</v>
      </c>
      <c r="X2714">
        <v>276.79000000000002</v>
      </c>
      <c r="Y2714">
        <v>0</v>
      </c>
      <c r="Z2714">
        <v>7</v>
      </c>
      <c r="AA2714">
        <v>0</v>
      </c>
      <c r="AB2714">
        <v>0</v>
      </c>
      <c r="AC2714">
        <v>1859.97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f t="shared" si="218"/>
        <v>7</v>
      </c>
      <c r="AJ2714">
        <f t="shared" si="219"/>
        <v>1937.5300000000002</v>
      </c>
      <c r="AK2714" s="62">
        <f t="shared" si="220"/>
        <v>0.29166666666666669</v>
      </c>
      <c r="AL2714">
        <f t="shared" si="221"/>
        <v>1859.9699999999998</v>
      </c>
    </row>
    <row r="2715" spans="2:38" ht="14.45" x14ac:dyDescent="0.3">
      <c r="B2715" t="s">
        <v>2204</v>
      </c>
      <c r="C2715">
        <v>2002344334</v>
      </c>
      <c r="D2715" t="s">
        <v>125</v>
      </c>
      <c r="E2715" t="s">
        <v>126</v>
      </c>
      <c r="F2715" t="s">
        <v>127</v>
      </c>
      <c r="G2715" t="s">
        <v>146</v>
      </c>
      <c r="H2715" t="s">
        <v>160</v>
      </c>
      <c r="I2715" t="s">
        <v>161</v>
      </c>
      <c r="J2715" t="s">
        <v>525</v>
      </c>
      <c r="K2715" t="s">
        <v>549</v>
      </c>
      <c r="L2715">
        <v>80895603</v>
      </c>
      <c r="M2715" t="s">
        <v>550</v>
      </c>
      <c r="N2715">
        <v>96032100</v>
      </c>
      <c r="O2715" t="s">
        <v>551</v>
      </c>
      <c r="P2715">
        <v>4987176232663</v>
      </c>
      <c r="Q2715">
        <v>106</v>
      </c>
      <c r="R2715" s="16">
        <v>46807</v>
      </c>
      <c r="S2715">
        <v>36</v>
      </c>
      <c r="T2715">
        <v>52</v>
      </c>
      <c r="U2715">
        <v>48</v>
      </c>
      <c r="V2715">
        <v>80.760000000000005</v>
      </c>
      <c r="W2715">
        <v>84.8</v>
      </c>
      <c r="X2715">
        <v>88.34</v>
      </c>
      <c r="Y2715">
        <v>1</v>
      </c>
      <c r="Z2715">
        <v>7</v>
      </c>
      <c r="AA2715">
        <v>0</v>
      </c>
      <c r="AB2715">
        <v>0</v>
      </c>
      <c r="AC2715">
        <v>4664</v>
      </c>
      <c r="AD2715">
        <v>0.01</v>
      </c>
      <c r="AE2715">
        <v>0</v>
      </c>
      <c r="AF2715">
        <v>0</v>
      </c>
      <c r="AG2715">
        <v>0</v>
      </c>
      <c r="AH2715">
        <v>0</v>
      </c>
      <c r="AI2715">
        <f t="shared" si="218"/>
        <v>55</v>
      </c>
      <c r="AJ2715">
        <f t="shared" si="219"/>
        <v>4858.7</v>
      </c>
      <c r="AK2715" s="62">
        <f t="shared" si="220"/>
        <v>1.1458333333333333</v>
      </c>
      <c r="AL2715">
        <f t="shared" si="221"/>
        <v>4664</v>
      </c>
    </row>
    <row r="2716" spans="2:38" ht="14.45" x14ac:dyDescent="0.3">
      <c r="B2716" t="s">
        <v>2204</v>
      </c>
      <c r="C2716">
        <v>2002344334</v>
      </c>
      <c r="D2716" t="s">
        <v>125</v>
      </c>
      <c r="E2716" t="s">
        <v>126</v>
      </c>
      <c r="F2716" t="s">
        <v>127</v>
      </c>
      <c r="G2716" t="s">
        <v>128</v>
      </c>
      <c r="H2716" t="s">
        <v>129</v>
      </c>
      <c r="I2716" t="s">
        <v>507</v>
      </c>
      <c r="J2716" t="s">
        <v>592</v>
      </c>
      <c r="K2716" t="s">
        <v>847</v>
      </c>
      <c r="L2716">
        <v>80731208</v>
      </c>
      <c r="M2716" t="s">
        <v>848</v>
      </c>
      <c r="N2716">
        <v>33051090</v>
      </c>
      <c r="O2716" t="s">
        <v>849</v>
      </c>
      <c r="P2716">
        <v>4902430517270</v>
      </c>
      <c r="Q2716">
        <v>340</v>
      </c>
      <c r="R2716" s="16">
        <v>47020</v>
      </c>
      <c r="S2716">
        <v>36</v>
      </c>
      <c r="T2716">
        <v>72</v>
      </c>
      <c r="U2716">
        <v>6</v>
      </c>
      <c r="V2716">
        <v>259.04000000000002</v>
      </c>
      <c r="W2716">
        <v>271.99</v>
      </c>
      <c r="X2716">
        <v>283.33</v>
      </c>
      <c r="Y2716">
        <v>0</v>
      </c>
      <c r="Z2716">
        <v>3</v>
      </c>
      <c r="AA2716">
        <v>0</v>
      </c>
      <c r="AB2716">
        <v>0</v>
      </c>
      <c r="AC2716">
        <v>815.97</v>
      </c>
      <c r="AD2716">
        <v>5.36</v>
      </c>
      <c r="AE2716">
        <v>0</v>
      </c>
      <c r="AF2716">
        <v>0</v>
      </c>
      <c r="AG2716">
        <v>0</v>
      </c>
      <c r="AH2716">
        <v>0</v>
      </c>
      <c r="AI2716">
        <f t="shared" si="218"/>
        <v>3</v>
      </c>
      <c r="AJ2716">
        <f t="shared" si="219"/>
        <v>849.99</v>
      </c>
      <c r="AK2716" s="62">
        <f t="shared" si="220"/>
        <v>0.5</v>
      </c>
      <c r="AL2716">
        <f t="shared" si="221"/>
        <v>815.97</v>
      </c>
    </row>
    <row r="2717" spans="2:38" ht="14.45" x14ac:dyDescent="0.3">
      <c r="B2717" t="s">
        <v>2204</v>
      </c>
      <c r="C2717">
        <v>2002344334</v>
      </c>
      <c r="D2717" t="s">
        <v>125</v>
      </c>
      <c r="E2717" t="s">
        <v>126</v>
      </c>
      <c r="F2717" t="s">
        <v>127</v>
      </c>
      <c r="G2717" t="s">
        <v>128</v>
      </c>
      <c r="H2717" t="s">
        <v>139</v>
      </c>
      <c r="I2717" t="s">
        <v>140</v>
      </c>
      <c r="J2717" t="s">
        <v>236</v>
      </c>
      <c r="K2717" t="s">
        <v>797</v>
      </c>
      <c r="L2717">
        <v>83933413</v>
      </c>
      <c r="M2717" t="s">
        <v>1032</v>
      </c>
      <c r="N2717">
        <v>96190030</v>
      </c>
      <c r="O2717" t="s">
        <v>1033</v>
      </c>
      <c r="P2717">
        <v>4987176307866</v>
      </c>
      <c r="Q2717">
        <v>399</v>
      </c>
      <c r="R2717" s="16">
        <v>47046</v>
      </c>
      <c r="S2717">
        <v>36</v>
      </c>
      <c r="T2717">
        <v>74</v>
      </c>
      <c r="U2717">
        <v>18</v>
      </c>
      <c r="V2717">
        <v>317.20999999999998</v>
      </c>
      <c r="W2717">
        <v>333.07</v>
      </c>
      <c r="X2717">
        <v>346.96</v>
      </c>
      <c r="Y2717">
        <v>40</v>
      </c>
      <c r="Z2717">
        <v>1</v>
      </c>
      <c r="AA2717">
        <v>0</v>
      </c>
      <c r="AB2717">
        <v>0</v>
      </c>
      <c r="AC2717">
        <v>240143.47</v>
      </c>
      <c r="AD2717">
        <v>0.1</v>
      </c>
      <c r="AE2717">
        <v>0</v>
      </c>
      <c r="AF2717">
        <v>0</v>
      </c>
      <c r="AG2717">
        <v>0</v>
      </c>
      <c r="AH2717">
        <v>0</v>
      </c>
      <c r="AI2717">
        <f t="shared" si="218"/>
        <v>721</v>
      </c>
      <c r="AJ2717">
        <f t="shared" si="219"/>
        <v>250158.15999999997</v>
      </c>
      <c r="AK2717" s="62">
        <f t="shared" si="220"/>
        <v>40.055555555555557</v>
      </c>
      <c r="AL2717">
        <f t="shared" si="221"/>
        <v>240143.47</v>
      </c>
    </row>
    <row r="2718" spans="2:38" ht="14.45" x14ac:dyDescent="0.3">
      <c r="B2718" t="s">
        <v>2204</v>
      </c>
      <c r="C2718">
        <v>2002344334</v>
      </c>
      <c r="D2718" t="s">
        <v>125</v>
      </c>
      <c r="E2718" t="s">
        <v>126</v>
      </c>
      <c r="F2718" t="s">
        <v>127</v>
      </c>
      <c r="G2718" t="s">
        <v>128</v>
      </c>
      <c r="H2718" t="s">
        <v>129</v>
      </c>
      <c r="I2718" t="s">
        <v>130</v>
      </c>
      <c r="J2718" t="s">
        <v>295</v>
      </c>
      <c r="K2718" t="s">
        <v>844</v>
      </c>
      <c r="L2718">
        <v>80841061</v>
      </c>
      <c r="M2718" t="s">
        <v>1046</v>
      </c>
      <c r="N2718">
        <v>33059090</v>
      </c>
      <c r="O2718" t="s">
        <v>1047</v>
      </c>
      <c r="P2718">
        <v>4987176257376</v>
      </c>
      <c r="Q2718">
        <v>245</v>
      </c>
      <c r="R2718" s="16">
        <v>46807</v>
      </c>
      <c r="S2718">
        <v>36</v>
      </c>
      <c r="T2718">
        <v>52</v>
      </c>
      <c r="U2718">
        <v>24</v>
      </c>
      <c r="V2718">
        <v>173.32</v>
      </c>
      <c r="W2718">
        <v>204.52</v>
      </c>
      <c r="X2718">
        <v>213.05</v>
      </c>
      <c r="Y2718">
        <v>0</v>
      </c>
      <c r="Z2718">
        <v>2</v>
      </c>
      <c r="AA2718">
        <v>0</v>
      </c>
      <c r="AB2718">
        <v>0</v>
      </c>
      <c r="AC2718">
        <v>409.04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f t="shared" si="218"/>
        <v>2</v>
      </c>
      <c r="AJ2718">
        <f t="shared" si="219"/>
        <v>426.1</v>
      </c>
      <c r="AK2718" s="62">
        <f t="shared" si="220"/>
        <v>8.3333333333333329E-2</v>
      </c>
      <c r="AL2718">
        <f t="shared" si="221"/>
        <v>409.04</v>
      </c>
    </row>
    <row r="2719" spans="2:38" ht="14.45" x14ac:dyDescent="0.3">
      <c r="B2719" t="s">
        <v>2204</v>
      </c>
      <c r="C2719">
        <v>2002344334</v>
      </c>
      <c r="D2719" t="s">
        <v>125</v>
      </c>
      <c r="E2719" t="s">
        <v>126</v>
      </c>
      <c r="F2719" t="s">
        <v>127</v>
      </c>
      <c r="G2719" t="s">
        <v>132</v>
      </c>
      <c r="H2719" t="s">
        <v>133</v>
      </c>
      <c r="I2719" t="s">
        <v>134</v>
      </c>
      <c r="J2719" t="s">
        <v>408</v>
      </c>
      <c r="K2719" t="s">
        <v>931</v>
      </c>
      <c r="L2719">
        <v>80887529</v>
      </c>
      <c r="M2719" t="s">
        <v>954</v>
      </c>
      <c r="N2719">
        <v>96190010</v>
      </c>
      <c r="O2719" t="s">
        <v>955</v>
      </c>
      <c r="P2719">
        <v>4987176301963</v>
      </c>
      <c r="Q2719">
        <v>470</v>
      </c>
      <c r="R2719" s="16">
        <v>47102</v>
      </c>
      <c r="S2719">
        <v>24</v>
      </c>
      <c r="T2719">
        <v>100</v>
      </c>
      <c r="U2719">
        <v>18</v>
      </c>
      <c r="V2719">
        <v>395.78</v>
      </c>
      <c r="W2719">
        <v>395.78</v>
      </c>
      <c r="X2719">
        <v>412.28</v>
      </c>
      <c r="Y2719">
        <v>0</v>
      </c>
      <c r="Z2719">
        <v>3</v>
      </c>
      <c r="AA2719">
        <v>0</v>
      </c>
      <c r="AB2719">
        <v>0</v>
      </c>
      <c r="AC2719">
        <v>1187.3399999999999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f t="shared" si="218"/>
        <v>3</v>
      </c>
      <c r="AJ2719">
        <f t="shared" si="219"/>
        <v>1236.8399999999999</v>
      </c>
      <c r="AK2719" s="62">
        <f t="shared" si="220"/>
        <v>0.16666666666666666</v>
      </c>
      <c r="AL2719">
        <f t="shared" si="221"/>
        <v>1187.3399999999999</v>
      </c>
    </row>
    <row r="2720" spans="2:38" ht="14.45" x14ac:dyDescent="0.3">
      <c r="B2720" t="s">
        <v>2204</v>
      </c>
      <c r="C2720">
        <v>2002344334</v>
      </c>
      <c r="D2720" t="s">
        <v>125</v>
      </c>
      <c r="E2720" t="s">
        <v>126</v>
      </c>
      <c r="F2720" t="s">
        <v>127</v>
      </c>
      <c r="G2720" t="s">
        <v>146</v>
      </c>
      <c r="H2720" t="s">
        <v>160</v>
      </c>
      <c r="I2720" t="s">
        <v>161</v>
      </c>
      <c r="J2720" t="s">
        <v>539</v>
      </c>
      <c r="K2720" t="s">
        <v>674</v>
      </c>
      <c r="L2720">
        <v>80838057</v>
      </c>
      <c r="M2720" t="s">
        <v>675</v>
      </c>
      <c r="N2720">
        <v>96032100</v>
      </c>
      <c r="O2720" t="s">
        <v>676</v>
      </c>
      <c r="P2720">
        <v>4987176306685</v>
      </c>
      <c r="Q2720">
        <v>175</v>
      </c>
      <c r="R2720" s="16">
        <v>47020</v>
      </c>
      <c r="S2720">
        <v>36</v>
      </c>
      <c r="T2720">
        <v>72</v>
      </c>
      <c r="U2720">
        <v>48</v>
      </c>
      <c r="V2720">
        <v>133.33000000000001</v>
      </c>
      <c r="W2720">
        <v>140</v>
      </c>
      <c r="X2720">
        <v>145.84</v>
      </c>
      <c r="Y2720">
        <v>0</v>
      </c>
      <c r="Z2720">
        <v>9</v>
      </c>
      <c r="AA2720">
        <v>0</v>
      </c>
      <c r="AB2720">
        <v>0</v>
      </c>
      <c r="AC2720">
        <v>1260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f t="shared" si="218"/>
        <v>9</v>
      </c>
      <c r="AJ2720">
        <f t="shared" si="219"/>
        <v>1312.56</v>
      </c>
      <c r="AK2720" s="62">
        <f t="shared" si="220"/>
        <v>0.1875</v>
      </c>
      <c r="AL2720">
        <f t="shared" si="221"/>
        <v>1260</v>
      </c>
    </row>
    <row r="2721" spans="2:38" ht="14.45" x14ac:dyDescent="0.3">
      <c r="B2721" t="s">
        <v>2204</v>
      </c>
      <c r="C2721">
        <v>2002344334</v>
      </c>
      <c r="D2721" t="s">
        <v>125</v>
      </c>
      <c r="E2721" t="s">
        <v>126</v>
      </c>
      <c r="F2721" t="s">
        <v>127</v>
      </c>
      <c r="G2721" t="s">
        <v>132</v>
      </c>
      <c r="H2721" t="s">
        <v>133</v>
      </c>
      <c r="I2721" t="s">
        <v>134</v>
      </c>
      <c r="J2721" t="s">
        <v>135</v>
      </c>
      <c r="K2721" t="s">
        <v>552</v>
      </c>
      <c r="L2721">
        <v>80887273</v>
      </c>
      <c r="M2721" t="s">
        <v>553</v>
      </c>
      <c r="N2721">
        <v>96190010</v>
      </c>
      <c r="O2721" t="s">
        <v>554</v>
      </c>
      <c r="P2721">
        <v>4987176192165</v>
      </c>
      <c r="Q2721">
        <v>649</v>
      </c>
      <c r="R2721" s="16">
        <v>47095</v>
      </c>
      <c r="S2721">
        <v>24</v>
      </c>
      <c r="T2721">
        <v>100</v>
      </c>
      <c r="U2721">
        <v>12</v>
      </c>
      <c r="V2721">
        <v>421.9</v>
      </c>
      <c r="W2721">
        <v>421.9</v>
      </c>
      <c r="X2721">
        <v>439.49</v>
      </c>
      <c r="Y2721">
        <v>0</v>
      </c>
      <c r="Z2721">
        <v>1</v>
      </c>
      <c r="AA2721">
        <v>0</v>
      </c>
      <c r="AB2721">
        <v>0</v>
      </c>
      <c r="AC2721">
        <v>421.9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f t="shared" si="218"/>
        <v>1</v>
      </c>
      <c r="AJ2721">
        <f t="shared" si="219"/>
        <v>439.49</v>
      </c>
      <c r="AK2721" s="62">
        <f t="shared" si="220"/>
        <v>8.3333333333333329E-2</v>
      </c>
      <c r="AL2721">
        <f t="shared" si="221"/>
        <v>421.9</v>
      </c>
    </row>
    <row r="2722" spans="2:38" ht="14.45" x14ac:dyDescent="0.3">
      <c r="B2722" t="s">
        <v>2204</v>
      </c>
      <c r="C2722">
        <v>2002344334</v>
      </c>
      <c r="D2722" t="s">
        <v>125</v>
      </c>
      <c r="E2722" t="s">
        <v>126</v>
      </c>
      <c r="F2722" t="s">
        <v>127</v>
      </c>
      <c r="G2722" t="s">
        <v>128</v>
      </c>
      <c r="H2722" t="s">
        <v>196</v>
      </c>
      <c r="I2722" t="s">
        <v>197</v>
      </c>
      <c r="J2722" t="s">
        <v>443</v>
      </c>
      <c r="K2722" t="s">
        <v>472</v>
      </c>
      <c r="L2722">
        <v>80833282</v>
      </c>
      <c r="M2722" t="s">
        <v>680</v>
      </c>
      <c r="N2722">
        <v>33049990</v>
      </c>
      <c r="O2722" t="s">
        <v>681</v>
      </c>
      <c r="P2722">
        <v>4987176077721</v>
      </c>
      <c r="Q2722">
        <v>99</v>
      </c>
      <c r="R2722" s="16">
        <v>46807</v>
      </c>
      <c r="S2722">
        <v>36</v>
      </c>
      <c r="T2722">
        <v>52</v>
      </c>
      <c r="U2722">
        <v>48</v>
      </c>
      <c r="V2722">
        <v>70.03</v>
      </c>
      <c r="W2722">
        <v>82.64</v>
      </c>
      <c r="X2722">
        <v>86.09</v>
      </c>
      <c r="Y2722">
        <v>0</v>
      </c>
      <c r="Z2722">
        <v>4</v>
      </c>
      <c r="AA2722">
        <v>0</v>
      </c>
      <c r="AB2722">
        <v>0</v>
      </c>
      <c r="AC2722">
        <v>330.56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f t="shared" si="218"/>
        <v>4</v>
      </c>
      <c r="AJ2722">
        <f t="shared" si="219"/>
        <v>344.36</v>
      </c>
      <c r="AK2722" s="62">
        <f t="shared" si="220"/>
        <v>8.3333333333333329E-2</v>
      </c>
      <c r="AL2722">
        <f t="shared" si="221"/>
        <v>330.56</v>
      </c>
    </row>
    <row r="2723" spans="2:38" ht="14.45" x14ac:dyDescent="0.3">
      <c r="B2723" t="s">
        <v>2204</v>
      </c>
      <c r="C2723">
        <v>2002344334</v>
      </c>
      <c r="D2723" t="s">
        <v>125</v>
      </c>
      <c r="E2723" t="s">
        <v>126</v>
      </c>
      <c r="F2723" t="s">
        <v>127</v>
      </c>
      <c r="G2723" t="s">
        <v>132</v>
      </c>
      <c r="H2723" t="s">
        <v>133</v>
      </c>
      <c r="I2723" t="s">
        <v>134</v>
      </c>
      <c r="J2723" t="s">
        <v>408</v>
      </c>
      <c r="K2723" t="s">
        <v>409</v>
      </c>
      <c r="L2723">
        <v>80887530</v>
      </c>
      <c r="M2723" t="s">
        <v>410</v>
      </c>
      <c r="N2723">
        <v>96190010</v>
      </c>
      <c r="O2723" t="s">
        <v>411</v>
      </c>
      <c r="P2723">
        <v>4987176306746</v>
      </c>
      <c r="Q2723">
        <v>649</v>
      </c>
      <c r="R2723" s="16">
        <v>47045</v>
      </c>
      <c r="S2723">
        <v>24</v>
      </c>
      <c r="T2723">
        <v>100</v>
      </c>
      <c r="U2723">
        <v>18</v>
      </c>
      <c r="V2723">
        <v>484.09</v>
      </c>
      <c r="W2723">
        <v>484.09</v>
      </c>
      <c r="X2723">
        <v>504.28</v>
      </c>
      <c r="Y2723">
        <v>0</v>
      </c>
      <c r="Z2723">
        <v>4</v>
      </c>
      <c r="AA2723">
        <v>0</v>
      </c>
      <c r="AB2723">
        <v>0</v>
      </c>
      <c r="AC2723">
        <v>1936.36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f t="shared" si="218"/>
        <v>4</v>
      </c>
      <c r="AJ2723">
        <f t="shared" si="219"/>
        <v>2017.12</v>
      </c>
      <c r="AK2723" s="62">
        <f t="shared" si="220"/>
        <v>0.22222222222222221</v>
      </c>
      <c r="AL2723">
        <f t="shared" si="221"/>
        <v>1936.36</v>
      </c>
    </row>
    <row r="2724" spans="2:38" ht="14.45" x14ac:dyDescent="0.3">
      <c r="B2724" t="s">
        <v>2204</v>
      </c>
      <c r="C2724">
        <v>2002344334</v>
      </c>
      <c r="D2724" t="s">
        <v>125</v>
      </c>
      <c r="E2724" t="s">
        <v>126</v>
      </c>
      <c r="F2724" t="s">
        <v>127</v>
      </c>
      <c r="G2724" t="s">
        <v>128</v>
      </c>
      <c r="H2724" t="s">
        <v>139</v>
      </c>
      <c r="I2724" t="s">
        <v>140</v>
      </c>
      <c r="J2724" t="s">
        <v>266</v>
      </c>
      <c r="K2724" t="s">
        <v>355</v>
      </c>
      <c r="L2724">
        <v>80863669</v>
      </c>
      <c r="M2724" t="s">
        <v>690</v>
      </c>
      <c r="N2724">
        <v>96190030</v>
      </c>
      <c r="O2724" t="s">
        <v>691</v>
      </c>
      <c r="P2724">
        <v>4987176303455</v>
      </c>
      <c r="Q2724">
        <v>350</v>
      </c>
      <c r="R2724" s="16">
        <v>47020</v>
      </c>
      <c r="S2724">
        <v>36</v>
      </c>
      <c r="T2724">
        <v>72</v>
      </c>
      <c r="U2724">
        <v>12</v>
      </c>
      <c r="V2724">
        <v>266.66000000000003</v>
      </c>
      <c r="W2724">
        <v>279.99</v>
      </c>
      <c r="X2724">
        <v>291.67</v>
      </c>
      <c r="Y2724">
        <v>0</v>
      </c>
      <c r="Z2724">
        <v>1</v>
      </c>
      <c r="AA2724">
        <v>0</v>
      </c>
      <c r="AB2724">
        <v>0</v>
      </c>
      <c r="AC2724">
        <v>279.99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f t="shared" si="218"/>
        <v>1</v>
      </c>
      <c r="AJ2724">
        <f t="shared" si="219"/>
        <v>291.67</v>
      </c>
      <c r="AK2724" s="62">
        <f t="shared" si="220"/>
        <v>8.3333333333333329E-2</v>
      </c>
      <c r="AL2724">
        <f t="shared" si="221"/>
        <v>279.99</v>
      </c>
    </row>
    <row r="2725" spans="2:38" ht="14.45" x14ac:dyDescent="0.3">
      <c r="B2725" t="s">
        <v>2204</v>
      </c>
      <c r="C2725">
        <v>2002344334</v>
      </c>
      <c r="D2725" t="s">
        <v>125</v>
      </c>
      <c r="E2725" t="s">
        <v>126</v>
      </c>
      <c r="F2725" t="s">
        <v>127</v>
      </c>
      <c r="G2725" t="s">
        <v>132</v>
      </c>
      <c r="H2725" t="s">
        <v>133</v>
      </c>
      <c r="I2725" t="s">
        <v>134</v>
      </c>
      <c r="J2725" t="s">
        <v>408</v>
      </c>
      <c r="K2725" t="s">
        <v>415</v>
      </c>
      <c r="L2725">
        <v>80887532</v>
      </c>
      <c r="M2725" t="s">
        <v>416</v>
      </c>
      <c r="N2725">
        <v>96190010</v>
      </c>
      <c r="O2725" t="s">
        <v>417</v>
      </c>
      <c r="P2725">
        <v>4987176301956</v>
      </c>
      <c r="Q2725">
        <v>115</v>
      </c>
      <c r="R2725" s="16">
        <v>47097</v>
      </c>
      <c r="S2725">
        <v>24</v>
      </c>
      <c r="T2725">
        <v>100</v>
      </c>
      <c r="U2725">
        <v>48</v>
      </c>
      <c r="V2725">
        <v>96.84</v>
      </c>
      <c r="W2725">
        <v>96.84</v>
      </c>
      <c r="X2725">
        <v>100.88</v>
      </c>
      <c r="Y2725">
        <v>5</v>
      </c>
      <c r="Z2725">
        <v>45</v>
      </c>
      <c r="AA2725">
        <v>0</v>
      </c>
      <c r="AB2725">
        <v>0</v>
      </c>
      <c r="AC2725">
        <v>27599.4</v>
      </c>
      <c r="AD2725">
        <v>0.01</v>
      </c>
      <c r="AE2725">
        <v>0</v>
      </c>
      <c r="AF2725">
        <v>0</v>
      </c>
      <c r="AG2725">
        <v>0</v>
      </c>
      <c r="AH2725">
        <v>0</v>
      </c>
      <c r="AI2725">
        <f t="shared" si="218"/>
        <v>285</v>
      </c>
      <c r="AJ2725">
        <f t="shared" si="219"/>
        <v>28750.799999999999</v>
      </c>
      <c r="AK2725" s="62">
        <f t="shared" si="220"/>
        <v>5.9375</v>
      </c>
      <c r="AL2725">
        <f t="shared" si="221"/>
        <v>27599.4</v>
      </c>
    </row>
    <row r="2726" spans="2:38" ht="14.45" x14ac:dyDescent="0.3">
      <c r="B2726" t="s">
        <v>2204</v>
      </c>
      <c r="C2726">
        <v>2002344334</v>
      </c>
      <c r="D2726" t="s">
        <v>125</v>
      </c>
      <c r="E2726" t="s">
        <v>126</v>
      </c>
      <c r="F2726" t="s">
        <v>127</v>
      </c>
      <c r="G2726" t="s">
        <v>128</v>
      </c>
      <c r="H2726" t="s">
        <v>196</v>
      </c>
      <c r="I2726" t="s">
        <v>197</v>
      </c>
      <c r="J2726" t="s">
        <v>443</v>
      </c>
      <c r="K2726" t="s">
        <v>702</v>
      </c>
      <c r="L2726">
        <v>80823579</v>
      </c>
      <c r="M2726" t="s">
        <v>703</v>
      </c>
      <c r="N2726">
        <v>33049990</v>
      </c>
      <c r="O2726" t="s">
        <v>704</v>
      </c>
      <c r="P2726">
        <v>4987176263797</v>
      </c>
      <c r="Q2726">
        <v>449</v>
      </c>
      <c r="R2726" s="16">
        <v>47010</v>
      </c>
      <c r="S2726">
        <v>36</v>
      </c>
      <c r="T2726">
        <v>71</v>
      </c>
      <c r="U2726">
        <v>24</v>
      </c>
      <c r="V2726">
        <v>317.64</v>
      </c>
      <c r="W2726">
        <v>374.81</v>
      </c>
      <c r="X2726">
        <v>390.44</v>
      </c>
      <c r="Y2726">
        <v>0</v>
      </c>
      <c r="Z2726">
        <v>5</v>
      </c>
      <c r="AA2726">
        <v>0</v>
      </c>
      <c r="AB2726">
        <v>0</v>
      </c>
      <c r="AC2726">
        <v>1874.05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f t="shared" si="218"/>
        <v>5</v>
      </c>
      <c r="AJ2726">
        <f t="shared" si="219"/>
        <v>1952.2</v>
      </c>
      <c r="AK2726" s="62">
        <f t="shared" si="220"/>
        <v>0.20833333333333334</v>
      </c>
      <c r="AL2726">
        <f t="shared" si="221"/>
        <v>1874.05</v>
      </c>
    </row>
    <row r="2727" spans="2:38" ht="14.45" x14ac:dyDescent="0.3">
      <c r="B2727" t="s">
        <v>2204</v>
      </c>
      <c r="C2727">
        <v>2002344334</v>
      </c>
      <c r="D2727" t="s">
        <v>125</v>
      </c>
      <c r="E2727" t="s">
        <v>126</v>
      </c>
      <c r="F2727" t="s">
        <v>127</v>
      </c>
      <c r="G2727" t="s">
        <v>132</v>
      </c>
      <c r="H2727" t="s">
        <v>133</v>
      </c>
      <c r="I2727" t="s">
        <v>134</v>
      </c>
      <c r="J2727" t="s">
        <v>240</v>
      </c>
      <c r="K2727" t="s">
        <v>440</v>
      </c>
      <c r="L2727">
        <v>80887674</v>
      </c>
      <c r="M2727" t="s">
        <v>441</v>
      </c>
      <c r="N2727">
        <v>96190010</v>
      </c>
      <c r="O2727" t="s">
        <v>442</v>
      </c>
      <c r="P2727">
        <v>4987176369406</v>
      </c>
      <c r="Q2727">
        <v>150</v>
      </c>
      <c r="R2727" s="16">
        <v>47108</v>
      </c>
      <c r="S2727">
        <v>24</v>
      </c>
      <c r="T2727">
        <v>100</v>
      </c>
      <c r="U2727">
        <v>36</v>
      </c>
      <c r="V2727">
        <v>126.31</v>
      </c>
      <c r="W2727">
        <v>126.31</v>
      </c>
      <c r="X2727">
        <v>131.58000000000001</v>
      </c>
      <c r="Y2727">
        <v>13</v>
      </c>
      <c r="Z2727">
        <v>4</v>
      </c>
      <c r="AA2727">
        <v>0</v>
      </c>
      <c r="AB2727">
        <v>0</v>
      </c>
      <c r="AC2727">
        <v>59618.32</v>
      </c>
      <c r="AD2727">
        <v>0.01</v>
      </c>
      <c r="AE2727">
        <v>0</v>
      </c>
      <c r="AF2727">
        <v>0</v>
      </c>
      <c r="AG2727">
        <v>0</v>
      </c>
      <c r="AH2727">
        <v>0</v>
      </c>
      <c r="AI2727">
        <f t="shared" si="218"/>
        <v>472</v>
      </c>
      <c r="AJ2727">
        <f t="shared" si="219"/>
        <v>62105.760000000009</v>
      </c>
      <c r="AK2727" s="62">
        <f t="shared" si="220"/>
        <v>13.111111111111111</v>
      </c>
      <c r="AL2727">
        <f t="shared" si="221"/>
        <v>59618.32</v>
      </c>
    </row>
    <row r="2728" spans="2:38" ht="14.45" x14ac:dyDescent="0.3">
      <c r="B2728" t="s">
        <v>2204</v>
      </c>
      <c r="C2728">
        <v>2002344334</v>
      </c>
      <c r="D2728" t="s">
        <v>125</v>
      </c>
      <c r="E2728" t="s">
        <v>126</v>
      </c>
      <c r="F2728" t="s">
        <v>127</v>
      </c>
      <c r="G2728" t="s">
        <v>128</v>
      </c>
      <c r="H2728" t="s">
        <v>129</v>
      </c>
      <c r="I2728" t="s">
        <v>130</v>
      </c>
      <c r="J2728" t="s">
        <v>131</v>
      </c>
      <c r="K2728" t="s">
        <v>707</v>
      </c>
      <c r="L2728">
        <v>80879279</v>
      </c>
      <c r="M2728" t="s">
        <v>708</v>
      </c>
      <c r="N2728">
        <v>33051090</v>
      </c>
      <c r="O2728" t="s">
        <v>709</v>
      </c>
      <c r="P2728">
        <v>4987176234476</v>
      </c>
      <c r="Q2728">
        <v>175</v>
      </c>
      <c r="R2728" s="16">
        <v>46807</v>
      </c>
      <c r="S2728">
        <v>36</v>
      </c>
      <c r="T2728">
        <v>52</v>
      </c>
      <c r="U2728">
        <v>56</v>
      </c>
      <c r="V2728">
        <v>145.44999999999999</v>
      </c>
      <c r="W2728">
        <v>152.72</v>
      </c>
      <c r="X2728">
        <v>159.09</v>
      </c>
      <c r="Y2728">
        <v>0</v>
      </c>
      <c r="Z2728">
        <v>1</v>
      </c>
      <c r="AA2728">
        <v>0</v>
      </c>
      <c r="AB2728">
        <v>0</v>
      </c>
      <c r="AC2728">
        <v>152.72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f t="shared" si="218"/>
        <v>1</v>
      </c>
      <c r="AJ2728">
        <f t="shared" si="219"/>
        <v>159.09</v>
      </c>
      <c r="AK2728" s="62">
        <f t="shared" si="220"/>
        <v>1.7857142857142856E-2</v>
      </c>
      <c r="AL2728">
        <f t="shared" si="221"/>
        <v>152.72</v>
      </c>
    </row>
    <row r="2729" spans="2:38" ht="14.45" x14ac:dyDescent="0.3">
      <c r="B2729" t="s">
        <v>2204</v>
      </c>
      <c r="C2729">
        <v>2002344334</v>
      </c>
      <c r="D2729" t="s">
        <v>125</v>
      </c>
      <c r="E2729" t="s">
        <v>126</v>
      </c>
      <c r="F2729" t="s">
        <v>127</v>
      </c>
      <c r="G2729" t="s">
        <v>132</v>
      </c>
      <c r="H2729" t="s">
        <v>133</v>
      </c>
      <c r="I2729" t="s">
        <v>447</v>
      </c>
      <c r="J2729" t="s">
        <v>448</v>
      </c>
      <c r="K2729" t="s">
        <v>449</v>
      </c>
      <c r="L2729">
        <v>80870015</v>
      </c>
      <c r="M2729" t="s">
        <v>450</v>
      </c>
      <c r="N2729">
        <v>96190010</v>
      </c>
      <c r="O2729" t="s">
        <v>451</v>
      </c>
      <c r="P2729">
        <v>4987176231765</v>
      </c>
      <c r="Q2729">
        <v>175</v>
      </c>
      <c r="R2729" s="16">
        <v>46807</v>
      </c>
      <c r="S2729">
        <v>24</v>
      </c>
      <c r="T2729">
        <v>78</v>
      </c>
      <c r="U2729">
        <v>18</v>
      </c>
      <c r="V2729">
        <v>147.36000000000001</v>
      </c>
      <c r="W2729">
        <v>147.36000000000001</v>
      </c>
      <c r="X2729">
        <v>153.5</v>
      </c>
      <c r="Y2729">
        <v>1</v>
      </c>
      <c r="Z2729">
        <v>15</v>
      </c>
      <c r="AA2729">
        <v>0</v>
      </c>
      <c r="AB2729">
        <v>0</v>
      </c>
      <c r="AC2729">
        <v>4862.88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f t="shared" si="218"/>
        <v>33</v>
      </c>
      <c r="AJ2729">
        <f t="shared" si="219"/>
        <v>5065.5</v>
      </c>
      <c r="AK2729" s="62">
        <f t="shared" si="220"/>
        <v>1.8333333333333333</v>
      </c>
      <c r="AL2729">
        <f t="shared" si="221"/>
        <v>4862.88</v>
      </c>
    </row>
    <row r="2730" spans="2:38" ht="14.45" x14ac:dyDescent="0.3">
      <c r="B2730" t="s">
        <v>2204</v>
      </c>
      <c r="C2730">
        <v>2002344334</v>
      </c>
      <c r="D2730" t="s">
        <v>125</v>
      </c>
      <c r="E2730" t="s">
        <v>126</v>
      </c>
      <c r="F2730" t="s">
        <v>127</v>
      </c>
      <c r="G2730" t="s">
        <v>132</v>
      </c>
      <c r="H2730" t="s">
        <v>290</v>
      </c>
      <c r="I2730" t="s">
        <v>726</v>
      </c>
      <c r="J2730" t="s">
        <v>726</v>
      </c>
      <c r="K2730" t="s">
        <v>727</v>
      </c>
      <c r="L2730">
        <v>80862572</v>
      </c>
      <c r="M2730" t="s">
        <v>728</v>
      </c>
      <c r="N2730">
        <v>30049011</v>
      </c>
      <c r="O2730" t="s">
        <v>729</v>
      </c>
      <c r="P2730">
        <v>4987176168405</v>
      </c>
      <c r="Q2730">
        <v>117</v>
      </c>
      <c r="R2730" s="16">
        <v>47080</v>
      </c>
      <c r="S2730">
        <v>18</v>
      </c>
      <c r="T2730">
        <v>100</v>
      </c>
      <c r="U2730">
        <v>216</v>
      </c>
      <c r="V2730">
        <v>89.26</v>
      </c>
      <c r="W2730">
        <v>93.72</v>
      </c>
      <c r="X2730">
        <v>97.63</v>
      </c>
      <c r="Y2730">
        <v>0</v>
      </c>
      <c r="Z2730">
        <v>46</v>
      </c>
      <c r="AA2730">
        <v>0</v>
      </c>
      <c r="AB2730">
        <v>0</v>
      </c>
      <c r="AC2730">
        <v>4311.12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f t="shared" si="218"/>
        <v>46</v>
      </c>
      <c r="AJ2730">
        <f t="shared" si="219"/>
        <v>4490.9799999999996</v>
      </c>
      <c r="AK2730" s="62">
        <f t="shared" si="220"/>
        <v>0.21296296296296297</v>
      </c>
      <c r="AL2730">
        <f t="shared" si="221"/>
        <v>4311.12</v>
      </c>
    </row>
    <row r="2731" spans="2:38" ht="14.45" x14ac:dyDescent="0.3">
      <c r="B2731" t="s">
        <v>2204</v>
      </c>
      <c r="C2731">
        <v>2002344334</v>
      </c>
      <c r="D2731" t="s">
        <v>125</v>
      </c>
      <c r="E2731" t="s">
        <v>126</v>
      </c>
      <c r="F2731" t="s">
        <v>127</v>
      </c>
      <c r="G2731" t="s">
        <v>128</v>
      </c>
      <c r="H2731" t="s">
        <v>139</v>
      </c>
      <c r="I2731" t="s">
        <v>140</v>
      </c>
      <c r="J2731" t="s">
        <v>236</v>
      </c>
      <c r="K2731" t="s">
        <v>237</v>
      </c>
      <c r="L2731">
        <v>80837085</v>
      </c>
      <c r="M2731" t="s">
        <v>238</v>
      </c>
      <c r="N2731">
        <v>96190030</v>
      </c>
      <c r="O2731" t="s">
        <v>239</v>
      </c>
      <c r="P2731">
        <v>4987176093295</v>
      </c>
      <c r="Q2731">
        <v>1217</v>
      </c>
      <c r="R2731" s="16">
        <v>47020</v>
      </c>
      <c r="S2731">
        <v>36</v>
      </c>
      <c r="T2731">
        <v>72</v>
      </c>
      <c r="U2731">
        <v>6</v>
      </c>
      <c r="V2731">
        <v>967.52</v>
      </c>
      <c r="W2731">
        <v>1015.9</v>
      </c>
      <c r="X2731">
        <v>1058.26</v>
      </c>
      <c r="Y2731">
        <v>0</v>
      </c>
      <c r="Z2731">
        <v>3</v>
      </c>
      <c r="AA2731">
        <v>0</v>
      </c>
      <c r="AB2731">
        <v>0</v>
      </c>
      <c r="AC2731">
        <v>3047.7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f t="shared" si="218"/>
        <v>3</v>
      </c>
      <c r="AJ2731">
        <f t="shared" si="219"/>
        <v>3174.7799999999997</v>
      </c>
      <c r="AK2731" s="62">
        <f t="shared" si="220"/>
        <v>0.5</v>
      </c>
      <c r="AL2731">
        <f t="shared" si="221"/>
        <v>3047.7</v>
      </c>
    </row>
    <row r="2732" spans="2:38" ht="14.45" x14ac:dyDescent="0.3">
      <c r="B2732" t="s">
        <v>2204</v>
      </c>
      <c r="C2732">
        <v>2002344334</v>
      </c>
      <c r="D2732" t="s">
        <v>125</v>
      </c>
      <c r="E2732" t="s">
        <v>126</v>
      </c>
      <c r="F2732" t="s">
        <v>127</v>
      </c>
      <c r="G2732" t="s">
        <v>146</v>
      </c>
      <c r="H2732" t="s">
        <v>147</v>
      </c>
      <c r="I2732" t="s">
        <v>148</v>
      </c>
      <c r="J2732" t="s">
        <v>149</v>
      </c>
      <c r="K2732" t="s">
        <v>730</v>
      </c>
      <c r="L2732">
        <v>80865298</v>
      </c>
      <c r="M2732" t="s">
        <v>731</v>
      </c>
      <c r="N2732">
        <v>33071010</v>
      </c>
      <c r="O2732" t="s">
        <v>732</v>
      </c>
      <c r="P2732">
        <v>4987176198266</v>
      </c>
      <c r="Q2732">
        <v>289</v>
      </c>
      <c r="R2732" s="16">
        <v>47045</v>
      </c>
      <c r="S2732">
        <v>36</v>
      </c>
      <c r="T2732">
        <v>74</v>
      </c>
      <c r="U2732">
        <v>12</v>
      </c>
      <c r="V2732">
        <v>235.91</v>
      </c>
      <c r="W2732">
        <v>247.71</v>
      </c>
      <c r="X2732">
        <v>258.04000000000002</v>
      </c>
      <c r="Y2732">
        <v>0</v>
      </c>
      <c r="Z2732">
        <v>5</v>
      </c>
      <c r="AA2732">
        <v>0</v>
      </c>
      <c r="AB2732">
        <v>0</v>
      </c>
      <c r="AC2732">
        <v>1238.55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f t="shared" si="218"/>
        <v>5</v>
      </c>
      <c r="AJ2732">
        <f t="shared" si="219"/>
        <v>1290.2</v>
      </c>
      <c r="AK2732" s="62">
        <f t="shared" si="220"/>
        <v>0.41666666666666669</v>
      </c>
      <c r="AL2732">
        <f t="shared" si="221"/>
        <v>1238.55</v>
      </c>
    </row>
    <row r="2733" spans="2:38" ht="14.45" x14ac:dyDescent="0.3">
      <c r="B2733" t="s">
        <v>2204</v>
      </c>
      <c r="C2733">
        <v>2002344334</v>
      </c>
      <c r="D2733" t="s">
        <v>125</v>
      </c>
      <c r="E2733" t="s">
        <v>126</v>
      </c>
      <c r="F2733" t="s">
        <v>127</v>
      </c>
      <c r="G2733" t="s">
        <v>146</v>
      </c>
      <c r="H2733" t="s">
        <v>160</v>
      </c>
      <c r="I2733" t="s">
        <v>161</v>
      </c>
      <c r="J2733" t="s">
        <v>217</v>
      </c>
      <c r="K2733" t="s">
        <v>218</v>
      </c>
      <c r="L2733">
        <v>80707385</v>
      </c>
      <c r="M2733" t="s">
        <v>219</v>
      </c>
      <c r="N2733">
        <v>96032100</v>
      </c>
      <c r="O2733" t="s">
        <v>220</v>
      </c>
      <c r="P2733">
        <v>4210201316817</v>
      </c>
      <c r="Q2733">
        <v>529</v>
      </c>
      <c r="R2733" s="16">
        <v>47020</v>
      </c>
      <c r="S2733">
        <v>36</v>
      </c>
      <c r="T2733">
        <v>72</v>
      </c>
      <c r="U2733">
        <v>12</v>
      </c>
      <c r="V2733">
        <v>416.93</v>
      </c>
      <c r="W2733">
        <v>437.78</v>
      </c>
      <c r="X2733">
        <v>456.04</v>
      </c>
      <c r="Y2733">
        <v>0</v>
      </c>
      <c r="Z2733">
        <v>2</v>
      </c>
      <c r="AA2733">
        <v>0</v>
      </c>
      <c r="AB2733">
        <v>0</v>
      </c>
      <c r="AC2733">
        <v>875.56</v>
      </c>
      <c r="AD2733">
        <v>1.6699999999999899</v>
      </c>
      <c r="AE2733">
        <v>0</v>
      </c>
      <c r="AF2733">
        <v>0</v>
      </c>
      <c r="AG2733">
        <v>0</v>
      </c>
      <c r="AH2733">
        <v>0</v>
      </c>
      <c r="AI2733">
        <f t="shared" si="218"/>
        <v>2</v>
      </c>
      <c r="AJ2733">
        <f t="shared" si="219"/>
        <v>912.08</v>
      </c>
      <c r="AK2733" s="62">
        <f t="shared" si="220"/>
        <v>0.16666666666666666</v>
      </c>
      <c r="AL2733">
        <f t="shared" si="221"/>
        <v>875.56</v>
      </c>
    </row>
    <row r="2734" spans="2:38" ht="14.45" x14ac:dyDescent="0.3">
      <c r="B2734" t="s">
        <v>2204</v>
      </c>
      <c r="C2734">
        <v>2002344334</v>
      </c>
      <c r="D2734" t="s">
        <v>125</v>
      </c>
      <c r="E2734" t="s">
        <v>126</v>
      </c>
      <c r="F2734" t="s">
        <v>127</v>
      </c>
      <c r="G2734" t="s">
        <v>146</v>
      </c>
      <c r="H2734" t="s">
        <v>147</v>
      </c>
      <c r="I2734" t="s">
        <v>148</v>
      </c>
      <c r="J2734" t="s">
        <v>149</v>
      </c>
      <c r="K2734" t="s">
        <v>401</v>
      </c>
      <c r="L2734">
        <v>80865300</v>
      </c>
      <c r="M2734" t="s">
        <v>733</v>
      </c>
      <c r="N2734">
        <v>33071010</v>
      </c>
      <c r="O2734" t="s">
        <v>734</v>
      </c>
      <c r="P2734">
        <v>4987176198259</v>
      </c>
      <c r="Q2734">
        <v>289</v>
      </c>
      <c r="R2734" s="16">
        <v>47102</v>
      </c>
      <c r="S2734">
        <v>36</v>
      </c>
      <c r="T2734">
        <v>79</v>
      </c>
      <c r="U2734">
        <v>12</v>
      </c>
      <c r="V2734">
        <v>235.91</v>
      </c>
      <c r="W2734">
        <v>247.71</v>
      </c>
      <c r="X2734">
        <v>258.04000000000002</v>
      </c>
      <c r="Y2734">
        <v>0</v>
      </c>
      <c r="Z2734">
        <v>9</v>
      </c>
      <c r="AA2734">
        <v>0</v>
      </c>
      <c r="AB2734">
        <v>0</v>
      </c>
      <c r="AC2734">
        <v>2229.39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f t="shared" si="218"/>
        <v>9</v>
      </c>
      <c r="AJ2734">
        <f t="shared" si="219"/>
        <v>2322.36</v>
      </c>
      <c r="AK2734" s="62">
        <f t="shared" si="220"/>
        <v>0.75</v>
      </c>
      <c r="AL2734">
        <f t="shared" si="221"/>
        <v>2229.39</v>
      </c>
    </row>
    <row r="2735" spans="2:38" ht="14.45" x14ac:dyDescent="0.3">
      <c r="B2735" t="s">
        <v>2204</v>
      </c>
      <c r="C2735">
        <v>2002344334</v>
      </c>
      <c r="D2735" t="s">
        <v>125</v>
      </c>
      <c r="E2735" t="s">
        <v>126</v>
      </c>
      <c r="F2735" t="s">
        <v>127</v>
      </c>
      <c r="G2735" t="s">
        <v>132</v>
      </c>
      <c r="H2735" t="s">
        <v>133</v>
      </c>
      <c r="I2735" t="s">
        <v>177</v>
      </c>
      <c r="J2735" t="s">
        <v>178</v>
      </c>
      <c r="K2735" t="s">
        <v>230</v>
      </c>
      <c r="L2735">
        <v>80869897</v>
      </c>
      <c r="M2735" t="s">
        <v>231</v>
      </c>
      <c r="N2735">
        <v>96190010</v>
      </c>
      <c r="O2735" t="s">
        <v>232</v>
      </c>
      <c r="P2735">
        <v>4987176319449</v>
      </c>
      <c r="Q2735">
        <v>370</v>
      </c>
      <c r="R2735" s="16">
        <v>47045</v>
      </c>
      <c r="S2735">
        <v>24</v>
      </c>
      <c r="T2735">
        <v>100</v>
      </c>
      <c r="U2735">
        <v>16</v>
      </c>
      <c r="V2735">
        <v>284.45</v>
      </c>
      <c r="W2735">
        <v>284.45</v>
      </c>
      <c r="X2735">
        <v>296.31</v>
      </c>
      <c r="Y2735">
        <v>0</v>
      </c>
      <c r="Z2735">
        <v>1</v>
      </c>
      <c r="AA2735">
        <v>0</v>
      </c>
      <c r="AB2735">
        <v>0</v>
      </c>
      <c r="AC2735">
        <v>284.45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f t="shared" si="218"/>
        <v>1</v>
      </c>
      <c r="AJ2735">
        <f t="shared" si="219"/>
        <v>296.31</v>
      </c>
      <c r="AK2735" s="62">
        <f t="shared" si="220"/>
        <v>6.25E-2</v>
      </c>
      <c r="AL2735">
        <f t="shared" si="221"/>
        <v>284.45</v>
      </c>
    </row>
    <row r="2736" spans="2:38" ht="14.45" x14ac:dyDescent="0.3">
      <c r="B2736" t="s">
        <v>2204</v>
      </c>
      <c r="C2736">
        <v>2002344334</v>
      </c>
      <c r="D2736" t="s">
        <v>125</v>
      </c>
      <c r="E2736" t="s">
        <v>126</v>
      </c>
      <c r="F2736" t="s">
        <v>127</v>
      </c>
      <c r="G2736" t="s">
        <v>128</v>
      </c>
      <c r="H2736" t="s">
        <v>129</v>
      </c>
      <c r="I2736" t="s">
        <v>130</v>
      </c>
      <c r="J2736" t="s">
        <v>131</v>
      </c>
      <c r="K2736" t="s">
        <v>960</v>
      </c>
      <c r="L2736">
        <v>80879269</v>
      </c>
      <c r="M2736" t="s">
        <v>961</v>
      </c>
      <c r="N2736">
        <v>33051090</v>
      </c>
      <c r="O2736" t="s">
        <v>962</v>
      </c>
      <c r="P2736">
        <v>4987176234360</v>
      </c>
      <c r="Q2736">
        <v>75</v>
      </c>
      <c r="R2736" s="16">
        <v>46800</v>
      </c>
      <c r="S2736">
        <v>36</v>
      </c>
      <c r="T2736">
        <v>51</v>
      </c>
      <c r="U2736">
        <v>48</v>
      </c>
      <c r="V2736">
        <v>62.33</v>
      </c>
      <c r="W2736">
        <v>65.45</v>
      </c>
      <c r="X2736">
        <v>68.180000000000007</v>
      </c>
      <c r="Y2736">
        <v>5</v>
      </c>
      <c r="Z2736">
        <v>13</v>
      </c>
      <c r="AA2736">
        <v>0</v>
      </c>
      <c r="AB2736">
        <v>0</v>
      </c>
      <c r="AC2736">
        <v>16558.849999999999</v>
      </c>
      <c r="AD2736">
        <v>0.01</v>
      </c>
      <c r="AE2736">
        <v>0</v>
      </c>
      <c r="AF2736">
        <v>0</v>
      </c>
      <c r="AG2736">
        <v>0</v>
      </c>
      <c r="AH2736">
        <v>0</v>
      </c>
      <c r="AI2736">
        <f t="shared" si="218"/>
        <v>253</v>
      </c>
      <c r="AJ2736">
        <f t="shared" si="219"/>
        <v>17249.54</v>
      </c>
      <c r="AK2736" s="62">
        <f t="shared" si="220"/>
        <v>5.270833333333333</v>
      </c>
      <c r="AL2736">
        <f t="shared" si="221"/>
        <v>16558.850000000002</v>
      </c>
    </row>
    <row r="2737" spans="2:38" ht="14.45" x14ac:dyDescent="0.3">
      <c r="B2737" t="s">
        <v>2204</v>
      </c>
      <c r="C2737">
        <v>2002344334</v>
      </c>
      <c r="D2737" t="s">
        <v>125</v>
      </c>
      <c r="E2737" t="s">
        <v>126</v>
      </c>
      <c r="F2737" t="s">
        <v>127</v>
      </c>
      <c r="G2737" t="s">
        <v>132</v>
      </c>
      <c r="H2737" t="s">
        <v>163</v>
      </c>
      <c r="I2737" t="s">
        <v>164</v>
      </c>
      <c r="J2737" t="s">
        <v>253</v>
      </c>
      <c r="K2737" t="s">
        <v>254</v>
      </c>
      <c r="L2737">
        <v>80830409</v>
      </c>
      <c r="M2737" t="s">
        <v>255</v>
      </c>
      <c r="N2737">
        <v>33071010</v>
      </c>
      <c r="O2737" t="s">
        <v>256</v>
      </c>
      <c r="P2737">
        <v>4987176177810</v>
      </c>
      <c r="Q2737">
        <v>284</v>
      </c>
      <c r="R2737" s="16">
        <v>46807</v>
      </c>
      <c r="S2737">
        <v>36</v>
      </c>
      <c r="T2737">
        <v>52</v>
      </c>
      <c r="U2737">
        <v>24</v>
      </c>
      <c r="V2737">
        <v>231.83</v>
      </c>
      <c r="W2737">
        <v>243.42</v>
      </c>
      <c r="X2737">
        <v>253.57</v>
      </c>
      <c r="Y2737">
        <v>0</v>
      </c>
      <c r="Z2737">
        <v>1</v>
      </c>
      <c r="AA2737">
        <v>0</v>
      </c>
      <c r="AB2737">
        <v>0</v>
      </c>
      <c r="AC2737">
        <v>243.42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f t="shared" si="218"/>
        <v>1</v>
      </c>
      <c r="AJ2737">
        <f t="shared" si="219"/>
        <v>253.57</v>
      </c>
      <c r="AK2737" s="62">
        <f t="shared" si="220"/>
        <v>4.1666666666666664E-2</v>
      </c>
      <c r="AL2737">
        <f t="shared" si="221"/>
        <v>243.42</v>
      </c>
    </row>
    <row r="2738" spans="2:38" ht="14.45" x14ac:dyDescent="0.3">
      <c r="B2738" t="s">
        <v>2204</v>
      </c>
      <c r="C2738">
        <v>2002344334</v>
      </c>
      <c r="D2738" t="s">
        <v>125</v>
      </c>
      <c r="E2738" t="s">
        <v>126</v>
      </c>
      <c r="F2738" t="s">
        <v>127</v>
      </c>
      <c r="G2738" t="s">
        <v>128</v>
      </c>
      <c r="H2738" t="s">
        <v>129</v>
      </c>
      <c r="I2738" t="s">
        <v>130</v>
      </c>
      <c r="J2738" t="s">
        <v>131</v>
      </c>
      <c r="K2738" t="s">
        <v>749</v>
      </c>
      <c r="L2738">
        <v>80879272</v>
      </c>
      <c r="M2738" t="s">
        <v>750</v>
      </c>
      <c r="N2738">
        <v>33051090</v>
      </c>
      <c r="O2738" t="s">
        <v>751</v>
      </c>
      <c r="P2738">
        <v>4987176234292</v>
      </c>
      <c r="Q2738">
        <v>75</v>
      </c>
      <c r="R2738" s="16">
        <v>46807</v>
      </c>
      <c r="S2738">
        <v>36</v>
      </c>
      <c r="T2738">
        <v>52</v>
      </c>
      <c r="U2738">
        <v>48</v>
      </c>
      <c r="V2738">
        <v>62.33</v>
      </c>
      <c r="W2738">
        <v>65.45</v>
      </c>
      <c r="X2738">
        <v>68.180000000000007</v>
      </c>
      <c r="Y2738">
        <v>2</v>
      </c>
      <c r="Z2738">
        <v>22</v>
      </c>
      <c r="AA2738">
        <v>0</v>
      </c>
      <c r="AB2738">
        <v>0</v>
      </c>
      <c r="AC2738">
        <v>7723.1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f t="shared" si="218"/>
        <v>118</v>
      </c>
      <c r="AJ2738">
        <f t="shared" si="219"/>
        <v>8045.2400000000007</v>
      </c>
      <c r="AK2738" s="62">
        <f t="shared" si="220"/>
        <v>2.4583333333333335</v>
      </c>
      <c r="AL2738">
        <f t="shared" si="221"/>
        <v>7723.1</v>
      </c>
    </row>
    <row r="2739" spans="2:38" ht="14.45" x14ac:dyDescent="0.3">
      <c r="B2739" t="s">
        <v>2204</v>
      </c>
      <c r="C2739">
        <v>2002344334</v>
      </c>
      <c r="D2739" t="s">
        <v>125</v>
      </c>
      <c r="E2739" t="s">
        <v>126</v>
      </c>
      <c r="F2739" t="s">
        <v>127</v>
      </c>
      <c r="G2739" t="s">
        <v>132</v>
      </c>
      <c r="H2739" t="s">
        <v>133</v>
      </c>
      <c r="I2739" t="s">
        <v>177</v>
      </c>
      <c r="J2739" t="s">
        <v>262</v>
      </c>
      <c r="K2739" t="s">
        <v>263</v>
      </c>
      <c r="L2739">
        <v>80845910</v>
      </c>
      <c r="M2739" t="s">
        <v>264</v>
      </c>
      <c r="N2739">
        <v>96190010</v>
      </c>
      <c r="O2739" t="s">
        <v>265</v>
      </c>
      <c r="P2739">
        <v>4987176321220</v>
      </c>
      <c r="Q2739">
        <v>115</v>
      </c>
      <c r="R2739" s="16">
        <v>47045</v>
      </c>
      <c r="S2739">
        <v>24</v>
      </c>
      <c r="T2739">
        <v>100</v>
      </c>
      <c r="U2739">
        <v>30</v>
      </c>
      <c r="V2739">
        <v>99.46</v>
      </c>
      <c r="W2739">
        <v>99.46</v>
      </c>
      <c r="X2739">
        <v>103.61</v>
      </c>
      <c r="Y2739">
        <v>0</v>
      </c>
      <c r="Z2739">
        <v>1</v>
      </c>
      <c r="AA2739">
        <v>0</v>
      </c>
      <c r="AB2739">
        <v>0</v>
      </c>
      <c r="AC2739">
        <v>99.46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f t="shared" si="218"/>
        <v>1</v>
      </c>
      <c r="AJ2739">
        <f t="shared" si="219"/>
        <v>103.61</v>
      </c>
      <c r="AK2739" s="62">
        <f t="shared" si="220"/>
        <v>3.3333333333333333E-2</v>
      </c>
      <c r="AL2739">
        <f t="shared" si="221"/>
        <v>99.46</v>
      </c>
    </row>
    <row r="2740" spans="2:38" ht="14.45" x14ac:dyDescent="0.3">
      <c r="B2740" t="s">
        <v>2204</v>
      </c>
      <c r="C2740">
        <v>2002344334</v>
      </c>
      <c r="D2740" t="s">
        <v>125</v>
      </c>
      <c r="E2740" t="s">
        <v>126</v>
      </c>
      <c r="F2740" t="s">
        <v>127</v>
      </c>
      <c r="G2740" t="s">
        <v>128</v>
      </c>
      <c r="H2740" t="s">
        <v>129</v>
      </c>
      <c r="I2740" t="s">
        <v>130</v>
      </c>
      <c r="J2740" t="s">
        <v>131</v>
      </c>
      <c r="K2740" t="s">
        <v>752</v>
      </c>
      <c r="L2740">
        <v>80879273</v>
      </c>
      <c r="M2740" t="s">
        <v>753</v>
      </c>
      <c r="N2740">
        <v>33051090</v>
      </c>
      <c r="O2740" t="s">
        <v>754</v>
      </c>
      <c r="P2740">
        <v>4987176234315</v>
      </c>
      <c r="Q2740">
        <v>75</v>
      </c>
      <c r="R2740" s="16">
        <v>46807</v>
      </c>
      <c r="S2740">
        <v>36</v>
      </c>
      <c r="T2740">
        <v>52</v>
      </c>
      <c r="U2740">
        <v>48</v>
      </c>
      <c r="V2740">
        <v>62.33</v>
      </c>
      <c r="W2740">
        <v>65.45</v>
      </c>
      <c r="X2740">
        <v>68.180000000000007</v>
      </c>
      <c r="Y2740">
        <v>9</v>
      </c>
      <c r="Z2740">
        <v>18</v>
      </c>
      <c r="AA2740">
        <v>0</v>
      </c>
      <c r="AB2740">
        <v>0</v>
      </c>
      <c r="AC2740">
        <v>29452.5</v>
      </c>
      <c r="AD2740">
        <v>0.01</v>
      </c>
      <c r="AE2740">
        <v>0</v>
      </c>
      <c r="AF2740">
        <v>0</v>
      </c>
      <c r="AG2740">
        <v>0</v>
      </c>
      <c r="AH2740">
        <v>0</v>
      </c>
      <c r="AI2740">
        <f t="shared" si="218"/>
        <v>450</v>
      </c>
      <c r="AJ2740">
        <f t="shared" si="219"/>
        <v>30681.000000000004</v>
      </c>
      <c r="AK2740" s="62">
        <f t="shared" si="220"/>
        <v>9.375</v>
      </c>
      <c r="AL2740">
        <f t="shared" si="221"/>
        <v>29452.5</v>
      </c>
    </row>
    <row r="2741" spans="2:38" ht="14.45" x14ac:dyDescent="0.3">
      <c r="B2741" t="s">
        <v>2204</v>
      </c>
      <c r="C2741">
        <v>2002344334</v>
      </c>
      <c r="D2741" t="s">
        <v>125</v>
      </c>
      <c r="E2741" t="s">
        <v>126</v>
      </c>
      <c r="F2741" t="s">
        <v>127</v>
      </c>
      <c r="G2741" t="s">
        <v>146</v>
      </c>
      <c r="H2741" t="s">
        <v>147</v>
      </c>
      <c r="I2741" t="s">
        <v>203</v>
      </c>
      <c r="J2741" t="s">
        <v>204</v>
      </c>
      <c r="K2741" t="s">
        <v>273</v>
      </c>
      <c r="L2741">
        <v>80862826</v>
      </c>
      <c r="M2741" t="s">
        <v>274</v>
      </c>
      <c r="N2741">
        <v>33071010</v>
      </c>
      <c r="O2741" t="s">
        <v>275</v>
      </c>
      <c r="P2741">
        <v>4987176150585</v>
      </c>
      <c r="Q2741">
        <v>71</v>
      </c>
      <c r="R2741" s="16">
        <v>46657</v>
      </c>
      <c r="S2741">
        <v>36</v>
      </c>
      <c r="T2741">
        <v>38</v>
      </c>
      <c r="U2741">
        <v>96</v>
      </c>
      <c r="V2741">
        <v>57.96</v>
      </c>
      <c r="W2741">
        <v>60.86</v>
      </c>
      <c r="X2741">
        <v>63.4</v>
      </c>
      <c r="Y2741">
        <v>0</v>
      </c>
      <c r="Z2741">
        <v>43</v>
      </c>
      <c r="AA2741">
        <v>0</v>
      </c>
      <c r="AB2741">
        <v>0</v>
      </c>
      <c r="AC2741">
        <v>2616.98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f t="shared" si="218"/>
        <v>43</v>
      </c>
      <c r="AJ2741">
        <f t="shared" si="219"/>
        <v>2726.2</v>
      </c>
      <c r="AK2741" s="62">
        <f t="shared" si="220"/>
        <v>0.44791666666666669</v>
      </c>
      <c r="AL2741">
        <f t="shared" si="221"/>
        <v>2616.98</v>
      </c>
    </row>
    <row r="2742" spans="2:38" ht="14.45" x14ac:dyDescent="0.3">
      <c r="B2742" t="s">
        <v>2204</v>
      </c>
      <c r="C2742">
        <v>2002344334</v>
      </c>
      <c r="D2742" t="s">
        <v>125</v>
      </c>
      <c r="E2742" t="s">
        <v>126</v>
      </c>
      <c r="F2742" t="s">
        <v>127</v>
      </c>
      <c r="G2742" t="s">
        <v>132</v>
      </c>
      <c r="H2742" t="s">
        <v>290</v>
      </c>
      <c r="I2742" t="s">
        <v>379</v>
      </c>
      <c r="J2742" t="s">
        <v>379</v>
      </c>
      <c r="K2742" t="s">
        <v>380</v>
      </c>
      <c r="L2742">
        <v>83916219</v>
      </c>
      <c r="M2742" t="s">
        <v>894</v>
      </c>
      <c r="N2742">
        <v>30049011</v>
      </c>
      <c r="O2742" t="s">
        <v>895</v>
      </c>
      <c r="P2742">
        <v>4987176191205</v>
      </c>
      <c r="Q2742">
        <v>109</v>
      </c>
      <c r="R2742" s="16">
        <v>46807</v>
      </c>
      <c r="S2742">
        <v>18</v>
      </c>
      <c r="T2742">
        <v>100</v>
      </c>
      <c r="U2742">
        <v>384</v>
      </c>
      <c r="V2742">
        <v>83.15</v>
      </c>
      <c r="W2742">
        <v>87.31</v>
      </c>
      <c r="X2742">
        <v>90.95</v>
      </c>
      <c r="Y2742">
        <v>0</v>
      </c>
      <c r="Z2742">
        <v>29</v>
      </c>
      <c r="AA2742">
        <v>0</v>
      </c>
      <c r="AB2742">
        <v>0</v>
      </c>
      <c r="AC2742">
        <v>2531.9899999999998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f t="shared" si="218"/>
        <v>29</v>
      </c>
      <c r="AJ2742">
        <f t="shared" si="219"/>
        <v>2637.55</v>
      </c>
      <c r="AK2742" s="62">
        <f t="shared" si="220"/>
        <v>7.5520833333333329E-2</v>
      </c>
      <c r="AL2742">
        <f t="shared" si="221"/>
        <v>2531.9900000000002</v>
      </c>
    </row>
    <row r="2743" spans="2:38" ht="14.45" x14ac:dyDescent="0.3">
      <c r="B2743" t="s">
        <v>2204</v>
      </c>
      <c r="C2743">
        <v>2002344334</v>
      </c>
      <c r="D2743" t="s">
        <v>125</v>
      </c>
      <c r="E2743" t="s">
        <v>126</v>
      </c>
      <c r="F2743" t="s">
        <v>127</v>
      </c>
      <c r="G2743" t="s">
        <v>132</v>
      </c>
      <c r="H2743" t="s">
        <v>133</v>
      </c>
      <c r="I2743" t="s">
        <v>134</v>
      </c>
      <c r="J2743" t="s">
        <v>169</v>
      </c>
      <c r="K2743" t="s">
        <v>270</v>
      </c>
      <c r="L2743">
        <v>80851072</v>
      </c>
      <c r="M2743" t="s">
        <v>271</v>
      </c>
      <c r="N2743">
        <v>96190010</v>
      </c>
      <c r="O2743" t="s">
        <v>279</v>
      </c>
      <c r="P2743">
        <v>4987176293664</v>
      </c>
      <c r="Q2743">
        <v>699</v>
      </c>
      <c r="R2743" s="16">
        <v>47046</v>
      </c>
      <c r="S2743">
        <v>24</v>
      </c>
      <c r="T2743">
        <v>100</v>
      </c>
      <c r="U2743">
        <v>20</v>
      </c>
      <c r="V2743">
        <v>521.05999999999995</v>
      </c>
      <c r="W2743">
        <v>521.05999999999995</v>
      </c>
      <c r="X2743">
        <v>542.79</v>
      </c>
      <c r="Y2743">
        <v>0</v>
      </c>
      <c r="Z2743">
        <v>1</v>
      </c>
      <c r="AA2743">
        <v>0</v>
      </c>
      <c r="AB2743">
        <v>0</v>
      </c>
      <c r="AC2743">
        <v>521.05999999999995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f t="shared" si="218"/>
        <v>1</v>
      </c>
      <c r="AJ2743">
        <f t="shared" si="219"/>
        <v>542.79</v>
      </c>
      <c r="AK2743" s="62">
        <f t="shared" si="220"/>
        <v>0.05</v>
      </c>
      <c r="AL2743">
        <f t="shared" si="221"/>
        <v>521.05999999999995</v>
      </c>
    </row>
    <row r="2744" spans="2:38" ht="14.45" x14ac:dyDescent="0.3">
      <c r="B2744" t="s">
        <v>2204</v>
      </c>
      <c r="C2744">
        <v>2002344334</v>
      </c>
      <c r="D2744" t="s">
        <v>125</v>
      </c>
      <c r="E2744" t="s">
        <v>126</v>
      </c>
      <c r="F2744" t="s">
        <v>127</v>
      </c>
      <c r="G2744" t="s">
        <v>128</v>
      </c>
      <c r="H2744" t="s">
        <v>129</v>
      </c>
      <c r="I2744" t="s">
        <v>221</v>
      </c>
      <c r="J2744" t="s">
        <v>250</v>
      </c>
      <c r="K2744" t="s">
        <v>761</v>
      </c>
      <c r="L2744">
        <v>80896343</v>
      </c>
      <c r="M2744" t="s">
        <v>762</v>
      </c>
      <c r="N2744">
        <v>33051090</v>
      </c>
      <c r="O2744" t="s">
        <v>763</v>
      </c>
      <c r="P2744">
        <v>4987176254436</v>
      </c>
      <c r="Q2744">
        <v>479</v>
      </c>
      <c r="R2744" s="16">
        <v>47045</v>
      </c>
      <c r="S2744">
        <v>36</v>
      </c>
      <c r="T2744">
        <v>74</v>
      </c>
      <c r="U2744">
        <v>30</v>
      </c>
      <c r="V2744">
        <v>398.11</v>
      </c>
      <c r="W2744">
        <v>418.02</v>
      </c>
      <c r="X2744">
        <v>435.45</v>
      </c>
      <c r="Y2744">
        <v>0</v>
      </c>
      <c r="Z2744">
        <v>1</v>
      </c>
      <c r="AA2744">
        <v>0</v>
      </c>
      <c r="AB2744">
        <v>0</v>
      </c>
      <c r="AC2744">
        <v>418.02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f t="shared" si="218"/>
        <v>1</v>
      </c>
      <c r="AJ2744">
        <f t="shared" si="219"/>
        <v>435.45</v>
      </c>
      <c r="AK2744" s="62">
        <f t="shared" si="220"/>
        <v>3.3333333333333333E-2</v>
      </c>
      <c r="AL2744">
        <f t="shared" si="221"/>
        <v>418.02</v>
      </c>
    </row>
    <row r="2745" spans="2:38" ht="14.45" x14ac:dyDescent="0.3">
      <c r="B2745" t="s">
        <v>2204</v>
      </c>
      <c r="C2745">
        <v>2002344334</v>
      </c>
      <c r="D2745" t="s">
        <v>125</v>
      </c>
      <c r="E2745" t="s">
        <v>126</v>
      </c>
      <c r="F2745" t="s">
        <v>127</v>
      </c>
      <c r="G2745" t="s">
        <v>132</v>
      </c>
      <c r="H2745" t="s">
        <v>133</v>
      </c>
      <c r="I2745" t="s">
        <v>134</v>
      </c>
      <c r="J2745" t="s">
        <v>169</v>
      </c>
      <c r="K2745" t="s">
        <v>270</v>
      </c>
      <c r="L2745">
        <v>80851072</v>
      </c>
      <c r="M2745" t="s">
        <v>271</v>
      </c>
      <c r="N2745">
        <v>96190010</v>
      </c>
      <c r="O2745" t="s">
        <v>272</v>
      </c>
      <c r="P2745">
        <v>4987176293664</v>
      </c>
      <c r="Q2745">
        <v>699</v>
      </c>
      <c r="R2745" s="16">
        <v>47045</v>
      </c>
      <c r="S2745">
        <v>24</v>
      </c>
      <c r="T2745">
        <v>100</v>
      </c>
      <c r="U2745">
        <v>20</v>
      </c>
      <c r="V2745">
        <v>454.4</v>
      </c>
      <c r="W2745">
        <v>454.4</v>
      </c>
      <c r="X2745">
        <v>473.35</v>
      </c>
      <c r="Y2745">
        <v>0</v>
      </c>
      <c r="Z2745">
        <v>2</v>
      </c>
      <c r="AA2745">
        <v>0</v>
      </c>
      <c r="AB2745">
        <v>0</v>
      </c>
      <c r="AC2745">
        <v>908.8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f t="shared" si="218"/>
        <v>2</v>
      </c>
      <c r="AJ2745">
        <f t="shared" si="219"/>
        <v>946.7</v>
      </c>
      <c r="AK2745" s="62">
        <f t="shared" si="220"/>
        <v>0.1</v>
      </c>
      <c r="AL2745">
        <f t="shared" si="221"/>
        <v>908.8</v>
      </c>
    </row>
    <row r="2746" spans="2:38" ht="14.45" x14ac:dyDescent="0.3">
      <c r="B2746" t="s">
        <v>2204</v>
      </c>
      <c r="C2746">
        <v>2002344334</v>
      </c>
      <c r="D2746" t="s">
        <v>125</v>
      </c>
      <c r="E2746" t="s">
        <v>126</v>
      </c>
      <c r="F2746" t="s">
        <v>127</v>
      </c>
      <c r="G2746" t="s">
        <v>128</v>
      </c>
      <c r="H2746" t="s">
        <v>139</v>
      </c>
      <c r="I2746" t="s">
        <v>140</v>
      </c>
      <c r="J2746" t="s">
        <v>236</v>
      </c>
      <c r="K2746" t="s">
        <v>299</v>
      </c>
      <c r="L2746">
        <v>83933414</v>
      </c>
      <c r="M2746" t="s">
        <v>1763</v>
      </c>
      <c r="N2746">
        <v>96190030</v>
      </c>
      <c r="O2746" t="s">
        <v>1764</v>
      </c>
      <c r="P2746">
        <v>4987176093257</v>
      </c>
      <c r="Q2746">
        <v>399</v>
      </c>
      <c r="R2746" s="16">
        <v>46807</v>
      </c>
      <c r="S2746">
        <v>36</v>
      </c>
      <c r="T2746">
        <v>52</v>
      </c>
      <c r="U2746">
        <v>18</v>
      </c>
      <c r="V2746">
        <v>317.20999999999998</v>
      </c>
      <c r="W2746">
        <v>333.07</v>
      </c>
      <c r="X2746">
        <v>346.96</v>
      </c>
      <c r="Y2746">
        <v>5</v>
      </c>
      <c r="Z2746">
        <v>0</v>
      </c>
      <c r="AA2746">
        <v>0</v>
      </c>
      <c r="AB2746">
        <v>0</v>
      </c>
      <c r="AC2746">
        <v>29976.3</v>
      </c>
      <c r="AD2746">
        <v>0.01</v>
      </c>
      <c r="AE2746">
        <v>0</v>
      </c>
      <c r="AF2746">
        <v>0</v>
      </c>
      <c r="AG2746">
        <v>0</v>
      </c>
      <c r="AH2746">
        <v>0</v>
      </c>
      <c r="AI2746">
        <f t="shared" si="218"/>
        <v>90</v>
      </c>
      <c r="AJ2746">
        <f t="shared" si="219"/>
        <v>31226.399999999998</v>
      </c>
      <c r="AK2746" s="62">
        <f t="shared" si="220"/>
        <v>5</v>
      </c>
      <c r="AL2746">
        <f t="shared" si="221"/>
        <v>29976.3</v>
      </c>
    </row>
    <row r="2747" spans="2:38" ht="14.45" x14ac:dyDescent="0.3">
      <c r="B2747" t="s">
        <v>2204</v>
      </c>
      <c r="C2747">
        <v>2002344334</v>
      </c>
      <c r="D2747" t="s">
        <v>125</v>
      </c>
      <c r="E2747" t="s">
        <v>126</v>
      </c>
      <c r="F2747" t="s">
        <v>127</v>
      </c>
      <c r="G2747" t="s">
        <v>132</v>
      </c>
      <c r="H2747" t="s">
        <v>290</v>
      </c>
      <c r="I2747" t="s">
        <v>291</v>
      </c>
      <c r="J2747" t="s">
        <v>291</v>
      </c>
      <c r="K2747" t="s">
        <v>650</v>
      </c>
      <c r="L2747">
        <v>83916232</v>
      </c>
      <c r="M2747" t="s">
        <v>783</v>
      </c>
      <c r="N2747">
        <v>30049011</v>
      </c>
      <c r="O2747" t="s">
        <v>784</v>
      </c>
      <c r="P2747">
        <v>4987176147318</v>
      </c>
      <c r="Q2747">
        <v>128</v>
      </c>
      <c r="R2747" s="16">
        <v>47045</v>
      </c>
      <c r="S2747">
        <v>24</v>
      </c>
      <c r="T2747">
        <v>100</v>
      </c>
      <c r="U2747">
        <v>216</v>
      </c>
      <c r="V2747">
        <v>97.65</v>
      </c>
      <c r="W2747">
        <v>102.53</v>
      </c>
      <c r="X2747">
        <v>106.81</v>
      </c>
      <c r="Y2747">
        <v>0</v>
      </c>
      <c r="Z2747">
        <v>73</v>
      </c>
      <c r="AA2747">
        <v>0</v>
      </c>
      <c r="AB2747">
        <v>0</v>
      </c>
      <c r="AC2747">
        <v>7484.69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f t="shared" si="218"/>
        <v>73</v>
      </c>
      <c r="AJ2747">
        <f t="shared" si="219"/>
        <v>7797.13</v>
      </c>
      <c r="AK2747" s="62">
        <f t="shared" si="220"/>
        <v>0.33796296296296297</v>
      </c>
      <c r="AL2747">
        <f t="shared" si="221"/>
        <v>7484.6900000000005</v>
      </c>
    </row>
    <row r="2748" spans="2:38" ht="14.45" x14ac:dyDescent="0.3">
      <c r="B2748" t="s">
        <v>2204</v>
      </c>
      <c r="C2748">
        <v>2002344334</v>
      </c>
      <c r="D2748" t="s">
        <v>125</v>
      </c>
      <c r="E2748" t="s">
        <v>126</v>
      </c>
      <c r="F2748" t="s">
        <v>127</v>
      </c>
      <c r="G2748" t="s">
        <v>128</v>
      </c>
      <c r="H2748" t="s">
        <v>129</v>
      </c>
      <c r="I2748" t="s">
        <v>130</v>
      </c>
      <c r="J2748" t="s">
        <v>216</v>
      </c>
      <c r="K2748" t="s">
        <v>555</v>
      </c>
      <c r="L2748">
        <v>80896337</v>
      </c>
      <c r="M2748" t="s">
        <v>765</v>
      </c>
      <c r="N2748">
        <v>33051090</v>
      </c>
      <c r="O2748" t="s">
        <v>766</v>
      </c>
      <c r="P2748">
        <v>4987176272140</v>
      </c>
      <c r="Q2748">
        <v>435</v>
      </c>
      <c r="R2748" s="16">
        <v>47045</v>
      </c>
      <c r="S2748">
        <v>36</v>
      </c>
      <c r="T2748">
        <v>74</v>
      </c>
      <c r="U2748">
        <v>30</v>
      </c>
      <c r="V2748">
        <v>361.54</v>
      </c>
      <c r="W2748">
        <v>379.62</v>
      </c>
      <c r="X2748">
        <v>395.45</v>
      </c>
      <c r="Y2748">
        <v>0</v>
      </c>
      <c r="Z2748">
        <v>2</v>
      </c>
      <c r="AA2748">
        <v>0</v>
      </c>
      <c r="AB2748">
        <v>0</v>
      </c>
      <c r="AC2748">
        <v>759.24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f t="shared" si="218"/>
        <v>2</v>
      </c>
      <c r="AJ2748">
        <f t="shared" si="219"/>
        <v>790.9</v>
      </c>
      <c r="AK2748" s="62">
        <f t="shared" si="220"/>
        <v>6.6666666666666666E-2</v>
      </c>
      <c r="AL2748">
        <f t="shared" si="221"/>
        <v>759.24</v>
      </c>
    </row>
    <row r="2749" spans="2:38" ht="14.45" x14ac:dyDescent="0.3">
      <c r="B2749" t="s">
        <v>2204</v>
      </c>
      <c r="C2749">
        <v>2002344334</v>
      </c>
      <c r="D2749" t="s">
        <v>125</v>
      </c>
      <c r="E2749" t="s">
        <v>126</v>
      </c>
      <c r="F2749" t="s">
        <v>127</v>
      </c>
      <c r="G2749" t="s">
        <v>146</v>
      </c>
      <c r="H2749" t="s">
        <v>147</v>
      </c>
      <c r="I2749" t="s">
        <v>203</v>
      </c>
      <c r="J2749" t="s">
        <v>367</v>
      </c>
      <c r="K2749" t="s">
        <v>772</v>
      </c>
      <c r="L2749">
        <v>80866723</v>
      </c>
      <c r="M2749" t="s">
        <v>773</v>
      </c>
      <c r="N2749">
        <v>33071090</v>
      </c>
      <c r="O2749" t="s">
        <v>774</v>
      </c>
      <c r="P2749">
        <v>4987176278586</v>
      </c>
      <c r="Q2749">
        <v>290</v>
      </c>
      <c r="R2749" s="16">
        <v>47052</v>
      </c>
      <c r="S2749">
        <v>36</v>
      </c>
      <c r="T2749">
        <v>75</v>
      </c>
      <c r="U2749">
        <v>12</v>
      </c>
      <c r="V2749">
        <v>210.64</v>
      </c>
      <c r="W2749">
        <v>248.56</v>
      </c>
      <c r="X2749">
        <v>258.92</v>
      </c>
      <c r="Y2749">
        <v>27</v>
      </c>
      <c r="Z2749">
        <v>7</v>
      </c>
      <c r="AA2749">
        <v>0</v>
      </c>
      <c r="AB2749">
        <v>0</v>
      </c>
      <c r="AC2749">
        <v>82273.36</v>
      </c>
      <c r="AD2749">
        <v>0.04</v>
      </c>
      <c r="AE2749">
        <v>0</v>
      </c>
      <c r="AF2749">
        <v>0</v>
      </c>
      <c r="AG2749">
        <v>0</v>
      </c>
      <c r="AH2749">
        <v>0</v>
      </c>
      <c r="AI2749">
        <f t="shared" si="218"/>
        <v>331</v>
      </c>
      <c r="AJ2749">
        <f t="shared" si="219"/>
        <v>85702.52</v>
      </c>
      <c r="AK2749" s="62">
        <f t="shared" si="220"/>
        <v>27.583333333333332</v>
      </c>
      <c r="AL2749">
        <f t="shared" si="221"/>
        <v>82273.36</v>
      </c>
    </row>
    <row r="2750" spans="2:38" ht="14.45" x14ac:dyDescent="0.3">
      <c r="B2750" t="s">
        <v>2204</v>
      </c>
      <c r="C2750">
        <v>2002344334</v>
      </c>
      <c r="D2750" t="s">
        <v>125</v>
      </c>
      <c r="E2750" t="s">
        <v>126</v>
      </c>
      <c r="F2750" t="s">
        <v>127</v>
      </c>
      <c r="G2750" t="s">
        <v>146</v>
      </c>
      <c r="H2750" t="s">
        <v>147</v>
      </c>
      <c r="I2750" t="s">
        <v>203</v>
      </c>
      <c r="J2750" t="s">
        <v>367</v>
      </c>
      <c r="K2750" t="s">
        <v>777</v>
      </c>
      <c r="L2750">
        <v>80866724</v>
      </c>
      <c r="M2750" t="s">
        <v>778</v>
      </c>
      <c r="N2750">
        <v>33071090</v>
      </c>
      <c r="O2750" t="s">
        <v>779</v>
      </c>
      <c r="P2750">
        <v>4987176345516</v>
      </c>
      <c r="Q2750">
        <v>249</v>
      </c>
      <c r="R2750" s="16">
        <v>46807</v>
      </c>
      <c r="S2750">
        <v>36</v>
      </c>
      <c r="T2750">
        <v>52</v>
      </c>
      <c r="U2750">
        <v>24</v>
      </c>
      <c r="V2750">
        <v>180.86</v>
      </c>
      <c r="W2750">
        <v>213.42</v>
      </c>
      <c r="X2750">
        <v>222.32</v>
      </c>
      <c r="Y2750">
        <v>0</v>
      </c>
      <c r="Z2750">
        <v>8</v>
      </c>
      <c r="AA2750">
        <v>0</v>
      </c>
      <c r="AB2750">
        <v>0</v>
      </c>
      <c r="AC2750">
        <v>1707.36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f t="shared" si="218"/>
        <v>8</v>
      </c>
      <c r="AJ2750">
        <f t="shared" si="219"/>
        <v>1778.56</v>
      </c>
      <c r="AK2750" s="62">
        <f t="shared" si="220"/>
        <v>0.33333333333333331</v>
      </c>
      <c r="AL2750">
        <f t="shared" si="221"/>
        <v>1707.36</v>
      </c>
    </row>
    <row r="2751" spans="2:38" ht="14.45" x14ac:dyDescent="0.3">
      <c r="B2751" t="s">
        <v>2204</v>
      </c>
      <c r="C2751">
        <v>2002344334</v>
      </c>
      <c r="D2751" t="s">
        <v>125</v>
      </c>
      <c r="E2751" t="s">
        <v>126</v>
      </c>
      <c r="F2751" t="s">
        <v>127</v>
      </c>
      <c r="G2751" t="s">
        <v>146</v>
      </c>
      <c r="H2751" t="s">
        <v>147</v>
      </c>
      <c r="I2751" t="s">
        <v>203</v>
      </c>
      <c r="J2751" t="s">
        <v>367</v>
      </c>
      <c r="K2751" t="s">
        <v>780</v>
      </c>
      <c r="L2751">
        <v>80866725</v>
      </c>
      <c r="M2751" t="s">
        <v>781</v>
      </c>
      <c r="N2751">
        <v>33071090</v>
      </c>
      <c r="O2751" t="s">
        <v>782</v>
      </c>
      <c r="P2751">
        <v>4987176177674</v>
      </c>
      <c r="Q2751">
        <v>270</v>
      </c>
      <c r="R2751" s="16">
        <v>46807</v>
      </c>
      <c r="S2751">
        <v>36</v>
      </c>
      <c r="T2751">
        <v>52</v>
      </c>
      <c r="U2751">
        <v>24</v>
      </c>
      <c r="V2751">
        <v>196.12</v>
      </c>
      <c r="W2751">
        <v>231.42</v>
      </c>
      <c r="X2751">
        <v>241.07</v>
      </c>
      <c r="Y2751">
        <v>0</v>
      </c>
      <c r="Z2751">
        <v>16</v>
      </c>
      <c r="AA2751">
        <v>0</v>
      </c>
      <c r="AB2751">
        <v>0</v>
      </c>
      <c r="AC2751">
        <v>3702.72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f t="shared" si="218"/>
        <v>16</v>
      </c>
      <c r="AJ2751">
        <f t="shared" si="219"/>
        <v>3857.12</v>
      </c>
      <c r="AK2751" s="62">
        <f t="shared" si="220"/>
        <v>0.66666666666666663</v>
      </c>
      <c r="AL2751">
        <f t="shared" si="221"/>
        <v>3702.72</v>
      </c>
    </row>
    <row r="2752" spans="2:38" ht="14.45" x14ac:dyDescent="0.3">
      <c r="B2752" t="s">
        <v>2204</v>
      </c>
      <c r="C2752">
        <v>2002344334</v>
      </c>
      <c r="D2752" t="s">
        <v>125</v>
      </c>
      <c r="E2752" t="s">
        <v>126</v>
      </c>
      <c r="F2752" t="s">
        <v>127</v>
      </c>
      <c r="G2752" t="s">
        <v>146</v>
      </c>
      <c r="H2752" t="s">
        <v>147</v>
      </c>
      <c r="I2752" t="s">
        <v>203</v>
      </c>
      <c r="J2752" t="s">
        <v>367</v>
      </c>
      <c r="K2752" t="s">
        <v>787</v>
      </c>
      <c r="L2752">
        <v>80866726</v>
      </c>
      <c r="M2752" t="s">
        <v>788</v>
      </c>
      <c r="N2752">
        <v>33071090</v>
      </c>
      <c r="O2752" t="s">
        <v>789</v>
      </c>
      <c r="P2752">
        <v>4902430722193</v>
      </c>
      <c r="Q2752">
        <v>95</v>
      </c>
      <c r="R2752" s="16">
        <v>47045</v>
      </c>
      <c r="S2752">
        <v>36</v>
      </c>
      <c r="T2752">
        <v>74</v>
      </c>
      <c r="U2752">
        <v>48</v>
      </c>
      <c r="V2752">
        <v>69.010000000000005</v>
      </c>
      <c r="W2752">
        <v>81.430000000000007</v>
      </c>
      <c r="X2752">
        <v>84.83</v>
      </c>
      <c r="Y2752">
        <v>1</v>
      </c>
      <c r="Z2752">
        <v>33</v>
      </c>
      <c r="AA2752">
        <v>0</v>
      </c>
      <c r="AB2752">
        <v>0</v>
      </c>
      <c r="AC2752">
        <v>6595.83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f t="shared" si="218"/>
        <v>81</v>
      </c>
      <c r="AJ2752">
        <f t="shared" si="219"/>
        <v>6871.23</v>
      </c>
      <c r="AK2752" s="62">
        <f t="shared" si="220"/>
        <v>1.6875</v>
      </c>
      <c r="AL2752">
        <f t="shared" si="221"/>
        <v>6595.8300000000008</v>
      </c>
    </row>
    <row r="2753" spans="2:38" ht="14.45" x14ac:dyDescent="0.3">
      <c r="B2753" t="s">
        <v>2204</v>
      </c>
      <c r="C2753">
        <v>2002344334</v>
      </c>
      <c r="D2753" t="s">
        <v>125</v>
      </c>
      <c r="E2753" t="s">
        <v>126</v>
      </c>
      <c r="F2753" t="s">
        <v>127</v>
      </c>
      <c r="G2753" t="s">
        <v>146</v>
      </c>
      <c r="H2753" t="s">
        <v>147</v>
      </c>
      <c r="I2753" t="s">
        <v>203</v>
      </c>
      <c r="J2753" t="s">
        <v>367</v>
      </c>
      <c r="K2753" t="s">
        <v>790</v>
      </c>
      <c r="L2753">
        <v>80866727</v>
      </c>
      <c r="M2753" t="s">
        <v>791</v>
      </c>
      <c r="N2753">
        <v>33071090</v>
      </c>
      <c r="O2753" t="s">
        <v>792</v>
      </c>
      <c r="P2753">
        <v>4987176281388</v>
      </c>
      <c r="Q2753">
        <v>270</v>
      </c>
      <c r="R2753" s="16">
        <v>47045</v>
      </c>
      <c r="S2753">
        <v>36</v>
      </c>
      <c r="T2753">
        <v>74</v>
      </c>
      <c r="U2753">
        <v>24</v>
      </c>
      <c r="V2753">
        <v>196.12</v>
      </c>
      <c r="W2753">
        <v>231.42</v>
      </c>
      <c r="X2753">
        <v>241.07</v>
      </c>
      <c r="Y2753">
        <v>0</v>
      </c>
      <c r="Z2753">
        <v>11</v>
      </c>
      <c r="AA2753">
        <v>0</v>
      </c>
      <c r="AB2753">
        <v>0</v>
      </c>
      <c r="AC2753">
        <v>2545.62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f t="shared" si="218"/>
        <v>11</v>
      </c>
      <c r="AJ2753">
        <f t="shared" si="219"/>
        <v>2651.77</v>
      </c>
      <c r="AK2753" s="62">
        <f t="shared" si="220"/>
        <v>0.45833333333333331</v>
      </c>
      <c r="AL2753">
        <f t="shared" si="221"/>
        <v>2545.62</v>
      </c>
    </row>
    <row r="2754" spans="2:38" ht="14.45" x14ac:dyDescent="0.3">
      <c r="B2754" t="s">
        <v>2204</v>
      </c>
      <c r="C2754">
        <v>2002344334</v>
      </c>
      <c r="D2754" t="s">
        <v>125</v>
      </c>
      <c r="E2754" t="s">
        <v>126</v>
      </c>
      <c r="F2754" t="s">
        <v>127</v>
      </c>
      <c r="G2754" t="s">
        <v>146</v>
      </c>
      <c r="H2754" t="s">
        <v>147</v>
      </c>
      <c r="I2754" t="s">
        <v>203</v>
      </c>
      <c r="J2754" t="s">
        <v>367</v>
      </c>
      <c r="K2754" t="s">
        <v>794</v>
      </c>
      <c r="L2754">
        <v>80866728</v>
      </c>
      <c r="M2754" t="s">
        <v>795</v>
      </c>
      <c r="N2754">
        <v>33071090</v>
      </c>
      <c r="O2754" t="s">
        <v>796</v>
      </c>
      <c r="P2754">
        <v>4987176165329</v>
      </c>
      <c r="Q2754">
        <v>270</v>
      </c>
      <c r="R2754" s="16">
        <v>47045</v>
      </c>
      <c r="S2754">
        <v>36</v>
      </c>
      <c r="T2754">
        <v>74</v>
      </c>
      <c r="U2754">
        <v>24</v>
      </c>
      <c r="V2754">
        <v>196.12</v>
      </c>
      <c r="W2754">
        <v>231.42</v>
      </c>
      <c r="X2754">
        <v>241.07</v>
      </c>
      <c r="Y2754">
        <v>0</v>
      </c>
      <c r="Z2754">
        <v>17</v>
      </c>
      <c r="AA2754">
        <v>0</v>
      </c>
      <c r="AB2754">
        <v>0</v>
      </c>
      <c r="AC2754">
        <v>3934.14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f t="shared" si="218"/>
        <v>17</v>
      </c>
      <c r="AJ2754">
        <f t="shared" si="219"/>
        <v>4098.1899999999996</v>
      </c>
      <c r="AK2754" s="62">
        <f t="shared" si="220"/>
        <v>0.70833333333333337</v>
      </c>
      <c r="AL2754">
        <f t="shared" si="221"/>
        <v>3934.14</v>
      </c>
    </row>
    <row r="2755" spans="2:38" ht="14.45" x14ac:dyDescent="0.3">
      <c r="B2755" t="s">
        <v>2204</v>
      </c>
      <c r="C2755">
        <v>2002344334</v>
      </c>
      <c r="D2755" t="s">
        <v>125</v>
      </c>
      <c r="E2755" t="s">
        <v>126</v>
      </c>
      <c r="F2755" t="s">
        <v>127</v>
      </c>
      <c r="G2755" t="s">
        <v>128</v>
      </c>
      <c r="H2755" t="s">
        <v>129</v>
      </c>
      <c r="I2755" t="s">
        <v>130</v>
      </c>
      <c r="J2755" t="s">
        <v>295</v>
      </c>
      <c r="K2755" t="s">
        <v>802</v>
      </c>
      <c r="L2755">
        <v>80878378</v>
      </c>
      <c r="M2755" t="s">
        <v>803</v>
      </c>
      <c r="N2755">
        <v>33059090</v>
      </c>
      <c r="O2755" t="s">
        <v>804</v>
      </c>
      <c r="P2755">
        <v>4987176360076</v>
      </c>
      <c r="Q2755">
        <v>115</v>
      </c>
      <c r="R2755" s="16">
        <v>46807</v>
      </c>
      <c r="S2755">
        <v>36</v>
      </c>
      <c r="T2755">
        <v>52</v>
      </c>
      <c r="U2755">
        <v>24</v>
      </c>
      <c r="V2755">
        <v>81.36</v>
      </c>
      <c r="W2755">
        <v>96</v>
      </c>
      <c r="X2755">
        <v>100</v>
      </c>
      <c r="Y2755">
        <v>0</v>
      </c>
      <c r="Z2755">
        <v>2</v>
      </c>
      <c r="AA2755">
        <v>0</v>
      </c>
      <c r="AB2755">
        <v>0</v>
      </c>
      <c r="AC2755">
        <v>192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f t="shared" si="218"/>
        <v>2</v>
      </c>
      <c r="AJ2755">
        <f t="shared" si="219"/>
        <v>200</v>
      </c>
      <c r="AK2755" s="62">
        <f t="shared" si="220"/>
        <v>8.3333333333333329E-2</v>
      </c>
      <c r="AL2755">
        <f t="shared" si="221"/>
        <v>192</v>
      </c>
    </row>
    <row r="2756" spans="2:38" ht="14.45" x14ac:dyDescent="0.3">
      <c r="B2756" t="s">
        <v>2204</v>
      </c>
      <c r="C2756">
        <v>2002344334</v>
      </c>
      <c r="D2756" t="s">
        <v>125</v>
      </c>
      <c r="E2756" t="s">
        <v>126</v>
      </c>
      <c r="F2756" t="s">
        <v>127</v>
      </c>
      <c r="G2756" t="s">
        <v>146</v>
      </c>
      <c r="H2756" t="s">
        <v>160</v>
      </c>
      <c r="I2756" t="s">
        <v>161</v>
      </c>
      <c r="J2756" t="s">
        <v>539</v>
      </c>
      <c r="K2756" t="s">
        <v>641</v>
      </c>
      <c r="L2756">
        <v>83913853</v>
      </c>
      <c r="M2756" t="s">
        <v>1030</v>
      </c>
      <c r="N2756">
        <v>96032100</v>
      </c>
      <c r="O2756" t="s">
        <v>1031</v>
      </c>
      <c r="P2756">
        <v>4987176163745</v>
      </c>
      <c r="Q2756">
        <v>110</v>
      </c>
      <c r="R2756" s="16">
        <v>47045</v>
      </c>
      <c r="S2756">
        <v>36</v>
      </c>
      <c r="T2756">
        <v>74</v>
      </c>
      <c r="U2756">
        <v>48</v>
      </c>
      <c r="V2756">
        <v>83.81</v>
      </c>
      <c r="W2756">
        <v>88</v>
      </c>
      <c r="X2756">
        <v>91.67</v>
      </c>
      <c r="Y2756">
        <v>2</v>
      </c>
      <c r="Z2756">
        <v>0</v>
      </c>
      <c r="AA2756">
        <v>0</v>
      </c>
      <c r="AB2756">
        <v>0</v>
      </c>
      <c r="AC2756">
        <v>8448</v>
      </c>
      <c r="AD2756">
        <v>0.01</v>
      </c>
      <c r="AE2756">
        <v>0</v>
      </c>
      <c r="AF2756">
        <v>0</v>
      </c>
      <c r="AG2756">
        <v>0</v>
      </c>
      <c r="AH2756">
        <v>0</v>
      </c>
      <c r="AI2756">
        <f t="shared" si="218"/>
        <v>96</v>
      </c>
      <c r="AJ2756">
        <f t="shared" si="219"/>
        <v>8800.32</v>
      </c>
      <c r="AK2756" s="62">
        <f t="shared" si="220"/>
        <v>2</v>
      </c>
      <c r="AL2756">
        <f t="shared" si="221"/>
        <v>8448</v>
      </c>
    </row>
    <row r="2757" spans="2:38" ht="14.45" x14ac:dyDescent="0.3">
      <c r="B2757" t="s">
        <v>2204</v>
      </c>
      <c r="C2757">
        <v>2002344334</v>
      </c>
      <c r="D2757" t="s">
        <v>125</v>
      </c>
      <c r="E2757" t="s">
        <v>126</v>
      </c>
      <c r="F2757" t="s">
        <v>127</v>
      </c>
      <c r="G2757" t="s">
        <v>146</v>
      </c>
      <c r="H2757" t="s">
        <v>150</v>
      </c>
      <c r="I2757" t="s">
        <v>151</v>
      </c>
      <c r="J2757" t="s">
        <v>807</v>
      </c>
      <c r="K2757" t="s">
        <v>808</v>
      </c>
      <c r="L2757">
        <v>80876079</v>
      </c>
      <c r="M2757" t="s">
        <v>809</v>
      </c>
      <c r="N2757">
        <v>82122011</v>
      </c>
      <c r="O2757" t="s">
        <v>810</v>
      </c>
      <c r="P2757">
        <v>4987176357922</v>
      </c>
      <c r="Q2757">
        <v>649</v>
      </c>
      <c r="R2757" s="16">
        <v>47045</v>
      </c>
      <c r="S2757">
        <v>60</v>
      </c>
      <c r="T2757">
        <v>44</v>
      </c>
      <c r="U2757">
        <v>48</v>
      </c>
      <c r="V2757">
        <v>471.42</v>
      </c>
      <c r="W2757">
        <v>556.27</v>
      </c>
      <c r="X2757">
        <v>579.47</v>
      </c>
      <c r="Y2757">
        <v>0</v>
      </c>
      <c r="Z2757">
        <v>6</v>
      </c>
      <c r="AA2757">
        <v>0</v>
      </c>
      <c r="AB2757">
        <v>0</v>
      </c>
      <c r="AC2757">
        <v>3337.62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f t="shared" ref="AI2757:AI2779" si="222">+(Y2757+AA2757)*U2757+(Z2757+AB2757+AE2757+AG2757)</f>
        <v>6</v>
      </c>
      <c r="AJ2757">
        <f t="shared" ref="AJ2757:AJ2779" si="223">+AI2757*X2757</f>
        <v>3476.82</v>
      </c>
      <c r="AK2757" s="62">
        <f t="shared" ref="AK2757:AK2779" si="224">+AI2757/U2757</f>
        <v>0.125</v>
      </c>
      <c r="AL2757">
        <f t="shared" ref="AL2757:AL2779" si="225">+AI2757*W2757</f>
        <v>3337.62</v>
      </c>
    </row>
    <row r="2758" spans="2:38" ht="14.45" x14ac:dyDescent="0.3">
      <c r="B2758" t="s">
        <v>2204</v>
      </c>
      <c r="C2758">
        <v>2002344334</v>
      </c>
      <c r="D2758" t="s">
        <v>125</v>
      </c>
      <c r="E2758" t="s">
        <v>126</v>
      </c>
      <c r="F2758" t="s">
        <v>127</v>
      </c>
      <c r="G2758" t="s">
        <v>146</v>
      </c>
      <c r="H2758" t="s">
        <v>150</v>
      </c>
      <c r="I2758" t="s">
        <v>151</v>
      </c>
      <c r="J2758" t="s">
        <v>811</v>
      </c>
      <c r="K2758" t="s">
        <v>812</v>
      </c>
      <c r="L2758">
        <v>80876084</v>
      </c>
      <c r="M2758" t="s">
        <v>813</v>
      </c>
      <c r="N2758">
        <v>82122011</v>
      </c>
      <c r="O2758" t="s">
        <v>814</v>
      </c>
      <c r="P2758">
        <v>4987176357977</v>
      </c>
      <c r="Q2758">
        <v>725</v>
      </c>
      <c r="R2758" s="16">
        <v>47102</v>
      </c>
      <c r="S2758">
        <v>60</v>
      </c>
      <c r="T2758">
        <v>48</v>
      </c>
      <c r="U2758">
        <v>48</v>
      </c>
      <c r="V2758">
        <v>526.62</v>
      </c>
      <c r="W2758">
        <v>621.41</v>
      </c>
      <c r="X2758">
        <v>647.32000000000005</v>
      </c>
      <c r="Y2758">
        <v>0</v>
      </c>
      <c r="Z2758">
        <v>16</v>
      </c>
      <c r="AA2758">
        <v>0</v>
      </c>
      <c r="AB2758">
        <v>0</v>
      </c>
      <c r="AC2758">
        <v>9942.56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f t="shared" si="222"/>
        <v>16</v>
      </c>
      <c r="AJ2758">
        <f t="shared" si="223"/>
        <v>10357.120000000001</v>
      </c>
      <c r="AK2758" s="62">
        <f t="shared" si="224"/>
        <v>0.33333333333333331</v>
      </c>
      <c r="AL2758">
        <f t="shared" si="225"/>
        <v>9942.56</v>
      </c>
    </row>
    <row r="2759" spans="2:38" ht="14.45" x14ac:dyDescent="0.3">
      <c r="B2759" t="s">
        <v>2204</v>
      </c>
      <c r="C2759">
        <v>2002344334</v>
      </c>
      <c r="D2759" t="s">
        <v>125</v>
      </c>
      <c r="E2759" t="s">
        <v>126</v>
      </c>
      <c r="F2759" t="s">
        <v>127</v>
      </c>
      <c r="G2759" t="s">
        <v>146</v>
      </c>
      <c r="H2759" t="s">
        <v>150</v>
      </c>
      <c r="I2759" t="s">
        <v>151</v>
      </c>
      <c r="J2759" t="s">
        <v>807</v>
      </c>
      <c r="K2759" t="s">
        <v>819</v>
      </c>
      <c r="L2759">
        <v>80876087</v>
      </c>
      <c r="M2759" t="s">
        <v>820</v>
      </c>
      <c r="N2759">
        <v>82122011</v>
      </c>
      <c r="O2759" t="s">
        <v>821</v>
      </c>
      <c r="P2759">
        <v>4987176358004</v>
      </c>
      <c r="Q2759">
        <v>725</v>
      </c>
      <c r="R2759" s="16">
        <v>47045</v>
      </c>
      <c r="S2759">
        <v>60</v>
      </c>
      <c r="T2759">
        <v>44</v>
      </c>
      <c r="U2759">
        <v>48</v>
      </c>
      <c r="V2759">
        <v>526.62</v>
      </c>
      <c r="W2759">
        <v>621.41</v>
      </c>
      <c r="X2759">
        <v>647.32000000000005</v>
      </c>
      <c r="Y2759">
        <v>0</v>
      </c>
      <c r="Z2759">
        <v>5</v>
      </c>
      <c r="AA2759">
        <v>0</v>
      </c>
      <c r="AB2759">
        <v>0</v>
      </c>
      <c r="AC2759">
        <v>3107.05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f t="shared" si="222"/>
        <v>5</v>
      </c>
      <c r="AJ2759">
        <f t="shared" si="223"/>
        <v>3236.6000000000004</v>
      </c>
      <c r="AK2759" s="62">
        <f t="shared" si="224"/>
        <v>0.10416666666666667</v>
      </c>
      <c r="AL2759">
        <f t="shared" si="225"/>
        <v>3107.0499999999997</v>
      </c>
    </row>
    <row r="2760" spans="2:38" ht="14.45" x14ac:dyDescent="0.3">
      <c r="B2760" t="s">
        <v>2204</v>
      </c>
      <c r="C2760">
        <v>2002344334</v>
      </c>
      <c r="D2760" t="s">
        <v>125</v>
      </c>
      <c r="E2760" t="s">
        <v>126</v>
      </c>
      <c r="F2760" t="s">
        <v>127</v>
      </c>
      <c r="G2760" t="s">
        <v>146</v>
      </c>
      <c r="H2760" t="s">
        <v>150</v>
      </c>
      <c r="I2760" t="s">
        <v>185</v>
      </c>
      <c r="J2760" t="s">
        <v>569</v>
      </c>
      <c r="K2760" t="s">
        <v>569</v>
      </c>
      <c r="L2760">
        <v>80875507</v>
      </c>
      <c r="M2760" t="s">
        <v>824</v>
      </c>
      <c r="N2760">
        <v>82121010</v>
      </c>
      <c r="O2760" t="s">
        <v>825</v>
      </c>
      <c r="P2760">
        <v>4987176278562</v>
      </c>
      <c r="Q2760">
        <v>105</v>
      </c>
      <c r="R2760" s="16">
        <v>46806</v>
      </c>
      <c r="S2760">
        <v>60</v>
      </c>
      <c r="T2760">
        <v>31</v>
      </c>
      <c r="U2760">
        <v>144</v>
      </c>
      <c r="V2760">
        <v>76.260000000000005</v>
      </c>
      <c r="W2760">
        <v>89.99</v>
      </c>
      <c r="X2760">
        <v>93.74</v>
      </c>
      <c r="Y2760">
        <v>0</v>
      </c>
      <c r="Z2760">
        <v>79</v>
      </c>
      <c r="AA2760">
        <v>0</v>
      </c>
      <c r="AB2760">
        <v>0</v>
      </c>
      <c r="AC2760">
        <v>7109.21</v>
      </c>
      <c r="AD2760">
        <v>0.02</v>
      </c>
      <c r="AE2760">
        <v>0</v>
      </c>
      <c r="AF2760">
        <v>0</v>
      </c>
      <c r="AG2760">
        <v>0</v>
      </c>
      <c r="AH2760">
        <v>0</v>
      </c>
      <c r="AI2760">
        <f t="shared" si="222"/>
        <v>79</v>
      </c>
      <c r="AJ2760">
        <f t="shared" si="223"/>
        <v>7405.46</v>
      </c>
      <c r="AK2760" s="62">
        <f t="shared" si="224"/>
        <v>0.54861111111111116</v>
      </c>
      <c r="AL2760">
        <f t="shared" si="225"/>
        <v>7109.21</v>
      </c>
    </row>
    <row r="2761" spans="2:38" ht="14.45" x14ac:dyDescent="0.3">
      <c r="B2761" t="s">
        <v>2204</v>
      </c>
      <c r="C2761">
        <v>2002344334</v>
      </c>
      <c r="D2761" t="s">
        <v>125</v>
      </c>
      <c r="E2761" t="s">
        <v>126</v>
      </c>
      <c r="F2761" t="s">
        <v>127</v>
      </c>
      <c r="G2761" t="s">
        <v>132</v>
      </c>
      <c r="H2761" t="s">
        <v>290</v>
      </c>
      <c r="I2761" t="s">
        <v>828</v>
      </c>
      <c r="J2761" t="s">
        <v>828</v>
      </c>
      <c r="K2761" t="s">
        <v>829</v>
      </c>
      <c r="L2761">
        <v>80895619</v>
      </c>
      <c r="M2761" t="s">
        <v>830</v>
      </c>
      <c r="N2761">
        <v>30049011</v>
      </c>
      <c r="O2761" t="s">
        <v>831</v>
      </c>
      <c r="P2761">
        <v>4987176265777</v>
      </c>
      <c r="Q2761">
        <v>121</v>
      </c>
      <c r="R2761" s="16">
        <v>47045</v>
      </c>
      <c r="S2761">
        <v>36</v>
      </c>
      <c r="T2761">
        <v>74</v>
      </c>
      <c r="U2761">
        <v>48</v>
      </c>
      <c r="V2761">
        <v>92.31</v>
      </c>
      <c r="W2761">
        <v>96.93</v>
      </c>
      <c r="X2761">
        <v>100.97</v>
      </c>
      <c r="Y2761">
        <v>0</v>
      </c>
      <c r="Z2761">
        <v>5</v>
      </c>
      <c r="AA2761">
        <v>0</v>
      </c>
      <c r="AB2761">
        <v>0</v>
      </c>
      <c r="AC2761">
        <v>484.65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f t="shared" si="222"/>
        <v>5</v>
      </c>
      <c r="AJ2761">
        <f t="shared" si="223"/>
        <v>504.85</v>
      </c>
      <c r="AK2761" s="62">
        <f t="shared" si="224"/>
        <v>0.10416666666666667</v>
      </c>
      <c r="AL2761">
        <f t="shared" si="225"/>
        <v>484.65000000000003</v>
      </c>
    </row>
    <row r="2762" spans="2:38" ht="14.45" x14ac:dyDescent="0.3">
      <c r="B2762" t="s">
        <v>2204</v>
      </c>
      <c r="C2762">
        <v>2002344334</v>
      </c>
      <c r="D2762" t="s">
        <v>125</v>
      </c>
      <c r="E2762" t="s">
        <v>126</v>
      </c>
      <c r="F2762" t="s">
        <v>127</v>
      </c>
      <c r="G2762" t="s">
        <v>146</v>
      </c>
      <c r="H2762" t="s">
        <v>147</v>
      </c>
      <c r="I2762" t="s">
        <v>203</v>
      </c>
      <c r="J2762" t="s">
        <v>834</v>
      </c>
      <c r="K2762" t="s">
        <v>835</v>
      </c>
      <c r="L2762">
        <v>80896468</v>
      </c>
      <c r="M2762" t="s">
        <v>836</v>
      </c>
      <c r="N2762">
        <v>33071010</v>
      </c>
      <c r="O2762" t="s">
        <v>837</v>
      </c>
      <c r="P2762">
        <v>4987176303356</v>
      </c>
      <c r="Q2762">
        <v>62</v>
      </c>
      <c r="R2762" s="16">
        <v>47045</v>
      </c>
      <c r="S2762">
        <v>18</v>
      </c>
      <c r="T2762">
        <v>100</v>
      </c>
      <c r="U2762">
        <v>72</v>
      </c>
      <c r="V2762">
        <v>45.34</v>
      </c>
      <c r="W2762">
        <v>47.61</v>
      </c>
      <c r="X2762">
        <v>49.6</v>
      </c>
      <c r="Y2762">
        <v>1</v>
      </c>
      <c r="Z2762">
        <v>70</v>
      </c>
      <c r="AA2762">
        <v>0</v>
      </c>
      <c r="AB2762">
        <v>0</v>
      </c>
      <c r="AC2762">
        <v>6760.62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f t="shared" si="222"/>
        <v>142</v>
      </c>
      <c r="AJ2762">
        <f t="shared" si="223"/>
        <v>7043.2</v>
      </c>
      <c r="AK2762" s="62">
        <f t="shared" si="224"/>
        <v>1.9722222222222223</v>
      </c>
      <c r="AL2762">
        <f t="shared" si="225"/>
        <v>6760.62</v>
      </c>
    </row>
    <row r="2763" spans="2:38" ht="14.45" x14ac:dyDescent="0.3">
      <c r="B2763" t="s">
        <v>2204</v>
      </c>
      <c r="C2763">
        <v>2002344334</v>
      </c>
      <c r="D2763" t="s">
        <v>125</v>
      </c>
      <c r="E2763" t="s">
        <v>126</v>
      </c>
      <c r="F2763" t="s">
        <v>127</v>
      </c>
      <c r="G2763" t="s">
        <v>128</v>
      </c>
      <c r="H2763" t="s">
        <v>139</v>
      </c>
      <c r="I2763" t="s">
        <v>140</v>
      </c>
      <c r="J2763" t="s">
        <v>283</v>
      </c>
      <c r="K2763" t="s">
        <v>769</v>
      </c>
      <c r="L2763">
        <v>83924708</v>
      </c>
      <c r="M2763" t="s">
        <v>2202</v>
      </c>
      <c r="N2763">
        <v>96190030</v>
      </c>
      <c r="O2763" t="s">
        <v>2203</v>
      </c>
      <c r="P2763">
        <v>4987176413666</v>
      </c>
      <c r="Q2763">
        <v>599</v>
      </c>
      <c r="R2763" s="16">
        <v>47052</v>
      </c>
      <c r="S2763">
        <v>36</v>
      </c>
      <c r="T2763">
        <v>75</v>
      </c>
      <c r="U2763">
        <v>6</v>
      </c>
      <c r="V2763">
        <v>456.36</v>
      </c>
      <c r="W2763">
        <v>479.18</v>
      </c>
      <c r="X2763">
        <v>499.16</v>
      </c>
      <c r="Y2763">
        <v>100</v>
      </c>
      <c r="Z2763">
        <v>0</v>
      </c>
      <c r="AA2763">
        <v>0</v>
      </c>
      <c r="AB2763">
        <v>0</v>
      </c>
      <c r="AC2763">
        <v>287508</v>
      </c>
      <c r="AD2763">
        <v>0.13</v>
      </c>
      <c r="AE2763">
        <v>0</v>
      </c>
      <c r="AF2763">
        <v>0</v>
      </c>
      <c r="AG2763">
        <v>0</v>
      </c>
      <c r="AH2763">
        <v>0</v>
      </c>
      <c r="AI2763">
        <f t="shared" si="222"/>
        <v>600</v>
      </c>
      <c r="AJ2763">
        <f t="shared" si="223"/>
        <v>299496</v>
      </c>
      <c r="AK2763" s="62">
        <f t="shared" si="224"/>
        <v>100</v>
      </c>
      <c r="AL2763">
        <f t="shared" si="225"/>
        <v>287508</v>
      </c>
    </row>
    <row r="2764" spans="2:38" ht="14.45" x14ac:dyDescent="0.3">
      <c r="B2764" t="s">
        <v>2204</v>
      </c>
      <c r="C2764">
        <v>2002344334</v>
      </c>
      <c r="D2764" t="s">
        <v>125</v>
      </c>
      <c r="E2764" t="s">
        <v>126</v>
      </c>
      <c r="F2764" t="s">
        <v>127</v>
      </c>
      <c r="G2764" t="s">
        <v>146</v>
      </c>
      <c r="H2764" t="s">
        <v>150</v>
      </c>
      <c r="I2764" t="s">
        <v>214</v>
      </c>
      <c r="J2764" t="s">
        <v>244</v>
      </c>
      <c r="K2764" t="s">
        <v>245</v>
      </c>
      <c r="L2764">
        <v>80875790</v>
      </c>
      <c r="M2764" t="s">
        <v>1054</v>
      </c>
      <c r="N2764">
        <v>82122011</v>
      </c>
      <c r="O2764" t="s">
        <v>1055</v>
      </c>
      <c r="P2764">
        <v>4987176384843</v>
      </c>
      <c r="Q2764">
        <v>950</v>
      </c>
      <c r="R2764" s="16">
        <v>47045</v>
      </c>
      <c r="S2764">
        <v>60</v>
      </c>
      <c r="T2764">
        <v>44</v>
      </c>
      <c r="U2764">
        <v>24</v>
      </c>
      <c r="V2764">
        <v>690.05</v>
      </c>
      <c r="W2764">
        <v>814.26</v>
      </c>
      <c r="X2764">
        <v>848.21</v>
      </c>
      <c r="Y2764">
        <v>0</v>
      </c>
      <c r="Z2764">
        <v>1</v>
      </c>
      <c r="AA2764">
        <v>0</v>
      </c>
      <c r="AB2764">
        <v>0</v>
      </c>
      <c r="AC2764">
        <v>814.26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f t="shared" si="222"/>
        <v>1</v>
      </c>
      <c r="AJ2764">
        <f t="shared" si="223"/>
        <v>848.21</v>
      </c>
      <c r="AK2764" s="62">
        <f t="shared" si="224"/>
        <v>4.1666666666666664E-2</v>
      </c>
      <c r="AL2764">
        <f t="shared" si="225"/>
        <v>814.26</v>
      </c>
    </row>
    <row r="2765" spans="2:38" ht="14.45" x14ac:dyDescent="0.3">
      <c r="B2765" t="s">
        <v>2204</v>
      </c>
      <c r="C2765">
        <v>2002344334</v>
      </c>
      <c r="D2765" t="s">
        <v>125</v>
      </c>
      <c r="E2765" t="s">
        <v>126</v>
      </c>
      <c r="F2765" t="s">
        <v>127</v>
      </c>
      <c r="G2765" t="s">
        <v>146</v>
      </c>
      <c r="H2765" t="s">
        <v>150</v>
      </c>
      <c r="I2765" t="s">
        <v>214</v>
      </c>
      <c r="J2765" t="s">
        <v>215</v>
      </c>
      <c r="K2765" t="s">
        <v>841</v>
      </c>
      <c r="L2765">
        <v>80876082</v>
      </c>
      <c r="M2765" t="s">
        <v>842</v>
      </c>
      <c r="N2765">
        <v>82122011</v>
      </c>
      <c r="O2765" t="s">
        <v>843</v>
      </c>
      <c r="P2765">
        <v>4987176300478</v>
      </c>
      <c r="Q2765">
        <v>349</v>
      </c>
      <c r="R2765" s="16">
        <v>46398</v>
      </c>
      <c r="S2765">
        <v>60</v>
      </c>
      <c r="T2765">
        <v>8</v>
      </c>
      <c r="U2765">
        <v>72</v>
      </c>
      <c r="V2765">
        <v>253.5</v>
      </c>
      <c r="W2765">
        <v>299.13</v>
      </c>
      <c r="X2765">
        <v>311.60000000000002</v>
      </c>
      <c r="Y2765">
        <v>0</v>
      </c>
      <c r="Z2765">
        <v>27</v>
      </c>
      <c r="AA2765">
        <v>0</v>
      </c>
      <c r="AB2765">
        <v>0</v>
      </c>
      <c r="AC2765">
        <v>8076.51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f t="shared" si="222"/>
        <v>27</v>
      </c>
      <c r="AJ2765">
        <f t="shared" si="223"/>
        <v>8413.2000000000007</v>
      </c>
      <c r="AK2765" s="62">
        <f t="shared" si="224"/>
        <v>0.375</v>
      </c>
      <c r="AL2765">
        <f t="shared" si="225"/>
        <v>8076.51</v>
      </c>
    </row>
    <row r="2766" spans="2:38" ht="14.45" x14ac:dyDescent="0.3">
      <c r="B2766" t="s">
        <v>2204</v>
      </c>
      <c r="C2766">
        <v>2002344334</v>
      </c>
      <c r="D2766" t="s">
        <v>125</v>
      </c>
      <c r="E2766" t="s">
        <v>126</v>
      </c>
      <c r="F2766" t="s">
        <v>127</v>
      </c>
      <c r="G2766" t="s">
        <v>146</v>
      </c>
      <c r="H2766" t="s">
        <v>147</v>
      </c>
      <c r="I2766" t="s">
        <v>148</v>
      </c>
      <c r="J2766" t="s">
        <v>149</v>
      </c>
      <c r="K2766" t="s">
        <v>1022</v>
      </c>
      <c r="L2766">
        <v>80896465</v>
      </c>
      <c r="M2766" t="s">
        <v>1023</v>
      </c>
      <c r="N2766">
        <v>33071010</v>
      </c>
      <c r="O2766" t="s">
        <v>1024</v>
      </c>
      <c r="P2766">
        <v>4987176198228</v>
      </c>
      <c r="Q2766">
        <v>444</v>
      </c>
      <c r="R2766" s="16">
        <v>46807</v>
      </c>
      <c r="S2766">
        <v>36</v>
      </c>
      <c r="T2766">
        <v>52</v>
      </c>
      <c r="U2766">
        <v>12</v>
      </c>
      <c r="V2766">
        <v>362.44</v>
      </c>
      <c r="W2766">
        <v>380.56</v>
      </c>
      <c r="X2766">
        <v>396.43</v>
      </c>
      <c r="Y2766">
        <v>0</v>
      </c>
      <c r="Z2766">
        <v>1</v>
      </c>
      <c r="AA2766">
        <v>0</v>
      </c>
      <c r="AB2766">
        <v>0</v>
      </c>
      <c r="AC2766">
        <v>380.56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f t="shared" si="222"/>
        <v>1</v>
      </c>
      <c r="AJ2766">
        <f t="shared" si="223"/>
        <v>396.43</v>
      </c>
      <c r="AK2766" s="62">
        <f t="shared" si="224"/>
        <v>8.3333333333333329E-2</v>
      </c>
      <c r="AL2766">
        <f t="shared" si="225"/>
        <v>380.56</v>
      </c>
    </row>
    <row r="2767" spans="2:38" ht="14.45" x14ac:dyDescent="0.3">
      <c r="B2767" t="s">
        <v>2204</v>
      </c>
      <c r="C2767">
        <v>2002344334</v>
      </c>
      <c r="D2767" t="s">
        <v>125</v>
      </c>
      <c r="E2767" t="s">
        <v>126</v>
      </c>
      <c r="F2767" t="s">
        <v>127</v>
      </c>
      <c r="G2767" t="s">
        <v>132</v>
      </c>
      <c r="H2767" t="s">
        <v>133</v>
      </c>
      <c r="I2767" t="s">
        <v>134</v>
      </c>
      <c r="J2767" t="s">
        <v>169</v>
      </c>
      <c r="K2767" t="s">
        <v>460</v>
      </c>
      <c r="L2767">
        <v>83904906</v>
      </c>
      <c r="M2767" t="s">
        <v>850</v>
      </c>
      <c r="N2767">
        <v>96190010</v>
      </c>
      <c r="O2767" t="s">
        <v>851</v>
      </c>
      <c r="P2767">
        <v>4987176293527</v>
      </c>
      <c r="Q2767">
        <v>95</v>
      </c>
      <c r="R2767" s="16">
        <v>47045</v>
      </c>
      <c r="S2767">
        <v>24</v>
      </c>
      <c r="T2767">
        <v>100</v>
      </c>
      <c r="U2767">
        <v>64</v>
      </c>
      <c r="V2767">
        <v>82.16</v>
      </c>
      <c r="W2767">
        <v>82.16</v>
      </c>
      <c r="X2767">
        <v>85.59</v>
      </c>
      <c r="Y2767">
        <v>0</v>
      </c>
      <c r="Z2767">
        <v>16</v>
      </c>
      <c r="AA2767">
        <v>0</v>
      </c>
      <c r="AB2767">
        <v>0</v>
      </c>
      <c r="AC2767">
        <v>1314.56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f t="shared" si="222"/>
        <v>16</v>
      </c>
      <c r="AJ2767">
        <f t="shared" si="223"/>
        <v>1369.44</v>
      </c>
      <c r="AK2767" s="62">
        <f t="shared" si="224"/>
        <v>0.25</v>
      </c>
      <c r="AL2767">
        <f t="shared" si="225"/>
        <v>1314.56</v>
      </c>
    </row>
    <row r="2768" spans="2:38" ht="14.45" x14ac:dyDescent="0.3">
      <c r="B2768" t="s">
        <v>2204</v>
      </c>
      <c r="C2768">
        <v>2002344334</v>
      </c>
      <c r="D2768" t="s">
        <v>125</v>
      </c>
      <c r="E2768" t="s">
        <v>126</v>
      </c>
      <c r="F2768" t="s">
        <v>127</v>
      </c>
      <c r="G2768" t="s">
        <v>132</v>
      </c>
      <c r="H2768" t="s">
        <v>133</v>
      </c>
      <c r="I2768" t="s">
        <v>177</v>
      </c>
      <c r="J2768" t="s">
        <v>375</v>
      </c>
      <c r="K2768" t="s">
        <v>854</v>
      </c>
      <c r="L2768">
        <v>83911783</v>
      </c>
      <c r="M2768" t="s">
        <v>855</v>
      </c>
      <c r="N2768">
        <v>96190010</v>
      </c>
      <c r="O2768" t="s">
        <v>856</v>
      </c>
      <c r="P2768">
        <v>4987176319180</v>
      </c>
      <c r="Q2768">
        <v>45</v>
      </c>
      <c r="R2768" s="16">
        <v>47045</v>
      </c>
      <c r="S2768">
        <v>24</v>
      </c>
      <c r="T2768">
        <v>100</v>
      </c>
      <c r="U2768">
        <v>120</v>
      </c>
      <c r="V2768">
        <v>38.92</v>
      </c>
      <c r="W2768">
        <v>38.92</v>
      </c>
      <c r="X2768">
        <v>40.54</v>
      </c>
      <c r="Y2768">
        <v>20</v>
      </c>
      <c r="Z2768">
        <v>38</v>
      </c>
      <c r="AA2768">
        <v>0</v>
      </c>
      <c r="AB2768">
        <v>0</v>
      </c>
      <c r="AC2768">
        <v>94886.96</v>
      </c>
      <c r="AD2768">
        <v>5.9999999999999901E-2</v>
      </c>
      <c r="AE2768">
        <v>0</v>
      </c>
      <c r="AF2768">
        <v>0</v>
      </c>
      <c r="AG2768">
        <v>0</v>
      </c>
      <c r="AH2768">
        <v>0</v>
      </c>
      <c r="AI2768">
        <f t="shared" si="222"/>
        <v>2438</v>
      </c>
      <c r="AJ2768">
        <f t="shared" si="223"/>
        <v>98836.52</v>
      </c>
      <c r="AK2768" s="62">
        <f t="shared" si="224"/>
        <v>20.316666666666666</v>
      </c>
      <c r="AL2768">
        <f t="shared" si="225"/>
        <v>94886.96</v>
      </c>
    </row>
    <row r="2769" spans="2:38" ht="14.45" x14ac:dyDescent="0.3">
      <c r="B2769" t="s">
        <v>2204</v>
      </c>
      <c r="C2769">
        <v>2002344334</v>
      </c>
      <c r="D2769" t="s">
        <v>125</v>
      </c>
      <c r="E2769" t="s">
        <v>126</v>
      </c>
      <c r="F2769" t="s">
        <v>127</v>
      </c>
      <c r="G2769" t="s">
        <v>128</v>
      </c>
      <c r="H2769" t="s">
        <v>129</v>
      </c>
      <c r="I2769" t="s">
        <v>221</v>
      </c>
      <c r="J2769" t="s">
        <v>250</v>
      </c>
      <c r="K2769" t="s">
        <v>610</v>
      </c>
      <c r="L2769">
        <v>83911268</v>
      </c>
      <c r="M2769" t="s">
        <v>1082</v>
      </c>
      <c r="N2769">
        <v>33051090</v>
      </c>
      <c r="O2769" t="s">
        <v>1083</v>
      </c>
      <c r="P2769">
        <v>4987176254382</v>
      </c>
      <c r="Q2769">
        <v>85</v>
      </c>
      <c r="R2769" s="16">
        <v>46807</v>
      </c>
      <c r="S2769">
        <v>36</v>
      </c>
      <c r="T2769">
        <v>52</v>
      </c>
      <c r="U2769">
        <v>48</v>
      </c>
      <c r="V2769">
        <v>70.650000000000006</v>
      </c>
      <c r="W2769">
        <v>74.180000000000007</v>
      </c>
      <c r="X2769">
        <v>77.27</v>
      </c>
      <c r="Y2769">
        <v>4</v>
      </c>
      <c r="Z2769">
        <v>43</v>
      </c>
      <c r="AA2769">
        <v>0</v>
      </c>
      <c r="AB2769">
        <v>0</v>
      </c>
      <c r="AC2769">
        <v>17432.3</v>
      </c>
      <c r="AD2769">
        <v>0.01</v>
      </c>
      <c r="AE2769">
        <v>0</v>
      </c>
      <c r="AF2769">
        <v>0</v>
      </c>
      <c r="AG2769">
        <v>0</v>
      </c>
      <c r="AH2769">
        <v>0</v>
      </c>
      <c r="AI2769">
        <f t="shared" si="222"/>
        <v>235</v>
      </c>
      <c r="AJ2769">
        <f t="shared" si="223"/>
        <v>18158.45</v>
      </c>
      <c r="AK2769" s="62">
        <f t="shared" si="224"/>
        <v>4.895833333333333</v>
      </c>
      <c r="AL2769">
        <f t="shared" si="225"/>
        <v>17432.300000000003</v>
      </c>
    </row>
    <row r="2770" spans="2:38" ht="14.45" x14ac:dyDescent="0.3">
      <c r="B2770" t="s">
        <v>2204</v>
      </c>
      <c r="C2770">
        <v>2002344334</v>
      </c>
      <c r="D2770" t="s">
        <v>125</v>
      </c>
      <c r="E2770" t="s">
        <v>126</v>
      </c>
      <c r="F2770" t="s">
        <v>127</v>
      </c>
      <c r="G2770" t="s">
        <v>128</v>
      </c>
      <c r="H2770" t="s">
        <v>129</v>
      </c>
      <c r="I2770" t="s">
        <v>221</v>
      </c>
      <c r="J2770" t="s">
        <v>222</v>
      </c>
      <c r="K2770" t="s">
        <v>631</v>
      </c>
      <c r="L2770">
        <v>83911269</v>
      </c>
      <c r="M2770" t="s">
        <v>860</v>
      </c>
      <c r="N2770">
        <v>33051090</v>
      </c>
      <c r="O2770" t="s">
        <v>861</v>
      </c>
      <c r="P2770">
        <v>4987176074188</v>
      </c>
      <c r="Q2770">
        <v>79</v>
      </c>
      <c r="R2770" s="16">
        <v>46807</v>
      </c>
      <c r="S2770">
        <v>36</v>
      </c>
      <c r="T2770">
        <v>52</v>
      </c>
      <c r="U2770">
        <v>48</v>
      </c>
      <c r="V2770">
        <v>65.66</v>
      </c>
      <c r="W2770">
        <v>68.94</v>
      </c>
      <c r="X2770">
        <v>71.81</v>
      </c>
      <c r="Y2770">
        <v>0</v>
      </c>
      <c r="Z2770">
        <v>1</v>
      </c>
      <c r="AA2770">
        <v>0</v>
      </c>
      <c r="AB2770">
        <v>0</v>
      </c>
      <c r="AC2770">
        <v>68.94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f t="shared" si="222"/>
        <v>1</v>
      </c>
      <c r="AJ2770">
        <f t="shared" si="223"/>
        <v>71.81</v>
      </c>
      <c r="AK2770" s="62">
        <f t="shared" si="224"/>
        <v>2.0833333333333332E-2</v>
      </c>
      <c r="AL2770">
        <f t="shared" si="225"/>
        <v>68.94</v>
      </c>
    </row>
    <row r="2771" spans="2:38" ht="14.45" x14ac:dyDescent="0.3">
      <c r="B2771" t="s">
        <v>2204</v>
      </c>
      <c r="C2771">
        <v>2002344334</v>
      </c>
      <c r="D2771" t="s">
        <v>125</v>
      </c>
      <c r="E2771" t="s">
        <v>126</v>
      </c>
      <c r="F2771" t="s">
        <v>127</v>
      </c>
      <c r="G2771" t="s">
        <v>128</v>
      </c>
      <c r="H2771" t="s">
        <v>129</v>
      </c>
      <c r="I2771" t="s">
        <v>221</v>
      </c>
      <c r="J2771" t="s">
        <v>222</v>
      </c>
      <c r="K2771" t="s">
        <v>865</v>
      </c>
      <c r="L2771">
        <v>83911270</v>
      </c>
      <c r="M2771" t="s">
        <v>866</v>
      </c>
      <c r="N2771">
        <v>33051090</v>
      </c>
      <c r="O2771" t="s">
        <v>867</v>
      </c>
      <c r="P2771">
        <v>4987176074171</v>
      </c>
      <c r="Q2771">
        <v>79</v>
      </c>
      <c r="R2771" s="16">
        <v>46807</v>
      </c>
      <c r="S2771">
        <v>36</v>
      </c>
      <c r="T2771">
        <v>52</v>
      </c>
      <c r="U2771">
        <v>48</v>
      </c>
      <c r="V2771">
        <v>65.66</v>
      </c>
      <c r="W2771">
        <v>68.94</v>
      </c>
      <c r="X2771">
        <v>71.81</v>
      </c>
      <c r="Y2771">
        <v>11</v>
      </c>
      <c r="Z2771">
        <v>8</v>
      </c>
      <c r="AA2771">
        <v>0</v>
      </c>
      <c r="AB2771">
        <v>0</v>
      </c>
      <c r="AC2771">
        <v>36951.839999999997</v>
      </c>
      <c r="AD2771">
        <v>0.02</v>
      </c>
      <c r="AE2771">
        <v>0</v>
      </c>
      <c r="AF2771">
        <v>0</v>
      </c>
      <c r="AG2771">
        <v>0</v>
      </c>
      <c r="AH2771">
        <v>0</v>
      </c>
      <c r="AI2771">
        <f t="shared" si="222"/>
        <v>536</v>
      </c>
      <c r="AJ2771">
        <f t="shared" si="223"/>
        <v>38490.160000000003</v>
      </c>
      <c r="AK2771" s="62">
        <f t="shared" si="224"/>
        <v>11.166666666666666</v>
      </c>
      <c r="AL2771">
        <f t="shared" si="225"/>
        <v>36951.839999999997</v>
      </c>
    </row>
    <row r="2772" spans="2:38" ht="14.45" x14ac:dyDescent="0.3">
      <c r="B2772" t="s">
        <v>2204</v>
      </c>
      <c r="C2772">
        <v>2002344334</v>
      </c>
      <c r="D2772" t="s">
        <v>125</v>
      </c>
      <c r="E2772" t="s">
        <v>126</v>
      </c>
      <c r="F2772" t="s">
        <v>127</v>
      </c>
      <c r="G2772" t="s">
        <v>128</v>
      </c>
      <c r="H2772" t="s">
        <v>129</v>
      </c>
      <c r="I2772" t="s">
        <v>221</v>
      </c>
      <c r="J2772" t="s">
        <v>222</v>
      </c>
      <c r="K2772" t="s">
        <v>568</v>
      </c>
      <c r="L2772">
        <v>80892903</v>
      </c>
      <c r="M2772" t="s">
        <v>639</v>
      </c>
      <c r="N2772">
        <v>33051090</v>
      </c>
      <c r="O2772" t="s">
        <v>640</v>
      </c>
      <c r="P2772">
        <v>4987176073440</v>
      </c>
      <c r="Q2772">
        <v>79</v>
      </c>
      <c r="R2772" s="16">
        <v>47045</v>
      </c>
      <c r="S2772">
        <v>36</v>
      </c>
      <c r="T2772">
        <v>74</v>
      </c>
      <c r="U2772">
        <v>48</v>
      </c>
      <c r="V2772">
        <v>65.66</v>
      </c>
      <c r="W2772">
        <v>68.94</v>
      </c>
      <c r="X2772">
        <v>71.81</v>
      </c>
      <c r="Y2772">
        <v>0</v>
      </c>
      <c r="Z2772">
        <v>2</v>
      </c>
      <c r="AA2772">
        <v>0</v>
      </c>
      <c r="AB2772">
        <v>0</v>
      </c>
      <c r="AC2772">
        <v>137.88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f t="shared" si="222"/>
        <v>2</v>
      </c>
      <c r="AJ2772">
        <f t="shared" si="223"/>
        <v>143.62</v>
      </c>
      <c r="AK2772" s="62">
        <f t="shared" si="224"/>
        <v>4.1666666666666664E-2</v>
      </c>
      <c r="AL2772">
        <f t="shared" si="225"/>
        <v>137.88</v>
      </c>
    </row>
    <row r="2773" spans="2:38" ht="14.45" x14ac:dyDescent="0.3">
      <c r="B2773" t="s">
        <v>2204</v>
      </c>
      <c r="C2773">
        <v>2002344334</v>
      </c>
      <c r="D2773" t="s">
        <v>125</v>
      </c>
      <c r="E2773" t="s">
        <v>126</v>
      </c>
      <c r="F2773" t="s">
        <v>127</v>
      </c>
      <c r="G2773" t="s">
        <v>128</v>
      </c>
      <c r="H2773" t="s">
        <v>129</v>
      </c>
      <c r="I2773" t="s">
        <v>221</v>
      </c>
      <c r="J2773" t="s">
        <v>222</v>
      </c>
      <c r="K2773" t="s">
        <v>642</v>
      </c>
      <c r="L2773">
        <v>80892904</v>
      </c>
      <c r="M2773" t="s">
        <v>643</v>
      </c>
      <c r="N2773">
        <v>33051090</v>
      </c>
      <c r="O2773" t="s">
        <v>644</v>
      </c>
      <c r="P2773">
        <v>4987176073433</v>
      </c>
      <c r="Q2773">
        <v>79</v>
      </c>
      <c r="R2773" s="16">
        <v>46807</v>
      </c>
      <c r="S2773">
        <v>36</v>
      </c>
      <c r="T2773">
        <v>52</v>
      </c>
      <c r="U2773">
        <v>48</v>
      </c>
      <c r="V2773">
        <v>65.66</v>
      </c>
      <c r="W2773">
        <v>68.94</v>
      </c>
      <c r="X2773">
        <v>71.81</v>
      </c>
      <c r="Y2773">
        <v>12</v>
      </c>
      <c r="Z2773">
        <v>46</v>
      </c>
      <c r="AA2773">
        <v>0</v>
      </c>
      <c r="AB2773">
        <v>0</v>
      </c>
      <c r="AC2773">
        <v>42880.68</v>
      </c>
      <c r="AD2773">
        <v>0.02</v>
      </c>
      <c r="AE2773">
        <v>0</v>
      </c>
      <c r="AF2773">
        <v>0</v>
      </c>
      <c r="AG2773">
        <v>0</v>
      </c>
      <c r="AH2773">
        <v>0</v>
      </c>
      <c r="AI2773">
        <f t="shared" si="222"/>
        <v>622</v>
      </c>
      <c r="AJ2773">
        <f t="shared" si="223"/>
        <v>44665.82</v>
      </c>
      <c r="AK2773" s="62">
        <f t="shared" si="224"/>
        <v>12.958333333333334</v>
      </c>
      <c r="AL2773">
        <f t="shared" si="225"/>
        <v>42880.68</v>
      </c>
    </row>
    <row r="2774" spans="2:38" ht="14.45" x14ac:dyDescent="0.3">
      <c r="B2774" t="s">
        <v>2204</v>
      </c>
      <c r="C2774">
        <v>2002344334</v>
      </c>
      <c r="D2774" t="s">
        <v>125</v>
      </c>
      <c r="E2774" t="s">
        <v>126</v>
      </c>
      <c r="F2774" t="s">
        <v>127</v>
      </c>
      <c r="G2774" t="s">
        <v>128</v>
      </c>
      <c r="H2774" t="s">
        <v>129</v>
      </c>
      <c r="I2774" t="s">
        <v>221</v>
      </c>
      <c r="J2774" t="s">
        <v>657</v>
      </c>
      <c r="K2774" t="s">
        <v>658</v>
      </c>
      <c r="L2774">
        <v>83911276</v>
      </c>
      <c r="M2774" t="s">
        <v>659</v>
      </c>
      <c r="N2774">
        <v>33051090</v>
      </c>
      <c r="O2774" t="s">
        <v>660</v>
      </c>
      <c r="P2774">
        <v>4987176335623</v>
      </c>
      <c r="Q2774">
        <v>79</v>
      </c>
      <c r="R2774" s="16">
        <v>47045</v>
      </c>
      <c r="S2774">
        <v>36</v>
      </c>
      <c r="T2774">
        <v>74</v>
      </c>
      <c r="U2774">
        <v>48</v>
      </c>
      <c r="V2774">
        <v>65.66</v>
      </c>
      <c r="W2774">
        <v>68.94</v>
      </c>
      <c r="X2774">
        <v>71.81</v>
      </c>
      <c r="Y2774">
        <v>6</v>
      </c>
      <c r="Z2774">
        <v>39</v>
      </c>
      <c r="AA2774">
        <v>0</v>
      </c>
      <c r="AB2774">
        <v>0</v>
      </c>
      <c r="AC2774">
        <v>22543.38</v>
      </c>
      <c r="AD2774">
        <v>0.01</v>
      </c>
      <c r="AE2774">
        <v>0</v>
      </c>
      <c r="AF2774">
        <v>0</v>
      </c>
      <c r="AG2774">
        <v>0</v>
      </c>
      <c r="AH2774">
        <v>0</v>
      </c>
      <c r="AI2774">
        <f t="shared" si="222"/>
        <v>327</v>
      </c>
      <c r="AJ2774">
        <f t="shared" si="223"/>
        <v>23481.87</v>
      </c>
      <c r="AK2774" s="62">
        <f t="shared" si="224"/>
        <v>6.8125</v>
      </c>
      <c r="AL2774">
        <f t="shared" si="225"/>
        <v>22543.38</v>
      </c>
    </row>
    <row r="2775" spans="2:38" ht="14.45" x14ac:dyDescent="0.3">
      <c r="B2775" t="s">
        <v>2204</v>
      </c>
      <c r="C2775">
        <v>2002344334</v>
      </c>
      <c r="D2775" t="s">
        <v>125</v>
      </c>
      <c r="E2775" t="s">
        <v>126</v>
      </c>
      <c r="F2775" t="s">
        <v>127</v>
      </c>
      <c r="G2775" t="s">
        <v>128</v>
      </c>
      <c r="H2775" t="s">
        <v>129</v>
      </c>
      <c r="I2775" t="s">
        <v>221</v>
      </c>
      <c r="J2775" t="s">
        <v>250</v>
      </c>
      <c r="K2775" t="s">
        <v>666</v>
      </c>
      <c r="L2775">
        <v>80892906</v>
      </c>
      <c r="M2775" t="s">
        <v>667</v>
      </c>
      <c r="N2775">
        <v>33051090</v>
      </c>
      <c r="O2775" t="s">
        <v>668</v>
      </c>
      <c r="P2775">
        <v>4987176072948</v>
      </c>
      <c r="Q2775">
        <v>235</v>
      </c>
      <c r="R2775" s="16">
        <v>46807</v>
      </c>
      <c r="S2775">
        <v>36</v>
      </c>
      <c r="T2775">
        <v>52</v>
      </c>
      <c r="U2775">
        <v>56</v>
      </c>
      <c r="V2775">
        <v>195.31</v>
      </c>
      <c r="W2775">
        <v>205.08</v>
      </c>
      <c r="X2775">
        <v>213.63</v>
      </c>
      <c r="Y2775">
        <v>0</v>
      </c>
      <c r="Z2775">
        <v>4</v>
      </c>
      <c r="AA2775">
        <v>0</v>
      </c>
      <c r="AB2775">
        <v>0</v>
      </c>
      <c r="AC2775">
        <v>820.32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f t="shared" si="222"/>
        <v>4</v>
      </c>
      <c r="AJ2775">
        <f t="shared" si="223"/>
        <v>854.52</v>
      </c>
      <c r="AK2775" s="62">
        <f t="shared" si="224"/>
        <v>7.1428571428571425E-2</v>
      </c>
      <c r="AL2775">
        <f t="shared" si="225"/>
        <v>820.32</v>
      </c>
    </row>
    <row r="2776" spans="2:38" ht="14.45" x14ac:dyDescent="0.3">
      <c r="B2776" t="s">
        <v>2204</v>
      </c>
      <c r="C2776">
        <v>2002344334</v>
      </c>
      <c r="D2776" t="s">
        <v>125</v>
      </c>
      <c r="E2776" t="s">
        <v>126</v>
      </c>
      <c r="F2776" t="s">
        <v>127</v>
      </c>
      <c r="G2776" t="s">
        <v>128</v>
      </c>
      <c r="H2776" t="s">
        <v>129</v>
      </c>
      <c r="I2776" t="s">
        <v>221</v>
      </c>
      <c r="J2776" t="s">
        <v>222</v>
      </c>
      <c r="K2776" t="s">
        <v>671</v>
      </c>
      <c r="L2776">
        <v>83911280</v>
      </c>
      <c r="M2776" t="s">
        <v>672</v>
      </c>
      <c r="N2776">
        <v>33051090</v>
      </c>
      <c r="O2776" t="s">
        <v>673</v>
      </c>
      <c r="P2776">
        <v>4987176074195</v>
      </c>
      <c r="Q2776">
        <v>79</v>
      </c>
      <c r="R2776" s="16">
        <v>46834</v>
      </c>
      <c r="S2776">
        <v>36</v>
      </c>
      <c r="T2776">
        <v>54</v>
      </c>
      <c r="U2776">
        <v>48</v>
      </c>
      <c r="V2776">
        <v>65.66</v>
      </c>
      <c r="W2776">
        <v>68.94</v>
      </c>
      <c r="X2776">
        <v>71.81</v>
      </c>
      <c r="Y2776">
        <v>14</v>
      </c>
      <c r="Z2776">
        <v>6</v>
      </c>
      <c r="AA2776">
        <v>0</v>
      </c>
      <c r="AB2776">
        <v>0</v>
      </c>
      <c r="AC2776">
        <v>46741.32</v>
      </c>
      <c r="AD2776">
        <v>0.02</v>
      </c>
      <c r="AE2776">
        <v>0</v>
      </c>
      <c r="AF2776">
        <v>0</v>
      </c>
      <c r="AG2776">
        <v>0</v>
      </c>
      <c r="AH2776">
        <v>0</v>
      </c>
      <c r="AI2776">
        <f t="shared" si="222"/>
        <v>678</v>
      </c>
      <c r="AJ2776">
        <f t="shared" si="223"/>
        <v>48687.18</v>
      </c>
      <c r="AK2776" s="62">
        <f t="shared" si="224"/>
        <v>14.125</v>
      </c>
      <c r="AL2776">
        <f t="shared" si="225"/>
        <v>46741.32</v>
      </c>
    </row>
    <row r="2777" spans="2:38" ht="14.45" x14ac:dyDescent="0.3">
      <c r="B2777" t="s">
        <v>2204</v>
      </c>
      <c r="C2777">
        <v>2002344334</v>
      </c>
      <c r="D2777" t="s">
        <v>125</v>
      </c>
      <c r="E2777" t="s">
        <v>126</v>
      </c>
      <c r="F2777" t="s">
        <v>127</v>
      </c>
      <c r="G2777" t="s">
        <v>128</v>
      </c>
      <c r="H2777" t="s">
        <v>129</v>
      </c>
      <c r="I2777" t="s">
        <v>221</v>
      </c>
      <c r="J2777" t="s">
        <v>222</v>
      </c>
      <c r="K2777" t="s">
        <v>685</v>
      </c>
      <c r="L2777">
        <v>83911281</v>
      </c>
      <c r="M2777" t="s">
        <v>686</v>
      </c>
      <c r="N2777">
        <v>33051090</v>
      </c>
      <c r="O2777" t="s">
        <v>687</v>
      </c>
      <c r="P2777">
        <v>4987176290649</v>
      </c>
      <c r="Q2777">
        <v>79</v>
      </c>
      <c r="R2777" s="16">
        <v>46807</v>
      </c>
      <c r="S2777">
        <v>36</v>
      </c>
      <c r="T2777">
        <v>52</v>
      </c>
      <c r="U2777">
        <v>48</v>
      </c>
      <c r="V2777">
        <v>65.66</v>
      </c>
      <c r="W2777">
        <v>68.94</v>
      </c>
      <c r="X2777">
        <v>71.81</v>
      </c>
      <c r="Y2777">
        <v>5</v>
      </c>
      <c r="Z2777">
        <v>42</v>
      </c>
      <c r="AA2777">
        <v>0</v>
      </c>
      <c r="AB2777">
        <v>0</v>
      </c>
      <c r="AC2777">
        <v>19441.080000000002</v>
      </c>
      <c r="AD2777">
        <v>0.01</v>
      </c>
      <c r="AE2777">
        <v>0</v>
      </c>
      <c r="AF2777">
        <v>0</v>
      </c>
      <c r="AG2777">
        <v>0</v>
      </c>
      <c r="AH2777">
        <v>0</v>
      </c>
      <c r="AI2777">
        <f t="shared" si="222"/>
        <v>282</v>
      </c>
      <c r="AJ2777">
        <f t="shared" si="223"/>
        <v>20250.420000000002</v>
      </c>
      <c r="AK2777" s="62">
        <f t="shared" si="224"/>
        <v>5.875</v>
      </c>
      <c r="AL2777">
        <f t="shared" si="225"/>
        <v>19441.079999999998</v>
      </c>
    </row>
    <row r="2778" spans="2:38" ht="14.45" x14ac:dyDescent="0.3">
      <c r="B2778" t="s">
        <v>2204</v>
      </c>
      <c r="C2778">
        <v>2002344334</v>
      </c>
      <c r="D2778" t="s">
        <v>125</v>
      </c>
      <c r="E2778" t="s">
        <v>126</v>
      </c>
      <c r="F2778" t="s">
        <v>127</v>
      </c>
      <c r="G2778" t="s">
        <v>128</v>
      </c>
      <c r="H2778" t="s">
        <v>208</v>
      </c>
      <c r="I2778" t="s">
        <v>209</v>
      </c>
      <c r="J2778" t="s">
        <v>985</v>
      </c>
      <c r="K2778" t="s">
        <v>986</v>
      </c>
      <c r="L2778">
        <v>80895688</v>
      </c>
      <c r="M2778" t="s">
        <v>987</v>
      </c>
      <c r="N2778">
        <v>33074900</v>
      </c>
      <c r="O2778" t="s">
        <v>988</v>
      </c>
      <c r="P2778">
        <v>4987176380760</v>
      </c>
      <c r="Q2778">
        <v>349</v>
      </c>
      <c r="R2778" s="16">
        <v>46807</v>
      </c>
      <c r="S2778">
        <v>24</v>
      </c>
      <c r="T2778">
        <v>78</v>
      </c>
      <c r="U2778">
        <v>12</v>
      </c>
      <c r="V2778">
        <v>236.6</v>
      </c>
      <c r="W2778">
        <v>279.19</v>
      </c>
      <c r="X2778">
        <v>290.83</v>
      </c>
      <c r="Y2778">
        <v>1</v>
      </c>
      <c r="Z2778">
        <v>0</v>
      </c>
      <c r="AA2778">
        <v>0</v>
      </c>
      <c r="AB2778">
        <v>0</v>
      </c>
      <c r="AC2778">
        <v>3350.28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f t="shared" si="222"/>
        <v>12</v>
      </c>
      <c r="AJ2778">
        <f t="shared" si="223"/>
        <v>3489.96</v>
      </c>
      <c r="AK2778" s="62">
        <f t="shared" si="224"/>
        <v>1</v>
      </c>
      <c r="AL2778">
        <f t="shared" si="225"/>
        <v>3350.2799999999997</v>
      </c>
    </row>
    <row r="2779" spans="2:38" ht="14.45" x14ac:dyDescent="0.3">
      <c r="B2779" t="s">
        <v>2204</v>
      </c>
      <c r="C2779">
        <v>2002344334</v>
      </c>
      <c r="D2779" t="s">
        <v>125</v>
      </c>
      <c r="E2779" t="s">
        <v>126</v>
      </c>
      <c r="F2779" t="s">
        <v>127</v>
      </c>
      <c r="G2779" t="s">
        <v>132</v>
      </c>
      <c r="H2779" t="s">
        <v>133</v>
      </c>
      <c r="I2779" t="s">
        <v>177</v>
      </c>
      <c r="J2779" t="s">
        <v>371</v>
      </c>
      <c r="K2779" t="s">
        <v>758</v>
      </c>
      <c r="L2779">
        <v>80845171</v>
      </c>
      <c r="M2779" t="s">
        <v>759</v>
      </c>
      <c r="N2779">
        <v>96190010</v>
      </c>
      <c r="O2779" t="s">
        <v>760</v>
      </c>
      <c r="P2779">
        <v>4987176319517</v>
      </c>
      <c r="Q2779">
        <v>50</v>
      </c>
      <c r="R2779" s="16">
        <v>46806</v>
      </c>
      <c r="S2779">
        <v>24</v>
      </c>
      <c r="T2779">
        <v>78</v>
      </c>
      <c r="U2779">
        <v>112</v>
      </c>
      <c r="V2779">
        <v>43.24</v>
      </c>
      <c r="W2779">
        <v>43.24</v>
      </c>
      <c r="X2779">
        <v>45.04</v>
      </c>
      <c r="Y2779">
        <v>0</v>
      </c>
      <c r="Z2779">
        <v>80</v>
      </c>
      <c r="AA2779">
        <v>0</v>
      </c>
      <c r="AB2779">
        <v>0</v>
      </c>
      <c r="AC2779">
        <v>3459.2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f t="shared" si="222"/>
        <v>80</v>
      </c>
      <c r="AJ2779">
        <f t="shared" si="223"/>
        <v>3603.2</v>
      </c>
      <c r="AK2779" s="62">
        <f t="shared" si="224"/>
        <v>0.7142857142857143</v>
      </c>
      <c r="AL2779">
        <f t="shared" si="225"/>
        <v>3459.2000000000003</v>
      </c>
    </row>
    <row r="2780" spans="2:38" ht="14.45" x14ac:dyDescent="0.3">
      <c r="B2780" t="s">
        <v>2683</v>
      </c>
      <c r="C2780">
        <v>2002344334</v>
      </c>
      <c r="D2780" t="s">
        <v>125</v>
      </c>
      <c r="E2780" t="s">
        <v>126</v>
      </c>
      <c r="F2780" t="s">
        <v>127</v>
      </c>
      <c r="G2780" t="s">
        <v>146</v>
      </c>
      <c r="H2780" t="s">
        <v>147</v>
      </c>
      <c r="I2780" t="s">
        <v>203</v>
      </c>
      <c r="J2780" t="s">
        <v>367</v>
      </c>
      <c r="K2780" t="s">
        <v>1071</v>
      </c>
      <c r="L2780">
        <v>80740360</v>
      </c>
      <c r="M2780" t="s">
        <v>1072</v>
      </c>
      <c r="N2780">
        <v>33071090</v>
      </c>
      <c r="O2780" t="s">
        <v>1073</v>
      </c>
      <c r="P2780">
        <v>4987176177681</v>
      </c>
      <c r="Q2780">
        <v>249</v>
      </c>
      <c r="R2780" s="16">
        <v>47569</v>
      </c>
      <c r="S2780">
        <v>36</v>
      </c>
      <c r="T2780">
        <v>100</v>
      </c>
      <c r="U2780">
        <v>24</v>
      </c>
      <c r="V2780">
        <v>180.86</v>
      </c>
      <c r="W2780">
        <v>213.42</v>
      </c>
      <c r="X2780">
        <v>222.32</v>
      </c>
      <c r="Y2780">
        <v>0</v>
      </c>
      <c r="Z2780">
        <v>1</v>
      </c>
      <c r="AA2780">
        <v>0</v>
      </c>
      <c r="AB2780">
        <v>0</v>
      </c>
      <c r="AC2780">
        <v>213.42</v>
      </c>
      <c r="AD2780">
        <v>0.8</v>
      </c>
      <c r="AE2780">
        <v>0</v>
      </c>
      <c r="AF2780">
        <v>0</v>
      </c>
      <c r="AG2780">
        <v>0</v>
      </c>
      <c r="AH2780">
        <v>0</v>
      </c>
      <c r="AI2780">
        <f t="shared" ref="AI2780" si="226">+(Y2780+AA2780)*U2780+(Z2780+AB2780+AE2780+AG2780)</f>
        <v>1</v>
      </c>
      <c r="AJ2780">
        <f t="shared" ref="AJ2780" si="227">+AI2780*X2780</f>
        <v>222.32</v>
      </c>
      <c r="AK2780" s="62">
        <f t="shared" ref="AK2780" si="228">+AI2780/U2780</f>
        <v>4.1666666666666664E-2</v>
      </c>
      <c r="AL2780">
        <f t="shared" ref="AL2780" si="229">+AI2780*W2780</f>
        <v>213.42</v>
      </c>
    </row>
    <row r="2781" spans="2:38" ht="14.45" x14ac:dyDescent="0.3">
      <c r="B2781" t="s">
        <v>2683</v>
      </c>
      <c r="C2781">
        <v>2002344334</v>
      </c>
      <c r="D2781" t="s">
        <v>125</v>
      </c>
      <c r="E2781" t="s">
        <v>126</v>
      </c>
      <c r="F2781" t="s">
        <v>127</v>
      </c>
      <c r="G2781" t="s">
        <v>132</v>
      </c>
      <c r="H2781" t="s">
        <v>163</v>
      </c>
      <c r="I2781" t="s">
        <v>164</v>
      </c>
      <c r="J2781" t="s">
        <v>337</v>
      </c>
      <c r="K2781" t="s">
        <v>559</v>
      </c>
      <c r="L2781">
        <v>80759507</v>
      </c>
      <c r="M2781" t="s">
        <v>560</v>
      </c>
      <c r="N2781">
        <v>33072000</v>
      </c>
      <c r="O2781" t="s">
        <v>561</v>
      </c>
      <c r="P2781">
        <v>4987176188601</v>
      </c>
      <c r="Q2781">
        <v>225</v>
      </c>
      <c r="R2781" s="16">
        <v>46807</v>
      </c>
      <c r="S2781">
        <v>18</v>
      </c>
      <c r="T2781">
        <v>100</v>
      </c>
      <c r="U2781">
        <v>36</v>
      </c>
      <c r="V2781">
        <v>159.16999999999999</v>
      </c>
      <c r="W2781">
        <v>187.82</v>
      </c>
      <c r="X2781">
        <v>195.65</v>
      </c>
      <c r="Y2781">
        <v>0</v>
      </c>
      <c r="Z2781">
        <v>3</v>
      </c>
      <c r="AA2781">
        <v>0</v>
      </c>
      <c r="AB2781">
        <v>0</v>
      </c>
      <c r="AC2781">
        <v>563.46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f t="shared" ref="AI2781:AI2844" si="230">+(Y2781+AA2781)*U2781+(Z2781+AB2781+AE2781+AG2781)</f>
        <v>3</v>
      </c>
      <c r="AJ2781">
        <f t="shared" ref="AJ2781:AJ2844" si="231">+AI2781*X2781</f>
        <v>586.95000000000005</v>
      </c>
      <c r="AK2781" s="62">
        <f t="shared" ref="AK2781:AK2844" si="232">+AI2781/U2781</f>
        <v>8.3333333333333329E-2</v>
      </c>
      <c r="AL2781">
        <f t="shared" ref="AL2781:AL2844" si="233">+AI2781*W2781</f>
        <v>563.46</v>
      </c>
    </row>
    <row r="2782" spans="2:38" ht="14.45" x14ac:dyDescent="0.3">
      <c r="B2782" t="s">
        <v>2683</v>
      </c>
      <c r="C2782">
        <v>2002344334</v>
      </c>
      <c r="D2782" t="s">
        <v>125</v>
      </c>
      <c r="E2782" t="s">
        <v>126</v>
      </c>
      <c r="F2782" t="s">
        <v>127</v>
      </c>
      <c r="G2782" t="s">
        <v>146</v>
      </c>
      <c r="H2782" t="s">
        <v>147</v>
      </c>
      <c r="I2782" t="s">
        <v>148</v>
      </c>
      <c r="J2782" t="s">
        <v>429</v>
      </c>
      <c r="K2782" t="s">
        <v>430</v>
      </c>
      <c r="L2782">
        <v>80753181</v>
      </c>
      <c r="M2782" t="s">
        <v>431</v>
      </c>
      <c r="N2782">
        <v>33071090</v>
      </c>
      <c r="O2782" t="s">
        <v>432</v>
      </c>
      <c r="P2782">
        <v>4987176093738</v>
      </c>
      <c r="Q2782">
        <v>99</v>
      </c>
      <c r="R2782" s="16">
        <v>46611</v>
      </c>
      <c r="S2782">
        <v>36</v>
      </c>
      <c r="T2782">
        <v>34</v>
      </c>
      <c r="U2782">
        <v>144</v>
      </c>
      <c r="V2782">
        <v>71.91</v>
      </c>
      <c r="W2782">
        <v>84.85</v>
      </c>
      <c r="X2782">
        <v>88.39</v>
      </c>
      <c r="Y2782">
        <v>0</v>
      </c>
      <c r="Z2782">
        <v>120</v>
      </c>
      <c r="AA2782">
        <v>0</v>
      </c>
      <c r="AB2782">
        <v>0</v>
      </c>
      <c r="AC2782">
        <v>10182</v>
      </c>
      <c r="AD2782">
        <v>51.989999999999903</v>
      </c>
      <c r="AE2782">
        <v>0</v>
      </c>
      <c r="AF2782">
        <v>0</v>
      </c>
      <c r="AG2782">
        <v>0</v>
      </c>
      <c r="AH2782">
        <v>0</v>
      </c>
      <c r="AI2782">
        <f t="shared" si="230"/>
        <v>120</v>
      </c>
      <c r="AJ2782">
        <f t="shared" si="231"/>
        <v>10606.8</v>
      </c>
      <c r="AK2782" s="62">
        <f t="shared" si="232"/>
        <v>0.83333333333333337</v>
      </c>
      <c r="AL2782">
        <f t="shared" si="233"/>
        <v>10182</v>
      </c>
    </row>
    <row r="2783" spans="2:38" ht="14.45" x14ac:dyDescent="0.3">
      <c r="B2783" t="s">
        <v>2683</v>
      </c>
      <c r="C2783">
        <v>2002344334</v>
      </c>
      <c r="D2783" t="s">
        <v>125</v>
      </c>
      <c r="E2783" t="s">
        <v>126</v>
      </c>
      <c r="F2783" t="s">
        <v>127</v>
      </c>
      <c r="G2783" t="s">
        <v>128</v>
      </c>
      <c r="H2783" t="s">
        <v>208</v>
      </c>
      <c r="I2783" t="s">
        <v>209</v>
      </c>
      <c r="J2783" t="s">
        <v>252</v>
      </c>
      <c r="K2783" t="s">
        <v>565</v>
      </c>
      <c r="L2783">
        <v>80786349</v>
      </c>
      <c r="M2783" t="s">
        <v>566</v>
      </c>
      <c r="N2783">
        <v>33074900</v>
      </c>
      <c r="O2783" t="s">
        <v>567</v>
      </c>
      <c r="P2783">
        <v>4987176244437</v>
      </c>
      <c r="Q2783">
        <v>349</v>
      </c>
      <c r="R2783" s="16">
        <v>46807</v>
      </c>
      <c r="S2783">
        <v>24</v>
      </c>
      <c r="T2783">
        <v>78</v>
      </c>
      <c r="U2783">
        <v>24</v>
      </c>
      <c r="V2783">
        <v>236.6</v>
      </c>
      <c r="W2783">
        <v>279.19</v>
      </c>
      <c r="X2783">
        <v>290.83</v>
      </c>
      <c r="Y2783">
        <v>0</v>
      </c>
      <c r="Z2783">
        <v>5</v>
      </c>
      <c r="AA2783">
        <v>0</v>
      </c>
      <c r="AB2783">
        <v>0</v>
      </c>
      <c r="AC2783">
        <v>1395.95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f t="shared" si="230"/>
        <v>5</v>
      </c>
      <c r="AJ2783">
        <f t="shared" si="231"/>
        <v>1454.1499999999999</v>
      </c>
      <c r="AK2783" s="62">
        <f t="shared" si="232"/>
        <v>0.20833333333333334</v>
      </c>
      <c r="AL2783">
        <f t="shared" si="233"/>
        <v>1395.95</v>
      </c>
    </row>
    <row r="2784" spans="2:38" ht="14.45" x14ac:dyDescent="0.3">
      <c r="B2784" t="s">
        <v>2683</v>
      </c>
      <c r="C2784">
        <v>2002344334</v>
      </c>
      <c r="D2784" t="s">
        <v>125</v>
      </c>
      <c r="E2784" t="s">
        <v>126</v>
      </c>
      <c r="F2784" t="s">
        <v>127</v>
      </c>
      <c r="G2784" t="s">
        <v>132</v>
      </c>
      <c r="H2784" t="s">
        <v>163</v>
      </c>
      <c r="I2784" t="s">
        <v>164</v>
      </c>
      <c r="J2784" t="s">
        <v>253</v>
      </c>
      <c r="K2784" t="s">
        <v>437</v>
      </c>
      <c r="L2784">
        <v>80740513</v>
      </c>
      <c r="M2784" t="s">
        <v>438</v>
      </c>
      <c r="N2784">
        <v>33071010</v>
      </c>
      <c r="O2784" t="s">
        <v>439</v>
      </c>
      <c r="P2784">
        <v>4987176177780</v>
      </c>
      <c r="Q2784">
        <v>221</v>
      </c>
      <c r="R2784" s="16">
        <v>47020</v>
      </c>
      <c r="S2784">
        <v>36</v>
      </c>
      <c r="T2784">
        <v>72</v>
      </c>
      <c r="U2784">
        <v>48</v>
      </c>
      <c r="V2784">
        <v>180.4</v>
      </c>
      <c r="W2784">
        <v>189.42</v>
      </c>
      <c r="X2784">
        <v>197.32</v>
      </c>
      <c r="Y2784">
        <v>0</v>
      </c>
      <c r="Z2784">
        <v>11</v>
      </c>
      <c r="AA2784">
        <v>0</v>
      </c>
      <c r="AB2784">
        <v>0</v>
      </c>
      <c r="AC2784">
        <v>2083.62</v>
      </c>
      <c r="AD2784">
        <v>1.1499999999999899</v>
      </c>
      <c r="AE2784">
        <v>0</v>
      </c>
      <c r="AF2784">
        <v>0</v>
      </c>
      <c r="AG2784">
        <v>0</v>
      </c>
      <c r="AH2784">
        <v>0</v>
      </c>
      <c r="AI2784">
        <f t="shared" si="230"/>
        <v>11</v>
      </c>
      <c r="AJ2784">
        <f t="shared" si="231"/>
        <v>2170.52</v>
      </c>
      <c r="AK2784" s="62">
        <f t="shared" si="232"/>
        <v>0.22916666666666666</v>
      </c>
      <c r="AL2784">
        <f t="shared" si="233"/>
        <v>2083.62</v>
      </c>
    </row>
    <row r="2785" spans="2:38" ht="14.45" x14ac:dyDescent="0.3">
      <c r="B2785" t="s">
        <v>2683</v>
      </c>
      <c r="C2785">
        <v>2002344334</v>
      </c>
      <c r="D2785" t="s">
        <v>125</v>
      </c>
      <c r="E2785" t="s">
        <v>126</v>
      </c>
      <c r="F2785" t="s">
        <v>127</v>
      </c>
      <c r="G2785" t="s">
        <v>128</v>
      </c>
      <c r="H2785" t="s">
        <v>196</v>
      </c>
      <c r="I2785" t="s">
        <v>197</v>
      </c>
      <c r="J2785" t="s">
        <v>443</v>
      </c>
      <c r="K2785" t="s">
        <v>593</v>
      </c>
      <c r="L2785">
        <v>80823581</v>
      </c>
      <c r="M2785" t="s">
        <v>594</v>
      </c>
      <c r="N2785">
        <v>33049990</v>
      </c>
      <c r="O2785" t="s">
        <v>595</v>
      </c>
      <c r="P2785">
        <v>4987176263827</v>
      </c>
      <c r="Q2785">
        <v>449</v>
      </c>
      <c r="R2785" s="16">
        <v>47045</v>
      </c>
      <c r="S2785">
        <v>36</v>
      </c>
      <c r="T2785">
        <v>74</v>
      </c>
      <c r="U2785">
        <v>24</v>
      </c>
      <c r="V2785">
        <v>317.64</v>
      </c>
      <c r="W2785">
        <v>374.81</v>
      </c>
      <c r="X2785">
        <v>390.44</v>
      </c>
      <c r="Y2785">
        <v>0</v>
      </c>
      <c r="Z2785">
        <v>1</v>
      </c>
      <c r="AA2785">
        <v>0</v>
      </c>
      <c r="AB2785">
        <v>0</v>
      </c>
      <c r="AC2785">
        <v>374.81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f t="shared" si="230"/>
        <v>1</v>
      </c>
      <c r="AJ2785">
        <f t="shared" si="231"/>
        <v>390.44</v>
      </c>
      <c r="AK2785" s="62">
        <f t="shared" si="232"/>
        <v>4.1666666666666664E-2</v>
      </c>
      <c r="AL2785">
        <f t="shared" si="233"/>
        <v>374.81</v>
      </c>
    </row>
    <row r="2786" spans="2:38" ht="14.45" x14ac:dyDescent="0.3">
      <c r="B2786" t="s">
        <v>2683</v>
      </c>
      <c r="C2786">
        <v>2002344334</v>
      </c>
      <c r="D2786" t="s">
        <v>125</v>
      </c>
      <c r="E2786" t="s">
        <v>126</v>
      </c>
      <c r="F2786" t="s">
        <v>127</v>
      </c>
      <c r="G2786" t="s">
        <v>128</v>
      </c>
      <c r="H2786" t="s">
        <v>139</v>
      </c>
      <c r="I2786" t="s">
        <v>140</v>
      </c>
      <c r="J2786" t="s">
        <v>159</v>
      </c>
      <c r="K2786" t="s">
        <v>305</v>
      </c>
      <c r="L2786">
        <v>80774649</v>
      </c>
      <c r="M2786" t="s">
        <v>452</v>
      </c>
      <c r="N2786">
        <v>96190030</v>
      </c>
      <c r="O2786" t="s">
        <v>453</v>
      </c>
      <c r="P2786">
        <v>4987176056375</v>
      </c>
      <c r="Q2786">
        <v>280</v>
      </c>
      <c r="R2786" s="16">
        <v>47020</v>
      </c>
      <c r="S2786">
        <v>36</v>
      </c>
      <c r="T2786">
        <v>72</v>
      </c>
      <c r="U2786">
        <v>12</v>
      </c>
      <c r="V2786">
        <v>222.6</v>
      </c>
      <c r="W2786">
        <v>233.73</v>
      </c>
      <c r="X2786">
        <v>243.48</v>
      </c>
      <c r="Y2786">
        <v>3</v>
      </c>
      <c r="Z2786">
        <v>5</v>
      </c>
      <c r="AA2786">
        <v>0</v>
      </c>
      <c r="AB2786">
        <v>0</v>
      </c>
      <c r="AC2786">
        <v>9582.93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f t="shared" si="230"/>
        <v>41</v>
      </c>
      <c r="AJ2786">
        <f t="shared" si="231"/>
        <v>9982.68</v>
      </c>
      <c r="AK2786" s="62">
        <f t="shared" si="232"/>
        <v>3.4166666666666665</v>
      </c>
      <c r="AL2786">
        <f t="shared" si="233"/>
        <v>9582.93</v>
      </c>
    </row>
    <row r="2787" spans="2:38" ht="14.45" x14ac:dyDescent="0.3">
      <c r="B2787" t="s">
        <v>2683</v>
      </c>
      <c r="C2787">
        <v>2002344334</v>
      </c>
      <c r="D2787" t="s">
        <v>125</v>
      </c>
      <c r="E2787" t="s">
        <v>126</v>
      </c>
      <c r="F2787" t="s">
        <v>127</v>
      </c>
      <c r="G2787" t="s">
        <v>132</v>
      </c>
      <c r="H2787" t="s">
        <v>163</v>
      </c>
      <c r="I2787" t="s">
        <v>164</v>
      </c>
      <c r="J2787" t="s">
        <v>337</v>
      </c>
      <c r="K2787" t="s">
        <v>576</v>
      </c>
      <c r="L2787">
        <v>80739415</v>
      </c>
      <c r="M2787" t="s">
        <v>577</v>
      </c>
      <c r="N2787">
        <v>33072000</v>
      </c>
      <c r="O2787" t="s">
        <v>578</v>
      </c>
      <c r="P2787">
        <v>4987176176271</v>
      </c>
      <c r="Q2787">
        <v>299</v>
      </c>
      <c r="R2787" s="16">
        <v>46317</v>
      </c>
      <c r="S2787">
        <v>18</v>
      </c>
      <c r="T2787">
        <v>13</v>
      </c>
      <c r="U2787">
        <v>48</v>
      </c>
      <c r="V2787">
        <v>211.52</v>
      </c>
      <c r="W2787">
        <v>249.59</v>
      </c>
      <c r="X2787">
        <v>260</v>
      </c>
      <c r="Y2787">
        <v>0</v>
      </c>
      <c r="Z2787">
        <v>1</v>
      </c>
      <c r="AA2787">
        <v>0</v>
      </c>
      <c r="AB2787">
        <v>0</v>
      </c>
      <c r="AC2787">
        <v>249.59</v>
      </c>
      <c r="AD2787">
        <v>0.11</v>
      </c>
      <c r="AE2787">
        <v>0</v>
      </c>
      <c r="AF2787">
        <v>0</v>
      </c>
      <c r="AG2787">
        <v>0</v>
      </c>
      <c r="AH2787">
        <v>0</v>
      </c>
      <c r="AI2787">
        <f t="shared" si="230"/>
        <v>1</v>
      </c>
      <c r="AJ2787">
        <f t="shared" si="231"/>
        <v>260</v>
      </c>
      <c r="AK2787" s="62">
        <f t="shared" si="232"/>
        <v>2.0833333333333332E-2</v>
      </c>
      <c r="AL2787">
        <f t="shared" si="233"/>
        <v>249.59</v>
      </c>
    </row>
    <row r="2788" spans="2:38" ht="14.45" x14ac:dyDescent="0.3">
      <c r="B2788" t="s">
        <v>2683</v>
      </c>
      <c r="C2788">
        <v>2002344334</v>
      </c>
      <c r="D2788" t="s">
        <v>125</v>
      </c>
      <c r="E2788" t="s">
        <v>126</v>
      </c>
      <c r="F2788" t="s">
        <v>127</v>
      </c>
      <c r="G2788" t="s">
        <v>128</v>
      </c>
      <c r="H2788" t="s">
        <v>208</v>
      </c>
      <c r="I2788" t="s">
        <v>209</v>
      </c>
      <c r="J2788" t="s">
        <v>252</v>
      </c>
      <c r="K2788" t="s">
        <v>457</v>
      </c>
      <c r="L2788">
        <v>80786348</v>
      </c>
      <c r="M2788" t="s">
        <v>458</v>
      </c>
      <c r="N2788">
        <v>33074900</v>
      </c>
      <c r="O2788" t="s">
        <v>459</v>
      </c>
      <c r="P2788">
        <v>4987176244420</v>
      </c>
      <c r="Q2788">
        <v>349</v>
      </c>
      <c r="R2788" s="16">
        <v>47052</v>
      </c>
      <c r="S2788">
        <v>24</v>
      </c>
      <c r="T2788">
        <v>100</v>
      </c>
      <c r="U2788">
        <v>24</v>
      </c>
      <c r="V2788">
        <v>236.6</v>
      </c>
      <c r="W2788">
        <v>279.19</v>
      </c>
      <c r="X2788">
        <v>290.83</v>
      </c>
      <c r="Y2788">
        <v>0</v>
      </c>
      <c r="Z2788">
        <v>12</v>
      </c>
      <c r="AA2788">
        <v>0</v>
      </c>
      <c r="AB2788">
        <v>0</v>
      </c>
      <c r="AC2788">
        <v>3350.28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f t="shared" si="230"/>
        <v>12</v>
      </c>
      <c r="AJ2788">
        <f t="shared" si="231"/>
        <v>3489.96</v>
      </c>
      <c r="AK2788" s="62">
        <f t="shared" si="232"/>
        <v>0.5</v>
      </c>
      <c r="AL2788">
        <f t="shared" si="233"/>
        <v>3350.2799999999997</v>
      </c>
    </row>
    <row r="2789" spans="2:38" ht="14.45" x14ac:dyDescent="0.3">
      <c r="B2789" t="s">
        <v>2683</v>
      </c>
      <c r="C2789">
        <v>2002344334</v>
      </c>
      <c r="D2789" t="s">
        <v>125</v>
      </c>
      <c r="E2789" t="s">
        <v>126</v>
      </c>
      <c r="F2789" t="s">
        <v>127</v>
      </c>
      <c r="G2789" t="s">
        <v>146</v>
      </c>
      <c r="H2789" t="s">
        <v>190</v>
      </c>
      <c r="I2789" t="s">
        <v>191</v>
      </c>
      <c r="J2789" t="s">
        <v>192</v>
      </c>
      <c r="K2789" t="s">
        <v>193</v>
      </c>
      <c r="L2789">
        <v>80817960</v>
      </c>
      <c r="M2789" t="s">
        <v>1017</v>
      </c>
      <c r="N2789">
        <v>82121010</v>
      </c>
      <c r="O2789" t="s">
        <v>1018</v>
      </c>
      <c r="P2789">
        <v>4987176278173</v>
      </c>
      <c r="Q2789">
        <v>299</v>
      </c>
      <c r="R2789" s="16">
        <v>47045</v>
      </c>
      <c r="S2789">
        <v>60</v>
      </c>
      <c r="T2789">
        <v>44</v>
      </c>
      <c r="U2789">
        <v>48</v>
      </c>
      <c r="V2789">
        <v>213.37</v>
      </c>
      <c r="W2789">
        <v>251.78</v>
      </c>
      <c r="X2789">
        <v>262.27999999999997</v>
      </c>
      <c r="Y2789">
        <v>0</v>
      </c>
      <c r="Z2789">
        <v>5</v>
      </c>
      <c r="AA2789">
        <v>0</v>
      </c>
      <c r="AB2789">
        <v>0</v>
      </c>
      <c r="AC2789">
        <v>1258.9000000000001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f t="shared" si="230"/>
        <v>5</v>
      </c>
      <c r="AJ2789">
        <f t="shared" si="231"/>
        <v>1311.3999999999999</v>
      </c>
      <c r="AK2789" s="62">
        <f t="shared" si="232"/>
        <v>0.10416666666666667</v>
      </c>
      <c r="AL2789">
        <f t="shared" si="233"/>
        <v>1258.9000000000001</v>
      </c>
    </row>
    <row r="2790" spans="2:38" ht="14.45" x14ac:dyDescent="0.3">
      <c r="B2790" t="s">
        <v>2683</v>
      </c>
      <c r="C2790">
        <v>2002344334</v>
      </c>
      <c r="D2790" t="s">
        <v>125</v>
      </c>
      <c r="E2790" t="s">
        <v>126</v>
      </c>
      <c r="F2790" t="s">
        <v>127</v>
      </c>
      <c r="G2790" t="s">
        <v>146</v>
      </c>
      <c r="H2790" t="s">
        <v>150</v>
      </c>
      <c r="I2790" t="s">
        <v>214</v>
      </c>
      <c r="J2790" t="s">
        <v>1019</v>
      </c>
      <c r="K2790" t="s">
        <v>1019</v>
      </c>
      <c r="L2790">
        <v>80803714</v>
      </c>
      <c r="M2790" t="s">
        <v>1020</v>
      </c>
      <c r="N2790">
        <v>82121010</v>
      </c>
      <c r="O2790" t="s">
        <v>1021</v>
      </c>
      <c r="P2790">
        <v>4987176286826</v>
      </c>
      <c r="Q2790">
        <v>437</v>
      </c>
      <c r="R2790" s="16">
        <v>47045</v>
      </c>
      <c r="S2790">
        <v>60</v>
      </c>
      <c r="T2790">
        <v>44</v>
      </c>
      <c r="U2790">
        <v>24</v>
      </c>
      <c r="V2790">
        <v>317.42</v>
      </c>
      <c r="W2790">
        <v>374.56</v>
      </c>
      <c r="X2790">
        <v>390.18</v>
      </c>
      <c r="Y2790">
        <v>0</v>
      </c>
      <c r="Z2790">
        <v>1</v>
      </c>
      <c r="AA2790">
        <v>0</v>
      </c>
      <c r="AB2790">
        <v>0</v>
      </c>
      <c r="AC2790">
        <v>374.56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f t="shared" si="230"/>
        <v>1</v>
      </c>
      <c r="AJ2790">
        <f t="shared" si="231"/>
        <v>390.18</v>
      </c>
      <c r="AK2790" s="62">
        <f t="shared" si="232"/>
        <v>4.1666666666666664E-2</v>
      </c>
      <c r="AL2790">
        <f t="shared" si="233"/>
        <v>374.56</v>
      </c>
    </row>
    <row r="2791" spans="2:38" ht="14.45" x14ac:dyDescent="0.3">
      <c r="B2791" t="s">
        <v>2683</v>
      </c>
      <c r="C2791">
        <v>2002344334</v>
      </c>
      <c r="D2791" t="s">
        <v>125</v>
      </c>
      <c r="E2791" t="s">
        <v>126</v>
      </c>
      <c r="F2791" t="s">
        <v>127</v>
      </c>
      <c r="G2791" t="s">
        <v>146</v>
      </c>
      <c r="H2791" t="s">
        <v>160</v>
      </c>
      <c r="I2791" t="s">
        <v>161</v>
      </c>
      <c r="J2791" t="s">
        <v>162</v>
      </c>
      <c r="K2791" t="s">
        <v>582</v>
      </c>
      <c r="L2791">
        <v>80895779</v>
      </c>
      <c r="M2791" t="s">
        <v>583</v>
      </c>
      <c r="N2791">
        <v>96032100</v>
      </c>
      <c r="O2791" t="s">
        <v>584</v>
      </c>
      <c r="P2791">
        <v>4987176278838</v>
      </c>
      <c r="Q2791">
        <v>99</v>
      </c>
      <c r="R2791" s="16">
        <v>47045</v>
      </c>
      <c r="S2791">
        <v>36</v>
      </c>
      <c r="T2791">
        <v>74</v>
      </c>
      <c r="U2791">
        <v>48</v>
      </c>
      <c r="V2791">
        <v>75.430000000000007</v>
      </c>
      <c r="W2791">
        <v>79.2</v>
      </c>
      <c r="X2791">
        <v>82.5</v>
      </c>
      <c r="Y2791">
        <v>0</v>
      </c>
      <c r="Z2791">
        <v>8</v>
      </c>
      <c r="AA2791">
        <v>0</v>
      </c>
      <c r="AB2791">
        <v>0</v>
      </c>
      <c r="AC2791">
        <v>633.6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f t="shared" si="230"/>
        <v>8</v>
      </c>
      <c r="AJ2791">
        <f t="shared" si="231"/>
        <v>660</v>
      </c>
      <c r="AK2791" s="62">
        <f t="shared" si="232"/>
        <v>0.16666666666666666</v>
      </c>
      <c r="AL2791">
        <f t="shared" si="233"/>
        <v>633.6</v>
      </c>
    </row>
    <row r="2792" spans="2:38" ht="14.45" x14ac:dyDescent="0.3">
      <c r="B2792" t="s">
        <v>2683</v>
      </c>
      <c r="C2792">
        <v>2002344334</v>
      </c>
      <c r="D2792" t="s">
        <v>125</v>
      </c>
      <c r="E2792" t="s">
        <v>126</v>
      </c>
      <c r="F2792" t="s">
        <v>127</v>
      </c>
      <c r="G2792" t="s">
        <v>146</v>
      </c>
      <c r="H2792" t="s">
        <v>190</v>
      </c>
      <c r="I2792" t="s">
        <v>191</v>
      </c>
      <c r="J2792" t="s">
        <v>223</v>
      </c>
      <c r="K2792" t="s">
        <v>485</v>
      </c>
      <c r="L2792">
        <v>80840354</v>
      </c>
      <c r="M2792" t="s">
        <v>486</v>
      </c>
      <c r="N2792">
        <v>82121010</v>
      </c>
      <c r="O2792" t="s">
        <v>487</v>
      </c>
      <c r="P2792">
        <v>4987176311405</v>
      </c>
      <c r="Q2792">
        <v>375</v>
      </c>
      <c r="R2792" s="16">
        <v>46434</v>
      </c>
      <c r="S2792">
        <v>24</v>
      </c>
      <c r="T2792">
        <v>26</v>
      </c>
      <c r="U2792">
        <v>18</v>
      </c>
      <c r="V2792">
        <v>267.61</v>
      </c>
      <c r="W2792">
        <v>315.77999999999997</v>
      </c>
      <c r="X2792">
        <v>328.95</v>
      </c>
      <c r="Y2792">
        <v>3</v>
      </c>
      <c r="Z2792">
        <v>2</v>
      </c>
      <c r="AA2792">
        <v>0</v>
      </c>
      <c r="AB2792">
        <v>0</v>
      </c>
      <c r="AC2792">
        <v>17683.68</v>
      </c>
      <c r="AD2792">
        <v>0.01</v>
      </c>
      <c r="AE2792">
        <v>0</v>
      </c>
      <c r="AF2792">
        <v>0</v>
      </c>
      <c r="AG2792">
        <v>0</v>
      </c>
      <c r="AH2792">
        <v>0</v>
      </c>
      <c r="AI2792">
        <f t="shared" si="230"/>
        <v>56</v>
      </c>
      <c r="AJ2792">
        <f t="shared" si="231"/>
        <v>18421.2</v>
      </c>
      <c r="AK2792" s="62">
        <f t="shared" si="232"/>
        <v>3.1111111111111112</v>
      </c>
      <c r="AL2792">
        <f t="shared" si="233"/>
        <v>17683.68</v>
      </c>
    </row>
    <row r="2793" spans="2:38" ht="14.45" x14ac:dyDescent="0.3">
      <c r="B2793" t="s">
        <v>2683</v>
      </c>
      <c r="C2793">
        <v>2002344334</v>
      </c>
      <c r="D2793" t="s">
        <v>125</v>
      </c>
      <c r="E2793" t="s">
        <v>126</v>
      </c>
      <c r="F2793" t="s">
        <v>127</v>
      </c>
      <c r="G2793" t="s">
        <v>128</v>
      </c>
      <c r="H2793" t="s">
        <v>129</v>
      </c>
      <c r="I2793" t="s">
        <v>130</v>
      </c>
      <c r="J2793" t="s">
        <v>295</v>
      </c>
      <c r="K2793" t="s">
        <v>589</v>
      </c>
      <c r="L2793">
        <v>80851521</v>
      </c>
      <c r="M2793" t="s">
        <v>590</v>
      </c>
      <c r="N2793">
        <v>33059090</v>
      </c>
      <c r="O2793" t="s">
        <v>591</v>
      </c>
      <c r="P2793">
        <v>4987176257369</v>
      </c>
      <c r="Q2793">
        <v>105</v>
      </c>
      <c r="R2793" s="16">
        <v>46961</v>
      </c>
      <c r="S2793">
        <v>36</v>
      </c>
      <c r="T2793">
        <v>66</v>
      </c>
      <c r="U2793">
        <v>24</v>
      </c>
      <c r="V2793">
        <v>74.28</v>
      </c>
      <c r="W2793">
        <v>87.65</v>
      </c>
      <c r="X2793">
        <v>91.31</v>
      </c>
      <c r="Y2793">
        <v>1</v>
      </c>
      <c r="Z2793">
        <v>8</v>
      </c>
      <c r="AA2793">
        <v>0</v>
      </c>
      <c r="AB2793">
        <v>0</v>
      </c>
      <c r="AC2793">
        <v>2804.8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f t="shared" si="230"/>
        <v>32</v>
      </c>
      <c r="AJ2793">
        <f t="shared" si="231"/>
        <v>2921.92</v>
      </c>
      <c r="AK2793" s="62">
        <f t="shared" si="232"/>
        <v>1.3333333333333333</v>
      </c>
      <c r="AL2793">
        <f t="shared" si="233"/>
        <v>2804.8</v>
      </c>
    </row>
    <row r="2794" spans="2:38" ht="14.45" x14ac:dyDescent="0.3">
      <c r="B2794" t="s">
        <v>2683</v>
      </c>
      <c r="C2794">
        <v>2002344334</v>
      </c>
      <c r="D2794" t="s">
        <v>125</v>
      </c>
      <c r="E2794" t="s">
        <v>126</v>
      </c>
      <c r="F2794" t="s">
        <v>127</v>
      </c>
      <c r="G2794" t="s">
        <v>128</v>
      </c>
      <c r="H2794" t="s">
        <v>139</v>
      </c>
      <c r="I2794" t="s">
        <v>140</v>
      </c>
      <c r="J2794" t="s">
        <v>491</v>
      </c>
      <c r="K2794" t="s">
        <v>492</v>
      </c>
      <c r="L2794">
        <v>80858792</v>
      </c>
      <c r="M2794" t="s">
        <v>493</v>
      </c>
      <c r="N2794">
        <v>96190030</v>
      </c>
      <c r="O2794" t="s">
        <v>494</v>
      </c>
      <c r="P2794">
        <v>4987176306371</v>
      </c>
      <c r="Q2794">
        <v>374</v>
      </c>
      <c r="R2794" s="16">
        <v>46657</v>
      </c>
      <c r="S2794">
        <v>36</v>
      </c>
      <c r="T2794">
        <v>38</v>
      </c>
      <c r="U2794">
        <v>18</v>
      </c>
      <c r="V2794">
        <v>297.33</v>
      </c>
      <c r="W2794">
        <v>312.2</v>
      </c>
      <c r="X2794">
        <v>325.22000000000003</v>
      </c>
      <c r="Y2794">
        <v>0</v>
      </c>
      <c r="Z2794">
        <v>6</v>
      </c>
      <c r="AA2794">
        <v>0</v>
      </c>
      <c r="AB2794">
        <v>0</v>
      </c>
      <c r="AC2794">
        <v>1873.2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f t="shared" si="230"/>
        <v>6</v>
      </c>
      <c r="AJ2794">
        <f t="shared" si="231"/>
        <v>1951.3200000000002</v>
      </c>
      <c r="AK2794" s="62">
        <f t="shared" si="232"/>
        <v>0.33333333333333331</v>
      </c>
      <c r="AL2794">
        <f t="shared" si="233"/>
        <v>1873.1999999999998</v>
      </c>
    </row>
    <row r="2795" spans="2:38" ht="14.45" x14ac:dyDescent="0.3">
      <c r="B2795" t="s">
        <v>2683</v>
      </c>
      <c r="C2795">
        <v>2002344334</v>
      </c>
      <c r="D2795" t="s">
        <v>125</v>
      </c>
      <c r="E2795" t="s">
        <v>126</v>
      </c>
      <c r="F2795" t="s">
        <v>127</v>
      </c>
      <c r="G2795" t="s">
        <v>128</v>
      </c>
      <c r="H2795" t="s">
        <v>129</v>
      </c>
      <c r="I2795" t="s">
        <v>130</v>
      </c>
      <c r="J2795" t="s">
        <v>216</v>
      </c>
      <c r="K2795" t="s">
        <v>556</v>
      </c>
      <c r="L2795">
        <v>80851940</v>
      </c>
      <c r="M2795" t="s">
        <v>557</v>
      </c>
      <c r="N2795">
        <v>33051090</v>
      </c>
      <c r="O2795" t="s">
        <v>558</v>
      </c>
      <c r="P2795">
        <v>4987176272164</v>
      </c>
      <c r="Q2795">
        <v>210</v>
      </c>
      <c r="R2795" s="16">
        <v>47020</v>
      </c>
      <c r="S2795">
        <v>36</v>
      </c>
      <c r="T2795">
        <v>72</v>
      </c>
      <c r="U2795">
        <v>56</v>
      </c>
      <c r="V2795">
        <v>174.54</v>
      </c>
      <c r="W2795">
        <v>183.27</v>
      </c>
      <c r="X2795">
        <v>190.91</v>
      </c>
      <c r="Y2795">
        <v>0</v>
      </c>
      <c r="Z2795">
        <v>2</v>
      </c>
      <c r="AA2795">
        <v>0</v>
      </c>
      <c r="AB2795">
        <v>0</v>
      </c>
      <c r="AC2795">
        <v>366.54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f t="shared" si="230"/>
        <v>2</v>
      </c>
      <c r="AJ2795">
        <f t="shared" si="231"/>
        <v>381.82</v>
      </c>
      <c r="AK2795" s="62">
        <f t="shared" si="232"/>
        <v>3.5714285714285712E-2</v>
      </c>
      <c r="AL2795">
        <f t="shared" si="233"/>
        <v>366.54</v>
      </c>
    </row>
    <row r="2796" spans="2:38" ht="14.45" x14ac:dyDescent="0.3">
      <c r="B2796" t="s">
        <v>2683</v>
      </c>
      <c r="C2796">
        <v>2002344334</v>
      </c>
      <c r="D2796" t="s">
        <v>125</v>
      </c>
      <c r="E2796" t="s">
        <v>126</v>
      </c>
      <c r="F2796" t="s">
        <v>127</v>
      </c>
      <c r="G2796" t="s">
        <v>128</v>
      </c>
      <c r="H2796" t="s">
        <v>139</v>
      </c>
      <c r="I2796" t="s">
        <v>140</v>
      </c>
      <c r="J2796" t="s">
        <v>141</v>
      </c>
      <c r="K2796" t="s">
        <v>143</v>
      </c>
      <c r="L2796">
        <v>80815779</v>
      </c>
      <c r="M2796" t="s">
        <v>144</v>
      </c>
      <c r="N2796">
        <v>96190030</v>
      </c>
      <c r="O2796" t="s">
        <v>145</v>
      </c>
      <c r="P2796">
        <v>4987176210791</v>
      </c>
      <c r="Q2796">
        <v>842</v>
      </c>
      <c r="R2796" s="16">
        <v>47020</v>
      </c>
      <c r="S2796">
        <v>36</v>
      </c>
      <c r="T2796">
        <v>72</v>
      </c>
      <c r="U2796">
        <v>6</v>
      </c>
      <c r="V2796">
        <v>641.5</v>
      </c>
      <c r="W2796">
        <v>673.58</v>
      </c>
      <c r="X2796">
        <v>701.67</v>
      </c>
      <c r="Y2796">
        <v>0</v>
      </c>
      <c r="Z2796">
        <v>1</v>
      </c>
      <c r="AA2796">
        <v>0</v>
      </c>
      <c r="AB2796">
        <v>0</v>
      </c>
      <c r="AC2796">
        <v>673.58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f t="shared" si="230"/>
        <v>1</v>
      </c>
      <c r="AJ2796">
        <f t="shared" si="231"/>
        <v>701.67</v>
      </c>
      <c r="AK2796" s="62">
        <f t="shared" si="232"/>
        <v>0.16666666666666666</v>
      </c>
      <c r="AL2796">
        <f t="shared" si="233"/>
        <v>673.58</v>
      </c>
    </row>
    <row r="2797" spans="2:38" ht="14.45" x14ac:dyDescent="0.3">
      <c r="B2797" t="s">
        <v>2683</v>
      </c>
      <c r="C2797">
        <v>2002344334</v>
      </c>
      <c r="D2797" t="s">
        <v>125</v>
      </c>
      <c r="E2797" t="s">
        <v>126</v>
      </c>
      <c r="F2797" t="s">
        <v>127</v>
      </c>
      <c r="G2797" t="s">
        <v>132</v>
      </c>
      <c r="H2797" t="s">
        <v>163</v>
      </c>
      <c r="I2797" t="s">
        <v>164</v>
      </c>
      <c r="J2797" t="s">
        <v>337</v>
      </c>
      <c r="K2797" t="s">
        <v>714</v>
      </c>
      <c r="L2797">
        <v>80739421</v>
      </c>
      <c r="M2797" t="s">
        <v>715</v>
      </c>
      <c r="N2797">
        <v>33072000</v>
      </c>
      <c r="O2797" t="s">
        <v>716</v>
      </c>
      <c r="P2797">
        <v>4987176176332</v>
      </c>
      <c r="Q2797">
        <v>299</v>
      </c>
      <c r="R2797" s="16">
        <v>47206</v>
      </c>
      <c r="S2797">
        <v>18</v>
      </c>
      <c r="T2797">
        <v>100</v>
      </c>
      <c r="U2797">
        <v>48</v>
      </c>
      <c r="V2797">
        <v>211.52</v>
      </c>
      <c r="W2797">
        <v>249.59</v>
      </c>
      <c r="X2797">
        <v>260</v>
      </c>
      <c r="Y2797">
        <v>0</v>
      </c>
      <c r="Z2797">
        <v>9</v>
      </c>
      <c r="AA2797">
        <v>0</v>
      </c>
      <c r="AB2797">
        <v>0</v>
      </c>
      <c r="AC2797">
        <v>2246.31</v>
      </c>
      <c r="AD2797">
        <v>0.94999999999999896</v>
      </c>
      <c r="AE2797">
        <v>0</v>
      </c>
      <c r="AF2797">
        <v>0</v>
      </c>
      <c r="AG2797">
        <v>0</v>
      </c>
      <c r="AH2797">
        <v>0</v>
      </c>
      <c r="AI2797">
        <f t="shared" si="230"/>
        <v>9</v>
      </c>
      <c r="AJ2797">
        <f t="shared" si="231"/>
        <v>2340</v>
      </c>
      <c r="AK2797" s="62">
        <f t="shared" si="232"/>
        <v>0.1875</v>
      </c>
      <c r="AL2797">
        <f t="shared" si="233"/>
        <v>2246.31</v>
      </c>
    </row>
    <row r="2798" spans="2:38" ht="14.45" x14ac:dyDescent="0.3">
      <c r="B2798" t="s">
        <v>2683</v>
      </c>
      <c r="C2798">
        <v>2002344334</v>
      </c>
      <c r="D2798" t="s">
        <v>125</v>
      </c>
      <c r="E2798" t="s">
        <v>126</v>
      </c>
      <c r="F2798" t="s">
        <v>127</v>
      </c>
      <c r="G2798" t="s">
        <v>128</v>
      </c>
      <c r="H2798" t="s">
        <v>129</v>
      </c>
      <c r="I2798" t="s">
        <v>130</v>
      </c>
      <c r="J2798" t="s">
        <v>295</v>
      </c>
      <c r="K2798" t="s">
        <v>501</v>
      </c>
      <c r="L2798">
        <v>80876990</v>
      </c>
      <c r="M2798" t="s">
        <v>502</v>
      </c>
      <c r="N2798">
        <v>33059090</v>
      </c>
      <c r="O2798" t="s">
        <v>503</v>
      </c>
      <c r="P2798">
        <v>4987176358592</v>
      </c>
      <c r="Q2798">
        <v>375</v>
      </c>
      <c r="R2798" s="16">
        <v>47045</v>
      </c>
      <c r="S2798">
        <v>36</v>
      </c>
      <c r="T2798">
        <v>74</v>
      </c>
      <c r="U2798">
        <v>24</v>
      </c>
      <c r="V2798">
        <v>254.23</v>
      </c>
      <c r="W2798">
        <v>299.99</v>
      </c>
      <c r="X2798">
        <v>312.5</v>
      </c>
      <c r="Y2798">
        <v>9</v>
      </c>
      <c r="Z2798">
        <v>10</v>
      </c>
      <c r="AA2798">
        <v>0</v>
      </c>
      <c r="AB2798">
        <v>0</v>
      </c>
      <c r="AC2798">
        <v>67797.740000000005</v>
      </c>
      <c r="AD2798">
        <v>0.02</v>
      </c>
      <c r="AE2798">
        <v>0</v>
      </c>
      <c r="AF2798">
        <v>0</v>
      </c>
      <c r="AG2798">
        <v>0</v>
      </c>
      <c r="AH2798">
        <v>0</v>
      </c>
      <c r="AI2798">
        <f t="shared" si="230"/>
        <v>226</v>
      </c>
      <c r="AJ2798">
        <f t="shared" si="231"/>
        <v>70625</v>
      </c>
      <c r="AK2798" s="62">
        <f t="shared" si="232"/>
        <v>9.4166666666666661</v>
      </c>
      <c r="AL2798">
        <f t="shared" si="233"/>
        <v>67797.740000000005</v>
      </c>
    </row>
    <row r="2799" spans="2:38" ht="14.45" x14ac:dyDescent="0.3">
      <c r="B2799" t="s">
        <v>2683</v>
      </c>
      <c r="C2799">
        <v>2002344334</v>
      </c>
      <c r="D2799" t="s">
        <v>125</v>
      </c>
      <c r="E2799" t="s">
        <v>126</v>
      </c>
      <c r="F2799" t="s">
        <v>127</v>
      </c>
      <c r="G2799" t="s">
        <v>128</v>
      </c>
      <c r="H2799" t="s">
        <v>196</v>
      </c>
      <c r="I2799" t="s">
        <v>197</v>
      </c>
      <c r="J2799" t="s">
        <v>198</v>
      </c>
      <c r="K2799" t="s">
        <v>522</v>
      </c>
      <c r="L2799">
        <v>80741189</v>
      </c>
      <c r="M2799" t="s">
        <v>523</v>
      </c>
      <c r="N2799">
        <v>33049990</v>
      </c>
      <c r="O2799" t="s">
        <v>524</v>
      </c>
      <c r="P2799">
        <v>4987176179678</v>
      </c>
      <c r="Q2799">
        <v>429</v>
      </c>
      <c r="R2799" s="16">
        <v>47688</v>
      </c>
      <c r="S2799">
        <v>36</v>
      </c>
      <c r="T2799">
        <v>100</v>
      </c>
      <c r="U2799">
        <v>6</v>
      </c>
      <c r="V2799">
        <v>303.48</v>
      </c>
      <c r="W2799">
        <v>358.11</v>
      </c>
      <c r="X2799">
        <v>373.04</v>
      </c>
      <c r="Y2799">
        <v>0</v>
      </c>
      <c r="Z2799">
        <v>3</v>
      </c>
      <c r="AA2799">
        <v>0</v>
      </c>
      <c r="AB2799">
        <v>0</v>
      </c>
      <c r="AC2799">
        <v>1074.33</v>
      </c>
      <c r="AD2799">
        <v>3.75</v>
      </c>
      <c r="AE2799">
        <v>0</v>
      </c>
      <c r="AF2799">
        <v>0</v>
      </c>
      <c r="AG2799">
        <v>0</v>
      </c>
      <c r="AH2799">
        <v>0</v>
      </c>
      <c r="AI2799">
        <f t="shared" si="230"/>
        <v>3</v>
      </c>
      <c r="AJ2799">
        <f t="shared" si="231"/>
        <v>1119.1200000000001</v>
      </c>
      <c r="AK2799" s="62">
        <f t="shared" si="232"/>
        <v>0.5</v>
      </c>
      <c r="AL2799">
        <f t="shared" si="233"/>
        <v>1074.33</v>
      </c>
    </row>
    <row r="2800" spans="2:38" ht="14.45" x14ac:dyDescent="0.3">
      <c r="B2800" t="s">
        <v>2683</v>
      </c>
      <c r="C2800">
        <v>2002344334</v>
      </c>
      <c r="D2800" t="s">
        <v>125</v>
      </c>
      <c r="E2800" t="s">
        <v>126</v>
      </c>
      <c r="F2800" t="s">
        <v>127</v>
      </c>
      <c r="G2800" t="s">
        <v>146</v>
      </c>
      <c r="H2800" t="s">
        <v>150</v>
      </c>
      <c r="I2800" t="s">
        <v>151</v>
      </c>
      <c r="J2800" t="s">
        <v>152</v>
      </c>
      <c r="K2800" t="s">
        <v>152</v>
      </c>
      <c r="L2800">
        <v>80797470</v>
      </c>
      <c r="M2800" t="s">
        <v>153</v>
      </c>
      <c r="N2800">
        <v>82121010</v>
      </c>
      <c r="O2800" t="s">
        <v>154</v>
      </c>
      <c r="P2800">
        <v>4987176282927</v>
      </c>
      <c r="Q2800">
        <v>425</v>
      </c>
      <c r="R2800" s="16">
        <v>46807</v>
      </c>
      <c r="S2800">
        <v>60</v>
      </c>
      <c r="T2800">
        <v>31</v>
      </c>
      <c r="U2800">
        <v>36</v>
      </c>
      <c r="V2800">
        <v>308.7</v>
      </c>
      <c r="W2800">
        <v>364.27</v>
      </c>
      <c r="X2800">
        <v>379.46</v>
      </c>
      <c r="Y2800">
        <v>0</v>
      </c>
      <c r="Z2800">
        <v>7</v>
      </c>
      <c r="AA2800">
        <v>0</v>
      </c>
      <c r="AB2800">
        <v>0</v>
      </c>
      <c r="AC2800">
        <v>2549.89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f t="shared" si="230"/>
        <v>7</v>
      </c>
      <c r="AJ2800">
        <f t="shared" si="231"/>
        <v>2656.22</v>
      </c>
      <c r="AK2800" s="62">
        <f t="shared" si="232"/>
        <v>0.19444444444444445</v>
      </c>
      <c r="AL2800">
        <f t="shared" si="233"/>
        <v>2549.89</v>
      </c>
    </row>
    <row r="2801" spans="2:38" ht="14.45" x14ac:dyDescent="0.3">
      <c r="B2801" t="s">
        <v>2683</v>
      </c>
      <c r="C2801">
        <v>2002344334</v>
      </c>
      <c r="D2801" t="s">
        <v>125</v>
      </c>
      <c r="E2801" t="s">
        <v>126</v>
      </c>
      <c r="F2801" t="s">
        <v>127</v>
      </c>
      <c r="G2801" t="s">
        <v>128</v>
      </c>
      <c r="H2801" t="s">
        <v>129</v>
      </c>
      <c r="I2801" t="s">
        <v>130</v>
      </c>
      <c r="J2801" t="s">
        <v>131</v>
      </c>
      <c r="K2801" t="s">
        <v>980</v>
      </c>
      <c r="L2801">
        <v>80778993</v>
      </c>
      <c r="M2801" t="s">
        <v>1044</v>
      </c>
      <c r="N2801">
        <v>33051090</v>
      </c>
      <c r="O2801" t="s">
        <v>1045</v>
      </c>
      <c r="P2801">
        <v>4987176234322</v>
      </c>
      <c r="Q2801">
        <v>710</v>
      </c>
      <c r="R2801" s="16">
        <v>47020</v>
      </c>
      <c r="S2801">
        <v>36</v>
      </c>
      <c r="T2801">
        <v>72</v>
      </c>
      <c r="U2801">
        <v>12</v>
      </c>
      <c r="V2801">
        <v>579.57000000000005</v>
      </c>
      <c r="W2801">
        <v>608.54999999999995</v>
      </c>
      <c r="X2801">
        <v>633.92999999999995</v>
      </c>
      <c r="Y2801">
        <v>0</v>
      </c>
      <c r="Z2801">
        <v>2</v>
      </c>
      <c r="AA2801">
        <v>0</v>
      </c>
      <c r="AB2801">
        <v>0</v>
      </c>
      <c r="AC2801">
        <v>1217.0999999999999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f t="shared" si="230"/>
        <v>2</v>
      </c>
      <c r="AJ2801">
        <f t="shared" si="231"/>
        <v>1267.8599999999999</v>
      </c>
      <c r="AK2801" s="62">
        <f t="shared" si="232"/>
        <v>0.16666666666666666</v>
      </c>
      <c r="AL2801">
        <f t="shared" si="233"/>
        <v>1217.0999999999999</v>
      </c>
    </row>
    <row r="2802" spans="2:38" ht="14.45" x14ac:dyDescent="0.3">
      <c r="B2802" t="s">
        <v>2683</v>
      </c>
      <c r="C2802">
        <v>2002344334</v>
      </c>
      <c r="D2802" t="s">
        <v>125</v>
      </c>
      <c r="E2802" t="s">
        <v>126</v>
      </c>
      <c r="F2802" t="s">
        <v>127</v>
      </c>
      <c r="G2802" t="s">
        <v>132</v>
      </c>
      <c r="H2802" t="s">
        <v>163</v>
      </c>
      <c r="I2802" t="s">
        <v>164</v>
      </c>
      <c r="J2802" t="s">
        <v>337</v>
      </c>
      <c r="K2802" t="s">
        <v>475</v>
      </c>
      <c r="L2802">
        <v>80739413</v>
      </c>
      <c r="M2802" t="s">
        <v>476</v>
      </c>
      <c r="N2802">
        <v>33072000</v>
      </c>
      <c r="O2802" t="s">
        <v>477</v>
      </c>
      <c r="P2802">
        <v>4987176176257</v>
      </c>
      <c r="Q2802">
        <v>299</v>
      </c>
      <c r="R2802" s="16">
        <v>47632</v>
      </c>
      <c r="S2802">
        <v>18</v>
      </c>
      <c r="T2802">
        <v>100</v>
      </c>
      <c r="U2802">
        <v>48</v>
      </c>
      <c r="V2802">
        <v>211.52</v>
      </c>
      <c r="W2802">
        <v>249.59</v>
      </c>
      <c r="X2802">
        <v>260</v>
      </c>
      <c r="Y2802">
        <v>0</v>
      </c>
      <c r="Z2802">
        <v>8</v>
      </c>
      <c r="AA2802">
        <v>0</v>
      </c>
      <c r="AB2802">
        <v>0</v>
      </c>
      <c r="AC2802">
        <v>1996.72</v>
      </c>
      <c r="AD2802">
        <v>0.84999999999999898</v>
      </c>
      <c r="AE2802">
        <v>0</v>
      </c>
      <c r="AF2802">
        <v>0</v>
      </c>
      <c r="AG2802">
        <v>0</v>
      </c>
      <c r="AH2802">
        <v>0</v>
      </c>
      <c r="AI2802">
        <f t="shared" si="230"/>
        <v>8</v>
      </c>
      <c r="AJ2802">
        <f t="shared" si="231"/>
        <v>2080</v>
      </c>
      <c r="AK2802" s="62">
        <f t="shared" si="232"/>
        <v>0.16666666666666666</v>
      </c>
      <c r="AL2802">
        <f t="shared" si="233"/>
        <v>1996.72</v>
      </c>
    </row>
    <row r="2803" spans="2:38" ht="14.45" x14ac:dyDescent="0.3">
      <c r="B2803" t="s">
        <v>2683</v>
      </c>
      <c r="C2803">
        <v>2002344334</v>
      </c>
      <c r="D2803" t="s">
        <v>125</v>
      </c>
      <c r="E2803" t="s">
        <v>126</v>
      </c>
      <c r="F2803" t="s">
        <v>127</v>
      </c>
      <c r="G2803" t="s">
        <v>132</v>
      </c>
      <c r="H2803" t="s">
        <v>163</v>
      </c>
      <c r="I2803" t="s">
        <v>164</v>
      </c>
      <c r="J2803" t="s">
        <v>337</v>
      </c>
      <c r="K2803" t="s">
        <v>885</v>
      </c>
      <c r="L2803">
        <v>80762958</v>
      </c>
      <c r="M2803" t="s">
        <v>886</v>
      </c>
      <c r="N2803">
        <v>33072000</v>
      </c>
      <c r="O2803" t="s">
        <v>887</v>
      </c>
      <c r="P2803">
        <v>4987176177186</v>
      </c>
      <c r="Q2803">
        <v>150</v>
      </c>
      <c r="R2803" s="16">
        <v>46611</v>
      </c>
      <c r="S2803">
        <v>18</v>
      </c>
      <c r="T2803">
        <v>67</v>
      </c>
      <c r="U2803">
        <v>72</v>
      </c>
      <c r="V2803">
        <v>87.16</v>
      </c>
      <c r="W2803">
        <v>102.85</v>
      </c>
      <c r="X2803">
        <v>107.14</v>
      </c>
      <c r="Y2803">
        <v>0</v>
      </c>
      <c r="Z2803">
        <v>5</v>
      </c>
      <c r="AA2803">
        <v>0</v>
      </c>
      <c r="AB2803">
        <v>0</v>
      </c>
      <c r="AC2803">
        <v>514.25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f t="shared" si="230"/>
        <v>5</v>
      </c>
      <c r="AJ2803">
        <f t="shared" si="231"/>
        <v>535.70000000000005</v>
      </c>
      <c r="AK2803" s="62">
        <f t="shared" si="232"/>
        <v>6.9444444444444448E-2</v>
      </c>
      <c r="AL2803">
        <f t="shared" si="233"/>
        <v>514.25</v>
      </c>
    </row>
    <row r="2804" spans="2:38" ht="14.45" x14ac:dyDescent="0.3">
      <c r="B2804" t="s">
        <v>2683</v>
      </c>
      <c r="C2804">
        <v>2002344334</v>
      </c>
      <c r="D2804" t="s">
        <v>125</v>
      </c>
      <c r="E2804" t="s">
        <v>126</v>
      </c>
      <c r="F2804" t="s">
        <v>127</v>
      </c>
      <c r="G2804" t="s">
        <v>132</v>
      </c>
      <c r="H2804" t="s">
        <v>133</v>
      </c>
      <c r="I2804" t="s">
        <v>177</v>
      </c>
      <c r="J2804" t="s">
        <v>262</v>
      </c>
      <c r="K2804" t="s">
        <v>426</v>
      </c>
      <c r="L2804">
        <v>83925440</v>
      </c>
      <c r="M2804" t="s">
        <v>1036</v>
      </c>
      <c r="N2804">
        <v>96190010</v>
      </c>
      <c r="O2804" t="s">
        <v>1037</v>
      </c>
      <c r="P2804">
        <v>4987176414427</v>
      </c>
      <c r="Q2804">
        <v>40</v>
      </c>
      <c r="R2804" s="16">
        <v>46807</v>
      </c>
      <c r="S2804">
        <v>24</v>
      </c>
      <c r="T2804">
        <v>78</v>
      </c>
      <c r="U2804">
        <v>120</v>
      </c>
      <c r="V2804">
        <v>34.590000000000003</v>
      </c>
      <c r="W2804">
        <v>34.590000000000003</v>
      </c>
      <c r="X2804">
        <v>36.03</v>
      </c>
      <c r="Y2804">
        <v>8</v>
      </c>
      <c r="Z2804">
        <v>64</v>
      </c>
      <c r="AA2804">
        <v>0</v>
      </c>
      <c r="AB2804">
        <v>0</v>
      </c>
      <c r="AC2804">
        <v>35420.160000000003</v>
      </c>
      <c r="AD2804">
        <v>2.9999999999999898E-2</v>
      </c>
      <c r="AE2804">
        <v>0</v>
      </c>
      <c r="AF2804">
        <v>0</v>
      </c>
      <c r="AG2804">
        <v>0</v>
      </c>
      <c r="AH2804">
        <v>0</v>
      </c>
      <c r="AI2804">
        <f t="shared" si="230"/>
        <v>1024</v>
      </c>
      <c r="AJ2804">
        <f t="shared" si="231"/>
        <v>36894.720000000001</v>
      </c>
      <c r="AK2804" s="62">
        <f t="shared" si="232"/>
        <v>8.5333333333333332</v>
      </c>
      <c r="AL2804">
        <f t="shared" si="233"/>
        <v>35420.160000000003</v>
      </c>
    </row>
    <row r="2805" spans="2:38" ht="14.45" x14ac:dyDescent="0.3">
      <c r="B2805" t="s">
        <v>2683</v>
      </c>
      <c r="C2805">
        <v>2002344334</v>
      </c>
      <c r="D2805" t="s">
        <v>125</v>
      </c>
      <c r="E2805" t="s">
        <v>126</v>
      </c>
      <c r="F2805" t="s">
        <v>127</v>
      </c>
      <c r="G2805" t="s">
        <v>132</v>
      </c>
      <c r="H2805" t="s">
        <v>133</v>
      </c>
      <c r="I2805" t="s">
        <v>134</v>
      </c>
      <c r="J2805" t="s">
        <v>135</v>
      </c>
      <c r="K2805" t="s">
        <v>717</v>
      </c>
      <c r="L2805">
        <v>80832379</v>
      </c>
      <c r="M2805" t="s">
        <v>718</v>
      </c>
      <c r="N2805">
        <v>96190010</v>
      </c>
      <c r="O2805" t="s">
        <v>719</v>
      </c>
      <c r="P2805">
        <v>4987176192219</v>
      </c>
      <c r="Q2805">
        <v>195</v>
      </c>
      <c r="R2805" s="16">
        <v>47045</v>
      </c>
      <c r="S2805">
        <v>24</v>
      </c>
      <c r="T2805">
        <v>100</v>
      </c>
      <c r="U2805">
        <v>36</v>
      </c>
      <c r="V2805">
        <v>168.64</v>
      </c>
      <c r="W2805">
        <v>168.64</v>
      </c>
      <c r="X2805">
        <v>175.67</v>
      </c>
      <c r="Y2805">
        <v>0</v>
      </c>
      <c r="Z2805">
        <v>23</v>
      </c>
      <c r="AA2805">
        <v>0</v>
      </c>
      <c r="AB2805">
        <v>0</v>
      </c>
      <c r="AC2805">
        <v>3878.72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f t="shared" si="230"/>
        <v>23</v>
      </c>
      <c r="AJ2805">
        <f t="shared" si="231"/>
        <v>4040.41</v>
      </c>
      <c r="AK2805" s="62">
        <f t="shared" si="232"/>
        <v>0.63888888888888884</v>
      </c>
      <c r="AL2805">
        <f t="shared" si="233"/>
        <v>3878.72</v>
      </c>
    </row>
    <row r="2806" spans="2:38" ht="14.45" x14ac:dyDescent="0.3">
      <c r="B2806" t="s">
        <v>2683</v>
      </c>
      <c r="C2806">
        <v>2002344334</v>
      </c>
      <c r="D2806" t="s">
        <v>125</v>
      </c>
      <c r="E2806" t="s">
        <v>126</v>
      </c>
      <c r="F2806" t="s">
        <v>127</v>
      </c>
      <c r="G2806" t="s">
        <v>132</v>
      </c>
      <c r="H2806" t="s">
        <v>133</v>
      </c>
      <c r="I2806" t="s">
        <v>134</v>
      </c>
      <c r="J2806" t="s">
        <v>155</v>
      </c>
      <c r="K2806" t="s">
        <v>156</v>
      </c>
      <c r="L2806">
        <v>80870358</v>
      </c>
      <c r="M2806" t="s">
        <v>157</v>
      </c>
      <c r="N2806">
        <v>96190010</v>
      </c>
      <c r="O2806" t="s">
        <v>158</v>
      </c>
      <c r="P2806">
        <v>4987176350657</v>
      </c>
      <c r="Q2806">
        <v>325</v>
      </c>
      <c r="R2806" s="16">
        <v>47052</v>
      </c>
      <c r="S2806">
        <v>24</v>
      </c>
      <c r="T2806">
        <v>100</v>
      </c>
      <c r="U2806">
        <v>18</v>
      </c>
      <c r="V2806">
        <v>242.42</v>
      </c>
      <c r="W2806">
        <v>242.42</v>
      </c>
      <c r="X2806">
        <v>252.53</v>
      </c>
      <c r="Y2806">
        <v>34</v>
      </c>
      <c r="Z2806">
        <v>3</v>
      </c>
      <c r="AA2806">
        <v>0</v>
      </c>
      <c r="AB2806">
        <v>0</v>
      </c>
      <c r="AC2806">
        <v>149088.29999999999</v>
      </c>
      <c r="AD2806">
        <v>0.02</v>
      </c>
      <c r="AE2806">
        <v>0</v>
      </c>
      <c r="AF2806">
        <v>0</v>
      </c>
      <c r="AG2806">
        <v>0</v>
      </c>
      <c r="AH2806">
        <v>0</v>
      </c>
      <c r="AI2806">
        <f t="shared" si="230"/>
        <v>615</v>
      </c>
      <c r="AJ2806">
        <f t="shared" si="231"/>
        <v>155305.95000000001</v>
      </c>
      <c r="AK2806" s="62">
        <f t="shared" si="232"/>
        <v>34.166666666666664</v>
      </c>
      <c r="AL2806">
        <f t="shared" si="233"/>
        <v>149088.29999999999</v>
      </c>
    </row>
    <row r="2807" spans="2:38" ht="14.45" x14ac:dyDescent="0.3">
      <c r="B2807" t="s">
        <v>2683</v>
      </c>
      <c r="C2807">
        <v>2002344334</v>
      </c>
      <c r="D2807" t="s">
        <v>125</v>
      </c>
      <c r="E2807" t="s">
        <v>126</v>
      </c>
      <c r="F2807" t="s">
        <v>127</v>
      </c>
      <c r="G2807" t="s">
        <v>128</v>
      </c>
      <c r="H2807" t="s">
        <v>139</v>
      </c>
      <c r="I2807" t="s">
        <v>140</v>
      </c>
      <c r="J2807" t="s">
        <v>515</v>
      </c>
      <c r="K2807" t="s">
        <v>516</v>
      </c>
      <c r="L2807">
        <v>80866583</v>
      </c>
      <c r="M2807" t="s">
        <v>517</v>
      </c>
      <c r="N2807">
        <v>96190030</v>
      </c>
      <c r="O2807" t="s">
        <v>518</v>
      </c>
      <c r="P2807">
        <v>4987176164162</v>
      </c>
      <c r="Q2807">
        <v>33</v>
      </c>
      <c r="R2807" s="16">
        <v>47020</v>
      </c>
      <c r="S2807">
        <v>36</v>
      </c>
      <c r="T2807">
        <v>72</v>
      </c>
      <c r="U2807">
        <v>192</v>
      </c>
      <c r="V2807">
        <v>25.14</v>
      </c>
      <c r="W2807">
        <v>26.4</v>
      </c>
      <c r="X2807">
        <v>27.5</v>
      </c>
      <c r="Y2807">
        <v>0</v>
      </c>
      <c r="Z2807">
        <v>2</v>
      </c>
      <c r="AA2807">
        <v>0</v>
      </c>
      <c r="AB2807">
        <v>0</v>
      </c>
      <c r="AC2807">
        <v>52.8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f t="shared" si="230"/>
        <v>2</v>
      </c>
      <c r="AJ2807">
        <f t="shared" si="231"/>
        <v>55</v>
      </c>
      <c r="AK2807" s="62">
        <f t="shared" si="232"/>
        <v>1.0416666666666666E-2</v>
      </c>
      <c r="AL2807">
        <f t="shared" si="233"/>
        <v>52.8</v>
      </c>
    </row>
    <row r="2808" spans="2:38" ht="14.45" x14ac:dyDescent="0.3">
      <c r="B2808" t="s">
        <v>2683</v>
      </c>
      <c r="C2808">
        <v>2002344334</v>
      </c>
      <c r="D2808" t="s">
        <v>125</v>
      </c>
      <c r="E2808" t="s">
        <v>126</v>
      </c>
      <c r="F2808" t="s">
        <v>127</v>
      </c>
      <c r="G2808" t="s">
        <v>132</v>
      </c>
      <c r="H2808" t="s">
        <v>163</v>
      </c>
      <c r="I2808" t="s">
        <v>164</v>
      </c>
      <c r="J2808" t="s">
        <v>165</v>
      </c>
      <c r="K2808" t="s">
        <v>166</v>
      </c>
      <c r="L2808">
        <v>80830410</v>
      </c>
      <c r="M2808" t="s">
        <v>167</v>
      </c>
      <c r="N2808">
        <v>33071010</v>
      </c>
      <c r="O2808" t="s">
        <v>168</v>
      </c>
      <c r="P2808">
        <v>4987176176790</v>
      </c>
      <c r="Q2808">
        <v>310</v>
      </c>
      <c r="R2808" s="16">
        <v>47020</v>
      </c>
      <c r="S2808">
        <v>36</v>
      </c>
      <c r="T2808">
        <v>72</v>
      </c>
      <c r="U2808">
        <v>24</v>
      </c>
      <c r="V2808">
        <v>253.06</v>
      </c>
      <c r="W2808">
        <v>265.70999999999998</v>
      </c>
      <c r="X2808">
        <v>276.79000000000002</v>
      </c>
      <c r="Y2808">
        <v>0</v>
      </c>
      <c r="Z2808">
        <v>1</v>
      </c>
      <c r="AA2808">
        <v>0</v>
      </c>
      <c r="AB2808">
        <v>0</v>
      </c>
      <c r="AC2808">
        <v>265.70999999999998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f t="shared" si="230"/>
        <v>1</v>
      </c>
      <c r="AJ2808">
        <f t="shared" si="231"/>
        <v>276.79000000000002</v>
      </c>
      <c r="AK2808" s="62">
        <f t="shared" si="232"/>
        <v>4.1666666666666664E-2</v>
      </c>
      <c r="AL2808">
        <f t="shared" si="233"/>
        <v>265.70999999999998</v>
      </c>
    </row>
    <row r="2809" spans="2:38" ht="14.45" x14ac:dyDescent="0.3">
      <c r="B2809" t="s">
        <v>2683</v>
      </c>
      <c r="C2809">
        <v>2002344334</v>
      </c>
      <c r="D2809" t="s">
        <v>125</v>
      </c>
      <c r="E2809" t="s">
        <v>126</v>
      </c>
      <c r="F2809" t="s">
        <v>127</v>
      </c>
      <c r="G2809" t="s">
        <v>146</v>
      </c>
      <c r="H2809" t="s">
        <v>150</v>
      </c>
      <c r="I2809" t="s">
        <v>478</v>
      </c>
      <c r="J2809" t="s">
        <v>720</v>
      </c>
      <c r="K2809" t="s">
        <v>721</v>
      </c>
      <c r="L2809">
        <v>80803712</v>
      </c>
      <c r="M2809" t="s">
        <v>722</v>
      </c>
      <c r="N2809">
        <v>82121010</v>
      </c>
      <c r="O2809" t="s">
        <v>723</v>
      </c>
      <c r="P2809">
        <v>4987176286871</v>
      </c>
      <c r="Q2809">
        <v>399</v>
      </c>
      <c r="R2809" s="16">
        <v>46807</v>
      </c>
      <c r="S2809">
        <v>60</v>
      </c>
      <c r="T2809">
        <v>31</v>
      </c>
      <c r="U2809">
        <v>36</v>
      </c>
      <c r="V2809">
        <v>283.79000000000002</v>
      </c>
      <c r="W2809">
        <v>334.87</v>
      </c>
      <c r="X2809">
        <v>348.83</v>
      </c>
      <c r="Y2809">
        <v>0</v>
      </c>
      <c r="Z2809">
        <v>24</v>
      </c>
      <c r="AA2809">
        <v>0</v>
      </c>
      <c r="AB2809">
        <v>0</v>
      </c>
      <c r="AC2809">
        <v>8036.88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f t="shared" si="230"/>
        <v>24</v>
      </c>
      <c r="AJ2809">
        <f t="shared" si="231"/>
        <v>8371.92</v>
      </c>
      <c r="AK2809" s="62">
        <f t="shared" si="232"/>
        <v>0.66666666666666663</v>
      </c>
      <c r="AL2809">
        <f t="shared" si="233"/>
        <v>8036.88</v>
      </c>
    </row>
    <row r="2810" spans="2:38" ht="14.45" x14ac:dyDescent="0.3">
      <c r="B2810" t="s">
        <v>2683</v>
      </c>
      <c r="C2810">
        <v>2002344334</v>
      </c>
      <c r="D2810" t="s">
        <v>125</v>
      </c>
      <c r="E2810" t="s">
        <v>126</v>
      </c>
      <c r="F2810" t="s">
        <v>127</v>
      </c>
      <c r="G2810" t="s">
        <v>146</v>
      </c>
      <c r="H2810" t="s">
        <v>150</v>
      </c>
      <c r="I2810" t="s">
        <v>151</v>
      </c>
      <c r="J2810" t="s">
        <v>182</v>
      </c>
      <c r="K2810" t="s">
        <v>182</v>
      </c>
      <c r="L2810">
        <v>80797473</v>
      </c>
      <c r="M2810" t="s">
        <v>183</v>
      </c>
      <c r="N2810">
        <v>82121010</v>
      </c>
      <c r="O2810" t="s">
        <v>184</v>
      </c>
      <c r="P2810">
        <v>4987176282934</v>
      </c>
      <c r="Q2810">
        <v>575</v>
      </c>
      <c r="R2810" s="16">
        <v>47045</v>
      </c>
      <c r="S2810">
        <v>60</v>
      </c>
      <c r="T2810">
        <v>44</v>
      </c>
      <c r="U2810">
        <v>36</v>
      </c>
      <c r="V2810">
        <v>417.66</v>
      </c>
      <c r="W2810">
        <v>492.84</v>
      </c>
      <c r="X2810">
        <v>513.39</v>
      </c>
      <c r="Y2810">
        <v>0</v>
      </c>
      <c r="Z2810">
        <v>14</v>
      </c>
      <c r="AA2810">
        <v>0</v>
      </c>
      <c r="AB2810">
        <v>0</v>
      </c>
      <c r="AC2810">
        <v>6899.76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f t="shared" si="230"/>
        <v>14</v>
      </c>
      <c r="AJ2810">
        <f t="shared" si="231"/>
        <v>7187.46</v>
      </c>
      <c r="AK2810" s="62">
        <f t="shared" si="232"/>
        <v>0.3888888888888889</v>
      </c>
      <c r="AL2810">
        <f t="shared" si="233"/>
        <v>6899.7599999999993</v>
      </c>
    </row>
    <row r="2811" spans="2:38" ht="14.45" x14ac:dyDescent="0.3">
      <c r="B2811" t="s">
        <v>2683</v>
      </c>
      <c r="C2811">
        <v>2002344334</v>
      </c>
      <c r="D2811" t="s">
        <v>125</v>
      </c>
      <c r="E2811" t="s">
        <v>126</v>
      </c>
      <c r="F2811" t="s">
        <v>127</v>
      </c>
      <c r="G2811" t="s">
        <v>128</v>
      </c>
      <c r="H2811" t="s">
        <v>196</v>
      </c>
      <c r="I2811" t="s">
        <v>197</v>
      </c>
      <c r="J2811" t="s">
        <v>527</v>
      </c>
      <c r="K2811" t="s">
        <v>528</v>
      </c>
      <c r="L2811">
        <v>80795452</v>
      </c>
      <c r="M2811" t="s">
        <v>529</v>
      </c>
      <c r="N2811">
        <v>33049990</v>
      </c>
      <c r="O2811" t="s">
        <v>530</v>
      </c>
      <c r="P2811">
        <v>4902430893961</v>
      </c>
      <c r="Q2811">
        <v>399</v>
      </c>
      <c r="R2811" s="16">
        <v>47052</v>
      </c>
      <c r="S2811">
        <v>36</v>
      </c>
      <c r="T2811">
        <v>75</v>
      </c>
      <c r="U2811">
        <v>12</v>
      </c>
      <c r="V2811">
        <v>282.26</v>
      </c>
      <c r="W2811">
        <v>333.07</v>
      </c>
      <c r="X2811">
        <v>346.96</v>
      </c>
      <c r="Y2811">
        <v>0</v>
      </c>
      <c r="Z2811">
        <v>1</v>
      </c>
      <c r="AA2811">
        <v>0</v>
      </c>
      <c r="AB2811">
        <v>0</v>
      </c>
      <c r="AC2811">
        <v>333.07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f t="shared" si="230"/>
        <v>1</v>
      </c>
      <c r="AJ2811">
        <f t="shared" si="231"/>
        <v>346.96</v>
      </c>
      <c r="AK2811" s="62">
        <f t="shared" si="232"/>
        <v>8.3333333333333329E-2</v>
      </c>
      <c r="AL2811">
        <f t="shared" si="233"/>
        <v>333.07</v>
      </c>
    </row>
    <row r="2812" spans="2:38" ht="14.45" x14ac:dyDescent="0.3">
      <c r="B2812" t="s">
        <v>2683</v>
      </c>
      <c r="C2812">
        <v>2002344334</v>
      </c>
      <c r="D2812" t="s">
        <v>125</v>
      </c>
      <c r="E2812" t="s">
        <v>126</v>
      </c>
      <c r="F2812" t="s">
        <v>127</v>
      </c>
      <c r="G2812" t="s">
        <v>132</v>
      </c>
      <c r="H2812" t="s">
        <v>133</v>
      </c>
      <c r="I2812" t="s">
        <v>134</v>
      </c>
      <c r="J2812" t="s">
        <v>169</v>
      </c>
      <c r="K2812" t="s">
        <v>170</v>
      </c>
      <c r="L2812">
        <v>80851074</v>
      </c>
      <c r="M2812" t="s">
        <v>171</v>
      </c>
      <c r="N2812">
        <v>96190010</v>
      </c>
      <c r="O2812" t="s">
        <v>172</v>
      </c>
      <c r="P2812">
        <v>4987176293619</v>
      </c>
      <c r="Q2812">
        <v>699</v>
      </c>
      <c r="R2812" s="16">
        <v>47045</v>
      </c>
      <c r="S2812">
        <v>24</v>
      </c>
      <c r="T2812">
        <v>100</v>
      </c>
      <c r="U2812">
        <v>12</v>
      </c>
      <c r="V2812">
        <v>521.38</v>
      </c>
      <c r="W2812">
        <v>521.38</v>
      </c>
      <c r="X2812">
        <v>543.12</v>
      </c>
      <c r="Y2812">
        <v>0</v>
      </c>
      <c r="Z2812">
        <v>3</v>
      </c>
      <c r="AA2812">
        <v>0</v>
      </c>
      <c r="AB2812">
        <v>0</v>
      </c>
      <c r="AC2812">
        <v>1564.14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f t="shared" si="230"/>
        <v>3</v>
      </c>
      <c r="AJ2812">
        <f t="shared" si="231"/>
        <v>1629.3600000000001</v>
      </c>
      <c r="AK2812" s="62">
        <f t="shared" si="232"/>
        <v>0.25</v>
      </c>
      <c r="AL2812">
        <f t="shared" si="233"/>
        <v>1564.1399999999999</v>
      </c>
    </row>
    <row r="2813" spans="2:38" ht="14.45" x14ac:dyDescent="0.3">
      <c r="B2813" t="s">
        <v>2683</v>
      </c>
      <c r="C2813">
        <v>2002344334</v>
      </c>
      <c r="D2813" t="s">
        <v>125</v>
      </c>
      <c r="E2813" t="s">
        <v>126</v>
      </c>
      <c r="F2813" t="s">
        <v>127</v>
      </c>
      <c r="G2813" t="s">
        <v>146</v>
      </c>
      <c r="H2813" t="s">
        <v>147</v>
      </c>
      <c r="I2813" t="s">
        <v>203</v>
      </c>
      <c r="J2813" t="s">
        <v>204</v>
      </c>
      <c r="K2813" t="s">
        <v>205</v>
      </c>
      <c r="L2813">
        <v>80722191</v>
      </c>
      <c r="M2813" t="s">
        <v>712</v>
      </c>
      <c r="N2813">
        <v>33071010</v>
      </c>
      <c r="O2813" t="s">
        <v>713</v>
      </c>
      <c r="P2813">
        <v>4987176150578</v>
      </c>
      <c r="Q2813">
        <v>66</v>
      </c>
      <c r="R2813" s="16">
        <v>46807</v>
      </c>
      <c r="S2813">
        <v>36</v>
      </c>
      <c r="T2813">
        <v>52</v>
      </c>
      <c r="U2813">
        <v>96</v>
      </c>
      <c r="V2813">
        <v>53.88</v>
      </c>
      <c r="W2813">
        <v>56.57</v>
      </c>
      <c r="X2813">
        <v>58.93</v>
      </c>
      <c r="Y2813">
        <v>0</v>
      </c>
      <c r="Z2813">
        <v>2</v>
      </c>
      <c r="AA2813">
        <v>0</v>
      </c>
      <c r="AB2813">
        <v>0</v>
      </c>
      <c r="AC2813">
        <v>113.14</v>
      </c>
      <c r="AD2813">
        <v>1.1099999999999901</v>
      </c>
      <c r="AE2813">
        <v>0</v>
      </c>
      <c r="AF2813">
        <v>0</v>
      </c>
      <c r="AG2813">
        <v>0</v>
      </c>
      <c r="AH2813">
        <v>0</v>
      </c>
      <c r="AI2813">
        <f t="shared" si="230"/>
        <v>2</v>
      </c>
      <c r="AJ2813">
        <f t="shared" si="231"/>
        <v>117.86</v>
      </c>
      <c r="AK2813" s="62">
        <f t="shared" si="232"/>
        <v>2.0833333333333332E-2</v>
      </c>
      <c r="AL2813">
        <f t="shared" si="233"/>
        <v>113.14</v>
      </c>
    </row>
    <row r="2814" spans="2:38" ht="14.45" x14ac:dyDescent="0.3">
      <c r="B2814" t="s">
        <v>2683</v>
      </c>
      <c r="C2814">
        <v>2002344334</v>
      </c>
      <c r="D2814" t="s">
        <v>125</v>
      </c>
      <c r="E2814" t="s">
        <v>126</v>
      </c>
      <c r="F2814" t="s">
        <v>127</v>
      </c>
      <c r="G2814" t="s">
        <v>128</v>
      </c>
      <c r="H2814" t="s">
        <v>139</v>
      </c>
      <c r="I2814" t="s">
        <v>140</v>
      </c>
      <c r="J2814" t="s">
        <v>246</v>
      </c>
      <c r="K2814" t="s">
        <v>512</v>
      </c>
      <c r="L2814">
        <v>80866560</v>
      </c>
      <c r="M2814" t="s">
        <v>1042</v>
      </c>
      <c r="N2814">
        <v>96190030</v>
      </c>
      <c r="O2814" t="s">
        <v>1043</v>
      </c>
      <c r="P2814">
        <v>4987176141781</v>
      </c>
      <c r="Q2814">
        <v>280</v>
      </c>
      <c r="R2814" s="16">
        <v>47020</v>
      </c>
      <c r="S2814">
        <v>36</v>
      </c>
      <c r="T2814">
        <v>72</v>
      </c>
      <c r="U2814">
        <v>24</v>
      </c>
      <c r="V2814">
        <v>213.32</v>
      </c>
      <c r="W2814">
        <v>223.99</v>
      </c>
      <c r="X2814">
        <v>233.33</v>
      </c>
      <c r="Y2814">
        <v>0</v>
      </c>
      <c r="Z2814">
        <v>4</v>
      </c>
      <c r="AA2814">
        <v>0</v>
      </c>
      <c r="AB2814">
        <v>0</v>
      </c>
      <c r="AC2814">
        <v>895.96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f t="shared" si="230"/>
        <v>4</v>
      </c>
      <c r="AJ2814">
        <f t="shared" si="231"/>
        <v>933.32</v>
      </c>
      <c r="AK2814" s="62">
        <f t="shared" si="232"/>
        <v>0.16666666666666666</v>
      </c>
      <c r="AL2814">
        <f t="shared" si="233"/>
        <v>895.96</v>
      </c>
    </row>
    <row r="2815" spans="2:38" ht="14.45" x14ac:dyDescent="0.3">
      <c r="B2815" t="s">
        <v>2683</v>
      </c>
      <c r="C2815">
        <v>2002344334</v>
      </c>
      <c r="D2815" t="s">
        <v>125</v>
      </c>
      <c r="E2815" t="s">
        <v>126</v>
      </c>
      <c r="F2815" t="s">
        <v>127</v>
      </c>
      <c r="G2815" t="s">
        <v>146</v>
      </c>
      <c r="H2815" t="s">
        <v>160</v>
      </c>
      <c r="I2815" t="s">
        <v>161</v>
      </c>
      <c r="J2815" t="s">
        <v>344</v>
      </c>
      <c r="K2815" t="s">
        <v>1048</v>
      </c>
      <c r="L2815">
        <v>80818682</v>
      </c>
      <c r="M2815" t="s">
        <v>1049</v>
      </c>
      <c r="N2815">
        <v>96032100</v>
      </c>
      <c r="O2815" t="s">
        <v>1050</v>
      </c>
      <c r="P2815">
        <v>4987176239945</v>
      </c>
      <c r="Q2815">
        <v>110</v>
      </c>
      <c r="R2815" s="16">
        <v>47020</v>
      </c>
      <c r="S2815">
        <v>36</v>
      </c>
      <c r="T2815">
        <v>72</v>
      </c>
      <c r="U2815">
        <v>48</v>
      </c>
      <c r="V2815">
        <v>83.81</v>
      </c>
      <c r="W2815">
        <v>88</v>
      </c>
      <c r="X2815">
        <v>91.67</v>
      </c>
      <c r="Y2815">
        <v>0</v>
      </c>
      <c r="Z2815">
        <v>1</v>
      </c>
      <c r="AA2815">
        <v>0</v>
      </c>
      <c r="AB2815">
        <v>0</v>
      </c>
      <c r="AC2815">
        <v>88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f t="shared" si="230"/>
        <v>1</v>
      </c>
      <c r="AJ2815">
        <f t="shared" si="231"/>
        <v>91.67</v>
      </c>
      <c r="AK2815" s="62">
        <f t="shared" si="232"/>
        <v>2.0833333333333332E-2</v>
      </c>
      <c r="AL2815">
        <f t="shared" si="233"/>
        <v>88</v>
      </c>
    </row>
    <row r="2816" spans="2:38" ht="14.45" x14ac:dyDescent="0.3">
      <c r="B2816" t="s">
        <v>2683</v>
      </c>
      <c r="C2816">
        <v>2002344334</v>
      </c>
      <c r="D2816" t="s">
        <v>125</v>
      </c>
      <c r="E2816" t="s">
        <v>126</v>
      </c>
      <c r="F2816" t="s">
        <v>127</v>
      </c>
      <c r="G2816" t="s">
        <v>132</v>
      </c>
      <c r="H2816" t="s">
        <v>133</v>
      </c>
      <c r="I2816" t="s">
        <v>134</v>
      </c>
      <c r="J2816" t="s">
        <v>408</v>
      </c>
      <c r="K2816" t="s">
        <v>1056</v>
      </c>
      <c r="L2816">
        <v>80876958</v>
      </c>
      <c r="M2816" t="s">
        <v>1057</v>
      </c>
      <c r="N2816">
        <v>96190010</v>
      </c>
      <c r="O2816" t="s">
        <v>1058</v>
      </c>
      <c r="P2816">
        <v>4987176301901</v>
      </c>
      <c r="Q2816">
        <v>225</v>
      </c>
      <c r="R2816" s="16">
        <v>46996</v>
      </c>
      <c r="S2816">
        <v>24</v>
      </c>
      <c r="T2816">
        <v>100</v>
      </c>
      <c r="U2816">
        <v>24</v>
      </c>
      <c r="V2816">
        <v>189.47</v>
      </c>
      <c r="W2816">
        <v>189.47</v>
      </c>
      <c r="X2816">
        <v>197.37</v>
      </c>
      <c r="Y2816">
        <v>0</v>
      </c>
      <c r="Z2816">
        <v>2</v>
      </c>
      <c r="AA2816">
        <v>0</v>
      </c>
      <c r="AB2816">
        <v>0</v>
      </c>
      <c r="AC2816">
        <v>378.94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f t="shared" si="230"/>
        <v>2</v>
      </c>
      <c r="AJ2816">
        <f t="shared" si="231"/>
        <v>394.74</v>
      </c>
      <c r="AK2816" s="62">
        <f t="shared" si="232"/>
        <v>8.3333333333333329E-2</v>
      </c>
      <c r="AL2816">
        <f t="shared" si="233"/>
        <v>378.94</v>
      </c>
    </row>
    <row r="2817" spans="2:38" ht="14.45" x14ac:dyDescent="0.3">
      <c r="B2817" t="s">
        <v>2683</v>
      </c>
      <c r="C2817">
        <v>2002344334</v>
      </c>
      <c r="D2817" t="s">
        <v>125</v>
      </c>
      <c r="E2817" t="s">
        <v>126</v>
      </c>
      <c r="F2817" t="s">
        <v>127</v>
      </c>
      <c r="G2817" t="s">
        <v>132</v>
      </c>
      <c r="H2817" t="s">
        <v>290</v>
      </c>
      <c r="I2817" t="s">
        <v>692</v>
      </c>
      <c r="J2817" t="s">
        <v>692</v>
      </c>
      <c r="K2817" t="s">
        <v>693</v>
      </c>
      <c r="L2817">
        <v>80833457</v>
      </c>
      <c r="M2817" t="s">
        <v>724</v>
      </c>
      <c r="N2817">
        <v>30049011</v>
      </c>
      <c r="O2817" t="s">
        <v>725</v>
      </c>
      <c r="P2817">
        <v>4987176273338</v>
      </c>
      <c r="Q2817">
        <v>46.75</v>
      </c>
      <c r="R2817" s="16">
        <v>46807</v>
      </c>
      <c r="S2817">
        <v>18</v>
      </c>
      <c r="T2817">
        <v>100</v>
      </c>
      <c r="U2817">
        <v>60</v>
      </c>
      <c r="V2817">
        <v>35.67</v>
      </c>
      <c r="W2817">
        <v>37.450000000000003</v>
      </c>
      <c r="X2817">
        <v>39.01</v>
      </c>
      <c r="Y2817">
        <v>0</v>
      </c>
      <c r="Z2817">
        <v>1</v>
      </c>
      <c r="AA2817">
        <v>0</v>
      </c>
      <c r="AB2817">
        <v>0</v>
      </c>
      <c r="AC2817">
        <v>37.450000000000003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f t="shared" si="230"/>
        <v>1</v>
      </c>
      <c r="AJ2817">
        <f t="shared" si="231"/>
        <v>39.01</v>
      </c>
      <c r="AK2817" s="62">
        <f t="shared" si="232"/>
        <v>1.6666666666666666E-2</v>
      </c>
      <c r="AL2817">
        <f t="shared" si="233"/>
        <v>37.450000000000003</v>
      </c>
    </row>
    <row r="2818" spans="2:38" ht="14.45" x14ac:dyDescent="0.3">
      <c r="B2818" t="s">
        <v>2683</v>
      </c>
      <c r="C2818">
        <v>2002344334</v>
      </c>
      <c r="D2818" t="s">
        <v>125</v>
      </c>
      <c r="E2818" t="s">
        <v>126</v>
      </c>
      <c r="F2818" t="s">
        <v>127</v>
      </c>
      <c r="G2818" t="s">
        <v>128</v>
      </c>
      <c r="H2818" t="s">
        <v>208</v>
      </c>
      <c r="I2818" t="s">
        <v>209</v>
      </c>
      <c r="J2818" t="s">
        <v>210</v>
      </c>
      <c r="K2818" t="s">
        <v>211</v>
      </c>
      <c r="L2818">
        <v>80836250</v>
      </c>
      <c r="M2818" t="s">
        <v>212</v>
      </c>
      <c r="N2818">
        <v>33074900</v>
      </c>
      <c r="O2818" t="s">
        <v>213</v>
      </c>
      <c r="P2818">
        <v>4987176304650</v>
      </c>
      <c r="Q2818">
        <v>349</v>
      </c>
      <c r="R2818" s="16">
        <v>47045</v>
      </c>
      <c r="S2818">
        <v>24</v>
      </c>
      <c r="T2818">
        <v>100</v>
      </c>
      <c r="U2818">
        <v>12</v>
      </c>
      <c r="V2818">
        <v>236.6</v>
      </c>
      <c r="W2818">
        <v>279.19</v>
      </c>
      <c r="X2818">
        <v>290.83</v>
      </c>
      <c r="Y2818">
        <v>0</v>
      </c>
      <c r="Z2818">
        <v>6</v>
      </c>
      <c r="AA2818">
        <v>0</v>
      </c>
      <c r="AB2818">
        <v>0</v>
      </c>
      <c r="AC2818">
        <v>1675.14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f t="shared" si="230"/>
        <v>6</v>
      </c>
      <c r="AJ2818">
        <f t="shared" si="231"/>
        <v>1744.98</v>
      </c>
      <c r="AK2818" s="62">
        <f t="shared" si="232"/>
        <v>0.5</v>
      </c>
      <c r="AL2818">
        <f t="shared" si="233"/>
        <v>1675.1399999999999</v>
      </c>
    </row>
    <row r="2819" spans="2:38" ht="14.45" x14ac:dyDescent="0.3">
      <c r="B2819" t="s">
        <v>2683</v>
      </c>
      <c r="C2819">
        <v>2002344334</v>
      </c>
      <c r="D2819" t="s">
        <v>125</v>
      </c>
      <c r="E2819" t="s">
        <v>126</v>
      </c>
      <c r="F2819" t="s">
        <v>127</v>
      </c>
      <c r="G2819" t="s">
        <v>132</v>
      </c>
      <c r="H2819" t="s">
        <v>133</v>
      </c>
      <c r="I2819" t="s">
        <v>134</v>
      </c>
      <c r="J2819" t="s">
        <v>169</v>
      </c>
      <c r="K2819" t="s">
        <v>543</v>
      </c>
      <c r="L2819">
        <v>80830251</v>
      </c>
      <c r="M2819" t="s">
        <v>544</v>
      </c>
      <c r="N2819">
        <v>96190010</v>
      </c>
      <c r="O2819" t="s">
        <v>545</v>
      </c>
      <c r="P2819">
        <v>4987176294623</v>
      </c>
      <c r="Q2819">
        <v>475</v>
      </c>
      <c r="R2819" s="16">
        <v>46807</v>
      </c>
      <c r="S2819">
        <v>24</v>
      </c>
      <c r="T2819">
        <v>78</v>
      </c>
      <c r="U2819">
        <v>16</v>
      </c>
      <c r="V2819">
        <v>354.08</v>
      </c>
      <c r="W2819">
        <v>354.08</v>
      </c>
      <c r="X2819">
        <v>368.85</v>
      </c>
      <c r="Y2819">
        <v>1</v>
      </c>
      <c r="Z2819">
        <v>2</v>
      </c>
      <c r="AA2819">
        <v>0</v>
      </c>
      <c r="AB2819">
        <v>0</v>
      </c>
      <c r="AC2819">
        <v>6373.44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f t="shared" si="230"/>
        <v>18</v>
      </c>
      <c r="AJ2819">
        <f t="shared" si="231"/>
        <v>6639.3</v>
      </c>
      <c r="AK2819" s="62">
        <f t="shared" si="232"/>
        <v>1.125</v>
      </c>
      <c r="AL2819">
        <f t="shared" si="233"/>
        <v>6373.44</v>
      </c>
    </row>
    <row r="2820" spans="2:38" ht="14.45" x14ac:dyDescent="0.3">
      <c r="B2820" t="s">
        <v>2683</v>
      </c>
      <c r="C2820">
        <v>2002344334</v>
      </c>
      <c r="D2820" t="s">
        <v>125</v>
      </c>
      <c r="E2820" t="s">
        <v>126</v>
      </c>
      <c r="F2820" t="s">
        <v>127</v>
      </c>
      <c r="G2820" t="s">
        <v>132</v>
      </c>
      <c r="H2820" t="s">
        <v>133</v>
      </c>
      <c r="I2820" t="s">
        <v>177</v>
      </c>
      <c r="J2820" t="s">
        <v>178</v>
      </c>
      <c r="K2820" t="s">
        <v>179</v>
      </c>
      <c r="L2820">
        <v>80869894</v>
      </c>
      <c r="M2820" t="s">
        <v>180</v>
      </c>
      <c r="N2820">
        <v>96190010</v>
      </c>
      <c r="O2820" t="s">
        <v>181</v>
      </c>
      <c r="P2820">
        <v>4987176349620</v>
      </c>
      <c r="Q2820">
        <v>150</v>
      </c>
      <c r="R2820" s="16">
        <v>46807</v>
      </c>
      <c r="S2820">
        <v>24</v>
      </c>
      <c r="T2820">
        <v>78</v>
      </c>
      <c r="U2820">
        <v>30</v>
      </c>
      <c r="V2820">
        <v>115.33</v>
      </c>
      <c r="W2820">
        <v>115.33</v>
      </c>
      <c r="X2820">
        <v>120.14</v>
      </c>
      <c r="Y2820">
        <v>0</v>
      </c>
      <c r="Z2820">
        <v>22</v>
      </c>
      <c r="AA2820">
        <v>0</v>
      </c>
      <c r="AB2820">
        <v>0</v>
      </c>
      <c r="AC2820">
        <v>2537.2600000000002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f t="shared" si="230"/>
        <v>22</v>
      </c>
      <c r="AJ2820">
        <f t="shared" si="231"/>
        <v>2643.08</v>
      </c>
      <c r="AK2820" s="62">
        <f t="shared" si="232"/>
        <v>0.73333333333333328</v>
      </c>
      <c r="AL2820">
        <f t="shared" si="233"/>
        <v>2537.2599999999998</v>
      </c>
    </row>
    <row r="2821" spans="2:38" ht="14.45" x14ac:dyDescent="0.3">
      <c r="B2821" t="s">
        <v>2683</v>
      </c>
      <c r="C2821">
        <v>2002344334</v>
      </c>
      <c r="D2821" t="s">
        <v>125</v>
      </c>
      <c r="E2821" t="s">
        <v>126</v>
      </c>
      <c r="F2821" t="s">
        <v>127</v>
      </c>
      <c r="G2821" t="s">
        <v>146</v>
      </c>
      <c r="H2821" t="s">
        <v>190</v>
      </c>
      <c r="I2821" t="s">
        <v>191</v>
      </c>
      <c r="J2821" t="s">
        <v>192</v>
      </c>
      <c r="K2821" t="s">
        <v>193</v>
      </c>
      <c r="L2821">
        <v>80832391</v>
      </c>
      <c r="M2821" t="s">
        <v>194</v>
      </c>
      <c r="N2821">
        <v>82121010</v>
      </c>
      <c r="O2821" t="s">
        <v>195</v>
      </c>
      <c r="P2821">
        <v>4987176298188</v>
      </c>
      <c r="Q2821">
        <v>325</v>
      </c>
      <c r="R2821" s="16">
        <v>46807</v>
      </c>
      <c r="S2821">
        <v>60</v>
      </c>
      <c r="T2821">
        <v>31</v>
      </c>
      <c r="U2821">
        <v>48</v>
      </c>
      <c r="V2821">
        <v>231.93</v>
      </c>
      <c r="W2821">
        <v>273.68</v>
      </c>
      <c r="X2821">
        <v>285.08999999999997</v>
      </c>
      <c r="Y2821">
        <v>0</v>
      </c>
      <c r="Z2821">
        <v>47</v>
      </c>
      <c r="AA2821">
        <v>0</v>
      </c>
      <c r="AB2821">
        <v>0</v>
      </c>
      <c r="AC2821">
        <v>12862.96</v>
      </c>
      <c r="AD2821">
        <v>0.01</v>
      </c>
      <c r="AE2821">
        <v>0</v>
      </c>
      <c r="AF2821">
        <v>0</v>
      </c>
      <c r="AG2821">
        <v>0</v>
      </c>
      <c r="AH2821">
        <v>0</v>
      </c>
      <c r="AI2821">
        <f t="shared" si="230"/>
        <v>47</v>
      </c>
      <c r="AJ2821">
        <f t="shared" si="231"/>
        <v>13399.23</v>
      </c>
      <c r="AK2821" s="62">
        <f t="shared" si="232"/>
        <v>0.97916666666666663</v>
      </c>
      <c r="AL2821">
        <f t="shared" si="233"/>
        <v>12862.960000000001</v>
      </c>
    </row>
    <row r="2822" spans="2:38" ht="14.45" x14ac:dyDescent="0.3">
      <c r="B2822" t="s">
        <v>2683</v>
      </c>
      <c r="C2822">
        <v>2002344334</v>
      </c>
      <c r="D2822" t="s">
        <v>125</v>
      </c>
      <c r="E2822" t="s">
        <v>126</v>
      </c>
      <c r="F2822" t="s">
        <v>127</v>
      </c>
      <c r="G2822" t="s">
        <v>146</v>
      </c>
      <c r="H2822" t="s">
        <v>190</v>
      </c>
      <c r="I2822" t="s">
        <v>191</v>
      </c>
      <c r="J2822" t="s">
        <v>313</v>
      </c>
      <c r="K2822" t="s">
        <v>888</v>
      </c>
      <c r="L2822">
        <v>80840352</v>
      </c>
      <c r="M2822" t="s">
        <v>889</v>
      </c>
      <c r="N2822">
        <v>82121010</v>
      </c>
      <c r="O2822" t="s">
        <v>890</v>
      </c>
      <c r="P2822">
        <v>4987176124616</v>
      </c>
      <c r="Q2822">
        <v>475</v>
      </c>
      <c r="R2822" s="16">
        <v>47045</v>
      </c>
      <c r="S2822">
        <v>60</v>
      </c>
      <c r="T2822">
        <v>44</v>
      </c>
      <c r="U2822">
        <v>40</v>
      </c>
      <c r="V2822">
        <v>338.97</v>
      </c>
      <c r="W2822">
        <v>399.99</v>
      </c>
      <c r="X2822">
        <v>416.67</v>
      </c>
      <c r="Y2822">
        <v>0</v>
      </c>
      <c r="Z2822">
        <v>20</v>
      </c>
      <c r="AA2822">
        <v>0</v>
      </c>
      <c r="AB2822">
        <v>0</v>
      </c>
      <c r="AC2822">
        <v>7999.8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f t="shared" si="230"/>
        <v>20</v>
      </c>
      <c r="AJ2822">
        <f t="shared" si="231"/>
        <v>8333.4</v>
      </c>
      <c r="AK2822" s="62">
        <f t="shared" si="232"/>
        <v>0.5</v>
      </c>
      <c r="AL2822">
        <f t="shared" si="233"/>
        <v>7999.8</v>
      </c>
    </row>
    <row r="2823" spans="2:38" ht="14.45" x14ac:dyDescent="0.3">
      <c r="B2823" t="s">
        <v>2683</v>
      </c>
      <c r="C2823">
        <v>2002344334</v>
      </c>
      <c r="D2823" t="s">
        <v>125</v>
      </c>
      <c r="E2823" t="s">
        <v>126</v>
      </c>
      <c r="F2823" t="s">
        <v>127</v>
      </c>
      <c r="G2823" t="s">
        <v>146</v>
      </c>
      <c r="H2823" t="s">
        <v>150</v>
      </c>
      <c r="I2823" t="s">
        <v>185</v>
      </c>
      <c r="J2823" t="s">
        <v>186</v>
      </c>
      <c r="K2823" t="s">
        <v>187</v>
      </c>
      <c r="L2823">
        <v>80864300</v>
      </c>
      <c r="M2823" t="s">
        <v>188</v>
      </c>
      <c r="N2823">
        <v>82122011</v>
      </c>
      <c r="O2823" t="s">
        <v>189</v>
      </c>
      <c r="P2823">
        <v>4987176278579</v>
      </c>
      <c r="Q2823">
        <v>99</v>
      </c>
      <c r="R2823" s="16">
        <v>46808</v>
      </c>
      <c r="S2823">
        <v>60</v>
      </c>
      <c r="T2823">
        <v>31</v>
      </c>
      <c r="U2823">
        <v>600</v>
      </c>
      <c r="V2823">
        <v>70.42</v>
      </c>
      <c r="W2823">
        <v>83.09</v>
      </c>
      <c r="X2823">
        <v>86.55</v>
      </c>
      <c r="Y2823">
        <v>0</v>
      </c>
      <c r="Z2823">
        <v>54</v>
      </c>
      <c r="AA2823">
        <v>0</v>
      </c>
      <c r="AB2823">
        <v>0</v>
      </c>
      <c r="AC2823">
        <v>4486.8599999999997</v>
      </c>
      <c r="AD2823">
        <v>0.01</v>
      </c>
      <c r="AE2823">
        <v>0</v>
      </c>
      <c r="AF2823">
        <v>0</v>
      </c>
      <c r="AG2823">
        <v>0</v>
      </c>
      <c r="AH2823">
        <v>0</v>
      </c>
      <c r="AI2823">
        <f t="shared" si="230"/>
        <v>54</v>
      </c>
      <c r="AJ2823">
        <f t="shared" si="231"/>
        <v>4673.7</v>
      </c>
      <c r="AK2823" s="62">
        <f t="shared" si="232"/>
        <v>0.09</v>
      </c>
      <c r="AL2823">
        <f t="shared" si="233"/>
        <v>4486.8600000000006</v>
      </c>
    </row>
    <row r="2824" spans="2:38" ht="14.45" x14ac:dyDescent="0.3">
      <c r="B2824" t="s">
        <v>2683</v>
      </c>
      <c r="C2824">
        <v>2002344334</v>
      </c>
      <c r="D2824" t="s">
        <v>125</v>
      </c>
      <c r="E2824" t="s">
        <v>126</v>
      </c>
      <c r="F2824" t="s">
        <v>127</v>
      </c>
      <c r="G2824" t="s">
        <v>128</v>
      </c>
      <c r="H2824" t="s">
        <v>129</v>
      </c>
      <c r="I2824" t="s">
        <v>130</v>
      </c>
      <c r="J2824" t="s">
        <v>295</v>
      </c>
      <c r="K2824" t="s">
        <v>844</v>
      </c>
      <c r="L2824">
        <v>80841061</v>
      </c>
      <c r="M2824" t="s">
        <v>1046</v>
      </c>
      <c r="N2824">
        <v>33059090</v>
      </c>
      <c r="O2824" t="s">
        <v>1047</v>
      </c>
      <c r="P2824">
        <v>4987176257376</v>
      </c>
      <c r="Q2824">
        <v>245</v>
      </c>
      <c r="R2824" s="16">
        <v>46807</v>
      </c>
      <c r="S2824">
        <v>36</v>
      </c>
      <c r="T2824">
        <v>52</v>
      </c>
      <c r="U2824">
        <v>24</v>
      </c>
      <c r="V2824">
        <v>173.32</v>
      </c>
      <c r="W2824">
        <v>204.52</v>
      </c>
      <c r="X2824">
        <v>213.05</v>
      </c>
      <c r="Y2824">
        <v>0</v>
      </c>
      <c r="Z2824">
        <v>2</v>
      </c>
      <c r="AA2824">
        <v>0</v>
      </c>
      <c r="AB2824">
        <v>0</v>
      </c>
      <c r="AC2824">
        <v>409.04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f t="shared" si="230"/>
        <v>2</v>
      </c>
      <c r="AJ2824">
        <f t="shared" si="231"/>
        <v>426.1</v>
      </c>
      <c r="AK2824" s="62">
        <f t="shared" si="232"/>
        <v>8.3333333333333329E-2</v>
      </c>
      <c r="AL2824">
        <f t="shared" si="233"/>
        <v>409.04</v>
      </c>
    </row>
    <row r="2825" spans="2:38" ht="14.45" x14ac:dyDescent="0.3">
      <c r="B2825" t="s">
        <v>2683</v>
      </c>
      <c r="C2825">
        <v>2002344334</v>
      </c>
      <c r="D2825" t="s">
        <v>125</v>
      </c>
      <c r="E2825" t="s">
        <v>126</v>
      </c>
      <c r="F2825" t="s">
        <v>127</v>
      </c>
      <c r="G2825" t="s">
        <v>128</v>
      </c>
      <c r="H2825" t="s">
        <v>139</v>
      </c>
      <c r="I2825" t="s">
        <v>140</v>
      </c>
      <c r="J2825" t="s">
        <v>159</v>
      </c>
      <c r="K2825" t="s">
        <v>570</v>
      </c>
      <c r="L2825">
        <v>80887690</v>
      </c>
      <c r="M2825" t="s">
        <v>571</v>
      </c>
      <c r="N2825">
        <v>96190030</v>
      </c>
      <c r="O2825" t="s">
        <v>572</v>
      </c>
      <c r="P2825">
        <v>4987176303844</v>
      </c>
      <c r="Q2825">
        <v>350</v>
      </c>
      <c r="R2825" s="16">
        <v>47045</v>
      </c>
      <c r="S2825">
        <v>36</v>
      </c>
      <c r="T2825">
        <v>74</v>
      </c>
      <c r="U2825">
        <v>18</v>
      </c>
      <c r="V2825">
        <v>278.25</v>
      </c>
      <c r="W2825">
        <v>292.16000000000003</v>
      </c>
      <c r="X2825">
        <v>304.33999999999997</v>
      </c>
      <c r="Y2825">
        <v>0</v>
      </c>
      <c r="Z2825">
        <v>1</v>
      </c>
      <c r="AA2825">
        <v>0</v>
      </c>
      <c r="AB2825">
        <v>0</v>
      </c>
      <c r="AC2825">
        <v>292.16000000000003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f t="shared" si="230"/>
        <v>1</v>
      </c>
      <c r="AJ2825">
        <f t="shared" si="231"/>
        <v>304.33999999999997</v>
      </c>
      <c r="AK2825" s="62">
        <f t="shared" si="232"/>
        <v>5.5555555555555552E-2</v>
      </c>
      <c r="AL2825">
        <f t="shared" si="233"/>
        <v>292.16000000000003</v>
      </c>
    </row>
    <row r="2826" spans="2:38" ht="14.45" x14ac:dyDescent="0.3">
      <c r="B2826" t="s">
        <v>2683</v>
      </c>
      <c r="C2826">
        <v>2002344334</v>
      </c>
      <c r="D2826" t="s">
        <v>125</v>
      </c>
      <c r="E2826" t="s">
        <v>126</v>
      </c>
      <c r="F2826" t="s">
        <v>127</v>
      </c>
      <c r="G2826" t="s">
        <v>128</v>
      </c>
      <c r="H2826" t="s">
        <v>196</v>
      </c>
      <c r="I2826" t="s">
        <v>197</v>
      </c>
      <c r="J2826" t="s">
        <v>198</v>
      </c>
      <c r="K2826" t="s">
        <v>199</v>
      </c>
      <c r="L2826">
        <v>80741185</v>
      </c>
      <c r="M2826" t="s">
        <v>200</v>
      </c>
      <c r="N2826">
        <v>33049990</v>
      </c>
      <c r="O2826" t="s">
        <v>201</v>
      </c>
      <c r="P2826">
        <v>4987176179630</v>
      </c>
      <c r="Q2826">
        <v>429</v>
      </c>
      <c r="R2826" s="16">
        <v>47689</v>
      </c>
      <c r="S2826">
        <v>36</v>
      </c>
      <c r="T2826">
        <v>100</v>
      </c>
      <c r="U2826">
        <v>6</v>
      </c>
      <c r="V2826">
        <v>303.48</v>
      </c>
      <c r="W2826">
        <v>358.11</v>
      </c>
      <c r="X2826">
        <v>373.04</v>
      </c>
      <c r="Y2826">
        <v>0</v>
      </c>
      <c r="Z2826">
        <v>3</v>
      </c>
      <c r="AA2826">
        <v>0</v>
      </c>
      <c r="AB2826">
        <v>0</v>
      </c>
      <c r="AC2826">
        <v>1074.33</v>
      </c>
      <c r="AD2826">
        <v>3.75</v>
      </c>
      <c r="AE2826">
        <v>0</v>
      </c>
      <c r="AF2826">
        <v>0</v>
      </c>
      <c r="AG2826">
        <v>0</v>
      </c>
      <c r="AH2826">
        <v>0</v>
      </c>
      <c r="AI2826">
        <f t="shared" si="230"/>
        <v>3</v>
      </c>
      <c r="AJ2826">
        <f t="shared" si="231"/>
        <v>1119.1200000000001</v>
      </c>
      <c r="AK2826" s="62">
        <f t="shared" si="232"/>
        <v>0.5</v>
      </c>
      <c r="AL2826">
        <f t="shared" si="233"/>
        <v>1074.33</v>
      </c>
    </row>
    <row r="2827" spans="2:38" ht="14.45" x14ac:dyDescent="0.3">
      <c r="B2827" t="s">
        <v>2683</v>
      </c>
      <c r="C2827">
        <v>2002344334</v>
      </c>
      <c r="D2827" t="s">
        <v>125</v>
      </c>
      <c r="E2827" t="s">
        <v>126</v>
      </c>
      <c r="F2827" t="s">
        <v>127</v>
      </c>
      <c r="G2827" t="s">
        <v>146</v>
      </c>
      <c r="H2827" t="s">
        <v>160</v>
      </c>
      <c r="I2827" t="s">
        <v>161</v>
      </c>
      <c r="J2827" t="s">
        <v>539</v>
      </c>
      <c r="K2827" t="s">
        <v>674</v>
      </c>
      <c r="L2827">
        <v>80838057</v>
      </c>
      <c r="M2827" t="s">
        <v>675</v>
      </c>
      <c r="N2827">
        <v>96032100</v>
      </c>
      <c r="O2827" t="s">
        <v>676</v>
      </c>
      <c r="P2827">
        <v>4987176306685</v>
      </c>
      <c r="Q2827">
        <v>175</v>
      </c>
      <c r="R2827" s="16">
        <v>47020</v>
      </c>
      <c r="S2827">
        <v>36</v>
      </c>
      <c r="T2827">
        <v>72</v>
      </c>
      <c r="U2827">
        <v>48</v>
      </c>
      <c r="V2827">
        <v>133.33000000000001</v>
      </c>
      <c r="W2827">
        <v>140</v>
      </c>
      <c r="X2827">
        <v>145.84</v>
      </c>
      <c r="Y2827">
        <v>0</v>
      </c>
      <c r="Z2827">
        <v>9</v>
      </c>
      <c r="AA2827">
        <v>0</v>
      </c>
      <c r="AB2827">
        <v>0</v>
      </c>
      <c r="AC2827">
        <v>1260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f t="shared" si="230"/>
        <v>9</v>
      </c>
      <c r="AJ2827">
        <f t="shared" si="231"/>
        <v>1312.56</v>
      </c>
      <c r="AK2827" s="62">
        <f t="shared" si="232"/>
        <v>0.1875</v>
      </c>
      <c r="AL2827">
        <f t="shared" si="233"/>
        <v>1260</v>
      </c>
    </row>
    <row r="2828" spans="2:38" ht="14.45" x14ac:dyDescent="0.3">
      <c r="B2828" t="s">
        <v>2683</v>
      </c>
      <c r="C2828">
        <v>2002344334</v>
      </c>
      <c r="D2828" t="s">
        <v>125</v>
      </c>
      <c r="E2828" t="s">
        <v>126</v>
      </c>
      <c r="F2828" t="s">
        <v>127</v>
      </c>
      <c r="G2828" t="s">
        <v>128</v>
      </c>
      <c r="H2828" t="s">
        <v>139</v>
      </c>
      <c r="I2828" t="s">
        <v>140</v>
      </c>
      <c r="J2828" t="s">
        <v>159</v>
      </c>
      <c r="K2828" t="s">
        <v>573</v>
      </c>
      <c r="L2828">
        <v>80887692</v>
      </c>
      <c r="M2828" t="s">
        <v>574</v>
      </c>
      <c r="N2828">
        <v>96190030</v>
      </c>
      <c r="O2828" t="s">
        <v>575</v>
      </c>
      <c r="P2828">
        <v>4987176303721</v>
      </c>
      <c r="Q2828">
        <v>350</v>
      </c>
      <c r="R2828" s="16">
        <v>47089</v>
      </c>
      <c r="S2828">
        <v>36</v>
      </c>
      <c r="T2828">
        <v>78</v>
      </c>
      <c r="U2828">
        <v>18</v>
      </c>
      <c r="V2828">
        <v>278.25</v>
      </c>
      <c r="W2828">
        <v>292.16000000000003</v>
      </c>
      <c r="X2828">
        <v>304.33999999999997</v>
      </c>
      <c r="Y2828">
        <v>2</v>
      </c>
      <c r="Z2828">
        <v>0</v>
      </c>
      <c r="AA2828">
        <v>0</v>
      </c>
      <c r="AB2828">
        <v>0</v>
      </c>
      <c r="AC2828">
        <v>10517.76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f t="shared" si="230"/>
        <v>36</v>
      </c>
      <c r="AJ2828">
        <f t="shared" si="231"/>
        <v>10956.24</v>
      </c>
      <c r="AK2828" s="62">
        <f t="shared" si="232"/>
        <v>2</v>
      </c>
      <c r="AL2828">
        <f t="shared" si="233"/>
        <v>10517.76</v>
      </c>
    </row>
    <row r="2829" spans="2:38" ht="14.45" x14ac:dyDescent="0.3">
      <c r="B2829" t="s">
        <v>2683</v>
      </c>
      <c r="C2829">
        <v>2002344334</v>
      </c>
      <c r="D2829" t="s">
        <v>125</v>
      </c>
      <c r="E2829" t="s">
        <v>126</v>
      </c>
      <c r="F2829" t="s">
        <v>127</v>
      </c>
      <c r="G2829" t="s">
        <v>146</v>
      </c>
      <c r="H2829" t="s">
        <v>147</v>
      </c>
      <c r="I2829" t="s">
        <v>203</v>
      </c>
      <c r="J2829" t="s">
        <v>204</v>
      </c>
      <c r="K2829" t="s">
        <v>205</v>
      </c>
      <c r="L2829">
        <v>80862828</v>
      </c>
      <c r="M2829" t="s">
        <v>206</v>
      </c>
      <c r="N2829">
        <v>33071010</v>
      </c>
      <c r="O2829" t="s">
        <v>207</v>
      </c>
      <c r="P2829">
        <v>4987176150578</v>
      </c>
      <c r="Q2829">
        <v>71</v>
      </c>
      <c r="R2829" s="16">
        <v>46657</v>
      </c>
      <c r="S2829">
        <v>36</v>
      </c>
      <c r="T2829">
        <v>38</v>
      </c>
      <c r="U2829">
        <v>96</v>
      </c>
      <c r="V2829">
        <v>57.96</v>
      </c>
      <c r="W2829">
        <v>60.86</v>
      </c>
      <c r="X2829">
        <v>63.4</v>
      </c>
      <c r="Y2829">
        <v>0</v>
      </c>
      <c r="Z2829">
        <v>51</v>
      </c>
      <c r="AA2829">
        <v>0</v>
      </c>
      <c r="AB2829">
        <v>0</v>
      </c>
      <c r="AC2829">
        <v>3103.86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f t="shared" si="230"/>
        <v>51</v>
      </c>
      <c r="AJ2829">
        <f t="shared" si="231"/>
        <v>3233.4</v>
      </c>
      <c r="AK2829" s="62">
        <f t="shared" si="232"/>
        <v>0.53125</v>
      </c>
      <c r="AL2829">
        <f t="shared" si="233"/>
        <v>3103.86</v>
      </c>
    </row>
    <row r="2830" spans="2:38" ht="14.45" x14ac:dyDescent="0.3">
      <c r="B2830" t="s">
        <v>2683</v>
      </c>
      <c r="C2830">
        <v>2002344334</v>
      </c>
      <c r="D2830" t="s">
        <v>125</v>
      </c>
      <c r="E2830" t="s">
        <v>126</v>
      </c>
      <c r="F2830" t="s">
        <v>127</v>
      </c>
      <c r="G2830" t="s">
        <v>128</v>
      </c>
      <c r="H2830" t="s">
        <v>196</v>
      </c>
      <c r="I2830" t="s">
        <v>197</v>
      </c>
      <c r="J2830" t="s">
        <v>443</v>
      </c>
      <c r="K2830" t="s">
        <v>472</v>
      </c>
      <c r="L2830">
        <v>80833282</v>
      </c>
      <c r="M2830" t="s">
        <v>680</v>
      </c>
      <c r="N2830">
        <v>33049990</v>
      </c>
      <c r="O2830" t="s">
        <v>681</v>
      </c>
      <c r="P2830">
        <v>4987176077721</v>
      </c>
      <c r="Q2830">
        <v>99</v>
      </c>
      <c r="R2830" s="16">
        <v>46807</v>
      </c>
      <c r="S2830">
        <v>36</v>
      </c>
      <c r="T2830">
        <v>52</v>
      </c>
      <c r="U2830">
        <v>48</v>
      </c>
      <c r="V2830">
        <v>70.03</v>
      </c>
      <c r="W2830">
        <v>82.64</v>
      </c>
      <c r="X2830">
        <v>86.09</v>
      </c>
      <c r="Y2830">
        <v>0</v>
      </c>
      <c r="Z2830">
        <v>4</v>
      </c>
      <c r="AA2830">
        <v>0</v>
      </c>
      <c r="AB2830">
        <v>0</v>
      </c>
      <c r="AC2830">
        <v>330.56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f t="shared" si="230"/>
        <v>4</v>
      </c>
      <c r="AJ2830">
        <f t="shared" si="231"/>
        <v>344.36</v>
      </c>
      <c r="AK2830" s="62">
        <f t="shared" si="232"/>
        <v>8.3333333333333329E-2</v>
      </c>
      <c r="AL2830">
        <f t="shared" si="233"/>
        <v>330.56</v>
      </c>
    </row>
    <row r="2831" spans="2:38" ht="14.45" x14ac:dyDescent="0.3">
      <c r="B2831" t="s">
        <v>2683</v>
      </c>
      <c r="C2831">
        <v>2002344334</v>
      </c>
      <c r="D2831" t="s">
        <v>125</v>
      </c>
      <c r="E2831" t="s">
        <v>126</v>
      </c>
      <c r="F2831" t="s">
        <v>127</v>
      </c>
      <c r="G2831" t="s">
        <v>128</v>
      </c>
      <c r="H2831" t="s">
        <v>139</v>
      </c>
      <c r="I2831" t="s">
        <v>140</v>
      </c>
      <c r="J2831" t="s">
        <v>159</v>
      </c>
      <c r="K2831" t="s">
        <v>305</v>
      </c>
      <c r="L2831">
        <v>80887686</v>
      </c>
      <c r="M2831" t="s">
        <v>1334</v>
      </c>
      <c r="N2831">
        <v>96190030</v>
      </c>
      <c r="O2831" t="s">
        <v>1335</v>
      </c>
      <c r="P2831">
        <v>4987176303769</v>
      </c>
      <c r="Q2831">
        <v>350</v>
      </c>
      <c r="R2831" s="16">
        <v>46807</v>
      </c>
      <c r="S2831">
        <v>36</v>
      </c>
      <c r="T2831">
        <v>52</v>
      </c>
      <c r="U2831">
        <v>18</v>
      </c>
      <c r="V2831">
        <v>278.25</v>
      </c>
      <c r="W2831">
        <v>292.16000000000003</v>
      </c>
      <c r="X2831">
        <v>304.33999999999997</v>
      </c>
      <c r="Y2831">
        <v>0</v>
      </c>
      <c r="Z2831">
        <v>2</v>
      </c>
      <c r="AA2831">
        <v>0</v>
      </c>
      <c r="AB2831">
        <v>0</v>
      </c>
      <c r="AC2831">
        <v>584.32000000000005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f t="shared" si="230"/>
        <v>2</v>
      </c>
      <c r="AJ2831">
        <f t="shared" si="231"/>
        <v>608.67999999999995</v>
      </c>
      <c r="AK2831" s="62">
        <f t="shared" si="232"/>
        <v>0.1111111111111111</v>
      </c>
      <c r="AL2831">
        <f t="shared" si="233"/>
        <v>584.32000000000005</v>
      </c>
    </row>
    <row r="2832" spans="2:38" ht="14.45" x14ac:dyDescent="0.3">
      <c r="B2832" t="s">
        <v>2683</v>
      </c>
      <c r="C2832">
        <v>2002344334</v>
      </c>
      <c r="D2832" t="s">
        <v>125</v>
      </c>
      <c r="E2832" t="s">
        <v>126</v>
      </c>
      <c r="F2832" t="s">
        <v>127</v>
      </c>
      <c r="G2832" t="s">
        <v>128</v>
      </c>
      <c r="H2832" t="s">
        <v>129</v>
      </c>
      <c r="I2832" t="s">
        <v>221</v>
      </c>
      <c r="J2832" t="s">
        <v>222</v>
      </c>
      <c r="K2832" t="s">
        <v>224</v>
      </c>
      <c r="L2832">
        <v>83924013</v>
      </c>
      <c r="M2832" t="s">
        <v>225</v>
      </c>
      <c r="N2832">
        <v>33051090</v>
      </c>
      <c r="O2832" t="s">
        <v>226</v>
      </c>
      <c r="P2832">
        <v>4987176073020</v>
      </c>
      <c r="Q2832">
        <v>218</v>
      </c>
      <c r="R2832" s="16">
        <v>47045</v>
      </c>
      <c r="S2832">
        <v>36</v>
      </c>
      <c r="T2832">
        <v>74</v>
      </c>
      <c r="U2832">
        <v>56</v>
      </c>
      <c r="V2832">
        <v>181.19</v>
      </c>
      <c r="W2832">
        <v>190.25</v>
      </c>
      <c r="X2832">
        <v>198.18</v>
      </c>
      <c r="Y2832">
        <v>0</v>
      </c>
      <c r="Z2832">
        <v>1</v>
      </c>
      <c r="AA2832">
        <v>0</v>
      </c>
      <c r="AB2832">
        <v>0</v>
      </c>
      <c r="AC2832">
        <v>190.25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f t="shared" si="230"/>
        <v>1</v>
      </c>
      <c r="AJ2832">
        <f t="shared" si="231"/>
        <v>198.18</v>
      </c>
      <c r="AK2832" s="62">
        <f t="shared" si="232"/>
        <v>1.7857142857142856E-2</v>
      </c>
      <c r="AL2832">
        <f t="shared" si="233"/>
        <v>190.25</v>
      </c>
    </row>
    <row r="2833" spans="2:38" ht="14.45" x14ac:dyDescent="0.3">
      <c r="B2833" t="s">
        <v>2683</v>
      </c>
      <c r="C2833">
        <v>2002344334</v>
      </c>
      <c r="D2833" t="s">
        <v>125</v>
      </c>
      <c r="E2833" t="s">
        <v>126</v>
      </c>
      <c r="F2833" t="s">
        <v>127</v>
      </c>
      <c r="G2833" t="s">
        <v>128</v>
      </c>
      <c r="H2833" t="s">
        <v>139</v>
      </c>
      <c r="I2833" t="s">
        <v>140</v>
      </c>
      <c r="J2833" t="s">
        <v>266</v>
      </c>
      <c r="K2833" t="s">
        <v>355</v>
      </c>
      <c r="L2833">
        <v>80863669</v>
      </c>
      <c r="M2833" t="s">
        <v>690</v>
      </c>
      <c r="N2833">
        <v>96190030</v>
      </c>
      <c r="O2833" t="s">
        <v>691</v>
      </c>
      <c r="P2833">
        <v>4987176303455</v>
      </c>
      <c r="Q2833">
        <v>350</v>
      </c>
      <c r="R2833" s="16">
        <v>47020</v>
      </c>
      <c r="S2833">
        <v>36</v>
      </c>
      <c r="T2833">
        <v>72</v>
      </c>
      <c r="U2833">
        <v>12</v>
      </c>
      <c r="V2833">
        <v>266.66000000000003</v>
      </c>
      <c r="W2833">
        <v>279.99</v>
      </c>
      <c r="X2833">
        <v>291.67</v>
      </c>
      <c r="Y2833">
        <v>0</v>
      </c>
      <c r="Z2833">
        <v>1</v>
      </c>
      <c r="AA2833">
        <v>0</v>
      </c>
      <c r="AB2833">
        <v>0</v>
      </c>
      <c r="AC2833">
        <v>279.99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f t="shared" si="230"/>
        <v>1</v>
      </c>
      <c r="AJ2833">
        <f t="shared" si="231"/>
        <v>291.67</v>
      </c>
      <c r="AK2833" s="62">
        <f t="shared" si="232"/>
        <v>8.3333333333333329E-2</v>
      </c>
      <c r="AL2833">
        <f t="shared" si="233"/>
        <v>279.99</v>
      </c>
    </row>
    <row r="2834" spans="2:38" ht="14.45" x14ac:dyDescent="0.3">
      <c r="B2834" t="s">
        <v>2683</v>
      </c>
      <c r="C2834">
        <v>2002344334</v>
      </c>
      <c r="D2834" t="s">
        <v>125</v>
      </c>
      <c r="E2834" t="s">
        <v>126</v>
      </c>
      <c r="F2834" t="s">
        <v>127</v>
      </c>
      <c r="G2834" t="s">
        <v>132</v>
      </c>
      <c r="H2834" t="s">
        <v>163</v>
      </c>
      <c r="I2834" t="s">
        <v>164</v>
      </c>
      <c r="J2834" t="s">
        <v>337</v>
      </c>
      <c r="K2834" t="s">
        <v>625</v>
      </c>
      <c r="L2834">
        <v>80740511</v>
      </c>
      <c r="M2834" t="s">
        <v>626</v>
      </c>
      <c r="N2834">
        <v>33072000</v>
      </c>
      <c r="O2834" t="s">
        <v>627</v>
      </c>
      <c r="P2834">
        <v>4987176177773</v>
      </c>
      <c r="Q2834">
        <v>299</v>
      </c>
      <c r="R2834" s="16">
        <v>47661</v>
      </c>
      <c r="S2834">
        <v>18</v>
      </c>
      <c r="T2834">
        <v>100</v>
      </c>
      <c r="U2834">
        <v>48</v>
      </c>
      <c r="V2834">
        <v>211.52</v>
      </c>
      <c r="W2834">
        <v>249.59</v>
      </c>
      <c r="X2834">
        <v>260</v>
      </c>
      <c r="Y2834">
        <v>0</v>
      </c>
      <c r="Z2834">
        <v>7</v>
      </c>
      <c r="AA2834">
        <v>0</v>
      </c>
      <c r="AB2834">
        <v>0</v>
      </c>
      <c r="AC2834">
        <v>1747.13</v>
      </c>
      <c r="AD2834">
        <v>0.73999999999999899</v>
      </c>
      <c r="AE2834">
        <v>0</v>
      </c>
      <c r="AF2834">
        <v>0</v>
      </c>
      <c r="AG2834">
        <v>0</v>
      </c>
      <c r="AH2834">
        <v>0</v>
      </c>
      <c r="AI2834">
        <f t="shared" si="230"/>
        <v>7</v>
      </c>
      <c r="AJ2834">
        <f t="shared" si="231"/>
        <v>1820</v>
      </c>
      <c r="AK2834" s="62">
        <f t="shared" si="232"/>
        <v>0.14583333333333334</v>
      </c>
      <c r="AL2834">
        <f t="shared" si="233"/>
        <v>1747.13</v>
      </c>
    </row>
    <row r="2835" spans="2:38" ht="14.45" x14ac:dyDescent="0.3">
      <c r="B2835" t="s">
        <v>2683</v>
      </c>
      <c r="C2835">
        <v>2002344334</v>
      </c>
      <c r="D2835" t="s">
        <v>125</v>
      </c>
      <c r="E2835" t="s">
        <v>126</v>
      </c>
      <c r="F2835" t="s">
        <v>127</v>
      </c>
      <c r="G2835" t="s">
        <v>128</v>
      </c>
      <c r="H2835" t="s">
        <v>129</v>
      </c>
      <c r="I2835" t="s">
        <v>221</v>
      </c>
      <c r="J2835" t="s">
        <v>222</v>
      </c>
      <c r="K2835" t="s">
        <v>1336</v>
      </c>
      <c r="L2835">
        <v>83924049</v>
      </c>
      <c r="M2835" t="s">
        <v>1337</v>
      </c>
      <c r="N2835">
        <v>33051090</v>
      </c>
      <c r="O2835" t="s">
        <v>1338</v>
      </c>
      <c r="P2835">
        <v>4987176072931</v>
      </c>
      <c r="Q2835">
        <v>1098</v>
      </c>
      <c r="R2835" s="16">
        <v>47045</v>
      </c>
      <c r="S2835">
        <v>36</v>
      </c>
      <c r="T2835">
        <v>74</v>
      </c>
      <c r="U2835">
        <v>12</v>
      </c>
      <c r="V2835">
        <v>896.3</v>
      </c>
      <c r="W2835">
        <v>941.11</v>
      </c>
      <c r="X2835">
        <v>980.35</v>
      </c>
      <c r="Y2835">
        <v>0</v>
      </c>
      <c r="Z2835">
        <v>8</v>
      </c>
      <c r="AA2835">
        <v>0</v>
      </c>
      <c r="AB2835">
        <v>0</v>
      </c>
      <c r="AC2835">
        <v>7528.88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f t="shared" si="230"/>
        <v>8</v>
      </c>
      <c r="AJ2835">
        <f t="shared" si="231"/>
        <v>7842.8</v>
      </c>
      <c r="AK2835" s="62">
        <f t="shared" si="232"/>
        <v>0.66666666666666663</v>
      </c>
      <c r="AL2835">
        <f t="shared" si="233"/>
        <v>7528.88</v>
      </c>
    </row>
    <row r="2836" spans="2:38" ht="14.45" x14ac:dyDescent="0.3">
      <c r="B2836" t="s">
        <v>2683</v>
      </c>
      <c r="C2836">
        <v>2002344334</v>
      </c>
      <c r="D2836" t="s">
        <v>125</v>
      </c>
      <c r="E2836" t="s">
        <v>126</v>
      </c>
      <c r="F2836" t="s">
        <v>127</v>
      </c>
      <c r="G2836" t="s">
        <v>128</v>
      </c>
      <c r="H2836" t="s">
        <v>196</v>
      </c>
      <c r="I2836" t="s">
        <v>197</v>
      </c>
      <c r="J2836" t="s">
        <v>443</v>
      </c>
      <c r="K2836" t="s">
        <v>702</v>
      </c>
      <c r="L2836">
        <v>80823579</v>
      </c>
      <c r="M2836" t="s">
        <v>703</v>
      </c>
      <c r="N2836">
        <v>33049990</v>
      </c>
      <c r="O2836" t="s">
        <v>704</v>
      </c>
      <c r="P2836">
        <v>4987176263797</v>
      </c>
      <c r="Q2836">
        <v>449</v>
      </c>
      <c r="R2836" s="16">
        <v>47010</v>
      </c>
      <c r="S2836">
        <v>36</v>
      </c>
      <c r="T2836">
        <v>71</v>
      </c>
      <c r="U2836">
        <v>24</v>
      </c>
      <c r="V2836">
        <v>317.64</v>
      </c>
      <c r="W2836">
        <v>374.81</v>
      </c>
      <c r="X2836">
        <v>390.44</v>
      </c>
      <c r="Y2836">
        <v>0</v>
      </c>
      <c r="Z2836">
        <v>5</v>
      </c>
      <c r="AA2836">
        <v>0</v>
      </c>
      <c r="AB2836">
        <v>0</v>
      </c>
      <c r="AC2836">
        <v>1874.05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f t="shared" si="230"/>
        <v>5</v>
      </c>
      <c r="AJ2836">
        <f t="shared" si="231"/>
        <v>1952.2</v>
      </c>
      <c r="AK2836" s="62">
        <f t="shared" si="232"/>
        <v>0.20833333333333334</v>
      </c>
      <c r="AL2836">
        <f t="shared" si="233"/>
        <v>1874.05</v>
      </c>
    </row>
    <row r="2837" spans="2:38" ht="14.45" x14ac:dyDescent="0.3">
      <c r="B2837" t="s">
        <v>2683</v>
      </c>
      <c r="C2837">
        <v>2002344334</v>
      </c>
      <c r="D2837" t="s">
        <v>125</v>
      </c>
      <c r="E2837" t="s">
        <v>126</v>
      </c>
      <c r="F2837" t="s">
        <v>127</v>
      </c>
      <c r="G2837" t="s">
        <v>128</v>
      </c>
      <c r="H2837" t="s">
        <v>139</v>
      </c>
      <c r="I2837" t="s">
        <v>140</v>
      </c>
      <c r="J2837" t="s">
        <v>159</v>
      </c>
      <c r="K2837" t="s">
        <v>793</v>
      </c>
      <c r="L2837">
        <v>80887704</v>
      </c>
      <c r="M2837" t="s">
        <v>989</v>
      </c>
      <c r="N2837">
        <v>96190030</v>
      </c>
      <c r="O2837" t="s">
        <v>990</v>
      </c>
      <c r="P2837">
        <v>4987176056276</v>
      </c>
      <c r="Q2837">
        <v>1299</v>
      </c>
      <c r="R2837" s="16">
        <v>46807</v>
      </c>
      <c r="S2837">
        <v>36</v>
      </c>
      <c r="T2837">
        <v>52</v>
      </c>
      <c r="U2837">
        <v>4</v>
      </c>
      <c r="V2837">
        <v>989.69</v>
      </c>
      <c r="W2837">
        <v>1039.17</v>
      </c>
      <c r="X2837">
        <v>1082.5</v>
      </c>
      <c r="Y2837">
        <v>0</v>
      </c>
      <c r="Z2837">
        <v>3</v>
      </c>
      <c r="AA2837">
        <v>0</v>
      </c>
      <c r="AB2837">
        <v>0</v>
      </c>
      <c r="AC2837">
        <v>3117.51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f t="shared" si="230"/>
        <v>3</v>
      </c>
      <c r="AJ2837">
        <f t="shared" si="231"/>
        <v>3247.5</v>
      </c>
      <c r="AK2837" s="62">
        <f t="shared" si="232"/>
        <v>0.75</v>
      </c>
      <c r="AL2837">
        <f t="shared" si="233"/>
        <v>3117.51</v>
      </c>
    </row>
    <row r="2838" spans="2:38" ht="14.45" x14ac:dyDescent="0.3">
      <c r="B2838" t="s">
        <v>2683</v>
      </c>
      <c r="C2838">
        <v>2002344334</v>
      </c>
      <c r="D2838" t="s">
        <v>125</v>
      </c>
      <c r="E2838" t="s">
        <v>126</v>
      </c>
      <c r="F2838" t="s">
        <v>127</v>
      </c>
      <c r="G2838" t="s">
        <v>128</v>
      </c>
      <c r="H2838" t="s">
        <v>129</v>
      </c>
      <c r="I2838" t="s">
        <v>221</v>
      </c>
      <c r="J2838" t="s">
        <v>222</v>
      </c>
      <c r="K2838" t="s">
        <v>227</v>
      </c>
      <c r="L2838">
        <v>83924017</v>
      </c>
      <c r="M2838" t="s">
        <v>228</v>
      </c>
      <c r="N2838">
        <v>33051090</v>
      </c>
      <c r="O2838" t="s">
        <v>229</v>
      </c>
      <c r="P2838">
        <v>4987176073006</v>
      </c>
      <c r="Q2838">
        <v>218</v>
      </c>
      <c r="R2838" s="16">
        <v>47045</v>
      </c>
      <c r="S2838">
        <v>36</v>
      </c>
      <c r="T2838">
        <v>74</v>
      </c>
      <c r="U2838">
        <v>56</v>
      </c>
      <c r="V2838">
        <v>181.19</v>
      </c>
      <c r="W2838">
        <v>190.25</v>
      </c>
      <c r="X2838">
        <v>198.18</v>
      </c>
      <c r="Y2838">
        <v>0</v>
      </c>
      <c r="Z2838">
        <v>2</v>
      </c>
      <c r="AA2838">
        <v>0</v>
      </c>
      <c r="AB2838">
        <v>0</v>
      </c>
      <c r="AC2838">
        <v>380.5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f t="shared" si="230"/>
        <v>2</v>
      </c>
      <c r="AJ2838">
        <f t="shared" si="231"/>
        <v>396.36</v>
      </c>
      <c r="AK2838" s="62">
        <f t="shared" si="232"/>
        <v>3.5714285714285712E-2</v>
      </c>
      <c r="AL2838">
        <f t="shared" si="233"/>
        <v>380.5</v>
      </c>
    </row>
    <row r="2839" spans="2:38" ht="14.45" x14ac:dyDescent="0.3">
      <c r="B2839" t="s">
        <v>2683</v>
      </c>
      <c r="C2839">
        <v>2002344334</v>
      </c>
      <c r="D2839" t="s">
        <v>125</v>
      </c>
      <c r="E2839" t="s">
        <v>126</v>
      </c>
      <c r="F2839" t="s">
        <v>127</v>
      </c>
      <c r="G2839" t="s">
        <v>128</v>
      </c>
      <c r="H2839" t="s">
        <v>129</v>
      </c>
      <c r="I2839" t="s">
        <v>130</v>
      </c>
      <c r="J2839" t="s">
        <v>131</v>
      </c>
      <c r="K2839" t="s">
        <v>707</v>
      </c>
      <c r="L2839">
        <v>80879279</v>
      </c>
      <c r="M2839" t="s">
        <v>708</v>
      </c>
      <c r="N2839">
        <v>33051090</v>
      </c>
      <c r="O2839" t="s">
        <v>709</v>
      </c>
      <c r="P2839">
        <v>4987176234476</v>
      </c>
      <c r="Q2839">
        <v>175</v>
      </c>
      <c r="R2839" s="16">
        <v>46807</v>
      </c>
      <c r="S2839">
        <v>36</v>
      </c>
      <c r="T2839">
        <v>52</v>
      </c>
      <c r="U2839">
        <v>56</v>
      </c>
      <c r="V2839">
        <v>145.44999999999999</v>
      </c>
      <c r="W2839">
        <v>152.72</v>
      </c>
      <c r="X2839">
        <v>159.09</v>
      </c>
      <c r="Y2839">
        <v>0</v>
      </c>
      <c r="Z2839">
        <v>1</v>
      </c>
      <c r="AA2839">
        <v>0</v>
      </c>
      <c r="AB2839">
        <v>0</v>
      </c>
      <c r="AC2839">
        <v>152.72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f t="shared" si="230"/>
        <v>1</v>
      </c>
      <c r="AJ2839">
        <f t="shared" si="231"/>
        <v>159.09</v>
      </c>
      <c r="AK2839" s="62">
        <f t="shared" si="232"/>
        <v>1.7857142857142856E-2</v>
      </c>
      <c r="AL2839">
        <f t="shared" si="233"/>
        <v>152.72</v>
      </c>
    </row>
    <row r="2840" spans="2:38" ht="14.45" x14ac:dyDescent="0.3">
      <c r="B2840" t="s">
        <v>2683</v>
      </c>
      <c r="C2840">
        <v>2002344334</v>
      </c>
      <c r="D2840" t="s">
        <v>125</v>
      </c>
      <c r="E2840" t="s">
        <v>126</v>
      </c>
      <c r="F2840" t="s">
        <v>127</v>
      </c>
      <c r="G2840" t="s">
        <v>132</v>
      </c>
      <c r="H2840" t="s">
        <v>163</v>
      </c>
      <c r="I2840" t="s">
        <v>164</v>
      </c>
      <c r="J2840" t="s">
        <v>337</v>
      </c>
      <c r="K2840" t="s">
        <v>579</v>
      </c>
      <c r="L2840">
        <v>80759503</v>
      </c>
      <c r="M2840" t="s">
        <v>580</v>
      </c>
      <c r="N2840">
        <v>33072000</v>
      </c>
      <c r="O2840" t="s">
        <v>581</v>
      </c>
      <c r="P2840">
        <v>4987176177186</v>
      </c>
      <c r="Q2840">
        <v>225</v>
      </c>
      <c r="R2840" s="16">
        <v>46856</v>
      </c>
      <c r="S2840">
        <v>18</v>
      </c>
      <c r="T2840">
        <v>100</v>
      </c>
      <c r="U2840">
        <v>36</v>
      </c>
      <c r="V2840">
        <v>159.16999999999999</v>
      </c>
      <c r="W2840">
        <v>187.82</v>
      </c>
      <c r="X2840">
        <v>195.65</v>
      </c>
      <c r="Y2840">
        <v>0</v>
      </c>
      <c r="Z2840">
        <v>12</v>
      </c>
      <c r="AA2840">
        <v>0</v>
      </c>
      <c r="AB2840">
        <v>0</v>
      </c>
      <c r="AC2840">
        <v>2253.84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f t="shared" si="230"/>
        <v>12</v>
      </c>
      <c r="AJ2840">
        <f t="shared" si="231"/>
        <v>2347.8000000000002</v>
      </c>
      <c r="AK2840" s="62">
        <f t="shared" si="232"/>
        <v>0.33333333333333331</v>
      </c>
      <c r="AL2840">
        <f t="shared" si="233"/>
        <v>2253.84</v>
      </c>
    </row>
    <row r="2841" spans="2:38" ht="14.45" x14ac:dyDescent="0.3">
      <c r="B2841" t="s">
        <v>2683</v>
      </c>
      <c r="C2841">
        <v>2002344334</v>
      </c>
      <c r="D2841" t="s">
        <v>125</v>
      </c>
      <c r="E2841" t="s">
        <v>126</v>
      </c>
      <c r="F2841" t="s">
        <v>127</v>
      </c>
      <c r="G2841" t="s">
        <v>128</v>
      </c>
      <c r="H2841" t="s">
        <v>129</v>
      </c>
      <c r="I2841" t="s">
        <v>130</v>
      </c>
      <c r="J2841" t="s">
        <v>131</v>
      </c>
      <c r="K2841" t="s">
        <v>233</v>
      </c>
      <c r="L2841">
        <v>83924019</v>
      </c>
      <c r="M2841" t="s">
        <v>234</v>
      </c>
      <c r="N2841">
        <v>33051090</v>
      </c>
      <c r="O2841" t="s">
        <v>235</v>
      </c>
      <c r="P2841">
        <v>4987176234223</v>
      </c>
      <c r="Q2841">
        <v>192</v>
      </c>
      <c r="R2841" s="16">
        <v>47045</v>
      </c>
      <c r="S2841">
        <v>36</v>
      </c>
      <c r="T2841">
        <v>74</v>
      </c>
      <c r="U2841">
        <v>56</v>
      </c>
      <c r="V2841">
        <v>159.58000000000001</v>
      </c>
      <c r="W2841">
        <v>167.56</v>
      </c>
      <c r="X2841">
        <v>174.55</v>
      </c>
      <c r="Y2841">
        <v>0</v>
      </c>
      <c r="Z2841">
        <v>1</v>
      </c>
      <c r="AA2841">
        <v>0</v>
      </c>
      <c r="AB2841">
        <v>0</v>
      </c>
      <c r="AC2841">
        <v>167.56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f t="shared" si="230"/>
        <v>1</v>
      </c>
      <c r="AJ2841">
        <f t="shared" si="231"/>
        <v>174.55</v>
      </c>
      <c r="AK2841" s="62">
        <f t="shared" si="232"/>
        <v>1.7857142857142856E-2</v>
      </c>
      <c r="AL2841">
        <f t="shared" si="233"/>
        <v>167.56</v>
      </c>
    </row>
    <row r="2842" spans="2:38" ht="14.45" x14ac:dyDescent="0.3">
      <c r="B2842" t="s">
        <v>2683</v>
      </c>
      <c r="C2842">
        <v>2002344334</v>
      </c>
      <c r="D2842" t="s">
        <v>125</v>
      </c>
      <c r="E2842" t="s">
        <v>126</v>
      </c>
      <c r="F2842" t="s">
        <v>127</v>
      </c>
      <c r="G2842" t="s">
        <v>132</v>
      </c>
      <c r="H2842" t="s">
        <v>290</v>
      </c>
      <c r="I2842" t="s">
        <v>726</v>
      </c>
      <c r="J2842" t="s">
        <v>726</v>
      </c>
      <c r="K2842" t="s">
        <v>727</v>
      </c>
      <c r="L2842">
        <v>80862572</v>
      </c>
      <c r="M2842" t="s">
        <v>728</v>
      </c>
      <c r="N2842">
        <v>30049011</v>
      </c>
      <c r="O2842" t="s">
        <v>729</v>
      </c>
      <c r="P2842">
        <v>4987176168405</v>
      </c>
      <c r="Q2842">
        <v>117</v>
      </c>
      <c r="R2842" s="16">
        <v>47080</v>
      </c>
      <c r="S2842">
        <v>18</v>
      </c>
      <c r="T2842">
        <v>100</v>
      </c>
      <c r="U2842">
        <v>216</v>
      </c>
      <c r="V2842">
        <v>89.26</v>
      </c>
      <c r="W2842">
        <v>93.72</v>
      </c>
      <c r="X2842">
        <v>97.63</v>
      </c>
      <c r="Y2842">
        <v>0</v>
      </c>
      <c r="Z2842">
        <v>44</v>
      </c>
      <c r="AA2842">
        <v>0</v>
      </c>
      <c r="AB2842">
        <v>0</v>
      </c>
      <c r="AC2842">
        <v>4123.68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f t="shared" si="230"/>
        <v>44</v>
      </c>
      <c r="AJ2842">
        <f t="shared" si="231"/>
        <v>4295.7199999999993</v>
      </c>
      <c r="AK2842" s="62">
        <f t="shared" si="232"/>
        <v>0.20370370370370369</v>
      </c>
      <c r="AL2842">
        <f t="shared" si="233"/>
        <v>4123.68</v>
      </c>
    </row>
    <row r="2843" spans="2:38" ht="14.45" x14ac:dyDescent="0.3">
      <c r="B2843" t="s">
        <v>2683</v>
      </c>
      <c r="C2843">
        <v>2002344334</v>
      </c>
      <c r="D2843" t="s">
        <v>125</v>
      </c>
      <c r="E2843" t="s">
        <v>126</v>
      </c>
      <c r="F2843" t="s">
        <v>127</v>
      </c>
      <c r="G2843" t="s">
        <v>128</v>
      </c>
      <c r="H2843" t="s">
        <v>139</v>
      </c>
      <c r="I2843" t="s">
        <v>140</v>
      </c>
      <c r="J2843" t="s">
        <v>159</v>
      </c>
      <c r="K2843" t="s">
        <v>926</v>
      </c>
      <c r="L2843">
        <v>80887706</v>
      </c>
      <c r="M2843" t="s">
        <v>1339</v>
      </c>
      <c r="N2843">
        <v>96190030</v>
      </c>
      <c r="O2843" t="s">
        <v>1340</v>
      </c>
      <c r="P2843">
        <v>4987176056283</v>
      </c>
      <c r="Q2843">
        <v>1299</v>
      </c>
      <c r="R2843" s="16">
        <v>47045</v>
      </c>
      <c r="S2843">
        <v>36</v>
      </c>
      <c r="T2843">
        <v>74</v>
      </c>
      <c r="U2843">
        <v>4</v>
      </c>
      <c r="V2843">
        <v>989.69</v>
      </c>
      <c r="W2843">
        <v>1039.17</v>
      </c>
      <c r="X2843">
        <v>1082.5</v>
      </c>
      <c r="Y2843">
        <v>0</v>
      </c>
      <c r="Z2843">
        <v>1</v>
      </c>
      <c r="AA2843">
        <v>0</v>
      </c>
      <c r="AB2843">
        <v>0</v>
      </c>
      <c r="AC2843">
        <v>1039.17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f t="shared" si="230"/>
        <v>1</v>
      </c>
      <c r="AJ2843">
        <f t="shared" si="231"/>
        <v>1082.5</v>
      </c>
      <c r="AK2843" s="62">
        <f t="shared" si="232"/>
        <v>0.25</v>
      </c>
      <c r="AL2843">
        <f t="shared" si="233"/>
        <v>1039.17</v>
      </c>
    </row>
    <row r="2844" spans="2:38" ht="14.45" x14ac:dyDescent="0.3">
      <c r="B2844" t="s">
        <v>2683</v>
      </c>
      <c r="C2844">
        <v>2002344334</v>
      </c>
      <c r="D2844" t="s">
        <v>125</v>
      </c>
      <c r="E2844" t="s">
        <v>126</v>
      </c>
      <c r="F2844" t="s">
        <v>127</v>
      </c>
      <c r="G2844" t="s">
        <v>132</v>
      </c>
      <c r="H2844" t="s">
        <v>133</v>
      </c>
      <c r="I2844" t="s">
        <v>134</v>
      </c>
      <c r="J2844" t="s">
        <v>240</v>
      </c>
      <c r="K2844" t="s">
        <v>241</v>
      </c>
      <c r="L2844">
        <v>83908992</v>
      </c>
      <c r="M2844" t="s">
        <v>242</v>
      </c>
      <c r="N2844">
        <v>96190010</v>
      </c>
      <c r="O2844" t="s">
        <v>243</v>
      </c>
      <c r="P2844">
        <v>4987176331960</v>
      </c>
      <c r="Q2844">
        <v>150</v>
      </c>
      <c r="R2844" s="16">
        <v>47045</v>
      </c>
      <c r="S2844">
        <v>24</v>
      </c>
      <c r="T2844">
        <v>100</v>
      </c>
      <c r="U2844">
        <v>54</v>
      </c>
      <c r="V2844">
        <v>126.31</v>
      </c>
      <c r="W2844">
        <v>126.31</v>
      </c>
      <c r="X2844">
        <v>131.58000000000001</v>
      </c>
      <c r="Y2844">
        <v>8</v>
      </c>
      <c r="Z2844">
        <v>44</v>
      </c>
      <c r="AA2844">
        <v>0</v>
      </c>
      <c r="AB2844">
        <v>0</v>
      </c>
      <c r="AC2844">
        <v>60123.56</v>
      </c>
      <c r="AD2844">
        <v>0.01</v>
      </c>
      <c r="AE2844">
        <v>0</v>
      </c>
      <c r="AF2844">
        <v>0</v>
      </c>
      <c r="AG2844">
        <v>0</v>
      </c>
      <c r="AH2844">
        <v>0</v>
      </c>
      <c r="AI2844">
        <f t="shared" si="230"/>
        <v>476</v>
      </c>
      <c r="AJ2844">
        <f t="shared" si="231"/>
        <v>62632.080000000009</v>
      </c>
      <c r="AK2844" s="62">
        <f t="shared" si="232"/>
        <v>8.8148148148148149</v>
      </c>
      <c r="AL2844">
        <f t="shared" si="233"/>
        <v>60123.56</v>
      </c>
    </row>
    <row r="2845" spans="2:38" ht="14.45" x14ac:dyDescent="0.3">
      <c r="B2845" t="s">
        <v>2683</v>
      </c>
      <c r="C2845">
        <v>2002344334</v>
      </c>
      <c r="D2845" t="s">
        <v>125</v>
      </c>
      <c r="E2845" t="s">
        <v>126</v>
      </c>
      <c r="F2845" t="s">
        <v>127</v>
      </c>
      <c r="G2845" t="s">
        <v>146</v>
      </c>
      <c r="H2845" t="s">
        <v>147</v>
      </c>
      <c r="I2845" t="s">
        <v>148</v>
      </c>
      <c r="J2845" t="s">
        <v>149</v>
      </c>
      <c r="K2845" t="s">
        <v>730</v>
      </c>
      <c r="L2845">
        <v>80865298</v>
      </c>
      <c r="M2845" t="s">
        <v>731</v>
      </c>
      <c r="N2845">
        <v>33071010</v>
      </c>
      <c r="O2845" t="s">
        <v>732</v>
      </c>
      <c r="P2845">
        <v>4987176198266</v>
      </c>
      <c r="Q2845">
        <v>289</v>
      </c>
      <c r="R2845" s="16">
        <v>47045</v>
      </c>
      <c r="S2845">
        <v>36</v>
      </c>
      <c r="T2845">
        <v>74</v>
      </c>
      <c r="U2845">
        <v>12</v>
      </c>
      <c r="V2845">
        <v>235.91</v>
      </c>
      <c r="W2845">
        <v>247.71</v>
      </c>
      <c r="X2845">
        <v>258.04000000000002</v>
      </c>
      <c r="Y2845">
        <v>0</v>
      </c>
      <c r="Z2845">
        <v>4</v>
      </c>
      <c r="AA2845">
        <v>0</v>
      </c>
      <c r="AB2845">
        <v>0</v>
      </c>
      <c r="AC2845">
        <v>990.84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f t="shared" ref="AI2845:AI2908" si="234">+(Y2845+AA2845)*U2845+(Z2845+AB2845+AE2845+AG2845)</f>
        <v>4</v>
      </c>
      <c r="AJ2845">
        <f t="shared" ref="AJ2845:AJ2908" si="235">+AI2845*X2845</f>
        <v>1032.1600000000001</v>
      </c>
      <c r="AK2845" s="62">
        <f t="shared" ref="AK2845:AK2908" si="236">+AI2845/U2845</f>
        <v>0.33333333333333331</v>
      </c>
      <c r="AL2845">
        <f t="shared" ref="AL2845:AL2908" si="237">+AI2845*W2845</f>
        <v>990.84</v>
      </c>
    </row>
    <row r="2846" spans="2:38" ht="14.45" x14ac:dyDescent="0.3">
      <c r="B2846" t="s">
        <v>2683</v>
      </c>
      <c r="C2846">
        <v>2002344334</v>
      </c>
      <c r="D2846" t="s">
        <v>125</v>
      </c>
      <c r="E2846" t="s">
        <v>126</v>
      </c>
      <c r="F2846" t="s">
        <v>127</v>
      </c>
      <c r="G2846" t="s">
        <v>128</v>
      </c>
      <c r="H2846" t="s">
        <v>208</v>
      </c>
      <c r="I2846" t="s">
        <v>209</v>
      </c>
      <c r="J2846" t="s">
        <v>585</v>
      </c>
      <c r="K2846" t="s">
        <v>586</v>
      </c>
      <c r="L2846">
        <v>80780342</v>
      </c>
      <c r="M2846" t="s">
        <v>587</v>
      </c>
      <c r="N2846">
        <v>33074900</v>
      </c>
      <c r="O2846" t="s">
        <v>588</v>
      </c>
      <c r="P2846">
        <v>4987176236340</v>
      </c>
      <c r="Q2846">
        <v>299</v>
      </c>
      <c r="R2846" s="16">
        <v>47045</v>
      </c>
      <c r="S2846">
        <v>24</v>
      </c>
      <c r="T2846">
        <v>100</v>
      </c>
      <c r="U2846">
        <v>6</v>
      </c>
      <c r="V2846">
        <v>202.7</v>
      </c>
      <c r="W2846">
        <v>239.19</v>
      </c>
      <c r="X2846">
        <v>249.16</v>
      </c>
      <c r="Y2846">
        <v>1</v>
      </c>
      <c r="Z2846">
        <v>3</v>
      </c>
      <c r="AA2846">
        <v>0</v>
      </c>
      <c r="AB2846">
        <v>0</v>
      </c>
      <c r="AC2846">
        <v>2152.71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f t="shared" si="234"/>
        <v>9</v>
      </c>
      <c r="AJ2846">
        <f t="shared" si="235"/>
        <v>2242.44</v>
      </c>
      <c r="AK2846" s="62">
        <f t="shared" si="236"/>
        <v>1.5</v>
      </c>
      <c r="AL2846">
        <f t="shared" si="237"/>
        <v>2152.71</v>
      </c>
    </row>
    <row r="2847" spans="2:38" ht="14.45" x14ac:dyDescent="0.3">
      <c r="B2847" t="s">
        <v>2683</v>
      </c>
      <c r="C2847">
        <v>2002344334</v>
      </c>
      <c r="D2847" t="s">
        <v>125</v>
      </c>
      <c r="E2847" t="s">
        <v>126</v>
      </c>
      <c r="F2847" t="s">
        <v>127</v>
      </c>
      <c r="G2847" t="s">
        <v>132</v>
      </c>
      <c r="H2847" t="s">
        <v>133</v>
      </c>
      <c r="I2847" t="s">
        <v>134</v>
      </c>
      <c r="J2847" t="s">
        <v>135</v>
      </c>
      <c r="K2847" t="s">
        <v>136</v>
      </c>
      <c r="L2847">
        <v>83914233</v>
      </c>
      <c r="M2847" t="s">
        <v>137</v>
      </c>
      <c r="N2847">
        <v>96190010</v>
      </c>
      <c r="O2847" t="s">
        <v>138</v>
      </c>
      <c r="P2847">
        <v>4987176202208</v>
      </c>
      <c r="Q2847">
        <v>80</v>
      </c>
      <c r="R2847" s="16">
        <v>46807</v>
      </c>
      <c r="S2847">
        <v>24</v>
      </c>
      <c r="T2847">
        <v>78</v>
      </c>
      <c r="U2847">
        <v>72</v>
      </c>
      <c r="V2847">
        <v>69.19</v>
      </c>
      <c r="W2847">
        <v>69.19</v>
      </c>
      <c r="X2847">
        <v>72.08</v>
      </c>
      <c r="Y2847">
        <v>5</v>
      </c>
      <c r="Z2847">
        <v>3</v>
      </c>
      <c r="AA2847">
        <v>0</v>
      </c>
      <c r="AB2847">
        <v>0</v>
      </c>
      <c r="AC2847">
        <v>25115.97</v>
      </c>
      <c r="AD2847">
        <v>0.01</v>
      </c>
      <c r="AE2847">
        <v>0</v>
      </c>
      <c r="AF2847">
        <v>0</v>
      </c>
      <c r="AG2847">
        <v>0</v>
      </c>
      <c r="AH2847">
        <v>0</v>
      </c>
      <c r="AI2847">
        <f t="shared" si="234"/>
        <v>363</v>
      </c>
      <c r="AJ2847">
        <f t="shared" si="235"/>
        <v>26165.040000000001</v>
      </c>
      <c r="AK2847" s="62">
        <f t="shared" si="236"/>
        <v>5.041666666666667</v>
      </c>
      <c r="AL2847">
        <f t="shared" si="237"/>
        <v>25115.969999999998</v>
      </c>
    </row>
    <row r="2848" spans="2:38" ht="14.45" x14ac:dyDescent="0.3">
      <c r="B2848" t="s">
        <v>2683</v>
      </c>
      <c r="C2848">
        <v>2002344334</v>
      </c>
      <c r="D2848" t="s">
        <v>125</v>
      </c>
      <c r="E2848" t="s">
        <v>126</v>
      </c>
      <c r="F2848" t="s">
        <v>127</v>
      </c>
      <c r="G2848" t="s">
        <v>146</v>
      </c>
      <c r="H2848" t="s">
        <v>147</v>
      </c>
      <c r="I2848" t="s">
        <v>148</v>
      </c>
      <c r="J2848" t="s">
        <v>149</v>
      </c>
      <c r="K2848" t="s">
        <v>401</v>
      </c>
      <c r="L2848">
        <v>80865300</v>
      </c>
      <c r="M2848" t="s">
        <v>733</v>
      </c>
      <c r="N2848">
        <v>33071010</v>
      </c>
      <c r="O2848" t="s">
        <v>734</v>
      </c>
      <c r="P2848">
        <v>4987176198259</v>
      </c>
      <c r="Q2848">
        <v>289</v>
      </c>
      <c r="R2848" s="16">
        <v>47102</v>
      </c>
      <c r="S2848">
        <v>36</v>
      </c>
      <c r="T2848">
        <v>79</v>
      </c>
      <c r="U2848">
        <v>12</v>
      </c>
      <c r="V2848">
        <v>235.91</v>
      </c>
      <c r="W2848">
        <v>247.71</v>
      </c>
      <c r="X2848">
        <v>258.04000000000002</v>
      </c>
      <c r="Y2848">
        <v>0</v>
      </c>
      <c r="Z2848">
        <v>9</v>
      </c>
      <c r="AA2848">
        <v>0</v>
      </c>
      <c r="AB2848">
        <v>0</v>
      </c>
      <c r="AC2848">
        <v>2229.39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f t="shared" si="234"/>
        <v>9</v>
      </c>
      <c r="AJ2848">
        <f t="shared" si="235"/>
        <v>2322.36</v>
      </c>
      <c r="AK2848" s="62">
        <f t="shared" si="236"/>
        <v>0.75</v>
      </c>
      <c r="AL2848">
        <f t="shared" si="237"/>
        <v>2229.39</v>
      </c>
    </row>
    <row r="2849" spans="2:38" ht="14.45" x14ac:dyDescent="0.3">
      <c r="B2849" t="s">
        <v>2683</v>
      </c>
      <c r="C2849">
        <v>2002344334</v>
      </c>
      <c r="D2849" t="s">
        <v>125</v>
      </c>
      <c r="E2849" t="s">
        <v>126</v>
      </c>
      <c r="F2849" t="s">
        <v>127</v>
      </c>
      <c r="G2849" t="s">
        <v>146</v>
      </c>
      <c r="H2849" t="s">
        <v>147</v>
      </c>
      <c r="I2849" t="s">
        <v>148</v>
      </c>
      <c r="J2849" t="s">
        <v>429</v>
      </c>
      <c r="K2849" t="s">
        <v>617</v>
      </c>
      <c r="L2849">
        <v>80753180</v>
      </c>
      <c r="M2849" t="s">
        <v>618</v>
      </c>
      <c r="N2849">
        <v>33071090</v>
      </c>
      <c r="O2849" t="s">
        <v>619</v>
      </c>
      <c r="P2849">
        <v>4987176093714</v>
      </c>
      <c r="Q2849">
        <v>99</v>
      </c>
      <c r="R2849" s="16">
        <v>46246</v>
      </c>
      <c r="S2849">
        <v>36</v>
      </c>
      <c r="T2849">
        <v>0</v>
      </c>
      <c r="U2849">
        <v>144</v>
      </c>
      <c r="V2849">
        <v>71.91</v>
      </c>
      <c r="W2849">
        <v>84.85</v>
      </c>
      <c r="X2849">
        <v>88.39</v>
      </c>
      <c r="Y2849">
        <v>0</v>
      </c>
      <c r="Z2849">
        <v>143</v>
      </c>
      <c r="AA2849">
        <v>0</v>
      </c>
      <c r="AB2849">
        <v>0</v>
      </c>
      <c r="AC2849">
        <v>12133.55</v>
      </c>
      <c r="AD2849">
        <v>61.95</v>
      </c>
      <c r="AE2849">
        <v>0</v>
      </c>
      <c r="AF2849">
        <v>0</v>
      </c>
      <c r="AG2849">
        <v>0</v>
      </c>
      <c r="AH2849">
        <v>0</v>
      </c>
      <c r="AI2849">
        <f t="shared" si="234"/>
        <v>143</v>
      </c>
      <c r="AJ2849">
        <f t="shared" si="235"/>
        <v>12639.77</v>
      </c>
      <c r="AK2849" s="62">
        <f t="shared" si="236"/>
        <v>0.99305555555555558</v>
      </c>
      <c r="AL2849">
        <f t="shared" si="237"/>
        <v>12133.55</v>
      </c>
    </row>
    <row r="2850" spans="2:38" ht="14.45" x14ac:dyDescent="0.3">
      <c r="B2850" t="s">
        <v>2683</v>
      </c>
      <c r="C2850">
        <v>2002344334</v>
      </c>
      <c r="D2850" t="s">
        <v>125</v>
      </c>
      <c r="E2850" t="s">
        <v>126</v>
      </c>
      <c r="F2850" t="s">
        <v>127</v>
      </c>
      <c r="G2850" t="s">
        <v>146</v>
      </c>
      <c r="H2850" t="s">
        <v>150</v>
      </c>
      <c r="I2850" t="s">
        <v>214</v>
      </c>
      <c r="J2850" t="s">
        <v>276</v>
      </c>
      <c r="K2850" t="s">
        <v>651</v>
      </c>
      <c r="L2850">
        <v>80803710</v>
      </c>
      <c r="M2850" t="s">
        <v>652</v>
      </c>
      <c r="N2850">
        <v>82121010</v>
      </c>
      <c r="O2850" t="s">
        <v>653</v>
      </c>
      <c r="P2850">
        <v>4987176286840</v>
      </c>
      <c r="Q2850">
        <v>349</v>
      </c>
      <c r="R2850" s="16">
        <v>46807</v>
      </c>
      <c r="S2850">
        <v>60</v>
      </c>
      <c r="T2850">
        <v>31</v>
      </c>
      <c r="U2850">
        <v>36</v>
      </c>
      <c r="V2850">
        <v>253.5</v>
      </c>
      <c r="W2850">
        <v>299.13</v>
      </c>
      <c r="X2850">
        <v>311.60000000000002</v>
      </c>
      <c r="Y2850">
        <v>0</v>
      </c>
      <c r="Z2850">
        <v>12</v>
      </c>
      <c r="AA2850">
        <v>0</v>
      </c>
      <c r="AB2850">
        <v>0</v>
      </c>
      <c r="AC2850">
        <v>3589.56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f t="shared" si="234"/>
        <v>12</v>
      </c>
      <c r="AJ2850">
        <f t="shared" si="235"/>
        <v>3739.2000000000003</v>
      </c>
      <c r="AK2850" s="62">
        <f t="shared" si="236"/>
        <v>0.33333333333333331</v>
      </c>
      <c r="AL2850">
        <f t="shared" si="237"/>
        <v>3589.56</v>
      </c>
    </row>
    <row r="2851" spans="2:38" ht="14.45" x14ac:dyDescent="0.3">
      <c r="B2851" t="s">
        <v>2683</v>
      </c>
      <c r="C2851">
        <v>2002344334</v>
      </c>
      <c r="D2851" t="s">
        <v>125</v>
      </c>
      <c r="E2851" t="s">
        <v>126</v>
      </c>
      <c r="F2851" t="s">
        <v>127</v>
      </c>
      <c r="G2851" t="s">
        <v>128</v>
      </c>
      <c r="H2851" t="s">
        <v>129</v>
      </c>
      <c r="I2851" t="s">
        <v>130</v>
      </c>
      <c r="J2851" t="s">
        <v>131</v>
      </c>
      <c r="K2851" t="s">
        <v>960</v>
      </c>
      <c r="L2851">
        <v>80879269</v>
      </c>
      <c r="M2851" t="s">
        <v>961</v>
      </c>
      <c r="N2851">
        <v>33051090</v>
      </c>
      <c r="O2851" t="s">
        <v>962</v>
      </c>
      <c r="P2851">
        <v>4987176234360</v>
      </c>
      <c r="Q2851">
        <v>75</v>
      </c>
      <c r="R2851" s="16">
        <v>46800</v>
      </c>
      <c r="S2851">
        <v>36</v>
      </c>
      <c r="T2851">
        <v>51</v>
      </c>
      <c r="U2851">
        <v>48</v>
      </c>
      <c r="V2851">
        <v>62.33</v>
      </c>
      <c r="W2851">
        <v>65.45</v>
      </c>
      <c r="X2851">
        <v>68.180000000000007</v>
      </c>
      <c r="Y2851">
        <v>4</v>
      </c>
      <c r="Z2851">
        <v>43</v>
      </c>
      <c r="AA2851">
        <v>0</v>
      </c>
      <c r="AB2851">
        <v>0</v>
      </c>
      <c r="AC2851">
        <v>15380.75</v>
      </c>
      <c r="AD2851">
        <v>0.01</v>
      </c>
      <c r="AE2851">
        <v>0</v>
      </c>
      <c r="AF2851">
        <v>0</v>
      </c>
      <c r="AG2851">
        <v>0</v>
      </c>
      <c r="AH2851">
        <v>0</v>
      </c>
      <c r="AI2851">
        <f t="shared" si="234"/>
        <v>235</v>
      </c>
      <c r="AJ2851">
        <f t="shared" si="235"/>
        <v>16022.300000000001</v>
      </c>
      <c r="AK2851" s="62">
        <f t="shared" si="236"/>
        <v>4.895833333333333</v>
      </c>
      <c r="AL2851">
        <f t="shared" si="237"/>
        <v>15380.75</v>
      </c>
    </row>
    <row r="2852" spans="2:38" ht="14.45" x14ac:dyDescent="0.3">
      <c r="B2852" t="s">
        <v>2683</v>
      </c>
      <c r="C2852">
        <v>2002344334</v>
      </c>
      <c r="D2852" t="s">
        <v>125</v>
      </c>
      <c r="E2852" t="s">
        <v>126</v>
      </c>
      <c r="F2852" t="s">
        <v>127</v>
      </c>
      <c r="G2852" t="s">
        <v>128</v>
      </c>
      <c r="H2852" t="s">
        <v>139</v>
      </c>
      <c r="I2852" t="s">
        <v>140</v>
      </c>
      <c r="J2852" t="s">
        <v>159</v>
      </c>
      <c r="K2852" t="s">
        <v>570</v>
      </c>
      <c r="L2852">
        <v>80829185</v>
      </c>
      <c r="M2852" t="s">
        <v>1115</v>
      </c>
      <c r="N2852">
        <v>96190030</v>
      </c>
      <c r="O2852" t="s">
        <v>1116</v>
      </c>
      <c r="P2852">
        <v>4987176303844</v>
      </c>
      <c r="Q2852">
        <v>350</v>
      </c>
      <c r="R2852" s="16">
        <v>47020</v>
      </c>
      <c r="S2852">
        <v>36</v>
      </c>
      <c r="T2852">
        <v>72</v>
      </c>
      <c r="U2852">
        <v>18</v>
      </c>
      <c r="V2852">
        <v>278.25</v>
      </c>
      <c r="W2852">
        <v>292.16000000000003</v>
      </c>
      <c r="X2852">
        <v>304.33999999999997</v>
      </c>
      <c r="Y2852">
        <v>0</v>
      </c>
      <c r="Z2852">
        <v>1</v>
      </c>
      <c r="AA2852">
        <v>0</v>
      </c>
      <c r="AB2852">
        <v>0</v>
      </c>
      <c r="AC2852">
        <v>292.16000000000003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f t="shared" si="234"/>
        <v>1</v>
      </c>
      <c r="AJ2852">
        <f t="shared" si="235"/>
        <v>304.33999999999997</v>
      </c>
      <c r="AK2852" s="62">
        <f t="shared" si="236"/>
        <v>5.5555555555555552E-2</v>
      </c>
      <c r="AL2852">
        <f t="shared" si="237"/>
        <v>292.16000000000003</v>
      </c>
    </row>
    <row r="2853" spans="2:38" ht="14.45" x14ac:dyDescent="0.3">
      <c r="B2853" t="s">
        <v>2683</v>
      </c>
      <c r="C2853">
        <v>2002344334</v>
      </c>
      <c r="D2853" t="s">
        <v>125</v>
      </c>
      <c r="E2853" t="s">
        <v>126</v>
      </c>
      <c r="F2853" t="s">
        <v>127</v>
      </c>
      <c r="G2853" t="s">
        <v>146</v>
      </c>
      <c r="H2853" t="s">
        <v>160</v>
      </c>
      <c r="I2853" t="s">
        <v>161</v>
      </c>
      <c r="J2853" t="s">
        <v>162</v>
      </c>
      <c r="K2853" t="s">
        <v>582</v>
      </c>
      <c r="L2853">
        <v>80894404</v>
      </c>
      <c r="M2853" t="s">
        <v>710</v>
      </c>
      <c r="N2853">
        <v>96032100</v>
      </c>
      <c r="O2853" t="s">
        <v>711</v>
      </c>
      <c r="P2853">
        <v>4987176278838</v>
      </c>
      <c r="Q2853">
        <v>108</v>
      </c>
      <c r="R2853" s="16">
        <v>47045</v>
      </c>
      <c r="S2853">
        <v>36</v>
      </c>
      <c r="T2853">
        <v>74</v>
      </c>
      <c r="U2853">
        <v>48</v>
      </c>
      <c r="V2853">
        <v>82.29</v>
      </c>
      <c r="W2853">
        <v>86.4</v>
      </c>
      <c r="X2853">
        <v>90</v>
      </c>
      <c r="Y2853">
        <v>0</v>
      </c>
      <c r="Z2853">
        <v>20</v>
      </c>
      <c r="AA2853">
        <v>0</v>
      </c>
      <c r="AB2853">
        <v>0</v>
      </c>
      <c r="AC2853">
        <v>1728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f t="shared" si="234"/>
        <v>20</v>
      </c>
      <c r="AJ2853">
        <f t="shared" si="235"/>
        <v>1800</v>
      </c>
      <c r="AK2853" s="62">
        <f t="shared" si="236"/>
        <v>0.41666666666666669</v>
      </c>
      <c r="AL2853">
        <f t="shared" si="237"/>
        <v>1728</v>
      </c>
    </row>
    <row r="2854" spans="2:38" ht="14.45" x14ac:dyDescent="0.3">
      <c r="B2854" t="s">
        <v>2683</v>
      </c>
      <c r="C2854">
        <v>2002344334</v>
      </c>
      <c r="D2854" t="s">
        <v>125</v>
      </c>
      <c r="E2854" t="s">
        <v>126</v>
      </c>
      <c r="F2854" t="s">
        <v>127</v>
      </c>
      <c r="G2854" t="s">
        <v>128</v>
      </c>
      <c r="H2854" t="s">
        <v>129</v>
      </c>
      <c r="I2854" t="s">
        <v>130</v>
      </c>
      <c r="J2854" t="s">
        <v>131</v>
      </c>
      <c r="K2854" t="s">
        <v>749</v>
      </c>
      <c r="L2854">
        <v>80879272</v>
      </c>
      <c r="M2854" t="s">
        <v>750</v>
      </c>
      <c r="N2854">
        <v>33051090</v>
      </c>
      <c r="O2854" t="s">
        <v>751</v>
      </c>
      <c r="P2854">
        <v>4987176234292</v>
      </c>
      <c r="Q2854">
        <v>75</v>
      </c>
      <c r="R2854" s="16">
        <v>46807</v>
      </c>
      <c r="S2854">
        <v>36</v>
      </c>
      <c r="T2854">
        <v>52</v>
      </c>
      <c r="U2854">
        <v>48</v>
      </c>
      <c r="V2854">
        <v>62.33</v>
      </c>
      <c r="W2854">
        <v>65.45</v>
      </c>
      <c r="X2854">
        <v>68.180000000000007</v>
      </c>
      <c r="Y2854">
        <v>2</v>
      </c>
      <c r="Z2854">
        <v>19</v>
      </c>
      <c r="AA2854">
        <v>0</v>
      </c>
      <c r="AB2854">
        <v>0</v>
      </c>
      <c r="AC2854">
        <v>7526.75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f t="shared" si="234"/>
        <v>115</v>
      </c>
      <c r="AJ2854">
        <f t="shared" si="235"/>
        <v>7840.7000000000007</v>
      </c>
      <c r="AK2854" s="62">
        <f t="shared" si="236"/>
        <v>2.3958333333333335</v>
      </c>
      <c r="AL2854">
        <f t="shared" si="237"/>
        <v>7526.75</v>
      </c>
    </row>
    <row r="2855" spans="2:38" ht="14.45" x14ac:dyDescent="0.3">
      <c r="B2855" t="s">
        <v>2683</v>
      </c>
      <c r="C2855">
        <v>2002344334</v>
      </c>
      <c r="D2855" t="s">
        <v>125</v>
      </c>
      <c r="E2855" t="s">
        <v>126</v>
      </c>
      <c r="F2855" t="s">
        <v>127</v>
      </c>
      <c r="G2855" t="s">
        <v>128</v>
      </c>
      <c r="H2855" t="s">
        <v>139</v>
      </c>
      <c r="I2855" t="s">
        <v>140</v>
      </c>
      <c r="J2855" t="s">
        <v>159</v>
      </c>
      <c r="K2855" t="s">
        <v>600</v>
      </c>
      <c r="L2855">
        <v>80887712</v>
      </c>
      <c r="M2855" t="s">
        <v>601</v>
      </c>
      <c r="N2855">
        <v>96190030</v>
      </c>
      <c r="O2855" t="s">
        <v>602</v>
      </c>
      <c r="P2855">
        <v>4987176056337</v>
      </c>
      <c r="Q2855">
        <v>1399</v>
      </c>
      <c r="R2855" s="16">
        <v>46807</v>
      </c>
      <c r="S2855">
        <v>36</v>
      </c>
      <c r="T2855">
        <v>52</v>
      </c>
      <c r="U2855">
        <v>4</v>
      </c>
      <c r="V2855">
        <v>1065.8699999999999</v>
      </c>
      <c r="W2855">
        <v>1119.1600000000001</v>
      </c>
      <c r="X2855">
        <v>1165.83</v>
      </c>
      <c r="Y2855">
        <v>0</v>
      </c>
      <c r="Z2855">
        <v>1</v>
      </c>
      <c r="AA2855">
        <v>0</v>
      </c>
      <c r="AB2855">
        <v>0</v>
      </c>
      <c r="AC2855">
        <v>1119.1600000000001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f t="shared" si="234"/>
        <v>1</v>
      </c>
      <c r="AJ2855">
        <f t="shared" si="235"/>
        <v>1165.83</v>
      </c>
      <c r="AK2855" s="62">
        <f t="shared" si="236"/>
        <v>0.25</v>
      </c>
      <c r="AL2855">
        <f t="shared" si="237"/>
        <v>1119.1600000000001</v>
      </c>
    </row>
    <row r="2856" spans="2:38" ht="14.45" x14ac:dyDescent="0.3">
      <c r="B2856" t="s">
        <v>2683</v>
      </c>
      <c r="C2856">
        <v>2002344334</v>
      </c>
      <c r="D2856" t="s">
        <v>125</v>
      </c>
      <c r="E2856" t="s">
        <v>126</v>
      </c>
      <c r="F2856" t="s">
        <v>127</v>
      </c>
      <c r="G2856" t="s">
        <v>128</v>
      </c>
      <c r="H2856" t="s">
        <v>129</v>
      </c>
      <c r="I2856" t="s">
        <v>130</v>
      </c>
      <c r="J2856" t="s">
        <v>295</v>
      </c>
      <c r="K2856" t="s">
        <v>654</v>
      </c>
      <c r="L2856">
        <v>80830098</v>
      </c>
      <c r="M2856" t="s">
        <v>655</v>
      </c>
      <c r="N2856">
        <v>33059090</v>
      </c>
      <c r="O2856" t="s">
        <v>656</v>
      </c>
      <c r="P2856">
        <v>4987176294104</v>
      </c>
      <c r="Q2856">
        <v>290</v>
      </c>
      <c r="R2856" s="16">
        <v>46807</v>
      </c>
      <c r="S2856">
        <v>36</v>
      </c>
      <c r="T2856">
        <v>52</v>
      </c>
      <c r="U2856">
        <v>24</v>
      </c>
      <c r="V2856">
        <v>205.15</v>
      </c>
      <c r="W2856">
        <v>242.08</v>
      </c>
      <c r="X2856">
        <v>252.17</v>
      </c>
      <c r="Y2856">
        <v>1</v>
      </c>
      <c r="Z2856">
        <v>22</v>
      </c>
      <c r="AA2856">
        <v>0</v>
      </c>
      <c r="AB2856">
        <v>0</v>
      </c>
      <c r="AC2856">
        <v>11135.68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f t="shared" si="234"/>
        <v>46</v>
      </c>
      <c r="AJ2856">
        <f t="shared" si="235"/>
        <v>11599.82</v>
      </c>
      <c r="AK2856" s="62">
        <f t="shared" si="236"/>
        <v>1.9166666666666667</v>
      </c>
      <c r="AL2856">
        <f t="shared" si="237"/>
        <v>11135.68</v>
      </c>
    </row>
    <row r="2857" spans="2:38" ht="14.45" x14ac:dyDescent="0.3">
      <c r="B2857" t="s">
        <v>2683</v>
      </c>
      <c r="C2857">
        <v>2002344334</v>
      </c>
      <c r="D2857" t="s">
        <v>125</v>
      </c>
      <c r="E2857" t="s">
        <v>126</v>
      </c>
      <c r="F2857" t="s">
        <v>127</v>
      </c>
      <c r="G2857" t="s">
        <v>128</v>
      </c>
      <c r="H2857" t="s">
        <v>129</v>
      </c>
      <c r="I2857" t="s">
        <v>130</v>
      </c>
      <c r="J2857" t="s">
        <v>131</v>
      </c>
      <c r="K2857" t="s">
        <v>752</v>
      </c>
      <c r="L2857">
        <v>80879273</v>
      </c>
      <c r="M2857" t="s">
        <v>753</v>
      </c>
      <c r="N2857">
        <v>33051090</v>
      </c>
      <c r="O2857" t="s">
        <v>754</v>
      </c>
      <c r="P2857">
        <v>4987176234315</v>
      </c>
      <c r="Q2857">
        <v>75</v>
      </c>
      <c r="R2857" s="16">
        <v>46807</v>
      </c>
      <c r="S2857">
        <v>36</v>
      </c>
      <c r="T2857">
        <v>52</v>
      </c>
      <c r="U2857">
        <v>48</v>
      </c>
      <c r="V2857">
        <v>62.33</v>
      </c>
      <c r="W2857">
        <v>65.45</v>
      </c>
      <c r="X2857">
        <v>68.180000000000007</v>
      </c>
      <c r="Y2857">
        <v>7</v>
      </c>
      <c r="Z2857">
        <v>21</v>
      </c>
      <c r="AA2857">
        <v>0</v>
      </c>
      <c r="AB2857">
        <v>0</v>
      </c>
      <c r="AC2857">
        <v>23365.65</v>
      </c>
      <c r="AD2857">
        <v>0.01</v>
      </c>
      <c r="AE2857">
        <v>0</v>
      </c>
      <c r="AF2857">
        <v>0</v>
      </c>
      <c r="AG2857">
        <v>0</v>
      </c>
      <c r="AH2857">
        <v>0</v>
      </c>
      <c r="AI2857">
        <f t="shared" si="234"/>
        <v>357</v>
      </c>
      <c r="AJ2857">
        <f t="shared" si="235"/>
        <v>24340.260000000002</v>
      </c>
      <c r="AK2857" s="62">
        <f t="shared" si="236"/>
        <v>7.4375</v>
      </c>
      <c r="AL2857">
        <f t="shared" si="237"/>
        <v>23365.65</v>
      </c>
    </row>
    <row r="2858" spans="2:38" ht="14.45" x14ac:dyDescent="0.3">
      <c r="B2858" t="s">
        <v>2683</v>
      </c>
      <c r="C2858">
        <v>2002344334</v>
      </c>
      <c r="D2858" t="s">
        <v>125</v>
      </c>
      <c r="E2858" t="s">
        <v>126</v>
      </c>
      <c r="F2858" t="s">
        <v>127</v>
      </c>
      <c r="G2858" t="s">
        <v>128</v>
      </c>
      <c r="H2858" t="s">
        <v>208</v>
      </c>
      <c r="I2858" t="s">
        <v>209</v>
      </c>
      <c r="J2858" t="s">
        <v>210</v>
      </c>
      <c r="K2858" t="s">
        <v>607</v>
      </c>
      <c r="L2858">
        <v>80836247</v>
      </c>
      <c r="M2858" t="s">
        <v>608</v>
      </c>
      <c r="N2858">
        <v>33074900</v>
      </c>
      <c r="O2858" t="s">
        <v>609</v>
      </c>
      <c r="P2858">
        <v>4987176304629</v>
      </c>
      <c r="Q2858">
        <v>349</v>
      </c>
      <c r="R2858" s="16">
        <v>47052</v>
      </c>
      <c r="S2858">
        <v>24</v>
      </c>
      <c r="T2858">
        <v>100</v>
      </c>
      <c r="U2858">
        <v>12</v>
      </c>
      <c r="V2858">
        <v>236.6</v>
      </c>
      <c r="W2858">
        <v>279.19</v>
      </c>
      <c r="X2858">
        <v>290.83</v>
      </c>
      <c r="Y2858">
        <v>0</v>
      </c>
      <c r="Z2858">
        <v>6</v>
      </c>
      <c r="AA2858">
        <v>0</v>
      </c>
      <c r="AB2858">
        <v>0</v>
      </c>
      <c r="AC2858">
        <v>1675.14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f t="shared" si="234"/>
        <v>6</v>
      </c>
      <c r="AJ2858">
        <f t="shared" si="235"/>
        <v>1744.98</v>
      </c>
      <c r="AK2858" s="62">
        <f t="shared" si="236"/>
        <v>0.5</v>
      </c>
      <c r="AL2858">
        <f t="shared" si="237"/>
        <v>1675.1399999999999</v>
      </c>
    </row>
    <row r="2859" spans="2:38" ht="14.45" x14ac:dyDescent="0.3">
      <c r="B2859" t="s">
        <v>2683</v>
      </c>
      <c r="C2859">
        <v>2002344334</v>
      </c>
      <c r="D2859" t="s">
        <v>125</v>
      </c>
      <c r="E2859" t="s">
        <v>126</v>
      </c>
      <c r="F2859" t="s">
        <v>127</v>
      </c>
      <c r="G2859" t="s">
        <v>132</v>
      </c>
      <c r="H2859" t="s">
        <v>163</v>
      </c>
      <c r="I2859" t="s">
        <v>164</v>
      </c>
      <c r="J2859" t="s">
        <v>253</v>
      </c>
      <c r="K2859" t="s">
        <v>661</v>
      </c>
      <c r="L2859">
        <v>80830424</v>
      </c>
      <c r="M2859" t="s">
        <v>662</v>
      </c>
      <c r="N2859">
        <v>33071010</v>
      </c>
      <c r="O2859" t="s">
        <v>663</v>
      </c>
      <c r="P2859">
        <v>4987176176769</v>
      </c>
      <c r="Q2859">
        <v>235</v>
      </c>
      <c r="R2859" s="16">
        <v>46807</v>
      </c>
      <c r="S2859">
        <v>36</v>
      </c>
      <c r="T2859">
        <v>52</v>
      </c>
      <c r="U2859">
        <v>96</v>
      </c>
      <c r="V2859">
        <v>191.83</v>
      </c>
      <c r="W2859">
        <v>201.42</v>
      </c>
      <c r="X2859">
        <v>209.82</v>
      </c>
      <c r="Y2859">
        <v>0</v>
      </c>
      <c r="Z2859">
        <v>18</v>
      </c>
      <c r="AA2859">
        <v>0</v>
      </c>
      <c r="AB2859">
        <v>0</v>
      </c>
      <c r="AC2859">
        <v>3625.56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f t="shared" si="234"/>
        <v>18</v>
      </c>
      <c r="AJ2859">
        <f t="shared" si="235"/>
        <v>3776.7599999999998</v>
      </c>
      <c r="AK2859" s="62">
        <f t="shared" si="236"/>
        <v>0.1875</v>
      </c>
      <c r="AL2859">
        <f t="shared" si="237"/>
        <v>3625.56</v>
      </c>
    </row>
    <row r="2860" spans="2:38" ht="14.45" x14ac:dyDescent="0.3">
      <c r="B2860" t="s">
        <v>2683</v>
      </c>
      <c r="C2860">
        <v>2002344334</v>
      </c>
      <c r="D2860" t="s">
        <v>125</v>
      </c>
      <c r="E2860" t="s">
        <v>126</v>
      </c>
      <c r="F2860" t="s">
        <v>127</v>
      </c>
      <c r="G2860" t="s">
        <v>132</v>
      </c>
      <c r="H2860" t="s">
        <v>290</v>
      </c>
      <c r="I2860" t="s">
        <v>379</v>
      </c>
      <c r="J2860" t="s">
        <v>379</v>
      </c>
      <c r="K2860" t="s">
        <v>380</v>
      </c>
      <c r="L2860">
        <v>83916219</v>
      </c>
      <c r="M2860" t="s">
        <v>894</v>
      </c>
      <c r="N2860">
        <v>30049011</v>
      </c>
      <c r="O2860" t="s">
        <v>895</v>
      </c>
      <c r="P2860">
        <v>4987176191205</v>
      </c>
      <c r="Q2860">
        <v>109</v>
      </c>
      <c r="R2860" s="16">
        <v>46807</v>
      </c>
      <c r="S2860">
        <v>18</v>
      </c>
      <c r="T2860">
        <v>100</v>
      </c>
      <c r="U2860">
        <v>384</v>
      </c>
      <c r="V2860">
        <v>83.15</v>
      </c>
      <c r="W2860">
        <v>87.31</v>
      </c>
      <c r="X2860">
        <v>90.95</v>
      </c>
      <c r="Y2860">
        <v>0</v>
      </c>
      <c r="Z2860">
        <v>23</v>
      </c>
      <c r="AA2860">
        <v>0</v>
      </c>
      <c r="AB2860">
        <v>0</v>
      </c>
      <c r="AC2860">
        <v>2008.13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f t="shared" si="234"/>
        <v>23</v>
      </c>
      <c r="AJ2860">
        <f t="shared" si="235"/>
        <v>2091.85</v>
      </c>
      <c r="AK2860" s="62">
        <f t="shared" si="236"/>
        <v>5.9895833333333336E-2</v>
      </c>
      <c r="AL2860">
        <f t="shared" si="237"/>
        <v>2008.13</v>
      </c>
    </row>
    <row r="2861" spans="2:38" ht="14.45" x14ac:dyDescent="0.3">
      <c r="B2861" t="s">
        <v>2683</v>
      </c>
      <c r="C2861">
        <v>2002344334</v>
      </c>
      <c r="D2861" t="s">
        <v>125</v>
      </c>
      <c r="E2861" t="s">
        <v>126</v>
      </c>
      <c r="F2861" t="s">
        <v>127</v>
      </c>
      <c r="G2861" t="s">
        <v>132</v>
      </c>
      <c r="H2861" t="s">
        <v>133</v>
      </c>
      <c r="I2861" t="s">
        <v>177</v>
      </c>
      <c r="J2861" t="s">
        <v>178</v>
      </c>
      <c r="K2861" t="s">
        <v>620</v>
      </c>
      <c r="L2861">
        <v>80869896</v>
      </c>
      <c r="M2861" t="s">
        <v>621</v>
      </c>
      <c r="N2861">
        <v>96190010</v>
      </c>
      <c r="O2861" t="s">
        <v>622</v>
      </c>
      <c r="P2861">
        <v>4987176319432</v>
      </c>
      <c r="Q2861">
        <v>55</v>
      </c>
      <c r="R2861" s="16">
        <v>47045</v>
      </c>
      <c r="S2861">
        <v>24</v>
      </c>
      <c r="T2861">
        <v>100</v>
      </c>
      <c r="U2861">
        <v>64</v>
      </c>
      <c r="V2861">
        <v>47.57</v>
      </c>
      <c r="W2861">
        <v>47.57</v>
      </c>
      <c r="X2861">
        <v>49.55</v>
      </c>
      <c r="Y2861">
        <v>8</v>
      </c>
      <c r="Z2861">
        <v>10</v>
      </c>
      <c r="AA2861">
        <v>0</v>
      </c>
      <c r="AB2861">
        <v>0</v>
      </c>
      <c r="AC2861">
        <v>24831.54</v>
      </c>
      <c r="AD2861">
        <v>0.01</v>
      </c>
      <c r="AE2861">
        <v>0</v>
      </c>
      <c r="AF2861">
        <v>0</v>
      </c>
      <c r="AG2861">
        <v>0</v>
      </c>
      <c r="AH2861">
        <v>0</v>
      </c>
      <c r="AI2861">
        <f t="shared" si="234"/>
        <v>522</v>
      </c>
      <c r="AJ2861">
        <f t="shared" si="235"/>
        <v>25865.1</v>
      </c>
      <c r="AK2861" s="62">
        <f t="shared" si="236"/>
        <v>8.15625</v>
      </c>
      <c r="AL2861">
        <f t="shared" si="237"/>
        <v>24831.54</v>
      </c>
    </row>
    <row r="2862" spans="2:38" ht="14.45" x14ac:dyDescent="0.3">
      <c r="B2862" t="s">
        <v>2683</v>
      </c>
      <c r="C2862">
        <v>2002344334</v>
      </c>
      <c r="D2862" t="s">
        <v>125</v>
      </c>
      <c r="E2862" t="s">
        <v>126</v>
      </c>
      <c r="F2862" t="s">
        <v>127</v>
      </c>
      <c r="G2862" t="s">
        <v>146</v>
      </c>
      <c r="H2862" t="s">
        <v>190</v>
      </c>
      <c r="I2862" t="s">
        <v>191</v>
      </c>
      <c r="J2862" t="s">
        <v>596</v>
      </c>
      <c r="K2862" t="s">
        <v>597</v>
      </c>
      <c r="L2862">
        <v>80832394</v>
      </c>
      <c r="M2862" t="s">
        <v>664</v>
      </c>
      <c r="N2862">
        <v>82121010</v>
      </c>
      <c r="O2862" t="s">
        <v>665</v>
      </c>
      <c r="P2862">
        <v>4987176241474</v>
      </c>
      <c r="Q2862">
        <v>425</v>
      </c>
      <c r="R2862" s="16">
        <v>47037</v>
      </c>
      <c r="S2862">
        <v>60</v>
      </c>
      <c r="T2862">
        <v>44</v>
      </c>
      <c r="U2862">
        <v>24</v>
      </c>
      <c r="V2862">
        <v>303.29000000000002</v>
      </c>
      <c r="W2862">
        <v>357.88</v>
      </c>
      <c r="X2862">
        <v>372.8</v>
      </c>
      <c r="Y2862">
        <v>1</v>
      </c>
      <c r="Z2862">
        <v>12</v>
      </c>
      <c r="AA2862">
        <v>0</v>
      </c>
      <c r="AB2862">
        <v>0</v>
      </c>
      <c r="AC2862">
        <v>12883.68</v>
      </c>
      <c r="AD2862">
        <v>0.01</v>
      </c>
      <c r="AE2862">
        <v>0</v>
      </c>
      <c r="AF2862">
        <v>0</v>
      </c>
      <c r="AG2862">
        <v>0</v>
      </c>
      <c r="AH2862">
        <v>0</v>
      </c>
      <c r="AI2862">
        <f t="shared" si="234"/>
        <v>36</v>
      </c>
      <c r="AJ2862">
        <f t="shared" si="235"/>
        <v>13420.800000000001</v>
      </c>
      <c r="AK2862" s="62">
        <f t="shared" si="236"/>
        <v>1.5</v>
      </c>
      <c r="AL2862">
        <f t="shared" si="237"/>
        <v>12883.68</v>
      </c>
    </row>
    <row r="2863" spans="2:38" ht="14.45" x14ac:dyDescent="0.3">
      <c r="B2863" t="s">
        <v>2683</v>
      </c>
      <c r="C2863">
        <v>2002344334</v>
      </c>
      <c r="D2863" t="s">
        <v>125</v>
      </c>
      <c r="E2863" t="s">
        <v>126</v>
      </c>
      <c r="F2863" t="s">
        <v>127</v>
      </c>
      <c r="G2863" t="s">
        <v>128</v>
      </c>
      <c r="H2863" t="s">
        <v>129</v>
      </c>
      <c r="I2863" t="s">
        <v>221</v>
      </c>
      <c r="J2863" t="s">
        <v>250</v>
      </c>
      <c r="K2863" t="s">
        <v>761</v>
      </c>
      <c r="L2863">
        <v>80896343</v>
      </c>
      <c r="M2863" t="s">
        <v>762</v>
      </c>
      <c r="N2863">
        <v>33051090</v>
      </c>
      <c r="O2863" t="s">
        <v>763</v>
      </c>
      <c r="P2863">
        <v>4987176254436</v>
      </c>
      <c r="Q2863">
        <v>479</v>
      </c>
      <c r="R2863" s="16">
        <v>47045</v>
      </c>
      <c r="S2863">
        <v>36</v>
      </c>
      <c r="T2863">
        <v>74</v>
      </c>
      <c r="U2863">
        <v>30</v>
      </c>
      <c r="V2863">
        <v>398.11</v>
      </c>
      <c r="W2863">
        <v>418.02</v>
      </c>
      <c r="X2863">
        <v>435.45</v>
      </c>
      <c r="Y2863">
        <v>0</v>
      </c>
      <c r="Z2863">
        <v>1</v>
      </c>
      <c r="AA2863">
        <v>0</v>
      </c>
      <c r="AB2863">
        <v>0</v>
      </c>
      <c r="AC2863">
        <v>418.02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f t="shared" si="234"/>
        <v>1</v>
      </c>
      <c r="AJ2863">
        <f t="shared" si="235"/>
        <v>435.45</v>
      </c>
      <c r="AK2863" s="62">
        <f t="shared" si="236"/>
        <v>3.3333333333333333E-2</v>
      </c>
      <c r="AL2863">
        <f t="shared" si="237"/>
        <v>418.02</v>
      </c>
    </row>
    <row r="2864" spans="2:38" ht="14.45" x14ac:dyDescent="0.3">
      <c r="B2864" t="s">
        <v>2683</v>
      </c>
      <c r="C2864">
        <v>2002344334</v>
      </c>
      <c r="D2864" t="s">
        <v>125</v>
      </c>
      <c r="E2864" t="s">
        <v>126</v>
      </c>
      <c r="F2864" t="s">
        <v>127</v>
      </c>
      <c r="G2864" t="s">
        <v>132</v>
      </c>
      <c r="H2864" t="s">
        <v>290</v>
      </c>
      <c r="I2864" t="s">
        <v>635</v>
      </c>
      <c r="J2864" t="s">
        <v>635</v>
      </c>
      <c r="K2864" t="s">
        <v>636</v>
      </c>
      <c r="L2864">
        <v>80885888</v>
      </c>
      <c r="M2864" t="s">
        <v>637</v>
      </c>
      <c r="N2864">
        <v>30049011</v>
      </c>
      <c r="O2864" t="s">
        <v>638</v>
      </c>
      <c r="P2864">
        <v>4987176191359</v>
      </c>
      <c r="Q2864">
        <v>64</v>
      </c>
      <c r="R2864" s="16">
        <v>47045</v>
      </c>
      <c r="S2864">
        <v>24</v>
      </c>
      <c r="T2864">
        <v>100</v>
      </c>
      <c r="U2864">
        <v>720</v>
      </c>
      <c r="V2864">
        <v>48.83</v>
      </c>
      <c r="W2864">
        <v>51.27</v>
      </c>
      <c r="X2864">
        <v>53.41</v>
      </c>
      <c r="Y2864">
        <v>0</v>
      </c>
      <c r="Z2864">
        <v>72</v>
      </c>
      <c r="AA2864">
        <v>0</v>
      </c>
      <c r="AB2864">
        <v>0</v>
      </c>
      <c r="AC2864">
        <v>3691.44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f t="shared" si="234"/>
        <v>72</v>
      </c>
      <c r="AJ2864">
        <f t="shared" si="235"/>
        <v>3845.5199999999995</v>
      </c>
      <c r="AK2864" s="62">
        <f t="shared" si="236"/>
        <v>0.1</v>
      </c>
      <c r="AL2864">
        <f t="shared" si="237"/>
        <v>3691.44</v>
      </c>
    </row>
    <row r="2865" spans="2:38" ht="14.45" x14ac:dyDescent="0.3">
      <c r="B2865" t="s">
        <v>2683</v>
      </c>
      <c r="C2865">
        <v>2002344334</v>
      </c>
      <c r="D2865" t="s">
        <v>125</v>
      </c>
      <c r="E2865" t="s">
        <v>126</v>
      </c>
      <c r="F2865" t="s">
        <v>127</v>
      </c>
      <c r="G2865" t="s">
        <v>128</v>
      </c>
      <c r="H2865" t="s">
        <v>129</v>
      </c>
      <c r="I2865" t="s">
        <v>221</v>
      </c>
      <c r="J2865" t="s">
        <v>250</v>
      </c>
      <c r="K2865" t="s">
        <v>610</v>
      </c>
      <c r="L2865">
        <v>80880909</v>
      </c>
      <c r="M2865" t="s">
        <v>974</v>
      </c>
      <c r="N2865">
        <v>33051090</v>
      </c>
      <c r="O2865" t="s">
        <v>975</v>
      </c>
      <c r="P2865">
        <v>4987176254382</v>
      </c>
      <c r="Q2865">
        <v>85</v>
      </c>
      <c r="R2865" s="16">
        <v>46807</v>
      </c>
      <c r="S2865">
        <v>36</v>
      </c>
      <c r="T2865">
        <v>52</v>
      </c>
      <c r="U2865">
        <v>48</v>
      </c>
      <c r="V2865">
        <v>70.650000000000006</v>
      </c>
      <c r="W2865">
        <v>74.180000000000007</v>
      </c>
      <c r="X2865">
        <v>77.27</v>
      </c>
      <c r="Y2865">
        <v>0</v>
      </c>
      <c r="Z2865">
        <v>12</v>
      </c>
      <c r="AA2865">
        <v>0</v>
      </c>
      <c r="AB2865">
        <v>0</v>
      </c>
      <c r="AC2865">
        <v>890.16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f t="shared" si="234"/>
        <v>12</v>
      </c>
      <c r="AJ2865">
        <f t="shared" si="235"/>
        <v>927.24</v>
      </c>
      <c r="AK2865" s="62">
        <f t="shared" si="236"/>
        <v>0.25</v>
      </c>
      <c r="AL2865">
        <f t="shared" si="237"/>
        <v>890.16000000000008</v>
      </c>
    </row>
    <row r="2866" spans="2:38" ht="14.45" x14ac:dyDescent="0.3">
      <c r="B2866" t="s">
        <v>2683</v>
      </c>
      <c r="C2866">
        <v>2002344334</v>
      </c>
      <c r="D2866" t="s">
        <v>125</v>
      </c>
      <c r="E2866" t="s">
        <v>126</v>
      </c>
      <c r="F2866" t="s">
        <v>127</v>
      </c>
      <c r="G2866" t="s">
        <v>128</v>
      </c>
      <c r="H2866" t="s">
        <v>139</v>
      </c>
      <c r="I2866" t="s">
        <v>140</v>
      </c>
      <c r="J2866" t="s">
        <v>236</v>
      </c>
      <c r="K2866" t="s">
        <v>299</v>
      </c>
      <c r="L2866">
        <v>83933414</v>
      </c>
      <c r="M2866" t="s">
        <v>1763</v>
      </c>
      <c r="N2866">
        <v>96190030</v>
      </c>
      <c r="O2866" t="s">
        <v>1764</v>
      </c>
      <c r="P2866">
        <v>4987176093257</v>
      </c>
      <c r="Q2866">
        <v>399</v>
      </c>
      <c r="R2866" s="16">
        <v>46807</v>
      </c>
      <c r="S2866">
        <v>36</v>
      </c>
      <c r="T2866">
        <v>52</v>
      </c>
      <c r="U2866">
        <v>18</v>
      </c>
      <c r="V2866">
        <v>317.20999999999998</v>
      </c>
      <c r="W2866">
        <v>333.07</v>
      </c>
      <c r="X2866">
        <v>346.96</v>
      </c>
      <c r="Y2866">
        <v>7</v>
      </c>
      <c r="Z2866">
        <v>0</v>
      </c>
      <c r="AA2866">
        <v>0</v>
      </c>
      <c r="AB2866">
        <v>0</v>
      </c>
      <c r="AC2866">
        <v>41966.82</v>
      </c>
      <c r="AD2866">
        <v>0.02</v>
      </c>
      <c r="AE2866">
        <v>0</v>
      </c>
      <c r="AF2866">
        <v>0</v>
      </c>
      <c r="AG2866">
        <v>0</v>
      </c>
      <c r="AH2866">
        <v>0</v>
      </c>
      <c r="AI2866">
        <f t="shared" si="234"/>
        <v>126</v>
      </c>
      <c r="AJ2866">
        <f t="shared" si="235"/>
        <v>43716.959999999999</v>
      </c>
      <c r="AK2866" s="62">
        <f t="shared" si="236"/>
        <v>7</v>
      </c>
      <c r="AL2866">
        <f t="shared" si="237"/>
        <v>41966.82</v>
      </c>
    </row>
    <row r="2867" spans="2:38" ht="14.45" x14ac:dyDescent="0.3">
      <c r="B2867" t="s">
        <v>2683</v>
      </c>
      <c r="C2867">
        <v>2002344334</v>
      </c>
      <c r="D2867" t="s">
        <v>125</v>
      </c>
      <c r="E2867" t="s">
        <v>126</v>
      </c>
      <c r="F2867" t="s">
        <v>127</v>
      </c>
      <c r="G2867" t="s">
        <v>128</v>
      </c>
      <c r="H2867" t="s">
        <v>139</v>
      </c>
      <c r="I2867" t="s">
        <v>140</v>
      </c>
      <c r="J2867" t="s">
        <v>159</v>
      </c>
      <c r="K2867" t="s">
        <v>562</v>
      </c>
      <c r="L2867">
        <v>80887684</v>
      </c>
      <c r="M2867" t="s">
        <v>563</v>
      </c>
      <c r="N2867">
        <v>96190030</v>
      </c>
      <c r="O2867" t="s">
        <v>564</v>
      </c>
      <c r="P2867">
        <v>4987176303882</v>
      </c>
      <c r="Q2867">
        <v>350</v>
      </c>
      <c r="R2867" s="16">
        <v>46807</v>
      </c>
      <c r="S2867">
        <v>36</v>
      </c>
      <c r="T2867">
        <v>52</v>
      </c>
      <c r="U2867">
        <v>18</v>
      </c>
      <c r="V2867">
        <v>278.25</v>
      </c>
      <c r="W2867">
        <v>292.16000000000003</v>
      </c>
      <c r="X2867">
        <v>304.33999999999997</v>
      </c>
      <c r="Y2867">
        <v>0</v>
      </c>
      <c r="Z2867">
        <v>13</v>
      </c>
      <c r="AA2867">
        <v>0</v>
      </c>
      <c r="AB2867">
        <v>0</v>
      </c>
      <c r="AC2867">
        <v>3798.08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f t="shared" si="234"/>
        <v>13</v>
      </c>
      <c r="AJ2867">
        <f t="shared" si="235"/>
        <v>3956.4199999999996</v>
      </c>
      <c r="AK2867" s="62">
        <f t="shared" si="236"/>
        <v>0.72222222222222221</v>
      </c>
      <c r="AL2867">
        <f t="shared" si="237"/>
        <v>3798.0800000000004</v>
      </c>
    </row>
    <row r="2868" spans="2:38" ht="14.45" x14ac:dyDescent="0.3">
      <c r="B2868" t="s">
        <v>2683</v>
      </c>
      <c r="C2868">
        <v>2002344334</v>
      </c>
      <c r="D2868" t="s">
        <v>125</v>
      </c>
      <c r="E2868" t="s">
        <v>126</v>
      </c>
      <c r="F2868" t="s">
        <v>127</v>
      </c>
      <c r="G2868" t="s">
        <v>128</v>
      </c>
      <c r="H2868" t="s">
        <v>129</v>
      </c>
      <c r="I2868" t="s">
        <v>221</v>
      </c>
      <c r="J2868" t="s">
        <v>250</v>
      </c>
      <c r="K2868" t="s">
        <v>251</v>
      </c>
      <c r="L2868">
        <v>80880918</v>
      </c>
      <c r="M2868" t="s">
        <v>669</v>
      </c>
      <c r="N2868">
        <v>33051090</v>
      </c>
      <c r="O2868" t="s">
        <v>670</v>
      </c>
      <c r="P2868">
        <v>4987176254375</v>
      </c>
      <c r="Q2868">
        <v>235</v>
      </c>
      <c r="R2868" s="16">
        <v>47045</v>
      </c>
      <c r="S2868">
        <v>36</v>
      </c>
      <c r="T2868">
        <v>74</v>
      </c>
      <c r="U2868">
        <v>56</v>
      </c>
      <c r="V2868">
        <v>195.31</v>
      </c>
      <c r="W2868">
        <v>205.08</v>
      </c>
      <c r="X2868">
        <v>213.63</v>
      </c>
      <c r="Y2868">
        <v>0</v>
      </c>
      <c r="Z2868">
        <v>9</v>
      </c>
      <c r="AA2868">
        <v>0</v>
      </c>
      <c r="AB2868">
        <v>0</v>
      </c>
      <c r="AC2868">
        <v>1845.72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f t="shared" si="234"/>
        <v>9</v>
      </c>
      <c r="AJ2868">
        <f t="shared" si="235"/>
        <v>1922.67</v>
      </c>
      <c r="AK2868" s="62">
        <f t="shared" si="236"/>
        <v>0.16071428571428573</v>
      </c>
      <c r="AL2868">
        <f t="shared" si="237"/>
        <v>1845.72</v>
      </c>
    </row>
    <row r="2869" spans="2:38" ht="14.45" x14ac:dyDescent="0.3">
      <c r="B2869" t="s">
        <v>2683</v>
      </c>
      <c r="C2869">
        <v>2002344334</v>
      </c>
      <c r="D2869" t="s">
        <v>125</v>
      </c>
      <c r="E2869" t="s">
        <v>126</v>
      </c>
      <c r="F2869" t="s">
        <v>127</v>
      </c>
      <c r="G2869" t="s">
        <v>132</v>
      </c>
      <c r="H2869" t="s">
        <v>290</v>
      </c>
      <c r="I2869" t="s">
        <v>291</v>
      </c>
      <c r="J2869" t="s">
        <v>291</v>
      </c>
      <c r="K2869" t="s">
        <v>650</v>
      </c>
      <c r="L2869">
        <v>83916232</v>
      </c>
      <c r="M2869" t="s">
        <v>783</v>
      </c>
      <c r="N2869">
        <v>30049011</v>
      </c>
      <c r="O2869" t="s">
        <v>784</v>
      </c>
      <c r="P2869">
        <v>4987176147318</v>
      </c>
      <c r="Q2869">
        <v>128</v>
      </c>
      <c r="R2869" s="16">
        <v>47045</v>
      </c>
      <c r="S2869">
        <v>24</v>
      </c>
      <c r="T2869">
        <v>100</v>
      </c>
      <c r="U2869">
        <v>216</v>
      </c>
      <c r="V2869">
        <v>97.65</v>
      </c>
      <c r="W2869">
        <v>102.53</v>
      </c>
      <c r="X2869">
        <v>106.81</v>
      </c>
      <c r="Y2869">
        <v>0</v>
      </c>
      <c r="Z2869">
        <v>73</v>
      </c>
      <c r="AA2869">
        <v>0</v>
      </c>
      <c r="AB2869">
        <v>0</v>
      </c>
      <c r="AC2869">
        <v>7484.69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f t="shared" si="234"/>
        <v>73</v>
      </c>
      <c r="AJ2869">
        <f t="shared" si="235"/>
        <v>7797.13</v>
      </c>
      <c r="AK2869" s="62">
        <f t="shared" si="236"/>
        <v>0.33796296296296297</v>
      </c>
      <c r="AL2869">
        <f t="shared" si="237"/>
        <v>7484.6900000000005</v>
      </c>
    </row>
    <row r="2870" spans="2:38" ht="14.45" x14ac:dyDescent="0.3">
      <c r="B2870" t="s">
        <v>2683</v>
      </c>
      <c r="C2870">
        <v>2002344334</v>
      </c>
      <c r="D2870" t="s">
        <v>125</v>
      </c>
      <c r="E2870" t="s">
        <v>126</v>
      </c>
      <c r="F2870" t="s">
        <v>127</v>
      </c>
      <c r="G2870" t="s">
        <v>132</v>
      </c>
      <c r="H2870" t="s">
        <v>290</v>
      </c>
      <c r="I2870" t="s">
        <v>645</v>
      </c>
      <c r="J2870" t="s">
        <v>646</v>
      </c>
      <c r="K2870" t="s">
        <v>677</v>
      </c>
      <c r="L2870">
        <v>80870946</v>
      </c>
      <c r="M2870" t="s">
        <v>678</v>
      </c>
      <c r="N2870">
        <v>21069099</v>
      </c>
      <c r="O2870" t="s">
        <v>679</v>
      </c>
      <c r="P2870">
        <v>4987176351357</v>
      </c>
      <c r="Q2870">
        <v>225</v>
      </c>
      <c r="R2870" s="16">
        <v>47045</v>
      </c>
      <c r="S2870">
        <v>17</v>
      </c>
      <c r="T2870">
        <v>100</v>
      </c>
      <c r="U2870">
        <v>120</v>
      </c>
      <c r="V2870">
        <v>171.65</v>
      </c>
      <c r="W2870">
        <v>180.23</v>
      </c>
      <c r="X2870">
        <v>187.75</v>
      </c>
      <c r="Y2870">
        <v>0</v>
      </c>
      <c r="Z2870">
        <v>7</v>
      </c>
      <c r="AA2870">
        <v>0</v>
      </c>
      <c r="AB2870">
        <v>0</v>
      </c>
      <c r="AC2870">
        <v>1261.6099999999999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f t="shared" si="234"/>
        <v>7</v>
      </c>
      <c r="AJ2870">
        <f t="shared" si="235"/>
        <v>1314.25</v>
      </c>
      <c r="AK2870" s="62">
        <f t="shared" si="236"/>
        <v>5.8333333333333334E-2</v>
      </c>
      <c r="AL2870">
        <f t="shared" si="237"/>
        <v>1261.6099999999999</v>
      </c>
    </row>
    <row r="2871" spans="2:38" ht="14.45" x14ac:dyDescent="0.3">
      <c r="B2871" t="s">
        <v>2683</v>
      </c>
      <c r="C2871">
        <v>2002344334</v>
      </c>
      <c r="D2871" t="s">
        <v>125</v>
      </c>
      <c r="E2871" t="s">
        <v>126</v>
      </c>
      <c r="F2871" t="s">
        <v>127</v>
      </c>
      <c r="G2871" t="s">
        <v>128</v>
      </c>
      <c r="H2871" t="s">
        <v>129</v>
      </c>
      <c r="I2871" t="s">
        <v>130</v>
      </c>
      <c r="J2871" t="s">
        <v>216</v>
      </c>
      <c r="K2871" t="s">
        <v>555</v>
      </c>
      <c r="L2871">
        <v>80896337</v>
      </c>
      <c r="M2871" t="s">
        <v>765</v>
      </c>
      <c r="N2871">
        <v>33051090</v>
      </c>
      <c r="O2871" t="s">
        <v>766</v>
      </c>
      <c r="P2871">
        <v>4987176272140</v>
      </c>
      <c r="Q2871">
        <v>435</v>
      </c>
      <c r="R2871" s="16">
        <v>47045</v>
      </c>
      <c r="S2871">
        <v>36</v>
      </c>
      <c r="T2871">
        <v>74</v>
      </c>
      <c r="U2871">
        <v>30</v>
      </c>
      <c r="V2871">
        <v>361.54</v>
      </c>
      <c r="W2871">
        <v>379.62</v>
      </c>
      <c r="X2871">
        <v>395.45</v>
      </c>
      <c r="Y2871">
        <v>0</v>
      </c>
      <c r="Z2871">
        <v>2</v>
      </c>
      <c r="AA2871">
        <v>0</v>
      </c>
      <c r="AB2871">
        <v>0</v>
      </c>
      <c r="AC2871">
        <v>759.24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f t="shared" si="234"/>
        <v>2</v>
      </c>
      <c r="AJ2871">
        <f t="shared" si="235"/>
        <v>790.9</v>
      </c>
      <c r="AK2871" s="62">
        <f t="shared" si="236"/>
        <v>6.6666666666666666E-2</v>
      </c>
      <c r="AL2871">
        <f t="shared" si="237"/>
        <v>759.24</v>
      </c>
    </row>
    <row r="2872" spans="2:38" ht="14.45" x14ac:dyDescent="0.3">
      <c r="B2872" t="s">
        <v>2683</v>
      </c>
      <c r="C2872">
        <v>2002344334</v>
      </c>
      <c r="D2872" t="s">
        <v>125</v>
      </c>
      <c r="E2872" t="s">
        <v>126</v>
      </c>
      <c r="F2872" t="s">
        <v>127</v>
      </c>
      <c r="G2872" t="s">
        <v>132</v>
      </c>
      <c r="H2872" t="s">
        <v>133</v>
      </c>
      <c r="I2872" t="s">
        <v>134</v>
      </c>
      <c r="J2872" t="s">
        <v>240</v>
      </c>
      <c r="K2872" t="s">
        <v>682</v>
      </c>
      <c r="L2872">
        <v>80883941</v>
      </c>
      <c r="M2872" t="s">
        <v>683</v>
      </c>
      <c r="N2872">
        <v>96190010</v>
      </c>
      <c r="O2872" t="s">
        <v>684</v>
      </c>
      <c r="P2872">
        <v>4987176374554</v>
      </c>
      <c r="Q2872">
        <v>800</v>
      </c>
      <c r="R2872" s="16">
        <v>47045</v>
      </c>
      <c r="S2872">
        <v>24</v>
      </c>
      <c r="T2872">
        <v>100</v>
      </c>
      <c r="U2872">
        <v>12</v>
      </c>
      <c r="V2872">
        <v>519.96</v>
      </c>
      <c r="W2872">
        <v>519.96</v>
      </c>
      <c r="X2872">
        <v>541.64</v>
      </c>
      <c r="Y2872">
        <v>0</v>
      </c>
      <c r="Z2872">
        <v>2</v>
      </c>
      <c r="AA2872">
        <v>0</v>
      </c>
      <c r="AB2872">
        <v>0</v>
      </c>
      <c r="AC2872">
        <v>1039.92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f t="shared" si="234"/>
        <v>2</v>
      </c>
      <c r="AJ2872">
        <f t="shared" si="235"/>
        <v>1083.28</v>
      </c>
      <c r="AK2872" s="62">
        <f t="shared" si="236"/>
        <v>0.16666666666666666</v>
      </c>
      <c r="AL2872">
        <f t="shared" si="237"/>
        <v>1039.92</v>
      </c>
    </row>
    <row r="2873" spans="2:38" ht="14.45" x14ac:dyDescent="0.3">
      <c r="B2873" t="s">
        <v>2683</v>
      </c>
      <c r="C2873">
        <v>2002344334</v>
      </c>
      <c r="D2873" t="s">
        <v>125</v>
      </c>
      <c r="E2873" t="s">
        <v>126</v>
      </c>
      <c r="F2873" t="s">
        <v>127</v>
      </c>
      <c r="G2873" t="s">
        <v>146</v>
      </c>
      <c r="H2873" t="s">
        <v>147</v>
      </c>
      <c r="I2873" t="s">
        <v>203</v>
      </c>
      <c r="J2873" t="s">
        <v>367</v>
      </c>
      <c r="K2873" t="s">
        <v>772</v>
      </c>
      <c r="L2873">
        <v>80866723</v>
      </c>
      <c r="M2873" t="s">
        <v>773</v>
      </c>
      <c r="N2873">
        <v>33071090</v>
      </c>
      <c r="O2873" t="s">
        <v>774</v>
      </c>
      <c r="P2873">
        <v>4987176278586</v>
      </c>
      <c r="Q2873">
        <v>290</v>
      </c>
      <c r="R2873" s="16">
        <v>47052</v>
      </c>
      <c r="S2873">
        <v>36</v>
      </c>
      <c r="T2873">
        <v>75</v>
      </c>
      <c r="U2873">
        <v>12</v>
      </c>
      <c r="V2873">
        <v>210.64</v>
      </c>
      <c r="W2873">
        <v>248.56</v>
      </c>
      <c r="X2873">
        <v>258.92</v>
      </c>
      <c r="Y2873">
        <v>19</v>
      </c>
      <c r="Z2873">
        <v>2</v>
      </c>
      <c r="AA2873">
        <v>0</v>
      </c>
      <c r="AB2873">
        <v>0</v>
      </c>
      <c r="AC2873">
        <v>57168.800000000003</v>
      </c>
      <c r="AD2873">
        <v>2.9999999999999898E-2</v>
      </c>
      <c r="AE2873">
        <v>0</v>
      </c>
      <c r="AF2873">
        <v>0</v>
      </c>
      <c r="AG2873">
        <v>0</v>
      </c>
      <c r="AH2873">
        <v>0</v>
      </c>
      <c r="AI2873">
        <f t="shared" si="234"/>
        <v>230</v>
      </c>
      <c r="AJ2873">
        <f t="shared" si="235"/>
        <v>59551.600000000006</v>
      </c>
      <c r="AK2873" s="62">
        <f t="shared" si="236"/>
        <v>19.166666666666668</v>
      </c>
      <c r="AL2873">
        <f t="shared" si="237"/>
        <v>57168.800000000003</v>
      </c>
    </row>
    <row r="2874" spans="2:38" ht="14.45" x14ac:dyDescent="0.3">
      <c r="B2874" t="s">
        <v>2683</v>
      </c>
      <c r="C2874">
        <v>2002344334</v>
      </c>
      <c r="D2874" t="s">
        <v>125</v>
      </c>
      <c r="E2874" t="s">
        <v>126</v>
      </c>
      <c r="F2874" t="s">
        <v>127</v>
      </c>
      <c r="G2874" t="s">
        <v>132</v>
      </c>
      <c r="H2874" t="s">
        <v>133</v>
      </c>
      <c r="I2874" t="s">
        <v>177</v>
      </c>
      <c r="J2874" t="s">
        <v>178</v>
      </c>
      <c r="K2874" t="s">
        <v>230</v>
      </c>
      <c r="L2874">
        <v>80888567</v>
      </c>
      <c r="M2874" t="s">
        <v>688</v>
      </c>
      <c r="N2874">
        <v>96190010</v>
      </c>
      <c r="O2874" t="s">
        <v>689</v>
      </c>
      <c r="P2874">
        <v>4987176319449</v>
      </c>
      <c r="Q2874">
        <v>399</v>
      </c>
      <c r="R2874" s="16">
        <v>46807</v>
      </c>
      <c r="S2874">
        <v>24</v>
      </c>
      <c r="T2874">
        <v>78</v>
      </c>
      <c r="U2874">
        <v>16</v>
      </c>
      <c r="V2874">
        <v>306.79000000000002</v>
      </c>
      <c r="W2874">
        <v>306.79000000000002</v>
      </c>
      <c r="X2874">
        <v>319.58</v>
      </c>
      <c r="Y2874">
        <v>1</v>
      </c>
      <c r="Z2874">
        <v>5</v>
      </c>
      <c r="AA2874">
        <v>0</v>
      </c>
      <c r="AB2874">
        <v>0</v>
      </c>
      <c r="AC2874">
        <v>6442.59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f t="shared" si="234"/>
        <v>21</v>
      </c>
      <c r="AJ2874">
        <f t="shared" si="235"/>
        <v>6711.1799999999994</v>
      </c>
      <c r="AK2874" s="62">
        <f t="shared" si="236"/>
        <v>1.3125</v>
      </c>
      <c r="AL2874">
        <f t="shared" si="237"/>
        <v>6442.59</v>
      </c>
    </row>
    <row r="2875" spans="2:38" ht="14.45" x14ac:dyDescent="0.3">
      <c r="B2875" t="s">
        <v>2683</v>
      </c>
      <c r="C2875">
        <v>2002344334</v>
      </c>
      <c r="D2875" t="s">
        <v>125</v>
      </c>
      <c r="E2875" t="s">
        <v>126</v>
      </c>
      <c r="F2875" t="s">
        <v>127</v>
      </c>
      <c r="G2875" t="s">
        <v>146</v>
      </c>
      <c r="H2875" t="s">
        <v>147</v>
      </c>
      <c r="I2875" t="s">
        <v>203</v>
      </c>
      <c r="J2875" t="s">
        <v>367</v>
      </c>
      <c r="K2875" t="s">
        <v>777</v>
      </c>
      <c r="L2875">
        <v>80866724</v>
      </c>
      <c r="M2875" t="s">
        <v>778</v>
      </c>
      <c r="N2875">
        <v>33071090</v>
      </c>
      <c r="O2875" t="s">
        <v>779</v>
      </c>
      <c r="P2875">
        <v>4987176345516</v>
      </c>
      <c r="Q2875">
        <v>249</v>
      </c>
      <c r="R2875" s="16">
        <v>46807</v>
      </c>
      <c r="S2875">
        <v>36</v>
      </c>
      <c r="T2875">
        <v>52</v>
      </c>
      <c r="U2875">
        <v>24</v>
      </c>
      <c r="V2875">
        <v>180.86</v>
      </c>
      <c r="W2875">
        <v>213.42</v>
      </c>
      <c r="X2875">
        <v>222.32</v>
      </c>
      <c r="Y2875">
        <v>0</v>
      </c>
      <c r="Z2875">
        <v>7</v>
      </c>
      <c r="AA2875">
        <v>0</v>
      </c>
      <c r="AB2875">
        <v>0</v>
      </c>
      <c r="AC2875">
        <v>1493.94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f t="shared" si="234"/>
        <v>7</v>
      </c>
      <c r="AJ2875">
        <f t="shared" si="235"/>
        <v>1556.24</v>
      </c>
      <c r="AK2875" s="62">
        <f t="shared" si="236"/>
        <v>0.29166666666666669</v>
      </c>
      <c r="AL2875">
        <f t="shared" si="237"/>
        <v>1493.9399999999998</v>
      </c>
    </row>
    <row r="2876" spans="2:38" ht="14.45" x14ac:dyDescent="0.3">
      <c r="B2876" t="s">
        <v>2683</v>
      </c>
      <c r="C2876">
        <v>2002344334</v>
      </c>
      <c r="D2876" t="s">
        <v>125</v>
      </c>
      <c r="E2876" t="s">
        <v>126</v>
      </c>
      <c r="F2876" t="s">
        <v>127</v>
      </c>
      <c r="G2876" t="s">
        <v>146</v>
      </c>
      <c r="H2876" t="s">
        <v>160</v>
      </c>
      <c r="I2876" t="s">
        <v>161</v>
      </c>
      <c r="J2876" t="s">
        <v>539</v>
      </c>
      <c r="K2876" t="s">
        <v>674</v>
      </c>
      <c r="L2876">
        <v>83913861</v>
      </c>
      <c r="M2876" t="s">
        <v>976</v>
      </c>
      <c r="N2876">
        <v>96032100</v>
      </c>
      <c r="O2876" t="s">
        <v>977</v>
      </c>
      <c r="P2876">
        <v>4987176306685</v>
      </c>
      <c r="Q2876">
        <v>190</v>
      </c>
      <c r="R2876" s="16">
        <v>47045</v>
      </c>
      <c r="S2876">
        <v>36</v>
      </c>
      <c r="T2876">
        <v>74</v>
      </c>
      <c r="U2876">
        <v>48</v>
      </c>
      <c r="V2876">
        <v>144.76</v>
      </c>
      <c r="W2876">
        <v>152</v>
      </c>
      <c r="X2876">
        <v>158.34</v>
      </c>
      <c r="Y2876">
        <v>1</v>
      </c>
      <c r="Z2876">
        <v>0</v>
      </c>
      <c r="AA2876">
        <v>0</v>
      </c>
      <c r="AB2876">
        <v>0</v>
      </c>
      <c r="AC2876">
        <v>7296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f t="shared" si="234"/>
        <v>48</v>
      </c>
      <c r="AJ2876">
        <f t="shared" si="235"/>
        <v>7600.32</v>
      </c>
      <c r="AK2876" s="62">
        <f t="shared" si="236"/>
        <v>1</v>
      </c>
      <c r="AL2876">
        <f t="shared" si="237"/>
        <v>7296</v>
      </c>
    </row>
    <row r="2877" spans="2:38" ht="14.45" x14ac:dyDescent="0.3">
      <c r="B2877" t="s">
        <v>2683</v>
      </c>
      <c r="C2877">
        <v>2002344334</v>
      </c>
      <c r="D2877" t="s">
        <v>125</v>
      </c>
      <c r="E2877" t="s">
        <v>126</v>
      </c>
      <c r="F2877" t="s">
        <v>127</v>
      </c>
      <c r="G2877" t="s">
        <v>146</v>
      </c>
      <c r="H2877" t="s">
        <v>147</v>
      </c>
      <c r="I2877" t="s">
        <v>203</v>
      </c>
      <c r="J2877" t="s">
        <v>367</v>
      </c>
      <c r="K2877" t="s">
        <v>780</v>
      </c>
      <c r="L2877">
        <v>80866725</v>
      </c>
      <c r="M2877" t="s">
        <v>781</v>
      </c>
      <c r="N2877">
        <v>33071090</v>
      </c>
      <c r="O2877" t="s">
        <v>782</v>
      </c>
      <c r="P2877">
        <v>4987176177674</v>
      </c>
      <c r="Q2877">
        <v>270</v>
      </c>
      <c r="R2877" s="16">
        <v>46807</v>
      </c>
      <c r="S2877">
        <v>36</v>
      </c>
      <c r="T2877">
        <v>52</v>
      </c>
      <c r="U2877">
        <v>24</v>
      </c>
      <c r="V2877">
        <v>196.12</v>
      </c>
      <c r="W2877">
        <v>231.42</v>
      </c>
      <c r="X2877">
        <v>241.07</v>
      </c>
      <c r="Y2877">
        <v>0</v>
      </c>
      <c r="Z2877">
        <v>15</v>
      </c>
      <c r="AA2877">
        <v>0</v>
      </c>
      <c r="AB2877">
        <v>0</v>
      </c>
      <c r="AC2877">
        <v>3471.3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f t="shared" si="234"/>
        <v>15</v>
      </c>
      <c r="AJ2877">
        <f t="shared" si="235"/>
        <v>3616.0499999999997</v>
      </c>
      <c r="AK2877" s="62">
        <f t="shared" si="236"/>
        <v>0.625</v>
      </c>
      <c r="AL2877">
        <f t="shared" si="237"/>
        <v>3471.2999999999997</v>
      </c>
    </row>
    <row r="2878" spans="2:38" ht="14.45" x14ac:dyDescent="0.3">
      <c r="B2878" t="s">
        <v>2683</v>
      </c>
      <c r="C2878">
        <v>2002344334</v>
      </c>
      <c r="D2878" t="s">
        <v>125</v>
      </c>
      <c r="E2878" t="s">
        <v>126</v>
      </c>
      <c r="F2878" t="s">
        <v>127</v>
      </c>
      <c r="G2878" t="s">
        <v>132</v>
      </c>
      <c r="H2878" t="s">
        <v>290</v>
      </c>
      <c r="I2878" t="s">
        <v>692</v>
      </c>
      <c r="J2878" t="s">
        <v>692</v>
      </c>
      <c r="K2878" t="s">
        <v>693</v>
      </c>
      <c r="L2878">
        <v>80895628</v>
      </c>
      <c r="M2878" t="s">
        <v>694</v>
      </c>
      <c r="N2878">
        <v>30049011</v>
      </c>
      <c r="O2878" t="s">
        <v>695</v>
      </c>
      <c r="P2878">
        <v>4987176385567</v>
      </c>
      <c r="Q2878">
        <v>50</v>
      </c>
      <c r="R2878" s="16">
        <v>46807</v>
      </c>
      <c r="S2878">
        <v>18</v>
      </c>
      <c r="T2878">
        <v>100</v>
      </c>
      <c r="U2878">
        <v>60</v>
      </c>
      <c r="V2878">
        <v>38.14</v>
      </c>
      <c r="W2878">
        <v>40.049999999999997</v>
      </c>
      <c r="X2878">
        <v>41.72</v>
      </c>
      <c r="Y2878">
        <v>1</v>
      </c>
      <c r="Z2878">
        <v>3</v>
      </c>
      <c r="AA2878">
        <v>0</v>
      </c>
      <c r="AB2878">
        <v>0</v>
      </c>
      <c r="AC2878">
        <v>2523.15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f t="shared" si="234"/>
        <v>63</v>
      </c>
      <c r="AJ2878">
        <f t="shared" si="235"/>
        <v>2628.36</v>
      </c>
      <c r="AK2878" s="62">
        <f t="shared" si="236"/>
        <v>1.05</v>
      </c>
      <c r="AL2878">
        <f t="shared" si="237"/>
        <v>2523.1499999999996</v>
      </c>
    </row>
    <row r="2879" spans="2:38" ht="14.45" x14ac:dyDescent="0.3">
      <c r="B2879" t="s">
        <v>2683</v>
      </c>
      <c r="C2879">
        <v>2002344334</v>
      </c>
      <c r="D2879" t="s">
        <v>125</v>
      </c>
      <c r="E2879" t="s">
        <v>126</v>
      </c>
      <c r="F2879" t="s">
        <v>127</v>
      </c>
      <c r="G2879" t="s">
        <v>146</v>
      </c>
      <c r="H2879" t="s">
        <v>147</v>
      </c>
      <c r="I2879" t="s">
        <v>203</v>
      </c>
      <c r="J2879" t="s">
        <v>367</v>
      </c>
      <c r="K2879" t="s">
        <v>787</v>
      </c>
      <c r="L2879">
        <v>80866726</v>
      </c>
      <c r="M2879" t="s">
        <v>788</v>
      </c>
      <c r="N2879">
        <v>33071090</v>
      </c>
      <c r="O2879" t="s">
        <v>789</v>
      </c>
      <c r="P2879">
        <v>4902430722193</v>
      </c>
      <c r="Q2879">
        <v>95</v>
      </c>
      <c r="R2879" s="16">
        <v>47045</v>
      </c>
      <c r="S2879">
        <v>36</v>
      </c>
      <c r="T2879">
        <v>74</v>
      </c>
      <c r="U2879">
        <v>48</v>
      </c>
      <c r="V2879">
        <v>69.010000000000005</v>
      </c>
      <c r="W2879">
        <v>81.430000000000007</v>
      </c>
      <c r="X2879">
        <v>84.83</v>
      </c>
      <c r="Y2879">
        <v>1</v>
      </c>
      <c r="Z2879">
        <v>18</v>
      </c>
      <c r="AA2879">
        <v>0</v>
      </c>
      <c r="AB2879">
        <v>0</v>
      </c>
      <c r="AC2879">
        <v>5374.38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f t="shared" si="234"/>
        <v>66</v>
      </c>
      <c r="AJ2879">
        <f t="shared" si="235"/>
        <v>5598.78</v>
      </c>
      <c r="AK2879" s="62">
        <f t="shared" si="236"/>
        <v>1.375</v>
      </c>
      <c r="AL2879">
        <f t="shared" si="237"/>
        <v>5374.38</v>
      </c>
    </row>
    <row r="2880" spans="2:38" ht="14.45" x14ac:dyDescent="0.3">
      <c r="B2880" t="s">
        <v>2683</v>
      </c>
      <c r="C2880">
        <v>2002344334</v>
      </c>
      <c r="D2880" t="s">
        <v>125</v>
      </c>
      <c r="E2880" t="s">
        <v>126</v>
      </c>
      <c r="F2880" t="s">
        <v>127</v>
      </c>
      <c r="G2880" t="s">
        <v>132</v>
      </c>
      <c r="H2880" t="s">
        <v>290</v>
      </c>
      <c r="I2880" t="s">
        <v>692</v>
      </c>
      <c r="J2880" t="s">
        <v>692</v>
      </c>
      <c r="K2880" t="s">
        <v>696</v>
      </c>
      <c r="L2880">
        <v>80895630</v>
      </c>
      <c r="M2880" t="s">
        <v>697</v>
      </c>
      <c r="N2880">
        <v>30049011</v>
      </c>
      <c r="O2880" t="s">
        <v>698</v>
      </c>
      <c r="P2880">
        <v>4987176385536</v>
      </c>
      <c r="Q2880">
        <v>50</v>
      </c>
      <c r="R2880" s="16">
        <v>46807</v>
      </c>
      <c r="S2880">
        <v>18</v>
      </c>
      <c r="T2880">
        <v>100</v>
      </c>
      <c r="U2880">
        <v>60</v>
      </c>
      <c r="V2880">
        <v>38.14</v>
      </c>
      <c r="W2880">
        <v>40.049999999999997</v>
      </c>
      <c r="X2880">
        <v>41.72</v>
      </c>
      <c r="Y2880">
        <v>0</v>
      </c>
      <c r="Z2880">
        <v>7</v>
      </c>
      <c r="AA2880">
        <v>0</v>
      </c>
      <c r="AB2880">
        <v>0</v>
      </c>
      <c r="AC2880">
        <v>280.35000000000002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f t="shared" si="234"/>
        <v>7</v>
      </c>
      <c r="AJ2880">
        <f t="shared" si="235"/>
        <v>292.03999999999996</v>
      </c>
      <c r="AK2880" s="62">
        <f t="shared" si="236"/>
        <v>0.11666666666666667</v>
      </c>
      <c r="AL2880">
        <f t="shared" si="237"/>
        <v>280.34999999999997</v>
      </c>
    </row>
    <row r="2881" spans="2:38" ht="14.45" x14ac:dyDescent="0.3">
      <c r="B2881" t="s">
        <v>2683</v>
      </c>
      <c r="C2881">
        <v>2002344334</v>
      </c>
      <c r="D2881" t="s">
        <v>125</v>
      </c>
      <c r="E2881" t="s">
        <v>126</v>
      </c>
      <c r="F2881" t="s">
        <v>127</v>
      </c>
      <c r="G2881" t="s">
        <v>146</v>
      </c>
      <c r="H2881" t="s">
        <v>147</v>
      </c>
      <c r="I2881" t="s">
        <v>203</v>
      </c>
      <c r="J2881" t="s">
        <v>367</v>
      </c>
      <c r="K2881" t="s">
        <v>790</v>
      </c>
      <c r="L2881">
        <v>80866727</v>
      </c>
      <c r="M2881" t="s">
        <v>791</v>
      </c>
      <c r="N2881">
        <v>33071090</v>
      </c>
      <c r="O2881" t="s">
        <v>792</v>
      </c>
      <c r="P2881">
        <v>4987176281388</v>
      </c>
      <c r="Q2881">
        <v>270</v>
      </c>
      <c r="R2881" s="16">
        <v>47045</v>
      </c>
      <c r="S2881">
        <v>36</v>
      </c>
      <c r="T2881">
        <v>74</v>
      </c>
      <c r="U2881">
        <v>24</v>
      </c>
      <c r="V2881">
        <v>196.12</v>
      </c>
      <c r="W2881">
        <v>231.42</v>
      </c>
      <c r="X2881">
        <v>241.07</v>
      </c>
      <c r="Y2881">
        <v>0</v>
      </c>
      <c r="Z2881">
        <v>10</v>
      </c>
      <c r="AA2881">
        <v>0</v>
      </c>
      <c r="AB2881">
        <v>0</v>
      </c>
      <c r="AC2881">
        <v>2314.1999999999998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f t="shared" si="234"/>
        <v>10</v>
      </c>
      <c r="AJ2881">
        <f t="shared" si="235"/>
        <v>2410.6999999999998</v>
      </c>
      <c r="AK2881" s="62">
        <f t="shared" si="236"/>
        <v>0.41666666666666669</v>
      </c>
      <c r="AL2881">
        <f t="shared" si="237"/>
        <v>2314.1999999999998</v>
      </c>
    </row>
    <row r="2882" spans="2:38" ht="14.45" x14ac:dyDescent="0.3">
      <c r="B2882" t="s">
        <v>2683</v>
      </c>
      <c r="C2882">
        <v>2002344334</v>
      </c>
      <c r="D2882" t="s">
        <v>125</v>
      </c>
      <c r="E2882" t="s">
        <v>126</v>
      </c>
      <c r="F2882" t="s">
        <v>127</v>
      </c>
      <c r="G2882" t="s">
        <v>132</v>
      </c>
      <c r="H2882" t="s">
        <v>133</v>
      </c>
      <c r="I2882" t="s">
        <v>177</v>
      </c>
      <c r="J2882" t="s">
        <v>375</v>
      </c>
      <c r="K2882" t="s">
        <v>385</v>
      </c>
      <c r="L2882">
        <v>83902634</v>
      </c>
      <c r="M2882" t="s">
        <v>1040</v>
      </c>
      <c r="N2882">
        <v>96190010</v>
      </c>
      <c r="O2882" t="s">
        <v>1041</v>
      </c>
      <c r="P2882">
        <v>4987176319319</v>
      </c>
      <c r="Q2882">
        <v>125</v>
      </c>
      <c r="R2882" s="16">
        <v>46807</v>
      </c>
      <c r="S2882">
        <v>24</v>
      </c>
      <c r="T2882">
        <v>78</v>
      </c>
      <c r="U2882">
        <v>40</v>
      </c>
      <c r="V2882">
        <v>108.1</v>
      </c>
      <c r="W2882">
        <v>108.1</v>
      </c>
      <c r="X2882">
        <v>112.61</v>
      </c>
      <c r="Y2882">
        <v>0</v>
      </c>
      <c r="Z2882">
        <v>2</v>
      </c>
      <c r="AA2882">
        <v>0</v>
      </c>
      <c r="AB2882">
        <v>0</v>
      </c>
      <c r="AC2882">
        <v>216.2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f t="shared" si="234"/>
        <v>2</v>
      </c>
      <c r="AJ2882">
        <f t="shared" si="235"/>
        <v>225.22</v>
      </c>
      <c r="AK2882" s="62">
        <f t="shared" si="236"/>
        <v>0.05</v>
      </c>
      <c r="AL2882">
        <f t="shared" si="237"/>
        <v>216.2</v>
      </c>
    </row>
    <row r="2883" spans="2:38" ht="14.45" x14ac:dyDescent="0.3">
      <c r="B2883" t="s">
        <v>2683</v>
      </c>
      <c r="C2883">
        <v>2002344334</v>
      </c>
      <c r="D2883" t="s">
        <v>125</v>
      </c>
      <c r="E2883" t="s">
        <v>126</v>
      </c>
      <c r="F2883" t="s">
        <v>127</v>
      </c>
      <c r="G2883" t="s">
        <v>146</v>
      </c>
      <c r="H2883" t="s">
        <v>147</v>
      </c>
      <c r="I2883" t="s">
        <v>203</v>
      </c>
      <c r="J2883" t="s">
        <v>367</v>
      </c>
      <c r="K2883" t="s">
        <v>794</v>
      </c>
      <c r="L2883">
        <v>80866728</v>
      </c>
      <c r="M2883" t="s">
        <v>795</v>
      </c>
      <c r="N2883">
        <v>33071090</v>
      </c>
      <c r="O2883" t="s">
        <v>796</v>
      </c>
      <c r="P2883">
        <v>4987176165329</v>
      </c>
      <c r="Q2883">
        <v>270</v>
      </c>
      <c r="R2883" s="16">
        <v>47045</v>
      </c>
      <c r="S2883">
        <v>36</v>
      </c>
      <c r="T2883">
        <v>74</v>
      </c>
      <c r="U2883">
        <v>24</v>
      </c>
      <c r="V2883">
        <v>196.12</v>
      </c>
      <c r="W2883">
        <v>231.42</v>
      </c>
      <c r="X2883">
        <v>241.07</v>
      </c>
      <c r="Y2883">
        <v>0</v>
      </c>
      <c r="Z2883">
        <v>15</v>
      </c>
      <c r="AA2883">
        <v>0</v>
      </c>
      <c r="AB2883">
        <v>0</v>
      </c>
      <c r="AC2883">
        <v>3471.3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f t="shared" si="234"/>
        <v>15</v>
      </c>
      <c r="AJ2883">
        <f t="shared" si="235"/>
        <v>3616.0499999999997</v>
      </c>
      <c r="AK2883" s="62">
        <f t="shared" si="236"/>
        <v>0.625</v>
      </c>
      <c r="AL2883">
        <f t="shared" si="237"/>
        <v>3471.2999999999997</v>
      </c>
    </row>
    <row r="2884" spans="2:38" ht="14.45" x14ac:dyDescent="0.3">
      <c r="B2884" t="s">
        <v>2683</v>
      </c>
      <c r="C2884">
        <v>2002344334</v>
      </c>
      <c r="D2884" t="s">
        <v>125</v>
      </c>
      <c r="E2884" t="s">
        <v>126</v>
      </c>
      <c r="F2884" t="s">
        <v>127</v>
      </c>
      <c r="G2884" t="s">
        <v>132</v>
      </c>
      <c r="H2884" t="s">
        <v>290</v>
      </c>
      <c r="I2884" t="s">
        <v>645</v>
      </c>
      <c r="J2884" t="s">
        <v>646</v>
      </c>
      <c r="K2884" t="s">
        <v>647</v>
      </c>
      <c r="L2884">
        <v>80757319</v>
      </c>
      <c r="M2884" t="s">
        <v>648</v>
      </c>
      <c r="N2884">
        <v>21069099</v>
      </c>
      <c r="O2884" t="s">
        <v>649</v>
      </c>
      <c r="P2884">
        <v>4987176070579</v>
      </c>
      <c r="Q2884">
        <v>399</v>
      </c>
      <c r="R2884" s="16">
        <v>46442</v>
      </c>
      <c r="S2884">
        <v>17</v>
      </c>
      <c r="T2884">
        <v>38</v>
      </c>
      <c r="U2884">
        <v>48</v>
      </c>
      <c r="V2884">
        <v>303.99</v>
      </c>
      <c r="W2884">
        <v>319.19</v>
      </c>
      <c r="X2884">
        <v>332.5</v>
      </c>
      <c r="Y2884">
        <v>0</v>
      </c>
      <c r="Z2884">
        <v>3</v>
      </c>
      <c r="AA2884">
        <v>0</v>
      </c>
      <c r="AB2884">
        <v>0</v>
      </c>
      <c r="AC2884">
        <v>957.57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f t="shared" si="234"/>
        <v>3</v>
      </c>
      <c r="AJ2884">
        <f t="shared" si="235"/>
        <v>997.5</v>
      </c>
      <c r="AK2884" s="62">
        <f t="shared" si="236"/>
        <v>6.25E-2</v>
      </c>
      <c r="AL2884">
        <f t="shared" si="237"/>
        <v>957.56999999999994</v>
      </c>
    </row>
    <row r="2885" spans="2:38" ht="14.45" x14ac:dyDescent="0.3">
      <c r="B2885" t="s">
        <v>2683</v>
      </c>
      <c r="C2885">
        <v>2002344334</v>
      </c>
      <c r="D2885" t="s">
        <v>125</v>
      </c>
      <c r="E2885" t="s">
        <v>126</v>
      </c>
      <c r="F2885" t="s">
        <v>127</v>
      </c>
      <c r="G2885" t="s">
        <v>128</v>
      </c>
      <c r="H2885" t="s">
        <v>129</v>
      </c>
      <c r="I2885" t="s">
        <v>130</v>
      </c>
      <c r="J2885" t="s">
        <v>295</v>
      </c>
      <c r="K2885" t="s">
        <v>802</v>
      </c>
      <c r="L2885">
        <v>80878378</v>
      </c>
      <c r="M2885" t="s">
        <v>803</v>
      </c>
      <c r="N2885">
        <v>33059090</v>
      </c>
      <c r="O2885" t="s">
        <v>804</v>
      </c>
      <c r="P2885">
        <v>4987176360076</v>
      </c>
      <c r="Q2885">
        <v>115</v>
      </c>
      <c r="R2885" s="16">
        <v>46807</v>
      </c>
      <c r="S2885">
        <v>36</v>
      </c>
      <c r="T2885">
        <v>52</v>
      </c>
      <c r="U2885">
        <v>24</v>
      </c>
      <c r="V2885">
        <v>81.36</v>
      </c>
      <c r="W2885">
        <v>96</v>
      </c>
      <c r="X2885">
        <v>100</v>
      </c>
      <c r="Y2885">
        <v>0</v>
      </c>
      <c r="Z2885">
        <v>2</v>
      </c>
      <c r="AA2885">
        <v>0</v>
      </c>
      <c r="AB2885">
        <v>0</v>
      </c>
      <c r="AC2885">
        <v>192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f t="shared" si="234"/>
        <v>2</v>
      </c>
      <c r="AJ2885">
        <f t="shared" si="235"/>
        <v>200</v>
      </c>
      <c r="AK2885" s="62">
        <f t="shared" si="236"/>
        <v>8.3333333333333329E-2</v>
      </c>
      <c r="AL2885">
        <f t="shared" si="237"/>
        <v>192</v>
      </c>
    </row>
    <row r="2886" spans="2:38" ht="14.45" x14ac:dyDescent="0.3">
      <c r="B2886" t="s">
        <v>2683</v>
      </c>
      <c r="C2886">
        <v>2002344334</v>
      </c>
      <c r="D2886" t="s">
        <v>125</v>
      </c>
      <c r="E2886" t="s">
        <v>126</v>
      </c>
      <c r="F2886" t="s">
        <v>127</v>
      </c>
      <c r="G2886" t="s">
        <v>132</v>
      </c>
      <c r="H2886" t="s">
        <v>163</v>
      </c>
      <c r="I2886" t="s">
        <v>164</v>
      </c>
      <c r="J2886" t="s">
        <v>337</v>
      </c>
      <c r="K2886" t="s">
        <v>699</v>
      </c>
      <c r="L2886">
        <v>80739419</v>
      </c>
      <c r="M2886" t="s">
        <v>700</v>
      </c>
      <c r="N2886">
        <v>33072000</v>
      </c>
      <c r="O2886" t="s">
        <v>701</v>
      </c>
      <c r="P2886">
        <v>4987176176318</v>
      </c>
      <c r="Q2886">
        <v>299</v>
      </c>
      <c r="R2886" s="16">
        <v>46317</v>
      </c>
      <c r="S2886">
        <v>18</v>
      </c>
      <c r="T2886">
        <v>13</v>
      </c>
      <c r="U2886">
        <v>48</v>
      </c>
      <c r="V2886">
        <v>211.52</v>
      </c>
      <c r="W2886">
        <v>249.59</v>
      </c>
      <c r="X2886">
        <v>260</v>
      </c>
      <c r="Y2886">
        <v>0</v>
      </c>
      <c r="Z2886">
        <v>5</v>
      </c>
      <c r="AA2886">
        <v>0</v>
      </c>
      <c r="AB2886">
        <v>0</v>
      </c>
      <c r="AC2886">
        <v>1247.95</v>
      </c>
      <c r="AD2886">
        <v>0.53</v>
      </c>
      <c r="AE2886">
        <v>0</v>
      </c>
      <c r="AF2886">
        <v>0</v>
      </c>
      <c r="AG2886">
        <v>0</v>
      </c>
      <c r="AH2886">
        <v>0</v>
      </c>
      <c r="AI2886">
        <f t="shared" si="234"/>
        <v>5</v>
      </c>
      <c r="AJ2886">
        <f t="shared" si="235"/>
        <v>1300</v>
      </c>
      <c r="AK2886" s="62">
        <f t="shared" si="236"/>
        <v>0.10416666666666667</v>
      </c>
      <c r="AL2886">
        <f t="shared" si="237"/>
        <v>1247.95</v>
      </c>
    </row>
    <row r="2887" spans="2:38" ht="14.45" x14ac:dyDescent="0.3">
      <c r="B2887" t="s">
        <v>2683</v>
      </c>
      <c r="C2887">
        <v>2002344334</v>
      </c>
      <c r="D2887" t="s">
        <v>125</v>
      </c>
      <c r="E2887" t="s">
        <v>126</v>
      </c>
      <c r="F2887" t="s">
        <v>127</v>
      </c>
      <c r="G2887" t="s">
        <v>146</v>
      </c>
      <c r="H2887" t="s">
        <v>160</v>
      </c>
      <c r="I2887" t="s">
        <v>161</v>
      </c>
      <c r="J2887" t="s">
        <v>539</v>
      </c>
      <c r="K2887" t="s">
        <v>641</v>
      </c>
      <c r="L2887">
        <v>83913853</v>
      </c>
      <c r="M2887" t="s">
        <v>1030</v>
      </c>
      <c r="N2887">
        <v>96032100</v>
      </c>
      <c r="O2887" t="s">
        <v>1031</v>
      </c>
      <c r="P2887">
        <v>4987176163745</v>
      </c>
      <c r="Q2887">
        <v>110</v>
      </c>
      <c r="R2887" s="16">
        <v>47045</v>
      </c>
      <c r="S2887">
        <v>36</v>
      </c>
      <c r="T2887">
        <v>74</v>
      </c>
      <c r="U2887">
        <v>48</v>
      </c>
      <c r="V2887">
        <v>83.81</v>
      </c>
      <c r="W2887">
        <v>88</v>
      </c>
      <c r="X2887">
        <v>91.67</v>
      </c>
      <c r="Y2887">
        <v>2</v>
      </c>
      <c r="Z2887">
        <v>0</v>
      </c>
      <c r="AA2887">
        <v>0</v>
      </c>
      <c r="AB2887">
        <v>0</v>
      </c>
      <c r="AC2887">
        <v>8448</v>
      </c>
      <c r="AD2887">
        <v>0.01</v>
      </c>
      <c r="AE2887">
        <v>0</v>
      </c>
      <c r="AF2887">
        <v>0</v>
      </c>
      <c r="AG2887">
        <v>0</v>
      </c>
      <c r="AH2887">
        <v>0</v>
      </c>
      <c r="AI2887">
        <f t="shared" si="234"/>
        <v>96</v>
      </c>
      <c r="AJ2887">
        <f t="shared" si="235"/>
        <v>8800.32</v>
      </c>
      <c r="AK2887" s="62">
        <f t="shared" si="236"/>
        <v>2</v>
      </c>
      <c r="AL2887">
        <f t="shared" si="237"/>
        <v>8448</v>
      </c>
    </row>
    <row r="2888" spans="2:38" ht="14.45" x14ac:dyDescent="0.3">
      <c r="B2888" t="s">
        <v>2683</v>
      </c>
      <c r="C2888">
        <v>2002344334</v>
      </c>
      <c r="D2888" t="s">
        <v>125</v>
      </c>
      <c r="E2888" t="s">
        <v>126</v>
      </c>
      <c r="F2888" t="s">
        <v>127</v>
      </c>
      <c r="G2888" t="s">
        <v>146</v>
      </c>
      <c r="H2888" t="s">
        <v>160</v>
      </c>
      <c r="I2888" t="s">
        <v>161</v>
      </c>
      <c r="J2888" t="s">
        <v>162</v>
      </c>
      <c r="K2888" t="s">
        <v>364</v>
      </c>
      <c r="L2888">
        <v>80894418</v>
      </c>
      <c r="M2888" t="s">
        <v>705</v>
      </c>
      <c r="N2888">
        <v>96032100</v>
      </c>
      <c r="O2888" t="s">
        <v>706</v>
      </c>
      <c r="P2888">
        <v>4987176239969</v>
      </c>
      <c r="Q2888">
        <v>170</v>
      </c>
      <c r="R2888" s="16">
        <v>46807</v>
      </c>
      <c r="S2888">
        <v>36</v>
      </c>
      <c r="T2888">
        <v>52</v>
      </c>
      <c r="U2888">
        <v>48</v>
      </c>
      <c r="V2888">
        <v>129.52000000000001</v>
      </c>
      <c r="W2888">
        <v>136</v>
      </c>
      <c r="X2888">
        <v>141.66999999999999</v>
      </c>
      <c r="Y2888">
        <v>0</v>
      </c>
      <c r="Z2888">
        <v>22</v>
      </c>
      <c r="AA2888">
        <v>0</v>
      </c>
      <c r="AB2888">
        <v>0</v>
      </c>
      <c r="AC2888">
        <v>2992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f t="shared" si="234"/>
        <v>22</v>
      </c>
      <c r="AJ2888">
        <f t="shared" si="235"/>
        <v>3116.74</v>
      </c>
      <c r="AK2888" s="62">
        <f t="shared" si="236"/>
        <v>0.45833333333333331</v>
      </c>
      <c r="AL2888">
        <f t="shared" si="237"/>
        <v>2992</v>
      </c>
    </row>
    <row r="2889" spans="2:38" ht="14.45" x14ac:dyDescent="0.3">
      <c r="B2889" t="s">
        <v>2683</v>
      </c>
      <c r="C2889">
        <v>2002344334</v>
      </c>
      <c r="D2889" t="s">
        <v>125</v>
      </c>
      <c r="E2889" t="s">
        <v>126</v>
      </c>
      <c r="F2889" t="s">
        <v>127</v>
      </c>
      <c r="G2889" t="s">
        <v>146</v>
      </c>
      <c r="H2889" t="s">
        <v>150</v>
      </c>
      <c r="I2889" t="s">
        <v>151</v>
      </c>
      <c r="J2889" t="s">
        <v>807</v>
      </c>
      <c r="K2889" t="s">
        <v>808</v>
      </c>
      <c r="L2889">
        <v>80876079</v>
      </c>
      <c r="M2889" t="s">
        <v>809</v>
      </c>
      <c r="N2889">
        <v>82122011</v>
      </c>
      <c r="O2889" t="s">
        <v>810</v>
      </c>
      <c r="P2889">
        <v>4987176357922</v>
      </c>
      <c r="Q2889">
        <v>649</v>
      </c>
      <c r="R2889" s="16">
        <v>47045</v>
      </c>
      <c r="S2889">
        <v>60</v>
      </c>
      <c r="T2889">
        <v>44</v>
      </c>
      <c r="U2889">
        <v>48</v>
      </c>
      <c r="V2889">
        <v>471.42</v>
      </c>
      <c r="W2889">
        <v>556.27</v>
      </c>
      <c r="X2889">
        <v>579.47</v>
      </c>
      <c r="Y2889">
        <v>0</v>
      </c>
      <c r="Z2889">
        <v>6</v>
      </c>
      <c r="AA2889">
        <v>0</v>
      </c>
      <c r="AB2889">
        <v>0</v>
      </c>
      <c r="AC2889">
        <v>3337.62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f t="shared" si="234"/>
        <v>6</v>
      </c>
      <c r="AJ2889">
        <f t="shared" si="235"/>
        <v>3476.82</v>
      </c>
      <c r="AK2889" s="62">
        <f t="shared" si="236"/>
        <v>0.125</v>
      </c>
      <c r="AL2889">
        <f t="shared" si="237"/>
        <v>3337.62</v>
      </c>
    </row>
    <row r="2890" spans="2:38" ht="14.45" x14ac:dyDescent="0.3">
      <c r="B2890" t="s">
        <v>2683</v>
      </c>
      <c r="C2890">
        <v>2002344334</v>
      </c>
      <c r="D2890" t="s">
        <v>125</v>
      </c>
      <c r="E2890" t="s">
        <v>126</v>
      </c>
      <c r="F2890" t="s">
        <v>127</v>
      </c>
      <c r="G2890" t="s">
        <v>146</v>
      </c>
      <c r="H2890" t="s">
        <v>160</v>
      </c>
      <c r="I2890" t="s">
        <v>161</v>
      </c>
      <c r="J2890" t="s">
        <v>344</v>
      </c>
      <c r="K2890" t="s">
        <v>345</v>
      </c>
      <c r="L2890">
        <v>80894424</v>
      </c>
      <c r="M2890" t="s">
        <v>956</v>
      </c>
      <c r="N2890">
        <v>96032100</v>
      </c>
      <c r="O2890" t="s">
        <v>957</v>
      </c>
      <c r="P2890">
        <v>4987176279156</v>
      </c>
      <c r="Q2890">
        <v>130</v>
      </c>
      <c r="R2890" s="16">
        <v>46806</v>
      </c>
      <c r="S2890">
        <v>36</v>
      </c>
      <c r="T2890">
        <v>52</v>
      </c>
      <c r="U2890">
        <v>48</v>
      </c>
      <c r="V2890">
        <v>99.05</v>
      </c>
      <c r="W2890">
        <v>104</v>
      </c>
      <c r="X2890">
        <v>108.34</v>
      </c>
      <c r="Y2890">
        <v>1</v>
      </c>
      <c r="Z2890">
        <v>0</v>
      </c>
      <c r="AA2890">
        <v>0</v>
      </c>
      <c r="AB2890">
        <v>0</v>
      </c>
      <c r="AC2890">
        <v>4992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f t="shared" si="234"/>
        <v>48</v>
      </c>
      <c r="AJ2890">
        <f t="shared" si="235"/>
        <v>5200.32</v>
      </c>
      <c r="AK2890" s="62">
        <f t="shared" si="236"/>
        <v>1</v>
      </c>
      <c r="AL2890">
        <f t="shared" si="237"/>
        <v>4992</v>
      </c>
    </row>
    <row r="2891" spans="2:38" ht="14.45" x14ac:dyDescent="0.3">
      <c r="B2891" t="s">
        <v>2683</v>
      </c>
      <c r="C2891">
        <v>2002344334</v>
      </c>
      <c r="D2891" t="s">
        <v>125</v>
      </c>
      <c r="E2891" t="s">
        <v>126</v>
      </c>
      <c r="F2891" t="s">
        <v>127</v>
      </c>
      <c r="G2891" t="s">
        <v>146</v>
      </c>
      <c r="H2891" t="s">
        <v>150</v>
      </c>
      <c r="I2891" t="s">
        <v>151</v>
      </c>
      <c r="J2891" t="s">
        <v>811</v>
      </c>
      <c r="K2891" t="s">
        <v>812</v>
      </c>
      <c r="L2891">
        <v>80876084</v>
      </c>
      <c r="M2891" t="s">
        <v>813</v>
      </c>
      <c r="N2891">
        <v>82122011</v>
      </c>
      <c r="O2891" t="s">
        <v>814</v>
      </c>
      <c r="P2891">
        <v>4987176357977</v>
      </c>
      <c r="Q2891">
        <v>725</v>
      </c>
      <c r="R2891" s="16">
        <v>47102</v>
      </c>
      <c r="S2891">
        <v>60</v>
      </c>
      <c r="T2891">
        <v>48</v>
      </c>
      <c r="U2891">
        <v>48</v>
      </c>
      <c r="V2891">
        <v>526.62</v>
      </c>
      <c r="W2891">
        <v>621.41</v>
      </c>
      <c r="X2891">
        <v>647.32000000000005</v>
      </c>
      <c r="Y2891">
        <v>0</v>
      </c>
      <c r="Z2891">
        <v>16</v>
      </c>
      <c r="AA2891">
        <v>0</v>
      </c>
      <c r="AB2891">
        <v>0</v>
      </c>
      <c r="AC2891">
        <v>9942.56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f t="shared" si="234"/>
        <v>16</v>
      </c>
      <c r="AJ2891">
        <f t="shared" si="235"/>
        <v>10357.120000000001</v>
      </c>
      <c r="AK2891" s="62">
        <f t="shared" si="236"/>
        <v>0.33333333333333331</v>
      </c>
      <c r="AL2891">
        <f t="shared" si="237"/>
        <v>9942.56</v>
      </c>
    </row>
    <row r="2892" spans="2:38" ht="14.45" x14ac:dyDescent="0.3">
      <c r="B2892" t="s">
        <v>2683</v>
      </c>
      <c r="C2892">
        <v>2002344334</v>
      </c>
      <c r="D2892" t="s">
        <v>125</v>
      </c>
      <c r="E2892" t="s">
        <v>126</v>
      </c>
      <c r="F2892" t="s">
        <v>127</v>
      </c>
      <c r="G2892" t="s">
        <v>146</v>
      </c>
      <c r="H2892" t="s">
        <v>160</v>
      </c>
      <c r="I2892" t="s">
        <v>161</v>
      </c>
      <c r="J2892" t="s">
        <v>162</v>
      </c>
      <c r="K2892" t="s">
        <v>358</v>
      </c>
      <c r="L2892">
        <v>80894388</v>
      </c>
      <c r="M2892" t="s">
        <v>1069</v>
      </c>
      <c r="N2892">
        <v>96032100</v>
      </c>
      <c r="O2892" t="s">
        <v>1070</v>
      </c>
      <c r="P2892">
        <v>4987176239952</v>
      </c>
      <c r="Q2892">
        <v>170</v>
      </c>
      <c r="R2892" s="16">
        <v>47044</v>
      </c>
      <c r="S2892">
        <v>36</v>
      </c>
      <c r="T2892">
        <v>74</v>
      </c>
      <c r="U2892">
        <v>36</v>
      </c>
      <c r="V2892">
        <v>129.52000000000001</v>
      </c>
      <c r="W2892">
        <v>136</v>
      </c>
      <c r="X2892">
        <v>141.66999999999999</v>
      </c>
      <c r="Y2892">
        <v>1</v>
      </c>
      <c r="Z2892">
        <v>0</v>
      </c>
      <c r="AA2892">
        <v>0</v>
      </c>
      <c r="AB2892">
        <v>0</v>
      </c>
      <c r="AC2892">
        <v>4896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f t="shared" si="234"/>
        <v>36</v>
      </c>
      <c r="AJ2892">
        <f t="shared" si="235"/>
        <v>5100.12</v>
      </c>
      <c r="AK2892" s="62">
        <f t="shared" si="236"/>
        <v>1</v>
      </c>
      <c r="AL2892">
        <f t="shared" si="237"/>
        <v>4896</v>
      </c>
    </row>
    <row r="2893" spans="2:38" ht="14.45" x14ac:dyDescent="0.3">
      <c r="B2893" t="s">
        <v>2683</v>
      </c>
      <c r="C2893">
        <v>2002344334</v>
      </c>
      <c r="D2893" t="s">
        <v>125</v>
      </c>
      <c r="E2893" t="s">
        <v>126</v>
      </c>
      <c r="F2893" t="s">
        <v>127</v>
      </c>
      <c r="G2893" t="s">
        <v>146</v>
      </c>
      <c r="H2893" t="s">
        <v>150</v>
      </c>
      <c r="I2893" t="s">
        <v>151</v>
      </c>
      <c r="J2893" t="s">
        <v>807</v>
      </c>
      <c r="K2893" t="s">
        <v>819</v>
      </c>
      <c r="L2893">
        <v>80876087</v>
      </c>
      <c r="M2893" t="s">
        <v>820</v>
      </c>
      <c r="N2893">
        <v>82122011</v>
      </c>
      <c r="O2893" t="s">
        <v>821</v>
      </c>
      <c r="P2893">
        <v>4987176358004</v>
      </c>
      <c r="Q2893">
        <v>725</v>
      </c>
      <c r="R2893" s="16">
        <v>47045</v>
      </c>
      <c r="S2893">
        <v>60</v>
      </c>
      <c r="T2893">
        <v>44</v>
      </c>
      <c r="U2893">
        <v>48</v>
      </c>
      <c r="V2893">
        <v>526.62</v>
      </c>
      <c r="W2893">
        <v>621.41</v>
      </c>
      <c r="X2893">
        <v>647.32000000000005</v>
      </c>
      <c r="Y2893">
        <v>0</v>
      </c>
      <c r="Z2893">
        <v>5</v>
      </c>
      <c r="AA2893">
        <v>0</v>
      </c>
      <c r="AB2893">
        <v>0</v>
      </c>
      <c r="AC2893">
        <v>3107.05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f t="shared" si="234"/>
        <v>5</v>
      </c>
      <c r="AJ2893">
        <f t="shared" si="235"/>
        <v>3236.6000000000004</v>
      </c>
      <c r="AK2893" s="62">
        <f t="shared" si="236"/>
        <v>0.10416666666666667</v>
      </c>
      <c r="AL2893">
        <f t="shared" si="237"/>
        <v>3107.0499999999997</v>
      </c>
    </row>
    <row r="2894" spans="2:38" ht="14.45" x14ac:dyDescent="0.3">
      <c r="B2894" t="s">
        <v>2683</v>
      </c>
      <c r="C2894">
        <v>2002344334</v>
      </c>
      <c r="D2894" t="s">
        <v>125</v>
      </c>
      <c r="E2894" t="s">
        <v>126</v>
      </c>
      <c r="F2894" t="s">
        <v>127</v>
      </c>
      <c r="G2894" t="s">
        <v>146</v>
      </c>
      <c r="H2894" t="s">
        <v>160</v>
      </c>
      <c r="I2894" t="s">
        <v>161</v>
      </c>
      <c r="J2894" t="s">
        <v>351</v>
      </c>
      <c r="K2894" t="s">
        <v>891</v>
      </c>
      <c r="L2894">
        <v>80894430</v>
      </c>
      <c r="M2894" t="s">
        <v>892</v>
      </c>
      <c r="N2894">
        <v>96032100</v>
      </c>
      <c r="O2894" t="s">
        <v>893</v>
      </c>
      <c r="P2894">
        <v>4987176402912</v>
      </c>
      <c r="Q2894">
        <v>150</v>
      </c>
      <c r="R2894" s="16">
        <v>47045</v>
      </c>
      <c r="S2894">
        <v>36</v>
      </c>
      <c r="T2894">
        <v>74</v>
      </c>
      <c r="U2894">
        <v>36</v>
      </c>
      <c r="V2894">
        <v>114.29</v>
      </c>
      <c r="W2894">
        <v>120</v>
      </c>
      <c r="X2894">
        <v>125</v>
      </c>
      <c r="Y2894">
        <v>1</v>
      </c>
      <c r="Z2894">
        <v>0</v>
      </c>
      <c r="AA2894">
        <v>0</v>
      </c>
      <c r="AB2894">
        <v>0</v>
      </c>
      <c r="AC2894">
        <v>4320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f t="shared" si="234"/>
        <v>36</v>
      </c>
      <c r="AJ2894">
        <f t="shared" si="235"/>
        <v>4500</v>
      </c>
      <c r="AK2894" s="62">
        <f t="shared" si="236"/>
        <v>1</v>
      </c>
      <c r="AL2894">
        <f t="shared" si="237"/>
        <v>4320</v>
      </c>
    </row>
    <row r="2895" spans="2:38" ht="14.45" x14ac:dyDescent="0.3">
      <c r="B2895" t="s">
        <v>2683</v>
      </c>
      <c r="C2895">
        <v>2002344334</v>
      </c>
      <c r="D2895" t="s">
        <v>125</v>
      </c>
      <c r="E2895" t="s">
        <v>126</v>
      </c>
      <c r="F2895" t="s">
        <v>127</v>
      </c>
      <c r="G2895" t="s">
        <v>146</v>
      </c>
      <c r="H2895" t="s">
        <v>150</v>
      </c>
      <c r="I2895" t="s">
        <v>185</v>
      </c>
      <c r="J2895" t="s">
        <v>569</v>
      </c>
      <c r="K2895" t="s">
        <v>569</v>
      </c>
      <c r="L2895">
        <v>80875507</v>
      </c>
      <c r="M2895" t="s">
        <v>824</v>
      </c>
      <c r="N2895">
        <v>82121010</v>
      </c>
      <c r="O2895" t="s">
        <v>825</v>
      </c>
      <c r="P2895">
        <v>4987176278562</v>
      </c>
      <c r="Q2895">
        <v>105</v>
      </c>
      <c r="R2895" s="16">
        <v>46806</v>
      </c>
      <c r="S2895">
        <v>60</v>
      </c>
      <c r="T2895">
        <v>31</v>
      </c>
      <c r="U2895">
        <v>144</v>
      </c>
      <c r="V2895">
        <v>76.260000000000005</v>
      </c>
      <c r="W2895">
        <v>89.99</v>
      </c>
      <c r="X2895">
        <v>93.74</v>
      </c>
      <c r="Y2895">
        <v>0</v>
      </c>
      <c r="Z2895">
        <v>67</v>
      </c>
      <c r="AA2895">
        <v>0</v>
      </c>
      <c r="AB2895">
        <v>0</v>
      </c>
      <c r="AC2895">
        <v>6029.33</v>
      </c>
      <c r="AD2895">
        <v>0.01</v>
      </c>
      <c r="AE2895">
        <v>0</v>
      </c>
      <c r="AF2895">
        <v>0</v>
      </c>
      <c r="AG2895">
        <v>0</v>
      </c>
      <c r="AH2895">
        <v>0</v>
      </c>
      <c r="AI2895">
        <f t="shared" si="234"/>
        <v>67</v>
      </c>
      <c r="AJ2895">
        <f t="shared" si="235"/>
        <v>6280.58</v>
      </c>
      <c r="AK2895" s="62">
        <f t="shared" si="236"/>
        <v>0.46527777777777779</v>
      </c>
      <c r="AL2895">
        <f t="shared" si="237"/>
        <v>6029.33</v>
      </c>
    </row>
    <row r="2896" spans="2:38" ht="14.45" x14ac:dyDescent="0.3">
      <c r="B2896" t="s">
        <v>2683</v>
      </c>
      <c r="C2896">
        <v>2002344334</v>
      </c>
      <c r="D2896" t="s">
        <v>125</v>
      </c>
      <c r="E2896" t="s">
        <v>126</v>
      </c>
      <c r="F2896" t="s">
        <v>127</v>
      </c>
      <c r="G2896" t="s">
        <v>146</v>
      </c>
      <c r="H2896" t="s">
        <v>160</v>
      </c>
      <c r="I2896" t="s">
        <v>161</v>
      </c>
      <c r="J2896" t="s">
        <v>351</v>
      </c>
      <c r="K2896" t="s">
        <v>352</v>
      </c>
      <c r="L2896">
        <v>80894434</v>
      </c>
      <c r="M2896" t="s">
        <v>1760</v>
      </c>
      <c r="N2896">
        <v>96032100</v>
      </c>
      <c r="O2896" t="s">
        <v>1761</v>
      </c>
      <c r="P2896">
        <v>4987176270337</v>
      </c>
      <c r="Q2896">
        <v>130</v>
      </c>
      <c r="R2896" s="16">
        <v>47045</v>
      </c>
      <c r="S2896">
        <v>36</v>
      </c>
      <c r="T2896">
        <v>74</v>
      </c>
      <c r="U2896">
        <v>36</v>
      </c>
      <c r="V2896">
        <v>99.05</v>
      </c>
      <c r="W2896">
        <v>104</v>
      </c>
      <c r="X2896">
        <v>108.34</v>
      </c>
      <c r="Y2896">
        <v>2</v>
      </c>
      <c r="Z2896">
        <v>0</v>
      </c>
      <c r="AA2896">
        <v>0</v>
      </c>
      <c r="AB2896">
        <v>0</v>
      </c>
      <c r="AC2896">
        <v>7488</v>
      </c>
      <c r="AD2896">
        <v>0.01</v>
      </c>
      <c r="AE2896">
        <v>0</v>
      </c>
      <c r="AF2896">
        <v>0</v>
      </c>
      <c r="AG2896">
        <v>0</v>
      </c>
      <c r="AH2896">
        <v>0</v>
      </c>
      <c r="AI2896">
        <f t="shared" si="234"/>
        <v>72</v>
      </c>
      <c r="AJ2896">
        <f t="shared" si="235"/>
        <v>7800.4800000000005</v>
      </c>
      <c r="AK2896" s="62">
        <f t="shared" si="236"/>
        <v>2</v>
      </c>
      <c r="AL2896">
        <f t="shared" si="237"/>
        <v>7488</v>
      </c>
    </row>
    <row r="2897" spans="2:38" ht="14.45" x14ac:dyDescent="0.3">
      <c r="B2897" t="s">
        <v>2683</v>
      </c>
      <c r="C2897">
        <v>2002344334</v>
      </c>
      <c r="D2897" t="s">
        <v>125</v>
      </c>
      <c r="E2897" t="s">
        <v>126</v>
      </c>
      <c r="F2897" t="s">
        <v>127</v>
      </c>
      <c r="G2897" t="s">
        <v>132</v>
      </c>
      <c r="H2897" t="s">
        <v>290</v>
      </c>
      <c r="I2897" t="s">
        <v>828</v>
      </c>
      <c r="J2897" t="s">
        <v>828</v>
      </c>
      <c r="K2897" t="s">
        <v>829</v>
      </c>
      <c r="L2897">
        <v>80895619</v>
      </c>
      <c r="M2897" t="s">
        <v>830</v>
      </c>
      <c r="N2897">
        <v>30049011</v>
      </c>
      <c r="O2897" t="s">
        <v>831</v>
      </c>
      <c r="P2897">
        <v>4987176265777</v>
      </c>
      <c r="Q2897">
        <v>121</v>
      </c>
      <c r="R2897" s="16">
        <v>47045</v>
      </c>
      <c r="S2897">
        <v>36</v>
      </c>
      <c r="T2897">
        <v>74</v>
      </c>
      <c r="U2897">
        <v>48</v>
      </c>
      <c r="V2897">
        <v>92.31</v>
      </c>
      <c r="W2897">
        <v>96.93</v>
      </c>
      <c r="X2897">
        <v>100.97</v>
      </c>
      <c r="Y2897">
        <v>0</v>
      </c>
      <c r="Z2897">
        <v>5</v>
      </c>
      <c r="AA2897">
        <v>0</v>
      </c>
      <c r="AB2897">
        <v>0</v>
      </c>
      <c r="AC2897">
        <v>484.65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f t="shared" si="234"/>
        <v>5</v>
      </c>
      <c r="AJ2897">
        <f t="shared" si="235"/>
        <v>504.85</v>
      </c>
      <c r="AK2897" s="62">
        <f t="shared" si="236"/>
        <v>0.10416666666666667</v>
      </c>
      <c r="AL2897">
        <f t="shared" si="237"/>
        <v>484.65000000000003</v>
      </c>
    </row>
    <row r="2898" spans="2:38" ht="14.45" x14ac:dyDescent="0.3">
      <c r="B2898" t="s">
        <v>2683</v>
      </c>
      <c r="C2898">
        <v>2002344334</v>
      </c>
      <c r="D2898" t="s">
        <v>125</v>
      </c>
      <c r="E2898" t="s">
        <v>126</v>
      </c>
      <c r="F2898" t="s">
        <v>127</v>
      </c>
      <c r="G2898" t="s">
        <v>146</v>
      </c>
      <c r="H2898" t="s">
        <v>160</v>
      </c>
      <c r="I2898" t="s">
        <v>161</v>
      </c>
      <c r="J2898" t="s">
        <v>525</v>
      </c>
      <c r="K2898" t="s">
        <v>526</v>
      </c>
      <c r="L2898">
        <v>83913849</v>
      </c>
      <c r="M2898" t="s">
        <v>978</v>
      </c>
      <c r="N2898">
        <v>96032100</v>
      </c>
      <c r="O2898" t="s">
        <v>979</v>
      </c>
      <c r="P2898">
        <v>4987176202437</v>
      </c>
      <c r="Q2898">
        <v>115</v>
      </c>
      <c r="R2898" s="16">
        <v>47045</v>
      </c>
      <c r="S2898">
        <v>36</v>
      </c>
      <c r="T2898">
        <v>74</v>
      </c>
      <c r="U2898">
        <v>72</v>
      </c>
      <c r="V2898">
        <v>87.62</v>
      </c>
      <c r="W2898">
        <v>92</v>
      </c>
      <c r="X2898">
        <v>95.84</v>
      </c>
      <c r="Y2898">
        <v>0</v>
      </c>
      <c r="Z2898">
        <v>50</v>
      </c>
      <c r="AA2898">
        <v>0</v>
      </c>
      <c r="AB2898">
        <v>0</v>
      </c>
      <c r="AC2898">
        <v>4600</v>
      </c>
      <c r="AD2898">
        <v>0.01</v>
      </c>
      <c r="AE2898">
        <v>0</v>
      </c>
      <c r="AF2898">
        <v>0</v>
      </c>
      <c r="AG2898">
        <v>0</v>
      </c>
      <c r="AH2898">
        <v>0</v>
      </c>
      <c r="AI2898">
        <f t="shared" si="234"/>
        <v>50</v>
      </c>
      <c r="AJ2898">
        <f t="shared" si="235"/>
        <v>4792</v>
      </c>
      <c r="AK2898" s="62">
        <f t="shared" si="236"/>
        <v>0.69444444444444442</v>
      </c>
      <c r="AL2898">
        <f t="shared" si="237"/>
        <v>4600</v>
      </c>
    </row>
    <row r="2899" spans="2:38" ht="14.45" x14ac:dyDescent="0.3">
      <c r="B2899" t="s">
        <v>2683</v>
      </c>
      <c r="C2899">
        <v>2002344334</v>
      </c>
      <c r="D2899" t="s">
        <v>125</v>
      </c>
      <c r="E2899" t="s">
        <v>126</v>
      </c>
      <c r="F2899" t="s">
        <v>127</v>
      </c>
      <c r="G2899" t="s">
        <v>146</v>
      </c>
      <c r="H2899" t="s">
        <v>147</v>
      </c>
      <c r="I2899" t="s">
        <v>203</v>
      </c>
      <c r="J2899" t="s">
        <v>834</v>
      </c>
      <c r="K2899" t="s">
        <v>835</v>
      </c>
      <c r="L2899">
        <v>80896468</v>
      </c>
      <c r="M2899" t="s">
        <v>836</v>
      </c>
      <c r="N2899">
        <v>33071010</v>
      </c>
      <c r="O2899" t="s">
        <v>837</v>
      </c>
      <c r="P2899">
        <v>4987176303356</v>
      </c>
      <c r="Q2899">
        <v>62</v>
      </c>
      <c r="R2899" s="16">
        <v>47045</v>
      </c>
      <c r="S2899">
        <v>18</v>
      </c>
      <c r="T2899">
        <v>100</v>
      </c>
      <c r="U2899">
        <v>72</v>
      </c>
      <c r="V2899">
        <v>45.34</v>
      </c>
      <c r="W2899">
        <v>47.61</v>
      </c>
      <c r="X2899">
        <v>49.6</v>
      </c>
      <c r="Y2899">
        <v>1</v>
      </c>
      <c r="Z2899">
        <v>28</v>
      </c>
      <c r="AA2899">
        <v>0</v>
      </c>
      <c r="AB2899">
        <v>0</v>
      </c>
      <c r="AC2899">
        <v>4761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f t="shared" si="234"/>
        <v>100</v>
      </c>
      <c r="AJ2899">
        <f t="shared" si="235"/>
        <v>4960</v>
      </c>
      <c r="AK2899" s="62">
        <f t="shared" si="236"/>
        <v>1.3888888888888888</v>
      </c>
      <c r="AL2899">
        <f t="shared" si="237"/>
        <v>4761</v>
      </c>
    </row>
    <row r="2900" spans="2:38" ht="14.45" x14ac:dyDescent="0.3">
      <c r="B2900" t="s">
        <v>2683</v>
      </c>
      <c r="C2900">
        <v>2002344334</v>
      </c>
      <c r="D2900" t="s">
        <v>125</v>
      </c>
      <c r="E2900" t="s">
        <v>126</v>
      </c>
      <c r="F2900" t="s">
        <v>127</v>
      </c>
      <c r="G2900" t="s">
        <v>146</v>
      </c>
      <c r="H2900" t="s">
        <v>160</v>
      </c>
      <c r="I2900" t="s">
        <v>161</v>
      </c>
      <c r="J2900" t="s">
        <v>162</v>
      </c>
      <c r="K2900" t="s">
        <v>334</v>
      </c>
      <c r="L2900">
        <v>80894402</v>
      </c>
      <c r="M2900" t="s">
        <v>958</v>
      </c>
      <c r="N2900">
        <v>96032100</v>
      </c>
      <c r="O2900" t="s">
        <v>959</v>
      </c>
      <c r="P2900">
        <v>4987176239976</v>
      </c>
      <c r="Q2900">
        <v>150</v>
      </c>
      <c r="R2900" s="16">
        <v>47045</v>
      </c>
      <c r="S2900">
        <v>36</v>
      </c>
      <c r="T2900">
        <v>74</v>
      </c>
      <c r="U2900">
        <v>36</v>
      </c>
      <c r="V2900">
        <v>114.29</v>
      </c>
      <c r="W2900">
        <v>120</v>
      </c>
      <c r="X2900">
        <v>125</v>
      </c>
      <c r="Y2900">
        <v>0</v>
      </c>
      <c r="Z2900">
        <v>12</v>
      </c>
      <c r="AA2900">
        <v>0</v>
      </c>
      <c r="AB2900">
        <v>0</v>
      </c>
      <c r="AC2900">
        <v>1440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f t="shared" si="234"/>
        <v>12</v>
      </c>
      <c r="AJ2900">
        <f t="shared" si="235"/>
        <v>1500</v>
      </c>
      <c r="AK2900" s="62">
        <f t="shared" si="236"/>
        <v>0.33333333333333331</v>
      </c>
      <c r="AL2900">
        <f t="shared" si="237"/>
        <v>1440</v>
      </c>
    </row>
    <row r="2901" spans="2:38" ht="14.45" x14ac:dyDescent="0.3">
      <c r="B2901" t="s">
        <v>2683</v>
      </c>
      <c r="C2901">
        <v>2002344334</v>
      </c>
      <c r="D2901" t="s">
        <v>125</v>
      </c>
      <c r="E2901" t="s">
        <v>126</v>
      </c>
      <c r="F2901" t="s">
        <v>127</v>
      </c>
      <c r="G2901" t="s">
        <v>128</v>
      </c>
      <c r="H2901" t="s">
        <v>139</v>
      </c>
      <c r="I2901" t="s">
        <v>140</v>
      </c>
      <c r="J2901" t="s">
        <v>283</v>
      </c>
      <c r="K2901" t="s">
        <v>769</v>
      </c>
      <c r="L2901">
        <v>83924708</v>
      </c>
      <c r="M2901" t="s">
        <v>2202</v>
      </c>
      <c r="N2901">
        <v>96190030</v>
      </c>
      <c r="O2901" t="s">
        <v>2203</v>
      </c>
      <c r="P2901">
        <v>4987176413666</v>
      </c>
      <c r="Q2901">
        <v>599</v>
      </c>
      <c r="R2901" s="16">
        <v>47052</v>
      </c>
      <c r="S2901">
        <v>36</v>
      </c>
      <c r="T2901">
        <v>75</v>
      </c>
      <c r="U2901">
        <v>6</v>
      </c>
      <c r="V2901">
        <v>456.36</v>
      </c>
      <c r="W2901">
        <v>479.18</v>
      </c>
      <c r="X2901">
        <v>499.16</v>
      </c>
      <c r="Y2901">
        <v>93</v>
      </c>
      <c r="Z2901">
        <v>0</v>
      </c>
      <c r="AA2901">
        <v>0</v>
      </c>
      <c r="AB2901">
        <v>0</v>
      </c>
      <c r="AC2901">
        <v>267382.44</v>
      </c>
      <c r="AD2901">
        <v>0.12</v>
      </c>
      <c r="AE2901">
        <v>0</v>
      </c>
      <c r="AF2901">
        <v>0</v>
      </c>
      <c r="AG2901">
        <v>0</v>
      </c>
      <c r="AH2901">
        <v>0</v>
      </c>
      <c r="AI2901">
        <f t="shared" si="234"/>
        <v>558</v>
      </c>
      <c r="AJ2901">
        <f t="shared" si="235"/>
        <v>278531.28000000003</v>
      </c>
      <c r="AK2901" s="62">
        <f t="shared" si="236"/>
        <v>93</v>
      </c>
      <c r="AL2901">
        <f t="shared" si="237"/>
        <v>267382.44</v>
      </c>
    </row>
    <row r="2902" spans="2:38" ht="14.45" x14ac:dyDescent="0.3">
      <c r="B2902" t="s">
        <v>2683</v>
      </c>
      <c r="C2902">
        <v>2002344334</v>
      </c>
      <c r="D2902" t="s">
        <v>125</v>
      </c>
      <c r="E2902" t="s">
        <v>126</v>
      </c>
      <c r="F2902" t="s">
        <v>127</v>
      </c>
      <c r="G2902" t="s">
        <v>146</v>
      </c>
      <c r="H2902" t="s">
        <v>160</v>
      </c>
      <c r="I2902" t="s">
        <v>161</v>
      </c>
      <c r="J2902" t="s">
        <v>381</v>
      </c>
      <c r="K2902" t="s">
        <v>382</v>
      </c>
      <c r="L2902">
        <v>83913496</v>
      </c>
      <c r="M2902" t="s">
        <v>383</v>
      </c>
      <c r="N2902">
        <v>33062000</v>
      </c>
      <c r="O2902" t="s">
        <v>384</v>
      </c>
      <c r="P2902">
        <v>4987176238795</v>
      </c>
      <c r="Q2902">
        <v>140</v>
      </c>
      <c r="R2902" s="16">
        <v>47045</v>
      </c>
      <c r="S2902">
        <v>24</v>
      </c>
      <c r="T2902">
        <v>100</v>
      </c>
      <c r="U2902">
        <v>48</v>
      </c>
      <c r="V2902">
        <v>106.67</v>
      </c>
      <c r="W2902">
        <v>112</v>
      </c>
      <c r="X2902">
        <v>116.67</v>
      </c>
      <c r="Y2902">
        <v>0</v>
      </c>
      <c r="Z2902">
        <v>38</v>
      </c>
      <c r="AA2902">
        <v>0</v>
      </c>
      <c r="AB2902">
        <v>0</v>
      </c>
      <c r="AC2902">
        <v>4256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f t="shared" si="234"/>
        <v>38</v>
      </c>
      <c r="AJ2902">
        <f t="shared" si="235"/>
        <v>4433.46</v>
      </c>
      <c r="AK2902" s="62">
        <f t="shared" si="236"/>
        <v>0.79166666666666663</v>
      </c>
      <c r="AL2902">
        <f t="shared" si="237"/>
        <v>4256</v>
      </c>
    </row>
    <row r="2903" spans="2:38" ht="14.45" x14ac:dyDescent="0.3">
      <c r="B2903" t="s">
        <v>2683</v>
      </c>
      <c r="C2903">
        <v>2002344334</v>
      </c>
      <c r="D2903" t="s">
        <v>125</v>
      </c>
      <c r="E2903" t="s">
        <v>126</v>
      </c>
      <c r="F2903" t="s">
        <v>127</v>
      </c>
      <c r="G2903" t="s">
        <v>146</v>
      </c>
      <c r="H2903" t="s">
        <v>150</v>
      </c>
      <c r="I2903" t="s">
        <v>214</v>
      </c>
      <c r="J2903" t="s">
        <v>244</v>
      </c>
      <c r="K2903" t="s">
        <v>245</v>
      </c>
      <c r="L2903">
        <v>80875790</v>
      </c>
      <c r="M2903" t="s">
        <v>1054</v>
      </c>
      <c r="N2903">
        <v>82122011</v>
      </c>
      <c r="O2903" t="s">
        <v>1055</v>
      </c>
      <c r="P2903">
        <v>4987176384843</v>
      </c>
      <c r="Q2903">
        <v>950</v>
      </c>
      <c r="R2903" s="16">
        <v>47045</v>
      </c>
      <c r="S2903">
        <v>60</v>
      </c>
      <c r="T2903">
        <v>44</v>
      </c>
      <c r="U2903">
        <v>24</v>
      </c>
      <c r="V2903">
        <v>690.05</v>
      </c>
      <c r="W2903">
        <v>814.26</v>
      </c>
      <c r="X2903">
        <v>848.21</v>
      </c>
      <c r="Y2903">
        <v>0</v>
      </c>
      <c r="Z2903">
        <v>1</v>
      </c>
      <c r="AA2903">
        <v>0</v>
      </c>
      <c r="AB2903">
        <v>0</v>
      </c>
      <c r="AC2903">
        <v>814.26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f t="shared" si="234"/>
        <v>1</v>
      </c>
      <c r="AJ2903">
        <f t="shared" si="235"/>
        <v>848.21</v>
      </c>
      <c r="AK2903" s="62">
        <f t="shared" si="236"/>
        <v>4.1666666666666664E-2</v>
      </c>
      <c r="AL2903">
        <f t="shared" si="237"/>
        <v>814.26</v>
      </c>
    </row>
    <row r="2904" spans="2:38" ht="14.45" x14ac:dyDescent="0.3">
      <c r="B2904" t="s">
        <v>2683</v>
      </c>
      <c r="C2904">
        <v>2002344334</v>
      </c>
      <c r="D2904" t="s">
        <v>125</v>
      </c>
      <c r="E2904" t="s">
        <v>126</v>
      </c>
      <c r="F2904" t="s">
        <v>127</v>
      </c>
      <c r="G2904" t="s">
        <v>146</v>
      </c>
      <c r="H2904" t="s">
        <v>150</v>
      </c>
      <c r="I2904" t="s">
        <v>257</v>
      </c>
      <c r="J2904" t="s">
        <v>258</v>
      </c>
      <c r="K2904" t="s">
        <v>259</v>
      </c>
      <c r="L2904">
        <v>80818341</v>
      </c>
      <c r="M2904" t="s">
        <v>260</v>
      </c>
      <c r="N2904">
        <v>82121010</v>
      </c>
      <c r="O2904" t="s">
        <v>261</v>
      </c>
      <c r="P2904">
        <v>4987176288264</v>
      </c>
      <c r="Q2904">
        <v>175</v>
      </c>
      <c r="R2904" s="16">
        <v>46807</v>
      </c>
      <c r="S2904">
        <v>60</v>
      </c>
      <c r="T2904">
        <v>31</v>
      </c>
      <c r="U2904">
        <v>30</v>
      </c>
      <c r="V2904">
        <v>127.12</v>
      </c>
      <c r="W2904">
        <v>150</v>
      </c>
      <c r="X2904">
        <v>156.26</v>
      </c>
      <c r="Y2904">
        <v>0</v>
      </c>
      <c r="Z2904">
        <v>10</v>
      </c>
      <c r="AA2904">
        <v>0</v>
      </c>
      <c r="AB2904">
        <v>0</v>
      </c>
      <c r="AC2904">
        <v>1500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f t="shared" si="234"/>
        <v>10</v>
      </c>
      <c r="AJ2904">
        <f t="shared" si="235"/>
        <v>1562.6</v>
      </c>
      <c r="AK2904" s="62">
        <f t="shared" si="236"/>
        <v>0.33333333333333331</v>
      </c>
      <c r="AL2904">
        <f t="shared" si="237"/>
        <v>1500</v>
      </c>
    </row>
    <row r="2905" spans="2:38" ht="14.45" x14ac:dyDescent="0.3">
      <c r="B2905" t="s">
        <v>2683</v>
      </c>
      <c r="C2905">
        <v>2002344334</v>
      </c>
      <c r="D2905" t="s">
        <v>125</v>
      </c>
      <c r="E2905" t="s">
        <v>126</v>
      </c>
      <c r="F2905" t="s">
        <v>127</v>
      </c>
      <c r="G2905" t="s">
        <v>146</v>
      </c>
      <c r="H2905" t="s">
        <v>150</v>
      </c>
      <c r="I2905" t="s">
        <v>214</v>
      </c>
      <c r="J2905" t="s">
        <v>215</v>
      </c>
      <c r="K2905" t="s">
        <v>841</v>
      </c>
      <c r="L2905">
        <v>80876082</v>
      </c>
      <c r="M2905" t="s">
        <v>842</v>
      </c>
      <c r="N2905">
        <v>82122011</v>
      </c>
      <c r="O2905" t="s">
        <v>843</v>
      </c>
      <c r="P2905">
        <v>4987176300478</v>
      </c>
      <c r="Q2905">
        <v>349</v>
      </c>
      <c r="R2905" s="16">
        <v>46398</v>
      </c>
      <c r="S2905">
        <v>60</v>
      </c>
      <c r="T2905">
        <v>8</v>
      </c>
      <c r="U2905">
        <v>72</v>
      </c>
      <c r="V2905">
        <v>253.5</v>
      </c>
      <c r="W2905">
        <v>299.13</v>
      </c>
      <c r="X2905">
        <v>311.60000000000002</v>
      </c>
      <c r="Y2905">
        <v>0</v>
      </c>
      <c r="Z2905">
        <v>27</v>
      </c>
      <c r="AA2905">
        <v>0</v>
      </c>
      <c r="AB2905">
        <v>0</v>
      </c>
      <c r="AC2905">
        <v>8076.51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f t="shared" si="234"/>
        <v>27</v>
      </c>
      <c r="AJ2905">
        <f t="shared" si="235"/>
        <v>8413.2000000000007</v>
      </c>
      <c r="AK2905" s="62">
        <f t="shared" si="236"/>
        <v>0.375</v>
      </c>
      <c r="AL2905">
        <f t="shared" si="237"/>
        <v>8076.51</v>
      </c>
    </row>
    <row r="2906" spans="2:38" ht="14.45" x14ac:dyDescent="0.3">
      <c r="B2906" t="s">
        <v>2683</v>
      </c>
      <c r="C2906">
        <v>2002344334</v>
      </c>
      <c r="D2906" t="s">
        <v>125</v>
      </c>
      <c r="E2906" t="s">
        <v>126</v>
      </c>
      <c r="F2906" t="s">
        <v>127</v>
      </c>
      <c r="G2906" t="s">
        <v>128</v>
      </c>
      <c r="H2906" t="s">
        <v>139</v>
      </c>
      <c r="I2906" t="s">
        <v>140</v>
      </c>
      <c r="J2906" t="s">
        <v>266</v>
      </c>
      <c r="K2906" t="s">
        <v>412</v>
      </c>
      <c r="L2906">
        <v>83918758</v>
      </c>
      <c r="M2906" t="s">
        <v>997</v>
      </c>
      <c r="N2906">
        <v>96190030</v>
      </c>
      <c r="O2906" t="s">
        <v>998</v>
      </c>
      <c r="P2906">
        <v>4987176071446</v>
      </c>
      <c r="Q2906">
        <v>95</v>
      </c>
      <c r="R2906" s="16">
        <v>46807</v>
      </c>
      <c r="S2906">
        <v>36</v>
      </c>
      <c r="T2906">
        <v>52</v>
      </c>
      <c r="U2906">
        <v>40</v>
      </c>
      <c r="V2906">
        <v>72.38</v>
      </c>
      <c r="W2906">
        <v>76</v>
      </c>
      <c r="X2906">
        <v>79.17</v>
      </c>
      <c r="Y2906">
        <v>73</v>
      </c>
      <c r="Z2906">
        <v>16</v>
      </c>
      <c r="AA2906">
        <v>0</v>
      </c>
      <c r="AB2906">
        <v>0</v>
      </c>
      <c r="AC2906">
        <v>223136</v>
      </c>
      <c r="AD2906">
        <v>0.16</v>
      </c>
      <c r="AE2906">
        <v>0</v>
      </c>
      <c r="AF2906">
        <v>0</v>
      </c>
      <c r="AG2906">
        <v>0</v>
      </c>
      <c r="AH2906">
        <v>0</v>
      </c>
      <c r="AI2906">
        <f t="shared" si="234"/>
        <v>2936</v>
      </c>
      <c r="AJ2906">
        <f t="shared" si="235"/>
        <v>232443.12</v>
      </c>
      <c r="AK2906" s="62">
        <f t="shared" si="236"/>
        <v>73.400000000000006</v>
      </c>
      <c r="AL2906">
        <f t="shared" si="237"/>
        <v>223136</v>
      </c>
    </row>
    <row r="2907" spans="2:38" ht="14.45" x14ac:dyDescent="0.3">
      <c r="B2907" t="s">
        <v>2683</v>
      </c>
      <c r="C2907">
        <v>2002344334</v>
      </c>
      <c r="D2907" t="s">
        <v>125</v>
      </c>
      <c r="E2907" t="s">
        <v>126</v>
      </c>
      <c r="F2907" t="s">
        <v>127</v>
      </c>
      <c r="G2907" t="s">
        <v>146</v>
      </c>
      <c r="H2907" t="s">
        <v>147</v>
      </c>
      <c r="I2907" t="s">
        <v>148</v>
      </c>
      <c r="J2907" t="s">
        <v>149</v>
      </c>
      <c r="K2907" t="s">
        <v>1022</v>
      </c>
      <c r="L2907">
        <v>80896465</v>
      </c>
      <c r="M2907" t="s">
        <v>1023</v>
      </c>
      <c r="N2907">
        <v>33071010</v>
      </c>
      <c r="O2907" t="s">
        <v>1024</v>
      </c>
      <c r="P2907">
        <v>4987176198228</v>
      </c>
      <c r="Q2907">
        <v>444</v>
      </c>
      <c r="R2907" s="16">
        <v>46807</v>
      </c>
      <c r="S2907">
        <v>36</v>
      </c>
      <c r="T2907">
        <v>52</v>
      </c>
      <c r="U2907">
        <v>12</v>
      </c>
      <c r="V2907">
        <v>362.44</v>
      </c>
      <c r="W2907">
        <v>380.56</v>
      </c>
      <c r="X2907">
        <v>396.43</v>
      </c>
      <c r="Y2907">
        <v>0</v>
      </c>
      <c r="Z2907">
        <v>1</v>
      </c>
      <c r="AA2907">
        <v>0</v>
      </c>
      <c r="AB2907">
        <v>0</v>
      </c>
      <c r="AC2907">
        <v>380.56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f t="shared" si="234"/>
        <v>1</v>
      </c>
      <c r="AJ2907">
        <f t="shared" si="235"/>
        <v>396.43</v>
      </c>
      <c r="AK2907" s="62">
        <f t="shared" si="236"/>
        <v>8.3333333333333329E-2</v>
      </c>
      <c r="AL2907">
        <f t="shared" si="237"/>
        <v>380.56</v>
      </c>
    </row>
    <row r="2908" spans="2:38" ht="14.45" x14ac:dyDescent="0.3">
      <c r="B2908" t="s">
        <v>2683</v>
      </c>
      <c r="C2908">
        <v>2002344334</v>
      </c>
      <c r="D2908" t="s">
        <v>125</v>
      </c>
      <c r="E2908" t="s">
        <v>126</v>
      </c>
      <c r="F2908" t="s">
        <v>127</v>
      </c>
      <c r="G2908" t="s">
        <v>146</v>
      </c>
      <c r="H2908" t="s">
        <v>150</v>
      </c>
      <c r="I2908" t="s">
        <v>214</v>
      </c>
      <c r="J2908" t="s">
        <v>276</v>
      </c>
      <c r="K2908" t="s">
        <v>276</v>
      </c>
      <c r="L2908">
        <v>80803704</v>
      </c>
      <c r="M2908" t="s">
        <v>277</v>
      </c>
      <c r="N2908">
        <v>82121010</v>
      </c>
      <c r="O2908" t="s">
        <v>278</v>
      </c>
      <c r="P2908">
        <v>4987176286833</v>
      </c>
      <c r="Q2908">
        <v>275</v>
      </c>
      <c r="R2908" s="16">
        <v>46800</v>
      </c>
      <c r="S2908">
        <v>60</v>
      </c>
      <c r="T2908">
        <v>31</v>
      </c>
      <c r="U2908">
        <v>36</v>
      </c>
      <c r="V2908">
        <v>199.75</v>
      </c>
      <c r="W2908">
        <v>235.71</v>
      </c>
      <c r="X2908">
        <v>245.54</v>
      </c>
      <c r="Y2908">
        <v>0</v>
      </c>
      <c r="Z2908">
        <v>20</v>
      </c>
      <c r="AA2908">
        <v>0</v>
      </c>
      <c r="AB2908">
        <v>0</v>
      </c>
      <c r="AC2908">
        <v>4714.2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f t="shared" si="234"/>
        <v>20</v>
      </c>
      <c r="AJ2908">
        <f t="shared" si="235"/>
        <v>4910.8</v>
      </c>
      <c r="AK2908" s="62">
        <f t="shared" si="236"/>
        <v>0.55555555555555558</v>
      </c>
      <c r="AL2908">
        <f t="shared" si="237"/>
        <v>4714.2</v>
      </c>
    </row>
    <row r="2909" spans="2:38" ht="14.45" x14ac:dyDescent="0.3">
      <c r="B2909" t="s">
        <v>2683</v>
      </c>
      <c r="C2909">
        <v>2002344334</v>
      </c>
      <c r="D2909" t="s">
        <v>125</v>
      </c>
      <c r="E2909" t="s">
        <v>126</v>
      </c>
      <c r="F2909" t="s">
        <v>127</v>
      </c>
      <c r="G2909" t="s">
        <v>132</v>
      </c>
      <c r="H2909" t="s">
        <v>133</v>
      </c>
      <c r="I2909" t="s">
        <v>134</v>
      </c>
      <c r="J2909" t="s">
        <v>169</v>
      </c>
      <c r="K2909" t="s">
        <v>460</v>
      </c>
      <c r="L2909">
        <v>83904906</v>
      </c>
      <c r="M2909" t="s">
        <v>850</v>
      </c>
      <c r="N2909">
        <v>96190010</v>
      </c>
      <c r="O2909" t="s">
        <v>851</v>
      </c>
      <c r="P2909">
        <v>4987176293527</v>
      </c>
      <c r="Q2909">
        <v>95</v>
      </c>
      <c r="R2909" s="16">
        <v>47045</v>
      </c>
      <c r="S2909">
        <v>24</v>
      </c>
      <c r="T2909">
        <v>100</v>
      </c>
      <c r="U2909">
        <v>64</v>
      </c>
      <c r="V2909">
        <v>82.16</v>
      </c>
      <c r="W2909">
        <v>82.16</v>
      </c>
      <c r="X2909">
        <v>85.59</v>
      </c>
      <c r="Y2909">
        <v>0</v>
      </c>
      <c r="Z2909">
        <v>25</v>
      </c>
      <c r="AA2909">
        <v>0</v>
      </c>
      <c r="AB2909">
        <v>0</v>
      </c>
      <c r="AC2909">
        <v>2054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f t="shared" ref="AI2909:AI2972" si="238">+(Y2909+AA2909)*U2909+(Z2909+AB2909+AE2909+AG2909)</f>
        <v>25</v>
      </c>
      <c r="AJ2909">
        <f t="shared" ref="AJ2909:AJ2972" si="239">+AI2909*X2909</f>
        <v>2139.75</v>
      </c>
      <c r="AK2909" s="62">
        <f t="shared" ref="AK2909:AK2972" si="240">+AI2909/U2909</f>
        <v>0.390625</v>
      </c>
      <c r="AL2909">
        <f t="shared" ref="AL2909:AL2972" si="241">+AI2909*W2909</f>
        <v>2054</v>
      </c>
    </row>
    <row r="2910" spans="2:38" ht="14.45" x14ac:dyDescent="0.3">
      <c r="B2910" t="s">
        <v>2683</v>
      </c>
      <c r="C2910">
        <v>2002344334</v>
      </c>
      <c r="D2910" t="s">
        <v>125</v>
      </c>
      <c r="E2910" t="s">
        <v>126</v>
      </c>
      <c r="F2910" t="s">
        <v>127</v>
      </c>
      <c r="G2910" t="s">
        <v>128</v>
      </c>
      <c r="H2910" t="s">
        <v>129</v>
      </c>
      <c r="I2910" t="s">
        <v>130</v>
      </c>
      <c r="J2910" t="s">
        <v>295</v>
      </c>
      <c r="K2910" t="s">
        <v>296</v>
      </c>
      <c r="L2910">
        <v>80830097</v>
      </c>
      <c r="M2910" t="s">
        <v>297</v>
      </c>
      <c r="N2910">
        <v>33059090</v>
      </c>
      <c r="O2910" t="s">
        <v>298</v>
      </c>
      <c r="P2910">
        <v>4987176294098</v>
      </c>
      <c r="Q2910">
        <v>290</v>
      </c>
      <c r="R2910" s="16">
        <v>47115</v>
      </c>
      <c r="S2910">
        <v>36</v>
      </c>
      <c r="T2910">
        <v>80</v>
      </c>
      <c r="U2910">
        <v>24</v>
      </c>
      <c r="V2910">
        <v>205.15</v>
      </c>
      <c r="W2910">
        <v>242.08</v>
      </c>
      <c r="X2910">
        <v>252.17</v>
      </c>
      <c r="Y2910">
        <v>1</v>
      </c>
      <c r="Z2910">
        <v>11</v>
      </c>
      <c r="AA2910">
        <v>0</v>
      </c>
      <c r="AB2910">
        <v>0</v>
      </c>
      <c r="AC2910">
        <v>8472.7999999999993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f t="shared" si="238"/>
        <v>35</v>
      </c>
      <c r="AJ2910">
        <f t="shared" si="239"/>
        <v>8825.9499999999989</v>
      </c>
      <c r="AK2910" s="62">
        <f t="shared" si="240"/>
        <v>1.4583333333333333</v>
      </c>
      <c r="AL2910">
        <f t="shared" si="241"/>
        <v>8472.8000000000011</v>
      </c>
    </row>
    <row r="2911" spans="2:38" ht="14.45" x14ac:dyDescent="0.3">
      <c r="B2911" t="s">
        <v>2683</v>
      </c>
      <c r="C2911">
        <v>2002344334</v>
      </c>
      <c r="D2911" t="s">
        <v>125</v>
      </c>
      <c r="E2911" t="s">
        <v>126</v>
      </c>
      <c r="F2911" t="s">
        <v>127</v>
      </c>
      <c r="G2911" t="s">
        <v>132</v>
      </c>
      <c r="H2911" t="s">
        <v>133</v>
      </c>
      <c r="I2911" t="s">
        <v>177</v>
      </c>
      <c r="J2911" t="s">
        <v>375</v>
      </c>
      <c r="K2911" t="s">
        <v>854</v>
      </c>
      <c r="L2911">
        <v>83911783</v>
      </c>
      <c r="M2911" t="s">
        <v>855</v>
      </c>
      <c r="N2911">
        <v>96190010</v>
      </c>
      <c r="O2911" t="s">
        <v>856</v>
      </c>
      <c r="P2911">
        <v>4987176319180</v>
      </c>
      <c r="Q2911">
        <v>45</v>
      </c>
      <c r="R2911" s="16">
        <v>47045</v>
      </c>
      <c r="S2911">
        <v>24</v>
      </c>
      <c r="T2911">
        <v>100</v>
      </c>
      <c r="U2911">
        <v>120</v>
      </c>
      <c r="V2911">
        <v>38.92</v>
      </c>
      <c r="W2911">
        <v>38.92</v>
      </c>
      <c r="X2911">
        <v>40.54</v>
      </c>
      <c r="Y2911">
        <v>18</v>
      </c>
      <c r="Z2911">
        <v>98</v>
      </c>
      <c r="AA2911">
        <v>0</v>
      </c>
      <c r="AB2911">
        <v>0</v>
      </c>
      <c r="AC2911">
        <v>87881.36</v>
      </c>
      <c r="AD2911">
        <v>5.9999999999999901E-2</v>
      </c>
      <c r="AE2911">
        <v>0</v>
      </c>
      <c r="AF2911">
        <v>0</v>
      </c>
      <c r="AG2911">
        <v>0</v>
      </c>
      <c r="AH2911">
        <v>0</v>
      </c>
      <c r="AI2911">
        <f t="shared" si="238"/>
        <v>2258</v>
      </c>
      <c r="AJ2911">
        <f t="shared" si="239"/>
        <v>91539.319999999992</v>
      </c>
      <c r="AK2911" s="62">
        <f t="shared" si="240"/>
        <v>18.816666666666666</v>
      </c>
      <c r="AL2911">
        <f t="shared" si="241"/>
        <v>87881.36</v>
      </c>
    </row>
    <row r="2912" spans="2:38" ht="14.45" x14ac:dyDescent="0.3">
      <c r="B2912" t="s">
        <v>2683</v>
      </c>
      <c r="C2912">
        <v>2002344334</v>
      </c>
      <c r="D2912" t="s">
        <v>125</v>
      </c>
      <c r="E2912" t="s">
        <v>126</v>
      </c>
      <c r="F2912" t="s">
        <v>127</v>
      </c>
      <c r="G2912" t="s">
        <v>128</v>
      </c>
      <c r="H2912" t="s">
        <v>139</v>
      </c>
      <c r="I2912" t="s">
        <v>140</v>
      </c>
      <c r="J2912" t="s">
        <v>266</v>
      </c>
      <c r="K2912" t="s">
        <v>482</v>
      </c>
      <c r="L2912">
        <v>83918759</v>
      </c>
      <c r="M2912" t="s">
        <v>883</v>
      </c>
      <c r="N2912">
        <v>96190030</v>
      </c>
      <c r="O2912" t="s">
        <v>884</v>
      </c>
      <c r="P2912">
        <v>4987176071453</v>
      </c>
      <c r="Q2912">
        <v>95</v>
      </c>
      <c r="R2912" s="16">
        <v>46807</v>
      </c>
      <c r="S2912">
        <v>36</v>
      </c>
      <c r="T2912">
        <v>52</v>
      </c>
      <c r="U2912">
        <v>40</v>
      </c>
      <c r="V2912">
        <v>72.38</v>
      </c>
      <c r="W2912">
        <v>76</v>
      </c>
      <c r="X2912">
        <v>79.17</v>
      </c>
      <c r="Y2912">
        <v>39</v>
      </c>
      <c r="Z2912">
        <v>5</v>
      </c>
      <c r="AA2912">
        <v>0</v>
      </c>
      <c r="AB2912">
        <v>0</v>
      </c>
      <c r="AC2912">
        <v>118940</v>
      </c>
      <c r="AD2912">
        <v>8.99999999999999E-2</v>
      </c>
      <c r="AE2912">
        <v>0</v>
      </c>
      <c r="AF2912">
        <v>0</v>
      </c>
      <c r="AG2912">
        <v>0</v>
      </c>
      <c r="AH2912">
        <v>0</v>
      </c>
      <c r="AI2912">
        <f t="shared" si="238"/>
        <v>1565</v>
      </c>
      <c r="AJ2912">
        <f t="shared" si="239"/>
        <v>123901.05</v>
      </c>
      <c r="AK2912" s="62">
        <f t="shared" si="240"/>
        <v>39.125</v>
      </c>
      <c r="AL2912">
        <f t="shared" si="241"/>
        <v>118940</v>
      </c>
    </row>
    <row r="2913" spans="2:38" ht="14.45" x14ac:dyDescent="0.3">
      <c r="B2913" t="s">
        <v>2683</v>
      </c>
      <c r="C2913">
        <v>2002344334</v>
      </c>
      <c r="D2913" t="s">
        <v>125</v>
      </c>
      <c r="E2913" t="s">
        <v>126</v>
      </c>
      <c r="F2913" t="s">
        <v>127</v>
      </c>
      <c r="G2913" t="s">
        <v>128</v>
      </c>
      <c r="H2913" t="s">
        <v>129</v>
      </c>
      <c r="I2913" t="s">
        <v>221</v>
      </c>
      <c r="J2913" t="s">
        <v>250</v>
      </c>
      <c r="K2913" t="s">
        <v>610</v>
      </c>
      <c r="L2913">
        <v>83911268</v>
      </c>
      <c r="M2913" t="s">
        <v>1082</v>
      </c>
      <c r="N2913">
        <v>33051090</v>
      </c>
      <c r="O2913" t="s">
        <v>1083</v>
      </c>
      <c r="P2913">
        <v>4987176254382</v>
      </c>
      <c r="Q2913">
        <v>85</v>
      </c>
      <c r="R2913" s="16">
        <v>46807</v>
      </c>
      <c r="S2913">
        <v>36</v>
      </c>
      <c r="T2913">
        <v>52</v>
      </c>
      <c r="U2913">
        <v>48</v>
      </c>
      <c r="V2913">
        <v>70.650000000000006</v>
      </c>
      <c r="W2913">
        <v>74.180000000000007</v>
      </c>
      <c r="X2913">
        <v>77.27</v>
      </c>
      <c r="Y2913">
        <v>4</v>
      </c>
      <c r="Z2913">
        <v>4</v>
      </c>
      <c r="AA2913">
        <v>0</v>
      </c>
      <c r="AB2913">
        <v>0</v>
      </c>
      <c r="AC2913">
        <v>14539.28</v>
      </c>
      <c r="AD2913">
        <v>0.01</v>
      </c>
      <c r="AE2913">
        <v>0</v>
      </c>
      <c r="AF2913">
        <v>0</v>
      </c>
      <c r="AG2913">
        <v>0</v>
      </c>
      <c r="AH2913">
        <v>0</v>
      </c>
      <c r="AI2913">
        <f t="shared" si="238"/>
        <v>196</v>
      </c>
      <c r="AJ2913">
        <f t="shared" si="239"/>
        <v>15144.92</v>
      </c>
      <c r="AK2913" s="62">
        <f t="shared" si="240"/>
        <v>4.083333333333333</v>
      </c>
      <c r="AL2913">
        <f t="shared" si="241"/>
        <v>14539.28</v>
      </c>
    </row>
    <row r="2914" spans="2:38" ht="14.45" x14ac:dyDescent="0.3">
      <c r="B2914" t="s">
        <v>2683</v>
      </c>
      <c r="C2914">
        <v>2002344334</v>
      </c>
      <c r="D2914" t="s">
        <v>125</v>
      </c>
      <c r="E2914" t="s">
        <v>126</v>
      </c>
      <c r="F2914" t="s">
        <v>127</v>
      </c>
      <c r="G2914" t="s">
        <v>132</v>
      </c>
      <c r="H2914" t="s">
        <v>163</v>
      </c>
      <c r="I2914" t="s">
        <v>164</v>
      </c>
      <c r="J2914" t="s">
        <v>253</v>
      </c>
      <c r="K2914" t="s">
        <v>302</v>
      </c>
      <c r="L2914">
        <v>80830420</v>
      </c>
      <c r="M2914" t="s">
        <v>303</v>
      </c>
      <c r="N2914">
        <v>33071010</v>
      </c>
      <c r="O2914" t="s">
        <v>304</v>
      </c>
      <c r="P2914">
        <v>4987176176844</v>
      </c>
      <c r="Q2914">
        <v>235</v>
      </c>
      <c r="R2914" s="16">
        <v>47020</v>
      </c>
      <c r="S2914">
        <v>36</v>
      </c>
      <c r="T2914">
        <v>72</v>
      </c>
      <c r="U2914">
        <v>48</v>
      </c>
      <c r="V2914">
        <v>191.83</v>
      </c>
      <c r="W2914">
        <v>201.42</v>
      </c>
      <c r="X2914">
        <v>209.82</v>
      </c>
      <c r="Y2914">
        <v>0</v>
      </c>
      <c r="Z2914">
        <v>5</v>
      </c>
      <c r="AA2914">
        <v>0</v>
      </c>
      <c r="AB2914">
        <v>0</v>
      </c>
      <c r="AC2914">
        <v>1007.1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f t="shared" si="238"/>
        <v>5</v>
      </c>
      <c r="AJ2914">
        <f t="shared" si="239"/>
        <v>1049.0999999999999</v>
      </c>
      <c r="AK2914" s="62">
        <f t="shared" si="240"/>
        <v>0.10416666666666667</v>
      </c>
      <c r="AL2914">
        <f t="shared" si="241"/>
        <v>1007.0999999999999</v>
      </c>
    </row>
    <row r="2915" spans="2:38" ht="14.45" x14ac:dyDescent="0.3">
      <c r="B2915" t="s">
        <v>2683</v>
      </c>
      <c r="C2915">
        <v>2002344334</v>
      </c>
      <c r="D2915" t="s">
        <v>125</v>
      </c>
      <c r="E2915" t="s">
        <v>126</v>
      </c>
      <c r="F2915" t="s">
        <v>127</v>
      </c>
      <c r="G2915" t="s">
        <v>128</v>
      </c>
      <c r="H2915" t="s">
        <v>129</v>
      </c>
      <c r="I2915" t="s">
        <v>221</v>
      </c>
      <c r="J2915" t="s">
        <v>222</v>
      </c>
      <c r="K2915" t="s">
        <v>631</v>
      </c>
      <c r="L2915">
        <v>83911269</v>
      </c>
      <c r="M2915" t="s">
        <v>860</v>
      </c>
      <c r="N2915">
        <v>33051090</v>
      </c>
      <c r="O2915" t="s">
        <v>861</v>
      </c>
      <c r="P2915">
        <v>4987176074188</v>
      </c>
      <c r="Q2915">
        <v>79</v>
      </c>
      <c r="R2915" s="16">
        <v>46807</v>
      </c>
      <c r="S2915">
        <v>36</v>
      </c>
      <c r="T2915">
        <v>52</v>
      </c>
      <c r="U2915">
        <v>48</v>
      </c>
      <c r="V2915">
        <v>65.66</v>
      </c>
      <c r="W2915">
        <v>68.94</v>
      </c>
      <c r="X2915">
        <v>71.81</v>
      </c>
      <c r="Y2915">
        <v>0</v>
      </c>
      <c r="Z2915">
        <v>1</v>
      </c>
      <c r="AA2915">
        <v>0</v>
      </c>
      <c r="AB2915">
        <v>0</v>
      </c>
      <c r="AC2915">
        <v>68.94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f t="shared" si="238"/>
        <v>1</v>
      </c>
      <c r="AJ2915">
        <f t="shared" si="239"/>
        <v>71.81</v>
      </c>
      <c r="AK2915" s="62">
        <f t="shared" si="240"/>
        <v>2.0833333333333332E-2</v>
      </c>
      <c r="AL2915">
        <f t="shared" si="241"/>
        <v>68.94</v>
      </c>
    </row>
    <row r="2916" spans="2:38" ht="14.45" x14ac:dyDescent="0.3">
      <c r="B2916" t="s">
        <v>2683</v>
      </c>
      <c r="C2916">
        <v>2002344334</v>
      </c>
      <c r="D2916" t="s">
        <v>125</v>
      </c>
      <c r="E2916" t="s">
        <v>126</v>
      </c>
      <c r="F2916" t="s">
        <v>127</v>
      </c>
      <c r="G2916" t="s">
        <v>146</v>
      </c>
      <c r="H2916" t="s">
        <v>190</v>
      </c>
      <c r="I2916" t="s">
        <v>191</v>
      </c>
      <c r="J2916" t="s">
        <v>313</v>
      </c>
      <c r="K2916" t="s">
        <v>314</v>
      </c>
      <c r="L2916">
        <v>80832389</v>
      </c>
      <c r="M2916" t="s">
        <v>315</v>
      </c>
      <c r="N2916">
        <v>82122011</v>
      </c>
      <c r="O2916" t="s">
        <v>316</v>
      </c>
      <c r="P2916">
        <v>4987176179180</v>
      </c>
      <c r="Q2916">
        <v>375</v>
      </c>
      <c r="R2916" s="16">
        <v>46807</v>
      </c>
      <c r="S2916">
        <v>60</v>
      </c>
      <c r="T2916">
        <v>31</v>
      </c>
      <c r="U2916">
        <v>24</v>
      </c>
      <c r="V2916">
        <v>267.61</v>
      </c>
      <c r="W2916">
        <v>315.77999999999997</v>
      </c>
      <c r="X2916">
        <v>328.95</v>
      </c>
      <c r="Y2916">
        <v>1</v>
      </c>
      <c r="Z2916">
        <v>0</v>
      </c>
      <c r="AA2916">
        <v>0</v>
      </c>
      <c r="AB2916">
        <v>0</v>
      </c>
      <c r="AC2916">
        <v>7578.72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f t="shared" si="238"/>
        <v>24</v>
      </c>
      <c r="AJ2916">
        <f t="shared" si="239"/>
        <v>7894.7999999999993</v>
      </c>
      <c r="AK2916" s="62">
        <f t="shared" si="240"/>
        <v>1</v>
      </c>
      <c r="AL2916">
        <f t="shared" si="241"/>
        <v>7578.7199999999993</v>
      </c>
    </row>
    <row r="2917" spans="2:38" ht="14.45" x14ac:dyDescent="0.3">
      <c r="B2917" t="s">
        <v>2683</v>
      </c>
      <c r="C2917">
        <v>2002344334</v>
      </c>
      <c r="D2917" t="s">
        <v>125</v>
      </c>
      <c r="E2917" t="s">
        <v>126</v>
      </c>
      <c r="F2917" t="s">
        <v>127</v>
      </c>
      <c r="G2917" t="s">
        <v>128</v>
      </c>
      <c r="H2917" t="s">
        <v>129</v>
      </c>
      <c r="I2917" t="s">
        <v>221</v>
      </c>
      <c r="J2917" t="s">
        <v>222</v>
      </c>
      <c r="K2917" t="s">
        <v>865</v>
      </c>
      <c r="L2917">
        <v>83911270</v>
      </c>
      <c r="M2917" t="s">
        <v>866</v>
      </c>
      <c r="N2917">
        <v>33051090</v>
      </c>
      <c r="O2917" t="s">
        <v>867</v>
      </c>
      <c r="P2917">
        <v>4987176074171</v>
      </c>
      <c r="Q2917">
        <v>79</v>
      </c>
      <c r="R2917" s="16">
        <v>46807</v>
      </c>
      <c r="S2917">
        <v>36</v>
      </c>
      <c r="T2917">
        <v>52</v>
      </c>
      <c r="U2917">
        <v>48</v>
      </c>
      <c r="V2917">
        <v>65.66</v>
      </c>
      <c r="W2917">
        <v>68.94</v>
      </c>
      <c r="X2917">
        <v>71.81</v>
      </c>
      <c r="Y2917">
        <v>7</v>
      </c>
      <c r="Z2917">
        <v>18</v>
      </c>
      <c r="AA2917">
        <v>0</v>
      </c>
      <c r="AB2917">
        <v>0</v>
      </c>
      <c r="AC2917">
        <v>24404.76</v>
      </c>
      <c r="AD2917">
        <v>0.01</v>
      </c>
      <c r="AE2917">
        <v>0</v>
      </c>
      <c r="AF2917">
        <v>0</v>
      </c>
      <c r="AG2917">
        <v>0</v>
      </c>
      <c r="AH2917">
        <v>0</v>
      </c>
      <c r="AI2917">
        <f t="shared" si="238"/>
        <v>354</v>
      </c>
      <c r="AJ2917">
        <f t="shared" si="239"/>
        <v>25420.74</v>
      </c>
      <c r="AK2917" s="62">
        <f t="shared" si="240"/>
        <v>7.375</v>
      </c>
      <c r="AL2917">
        <f t="shared" si="241"/>
        <v>24404.76</v>
      </c>
    </row>
    <row r="2918" spans="2:38" ht="14.45" x14ac:dyDescent="0.3">
      <c r="B2918" t="s">
        <v>2683</v>
      </c>
      <c r="C2918">
        <v>2002344334</v>
      </c>
      <c r="D2918" t="s">
        <v>125</v>
      </c>
      <c r="E2918" t="s">
        <v>126</v>
      </c>
      <c r="F2918" t="s">
        <v>127</v>
      </c>
      <c r="G2918" t="s">
        <v>128</v>
      </c>
      <c r="H2918" t="s">
        <v>139</v>
      </c>
      <c r="I2918" t="s">
        <v>140</v>
      </c>
      <c r="J2918" t="s">
        <v>283</v>
      </c>
      <c r="K2918" t="s">
        <v>927</v>
      </c>
      <c r="L2918">
        <v>83918762</v>
      </c>
      <c r="M2918" t="s">
        <v>1078</v>
      </c>
      <c r="N2918">
        <v>96190030</v>
      </c>
      <c r="O2918" t="s">
        <v>1079</v>
      </c>
      <c r="P2918">
        <v>4987176340979</v>
      </c>
      <c r="Q2918">
        <v>609</v>
      </c>
      <c r="R2918" s="16">
        <v>46807</v>
      </c>
      <c r="S2918">
        <v>36</v>
      </c>
      <c r="T2918">
        <v>52</v>
      </c>
      <c r="U2918">
        <v>6</v>
      </c>
      <c r="V2918">
        <v>463.98</v>
      </c>
      <c r="W2918">
        <v>487.18</v>
      </c>
      <c r="X2918">
        <v>507.5</v>
      </c>
      <c r="Y2918">
        <v>85</v>
      </c>
      <c r="Z2918">
        <v>3</v>
      </c>
      <c r="AA2918">
        <v>0</v>
      </c>
      <c r="AB2918">
        <v>0</v>
      </c>
      <c r="AC2918">
        <v>249923.34</v>
      </c>
      <c r="AD2918">
        <v>0.13999999999999899</v>
      </c>
      <c r="AE2918">
        <v>0</v>
      </c>
      <c r="AF2918">
        <v>0</v>
      </c>
      <c r="AG2918">
        <v>0</v>
      </c>
      <c r="AH2918">
        <v>0</v>
      </c>
      <c r="AI2918">
        <f t="shared" si="238"/>
        <v>513</v>
      </c>
      <c r="AJ2918">
        <f t="shared" si="239"/>
        <v>260347.5</v>
      </c>
      <c r="AK2918" s="62">
        <f t="shared" si="240"/>
        <v>85.5</v>
      </c>
      <c r="AL2918">
        <f t="shared" si="241"/>
        <v>249923.34</v>
      </c>
    </row>
    <row r="2919" spans="2:38" ht="14.45" x14ac:dyDescent="0.3">
      <c r="B2919" t="s">
        <v>2683</v>
      </c>
      <c r="C2919">
        <v>2002344334</v>
      </c>
      <c r="D2919" t="s">
        <v>125</v>
      </c>
      <c r="E2919" t="s">
        <v>126</v>
      </c>
      <c r="F2919" t="s">
        <v>127</v>
      </c>
      <c r="G2919" t="s">
        <v>128</v>
      </c>
      <c r="H2919" t="s">
        <v>129</v>
      </c>
      <c r="I2919" t="s">
        <v>221</v>
      </c>
      <c r="J2919" t="s">
        <v>222</v>
      </c>
      <c r="K2919" t="s">
        <v>568</v>
      </c>
      <c r="L2919">
        <v>80892903</v>
      </c>
      <c r="M2919" t="s">
        <v>639</v>
      </c>
      <c r="N2919">
        <v>33051090</v>
      </c>
      <c r="O2919" t="s">
        <v>640</v>
      </c>
      <c r="P2919">
        <v>4987176073440</v>
      </c>
      <c r="Q2919">
        <v>79</v>
      </c>
      <c r="R2919" s="16">
        <v>47045</v>
      </c>
      <c r="S2919">
        <v>36</v>
      </c>
      <c r="T2919">
        <v>74</v>
      </c>
      <c r="U2919">
        <v>48</v>
      </c>
      <c r="V2919">
        <v>65.66</v>
      </c>
      <c r="W2919">
        <v>68.94</v>
      </c>
      <c r="X2919">
        <v>71.81</v>
      </c>
      <c r="Y2919">
        <v>0</v>
      </c>
      <c r="Z2919">
        <v>2</v>
      </c>
      <c r="AA2919">
        <v>0</v>
      </c>
      <c r="AB2919">
        <v>0</v>
      </c>
      <c r="AC2919">
        <v>137.88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f t="shared" si="238"/>
        <v>2</v>
      </c>
      <c r="AJ2919">
        <f t="shared" si="239"/>
        <v>143.62</v>
      </c>
      <c r="AK2919" s="62">
        <f t="shared" si="240"/>
        <v>4.1666666666666664E-2</v>
      </c>
      <c r="AL2919">
        <f t="shared" si="241"/>
        <v>137.88</v>
      </c>
    </row>
    <row r="2920" spans="2:38" ht="14.45" x14ac:dyDescent="0.3">
      <c r="B2920" t="s">
        <v>2683</v>
      </c>
      <c r="C2920">
        <v>2002344334</v>
      </c>
      <c r="D2920" t="s">
        <v>125</v>
      </c>
      <c r="E2920" t="s">
        <v>126</v>
      </c>
      <c r="F2920" t="s">
        <v>127</v>
      </c>
      <c r="G2920" t="s">
        <v>146</v>
      </c>
      <c r="H2920" t="s">
        <v>160</v>
      </c>
      <c r="I2920" t="s">
        <v>161</v>
      </c>
      <c r="J2920" t="s">
        <v>322</v>
      </c>
      <c r="K2920" t="s">
        <v>323</v>
      </c>
      <c r="L2920">
        <v>80843635</v>
      </c>
      <c r="M2920" t="s">
        <v>324</v>
      </c>
      <c r="N2920">
        <v>85098000</v>
      </c>
      <c r="O2920" t="s">
        <v>325</v>
      </c>
      <c r="P2920">
        <v>4987176024831</v>
      </c>
      <c r="Q2920">
        <v>649</v>
      </c>
      <c r="R2920" s="16">
        <v>46807</v>
      </c>
      <c r="S2920">
        <v>79</v>
      </c>
      <c r="T2920">
        <v>24</v>
      </c>
      <c r="U2920">
        <v>48</v>
      </c>
      <c r="V2920">
        <v>439.98</v>
      </c>
      <c r="W2920">
        <v>519.17999999999995</v>
      </c>
      <c r="X2920">
        <v>540.83000000000004</v>
      </c>
      <c r="Y2920">
        <v>0</v>
      </c>
      <c r="Z2920">
        <v>4</v>
      </c>
      <c r="AA2920">
        <v>0</v>
      </c>
      <c r="AB2920">
        <v>0</v>
      </c>
      <c r="AC2920">
        <v>2076.7199999999998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f t="shared" si="238"/>
        <v>4</v>
      </c>
      <c r="AJ2920">
        <f t="shared" si="239"/>
        <v>2163.3200000000002</v>
      </c>
      <c r="AK2920" s="62">
        <f t="shared" si="240"/>
        <v>8.3333333333333329E-2</v>
      </c>
      <c r="AL2920">
        <f t="shared" si="241"/>
        <v>2076.7199999999998</v>
      </c>
    </row>
    <row r="2921" spans="2:38" ht="14.45" x14ac:dyDescent="0.3">
      <c r="B2921" t="s">
        <v>2683</v>
      </c>
      <c r="C2921">
        <v>2002344334</v>
      </c>
      <c r="D2921" t="s">
        <v>125</v>
      </c>
      <c r="E2921" t="s">
        <v>126</v>
      </c>
      <c r="F2921" t="s">
        <v>127</v>
      </c>
      <c r="G2921" t="s">
        <v>128</v>
      </c>
      <c r="H2921" t="s">
        <v>129</v>
      </c>
      <c r="I2921" t="s">
        <v>221</v>
      </c>
      <c r="J2921" t="s">
        <v>222</v>
      </c>
      <c r="K2921" t="s">
        <v>642</v>
      </c>
      <c r="L2921">
        <v>80892904</v>
      </c>
      <c r="M2921" t="s">
        <v>643</v>
      </c>
      <c r="N2921">
        <v>33051090</v>
      </c>
      <c r="O2921" t="s">
        <v>644</v>
      </c>
      <c r="P2921">
        <v>4987176073433</v>
      </c>
      <c r="Q2921">
        <v>79</v>
      </c>
      <c r="R2921" s="16">
        <v>46807</v>
      </c>
      <c r="S2921">
        <v>36</v>
      </c>
      <c r="T2921">
        <v>52</v>
      </c>
      <c r="U2921">
        <v>48</v>
      </c>
      <c r="V2921">
        <v>65.66</v>
      </c>
      <c r="W2921">
        <v>68.94</v>
      </c>
      <c r="X2921">
        <v>71.81</v>
      </c>
      <c r="Y2921">
        <v>12</v>
      </c>
      <c r="Z2921">
        <v>25</v>
      </c>
      <c r="AA2921">
        <v>0</v>
      </c>
      <c r="AB2921">
        <v>0</v>
      </c>
      <c r="AC2921">
        <v>41432.94</v>
      </c>
      <c r="AD2921">
        <v>0.02</v>
      </c>
      <c r="AE2921">
        <v>0</v>
      </c>
      <c r="AF2921">
        <v>0</v>
      </c>
      <c r="AG2921">
        <v>0</v>
      </c>
      <c r="AH2921">
        <v>0</v>
      </c>
      <c r="AI2921">
        <f t="shared" si="238"/>
        <v>601</v>
      </c>
      <c r="AJ2921">
        <f t="shared" si="239"/>
        <v>43157.810000000005</v>
      </c>
      <c r="AK2921" s="62">
        <f t="shared" si="240"/>
        <v>12.520833333333334</v>
      </c>
      <c r="AL2921">
        <f t="shared" si="241"/>
        <v>41432.939999999995</v>
      </c>
    </row>
    <row r="2922" spans="2:38" ht="14.45" x14ac:dyDescent="0.3">
      <c r="B2922" t="s">
        <v>2683</v>
      </c>
      <c r="C2922">
        <v>2002344334</v>
      </c>
      <c r="D2922" t="s">
        <v>125</v>
      </c>
      <c r="E2922" t="s">
        <v>126</v>
      </c>
      <c r="F2922" t="s">
        <v>127</v>
      </c>
      <c r="G2922" t="s">
        <v>132</v>
      </c>
      <c r="H2922" t="s">
        <v>133</v>
      </c>
      <c r="I2922" t="s">
        <v>134</v>
      </c>
      <c r="J2922" t="s">
        <v>240</v>
      </c>
      <c r="K2922" t="s">
        <v>963</v>
      </c>
      <c r="L2922">
        <v>80838649</v>
      </c>
      <c r="M2922" t="s">
        <v>1007</v>
      </c>
      <c r="N2922">
        <v>96190010</v>
      </c>
      <c r="O2922" t="s">
        <v>1008</v>
      </c>
      <c r="P2922">
        <v>4987176307828</v>
      </c>
      <c r="Q2922">
        <v>370</v>
      </c>
      <c r="R2922" s="16">
        <v>46807</v>
      </c>
      <c r="S2922">
        <v>24</v>
      </c>
      <c r="T2922">
        <v>78</v>
      </c>
      <c r="U2922">
        <v>8</v>
      </c>
      <c r="V2922">
        <v>311.57</v>
      </c>
      <c r="W2922">
        <v>311.57</v>
      </c>
      <c r="X2922">
        <v>324.56</v>
      </c>
      <c r="Y2922">
        <v>0</v>
      </c>
      <c r="Z2922">
        <v>2</v>
      </c>
      <c r="AA2922">
        <v>0</v>
      </c>
      <c r="AB2922">
        <v>0</v>
      </c>
      <c r="AC2922">
        <v>623.14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f t="shared" si="238"/>
        <v>2</v>
      </c>
      <c r="AJ2922">
        <f t="shared" si="239"/>
        <v>649.12</v>
      </c>
      <c r="AK2922" s="62">
        <f t="shared" si="240"/>
        <v>0.25</v>
      </c>
      <c r="AL2922">
        <f t="shared" si="241"/>
        <v>623.14</v>
      </c>
    </row>
    <row r="2923" spans="2:38" ht="14.45" x14ac:dyDescent="0.3">
      <c r="B2923" t="s">
        <v>2683</v>
      </c>
      <c r="C2923">
        <v>2002344334</v>
      </c>
      <c r="D2923" t="s">
        <v>125</v>
      </c>
      <c r="E2923" t="s">
        <v>126</v>
      </c>
      <c r="F2923" t="s">
        <v>127</v>
      </c>
      <c r="G2923" t="s">
        <v>128</v>
      </c>
      <c r="H2923" t="s">
        <v>129</v>
      </c>
      <c r="I2923" t="s">
        <v>221</v>
      </c>
      <c r="J2923" t="s">
        <v>657</v>
      </c>
      <c r="K2923" t="s">
        <v>658</v>
      </c>
      <c r="L2923">
        <v>83911276</v>
      </c>
      <c r="M2923" t="s">
        <v>659</v>
      </c>
      <c r="N2923">
        <v>33051090</v>
      </c>
      <c r="O2923" t="s">
        <v>660</v>
      </c>
      <c r="P2923">
        <v>4987176335623</v>
      </c>
      <c r="Q2923">
        <v>79</v>
      </c>
      <c r="R2923" s="16">
        <v>47045</v>
      </c>
      <c r="S2923">
        <v>36</v>
      </c>
      <c r="T2923">
        <v>74</v>
      </c>
      <c r="U2923">
        <v>48</v>
      </c>
      <c r="V2923">
        <v>65.66</v>
      </c>
      <c r="W2923">
        <v>68.94</v>
      </c>
      <c r="X2923">
        <v>71.81</v>
      </c>
      <c r="Y2923">
        <v>6</v>
      </c>
      <c r="Z2923">
        <v>15</v>
      </c>
      <c r="AA2923">
        <v>0</v>
      </c>
      <c r="AB2923">
        <v>0</v>
      </c>
      <c r="AC2923">
        <v>20888.82</v>
      </c>
      <c r="AD2923">
        <v>0.01</v>
      </c>
      <c r="AE2923">
        <v>0</v>
      </c>
      <c r="AF2923">
        <v>0</v>
      </c>
      <c r="AG2923">
        <v>0</v>
      </c>
      <c r="AH2923">
        <v>0</v>
      </c>
      <c r="AI2923">
        <f t="shared" si="238"/>
        <v>303</v>
      </c>
      <c r="AJ2923">
        <f t="shared" si="239"/>
        <v>21758.43</v>
      </c>
      <c r="AK2923" s="62">
        <f t="shared" si="240"/>
        <v>6.3125</v>
      </c>
      <c r="AL2923">
        <f t="shared" si="241"/>
        <v>20888.82</v>
      </c>
    </row>
    <row r="2924" spans="2:38" ht="14.45" x14ac:dyDescent="0.3">
      <c r="B2924" t="s">
        <v>2683</v>
      </c>
      <c r="C2924">
        <v>2002344334</v>
      </c>
      <c r="D2924" t="s">
        <v>125</v>
      </c>
      <c r="E2924" t="s">
        <v>126</v>
      </c>
      <c r="F2924" t="s">
        <v>127</v>
      </c>
      <c r="G2924" t="s">
        <v>132</v>
      </c>
      <c r="H2924" t="s">
        <v>163</v>
      </c>
      <c r="I2924" t="s">
        <v>164</v>
      </c>
      <c r="J2924" t="s">
        <v>337</v>
      </c>
      <c r="K2924" t="s">
        <v>338</v>
      </c>
      <c r="L2924">
        <v>80739417</v>
      </c>
      <c r="M2924" t="s">
        <v>339</v>
      </c>
      <c r="N2924">
        <v>33072000</v>
      </c>
      <c r="O2924" t="s">
        <v>340</v>
      </c>
      <c r="P2924">
        <v>4987176176295</v>
      </c>
      <c r="Q2924">
        <v>299</v>
      </c>
      <c r="R2924" s="16">
        <v>47570</v>
      </c>
      <c r="S2924">
        <v>18</v>
      </c>
      <c r="T2924">
        <v>100</v>
      </c>
      <c r="U2924">
        <v>48</v>
      </c>
      <c r="V2924">
        <v>211.52</v>
      </c>
      <c r="W2924">
        <v>249.59</v>
      </c>
      <c r="X2924">
        <v>260</v>
      </c>
      <c r="Y2924">
        <v>0</v>
      </c>
      <c r="Z2924">
        <v>4</v>
      </c>
      <c r="AA2924">
        <v>0</v>
      </c>
      <c r="AB2924">
        <v>0</v>
      </c>
      <c r="AC2924">
        <v>998.36</v>
      </c>
      <c r="AD2924">
        <v>0.42</v>
      </c>
      <c r="AE2924">
        <v>0</v>
      </c>
      <c r="AF2924">
        <v>0</v>
      </c>
      <c r="AG2924">
        <v>0</v>
      </c>
      <c r="AH2924">
        <v>0</v>
      </c>
      <c r="AI2924">
        <f t="shared" si="238"/>
        <v>4</v>
      </c>
      <c r="AJ2924">
        <f t="shared" si="239"/>
        <v>1040</v>
      </c>
      <c r="AK2924" s="62">
        <f t="shared" si="240"/>
        <v>8.3333333333333329E-2</v>
      </c>
      <c r="AL2924">
        <f t="shared" si="241"/>
        <v>998.36</v>
      </c>
    </row>
    <row r="2925" spans="2:38" ht="14.45" x14ac:dyDescent="0.3">
      <c r="B2925" t="s">
        <v>2683</v>
      </c>
      <c r="C2925">
        <v>2002344334</v>
      </c>
      <c r="D2925" t="s">
        <v>125</v>
      </c>
      <c r="E2925" t="s">
        <v>126</v>
      </c>
      <c r="F2925" t="s">
        <v>127</v>
      </c>
      <c r="G2925" t="s">
        <v>128</v>
      </c>
      <c r="H2925" t="s">
        <v>129</v>
      </c>
      <c r="I2925" t="s">
        <v>221</v>
      </c>
      <c r="J2925" t="s">
        <v>250</v>
      </c>
      <c r="K2925" t="s">
        <v>666</v>
      </c>
      <c r="L2925">
        <v>80892906</v>
      </c>
      <c r="M2925" t="s">
        <v>667</v>
      </c>
      <c r="N2925">
        <v>33051090</v>
      </c>
      <c r="O2925" t="s">
        <v>668</v>
      </c>
      <c r="P2925">
        <v>4987176072948</v>
      </c>
      <c r="Q2925">
        <v>235</v>
      </c>
      <c r="R2925" s="16">
        <v>46807</v>
      </c>
      <c r="S2925">
        <v>36</v>
      </c>
      <c r="T2925">
        <v>52</v>
      </c>
      <c r="U2925">
        <v>56</v>
      </c>
      <c r="V2925">
        <v>195.31</v>
      </c>
      <c r="W2925">
        <v>205.08</v>
      </c>
      <c r="X2925">
        <v>213.63</v>
      </c>
      <c r="Y2925">
        <v>0</v>
      </c>
      <c r="Z2925">
        <v>4</v>
      </c>
      <c r="AA2925">
        <v>0</v>
      </c>
      <c r="AB2925">
        <v>0</v>
      </c>
      <c r="AC2925">
        <v>820.32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f t="shared" si="238"/>
        <v>4</v>
      </c>
      <c r="AJ2925">
        <f t="shared" si="239"/>
        <v>854.52</v>
      </c>
      <c r="AK2925" s="62">
        <f t="shared" si="240"/>
        <v>7.1428571428571425E-2</v>
      </c>
      <c r="AL2925">
        <f t="shared" si="241"/>
        <v>820.32</v>
      </c>
    </row>
    <row r="2926" spans="2:38" ht="14.45" x14ac:dyDescent="0.3">
      <c r="B2926" t="s">
        <v>2683</v>
      </c>
      <c r="C2926">
        <v>2002344334</v>
      </c>
      <c r="D2926" t="s">
        <v>125</v>
      </c>
      <c r="E2926" t="s">
        <v>126</v>
      </c>
      <c r="F2926" t="s">
        <v>127</v>
      </c>
      <c r="G2926" t="s">
        <v>128</v>
      </c>
      <c r="H2926" t="s">
        <v>139</v>
      </c>
      <c r="I2926" t="s">
        <v>140</v>
      </c>
      <c r="J2926" t="s">
        <v>283</v>
      </c>
      <c r="K2926" t="s">
        <v>914</v>
      </c>
      <c r="L2926">
        <v>83918765</v>
      </c>
      <c r="M2926" t="s">
        <v>1080</v>
      </c>
      <c r="N2926">
        <v>96190030</v>
      </c>
      <c r="O2926" t="s">
        <v>1081</v>
      </c>
      <c r="P2926">
        <v>4987176340962</v>
      </c>
      <c r="Q2926">
        <v>609</v>
      </c>
      <c r="R2926" s="16">
        <v>46954</v>
      </c>
      <c r="S2926">
        <v>36</v>
      </c>
      <c r="T2926">
        <v>65</v>
      </c>
      <c r="U2926">
        <v>6</v>
      </c>
      <c r="V2926">
        <v>463.98</v>
      </c>
      <c r="W2926">
        <v>487.18</v>
      </c>
      <c r="X2926">
        <v>507.5</v>
      </c>
      <c r="Y2926">
        <v>152</v>
      </c>
      <c r="Z2926">
        <v>1</v>
      </c>
      <c r="AA2926">
        <v>0</v>
      </c>
      <c r="AB2926">
        <v>0</v>
      </c>
      <c r="AC2926">
        <v>444795.34</v>
      </c>
      <c r="AD2926">
        <v>0.29999999999999899</v>
      </c>
      <c r="AE2926">
        <v>0</v>
      </c>
      <c r="AF2926">
        <v>0</v>
      </c>
      <c r="AG2926">
        <v>0</v>
      </c>
      <c r="AH2926">
        <v>0</v>
      </c>
      <c r="AI2926">
        <f t="shared" si="238"/>
        <v>913</v>
      </c>
      <c r="AJ2926">
        <f t="shared" si="239"/>
        <v>463347.5</v>
      </c>
      <c r="AK2926" s="62">
        <f t="shared" si="240"/>
        <v>152.16666666666666</v>
      </c>
      <c r="AL2926">
        <f t="shared" si="241"/>
        <v>444795.34</v>
      </c>
    </row>
    <row r="2927" spans="2:38" ht="14.45" x14ac:dyDescent="0.3">
      <c r="B2927" t="s">
        <v>2683</v>
      </c>
      <c r="C2927">
        <v>2002344334</v>
      </c>
      <c r="D2927" t="s">
        <v>125</v>
      </c>
      <c r="E2927" t="s">
        <v>126</v>
      </c>
      <c r="F2927" t="s">
        <v>127</v>
      </c>
      <c r="G2927" t="s">
        <v>128</v>
      </c>
      <c r="H2927" t="s">
        <v>129</v>
      </c>
      <c r="I2927" t="s">
        <v>221</v>
      </c>
      <c r="J2927" t="s">
        <v>222</v>
      </c>
      <c r="K2927" t="s">
        <v>671</v>
      </c>
      <c r="L2927">
        <v>83911280</v>
      </c>
      <c r="M2927" t="s">
        <v>672</v>
      </c>
      <c r="N2927">
        <v>33051090</v>
      </c>
      <c r="O2927" t="s">
        <v>673</v>
      </c>
      <c r="P2927">
        <v>4987176074195</v>
      </c>
      <c r="Q2927">
        <v>79</v>
      </c>
      <c r="R2927" s="16">
        <v>46834</v>
      </c>
      <c r="S2927">
        <v>36</v>
      </c>
      <c r="T2927">
        <v>54</v>
      </c>
      <c r="U2927">
        <v>48</v>
      </c>
      <c r="V2927">
        <v>65.66</v>
      </c>
      <c r="W2927">
        <v>68.94</v>
      </c>
      <c r="X2927">
        <v>71.81</v>
      </c>
      <c r="Y2927">
        <v>11</v>
      </c>
      <c r="Z2927">
        <v>13</v>
      </c>
      <c r="AA2927">
        <v>0</v>
      </c>
      <c r="AB2927">
        <v>0</v>
      </c>
      <c r="AC2927">
        <v>37296.54</v>
      </c>
      <c r="AD2927">
        <v>0.02</v>
      </c>
      <c r="AE2927">
        <v>0</v>
      </c>
      <c r="AF2927">
        <v>0</v>
      </c>
      <c r="AG2927">
        <v>0</v>
      </c>
      <c r="AH2927">
        <v>0</v>
      </c>
      <c r="AI2927">
        <f t="shared" si="238"/>
        <v>541</v>
      </c>
      <c r="AJ2927">
        <f t="shared" si="239"/>
        <v>38849.21</v>
      </c>
      <c r="AK2927" s="62">
        <f t="shared" si="240"/>
        <v>11.270833333333334</v>
      </c>
      <c r="AL2927">
        <f t="shared" si="241"/>
        <v>37296.54</v>
      </c>
    </row>
    <row r="2928" spans="2:38" ht="14.45" x14ac:dyDescent="0.3">
      <c r="B2928" t="s">
        <v>2683</v>
      </c>
      <c r="C2928">
        <v>2002344334</v>
      </c>
      <c r="D2928" t="s">
        <v>125</v>
      </c>
      <c r="E2928" t="s">
        <v>126</v>
      </c>
      <c r="F2928" t="s">
        <v>127</v>
      </c>
      <c r="G2928" t="s">
        <v>128</v>
      </c>
      <c r="H2928" t="s">
        <v>139</v>
      </c>
      <c r="I2928" t="s">
        <v>140</v>
      </c>
      <c r="J2928" t="s">
        <v>141</v>
      </c>
      <c r="K2928" t="s">
        <v>341</v>
      </c>
      <c r="L2928">
        <v>80895450</v>
      </c>
      <c r="M2928" t="s">
        <v>342</v>
      </c>
      <c r="N2928">
        <v>96190030</v>
      </c>
      <c r="O2928" t="s">
        <v>343</v>
      </c>
      <c r="P2928">
        <v>4987176135346</v>
      </c>
      <c r="Q2928">
        <v>1159</v>
      </c>
      <c r="R2928" s="16">
        <v>47097</v>
      </c>
      <c r="S2928">
        <v>36</v>
      </c>
      <c r="T2928">
        <v>79</v>
      </c>
      <c r="U2928">
        <v>4</v>
      </c>
      <c r="V2928">
        <v>847.7</v>
      </c>
      <c r="W2928">
        <v>890.08</v>
      </c>
      <c r="X2928">
        <v>927.2</v>
      </c>
      <c r="Y2928">
        <v>1</v>
      </c>
      <c r="Z2928">
        <v>1</v>
      </c>
      <c r="AA2928">
        <v>0</v>
      </c>
      <c r="AB2928">
        <v>0</v>
      </c>
      <c r="AC2928">
        <v>4450.3999999999996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f t="shared" si="238"/>
        <v>5</v>
      </c>
      <c r="AJ2928">
        <f t="shared" si="239"/>
        <v>4636</v>
      </c>
      <c r="AK2928" s="62">
        <f t="shared" si="240"/>
        <v>1.25</v>
      </c>
      <c r="AL2928">
        <f t="shared" si="241"/>
        <v>4450.4000000000005</v>
      </c>
    </row>
    <row r="2929" spans="2:38" ht="14.45" x14ac:dyDescent="0.3">
      <c r="B2929" t="s">
        <v>2683</v>
      </c>
      <c r="C2929">
        <v>2002344334</v>
      </c>
      <c r="D2929" t="s">
        <v>125</v>
      </c>
      <c r="E2929" t="s">
        <v>126</v>
      </c>
      <c r="F2929" t="s">
        <v>127</v>
      </c>
      <c r="G2929" t="s">
        <v>128</v>
      </c>
      <c r="H2929" t="s">
        <v>129</v>
      </c>
      <c r="I2929" t="s">
        <v>221</v>
      </c>
      <c r="J2929" t="s">
        <v>222</v>
      </c>
      <c r="K2929" t="s">
        <v>685</v>
      </c>
      <c r="L2929">
        <v>83911281</v>
      </c>
      <c r="M2929" t="s">
        <v>686</v>
      </c>
      <c r="N2929">
        <v>33051090</v>
      </c>
      <c r="O2929" t="s">
        <v>687</v>
      </c>
      <c r="P2929">
        <v>4987176290649</v>
      </c>
      <c r="Q2929">
        <v>79</v>
      </c>
      <c r="R2929" s="16">
        <v>46807</v>
      </c>
      <c r="S2929">
        <v>36</v>
      </c>
      <c r="T2929">
        <v>52</v>
      </c>
      <c r="U2929">
        <v>48</v>
      </c>
      <c r="V2929">
        <v>65.66</v>
      </c>
      <c r="W2929">
        <v>68.94</v>
      </c>
      <c r="X2929">
        <v>71.81</v>
      </c>
      <c r="Y2929">
        <v>8</v>
      </c>
      <c r="Z2929">
        <v>36</v>
      </c>
      <c r="AA2929">
        <v>0</v>
      </c>
      <c r="AB2929">
        <v>0</v>
      </c>
      <c r="AC2929">
        <v>28954.799999999999</v>
      </c>
      <c r="AD2929">
        <v>0.01</v>
      </c>
      <c r="AE2929">
        <v>0</v>
      </c>
      <c r="AF2929">
        <v>0</v>
      </c>
      <c r="AG2929">
        <v>0</v>
      </c>
      <c r="AH2929">
        <v>0</v>
      </c>
      <c r="AI2929">
        <f t="shared" si="238"/>
        <v>420</v>
      </c>
      <c r="AJ2929">
        <f t="shared" si="239"/>
        <v>30160.2</v>
      </c>
      <c r="AK2929" s="62">
        <f t="shared" si="240"/>
        <v>8.75</v>
      </c>
      <c r="AL2929">
        <f t="shared" si="241"/>
        <v>28954.799999999999</v>
      </c>
    </row>
    <row r="2930" spans="2:38" ht="14.45" x14ac:dyDescent="0.3">
      <c r="B2930" t="s">
        <v>2683</v>
      </c>
      <c r="C2930">
        <v>2002344334</v>
      </c>
      <c r="D2930" t="s">
        <v>125</v>
      </c>
      <c r="E2930" t="s">
        <v>126</v>
      </c>
      <c r="F2930" t="s">
        <v>127</v>
      </c>
      <c r="G2930" t="s">
        <v>128</v>
      </c>
      <c r="H2930" t="s">
        <v>139</v>
      </c>
      <c r="I2930" t="s">
        <v>140</v>
      </c>
      <c r="J2930" t="s">
        <v>141</v>
      </c>
      <c r="K2930" t="s">
        <v>348</v>
      </c>
      <c r="L2930">
        <v>80895451</v>
      </c>
      <c r="M2930" t="s">
        <v>349</v>
      </c>
      <c r="N2930">
        <v>96190030</v>
      </c>
      <c r="O2930" t="s">
        <v>350</v>
      </c>
      <c r="P2930">
        <v>4987176135360</v>
      </c>
      <c r="Q2930">
        <v>1249</v>
      </c>
      <c r="R2930" s="16">
        <v>47115</v>
      </c>
      <c r="S2930">
        <v>36</v>
      </c>
      <c r="T2930">
        <v>80</v>
      </c>
      <c r="U2930">
        <v>4</v>
      </c>
      <c r="V2930">
        <v>913.52</v>
      </c>
      <c r="W2930">
        <v>959.2</v>
      </c>
      <c r="X2930">
        <v>999.2</v>
      </c>
      <c r="Y2930">
        <v>0</v>
      </c>
      <c r="Z2930">
        <v>1</v>
      </c>
      <c r="AA2930">
        <v>0</v>
      </c>
      <c r="AB2930">
        <v>0</v>
      </c>
      <c r="AC2930">
        <v>959.2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f t="shared" si="238"/>
        <v>1</v>
      </c>
      <c r="AJ2930">
        <f t="shared" si="239"/>
        <v>999.2</v>
      </c>
      <c r="AK2930" s="62">
        <f t="shared" si="240"/>
        <v>0.25</v>
      </c>
      <c r="AL2930">
        <f t="shared" si="241"/>
        <v>959.2</v>
      </c>
    </row>
    <row r="2931" spans="2:38" ht="14.45" x14ac:dyDescent="0.3">
      <c r="B2931" t="s">
        <v>2683</v>
      </c>
      <c r="C2931">
        <v>2002344334</v>
      </c>
      <c r="D2931" t="s">
        <v>125</v>
      </c>
      <c r="E2931" t="s">
        <v>126</v>
      </c>
      <c r="F2931" t="s">
        <v>127</v>
      </c>
      <c r="G2931" t="s">
        <v>128</v>
      </c>
      <c r="H2931" t="s">
        <v>208</v>
      </c>
      <c r="I2931" t="s">
        <v>209</v>
      </c>
      <c r="J2931" t="s">
        <v>985</v>
      </c>
      <c r="K2931" t="s">
        <v>986</v>
      </c>
      <c r="L2931">
        <v>80895688</v>
      </c>
      <c r="M2931" t="s">
        <v>987</v>
      </c>
      <c r="N2931">
        <v>33074900</v>
      </c>
      <c r="O2931" t="s">
        <v>988</v>
      </c>
      <c r="P2931">
        <v>4987176380760</v>
      </c>
      <c r="Q2931">
        <v>349</v>
      </c>
      <c r="R2931" s="16">
        <v>46807</v>
      </c>
      <c r="S2931">
        <v>24</v>
      </c>
      <c r="T2931">
        <v>78</v>
      </c>
      <c r="U2931">
        <v>12</v>
      </c>
      <c r="V2931">
        <v>236.6</v>
      </c>
      <c r="W2931">
        <v>279.19</v>
      </c>
      <c r="X2931">
        <v>290.83</v>
      </c>
      <c r="Y2931">
        <v>1</v>
      </c>
      <c r="Z2931">
        <v>0</v>
      </c>
      <c r="AA2931">
        <v>0</v>
      </c>
      <c r="AB2931">
        <v>0</v>
      </c>
      <c r="AC2931">
        <v>3350.28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f t="shared" si="238"/>
        <v>12</v>
      </c>
      <c r="AJ2931">
        <f t="shared" si="239"/>
        <v>3489.96</v>
      </c>
      <c r="AK2931" s="62">
        <f t="shared" si="240"/>
        <v>1</v>
      </c>
      <c r="AL2931">
        <f t="shared" si="241"/>
        <v>3350.2799999999997</v>
      </c>
    </row>
    <row r="2932" spans="2:38" ht="14.45" x14ac:dyDescent="0.3">
      <c r="B2932" t="s">
        <v>2683</v>
      </c>
      <c r="C2932">
        <v>2002344334</v>
      </c>
      <c r="D2932" t="s">
        <v>125</v>
      </c>
      <c r="E2932" t="s">
        <v>126</v>
      </c>
      <c r="F2932" t="s">
        <v>127</v>
      </c>
      <c r="G2932" t="s">
        <v>128</v>
      </c>
      <c r="H2932" t="s">
        <v>139</v>
      </c>
      <c r="I2932" t="s">
        <v>140</v>
      </c>
      <c r="J2932" t="s">
        <v>266</v>
      </c>
      <c r="K2932" t="s">
        <v>355</v>
      </c>
      <c r="L2932">
        <v>80895453</v>
      </c>
      <c r="M2932" t="s">
        <v>356</v>
      </c>
      <c r="N2932">
        <v>96190030</v>
      </c>
      <c r="O2932" t="s">
        <v>357</v>
      </c>
      <c r="P2932">
        <v>4987176303455</v>
      </c>
      <c r="Q2932">
        <v>350</v>
      </c>
      <c r="R2932" s="16">
        <v>47045</v>
      </c>
      <c r="S2932">
        <v>36</v>
      </c>
      <c r="T2932">
        <v>74</v>
      </c>
      <c r="U2932">
        <v>12</v>
      </c>
      <c r="V2932">
        <v>266.66000000000003</v>
      </c>
      <c r="W2932">
        <v>279.99</v>
      </c>
      <c r="X2932">
        <v>291.67</v>
      </c>
      <c r="Y2932">
        <v>0</v>
      </c>
      <c r="Z2932">
        <v>9</v>
      </c>
      <c r="AA2932">
        <v>0</v>
      </c>
      <c r="AB2932">
        <v>0</v>
      </c>
      <c r="AC2932">
        <v>2519.91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f t="shared" si="238"/>
        <v>9</v>
      </c>
      <c r="AJ2932">
        <f t="shared" si="239"/>
        <v>2625.03</v>
      </c>
      <c r="AK2932" s="62">
        <f t="shared" si="240"/>
        <v>0.75</v>
      </c>
      <c r="AL2932">
        <f t="shared" si="241"/>
        <v>2519.91</v>
      </c>
    </row>
    <row r="2933" spans="2:38" ht="14.45" x14ac:dyDescent="0.3">
      <c r="B2933" t="s">
        <v>2683</v>
      </c>
      <c r="C2933">
        <v>2002344334</v>
      </c>
      <c r="D2933" t="s">
        <v>125</v>
      </c>
      <c r="E2933" t="s">
        <v>126</v>
      </c>
      <c r="F2933" t="s">
        <v>127</v>
      </c>
      <c r="G2933" t="s">
        <v>132</v>
      </c>
      <c r="H2933" t="s">
        <v>133</v>
      </c>
      <c r="I2933" t="s">
        <v>177</v>
      </c>
      <c r="J2933" t="s">
        <v>371</v>
      </c>
      <c r="K2933" t="s">
        <v>758</v>
      </c>
      <c r="L2933">
        <v>80845171</v>
      </c>
      <c r="M2933" t="s">
        <v>759</v>
      </c>
      <c r="N2933">
        <v>96190010</v>
      </c>
      <c r="O2933" t="s">
        <v>760</v>
      </c>
      <c r="P2933">
        <v>4987176319517</v>
      </c>
      <c r="Q2933">
        <v>50</v>
      </c>
      <c r="R2933" s="16">
        <v>46806</v>
      </c>
      <c r="S2933">
        <v>24</v>
      </c>
      <c r="T2933">
        <v>78</v>
      </c>
      <c r="U2933">
        <v>112</v>
      </c>
      <c r="V2933">
        <v>43.24</v>
      </c>
      <c r="W2933">
        <v>43.24</v>
      </c>
      <c r="X2933">
        <v>45.04</v>
      </c>
      <c r="Y2933">
        <v>0</v>
      </c>
      <c r="Z2933">
        <v>80</v>
      </c>
      <c r="AA2933">
        <v>0</v>
      </c>
      <c r="AB2933">
        <v>0</v>
      </c>
      <c r="AC2933">
        <v>3459.2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f t="shared" si="238"/>
        <v>80</v>
      </c>
      <c r="AJ2933">
        <f t="shared" si="239"/>
        <v>3603.2</v>
      </c>
      <c r="AK2933" s="62">
        <f t="shared" si="240"/>
        <v>0.7142857142857143</v>
      </c>
      <c r="AL2933">
        <f t="shared" si="241"/>
        <v>3459.2000000000003</v>
      </c>
    </row>
    <row r="2934" spans="2:38" ht="14.45" x14ac:dyDescent="0.3">
      <c r="B2934" t="s">
        <v>2683</v>
      </c>
      <c r="C2934">
        <v>2002344334</v>
      </c>
      <c r="D2934" t="s">
        <v>125</v>
      </c>
      <c r="E2934" t="s">
        <v>126</v>
      </c>
      <c r="F2934" t="s">
        <v>127</v>
      </c>
      <c r="G2934" t="s">
        <v>128</v>
      </c>
      <c r="H2934" t="s">
        <v>139</v>
      </c>
      <c r="I2934" t="s">
        <v>140</v>
      </c>
      <c r="J2934" t="s">
        <v>236</v>
      </c>
      <c r="K2934" t="s">
        <v>361</v>
      </c>
      <c r="L2934">
        <v>80895482</v>
      </c>
      <c r="M2934" t="s">
        <v>362</v>
      </c>
      <c r="N2934">
        <v>96190030</v>
      </c>
      <c r="O2934" t="s">
        <v>363</v>
      </c>
      <c r="P2934">
        <v>4987176338051</v>
      </c>
      <c r="Q2934">
        <v>467</v>
      </c>
      <c r="R2934" s="16">
        <v>47045</v>
      </c>
      <c r="S2934">
        <v>36</v>
      </c>
      <c r="T2934">
        <v>74</v>
      </c>
      <c r="U2934">
        <v>18</v>
      </c>
      <c r="V2934">
        <v>371.27</v>
      </c>
      <c r="W2934">
        <v>389.83</v>
      </c>
      <c r="X2934">
        <v>406.09</v>
      </c>
      <c r="Y2934">
        <v>5</v>
      </c>
      <c r="Z2934">
        <v>13</v>
      </c>
      <c r="AA2934">
        <v>0</v>
      </c>
      <c r="AB2934">
        <v>0</v>
      </c>
      <c r="AC2934">
        <v>40152.49</v>
      </c>
      <c r="AD2934">
        <v>0.01</v>
      </c>
      <c r="AE2934">
        <v>0</v>
      </c>
      <c r="AF2934">
        <v>0</v>
      </c>
      <c r="AG2934">
        <v>0</v>
      </c>
      <c r="AH2934">
        <v>0</v>
      </c>
      <c r="AI2934">
        <f t="shared" si="238"/>
        <v>103</v>
      </c>
      <c r="AJ2934">
        <f t="shared" si="239"/>
        <v>41827.269999999997</v>
      </c>
      <c r="AK2934" s="62">
        <f t="shared" si="240"/>
        <v>5.7222222222222223</v>
      </c>
      <c r="AL2934">
        <f t="shared" si="241"/>
        <v>40152.49</v>
      </c>
    </row>
    <row r="2935" spans="2:38" ht="14.45" x14ac:dyDescent="0.3">
      <c r="B2935" t="s">
        <v>2683</v>
      </c>
      <c r="C2935">
        <v>2002344334</v>
      </c>
      <c r="D2935" t="s">
        <v>125</v>
      </c>
      <c r="E2935" t="s">
        <v>126</v>
      </c>
      <c r="F2935" t="s">
        <v>127</v>
      </c>
      <c r="G2935" t="s">
        <v>128</v>
      </c>
      <c r="H2935" t="s">
        <v>139</v>
      </c>
      <c r="I2935" t="s">
        <v>140</v>
      </c>
      <c r="J2935" t="s">
        <v>236</v>
      </c>
      <c r="K2935" t="s">
        <v>421</v>
      </c>
      <c r="L2935">
        <v>80830003</v>
      </c>
      <c r="M2935" t="s">
        <v>422</v>
      </c>
      <c r="N2935">
        <v>96190030</v>
      </c>
      <c r="O2935" t="s">
        <v>423</v>
      </c>
      <c r="P2935">
        <v>4987176093332</v>
      </c>
      <c r="Q2935">
        <v>1555</v>
      </c>
      <c r="R2935" s="16">
        <v>47020</v>
      </c>
      <c r="S2935">
        <v>36</v>
      </c>
      <c r="T2935">
        <v>72</v>
      </c>
      <c r="U2935">
        <v>4</v>
      </c>
      <c r="V2935">
        <v>1236.24</v>
      </c>
      <c r="W2935">
        <v>1298.05</v>
      </c>
      <c r="X2935">
        <v>1352.18</v>
      </c>
      <c r="Y2935">
        <v>0</v>
      </c>
      <c r="Z2935">
        <v>1</v>
      </c>
      <c r="AA2935">
        <v>0</v>
      </c>
      <c r="AB2935">
        <v>0</v>
      </c>
      <c r="AC2935">
        <v>1298.05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f t="shared" si="238"/>
        <v>1</v>
      </c>
      <c r="AJ2935">
        <f t="shared" si="239"/>
        <v>1352.18</v>
      </c>
      <c r="AK2935" s="62">
        <f t="shared" si="240"/>
        <v>0.25</v>
      </c>
      <c r="AL2935">
        <f t="shared" si="241"/>
        <v>1298.05</v>
      </c>
    </row>
    <row r="2936" spans="2:38" ht="14.45" x14ac:dyDescent="0.3">
      <c r="B2936" t="s">
        <v>2683</v>
      </c>
      <c r="C2936">
        <v>2002344334</v>
      </c>
      <c r="D2936" t="s">
        <v>125</v>
      </c>
      <c r="E2936" t="s">
        <v>126</v>
      </c>
      <c r="F2936" t="s">
        <v>127</v>
      </c>
      <c r="G2936" t="s">
        <v>128</v>
      </c>
      <c r="H2936" t="s">
        <v>139</v>
      </c>
      <c r="I2936" t="s">
        <v>140</v>
      </c>
      <c r="J2936" t="s">
        <v>236</v>
      </c>
      <c r="K2936" t="s">
        <v>299</v>
      </c>
      <c r="L2936">
        <v>80895465</v>
      </c>
      <c r="M2936" t="s">
        <v>386</v>
      </c>
      <c r="N2936">
        <v>96190030</v>
      </c>
      <c r="O2936" t="s">
        <v>387</v>
      </c>
      <c r="P2936">
        <v>4987176093257</v>
      </c>
      <c r="Q2936">
        <v>374</v>
      </c>
      <c r="R2936" s="16">
        <v>47045</v>
      </c>
      <c r="S2936">
        <v>36</v>
      </c>
      <c r="T2936">
        <v>74</v>
      </c>
      <c r="U2936">
        <v>18</v>
      </c>
      <c r="V2936">
        <v>297.33</v>
      </c>
      <c r="W2936">
        <v>312.2</v>
      </c>
      <c r="X2936">
        <v>325.22000000000003</v>
      </c>
      <c r="Y2936">
        <v>0</v>
      </c>
      <c r="Z2936">
        <v>3</v>
      </c>
      <c r="AA2936">
        <v>0</v>
      </c>
      <c r="AB2936">
        <v>0</v>
      </c>
      <c r="AC2936">
        <v>936.6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f t="shared" si="238"/>
        <v>3</v>
      </c>
      <c r="AJ2936">
        <f t="shared" si="239"/>
        <v>975.66000000000008</v>
      </c>
      <c r="AK2936" s="62">
        <f t="shared" si="240"/>
        <v>0.16666666666666666</v>
      </c>
      <c r="AL2936">
        <f t="shared" si="241"/>
        <v>936.59999999999991</v>
      </c>
    </row>
    <row r="2937" spans="2:38" ht="14.45" x14ac:dyDescent="0.3">
      <c r="B2937" t="s">
        <v>2683</v>
      </c>
      <c r="C2937">
        <v>2002344334</v>
      </c>
      <c r="D2937" t="s">
        <v>125</v>
      </c>
      <c r="E2937" t="s">
        <v>126</v>
      </c>
      <c r="F2937" t="s">
        <v>127</v>
      </c>
      <c r="G2937" t="s">
        <v>146</v>
      </c>
      <c r="H2937" t="s">
        <v>147</v>
      </c>
      <c r="I2937" t="s">
        <v>203</v>
      </c>
      <c r="J2937" t="s">
        <v>433</v>
      </c>
      <c r="K2937" t="s">
        <v>434</v>
      </c>
      <c r="L2937">
        <v>80820838</v>
      </c>
      <c r="M2937" t="s">
        <v>435</v>
      </c>
      <c r="N2937">
        <v>96032900</v>
      </c>
      <c r="O2937" t="s">
        <v>436</v>
      </c>
      <c r="P2937">
        <v>4987176281227</v>
      </c>
      <c r="Q2937">
        <v>80</v>
      </c>
      <c r="R2937" s="16">
        <v>46807</v>
      </c>
      <c r="S2937">
        <v>48</v>
      </c>
      <c r="T2937">
        <v>39</v>
      </c>
      <c r="U2937">
        <v>144</v>
      </c>
      <c r="V2937">
        <v>57.08</v>
      </c>
      <c r="W2937">
        <v>67.36</v>
      </c>
      <c r="X2937">
        <v>70.17</v>
      </c>
      <c r="Y2937">
        <v>0</v>
      </c>
      <c r="Z2937">
        <v>6</v>
      </c>
      <c r="AA2937">
        <v>0</v>
      </c>
      <c r="AB2937">
        <v>0</v>
      </c>
      <c r="AC2937">
        <v>404.16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f t="shared" si="238"/>
        <v>6</v>
      </c>
      <c r="AJ2937">
        <f t="shared" si="239"/>
        <v>421.02</v>
      </c>
      <c r="AK2937" s="62">
        <f t="shared" si="240"/>
        <v>4.1666666666666664E-2</v>
      </c>
      <c r="AL2937">
        <f t="shared" si="241"/>
        <v>404.15999999999997</v>
      </c>
    </row>
    <row r="2938" spans="2:38" ht="14.45" x14ac:dyDescent="0.3">
      <c r="B2938" t="s">
        <v>2683</v>
      </c>
      <c r="C2938">
        <v>2002344334</v>
      </c>
      <c r="D2938" t="s">
        <v>125</v>
      </c>
      <c r="E2938" t="s">
        <v>126</v>
      </c>
      <c r="F2938" t="s">
        <v>127</v>
      </c>
      <c r="G2938" t="s">
        <v>128</v>
      </c>
      <c r="H2938" t="s">
        <v>139</v>
      </c>
      <c r="I2938" t="s">
        <v>140</v>
      </c>
      <c r="J2938" t="s">
        <v>236</v>
      </c>
      <c r="K2938" t="s">
        <v>391</v>
      </c>
      <c r="L2938">
        <v>80895466</v>
      </c>
      <c r="M2938" t="s">
        <v>392</v>
      </c>
      <c r="N2938">
        <v>96190030</v>
      </c>
      <c r="O2938" t="s">
        <v>393</v>
      </c>
      <c r="P2938">
        <v>4987176093301</v>
      </c>
      <c r="Q2938">
        <v>1217</v>
      </c>
      <c r="R2938" s="16">
        <v>46807</v>
      </c>
      <c r="S2938">
        <v>36</v>
      </c>
      <c r="T2938">
        <v>52</v>
      </c>
      <c r="U2938">
        <v>6</v>
      </c>
      <c r="V2938">
        <v>967.52</v>
      </c>
      <c r="W2938">
        <v>1015.9</v>
      </c>
      <c r="X2938">
        <v>1058.26</v>
      </c>
      <c r="Y2938">
        <v>0</v>
      </c>
      <c r="Z2938">
        <v>1</v>
      </c>
      <c r="AA2938">
        <v>0</v>
      </c>
      <c r="AB2938">
        <v>0</v>
      </c>
      <c r="AC2938">
        <v>1015.9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f t="shared" si="238"/>
        <v>1</v>
      </c>
      <c r="AJ2938">
        <f t="shared" si="239"/>
        <v>1058.26</v>
      </c>
      <c r="AK2938" s="62">
        <f t="shared" si="240"/>
        <v>0.16666666666666666</v>
      </c>
      <c r="AL2938">
        <f t="shared" si="241"/>
        <v>1015.9</v>
      </c>
    </row>
    <row r="2939" spans="2:38" ht="14.45" x14ac:dyDescent="0.3">
      <c r="B2939" t="s">
        <v>2683</v>
      </c>
      <c r="C2939">
        <v>2002344334</v>
      </c>
      <c r="D2939" t="s">
        <v>125</v>
      </c>
      <c r="E2939" t="s">
        <v>126</v>
      </c>
      <c r="F2939" t="s">
        <v>127</v>
      </c>
      <c r="G2939" t="s">
        <v>132</v>
      </c>
      <c r="H2939" t="s">
        <v>133</v>
      </c>
      <c r="I2939" t="s">
        <v>134</v>
      </c>
      <c r="J2939" t="s">
        <v>169</v>
      </c>
      <c r="K2939" t="s">
        <v>444</v>
      </c>
      <c r="L2939">
        <v>80829942</v>
      </c>
      <c r="M2939" t="s">
        <v>445</v>
      </c>
      <c r="N2939">
        <v>96190010</v>
      </c>
      <c r="O2939" t="s">
        <v>446</v>
      </c>
      <c r="P2939">
        <v>4987176293596</v>
      </c>
      <c r="Q2939">
        <v>0.01</v>
      </c>
      <c r="R2939" s="16">
        <v>46597</v>
      </c>
      <c r="S2939">
        <v>24</v>
      </c>
      <c r="T2939">
        <v>49</v>
      </c>
      <c r="U2939">
        <v>240</v>
      </c>
      <c r="V2939">
        <v>0.01</v>
      </c>
      <c r="W2939">
        <v>0.01</v>
      </c>
      <c r="X2939">
        <v>0.01</v>
      </c>
      <c r="Y2939">
        <v>100</v>
      </c>
      <c r="Z2939">
        <v>0</v>
      </c>
      <c r="AA2939">
        <v>0</v>
      </c>
      <c r="AB2939">
        <v>0</v>
      </c>
      <c r="AC2939">
        <v>240</v>
      </c>
      <c r="AD2939">
        <v>0.2</v>
      </c>
      <c r="AE2939">
        <v>0</v>
      </c>
      <c r="AF2939">
        <v>0</v>
      </c>
      <c r="AG2939">
        <v>0</v>
      </c>
      <c r="AH2939">
        <v>0</v>
      </c>
      <c r="AI2939">
        <f t="shared" si="238"/>
        <v>24000</v>
      </c>
      <c r="AJ2939">
        <f t="shared" si="239"/>
        <v>240</v>
      </c>
      <c r="AK2939" s="62">
        <f t="shared" si="240"/>
        <v>100</v>
      </c>
      <c r="AL2939">
        <f t="shared" si="241"/>
        <v>240</v>
      </c>
    </row>
    <row r="2940" spans="2:38" ht="14.45" x14ac:dyDescent="0.3">
      <c r="B2940" t="s">
        <v>2683</v>
      </c>
      <c r="C2940">
        <v>2002344334</v>
      </c>
      <c r="D2940" t="s">
        <v>125</v>
      </c>
      <c r="E2940" t="s">
        <v>126</v>
      </c>
      <c r="F2940" t="s">
        <v>127</v>
      </c>
      <c r="G2940" t="s">
        <v>128</v>
      </c>
      <c r="H2940" t="s">
        <v>139</v>
      </c>
      <c r="I2940" t="s">
        <v>140</v>
      </c>
      <c r="J2940" t="s">
        <v>141</v>
      </c>
      <c r="K2940" t="s">
        <v>1051</v>
      </c>
      <c r="L2940">
        <v>80895493</v>
      </c>
      <c r="M2940" t="s">
        <v>1052</v>
      </c>
      <c r="N2940">
        <v>96190030</v>
      </c>
      <c r="O2940" t="s">
        <v>1053</v>
      </c>
      <c r="P2940">
        <v>4987176135025</v>
      </c>
      <c r="Q2940">
        <v>2771</v>
      </c>
      <c r="R2940" s="16">
        <v>46807</v>
      </c>
      <c r="S2940">
        <v>36</v>
      </c>
      <c r="T2940">
        <v>52</v>
      </c>
      <c r="U2940">
        <v>1</v>
      </c>
      <c r="V2940">
        <v>1809.57</v>
      </c>
      <c r="W2940">
        <v>1900.05</v>
      </c>
      <c r="X2940">
        <v>1979.28</v>
      </c>
      <c r="Y2940">
        <v>1</v>
      </c>
      <c r="Z2940">
        <v>0</v>
      </c>
      <c r="AA2940">
        <v>0</v>
      </c>
      <c r="AB2940">
        <v>0</v>
      </c>
      <c r="AC2940">
        <v>1900.05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f t="shared" si="238"/>
        <v>1</v>
      </c>
      <c r="AJ2940">
        <f t="shared" si="239"/>
        <v>1979.28</v>
      </c>
      <c r="AK2940" s="62">
        <f t="shared" si="240"/>
        <v>1</v>
      </c>
      <c r="AL2940">
        <f t="shared" si="241"/>
        <v>1900.05</v>
      </c>
    </row>
    <row r="2941" spans="2:38" ht="14.45" x14ac:dyDescent="0.3">
      <c r="B2941" t="s">
        <v>2683</v>
      </c>
      <c r="C2941">
        <v>2002344334</v>
      </c>
      <c r="D2941" t="s">
        <v>125</v>
      </c>
      <c r="E2941" t="s">
        <v>126</v>
      </c>
      <c r="F2941" t="s">
        <v>127</v>
      </c>
      <c r="G2941" t="s">
        <v>146</v>
      </c>
      <c r="H2941" t="s">
        <v>190</v>
      </c>
      <c r="I2941" t="s">
        <v>191</v>
      </c>
      <c r="J2941" t="s">
        <v>192</v>
      </c>
      <c r="K2941" t="s">
        <v>454</v>
      </c>
      <c r="L2941">
        <v>80832388</v>
      </c>
      <c r="M2941" t="s">
        <v>455</v>
      </c>
      <c r="N2941">
        <v>82121010</v>
      </c>
      <c r="O2941" t="s">
        <v>456</v>
      </c>
      <c r="P2941">
        <v>4987176321091</v>
      </c>
      <c r="Q2941">
        <v>165</v>
      </c>
      <c r="R2941" s="16">
        <v>47045</v>
      </c>
      <c r="S2941">
        <v>60</v>
      </c>
      <c r="T2941">
        <v>44</v>
      </c>
      <c r="U2941">
        <v>48</v>
      </c>
      <c r="V2941">
        <v>117.75</v>
      </c>
      <c r="W2941">
        <v>138.94</v>
      </c>
      <c r="X2941">
        <v>144.72999999999999</v>
      </c>
      <c r="Y2941">
        <v>0</v>
      </c>
      <c r="Z2941">
        <v>1</v>
      </c>
      <c r="AA2941">
        <v>0</v>
      </c>
      <c r="AB2941">
        <v>0</v>
      </c>
      <c r="AC2941">
        <v>138.94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f t="shared" si="238"/>
        <v>1</v>
      </c>
      <c r="AJ2941">
        <f t="shared" si="239"/>
        <v>144.72999999999999</v>
      </c>
      <c r="AK2941" s="62">
        <f t="shared" si="240"/>
        <v>2.0833333333333332E-2</v>
      </c>
      <c r="AL2941">
        <f t="shared" si="241"/>
        <v>138.94</v>
      </c>
    </row>
    <row r="2942" spans="2:38" ht="14.45" x14ac:dyDescent="0.3">
      <c r="B2942" t="s">
        <v>2683</v>
      </c>
      <c r="C2942">
        <v>2002344334</v>
      </c>
      <c r="D2942" t="s">
        <v>125</v>
      </c>
      <c r="E2942" t="s">
        <v>126</v>
      </c>
      <c r="F2942" t="s">
        <v>127</v>
      </c>
      <c r="G2942" t="s">
        <v>128</v>
      </c>
      <c r="H2942" t="s">
        <v>139</v>
      </c>
      <c r="I2942" t="s">
        <v>140</v>
      </c>
      <c r="J2942" t="s">
        <v>236</v>
      </c>
      <c r="K2942" t="s">
        <v>398</v>
      </c>
      <c r="L2942">
        <v>80895471</v>
      </c>
      <c r="M2942" t="s">
        <v>399</v>
      </c>
      <c r="N2942">
        <v>96190030</v>
      </c>
      <c r="O2942" t="s">
        <v>400</v>
      </c>
      <c r="P2942">
        <v>4987176263261</v>
      </c>
      <c r="Q2942">
        <v>1125</v>
      </c>
      <c r="R2942" s="16">
        <v>46807</v>
      </c>
      <c r="S2942">
        <v>36</v>
      </c>
      <c r="T2942">
        <v>52</v>
      </c>
      <c r="U2942">
        <v>6</v>
      </c>
      <c r="V2942">
        <v>894.38</v>
      </c>
      <c r="W2942">
        <v>939.1</v>
      </c>
      <c r="X2942">
        <v>978.26</v>
      </c>
      <c r="Y2942">
        <v>0</v>
      </c>
      <c r="Z2942">
        <v>2</v>
      </c>
      <c r="AA2942">
        <v>0</v>
      </c>
      <c r="AB2942">
        <v>0</v>
      </c>
      <c r="AC2942">
        <v>1878.2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f t="shared" si="238"/>
        <v>2</v>
      </c>
      <c r="AJ2942">
        <f t="shared" si="239"/>
        <v>1956.52</v>
      </c>
      <c r="AK2942" s="62">
        <f t="shared" si="240"/>
        <v>0.33333333333333331</v>
      </c>
      <c r="AL2942">
        <f t="shared" si="241"/>
        <v>1878.2</v>
      </c>
    </row>
    <row r="2943" spans="2:38" ht="14.45" x14ac:dyDescent="0.3">
      <c r="B2943" t="s">
        <v>2683</v>
      </c>
      <c r="C2943">
        <v>2002344334</v>
      </c>
      <c r="D2943" t="s">
        <v>125</v>
      </c>
      <c r="E2943" t="s">
        <v>126</v>
      </c>
      <c r="F2943" t="s">
        <v>127</v>
      </c>
      <c r="G2943" t="s">
        <v>132</v>
      </c>
      <c r="H2943" t="s">
        <v>133</v>
      </c>
      <c r="I2943" t="s">
        <v>134</v>
      </c>
      <c r="J2943" t="s">
        <v>169</v>
      </c>
      <c r="K2943" t="s">
        <v>460</v>
      </c>
      <c r="L2943">
        <v>80851068</v>
      </c>
      <c r="M2943" t="s">
        <v>461</v>
      </c>
      <c r="N2943">
        <v>96190010</v>
      </c>
      <c r="O2943" t="s">
        <v>462</v>
      </c>
      <c r="P2943">
        <v>4987176293527</v>
      </c>
      <c r="Q2943">
        <v>95</v>
      </c>
      <c r="R2943" s="16">
        <v>46807</v>
      </c>
      <c r="S2943">
        <v>24</v>
      </c>
      <c r="T2943">
        <v>78</v>
      </c>
      <c r="U2943">
        <v>60</v>
      </c>
      <c r="V2943">
        <v>82.16</v>
      </c>
      <c r="W2943">
        <v>82.16</v>
      </c>
      <c r="X2943">
        <v>85.59</v>
      </c>
      <c r="Y2943">
        <v>0</v>
      </c>
      <c r="Z2943">
        <v>4</v>
      </c>
      <c r="AA2943">
        <v>0</v>
      </c>
      <c r="AB2943">
        <v>0</v>
      </c>
      <c r="AC2943">
        <v>328.64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f t="shared" si="238"/>
        <v>4</v>
      </c>
      <c r="AJ2943">
        <f t="shared" si="239"/>
        <v>342.36</v>
      </c>
      <c r="AK2943" s="62">
        <f t="shared" si="240"/>
        <v>6.6666666666666666E-2</v>
      </c>
      <c r="AL2943">
        <f t="shared" si="241"/>
        <v>328.64</v>
      </c>
    </row>
    <row r="2944" spans="2:38" ht="14.45" x14ac:dyDescent="0.3">
      <c r="B2944" t="s">
        <v>2683</v>
      </c>
      <c r="C2944">
        <v>2002344334</v>
      </c>
      <c r="D2944" t="s">
        <v>125</v>
      </c>
      <c r="E2944" t="s">
        <v>126</v>
      </c>
      <c r="F2944" t="s">
        <v>127</v>
      </c>
      <c r="G2944" t="s">
        <v>146</v>
      </c>
      <c r="H2944" t="s">
        <v>190</v>
      </c>
      <c r="I2944" t="s">
        <v>191</v>
      </c>
      <c r="J2944" t="s">
        <v>192</v>
      </c>
      <c r="K2944" t="s">
        <v>454</v>
      </c>
      <c r="L2944">
        <v>80875513</v>
      </c>
      <c r="M2944" t="s">
        <v>972</v>
      </c>
      <c r="N2944">
        <v>82121010</v>
      </c>
      <c r="O2944" t="s">
        <v>973</v>
      </c>
      <c r="P2944">
        <v>4987176321091</v>
      </c>
      <c r="Q2944">
        <v>175</v>
      </c>
      <c r="R2944" s="16">
        <v>47045</v>
      </c>
      <c r="S2944">
        <v>60</v>
      </c>
      <c r="T2944">
        <v>44</v>
      </c>
      <c r="U2944">
        <v>48</v>
      </c>
      <c r="V2944">
        <v>124.88</v>
      </c>
      <c r="W2944">
        <v>147.36000000000001</v>
      </c>
      <c r="X2944">
        <v>153.5</v>
      </c>
      <c r="Y2944">
        <v>2</v>
      </c>
      <c r="Z2944">
        <v>47</v>
      </c>
      <c r="AA2944">
        <v>0</v>
      </c>
      <c r="AB2944">
        <v>0</v>
      </c>
      <c r="AC2944">
        <v>21072.48</v>
      </c>
      <c r="AD2944">
        <v>0.01</v>
      </c>
      <c r="AE2944">
        <v>0</v>
      </c>
      <c r="AF2944">
        <v>0</v>
      </c>
      <c r="AG2944">
        <v>0</v>
      </c>
      <c r="AH2944">
        <v>0</v>
      </c>
      <c r="AI2944">
        <f t="shared" si="238"/>
        <v>143</v>
      </c>
      <c r="AJ2944">
        <f t="shared" si="239"/>
        <v>21950.5</v>
      </c>
      <c r="AK2944" s="62">
        <f t="shared" si="240"/>
        <v>2.9791666666666665</v>
      </c>
      <c r="AL2944">
        <f t="shared" si="241"/>
        <v>21072.480000000003</v>
      </c>
    </row>
    <row r="2945" spans="2:38" ht="14.45" x14ac:dyDescent="0.3">
      <c r="B2945" t="s">
        <v>2683</v>
      </c>
      <c r="C2945">
        <v>2002344334</v>
      </c>
      <c r="D2945" t="s">
        <v>125</v>
      </c>
      <c r="E2945" t="s">
        <v>126</v>
      </c>
      <c r="F2945" t="s">
        <v>127</v>
      </c>
      <c r="G2945" t="s">
        <v>128</v>
      </c>
      <c r="H2945" t="s">
        <v>196</v>
      </c>
      <c r="I2945" t="s">
        <v>197</v>
      </c>
      <c r="J2945" t="s">
        <v>198</v>
      </c>
      <c r="K2945" t="s">
        <v>467</v>
      </c>
      <c r="L2945">
        <v>80741181</v>
      </c>
      <c r="M2945" t="s">
        <v>468</v>
      </c>
      <c r="N2945">
        <v>33049990</v>
      </c>
      <c r="O2945" t="s">
        <v>469</v>
      </c>
      <c r="P2945">
        <v>4987176179593</v>
      </c>
      <c r="Q2945">
        <v>429</v>
      </c>
      <c r="R2945" s="16">
        <v>47660</v>
      </c>
      <c r="S2945">
        <v>36</v>
      </c>
      <c r="T2945">
        <v>100</v>
      </c>
      <c r="U2945">
        <v>6</v>
      </c>
      <c r="V2945">
        <v>303.48</v>
      </c>
      <c r="W2945">
        <v>358.11</v>
      </c>
      <c r="X2945">
        <v>373.04</v>
      </c>
      <c r="Y2945">
        <v>0</v>
      </c>
      <c r="Z2945">
        <v>2</v>
      </c>
      <c r="AA2945">
        <v>0</v>
      </c>
      <c r="AB2945">
        <v>0</v>
      </c>
      <c r="AC2945">
        <v>716.22</v>
      </c>
      <c r="AD2945">
        <v>2.5</v>
      </c>
      <c r="AE2945">
        <v>0</v>
      </c>
      <c r="AF2945">
        <v>0</v>
      </c>
      <c r="AG2945">
        <v>0</v>
      </c>
      <c r="AH2945">
        <v>0</v>
      </c>
      <c r="AI2945">
        <f t="shared" si="238"/>
        <v>2</v>
      </c>
      <c r="AJ2945">
        <f t="shared" si="239"/>
        <v>746.08</v>
      </c>
      <c r="AK2945" s="62">
        <f t="shared" si="240"/>
        <v>0.33333333333333331</v>
      </c>
      <c r="AL2945">
        <f t="shared" si="241"/>
        <v>716.22</v>
      </c>
    </row>
    <row r="2946" spans="2:38" ht="14.45" x14ac:dyDescent="0.3">
      <c r="B2946" t="s">
        <v>2683</v>
      </c>
      <c r="C2946">
        <v>2002344334</v>
      </c>
      <c r="D2946" t="s">
        <v>125</v>
      </c>
      <c r="E2946" t="s">
        <v>126</v>
      </c>
      <c r="F2946" t="s">
        <v>127</v>
      </c>
      <c r="G2946" t="s">
        <v>128</v>
      </c>
      <c r="H2946" t="s">
        <v>139</v>
      </c>
      <c r="I2946" t="s">
        <v>140</v>
      </c>
      <c r="J2946" t="s">
        <v>246</v>
      </c>
      <c r="K2946" t="s">
        <v>247</v>
      </c>
      <c r="L2946">
        <v>83907878</v>
      </c>
      <c r="M2946" t="s">
        <v>248</v>
      </c>
      <c r="N2946">
        <v>96190030</v>
      </c>
      <c r="O2946" t="s">
        <v>249</v>
      </c>
      <c r="P2946">
        <v>4987176346452</v>
      </c>
      <c r="Q2946">
        <v>374</v>
      </c>
      <c r="R2946" s="16">
        <v>46807</v>
      </c>
      <c r="S2946">
        <v>36</v>
      </c>
      <c r="T2946">
        <v>52</v>
      </c>
      <c r="U2946">
        <v>12</v>
      </c>
      <c r="V2946">
        <v>284.94</v>
      </c>
      <c r="W2946">
        <v>299.19</v>
      </c>
      <c r="X2946">
        <v>311.67</v>
      </c>
      <c r="Y2946">
        <v>0</v>
      </c>
      <c r="Z2946">
        <v>2</v>
      </c>
      <c r="AA2946">
        <v>0</v>
      </c>
      <c r="AB2946">
        <v>0</v>
      </c>
      <c r="AC2946">
        <v>598.38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f t="shared" si="238"/>
        <v>2</v>
      </c>
      <c r="AJ2946">
        <f t="shared" si="239"/>
        <v>623.34</v>
      </c>
      <c r="AK2946" s="62">
        <f t="shared" si="240"/>
        <v>0.16666666666666666</v>
      </c>
      <c r="AL2946">
        <f t="shared" si="241"/>
        <v>598.38</v>
      </c>
    </row>
    <row r="2947" spans="2:38" ht="14.45" x14ac:dyDescent="0.3">
      <c r="B2947" t="s">
        <v>2683</v>
      </c>
      <c r="C2947">
        <v>2002344334</v>
      </c>
      <c r="D2947" t="s">
        <v>125</v>
      </c>
      <c r="E2947" t="s">
        <v>126</v>
      </c>
      <c r="F2947" t="s">
        <v>127</v>
      </c>
      <c r="G2947" t="s">
        <v>132</v>
      </c>
      <c r="H2947" t="s">
        <v>133</v>
      </c>
      <c r="I2947" t="s">
        <v>534</v>
      </c>
      <c r="J2947" t="s">
        <v>535</v>
      </c>
      <c r="K2947" t="s">
        <v>1062</v>
      </c>
      <c r="L2947">
        <v>80870505</v>
      </c>
      <c r="M2947" t="s">
        <v>1063</v>
      </c>
      <c r="N2947">
        <v>96190010</v>
      </c>
      <c r="O2947" t="s">
        <v>1064</v>
      </c>
      <c r="P2947">
        <v>4987176350961</v>
      </c>
      <c r="Q2947">
        <v>260</v>
      </c>
      <c r="R2947" s="16">
        <v>47045</v>
      </c>
      <c r="S2947">
        <v>24</v>
      </c>
      <c r="T2947">
        <v>100</v>
      </c>
      <c r="U2947">
        <v>30</v>
      </c>
      <c r="V2947">
        <v>218.94</v>
      </c>
      <c r="W2947">
        <v>218.94</v>
      </c>
      <c r="X2947">
        <v>228.07</v>
      </c>
      <c r="Y2947">
        <v>0</v>
      </c>
      <c r="Z2947">
        <v>1</v>
      </c>
      <c r="AA2947">
        <v>0</v>
      </c>
      <c r="AB2947">
        <v>0</v>
      </c>
      <c r="AC2947">
        <v>218.94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f t="shared" si="238"/>
        <v>1</v>
      </c>
      <c r="AJ2947">
        <f t="shared" si="239"/>
        <v>228.07</v>
      </c>
      <c r="AK2947" s="62">
        <f t="shared" si="240"/>
        <v>3.3333333333333333E-2</v>
      </c>
      <c r="AL2947">
        <f t="shared" si="241"/>
        <v>218.94</v>
      </c>
    </row>
    <row r="2948" spans="2:38" ht="14.45" x14ac:dyDescent="0.3">
      <c r="B2948" t="s">
        <v>2683</v>
      </c>
      <c r="C2948">
        <v>2002344334</v>
      </c>
      <c r="D2948" t="s">
        <v>125</v>
      </c>
      <c r="E2948" t="s">
        <v>126</v>
      </c>
      <c r="F2948" t="s">
        <v>127</v>
      </c>
      <c r="G2948" t="s">
        <v>128</v>
      </c>
      <c r="H2948" t="s">
        <v>139</v>
      </c>
      <c r="I2948" t="s">
        <v>140</v>
      </c>
      <c r="J2948" t="s">
        <v>266</v>
      </c>
      <c r="K2948" t="s">
        <v>951</v>
      </c>
      <c r="L2948">
        <v>83907879</v>
      </c>
      <c r="M2948" t="s">
        <v>952</v>
      </c>
      <c r="N2948">
        <v>96190030</v>
      </c>
      <c r="O2948" t="s">
        <v>953</v>
      </c>
      <c r="P2948">
        <v>4987176339522</v>
      </c>
      <c r="Q2948">
        <v>374</v>
      </c>
      <c r="R2948" s="16">
        <v>47045</v>
      </c>
      <c r="S2948">
        <v>36</v>
      </c>
      <c r="T2948">
        <v>74</v>
      </c>
      <c r="U2948">
        <v>12</v>
      </c>
      <c r="V2948">
        <v>284.94</v>
      </c>
      <c r="W2948">
        <v>299.19</v>
      </c>
      <c r="X2948">
        <v>311.67</v>
      </c>
      <c r="Y2948">
        <v>0</v>
      </c>
      <c r="Z2948">
        <v>3</v>
      </c>
      <c r="AA2948">
        <v>0</v>
      </c>
      <c r="AB2948">
        <v>0</v>
      </c>
      <c r="AC2948">
        <v>897.57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f t="shared" si="238"/>
        <v>3</v>
      </c>
      <c r="AJ2948">
        <f t="shared" si="239"/>
        <v>935.01</v>
      </c>
      <c r="AK2948" s="62">
        <f t="shared" si="240"/>
        <v>0.25</v>
      </c>
      <c r="AL2948">
        <f t="shared" si="241"/>
        <v>897.56999999999994</v>
      </c>
    </row>
    <row r="2949" spans="2:38" ht="14.45" x14ac:dyDescent="0.3">
      <c r="B2949" t="s">
        <v>2683</v>
      </c>
      <c r="C2949">
        <v>2002344334</v>
      </c>
      <c r="D2949" t="s">
        <v>125</v>
      </c>
      <c r="E2949" t="s">
        <v>126</v>
      </c>
      <c r="F2949" t="s">
        <v>127</v>
      </c>
      <c r="G2949" t="s">
        <v>132</v>
      </c>
      <c r="H2949" t="s">
        <v>133</v>
      </c>
      <c r="I2949" t="s">
        <v>134</v>
      </c>
      <c r="J2949" t="s">
        <v>155</v>
      </c>
      <c r="K2949" t="s">
        <v>934</v>
      </c>
      <c r="L2949">
        <v>80870354</v>
      </c>
      <c r="M2949" t="s">
        <v>1003</v>
      </c>
      <c r="N2949">
        <v>96190010</v>
      </c>
      <c r="O2949" t="s">
        <v>1004</v>
      </c>
      <c r="P2949">
        <v>4987176350619</v>
      </c>
      <c r="Q2949">
        <v>650</v>
      </c>
      <c r="R2949" s="16">
        <v>46807</v>
      </c>
      <c r="S2949">
        <v>24</v>
      </c>
      <c r="T2949">
        <v>78</v>
      </c>
      <c r="U2949">
        <v>12</v>
      </c>
      <c r="V2949">
        <v>422.18</v>
      </c>
      <c r="W2949">
        <v>422.18</v>
      </c>
      <c r="X2949">
        <v>439.78</v>
      </c>
      <c r="Y2949">
        <v>0</v>
      </c>
      <c r="Z2949">
        <v>1</v>
      </c>
      <c r="AA2949">
        <v>0</v>
      </c>
      <c r="AB2949">
        <v>0</v>
      </c>
      <c r="AC2949">
        <v>422.18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f t="shared" si="238"/>
        <v>1</v>
      </c>
      <c r="AJ2949">
        <f t="shared" si="239"/>
        <v>439.78</v>
      </c>
      <c r="AK2949" s="62">
        <f t="shared" si="240"/>
        <v>8.3333333333333329E-2</v>
      </c>
      <c r="AL2949">
        <f t="shared" si="241"/>
        <v>422.18</v>
      </c>
    </row>
    <row r="2950" spans="2:38" ht="14.45" x14ac:dyDescent="0.3">
      <c r="B2950" t="s">
        <v>2683</v>
      </c>
      <c r="C2950">
        <v>2002344334</v>
      </c>
      <c r="D2950" t="s">
        <v>125</v>
      </c>
      <c r="E2950" t="s">
        <v>126</v>
      </c>
      <c r="F2950" t="s">
        <v>127</v>
      </c>
      <c r="G2950" t="s">
        <v>128</v>
      </c>
      <c r="H2950" t="s">
        <v>139</v>
      </c>
      <c r="I2950" t="s">
        <v>140</v>
      </c>
      <c r="J2950" t="s">
        <v>266</v>
      </c>
      <c r="K2950" t="s">
        <v>267</v>
      </c>
      <c r="L2950">
        <v>83907881</v>
      </c>
      <c r="M2950" t="s">
        <v>268</v>
      </c>
      <c r="N2950">
        <v>96190030</v>
      </c>
      <c r="O2950" t="s">
        <v>269</v>
      </c>
      <c r="P2950">
        <v>4987176303486</v>
      </c>
      <c r="Q2950">
        <v>374</v>
      </c>
      <c r="R2950" s="16">
        <v>47052</v>
      </c>
      <c r="S2950">
        <v>36</v>
      </c>
      <c r="T2950">
        <v>75</v>
      </c>
      <c r="U2950">
        <v>12</v>
      </c>
      <c r="V2950">
        <v>284.94</v>
      </c>
      <c r="W2950">
        <v>299.19</v>
      </c>
      <c r="X2950">
        <v>311.67</v>
      </c>
      <c r="Y2950">
        <v>0</v>
      </c>
      <c r="Z2950">
        <v>5</v>
      </c>
      <c r="AA2950">
        <v>0</v>
      </c>
      <c r="AB2950">
        <v>0</v>
      </c>
      <c r="AC2950">
        <v>1495.95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f t="shared" si="238"/>
        <v>5</v>
      </c>
      <c r="AJ2950">
        <f t="shared" si="239"/>
        <v>1558.3500000000001</v>
      </c>
      <c r="AK2950" s="62">
        <f t="shared" si="240"/>
        <v>0.41666666666666669</v>
      </c>
      <c r="AL2950">
        <f t="shared" si="241"/>
        <v>1495.95</v>
      </c>
    </row>
    <row r="2951" spans="2:38" ht="14.45" x14ac:dyDescent="0.3">
      <c r="B2951" t="s">
        <v>2683</v>
      </c>
      <c r="C2951">
        <v>2002344334</v>
      </c>
      <c r="D2951" t="s">
        <v>125</v>
      </c>
      <c r="E2951" t="s">
        <v>126</v>
      </c>
      <c r="F2951" t="s">
        <v>127</v>
      </c>
      <c r="G2951" t="s">
        <v>128</v>
      </c>
      <c r="H2951" t="s">
        <v>129</v>
      </c>
      <c r="I2951" t="s">
        <v>221</v>
      </c>
      <c r="J2951" t="s">
        <v>250</v>
      </c>
      <c r="K2951" t="s">
        <v>920</v>
      </c>
      <c r="L2951">
        <v>80872419</v>
      </c>
      <c r="M2951" t="s">
        <v>983</v>
      </c>
      <c r="N2951">
        <v>33051090</v>
      </c>
      <c r="O2951" t="s">
        <v>984</v>
      </c>
      <c r="P2951">
        <v>4987176358301</v>
      </c>
      <c r="Q2951">
        <v>85</v>
      </c>
      <c r="R2951" s="16">
        <v>46657</v>
      </c>
      <c r="S2951">
        <v>36</v>
      </c>
      <c r="T2951">
        <v>38</v>
      </c>
      <c r="U2951">
        <v>48</v>
      </c>
      <c r="V2951">
        <v>70.650000000000006</v>
      </c>
      <c r="W2951">
        <v>74.180000000000007</v>
      </c>
      <c r="X2951">
        <v>77.27</v>
      </c>
      <c r="Y2951">
        <v>0</v>
      </c>
      <c r="Z2951">
        <v>2</v>
      </c>
      <c r="AA2951">
        <v>0</v>
      </c>
      <c r="AB2951">
        <v>0</v>
      </c>
      <c r="AC2951">
        <v>148.36000000000001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f t="shared" si="238"/>
        <v>2</v>
      </c>
      <c r="AJ2951">
        <f t="shared" si="239"/>
        <v>154.54</v>
      </c>
      <c r="AK2951" s="62">
        <f t="shared" si="240"/>
        <v>4.1666666666666664E-2</v>
      </c>
      <c r="AL2951">
        <f t="shared" si="241"/>
        <v>148.36000000000001</v>
      </c>
    </row>
    <row r="2952" spans="2:38" ht="14.45" x14ac:dyDescent="0.3">
      <c r="B2952" t="s">
        <v>2683</v>
      </c>
      <c r="C2952">
        <v>2002344334</v>
      </c>
      <c r="D2952" t="s">
        <v>125</v>
      </c>
      <c r="E2952" t="s">
        <v>126</v>
      </c>
      <c r="F2952" t="s">
        <v>127</v>
      </c>
      <c r="G2952" t="s">
        <v>128</v>
      </c>
      <c r="H2952" t="s">
        <v>139</v>
      </c>
      <c r="I2952" t="s">
        <v>140</v>
      </c>
      <c r="J2952" t="s">
        <v>266</v>
      </c>
      <c r="K2952" t="s">
        <v>355</v>
      </c>
      <c r="L2952">
        <v>83907882</v>
      </c>
      <c r="M2952" t="s">
        <v>1005</v>
      </c>
      <c r="N2952">
        <v>96190030</v>
      </c>
      <c r="O2952" t="s">
        <v>1006</v>
      </c>
      <c r="P2952">
        <v>4987176303455</v>
      </c>
      <c r="Q2952">
        <v>374</v>
      </c>
      <c r="R2952" s="16">
        <v>47045</v>
      </c>
      <c r="S2952">
        <v>36</v>
      </c>
      <c r="T2952">
        <v>74</v>
      </c>
      <c r="U2952">
        <v>12</v>
      </c>
      <c r="V2952">
        <v>284.94</v>
      </c>
      <c r="W2952">
        <v>299.19</v>
      </c>
      <c r="X2952">
        <v>311.67</v>
      </c>
      <c r="Y2952">
        <v>0</v>
      </c>
      <c r="Z2952">
        <v>5</v>
      </c>
      <c r="AA2952">
        <v>0</v>
      </c>
      <c r="AB2952">
        <v>0</v>
      </c>
      <c r="AC2952">
        <v>1495.95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f t="shared" si="238"/>
        <v>5</v>
      </c>
      <c r="AJ2952">
        <f t="shared" si="239"/>
        <v>1558.3500000000001</v>
      </c>
      <c r="AK2952" s="62">
        <f t="shared" si="240"/>
        <v>0.41666666666666669</v>
      </c>
      <c r="AL2952">
        <f t="shared" si="241"/>
        <v>1495.95</v>
      </c>
    </row>
    <row r="2953" spans="2:38" ht="14.45" x14ac:dyDescent="0.3">
      <c r="B2953" t="s">
        <v>2683</v>
      </c>
      <c r="C2953">
        <v>2002344334</v>
      </c>
      <c r="D2953" t="s">
        <v>125</v>
      </c>
      <c r="E2953" t="s">
        <v>126</v>
      </c>
      <c r="F2953" t="s">
        <v>127</v>
      </c>
      <c r="G2953" t="s">
        <v>128</v>
      </c>
      <c r="H2953" t="s">
        <v>196</v>
      </c>
      <c r="I2953" t="s">
        <v>197</v>
      </c>
      <c r="J2953" t="s">
        <v>463</v>
      </c>
      <c r="K2953" t="s">
        <v>464</v>
      </c>
      <c r="L2953">
        <v>80823578</v>
      </c>
      <c r="M2953" t="s">
        <v>465</v>
      </c>
      <c r="N2953">
        <v>33049990</v>
      </c>
      <c r="O2953" t="s">
        <v>466</v>
      </c>
      <c r="P2953">
        <v>4987176179456</v>
      </c>
      <c r="Q2953">
        <v>625</v>
      </c>
      <c r="R2953" s="16">
        <v>46807</v>
      </c>
      <c r="S2953">
        <v>36</v>
      </c>
      <c r="T2953">
        <v>52</v>
      </c>
      <c r="U2953">
        <v>24</v>
      </c>
      <c r="V2953">
        <v>442.14</v>
      </c>
      <c r="W2953">
        <v>521.72</v>
      </c>
      <c r="X2953">
        <v>543.48</v>
      </c>
      <c r="Y2953">
        <v>0</v>
      </c>
      <c r="Z2953">
        <v>4</v>
      </c>
      <c r="AA2953">
        <v>0</v>
      </c>
      <c r="AB2953">
        <v>0</v>
      </c>
      <c r="AC2953">
        <v>2086.88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f t="shared" si="238"/>
        <v>4</v>
      </c>
      <c r="AJ2953">
        <f t="shared" si="239"/>
        <v>2173.92</v>
      </c>
      <c r="AK2953" s="62">
        <f t="shared" si="240"/>
        <v>0.16666666666666666</v>
      </c>
      <c r="AL2953">
        <f t="shared" si="241"/>
        <v>2086.88</v>
      </c>
    </row>
    <row r="2954" spans="2:38" ht="14.45" x14ac:dyDescent="0.3">
      <c r="B2954" t="s">
        <v>2683</v>
      </c>
      <c r="C2954">
        <v>2002344334</v>
      </c>
      <c r="D2954" t="s">
        <v>125</v>
      </c>
      <c r="E2954" t="s">
        <v>126</v>
      </c>
      <c r="F2954" t="s">
        <v>127</v>
      </c>
      <c r="G2954" t="s">
        <v>128</v>
      </c>
      <c r="H2954" t="s">
        <v>139</v>
      </c>
      <c r="I2954" t="s">
        <v>140</v>
      </c>
      <c r="J2954" t="s">
        <v>246</v>
      </c>
      <c r="K2954" t="s">
        <v>280</v>
      </c>
      <c r="L2954">
        <v>83907884</v>
      </c>
      <c r="M2954" t="s">
        <v>281</v>
      </c>
      <c r="N2954">
        <v>96190030</v>
      </c>
      <c r="O2954" t="s">
        <v>282</v>
      </c>
      <c r="P2954">
        <v>4987176346278</v>
      </c>
      <c r="Q2954">
        <v>374</v>
      </c>
      <c r="R2954" s="16">
        <v>46807</v>
      </c>
      <c r="S2954">
        <v>36</v>
      </c>
      <c r="T2954">
        <v>52</v>
      </c>
      <c r="U2954">
        <v>12</v>
      </c>
      <c r="V2954">
        <v>284.94</v>
      </c>
      <c r="W2954">
        <v>299.19</v>
      </c>
      <c r="X2954">
        <v>311.67</v>
      </c>
      <c r="Y2954">
        <v>0</v>
      </c>
      <c r="Z2954">
        <v>1</v>
      </c>
      <c r="AA2954">
        <v>0</v>
      </c>
      <c r="AB2954">
        <v>0</v>
      </c>
      <c r="AC2954">
        <v>299.19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f t="shared" si="238"/>
        <v>1</v>
      </c>
      <c r="AJ2954">
        <f t="shared" si="239"/>
        <v>311.67</v>
      </c>
      <c r="AK2954" s="62">
        <f t="shared" si="240"/>
        <v>8.3333333333333329E-2</v>
      </c>
      <c r="AL2954">
        <f t="shared" si="241"/>
        <v>299.19</v>
      </c>
    </row>
    <row r="2955" spans="2:38" ht="14.45" x14ac:dyDescent="0.3">
      <c r="B2955" t="s">
        <v>2683</v>
      </c>
      <c r="C2955">
        <v>2002344334</v>
      </c>
      <c r="D2955" t="s">
        <v>125</v>
      </c>
      <c r="E2955" t="s">
        <v>126</v>
      </c>
      <c r="F2955" t="s">
        <v>127</v>
      </c>
      <c r="G2955" t="s">
        <v>146</v>
      </c>
      <c r="H2955" t="s">
        <v>147</v>
      </c>
      <c r="I2955" t="s">
        <v>203</v>
      </c>
      <c r="J2955" t="s">
        <v>433</v>
      </c>
      <c r="K2955" t="s">
        <v>434</v>
      </c>
      <c r="L2955">
        <v>80865297</v>
      </c>
      <c r="M2955" t="s">
        <v>470</v>
      </c>
      <c r="N2955">
        <v>96032900</v>
      </c>
      <c r="O2955" t="s">
        <v>471</v>
      </c>
      <c r="P2955">
        <v>4987176281227</v>
      </c>
      <c r="Q2955">
        <v>85</v>
      </c>
      <c r="R2955" s="16">
        <v>47045</v>
      </c>
      <c r="S2955">
        <v>48</v>
      </c>
      <c r="T2955">
        <v>55</v>
      </c>
      <c r="U2955">
        <v>144</v>
      </c>
      <c r="V2955">
        <v>60.46</v>
      </c>
      <c r="W2955">
        <v>71.34</v>
      </c>
      <c r="X2955">
        <v>74.31</v>
      </c>
      <c r="Y2955">
        <v>0</v>
      </c>
      <c r="Z2955">
        <v>78</v>
      </c>
      <c r="AA2955">
        <v>0</v>
      </c>
      <c r="AB2955">
        <v>0</v>
      </c>
      <c r="AC2955">
        <v>5564.52</v>
      </c>
      <c r="AD2955">
        <v>0.01</v>
      </c>
      <c r="AE2955">
        <v>0</v>
      </c>
      <c r="AF2955">
        <v>0</v>
      </c>
      <c r="AG2955">
        <v>0</v>
      </c>
      <c r="AH2955">
        <v>0</v>
      </c>
      <c r="AI2955">
        <f t="shared" si="238"/>
        <v>78</v>
      </c>
      <c r="AJ2955">
        <f t="shared" si="239"/>
        <v>5796.18</v>
      </c>
      <c r="AK2955" s="62">
        <f t="shared" si="240"/>
        <v>0.54166666666666663</v>
      </c>
      <c r="AL2955">
        <f t="shared" si="241"/>
        <v>5564.52</v>
      </c>
    </row>
    <row r="2956" spans="2:38" ht="14.45" x14ac:dyDescent="0.3">
      <c r="B2956" t="s">
        <v>2683</v>
      </c>
      <c r="C2956">
        <v>2002344334</v>
      </c>
      <c r="D2956" t="s">
        <v>125</v>
      </c>
      <c r="E2956" t="s">
        <v>126</v>
      </c>
      <c r="F2956" t="s">
        <v>127</v>
      </c>
      <c r="G2956" t="s">
        <v>128</v>
      </c>
      <c r="H2956" t="s">
        <v>139</v>
      </c>
      <c r="I2956" t="s">
        <v>140</v>
      </c>
      <c r="J2956" t="s">
        <v>246</v>
      </c>
      <c r="K2956" t="s">
        <v>306</v>
      </c>
      <c r="L2956">
        <v>83907886</v>
      </c>
      <c r="M2956" t="s">
        <v>307</v>
      </c>
      <c r="N2956">
        <v>96190030</v>
      </c>
      <c r="O2956" t="s">
        <v>308</v>
      </c>
      <c r="P2956">
        <v>4987176346315</v>
      </c>
      <c r="Q2956">
        <v>374</v>
      </c>
      <c r="R2956" s="16">
        <v>46807</v>
      </c>
      <c r="S2956">
        <v>36</v>
      </c>
      <c r="T2956">
        <v>52</v>
      </c>
      <c r="U2956">
        <v>12</v>
      </c>
      <c r="V2956">
        <v>284.94</v>
      </c>
      <c r="W2956">
        <v>299.19</v>
      </c>
      <c r="X2956">
        <v>311.67</v>
      </c>
      <c r="Y2956">
        <v>0</v>
      </c>
      <c r="Z2956">
        <v>1</v>
      </c>
      <c r="AA2956">
        <v>0</v>
      </c>
      <c r="AB2956">
        <v>0</v>
      </c>
      <c r="AC2956">
        <v>299.19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f t="shared" si="238"/>
        <v>1</v>
      </c>
      <c r="AJ2956">
        <f t="shared" si="239"/>
        <v>311.67</v>
      </c>
      <c r="AK2956" s="62">
        <f t="shared" si="240"/>
        <v>8.3333333333333329E-2</v>
      </c>
      <c r="AL2956">
        <f t="shared" si="241"/>
        <v>299.19</v>
      </c>
    </row>
    <row r="2957" spans="2:38" ht="14.45" x14ac:dyDescent="0.3">
      <c r="B2957" t="s">
        <v>2683</v>
      </c>
      <c r="C2957">
        <v>2002344334</v>
      </c>
      <c r="D2957" t="s">
        <v>125</v>
      </c>
      <c r="E2957" t="s">
        <v>126</v>
      </c>
      <c r="F2957" t="s">
        <v>127</v>
      </c>
      <c r="G2957" t="s">
        <v>128</v>
      </c>
      <c r="H2957" t="s">
        <v>196</v>
      </c>
      <c r="I2957" t="s">
        <v>197</v>
      </c>
      <c r="J2957" t="s">
        <v>443</v>
      </c>
      <c r="K2957" t="s">
        <v>472</v>
      </c>
      <c r="L2957">
        <v>80878182</v>
      </c>
      <c r="M2957" t="s">
        <v>473</v>
      </c>
      <c r="N2957">
        <v>33049990</v>
      </c>
      <c r="O2957" t="s">
        <v>474</v>
      </c>
      <c r="P2957">
        <v>4987176077721</v>
      </c>
      <c r="Q2957">
        <v>109</v>
      </c>
      <c r="R2957" s="16">
        <v>46863</v>
      </c>
      <c r="S2957">
        <v>36</v>
      </c>
      <c r="T2957">
        <v>57</v>
      </c>
      <c r="U2957">
        <v>48</v>
      </c>
      <c r="V2957">
        <v>77.11</v>
      </c>
      <c r="W2957">
        <v>90.99</v>
      </c>
      <c r="X2957">
        <v>94.78</v>
      </c>
      <c r="Y2957">
        <v>1</v>
      </c>
      <c r="Z2957">
        <v>40</v>
      </c>
      <c r="AA2957">
        <v>0</v>
      </c>
      <c r="AB2957">
        <v>0</v>
      </c>
      <c r="AC2957">
        <v>8007.12</v>
      </c>
      <c r="AD2957">
        <v>0.01</v>
      </c>
      <c r="AE2957">
        <v>0</v>
      </c>
      <c r="AF2957">
        <v>0</v>
      </c>
      <c r="AG2957">
        <v>0</v>
      </c>
      <c r="AH2957">
        <v>0</v>
      </c>
      <c r="AI2957">
        <f t="shared" si="238"/>
        <v>88</v>
      </c>
      <c r="AJ2957">
        <f t="shared" si="239"/>
        <v>8340.64</v>
      </c>
      <c r="AK2957" s="62">
        <f t="shared" si="240"/>
        <v>1.8333333333333333</v>
      </c>
      <c r="AL2957">
        <f t="shared" si="241"/>
        <v>8007.12</v>
      </c>
    </row>
    <row r="2958" spans="2:38" ht="14.45" x14ac:dyDescent="0.3">
      <c r="B2958" t="s">
        <v>2683</v>
      </c>
      <c r="C2958">
        <v>2002344334</v>
      </c>
      <c r="D2958" t="s">
        <v>125</v>
      </c>
      <c r="E2958" t="s">
        <v>126</v>
      </c>
      <c r="F2958" t="s">
        <v>127</v>
      </c>
      <c r="G2958" t="s">
        <v>132</v>
      </c>
      <c r="H2958" t="s">
        <v>133</v>
      </c>
      <c r="I2958" t="s">
        <v>177</v>
      </c>
      <c r="J2958" t="s">
        <v>371</v>
      </c>
      <c r="K2958" t="s">
        <v>372</v>
      </c>
      <c r="L2958">
        <v>83911635</v>
      </c>
      <c r="M2958" t="s">
        <v>373</v>
      </c>
      <c r="N2958">
        <v>96190010</v>
      </c>
      <c r="O2958" t="s">
        <v>374</v>
      </c>
      <c r="P2958">
        <v>4987176319517</v>
      </c>
      <c r="Q2958">
        <v>50</v>
      </c>
      <c r="R2958" s="16">
        <v>47045</v>
      </c>
      <c r="S2958">
        <v>24</v>
      </c>
      <c r="T2958">
        <v>100</v>
      </c>
      <c r="U2958">
        <v>112</v>
      </c>
      <c r="V2958">
        <v>43.24</v>
      </c>
      <c r="W2958">
        <v>43.24</v>
      </c>
      <c r="X2958">
        <v>45.04</v>
      </c>
      <c r="Y2958">
        <v>11</v>
      </c>
      <c r="Z2958">
        <v>6</v>
      </c>
      <c r="AA2958">
        <v>0</v>
      </c>
      <c r="AB2958">
        <v>0</v>
      </c>
      <c r="AC2958">
        <v>53531.12</v>
      </c>
      <c r="AD2958">
        <v>2.9999999999999898E-2</v>
      </c>
      <c r="AE2958">
        <v>0</v>
      </c>
      <c r="AF2958">
        <v>0</v>
      </c>
      <c r="AG2958">
        <v>0</v>
      </c>
      <c r="AH2958">
        <v>0</v>
      </c>
      <c r="AI2958">
        <f t="shared" si="238"/>
        <v>1238</v>
      </c>
      <c r="AJ2958">
        <f t="shared" si="239"/>
        <v>55759.519999999997</v>
      </c>
      <c r="AK2958" s="62">
        <f t="shared" si="240"/>
        <v>11.053571428571429</v>
      </c>
      <c r="AL2958">
        <f t="shared" si="241"/>
        <v>53531.12</v>
      </c>
    </row>
    <row r="2959" spans="2:38" ht="14.45" x14ac:dyDescent="0.3">
      <c r="B2959" t="s">
        <v>2683</v>
      </c>
      <c r="C2959">
        <v>2002344334</v>
      </c>
      <c r="D2959" t="s">
        <v>125</v>
      </c>
      <c r="E2959" t="s">
        <v>126</v>
      </c>
      <c r="F2959" t="s">
        <v>127</v>
      </c>
      <c r="G2959" t="s">
        <v>128</v>
      </c>
      <c r="H2959" t="s">
        <v>139</v>
      </c>
      <c r="I2959" t="s">
        <v>140</v>
      </c>
      <c r="J2959" t="s">
        <v>246</v>
      </c>
      <c r="K2959" t="s">
        <v>479</v>
      </c>
      <c r="L2959">
        <v>80895500</v>
      </c>
      <c r="M2959" t="s">
        <v>480</v>
      </c>
      <c r="N2959">
        <v>96190030</v>
      </c>
      <c r="O2959" t="s">
        <v>481</v>
      </c>
      <c r="P2959">
        <v>4987176137500</v>
      </c>
      <c r="Q2959">
        <v>93</v>
      </c>
      <c r="R2959" s="16">
        <v>47045</v>
      </c>
      <c r="S2959">
        <v>36</v>
      </c>
      <c r="T2959">
        <v>74</v>
      </c>
      <c r="U2959">
        <v>40</v>
      </c>
      <c r="V2959">
        <v>70.86</v>
      </c>
      <c r="W2959">
        <v>74.400000000000006</v>
      </c>
      <c r="X2959">
        <v>77.5</v>
      </c>
      <c r="Y2959">
        <v>88</v>
      </c>
      <c r="Z2959">
        <v>25</v>
      </c>
      <c r="AA2959">
        <v>0</v>
      </c>
      <c r="AB2959">
        <v>0</v>
      </c>
      <c r="AC2959">
        <v>263748</v>
      </c>
      <c r="AD2959">
        <v>0.16</v>
      </c>
      <c r="AE2959">
        <v>0</v>
      </c>
      <c r="AF2959">
        <v>0</v>
      </c>
      <c r="AG2959">
        <v>0</v>
      </c>
      <c r="AH2959">
        <v>0</v>
      </c>
      <c r="AI2959">
        <f t="shared" si="238"/>
        <v>3545</v>
      </c>
      <c r="AJ2959">
        <f t="shared" si="239"/>
        <v>274737.5</v>
      </c>
      <c r="AK2959" s="62">
        <f t="shared" si="240"/>
        <v>88.625</v>
      </c>
      <c r="AL2959">
        <f t="shared" si="241"/>
        <v>263748</v>
      </c>
    </row>
    <row r="2960" spans="2:38" ht="14.45" x14ac:dyDescent="0.3">
      <c r="B2960" t="s">
        <v>2683</v>
      </c>
      <c r="C2960">
        <v>2002344334</v>
      </c>
      <c r="D2960" t="s">
        <v>125</v>
      </c>
      <c r="E2960" t="s">
        <v>126</v>
      </c>
      <c r="F2960" t="s">
        <v>127</v>
      </c>
      <c r="G2960" t="s">
        <v>128</v>
      </c>
      <c r="H2960" t="s">
        <v>139</v>
      </c>
      <c r="I2960" t="s">
        <v>285</v>
      </c>
      <c r="J2960" t="s">
        <v>286</v>
      </c>
      <c r="K2960" t="s">
        <v>287</v>
      </c>
      <c r="L2960">
        <v>80756049</v>
      </c>
      <c r="M2960" t="s">
        <v>288</v>
      </c>
      <c r="N2960">
        <v>34011190</v>
      </c>
      <c r="O2960" t="s">
        <v>289</v>
      </c>
      <c r="P2960">
        <v>4987176204325</v>
      </c>
      <c r="Q2960">
        <v>299</v>
      </c>
      <c r="R2960" s="16">
        <v>46604</v>
      </c>
      <c r="S2960">
        <v>36</v>
      </c>
      <c r="T2960">
        <v>33</v>
      </c>
      <c r="U2960">
        <v>24</v>
      </c>
      <c r="V2960">
        <v>202.7</v>
      </c>
      <c r="W2960">
        <v>239.19</v>
      </c>
      <c r="X2960">
        <v>249.16</v>
      </c>
      <c r="Y2960">
        <v>0</v>
      </c>
      <c r="Z2960">
        <v>18</v>
      </c>
      <c r="AA2960">
        <v>0</v>
      </c>
      <c r="AB2960">
        <v>0</v>
      </c>
      <c r="AC2960">
        <v>4305.42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f t="shared" si="238"/>
        <v>18</v>
      </c>
      <c r="AJ2960">
        <f t="shared" si="239"/>
        <v>4484.88</v>
      </c>
      <c r="AK2960" s="62">
        <f t="shared" si="240"/>
        <v>0.75</v>
      </c>
      <c r="AL2960">
        <f t="shared" si="241"/>
        <v>4305.42</v>
      </c>
    </row>
    <row r="2961" spans="2:38" ht="14.45" x14ac:dyDescent="0.3">
      <c r="B2961" t="s">
        <v>2683</v>
      </c>
      <c r="C2961">
        <v>2002344334</v>
      </c>
      <c r="D2961" t="s">
        <v>125</v>
      </c>
      <c r="E2961" t="s">
        <v>126</v>
      </c>
      <c r="F2961" t="s">
        <v>127</v>
      </c>
      <c r="G2961" t="s">
        <v>128</v>
      </c>
      <c r="H2961" t="s">
        <v>139</v>
      </c>
      <c r="I2961" t="s">
        <v>140</v>
      </c>
      <c r="J2961" t="s">
        <v>266</v>
      </c>
      <c r="K2961" t="s">
        <v>482</v>
      </c>
      <c r="L2961">
        <v>80895526</v>
      </c>
      <c r="M2961" t="s">
        <v>483</v>
      </c>
      <c r="N2961">
        <v>96190030</v>
      </c>
      <c r="O2961" t="s">
        <v>484</v>
      </c>
      <c r="P2961">
        <v>4987176071453</v>
      </c>
      <c r="Q2961">
        <v>93</v>
      </c>
      <c r="R2961" s="16">
        <v>46807</v>
      </c>
      <c r="S2961">
        <v>36</v>
      </c>
      <c r="T2961">
        <v>52</v>
      </c>
      <c r="U2961">
        <v>40</v>
      </c>
      <c r="V2961">
        <v>70.86</v>
      </c>
      <c r="W2961">
        <v>74.400000000000006</v>
      </c>
      <c r="X2961">
        <v>77.5</v>
      </c>
      <c r="Y2961">
        <v>0</v>
      </c>
      <c r="Z2961">
        <v>1</v>
      </c>
      <c r="AA2961">
        <v>0</v>
      </c>
      <c r="AB2961">
        <v>0</v>
      </c>
      <c r="AC2961">
        <v>74.400000000000006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f t="shared" si="238"/>
        <v>1</v>
      </c>
      <c r="AJ2961">
        <f t="shared" si="239"/>
        <v>77.5</v>
      </c>
      <c r="AK2961" s="62">
        <f t="shared" si="240"/>
        <v>2.5000000000000001E-2</v>
      </c>
      <c r="AL2961">
        <f t="shared" si="241"/>
        <v>74.400000000000006</v>
      </c>
    </row>
    <row r="2962" spans="2:38" ht="14.45" x14ac:dyDescent="0.3">
      <c r="B2962" t="s">
        <v>2683</v>
      </c>
      <c r="C2962">
        <v>2002344334</v>
      </c>
      <c r="D2962" t="s">
        <v>125</v>
      </c>
      <c r="E2962" t="s">
        <v>126</v>
      </c>
      <c r="F2962" t="s">
        <v>127</v>
      </c>
      <c r="G2962" t="s">
        <v>132</v>
      </c>
      <c r="H2962" t="s">
        <v>290</v>
      </c>
      <c r="I2962" t="s">
        <v>291</v>
      </c>
      <c r="J2962" t="s">
        <v>291</v>
      </c>
      <c r="K2962" t="s">
        <v>292</v>
      </c>
      <c r="L2962">
        <v>80812661</v>
      </c>
      <c r="M2962" t="s">
        <v>293</v>
      </c>
      <c r="N2962">
        <v>30049011</v>
      </c>
      <c r="O2962" t="s">
        <v>294</v>
      </c>
      <c r="P2962">
        <v>4987176147349</v>
      </c>
      <c r="Q2962">
        <v>201</v>
      </c>
      <c r="R2962" s="16">
        <v>46654</v>
      </c>
      <c r="S2962">
        <v>24</v>
      </c>
      <c r="T2962">
        <v>57</v>
      </c>
      <c r="U2962">
        <v>140</v>
      </c>
      <c r="V2962">
        <v>153.34</v>
      </c>
      <c r="W2962">
        <v>161.01</v>
      </c>
      <c r="X2962">
        <v>167.72</v>
      </c>
      <c r="Y2962">
        <v>0</v>
      </c>
      <c r="Z2962">
        <v>1</v>
      </c>
      <c r="AA2962">
        <v>0</v>
      </c>
      <c r="AB2962">
        <v>0</v>
      </c>
      <c r="AC2962">
        <v>161.01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f t="shared" si="238"/>
        <v>1</v>
      </c>
      <c r="AJ2962">
        <f t="shared" si="239"/>
        <v>167.72</v>
      </c>
      <c r="AK2962" s="62">
        <f t="shared" si="240"/>
        <v>7.1428571428571426E-3</v>
      </c>
      <c r="AL2962">
        <f t="shared" si="241"/>
        <v>161.01</v>
      </c>
    </row>
    <row r="2963" spans="2:38" ht="14.45" x14ac:dyDescent="0.3">
      <c r="B2963" t="s">
        <v>2683</v>
      </c>
      <c r="C2963">
        <v>2002344334</v>
      </c>
      <c r="D2963" t="s">
        <v>125</v>
      </c>
      <c r="E2963" t="s">
        <v>126</v>
      </c>
      <c r="F2963" t="s">
        <v>127</v>
      </c>
      <c r="G2963" t="s">
        <v>128</v>
      </c>
      <c r="H2963" t="s">
        <v>139</v>
      </c>
      <c r="I2963" t="s">
        <v>140</v>
      </c>
      <c r="J2963" t="s">
        <v>246</v>
      </c>
      <c r="K2963" t="s">
        <v>488</v>
      </c>
      <c r="L2963">
        <v>80895502</v>
      </c>
      <c r="M2963" t="s">
        <v>489</v>
      </c>
      <c r="N2963">
        <v>96190030</v>
      </c>
      <c r="O2963" t="s">
        <v>490</v>
      </c>
      <c r="P2963">
        <v>4987176137548</v>
      </c>
      <c r="Q2963">
        <v>98</v>
      </c>
      <c r="R2963" s="16">
        <v>46807</v>
      </c>
      <c r="S2963">
        <v>36</v>
      </c>
      <c r="T2963">
        <v>52</v>
      </c>
      <c r="U2963">
        <v>40</v>
      </c>
      <c r="V2963">
        <v>74.67</v>
      </c>
      <c r="W2963">
        <v>78.400000000000006</v>
      </c>
      <c r="X2963">
        <v>81.67</v>
      </c>
      <c r="Y2963">
        <v>25</v>
      </c>
      <c r="Z2963">
        <v>36</v>
      </c>
      <c r="AA2963">
        <v>0</v>
      </c>
      <c r="AB2963">
        <v>0</v>
      </c>
      <c r="AC2963">
        <v>81222.399999999994</v>
      </c>
      <c r="AD2963">
        <v>2.9999999999999898E-2</v>
      </c>
      <c r="AE2963">
        <v>0</v>
      </c>
      <c r="AF2963">
        <v>0</v>
      </c>
      <c r="AG2963">
        <v>0</v>
      </c>
      <c r="AH2963">
        <v>0</v>
      </c>
      <c r="AI2963">
        <f t="shared" si="238"/>
        <v>1036</v>
      </c>
      <c r="AJ2963">
        <f t="shared" si="239"/>
        <v>84610.12</v>
      </c>
      <c r="AK2963" s="62">
        <f t="shared" si="240"/>
        <v>25.9</v>
      </c>
      <c r="AL2963">
        <f t="shared" si="241"/>
        <v>81222.400000000009</v>
      </c>
    </row>
    <row r="2964" spans="2:38" ht="14.45" x14ac:dyDescent="0.3">
      <c r="B2964" t="s">
        <v>2683</v>
      </c>
      <c r="C2964">
        <v>2002344334</v>
      </c>
      <c r="D2964" t="s">
        <v>125</v>
      </c>
      <c r="E2964" t="s">
        <v>126</v>
      </c>
      <c r="F2964" t="s">
        <v>127</v>
      </c>
      <c r="G2964" t="s">
        <v>128</v>
      </c>
      <c r="H2964" t="s">
        <v>139</v>
      </c>
      <c r="I2964" t="s">
        <v>140</v>
      </c>
      <c r="J2964" t="s">
        <v>236</v>
      </c>
      <c r="K2964" t="s">
        <v>299</v>
      </c>
      <c r="L2964">
        <v>80830001</v>
      </c>
      <c r="M2964" t="s">
        <v>300</v>
      </c>
      <c r="N2964">
        <v>96190030</v>
      </c>
      <c r="O2964" t="s">
        <v>301</v>
      </c>
      <c r="P2964">
        <v>4987176093257</v>
      </c>
      <c r="Q2964">
        <v>374</v>
      </c>
      <c r="R2964" s="16">
        <v>47020</v>
      </c>
      <c r="S2964">
        <v>36</v>
      </c>
      <c r="T2964">
        <v>72</v>
      </c>
      <c r="U2964">
        <v>18</v>
      </c>
      <c r="V2964">
        <v>297.33</v>
      </c>
      <c r="W2964">
        <v>312.2</v>
      </c>
      <c r="X2964">
        <v>325.22000000000003</v>
      </c>
      <c r="Y2964">
        <v>0</v>
      </c>
      <c r="Z2964">
        <v>1</v>
      </c>
      <c r="AA2964">
        <v>0</v>
      </c>
      <c r="AB2964">
        <v>0</v>
      </c>
      <c r="AC2964">
        <v>312.2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f t="shared" si="238"/>
        <v>1</v>
      </c>
      <c r="AJ2964">
        <f t="shared" si="239"/>
        <v>325.22000000000003</v>
      </c>
      <c r="AK2964" s="62">
        <f t="shared" si="240"/>
        <v>5.5555555555555552E-2</v>
      </c>
      <c r="AL2964">
        <f t="shared" si="241"/>
        <v>312.2</v>
      </c>
    </row>
    <row r="2965" spans="2:38" ht="14.45" x14ac:dyDescent="0.3">
      <c r="B2965" t="s">
        <v>2683</v>
      </c>
      <c r="C2965">
        <v>2002344334</v>
      </c>
      <c r="D2965" t="s">
        <v>125</v>
      </c>
      <c r="E2965" t="s">
        <v>126</v>
      </c>
      <c r="F2965" t="s">
        <v>127</v>
      </c>
      <c r="G2965" t="s">
        <v>128</v>
      </c>
      <c r="H2965" t="s">
        <v>139</v>
      </c>
      <c r="I2965" t="s">
        <v>140</v>
      </c>
      <c r="J2965" t="s">
        <v>246</v>
      </c>
      <c r="K2965" t="s">
        <v>495</v>
      </c>
      <c r="L2965">
        <v>80895503</v>
      </c>
      <c r="M2965" t="s">
        <v>496</v>
      </c>
      <c r="N2965">
        <v>96190030</v>
      </c>
      <c r="O2965" t="s">
        <v>497</v>
      </c>
      <c r="P2965">
        <v>4987176137562</v>
      </c>
      <c r="Q2965">
        <v>98</v>
      </c>
      <c r="R2965" s="16">
        <v>46807</v>
      </c>
      <c r="S2965">
        <v>36</v>
      </c>
      <c r="T2965">
        <v>52</v>
      </c>
      <c r="U2965">
        <v>40</v>
      </c>
      <c r="V2965">
        <v>74.67</v>
      </c>
      <c r="W2965">
        <v>78.400000000000006</v>
      </c>
      <c r="X2965">
        <v>81.67</v>
      </c>
      <c r="Y2965">
        <v>42</v>
      </c>
      <c r="Z2965">
        <v>24</v>
      </c>
      <c r="AA2965">
        <v>0</v>
      </c>
      <c r="AB2965">
        <v>0</v>
      </c>
      <c r="AC2965">
        <v>133593.60000000001</v>
      </c>
      <c r="AD2965">
        <v>0.05</v>
      </c>
      <c r="AE2965">
        <v>0</v>
      </c>
      <c r="AF2965">
        <v>0</v>
      </c>
      <c r="AG2965">
        <v>0</v>
      </c>
      <c r="AH2965">
        <v>0</v>
      </c>
      <c r="AI2965">
        <f t="shared" si="238"/>
        <v>1704</v>
      </c>
      <c r="AJ2965">
        <f t="shared" si="239"/>
        <v>139165.68</v>
      </c>
      <c r="AK2965" s="62">
        <f t="shared" si="240"/>
        <v>42.6</v>
      </c>
      <c r="AL2965">
        <f t="shared" si="241"/>
        <v>133593.60000000001</v>
      </c>
    </row>
    <row r="2966" spans="2:38" ht="14.45" x14ac:dyDescent="0.3">
      <c r="B2966" t="s">
        <v>2683</v>
      </c>
      <c r="C2966">
        <v>2002344334</v>
      </c>
      <c r="D2966" t="s">
        <v>125</v>
      </c>
      <c r="E2966" t="s">
        <v>126</v>
      </c>
      <c r="F2966" t="s">
        <v>127</v>
      </c>
      <c r="G2966" t="s">
        <v>146</v>
      </c>
      <c r="H2966" t="s">
        <v>147</v>
      </c>
      <c r="I2966" t="s">
        <v>203</v>
      </c>
      <c r="J2966" t="s">
        <v>367</v>
      </c>
      <c r="K2966" t="s">
        <v>772</v>
      </c>
      <c r="L2966">
        <v>80818342</v>
      </c>
      <c r="M2966" t="s">
        <v>1025</v>
      </c>
      <c r="N2966">
        <v>33071090</v>
      </c>
      <c r="O2966" t="s">
        <v>1026</v>
      </c>
      <c r="P2966">
        <v>4987176278586</v>
      </c>
      <c r="Q2966">
        <v>275</v>
      </c>
      <c r="R2966" s="16">
        <v>46807</v>
      </c>
      <c r="S2966">
        <v>36</v>
      </c>
      <c r="T2966">
        <v>52</v>
      </c>
      <c r="U2966">
        <v>12</v>
      </c>
      <c r="V2966">
        <v>199.75</v>
      </c>
      <c r="W2966">
        <v>235.71</v>
      </c>
      <c r="X2966">
        <v>245.54</v>
      </c>
      <c r="Y2966">
        <v>0</v>
      </c>
      <c r="Z2966">
        <v>1</v>
      </c>
      <c r="AA2966">
        <v>0</v>
      </c>
      <c r="AB2966">
        <v>0</v>
      </c>
      <c r="AC2966">
        <v>235.71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f t="shared" si="238"/>
        <v>1</v>
      </c>
      <c r="AJ2966">
        <f t="shared" si="239"/>
        <v>245.54</v>
      </c>
      <c r="AK2966" s="62">
        <f t="shared" si="240"/>
        <v>8.3333333333333329E-2</v>
      </c>
      <c r="AL2966">
        <f t="shared" si="241"/>
        <v>235.71</v>
      </c>
    </row>
    <row r="2967" spans="2:38" ht="14.45" x14ac:dyDescent="0.3">
      <c r="B2967" t="s">
        <v>2683</v>
      </c>
      <c r="C2967">
        <v>2002344334</v>
      </c>
      <c r="D2967" t="s">
        <v>125</v>
      </c>
      <c r="E2967" t="s">
        <v>126</v>
      </c>
      <c r="F2967" t="s">
        <v>127</v>
      </c>
      <c r="G2967" t="s">
        <v>128</v>
      </c>
      <c r="H2967" t="s">
        <v>139</v>
      </c>
      <c r="I2967" t="s">
        <v>140</v>
      </c>
      <c r="J2967" t="s">
        <v>246</v>
      </c>
      <c r="K2967" t="s">
        <v>498</v>
      </c>
      <c r="L2967">
        <v>80895504</v>
      </c>
      <c r="M2967" t="s">
        <v>499</v>
      </c>
      <c r="N2967">
        <v>96190030</v>
      </c>
      <c r="O2967" t="s">
        <v>500</v>
      </c>
      <c r="P2967">
        <v>4987176137586</v>
      </c>
      <c r="Q2967">
        <v>149</v>
      </c>
      <c r="R2967" s="16">
        <v>46807</v>
      </c>
      <c r="S2967">
        <v>36</v>
      </c>
      <c r="T2967">
        <v>52</v>
      </c>
      <c r="U2967">
        <v>40</v>
      </c>
      <c r="V2967">
        <v>113.52</v>
      </c>
      <c r="W2967">
        <v>119.2</v>
      </c>
      <c r="X2967">
        <v>124.17</v>
      </c>
      <c r="Y2967">
        <v>25</v>
      </c>
      <c r="Z2967">
        <v>31</v>
      </c>
      <c r="AA2967">
        <v>0</v>
      </c>
      <c r="AB2967">
        <v>0</v>
      </c>
      <c r="AC2967">
        <v>122895.2</v>
      </c>
      <c r="AD2967">
        <v>0.04</v>
      </c>
      <c r="AE2967">
        <v>0</v>
      </c>
      <c r="AF2967">
        <v>0</v>
      </c>
      <c r="AG2967">
        <v>0</v>
      </c>
      <c r="AH2967">
        <v>0</v>
      </c>
      <c r="AI2967">
        <f t="shared" si="238"/>
        <v>1031</v>
      </c>
      <c r="AJ2967">
        <f t="shared" si="239"/>
        <v>128019.27</v>
      </c>
      <c r="AK2967" s="62">
        <f t="shared" si="240"/>
        <v>25.774999999999999</v>
      </c>
      <c r="AL2967">
        <f t="shared" si="241"/>
        <v>122895.2</v>
      </c>
    </row>
    <row r="2968" spans="2:38" ht="14.45" x14ac:dyDescent="0.3">
      <c r="B2968" t="s">
        <v>2683</v>
      </c>
      <c r="C2968">
        <v>2002344334</v>
      </c>
      <c r="D2968" t="s">
        <v>125</v>
      </c>
      <c r="E2968" t="s">
        <v>126</v>
      </c>
      <c r="F2968" t="s">
        <v>127</v>
      </c>
      <c r="G2968" t="s">
        <v>146</v>
      </c>
      <c r="H2968" t="s">
        <v>150</v>
      </c>
      <c r="I2968" t="s">
        <v>326</v>
      </c>
      <c r="J2968" t="s">
        <v>327</v>
      </c>
      <c r="K2968" t="s">
        <v>328</v>
      </c>
      <c r="L2968">
        <v>80867316</v>
      </c>
      <c r="M2968" t="s">
        <v>329</v>
      </c>
      <c r="N2968">
        <v>82122011</v>
      </c>
      <c r="O2968" t="s">
        <v>330</v>
      </c>
      <c r="P2968">
        <v>4987176355799</v>
      </c>
      <c r="Q2968">
        <v>99</v>
      </c>
      <c r="R2968" s="16">
        <v>46807</v>
      </c>
      <c r="S2968">
        <v>60</v>
      </c>
      <c r="T2968">
        <v>31</v>
      </c>
      <c r="U2968">
        <v>72</v>
      </c>
      <c r="V2968">
        <v>71.91</v>
      </c>
      <c r="W2968">
        <v>84.85</v>
      </c>
      <c r="X2968">
        <v>88.39</v>
      </c>
      <c r="Y2968">
        <v>0</v>
      </c>
      <c r="Z2968">
        <v>68</v>
      </c>
      <c r="AA2968">
        <v>0</v>
      </c>
      <c r="AB2968">
        <v>0</v>
      </c>
      <c r="AC2968">
        <v>5769.8</v>
      </c>
      <c r="AD2968">
        <v>0.01</v>
      </c>
      <c r="AE2968">
        <v>0</v>
      </c>
      <c r="AF2968">
        <v>0</v>
      </c>
      <c r="AG2968">
        <v>0</v>
      </c>
      <c r="AH2968">
        <v>0</v>
      </c>
      <c r="AI2968">
        <f t="shared" si="238"/>
        <v>68</v>
      </c>
      <c r="AJ2968">
        <f t="shared" si="239"/>
        <v>6010.52</v>
      </c>
      <c r="AK2968" s="62">
        <f t="shared" si="240"/>
        <v>0.94444444444444442</v>
      </c>
      <c r="AL2968">
        <f t="shared" si="241"/>
        <v>5769.7999999999993</v>
      </c>
    </row>
    <row r="2969" spans="2:38" ht="14.45" x14ac:dyDescent="0.3">
      <c r="B2969" t="s">
        <v>2683</v>
      </c>
      <c r="C2969">
        <v>2002344334</v>
      </c>
      <c r="D2969" t="s">
        <v>125</v>
      </c>
      <c r="E2969" t="s">
        <v>126</v>
      </c>
      <c r="F2969" t="s">
        <v>127</v>
      </c>
      <c r="G2969" t="s">
        <v>128</v>
      </c>
      <c r="H2969" t="s">
        <v>139</v>
      </c>
      <c r="I2969" t="s">
        <v>140</v>
      </c>
      <c r="J2969" t="s">
        <v>246</v>
      </c>
      <c r="K2969" t="s">
        <v>508</v>
      </c>
      <c r="L2969">
        <v>80895505</v>
      </c>
      <c r="M2969" t="s">
        <v>509</v>
      </c>
      <c r="N2969">
        <v>96190030</v>
      </c>
      <c r="O2969" t="s">
        <v>510</v>
      </c>
      <c r="P2969">
        <v>4987176141743</v>
      </c>
      <c r="Q2969">
        <v>196</v>
      </c>
      <c r="R2969" s="16">
        <v>46807</v>
      </c>
      <c r="S2969">
        <v>36</v>
      </c>
      <c r="T2969">
        <v>52</v>
      </c>
      <c r="U2969">
        <v>24</v>
      </c>
      <c r="V2969">
        <v>149.32</v>
      </c>
      <c r="W2969">
        <v>156.79</v>
      </c>
      <c r="X2969">
        <v>163.33000000000001</v>
      </c>
      <c r="Y2969">
        <v>0</v>
      </c>
      <c r="Z2969">
        <v>4</v>
      </c>
      <c r="AA2969">
        <v>0</v>
      </c>
      <c r="AB2969">
        <v>0</v>
      </c>
      <c r="AC2969">
        <v>627.16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f t="shared" si="238"/>
        <v>4</v>
      </c>
      <c r="AJ2969">
        <f t="shared" si="239"/>
        <v>653.32000000000005</v>
      </c>
      <c r="AK2969" s="62">
        <f t="shared" si="240"/>
        <v>0.16666666666666666</v>
      </c>
      <c r="AL2969">
        <f t="shared" si="241"/>
        <v>627.16</v>
      </c>
    </row>
    <row r="2970" spans="2:38" ht="14.45" x14ac:dyDescent="0.3">
      <c r="B2970" t="s">
        <v>2683</v>
      </c>
      <c r="C2970">
        <v>2002344334</v>
      </c>
      <c r="D2970" t="s">
        <v>125</v>
      </c>
      <c r="E2970" t="s">
        <v>126</v>
      </c>
      <c r="F2970" t="s">
        <v>127</v>
      </c>
      <c r="G2970" t="s">
        <v>146</v>
      </c>
      <c r="H2970" t="s">
        <v>150</v>
      </c>
      <c r="I2970" t="s">
        <v>478</v>
      </c>
      <c r="J2970" t="s">
        <v>1059</v>
      </c>
      <c r="K2970" t="s">
        <v>1015</v>
      </c>
      <c r="L2970">
        <v>80831126</v>
      </c>
      <c r="M2970" t="s">
        <v>1060</v>
      </c>
      <c r="N2970">
        <v>82122011</v>
      </c>
      <c r="O2970" t="s">
        <v>1061</v>
      </c>
      <c r="P2970">
        <v>4987176296184</v>
      </c>
      <c r="Q2970">
        <v>1200</v>
      </c>
      <c r="R2970" s="16">
        <v>47045</v>
      </c>
      <c r="S2970">
        <v>60</v>
      </c>
      <c r="T2970">
        <v>44</v>
      </c>
      <c r="U2970">
        <v>24</v>
      </c>
      <c r="V2970">
        <v>871.64</v>
      </c>
      <c r="W2970">
        <v>1028.54</v>
      </c>
      <c r="X2970">
        <v>1071.43</v>
      </c>
      <c r="Y2970">
        <v>0</v>
      </c>
      <c r="Z2970">
        <v>1</v>
      </c>
      <c r="AA2970">
        <v>0</v>
      </c>
      <c r="AB2970">
        <v>0</v>
      </c>
      <c r="AC2970">
        <v>1028.54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f t="shared" si="238"/>
        <v>1</v>
      </c>
      <c r="AJ2970">
        <f t="shared" si="239"/>
        <v>1071.43</v>
      </c>
      <c r="AK2970" s="62">
        <f t="shared" si="240"/>
        <v>4.1666666666666664E-2</v>
      </c>
      <c r="AL2970">
        <f t="shared" si="241"/>
        <v>1028.54</v>
      </c>
    </row>
    <row r="2971" spans="2:38" ht="14.45" x14ac:dyDescent="0.3">
      <c r="B2971" t="s">
        <v>2683</v>
      </c>
      <c r="C2971">
        <v>2002344334</v>
      </c>
      <c r="D2971" t="s">
        <v>125</v>
      </c>
      <c r="E2971" t="s">
        <v>126</v>
      </c>
      <c r="F2971" t="s">
        <v>127</v>
      </c>
      <c r="G2971" t="s">
        <v>128</v>
      </c>
      <c r="H2971" t="s">
        <v>139</v>
      </c>
      <c r="I2971" t="s">
        <v>140</v>
      </c>
      <c r="J2971" t="s">
        <v>246</v>
      </c>
      <c r="K2971" t="s">
        <v>512</v>
      </c>
      <c r="L2971">
        <v>80895507</v>
      </c>
      <c r="M2971" t="s">
        <v>513</v>
      </c>
      <c r="N2971">
        <v>96190030</v>
      </c>
      <c r="O2971" t="s">
        <v>514</v>
      </c>
      <c r="P2971">
        <v>4987176141781</v>
      </c>
      <c r="Q2971">
        <v>280</v>
      </c>
      <c r="R2971" s="16">
        <v>47045</v>
      </c>
      <c r="S2971">
        <v>36</v>
      </c>
      <c r="T2971">
        <v>74</v>
      </c>
      <c r="U2971">
        <v>24</v>
      </c>
      <c r="V2971">
        <v>213.32</v>
      </c>
      <c r="W2971">
        <v>223.99</v>
      </c>
      <c r="X2971">
        <v>233.33</v>
      </c>
      <c r="Y2971">
        <v>0</v>
      </c>
      <c r="Z2971">
        <v>3</v>
      </c>
      <c r="AA2971">
        <v>0</v>
      </c>
      <c r="AB2971">
        <v>0</v>
      </c>
      <c r="AC2971">
        <v>671.97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f t="shared" si="238"/>
        <v>3</v>
      </c>
      <c r="AJ2971">
        <f t="shared" si="239"/>
        <v>699.99</v>
      </c>
      <c r="AK2971" s="62">
        <f t="shared" si="240"/>
        <v>0.125</v>
      </c>
      <c r="AL2971">
        <f t="shared" si="241"/>
        <v>671.97</v>
      </c>
    </row>
    <row r="2972" spans="2:38" ht="14.45" x14ac:dyDescent="0.3">
      <c r="B2972" t="s">
        <v>2683</v>
      </c>
      <c r="C2972">
        <v>2002344334</v>
      </c>
      <c r="D2972" t="s">
        <v>125</v>
      </c>
      <c r="E2972" t="s">
        <v>126</v>
      </c>
      <c r="F2972" t="s">
        <v>127</v>
      </c>
      <c r="G2972" t="s">
        <v>132</v>
      </c>
      <c r="H2972" t="s">
        <v>133</v>
      </c>
      <c r="I2972" t="s">
        <v>134</v>
      </c>
      <c r="J2972" t="s">
        <v>169</v>
      </c>
      <c r="K2972" t="s">
        <v>1596</v>
      </c>
      <c r="L2972">
        <v>80851067</v>
      </c>
      <c r="M2972" t="s">
        <v>2037</v>
      </c>
      <c r="N2972">
        <v>96190010</v>
      </c>
      <c r="O2972" t="s">
        <v>2038</v>
      </c>
      <c r="P2972">
        <v>4987176293558</v>
      </c>
      <c r="Q2972">
        <v>200</v>
      </c>
      <c r="R2972" s="16">
        <v>46807</v>
      </c>
      <c r="S2972">
        <v>24</v>
      </c>
      <c r="T2972">
        <v>78</v>
      </c>
      <c r="U2972">
        <v>48</v>
      </c>
      <c r="V2972">
        <v>172.97</v>
      </c>
      <c r="W2972">
        <v>172.97</v>
      </c>
      <c r="X2972">
        <v>180.18</v>
      </c>
      <c r="Y2972">
        <v>0</v>
      </c>
      <c r="Z2972">
        <v>1</v>
      </c>
      <c r="AA2972">
        <v>0</v>
      </c>
      <c r="AB2972">
        <v>0</v>
      </c>
      <c r="AC2972">
        <v>172.97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f t="shared" si="238"/>
        <v>1</v>
      </c>
      <c r="AJ2972">
        <f t="shared" si="239"/>
        <v>180.18</v>
      </c>
      <c r="AK2972" s="62">
        <f t="shared" si="240"/>
        <v>2.0833333333333332E-2</v>
      </c>
      <c r="AL2972">
        <f t="shared" si="241"/>
        <v>172.97</v>
      </c>
    </row>
    <row r="2973" spans="2:38" ht="14.45" x14ac:dyDescent="0.3">
      <c r="B2973" t="s">
        <v>2683</v>
      </c>
      <c r="C2973">
        <v>2002344334</v>
      </c>
      <c r="D2973" t="s">
        <v>125</v>
      </c>
      <c r="E2973" t="s">
        <v>126</v>
      </c>
      <c r="F2973" t="s">
        <v>127</v>
      </c>
      <c r="G2973" t="s">
        <v>128</v>
      </c>
      <c r="H2973" t="s">
        <v>139</v>
      </c>
      <c r="I2973" t="s">
        <v>140</v>
      </c>
      <c r="J2973" t="s">
        <v>141</v>
      </c>
      <c r="K2973" t="s">
        <v>519</v>
      </c>
      <c r="L2973">
        <v>80895511</v>
      </c>
      <c r="M2973" t="s">
        <v>520</v>
      </c>
      <c r="N2973">
        <v>96190030</v>
      </c>
      <c r="O2973" t="s">
        <v>521</v>
      </c>
      <c r="P2973">
        <v>4987176181169</v>
      </c>
      <c r="Q2973">
        <v>749</v>
      </c>
      <c r="R2973" s="16">
        <v>47045</v>
      </c>
      <c r="S2973">
        <v>36</v>
      </c>
      <c r="T2973">
        <v>74</v>
      </c>
      <c r="U2973">
        <v>6</v>
      </c>
      <c r="V2973">
        <v>570.65</v>
      </c>
      <c r="W2973">
        <v>599.17999999999995</v>
      </c>
      <c r="X2973">
        <v>624.16999999999996</v>
      </c>
      <c r="Y2973">
        <v>2</v>
      </c>
      <c r="Z2973">
        <v>2</v>
      </c>
      <c r="AA2973">
        <v>0</v>
      </c>
      <c r="AB2973">
        <v>0</v>
      </c>
      <c r="AC2973">
        <v>8388.52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f t="shared" ref="AI2973:AI3036" si="242">+(Y2973+AA2973)*U2973+(Z2973+AB2973+AE2973+AG2973)</f>
        <v>14</v>
      </c>
      <c r="AJ2973">
        <f t="shared" ref="AJ2973:AJ3036" si="243">+AI2973*X2973</f>
        <v>8738.3799999999992</v>
      </c>
      <c r="AK2973" s="62">
        <f t="shared" ref="AK2973:AK3036" si="244">+AI2973/U2973</f>
        <v>2.3333333333333335</v>
      </c>
      <c r="AL2973">
        <f t="shared" ref="AL2973:AL3036" si="245">+AI2973*W2973</f>
        <v>8388.5199999999986</v>
      </c>
    </row>
    <row r="2974" spans="2:38" ht="14.45" x14ac:dyDescent="0.3">
      <c r="B2974" t="s">
        <v>2683</v>
      </c>
      <c r="C2974">
        <v>2002344334</v>
      </c>
      <c r="D2974" t="s">
        <v>125</v>
      </c>
      <c r="E2974" t="s">
        <v>126</v>
      </c>
      <c r="F2974" t="s">
        <v>127</v>
      </c>
      <c r="G2974" t="s">
        <v>146</v>
      </c>
      <c r="H2974" t="s">
        <v>150</v>
      </c>
      <c r="I2974" t="s">
        <v>257</v>
      </c>
      <c r="J2974" t="s">
        <v>309</v>
      </c>
      <c r="K2974" t="s">
        <v>310</v>
      </c>
      <c r="L2974">
        <v>80818346</v>
      </c>
      <c r="M2974" t="s">
        <v>311</v>
      </c>
      <c r="N2974">
        <v>82122011</v>
      </c>
      <c r="O2974" t="s">
        <v>312</v>
      </c>
      <c r="P2974">
        <v>4987176278623</v>
      </c>
      <c r="Q2974">
        <v>275</v>
      </c>
      <c r="R2974" s="16">
        <v>47530</v>
      </c>
      <c r="S2974">
        <v>60</v>
      </c>
      <c r="T2974">
        <v>71</v>
      </c>
      <c r="U2974">
        <v>72</v>
      </c>
      <c r="V2974">
        <v>199.75</v>
      </c>
      <c r="W2974">
        <v>235.71</v>
      </c>
      <c r="X2974">
        <v>245.54</v>
      </c>
      <c r="Y2974">
        <v>0</v>
      </c>
      <c r="Z2974">
        <v>19</v>
      </c>
      <c r="AA2974">
        <v>0</v>
      </c>
      <c r="AB2974">
        <v>0</v>
      </c>
      <c r="AC2974">
        <v>4478.49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f t="shared" si="242"/>
        <v>19</v>
      </c>
      <c r="AJ2974">
        <f t="shared" si="243"/>
        <v>4665.26</v>
      </c>
      <c r="AK2974" s="62">
        <f t="shared" si="244"/>
        <v>0.2638888888888889</v>
      </c>
      <c r="AL2974">
        <f t="shared" si="245"/>
        <v>4478.49</v>
      </c>
    </row>
    <row r="2975" spans="2:38" ht="14.45" x14ac:dyDescent="0.3">
      <c r="B2975" t="s">
        <v>2683</v>
      </c>
      <c r="C2975">
        <v>2002344334</v>
      </c>
      <c r="D2975" t="s">
        <v>125</v>
      </c>
      <c r="E2975" t="s">
        <v>126</v>
      </c>
      <c r="F2975" t="s">
        <v>127</v>
      </c>
      <c r="G2975" t="s">
        <v>146</v>
      </c>
      <c r="H2975" t="s">
        <v>160</v>
      </c>
      <c r="I2975" t="s">
        <v>161</v>
      </c>
      <c r="J2975" t="s">
        <v>539</v>
      </c>
      <c r="K2975" t="s">
        <v>540</v>
      </c>
      <c r="L2975">
        <v>80895602</v>
      </c>
      <c r="M2975" t="s">
        <v>541</v>
      </c>
      <c r="N2975">
        <v>96032100</v>
      </c>
      <c r="O2975" t="s">
        <v>542</v>
      </c>
      <c r="P2975">
        <v>4987176226532</v>
      </c>
      <c r="Q2975">
        <v>50</v>
      </c>
      <c r="R2975" s="16">
        <v>47045</v>
      </c>
      <c r="S2975">
        <v>36</v>
      </c>
      <c r="T2975">
        <v>74</v>
      </c>
      <c r="U2975">
        <v>48</v>
      </c>
      <c r="V2975">
        <v>38.1</v>
      </c>
      <c r="W2975">
        <v>40</v>
      </c>
      <c r="X2975">
        <v>41.67</v>
      </c>
      <c r="Y2975">
        <v>2</v>
      </c>
      <c r="Z2975">
        <v>11</v>
      </c>
      <c r="AA2975">
        <v>0</v>
      </c>
      <c r="AB2975">
        <v>0</v>
      </c>
      <c r="AC2975">
        <v>4280</v>
      </c>
      <c r="AD2975">
        <v>0.01</v>
      </c>
      <c r="AE2975">
        <v>0</v>
      </c>
      <c r="AF2975">
        <v>0</v>
      </c>
      <c r="AG2975">
        <v>0</v>
      </c>
      <c r="AH2975">
        <v>0</v>
      </c>
      <c r="AI2975">
        <f t="shared" si="242"/>
        <v>107</v>
      </c>
      <c r="AJ2975">
        <f t="shared" si="243"/>
        <v>4458.6900000000005</v>
      </c>
      <c r="AK2975" s="62">
        <f t="shared" si="244"/>
        <v>2.2291666666666665</v>
      </c>
      <c r="AL2975">
        <f t="shared" si="245"/>
        <v>4280</v>
      </c>
    </row>
    <row r="2976" spans="2:38" ht="14.45" x14ac:dyDescent="0.3">
      <c r="B2976" t="s">
        <v>2683</v>
      </c>
      <c r="C2976">
        <v>2002344334</v>
      </c>
      <c r="D2976" t="s">
        <v>125</v>
      </c>
      <c r="E2976" t="s">
        <v>126</v>
      </c>
      <c r="F2976" t="s">
        <v>127</v>
      </c>
      <c r="G2976" t="s">
        <v>146</v>
      </c>
      <c r="H2976" t="s">
        <v>190</v>
      </c>
      <c r="I2976" t="s">
        <v>317</v>
      </c>
      <c r="J2976" t="s">
        <v>318</v>
      </c>
      <c r="K2976" t="s">
        <v>319</v>
      </c>
      <c r="L2976">
        <v>80864296</v>
      </c>
      <c r="M2976" t="s">
        <v>320</v>
      </c>
      <c r="N2976">
        <v>82121010</v>
      </c>
      <c r="O2976" t="s">
        <v>321</v>
      </c>
      <c r="P2976">
        <v>4987176342645</v>
      </c>
      <c r="Q2976">
        <v>99</v>
      </c>
      <c r="R2976" s="16">
        <v>47045</v>
      </c>
      <c r="S2976">
        <v>60</v>
      </c>
      <c r="T2976">
        <v>44</v>
      </c>
      <c r="U2976">
        <v>192</v>
      </c>
      <c r="V2976">
        <v>70.650000000000006</v>
      </c>
      <c r="W2976">
        <v>83.37</v>
      </c>
      <c r="X2976">
        <v>86.85</v>
      </c>
      <c r="Y2976">
        <v>8</v>
      </c>
      <c r="Z2976">
        <v>57</v>
      </c>
      <c r="AA2976">
        <v>0</v>
      </c>
      <c r="AB2976">
        <v>0</v>
      </c>
      <c r="AC2976">
        <v>132808.41</v>
      </c>
      <c r="AD2976">
        <v>8.99999999999999E-2</v>
      </c>
      <c r="AE2976">
        <v>0</v>
      </c>
      <c r="AF2976">
        <v>0</v>
      </c>
      <c r="AG2976">
        <v>0</v>
      </c>
      <c r="AH2976">
        <v>0</v>
      </c>
      <c r="AI2976">
        <f t="shared" si="242"/>
        <v>1593</v>
      </c>
      <c r="AJ2976">
        <f t="shared" si="243"/>
        <v>138352.04999999999</v>
      </c>
      <c r="AK2976" s="62">
        <f t="shared" si="244"/>
        <v>8.296875</v>
      </c>
      <c r="AL2976">
        <f t="shared" si="245"/>
        <v>132808.41</v>
      </c>
    </row>
    <row r="2977" spans="2:38" ht="14.45" x14ac:dyDescent="0.3">
      <c r="B2977" t="s">
        <v>2683</v>
      </c>
      <c r="C2977">
        <v>2002344334</v>
      </c>
      <c r="D2977" t="s">
        <v>125</v>
      </c>
      <c r="E2977" t="s">
        <v>126</v>
      </c>
      <c r="F2977" t="s">
        <v>127</v>
      </c>
      <c r="G2977" t="s">
        <v>128</v>
      </c>
      <c r="H2977" t="s">
        <v>139</v>
      </c>
      <c r="I2977" t="s">
        <v>140</v>
      </c>
      <c r="J2977" t="s">
        <v>266</v>
      </c>
      <c r="K2977" t="s">
        <v>546</v>
      </c>
      <c r="L2977">
        <v>80895517</v>
      </c>
      <c r="M2977" t="s">
        <v>547</v>
      </c>
      <c r="N2977">
        <v>96190030</v>
      </c>
      <c r="O2977" t="s">
        <v>548</v>
      </c>
      <c r="P2977">
        <v>4987176218346</v>
      </c>
      <c r="Q2977">
        <v>117</v>
      </c>
      <c r="R2977" s="16">
        <v>47045</v>
      </c>
      <c r="S2977">
        <v>36</v>
      </c>
      <c r="T2977">
        <v>74</v>
      </c>
      <c r="U2977">
        <v>40</v>
      </c>
      <c r="V2977">
        <v>89.14</v>
      </c>
      <c r="W2977">
        <v>93.6</v>
      </c>
      <c r="X2977">
        <v>97.5</v>
      </c>
      <c r="Y2977">
        <v>66</v>
      </c>
      <c r="Z2977">
        <v>38</v>
      </c>
      <c r="AA2977">
        <v>0</v>
      </c>
      <c r="AB2977">
        <v>0</v>
      </c>
      <c r="AC2977">
        <v>250660.8</v>
      </c>
      <c r="AD2977">
        <v>8.99999999999999E-2</v>
      </c>
      <c r="AE2977">
        <v>0</v>
      </c>
      <c r="AF2977">
        <v>0</v>
      </c>
      <c r="AG2977">
        <v>0</v>
      </c>
      <c r="AH2977">
        <v>0</v>
      </c>
      <c r="AI2977">
        <f t="shared" si="242"/>
        <v>2678</v>
      </c>
      <c r="AJ2977">
        <f t="shared" si="243"/>
        <v>261105</v>
      </c>
      <c r="AK2977" s="62">
        <f t="shared" si="244"/>
        <v>66.95</v>
      </c>
      <c r="AL2977">
        <f t="shared" si="245"/>
        <v>250660.8</v>
      </c>
    </row>
    <row r="2978" spans="2:38" ht="14.45" x14ac:dyDescent="0.3">
      <c r="B2978" t="s">
        <v>2683</v>
      </c>
      <c r="C2978">
        <v>2002344334</v>
      </c>
      <c r="D2978" t="s">
        <v>125</v>
      </c>
      <c r="E2978" t="s">
        <v>126</v>
      </c>
      <c r="F2978" t="s">
        <v>127</v>
      </c>
      <c r="G2978" t="s">
        <v>146</v>
      </c>
      <c r="H2978" t="s">
        <v>160</v>
      </c>
      <c r="I2978" t="s">
        <v>161</v>
      </c>
      <c r="J2978" t="s">
        <v>162</v>
      </c>
      <c r="K2978" t="s">
        <v>331</v>
      </c>
      <c r="L2978">
        <v>80895783</v>
      </c>
      <c r="M2978" t="s">
        <v>332</v>
      </c>
      <c r="N2978">
        <v>96032100</v>
      </c>
      <c r="O2978" t="s">
        <v>333</v>
      </c>
      <c r="P2978">
        <v>4987176240002</v>
      </c>
      <c r="Q2978">
        <v>140</v>
      </c>
      <c r="R2978" s="16">
        <v>46807</v>
      </c>
      <c r="S2978">
        <v>36</v>
      </c>
      <c r="T2978">
        <v>52</v>
      </c>
      <c r="U2978">
        <v>36</v>
      </c>
      <c r="V2978">
        <v>106.67</v>
      </c>
      <c r="W2978">
        <v>112</v>
      </c>
      <c r="X2978">
        <v>116.67</v>
      </c>
      <c r="Y2978">
        <v>0</v>
      </c>
      <c r="Z2978">
        <v>12</v>
      </c>
      <c r="AA2978">
        <v>0</v>
      </c>
      <c r="AB2978">
        <v>0</v>
      </c>
      <c r="AC2978">
        <v>1344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f t="shared" si="242"/>
        <v>12</v>
      </c>
      <c r="AJ2978">
        <f t="shared" si="243"/>
        <v>1400.04</v>
      </c>
      <c r="AK2978" s="62">
        <f t="shared" si="244"/>
        <v>0.33333333333333331</v>
      </c>
      <c r="AL2978">
        <f t="shared" si="245"/>
        <v>1344</v>
      </c>
    </row>
    <row r="2979" spans="2:38" ht="14.45" x14ac:dyDescent="0.3">
      <c r="B2979" t="s">
        <v>2683</v>
      </c>
      <c r="C2979">
        <v>2002344334</v>
      </c>
      <c r="D2979" t="s">
        <v>125</v>
      </c>
      <c r="E2979" t="s">
        <v>126</v>
      </c>
      <c r="F2979" t="s">
        <v>127</v>
      </c>
      <c r="G2979" t="s">
        <v>128</v>
      </c>
      <c r="H2979" t="s">
        <v>139</v>
      </c>
      <c r="I2979" t="s">
        <v>140</v>
      </c>
      <c r="J2979" t="s">
        <v>236</v>
      </c>
      <c r="K2979" t="s">
        <v>797</v>
      </c>
      <c r="L2979">
        <v>83933413</v>
      </c>
      <c r="M2979" t="s">
        <v>1032</v>
      </c>
      <c r="N2979">
        <v>96190030</v>
      </c>
      <c r="O2979" t="s">
        <v>1033</v>
      </c>
      <c r="P2979">
        <v>4987176307866</v>
      </c>
      <c r="Q2979">
        <v>399</v>
      </c>
      <c r="R2979" s="16">
        <v>47046</v>
      </c>
      <c r="S2979">
        <v>36</v>
      </c>
      <c r="T2979">
        <v>74</v>
      </c>
      <c r="U2979">
        <v>18</v>
      </c>
      <c r="V2979">
        <v>317.20999999999998</v>
      </c>
      <c r="W2979">
        <v>333.07</v>
      </c>
      <c r="X2979">
        <v>346.96</v>
      </c>
      <c r="Y2979">
        <v>28</v>
      </c>
      <c r="Z2979">
        <v>14</v>
      </c>
      <c r="AA2979">
        <v>0</v>
      </c>
      <c r="AB2979">
        <v>0</v>
      </c>
      <c r="AC2979">
        <v>172530.26</v>
      </c>
      <c r="AD2979">
        <v>6.9999999999999896E-2</v>
      </c>
      <c r="AE2979">
        <v>0</v>
      </c>
      <c r="AF2979">
        <v>0</v>
      </c>
      <c r="AG2979">
        <v>0</v>
      </c>
      <c r="AH2979">
        <v>0</v>
      </c>
      <c r="AI2979">
        <f t="shared" si="242"/>
        <v>518</v>
      </c>
      <c r="AJ2979">
        <f t="shared" si="243"/>
        <v>179725.28</v>
      </c>
      <c r="AK2979" s="62">
        <f t="shared" si="244"/>
        <v>28.777777777777779</v>
      </c>
      <c r="AL2979">
        <f t="shared" si="245"/>
        <v>172530.26</v>
      </c>
    </row>
    <row r="2980" spans="2:38" ht="14.45" x14ac:dyDescent="0.3">
      <c r="B2980" t="s">
        <v>2683</v>
      </c>
      <c r="C2980">
        <v>2002344334</v>
      </c>
      <c r="D2980" t="s">
        <v>125</v>
      </c>
      <c r="E2980" t="s">
        <v>126</v>
      </c>
      <c r="F2980" t="s">
        <v>127</v>
      </c>
      <c r="G2980" t="s">
        <v>146</v>
      </c>
      <c r="H2980" t="s">
        <v>160</v>
      </c>
      <c r="I2980" t="s">
        <v>161</v>
      </c>
      <c r="J2980" t="s">
        <v>162</v>
      </c>
      <c r="K2980" t="s">
        <v>334</v>
      </c>
      <c r="L2980">
        <v>80895785</v>
      </c>
      <c r="M2980" t="s">
        <v>335</v>
      </c>
      <c r="N2980">
        <v>96032100</v>
      </c>
      <c r="O2980" t="s">
        <v>336</v>
      </c>
      <c r="P2980">
        <v>4987176239976</v>
      </c>
      <c r="Q2980">
        <v>140</v>
      </c>
      <c r="R2980" s="16">
        <v>47045</v>
      </c>
      <c r="S2980">
        <v>36</v>
      </c>
      <c r="T2980">
        <v>74</v>
      </c>
      <c r="U2980">
        <v>36</v>
      </c>
      <c r="V2980">
        <v>106.67</v>
      </c>
      <c r="W2980">
        <v>112</v>
      </c>
      <c r="X2980">
        <v>116.67</v>
      </c>
      <c r="Y2980">
        <v>0</v>
      </c>
      <c r="Z2980">
        <v>6</v>
      </c>
      <c r="AA2980">
        <v>0</v>
      </c>
      <c r="AB2980">
        <v>0</v>
      </c>
      <c r="AC2980">
        <v>672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f t="shared" si="242"/>
        <v>6</v>
      </c>
      <c r="AJ2980">
        <f t="shared" si="243"/>
        <v>700.02</v>
      </c>
      <c r="AK2980" s="62">
        <f t="shared" si="244"/>
        <v>0.16666666666666666</v>
      </c>
      <c r="AL2980">
        <f t="shared" si="245"/>
        <v>672</v>
      </c>
    </row>
    <row r="2981" spans="2:38" ht="14.45" x14ac:dyDescent="0.3">
      <c r="B2981" t="s">
        <v>2683</v>
      </c>
      <c r="C2981">
        <v>2002344334</v>
      </c>
      <c r="D2981" t="s">
        <v>125</v>
      </c>
      <c r="E2981" t="s">
        <v>126</v>
      </c>
      <c r="F2981" t="s">
        <v>127</v>
      </c>
      <c r="G2981" t="s">
        <v>146</v>
      </c>
      <c r="H2981" t="s">
        <v>160</v>
      </c>
      <c r="I2981" t="s">
        <v>161</v>
      </c>
      <c r="J2981" t="s">
        <v>525</v>
      </c>
      <c r="K2981" t="s">
        <v>549</v>
      </c>
      <c r="L2981">
        <v>80895603</v>
      </c>
      <c r="M2981" t="s">
        <v>550</v>
      </c>
      <c r="N2981">
        <v>96032100</v>
      </c>
      <c r="O2981" t="s">
        <v>551</v>
      </c>
      <c r="P2981">
        <v>4987176232663</v>
      </c>
      <c r="Q2981">
        <v>106</v>
      </c>
      <c r="R2981" s="16">
        <v>46807</v>
      </c>
      <c r="S2981">
        <v>36</v>
      </c>
      <c r="T2981">
        <v>52</v>
      </c>
      <c r="U2981">
        <v>48</v>
      </c>
      <c r="V2981">
        <v>80.760000000000005</v>
      </c>
      <c r="W2981">
        <v>84.8</v>
      </c>
      <c r="X2981">
        <v>88.34</v>
      </c>
      <c r="Y2981">
        <v>1</v>
      </c>
      <c r="Z2981">
        <v>3</v>
      </c>
      <c r="AA2981">
        <v>0</v>
      </c>
      <c r="AB2981">
        <v>0</v>
      </c>
      <c r="AC2981">
        <v>4324.8</v>
      </c>
      <c r="AD2981">
        <v>0.01</v>
      </c>
      <c r="AE2981">
        <v>0</v>
      </c>
      <c r="AF2981">
        <v>0</v>
      </c>
      <c r="AG2981">
        <v>0</v>
      </c>
      <c r="AH2981">
        <v>0</v>
      </c>
      <c r="AI2981">
        <f t="shared" si="242"/>
        <v>51</v>
      </c>
      <c r="AJ2981">
        <f t="shared" si="243"/>
        <v>4505.34</v>
      </c>
      <c r="AK2981" s="62">
        <f t="shared" si="244"/>
        <v>1.0625</v>
      </c>
      <c r="AL2981">
        <f t="shared" si="245"/>
        <v>4324.8</v>
      </c>
    </row>
    <row r="2982" spans="2:38" ht="14.45" x14ac:dyDescent="0.3">
      <c r="B2982" t="s">
        <v>2683</v>
      </c>
      <c r="C2982">
        <v>2002344334</v>
      </c>
      <c r="D2982" t="s">
        <v>125</v>
      </c>
      <c r="E2982" t="s">
        <v>126</v>
      </c>
      <c r="F2982" t="s">
        <v>127</v>
      </c>
      <c r="G2982" t="s">
        <v>146</v>
      </c>
      <c r="H2982" t="s">
        <v>160</v>
      </c>
      <c r="I2982" t="s">
        <v>161</v>
      </c>
      <c r="J2982" t="s">
        <v>344</v>
      </c>
      <c r="K2982" t="s">
        <v>345</v>
      </c>
      <c r="L2982">
        <v>80895789</v>
      </c>
      <c r="M2982" t="s">
        <v>346</v>
      </c>
      <c r="N2982">
        <v>96032100</v>
      </c>
      <c r="O2982" t="s">
        <v>347</v>
      </c>
      <c r="P2982">
        <v>4987176279156</v>
      </c>
      <c r="Q2982">
        <v>120</v>
      </c>
      <c r="R2982" s="16">
        <v>47102</v>
      </c>
      <c r="S2982">
        <v>36</v>
      </c>
      <c r="T2982">
        <v>79</v>
      </c>
      <c r="U2982">
        <v>48</v>
      </c>
      <c r="V2982">
        <v>91.43</v>
      </c>
      <c r="W2982">
        <v>96</v>
      </c>
      <c r="X2982">
        <v>100</v>
      </c>
      <c r="Y2982">
        <v>0</v>
      </c>
      <c r="Z2982">
        <v>11</v>
      </c>
      <c r="AA2982">
        <v>0</v>
      </c>
      <c r="AB2982">
        <v>0</v>
      </c>
      <c r="AC2982">
        <v>1056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f t="shared" si="242"/>
        <v>11</v>
      </c>
      <c r="AJ2982">
        <f t="shared" si="243"/>
        <v>1100</v>
      </c>
      <c r="AK2982" s="62">
        <f t="shared" si="244"/>
        <v>0.22916666666666666</v>
      </c>
      <c r="AL2982">
        <f t="shared" si="245"/>
        <v>1056</v>
      </c>
    </row>
    <row r="2983" spans="2:38" ht="14.45" x14ac:dyDescent="0.3">
      <c r="B2983" t="s">
        <v>2683</v>
      </c>
      <c r="C2983">
        <v>2002344334</v>
      </c>
      <c r="D2983" t="s">
        <v>125</v>
      </c>
      <c r="E2983" t="s">
        <v>126</v>
      </c>
      <c r="F2983" t="s">
        <v>127</v>
      </c>
      <c r="G2983" t="s">
        <v>132</v>
      </c>
      <c r="H2983" t="s">
        <v>133</v>
      </c>
      <c r="I2983" t="s">
        <v>134</v>
      </c>
      <c r="J2983" t="s">
        <v>408</v>
      </c>
      <c r="K2983" t="s">
        <v>931</v>
      </c>
      <c r="L2983">
        <v>80887529</v>
      </c>
      <c r="M2983" t="s">
        <v>954</v>
      </c>
      <c r="N2983">
        <v>96190010</v>
      </c>
      <c r="O2983" t="s">
        <v>955</v>
      </c>
      <c r="P2983">
        <v>4987176301963</v>
      </c>
      <c r="Q2983">
        <v>470</v>
      </c>
      <c r="R2983" s="16">
        <v>47102</v>
      </c>
      <c r="S2983">
        <v>24</v>
      </c>
      <c r="T2983">
        <v>100</v>
      </c>
      <c r="U2983">
        <v>18</v>
      </c>
      <c r="V2983">
        <v>395.78</v>
      </c>
      <c r="W2983">
        <v>395.78</v>
      </c>
      <c r="X2983">
        <v>412.28</v>
      </c>
      <c r="Y2983">
        <v>0</v>
      </c>
      <c r="Z2983">
        <v>3</v>
      </c>
      <c r="AA2983">
        <v>0</v>
      </c>
      <c r="AB2983">
        <v>0</v>
      </c>
      <c r="AC2983">
        <v>1187.3399999999999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f t="shared" si="242"/>
        <v>3</v>
      </c>
      <c r="AJ2983">
        <f t="shared" si="243"/>
        <v>1236.8399999999999</v>
      </c>
      <c r="AK2983" s="62">
        <f t="shared" si="244"/>
        <v>0.16666666666666666</v>
      </c>
      <c r="AL2983">
        <f t="shared" si="245"/>
        <v>1187.3399999999999</v>
      </c>
    </row>
    <row r="2984" spans="2:38" ht="14.45" x14ac:dyDescent="0.3">
      <c r="B2984" t="s">
        <v>2683</v>
      </c>
      <c r="C2984">
        <v>2002344334</v>
      </c>
      <c r="D2984" t="s">
        <v>125</v>
      </c>
      <c r="E2984" t="s">
        <v>126</v>
      </c>
      <c r="F2984" t="s">
        <v>127</v>
      </c>
      <c r="G2984" t="s">
        <v>146</v>
      </c>
      <c r="H2984" t="s">
        <v>160</v>
      </c>
      <c r="I2984" t="s">
        <v>161</v>
      </c>
      <c r="J2984" t="s">
        <v>351</v>
      </c>
      <c r="K2984" t="s">
        <v>1027</v>
      </c>
      <c r="L2984">
        <v>80895793</v>
      </c>
      <c r="M2984" t="s">
        <v>1028</v>
      </c>
      <c r="N2984">
        <v>96032100</v>
      </c>
      <c r="O2984" t="s">
        <v>1029</v>
      </c>
      <c r="P2984">
        <v>4987176232632</v>
      </c>
      <c r="Q2984">
        <v>50</v>
      </c>
      <c r="R2984" s="16">
        <v>46807</v>
      </c>
      <c r="S2984">
        <v>36</v>
      </c>
      <c r="T2984">
        <v>52</v>
      </c>
      <c r="U2984">
        <v>120</v>
      </c>
      <c r="V2984">
        <v>38.1</v>
      </c>
      <c r="W2984">
        <v>40</v>
      </c>
      <c r="X2984">
        <v>41.67</v>
      </c>
      <c r="Y2984">
        <v>0</v>
      </c>
      <c r="Z2984">
        <v>1</v>
      </c>
      <c r="AA2984">
        <v>0</v>
      </c>
      <c r="AB2984">
        <v>0</v>
      </c>
      <c r="AC2984">
        <v>40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f t="shared" si="242"/>
        <v>1</v>
      </c>
      <c r="AJ2984">
        <f t="shared" si="243"/>
        <v>41.67</v>
      </c>
      <c r="AK2984" s="62">
        <f t="shared" si="244"/>
        <v>8.3333333333333332E-3</v>
      </c>
      <c r="AL2984">
        <f t="shared" si="245"/>
        <v>40</v>
      </c>
    </row>
    <row r="2985" spans="2:38" ht="14.45" x14ac:dyDescent="0.3">
      <c r="B2985" t="s">
        <v>2683</v>
      </c>
      <c r="C2985">
        <v>2002344334</v>
      </c>
      <c r="D2985" t="s">
        <v>125</v>
      </c>
      <c r="E2985" t="s">
        <v>126</v>
      </c>
      <c r="F2985" t="s">
        <v>127</v>
      </c>
      <c r="G2985" t="s">
        <v>132</v>
      </c>
      <c r="H2985" t="s">
        <v>133</v>
      </c>
      <c r="I2985" t="s">
        <v>134</v>
      </c>
      <c r="J2985" t="s">
        <v>135</v>
      </c>
      <c r="K2985" t="s">
        <v>552</v>
      </c>
      <c r="L2985">
        <v>80887273</v>
      </c>
      <c r="M2985" t="s">
        <v>553</v>
      </c>
      <c r="N2985">
        <v>96190010</v>
      </c>
      <c r="O2985" t="s">
        <v>554</v>
      </c>
      <c r="P2985">
        <v>4987176192165</v>
      </c>
      <c r="Q2985">
        <v>649</v>
      </c>
      <c r="R2985" s="16">
        <v>47095</v>
      </c>
      <c r="S2985">
        <v>24</v>
      </c>
      <c r="T2985">
        <v>100</v>
      </c>
      <c r="U2985">
        <v>12</v>
      </c>
      <c r="V2985">
        <v>421.9</v>
      </c>
      <c r="W2985">
        <v>421.9</v>
      </c>
      <c r="X2985">
        <v>439.49</v>
      </c>
      <c r="Y2985">
        <v>0</v>
      </c>
      <c r="Z2985">
        <v>1</v>
      </c>
      <c r="AA2985">
        <v>0</v>
      </c>
      <c r="AB2985">
        <v>0</v>
      </c>
      <c r="AC2985">
        <v>421.9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f t="shared" si="242"/>
        <v>1</v>
      </c>
      <c r="AJ2985">
        <f t="shared" si="243"/>
        <v>439.49</v>
      </c>
      <c r="AK2985" s="62">
        <f t="shared" si="244"/>
        <v>8.3333333333333329E-2</v>
      </c>
      <c r="AL2985">
        <f t="shared" si="245"/>
        <v>421.9</v>
      </c>
    </row>
    <row r="2986" spans="2:38" ht="14.45" x14ac:dyDescent="0.3">
      <c r="B2986" t="s">
        <v>2683</v>
      </c>
      <c r="C2986">
        <v>2002344334</v>
      </c>
      <c r="D2986" t="s">
        <v>125</v>
      </c>
      <c r="E2986" t="s">
        <v>126</v>
      </c>
      <c r="F2986" t="s">
        <v>127</v>
      </c>
      <c r="G2986" t="s">
        <v>146</v>
      </c>
      <c r="H2986" t="s">
        <v>160</v>
      </c>
      <c r="I2986" t="s">
        <v>161</v>
      </c>
      <c r="J2986" t="s">
        <v>162</v>
      </c>
      <c r="K2986" t="s">
        <v>358</v>
      </c>
      <c r="L2986">
        <v>80895795</v>
      </c>
      <c r="M2986" t="s">
        <v>359</v>
      </c>
      <c r="N2986">
        <v>96032100</v>
      </c>
      <c r="O2986" t="s">
        <v>360</v>
      </c>
      <c r="P2986">
        <v>4987176239952</v>
      </c>
      <c r="Q2986">
        <v>160</v>
      </c>
      <c r="R2986" s="16">
        <v>46807</v>
      </c>
      <c r="S2986">
        <v>36</v>
      </c>
      <c r="T2986">
        <v>52</v>
      </c>
      <c r="U2986">
        <v>36</v>
      </c>
      <c r="V2986">
        <v>121.9</v>
      </c>
      <c r="W2986">
        <v>128</v>
      </c>
      <c r="X2986">
        <v>133.34</v>
      </c>
      <c r="Y2986">
        <v>0</v>
      </c>
      <c r="Z2986">
        <v>6</v>
      </c>
      <c r="AA2986">
        <v>0</v>
      </c>
      <c r="AB2986">
        <v>0</v>
      </c>
      <c r="AC2986">
        <v>768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f t="shared" si="242"/>
        <v>6</v>
      </c>
      <c r="AJ2986">
        <f t="shared" si="243"/>
        <v>800.04</v>
      </c>
      <c r="AK2986" s="62">
        <f t="shared" si="244"/>
        <v>0.16666666666666666</v>
      </c>
      <c r="AL2986">
        <f t="shared" si="245"/>
        <v>768</v>
      </c>
    </row>
    <row r="2987" spans="2:38" ht="14.45" x14ac:dyDescent="0.3">
      <c r="B2987" t="s">
        <v>2683</v>
      </c>
      <c r="C2987">
        <v>2002344334</v>
      </c>
      <c r="D2987" t="s">
        <v>125</v>
      </c>
      <c r="E2987" t="s">
        <v>126</v>
      </c>
      <c r="F2987" t="s">
        <v>127</v>
      </c>
      <c r="G2987" t="s">
        <v>132</v>
      </c>
      <c r="H2987" t="s">
        <v>133</v>
      </c>
      <c r="I2987" t="s">
        <v>134</v>
      </c>
      <c r="J2987" t="s">
        <v>408</v>
      </c>
      <c r="K2987" t="s">
        <v>409</v>
      </c>
      <c r="L2987">
        <v>80887530</v>
      </c>
      <c r="M2987" t="s">
        <v>410</v>
      </c>
      <c r="N2987">
        <v>96190010</v>
      </c>
      <c r="O2987" t="s">
        <v>411</v>
      </c>
      <c r="P2987">
        <v>4987176306746</v>
      </c>
      <c r="Q2987">
        <v>649</v>
      </c>
      <c r="R2987" s="16">
        <v>47045</v>
      </c>
      <c r="S2987">
        <v>24</v>
      </c>
      <c r="T2987">
        <v>100</v>
      </c>
      <c r="U2987">
        <v>18</v>
      </c>
      <c r="V2987">
        <v>484.09</v>
      </c>
      <c r="W2987">
        <v>484.09</v>
      </c>
      <c r="X2987">
        <v>504.28</v>
      </c>
      <c r="Y2987">
        <v>0</v>
      </c>
      <c r="Z2987">
        <v>4</v>
      </c>
      <c r="AA2987">
        <v>0</v>
      </c>
      <c r="AB2987">
        <v>0</v>
      </c>
      <c r="AC2987">
        <v>1936.36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f t="shared" si="242"/>
        <v>4</v>
      </c>
      <c r="AJ2987">
        <f t="shared" si="243"/>
        <v>2017.12</v>
      </c>
      <c r="AK2987" s="62">
        <f t="shared" si="244"/>
        <v>0.22222222222222221</v>
      </c>
      <c r="AL2987">
        <f t="shared" si="245"/>
        <v>1936.36</v>
      </c>
    </row>
    <row r="2988" spans="2:38" ht="14.45" x14ac:dyDescent="0.3">
      <c r="B2988" t="s">
        <v>2683</v>
      </c>
      <c r="C2988">
        <v>2002344334</v>
      </c>
      <c r="D2988" t="s">
        <v>125</v>
      </c>
      <c r="E2988" t="s">
        <v>126</v>
      </c>
      <c r="F2988" t="s">
        <v>127</v>
      </c>
      <c r="G2988" t="s">
        <v>146</v>
      </c>
      <c r="H2988" t="s">
        <v>160</v>
      </c>
      <c r="I2988" t="s">
        <v>161</v>
      </c>
      <c r="J2988" t="s">
        <v>162</v>
      </c>
      <c r="K2988" t="s">
        <v>364</v>
      </c>
      <c r="L2988">
        <v>80895800</v>
      </c>
      <c r="M2988" t="s">
        <v>365</v>
      </c>
      <c r="N2988">
        <v>96032100</v>
      </c>
      <c r="O2988" t="s">
        <v>366</v>
      </c>
      <c r="P2988">
        <v>4987176239969</v>
      </c>
      <c r="Q2988">
        <v>158</v>
      </c>
      <c r="R2988" s="16">
        <v>47045</v>
      </c>
      <c r="S2988">
        <v>36</v>
      </c>
      <c r="T2988">
        <v>74</v>
      </c>
      <c r="U2988">
        <v>48</v>
      </c>
      <c r="V2988">
        <v>120.38</v>
      </c>
      <c r="W2988">
        <v>126.4</v>
      </c>
      <c r="X2988">
        <v>131.66999999999999</v>
      </c>
      <c r="Y2988">
        <v>0</v>
      </c>
      <c r="Z2988">
        <v>9</v>
      </c>
      <c r="AA2988">
        <v>0</v>
      </c>
      <c r="AB2988">
        <v>0</v>
      </c>
      <c r="AC2988">
        <v>1137.5999999999999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f t="shared" si="242"/>
        <v>9</v>
      </c>
      <c r="AJ2988">
        <f t="shared" si="243"/>
        <v>1185.03</v>
      </c>
      <c r="AK2988" s="62">
        <f t="shared" si="244"/>
        <v>0.1875</v>
      </c>
      <c r="AL2988">
        <f t="shared" si="245"/>
        <v>1137.6000000000001</v>
      </c>
    </row>
    <row r="2989" spans="2:38" ht="14.45" x14ac:dyDescent="0.3">
      <c r="B2989" t="s">
        <v>2683</v>
      </c>
      <c r="C2989">
        <v>2002344334</v>
      </c>
      <c r="D2989" t="s">
        <v>125</v>
      </c>
      <c r="E2989" t="s">
        <v>126</v>
      </c>
      <c r="F2989" t="s">
        <v>127</v>
      </c>
      <c r="G2989" t="s">
        <v>132</v>
      </c>
      <c r="H2989" t="s">
        <v>133</v>
      </c>
      <c r="I2989" t="s">
        <v>134</v>
      </c>
      <c r="J2989" t="s">
        <v>408</v>
      </c>
      <c r="K2989" t="s">
        <v>415</v>
      </c>
      <c r="L2989">
        <v>80887532</v>
      </c>
      <c r="M2989" t="s">
        <v>416</v>
      </c>
      <c r="N2989">
        <v>96190010</v>
      </c>
      <c r="O2989" t="s">
        <v>417</v>
      </c>
      <c r="P2989">
        <v>4987176301956</v>
      </c>
      <c r="Q2989">
        <v>115</v>
      </c>
      <c r="R2989" s="16">
        <v>47097</v>
      </c>
      <c r="S2989">
        <v>24</v>
      </c>
      <c r="T2989">
        <v>100</v>
      </c>
      <c r="U2989">
        <v>48</v>
      </c>
      <c r="V2989">
        <v>96.84</v>
      </c>
      <c r="W2989">
        <v>96.84</v>
      </c>
      <c r="X2989">
        <v>100.88</v>
      </c>
      <c r="Y2989">
        <v>5</v>
      </c>
      <c r="Z2989">
        <v>45</v>
      </c>
      <c r="AA2989">
        <v>0</v>
      </c>
      <c r="AB2989">
        <v>0</v>
      </c>
      <c r="AC2989">
        <v>27599.4</v>
      </c>
      <c r="AD2989">
        <v>0.01</v>
      </c>
      <c r="AE2989">
        <v>0</v>
      </c>
      <c r="AF2989">
        <v>0</v>
      </c>
      <c r="AG2989">
        <v>0</v>
      </c>
      <c r="AH2989">
        <v>0</v>
      </c>
      <c r="AI2989">
        <f t="shared" si="242"/>
        <v>285</v>
      </c>
      <c r="AJ2989">
        <f t="shared" si="243"/>
        <v>28750.799999999999</v>
      </c>
      <c r="AK2989" s="62">
        <f t="shared" si="244"/>
        <v>5.9375</v>
      </c>
      <c r="AL2989">
        <f t="shared" si="245"/>
        <v>27599.4</v>
      </c>
    </row>
    <row r="2990" spans="2:38" ht="14.45" x14ac:dyDescent="0.3">
      <c r="B2990" t="s">
        <v>2683</v>
      </c>
      <c r="C2990">
        <v>2002344334</v>
      </c>
      <c r="D2990" t="s">
        <v>125</v>
      </c>
      <c r="E2990" t="s">
        <v>126</v>
      </c>
      <c r="F2990" t="s">
        <v>127</v>
      </c>
      <c r="G2990" t="s">
        <v>132</v>
      </c>
      <c r="H2990" t="s">
        <v>133</v>
      </c>
      <c r="I2990" t="s">
        <v>134</v>
      </c>
      <c r="J2990" t="s">
        <v>169</v>
      </c>
      <c r="K2990" t="s">
        <v>460</v>
      </c>
      <c r="L2990">
        <v>80893410</v>
      </c>
      <c r="M2990" t="s">
        <v>1065</v>
      </c>
      <c r="N2990">
        <v>96190010</v>
      </c>
      <c r="O2990" t="s">
        <v>1066</v>
      </c>
      <c r="P2990">
        <v>4987176293527</v>
      </c>
      <c r="Q2990">
        <v>99</v>
      </c>
      <c r="R2990" s="16">
        <v>47045</v>
      </c>
      <c r="S2990">
        <v>24</v>
      </c>
      <c r="T2990">
        <v>100</v>
      </c>
      <c r="U2990">
        <v>64</v>
      </c>
      <c r="V2990">
        <v>85.62</v>
      </c>
      <c r="W2990">
        <v>85.62</v>
      </c>
      <c r="X2990">
        <v>89.19</v>
      </c>
      <c r="Y2990">
        <v>10</v>
      </c>
      <c r="Z2990">
        <v>10</v>
      </c>
      <c r="AA2990">
        <v>0</v>
      </c>
      <c r="AB2990">
        <v>0</v>
      </c>
      <c r="AC2990">
        <v>55653</v>
      </c>
      <c r="AD2990">
        <v>0.02</v>
      </c>
      <c r="AE2990">
        <v>0</v>
      </c>
      <c r="AF2990">
        <v>0</v>
      </c>
      <c r="AG2990">
        <v>0</v>
      </c>
      <c r="AH2990">
        <v>0</v>
      </c>
      <c r="AI2990">
        <f t="shared" si="242"/>
        <v>650</v>
      </c>
      <c r="AJ2990">
        <f t="shared" si="243"/>
        <v>57973.5</v>
      </c>
      <c r="AK2990" s="62">
        <f t="shared" si="244"/>
        <v>10.15625</v>
      </c>
      <c r="AL2990">
        <f t="shared" si="245"/>
        <v>55653</v>
      </c>
    </row>
    <row r="2991" spans="2:38" ht="14.45" x14ac:dyDescent="0.3">
      <c r="B2991" t="s">
        <v>2683</v>
      </c>
      <c r="C2991">
        <v>2002344334</v>
      </c>
      <c r="D2991" t="s">
        <v>125</v>
      </c>
      <c r="E2991" t="s">
        <v>126</v>
      </c>
      <c r="F2991" t="s">
        <v>127</v>
      </c>
      <c r="G2991" t="s">
        <v>132</v>
      </c>
      <c r="H2991" t="s">
        <v>133</v>
      </c>
      <c r="I2991" t="s">
        <v>134</v>
      </c>
      <c r="J2991" t="s">
        <v>240</v>
      </c>
      <c r="K2991" t="s">
        <v>440</v>
      </c>
      <c r="L2991">
        <v>80887674</v>
      </c>
      <c r="M2991" t="s">
        <v>441</v>
      </c>
      <c r="N2991">
        <v>96190010</v>
      </c>
      <c r="O2991" t="s">
        <v>442</v>
      </c>
      <c r="P2991">
        <v>4987176369406</v>
      </c>
      <c r="Q2991">
        <v>150</v>
      </c>
      <c r="R2991" s="16">
        <v>47108</v>
      </c>
      <c r="S2991">
        <v>24</v>
      </c>
      <c r="T2991">
        <v>100</v>
      </c>
      <c r="U2991">
        <v>36</v>
      </c>
      <c r="V2991">
        <v>126.31</v>
      </c>
      <c r="W2991">
        <v>126.31</v>
      </c>
      <c r="X2991">
        <v>131.58000000000001</v>
      </c>
      <c r="Y2991">
        <v>12</v>
      </c>
      <c r="Z2991">
        <v>20</v>
      </c>
      <c r="AA2991">
        <v>0</v>
      </c>
      <c r="AB2991">
        <v>0</v>
      </c>
      <c r="AC2991">
        <v>57092.12</v>
      </c>
      <c r="AD2991">
        <v>0.01</v>
      </c>
      <c r="AE2991">
        <v>0</v>
      </c>
      <c r="AF2991">
        <v>0</v>
      </c>
      <c r="AG2991">
        <v>0</v>
      </c>
      <c r="AH2991">
        <v>0</v>
      </c>
      <c r="AI2991">
        <f t="shared" si="242"/>
        <v>452</v>
      </c>
      <c r="AJ2991">
        <f t="shared" si="243"/>
        <v>59474.16</v>
      </c>
      <c r="AK2991" s="62">
        <f t="shared" si="244"/>
        <v>12.555555555555555</v>
      </c>
      <c r="AL2991">
        <f t="shared" si="245"/>
        <v>57092.12</v>
      </c>
    </row>
    <row r="2992" spans="2:38" ht="14.45" x14ac:dyDescent="0.3">
      <c r="B2992" t="s">
        <v>2683</v>
      </c>
      <c r="C2992">
        <v>2002344334</v>
      </c>
      <c r="D2992" t="s">
        <v>125</v>
      </c>
      <c r="E2992" t="s">
        <v>126</v>
      </c>
      <c r="F2992" t="s">
        <v>127</v>
      </c>
      <c r="G2992" t="s">
        <v>146</v>
      </c>
      <c r="H2992" t="s">
        <v>147</v>
      </c>
      <c r="I2992" t="s">
        <v>203</v>
      </c>
      <c r="J2992" t="s">
        <v>367</v>
      </c>
      <c r="K2992" t="s">
        <v>368</v>
      </c>
      <c r="L2992">
        <v>80866729</v>
      </c>
      <c r="M2992" t="s">
        <v>369</v>
      </c>
      <c r="N2992">
        <v>33071090</v>
      </c>
      <c r="O2992" t="s">
        <v>370</v>
      </c>
      <c r="P2992">
        <v>4987176278647</v>
      </c>
      <c r="Q2992">
        <v>290</v>
      </c>
      <c r="R2992" s="16">
        <v>47045</v>
      </c>
      <c r="S2992">
        <v>36</v>
      </c>
      <c r="T2992">
        <v>74</v>
      </c>
      <c r="U2992">
        <v>12</v>
      </c>
      <c r="V2992">
        <v>210.64</v>
      </c>
      <c r="W2992">
        <v>248.56</v>
      </c>
      <c r="X2992">
        <v>258.92</v>
      </c>
      <c r="Y2992">
        <v>12</v>
      </c>
      <c r="Z2992">
        <v>7</v>
      </c>
      <c r="AA2992">
        <v>0</v>
      </c>
      <c r="AB2992">
        <v>0</v>
      </c>
      <c r="AC2992">
        <v>37532.559999999998</v>
      </c>
      <c r="AD2992">
        <v>0.02</v>
      </c>
      <c r="AE2992">
        <v>0</v>
      </c>
      <c r="AF2992">
        <v>0</v>
      </c>
      <c r="AG2992">
        <v>0</v>
      </c>
      <c r="AH2992">
        <v>0</v>
      </c>
      <c r="AI2992">
        <f t="shared" si="242"/>
        <v>151</v>
      </c>
      <c r="AJ2992">
        <f t="shared" si="243"/>
        <v>39096.920000000006</v>
      </c>
      <c r="AK2992" s="62">
        <f t="shared" si="244"/>
        <v>12.583333333333334</v>
      </c>
      <c r="AL2992">
        <f t="shared" si="245"/>
        <v>37532.559999999998</v>
      </c>
    </row>
    <row r="2993" spans="2:38" ht="14.45" x14ac:dyDescent="0.3">
      <c r="B2993" t="s">
        <v>2683</v>
      </c>
      <c r="C2993">
        <v>2002344334</v>
      </c>
      <c r="D2993" t="s">
        <v>125</v>
      </c>
      <c r="E2993" t="s">
        <v>126</v>
      </c>
      <c r="F2993" t="s">
        <v>127</v>
      </c>
      <c r="G2993" t="s">
        <v>132</v>
      </c>
      <c r="H2993" t="s">
        <v>133</v>
      </c>
      <c r="I2993" t="s">
        <v>447</v>
      </c>
      <c r="J2993" t="s">
        <v>448</v>
      </c>
      <c r="K2993" t="s">
        <v>449</v>
      </c>
      <c r="L2993">
        <v>80870015</v>
      </c>
      <c r="M2993" t="s">
        <v>450</v>
      </c>
      <c r="N2993">
        <v>96190010</v>
      </c>
      <c r="O2993" t="s">
        <v>451</v>
      </c>
      <c r="P2993">
        <v>4987176231765</v>
      </c>
      <c r="Q2993">
        <v>175</v>
      </c>
      <c r="R2993" s="16">
        <v>46807</v>
      </c>
      <c r="S2993">
        <v>24</v>
      </c>
      <c r="T2993">
        <v>78</v>
      </c>
      <c r="U2993">
        <v>18</v>
      </c>
      <c r="V2993">
        <v>147.36000000000001</v>
      </c>
      <c r="W2993">
        <v>147.36000000000001</v>
      </c>
      <c r="X2993">
        <v>153.5</v>
      </c>
      <c r="Y2993">
        <v>1</v>
      </c>
      <c r="Z2993">
        <v>12</v>
      </c>
      <c r="AA2993">
        <v>0</v>
      </c>
      <c r="AB2993">
        <v>0</v>
      </c>
      <c r="AC2993">
        <v>4420.8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f t="shared" si="242"/>
        <v>30</v>
      </c>
      <c r="AJ2993">
        <f t="shared" si="243"/>
        <v>4605</v>
      </c>
      <c r="AK2993" s="62">
        <f t="shared" si="244"/>
        <v>1.6666666666666667</v>
      </c>
      <c r="AL2993">
        <f t="shared" si="245"/>
        <v>4420.8</v>
      </c>
    </row>
    <row r="2994" spans="2:38" ht="14.45" x14ac:dyDescent="0.3">
      <c r="B2994" t="s">
        <v>2683</v>
      </c>
      <c r="C2994">
        <v>2002344334</v>
      </c>
      <c r="D2994" t="s">
        <v>125</v>
      </c>
      <c r="E2994" t="s">
        <v>126</v>
      </c>
      <c r="F2994" t="s">
        <v>127</v>
      </c>
      <c r="G2994" t="s">
        <v>132</v>
      </c>
      <c r="H2994" t="s">
        <v>133</v>
      </c>
      <c r="I2994" t="s">
        <v>177</v>
      </c>
      <c r="J2994" t="s">
        <v>375</v>
      </c>
      <c r="K2994" t="s">
        <v>376</v>
      </c>
      <c r="L2994">
        <v>80887328</v>
      </c>
      <c r="M2994" t="s">
        <v>377</v>
      </c>
      <c r="N2994">
        <v>96190010</v>
      </c>
      <c r="O2994" t="s">
        <v>378</v>
      </c>
      <c r="P2994">
        <v>4987176371485</v>
      </c>
      <c r="Q2994">
        <v>240</v>
      </c>
      <c r="R2994" s="16">
        <v>47045</v>
      </c>
      <c r="S2994">
        <v>24</v>
      </c>
      <c r="T2994">
        <v>100</v>
      </c>
      <c r="U2994">
        <v>20</v>
      </c>
      <c r="V2994">
        <v>207.56</v>
      </c>
      <c r="W2994">
        <v>207.56</v>
      </c>
      <c r="X2994">
        <v>216.22</v>
      </c>
      <c r="Y2994">
        <v>0</v>
      </c>
      <c r="Z2994">
        <v>5</v>
      </c>
      <c r="AA2994">
        <v>0</v>
      </c>
      <c r="AB2994">
        <v>0</v>
      </c>
      <c r="AC2994">
        <v>1037.8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f t="shared" si="242"/>
        <v>5</v>
      </c>
      <c r="AJ2994">
        <f t="shared" si="243"/>
        <v>1081.0999999999999</v>
      </c>
      <c r="AK2994" s="62">
        <f t="shared" si="244"/>
        <v>0.25</v>
      </c>
      <c r="AL2994">
        <f t="shared" si="245"/>
        <v>1037.8</v>
      </c>
    </row>
    <row r="2995" spans="2:38" ht="14.45" x14ac:dyDescent="0.3">
      <c r="B2995" t="s">
        <v>2683</v>
      </c>
      <c r="C2995">
        <v>2002344334</v>
      </c>
      <c r="D2995" t="s">
        <v>125</v>
      </c>
      <c r="E2995" t="s">
        <v>126</v>
      </c>
      <c r="F2995" t="s">
        <v>127</v>
      </c>
      <c r="G2995" t="s">
        <v>132</v>
      </c>
      <c r="H2995" t="s">
        <v>133</v>
      </c>
      <c r="I2995" t="s">
        <v>177</v>
      </c>
      <c r="J2995" t="s">
        <v>371</v>
      </c>
      <c r="K2995" t="s">
        <v>531</v>
      </c>
      <c r="L2995">
        <v>80888577</v>
      </c>
      <c r="M2995" t="s">
        <v>532</v>
      </c>
      <c r="N2995">
        <v>96190010</v>
      </c>
      <c r="O2995" t="s">
        <v>533</v>
      </c>
      <c r="P2995">
        <v>4987176319524</v>
      </c>
      <c r="Q2995">
        <v>160</v>
      </c>
      <c r="R2995" s="16">
        <v>46807</v>
      </c>
      <c r="S2995">
        <v>24</v>
      </c>
      <c r="T2995">
        <v>78</v>
      </c>
      <c r="U2995">
        <v>30</v>
      </c>
      <c r="V2995">
        <v>138.37</v>
      </c>
      <c r="W2995">
        <v>138.37</v>
      </c>
      <c r="X2995">
        <v>144.13999999999999</v>
      </c>
      <c r="Y2995">
        <v>0</v>
      </c>
      <c r="Z2995">
        <v>3</v>
      </c>
      <c r="AA2995">
        <v>0</v>
      </c>
      <c r="AB2995">
        <v>0</v>
      </c>
      <c r="AC2995">
        <v>415.11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f t="shared" si="242"/>
        <v>3</v>
      </c>
      <c r="AJ2995">
        <f t="shared" si="243"/>
        <v>432.41999999999996</v>
      </c>
      <c r="AK2995" s="62">
        <f t="shared" si="244"/>
        <v>0.1</v>
      </c>
      <c r="AL2995">
        <f t="shared" si="245"/>
        <v>415.11</v>
      </c>
    </row>
    <row r="2996" spans="2:38" ht="14.45" x14ac:dyDescent="0.3">
      <c r="B2996" t="s">
        <v>2683</v>
      </c>
      <c r="C2996">
        <v>2002344334</v>
      </c>
      <c r="D2996" t="s">
        <v>125</v>
      </c>
      <c r="E2996" t="s">
        <v>126</v>
      </c>
      <c r="F2996" t="s">
        <v>127</v>
      </c>
      <c r="G2996" t="s">
        <v>132</v>
      </c>
      <c r="H2996" t="s">
        <v>133</v>
      </c>
      <c r="I2996" t="s">
        <v>177</v>
      </c>
      <c r="J2996" t="s">
        <v>371</v>
      </c>
      <c r="K2996" t="s">
        <v>395</v>
      </c>
      <c r="L2996">
        <v>83911638</v>
      </c>
      <c r="M2996" t="s">
        <v>396</v>
      </c>
      <c r="N2996">
        <v>96190010</v>
      </c>
      <c r="O2996" t="s">
        <v>397</v>
      </c>
      <c r="P2996">
        <v>4987176319555</v>
      </c>
      <c r="Q2996">
        <v>320</v>
      </c>
      <c r="R2996" s="16">
        <v>46807</v>
      </c>
      <c r="S2996">
        <v>24</v>
      </c>
      <c r="T2996">
        <v>78</v>
      </c>
      <c r="U2996">
        <v>24</v>
      </c>
      <c r="V2996">
        <v>246.05</v>
      </c>
      <c r="W2996">
        <v>246.05</v>
      </c>
      <c r="X2996">
        <v>256.31</v>
      </c>
      <c r="Y2996">
        <v>0</v>
      </c>
      <c r="Z2996">
        <v>1</v>
      </c>
      <c r="AA2996">
        <v>0</v>
      </c>
      <c r="AB2996">
        <v>0</v>
      </c>
      <c r="AC2996">
        <v>246.05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f t="shared" si="242"/>
        <v>1</v>
      </c>
      <c r="AJ2996">
        <f t="shared" si="243"/>
        <v>256.31</v>
      </c>
      <c r="AK2996" s="62">
        <f t="shared" si="244"/>
        <v>4.1666666666666664E-2</v>
      </c>
      <c r="AL2996">
        <f t="shared" si="245"/>
        <v>246.05</v>
      </c>
    </row>
    <row r="2997" spans="2:38" ht="14.45" x14ac:dyDescent="0.3">
      <c r="B2997" t="s">
        <v>2683</v>
      </c>
      <c r="C2997">
        <v>2002344334</v>
      </c>
      <c r="D2997" t="s">
        <v>125</v>
      </c>
      <c r="E2997" t="s">
        <v>126</v>
      </c>
      <c r="F2997" t="s">
        <v>127</v>
      </c>
      <c r="G2997" t="s">
        <v>146</v>
      </c>
      <c r="H2997" t="s">
        <v>150</v>
      </c>
      <c r="I2997" t="s">
        <v>151</v>
      </c>
      <c r="J2997" t="s">
        <v>152</v>
      </c>
      <c r="K2997" t="s">
        <v>611</v>
      </c>
      <c r="L2997">
        <v>80797472</v>
      </c>
      <c r="M2997" t="s">
        <v>612</v>
      </c>
      <c r="N2997">
        <v>82121010</v>
      </c>
      <c r="O2997" t="s">
        <v>613</v>
      </c>
      <c r="P2997">
        <v>4987176282941</v>
      </c>
      <c r="Q2997">
        <v>575</v>
      </c>
      <c r="R2997" s="16">
        <v>47051</v>
      </c>
      <c r="S2997">
        <v>60</v>
      </c>
      <c r="T2997">
        <v>45</v>
      </c>
      <c r="U2997">
        <v>36</v>
      </c>
      <c r="V2997">
        <v>417.66</v>
      </c>
      <c r="W2997">
        <v>492.84</v>
      </c>
      <c r="X2997">
        <v>513.39</v>
      </c>
      <c r="Y2997">
        <v>0</v>
      </c>
      <c r="Z2997">
        <v>11</v>
      </c>
      <c r="AA2997">
        <v>0</v>
      </c>
      <c r="AB2997">
        <v>0</v>
      </c>
      <c r="AC2997">
        <v>5421.24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f t="shared" si="242"/>
        <v>11</v>
      </c>
      <c r="AJ2997">
        <f t="shared" si="243"/>
        <v>5647.29</v>
      </c>
      <c r="AK2997" s="62">
        <f t="shared" si="244"/>
        <v>0.30555555555555558</v>
      </c>
      <c r="AL2997">
        <f t="shared" si="245"/>
        <v>5421.24</v>
      </c>
    </row>
    <row r="2998" spans="2:38" ht="14.45" x14ac:dyDescent="0.3">
      <c r="B2998" t="s">
        <v>2683</v>
      </c>
      <c r="C2998">
        <v>2002344334</v>
      </c>
      <c r="D2998" t="s">
        <v>125</v>
      </c>
      <c r="E2998" t="s">
        <v>126</v>
      </c>
      <c r="F2998" t="s">
        <v>127</v>
      </c>
      <c r="G2998" t="s">
        <v>146</v>
      </c>
      <c r="H2998" t="s">
        <v>150</v>
      </c>
      <c r="I2998" t="s">
        <v>326</v>
      </c>
      <c r="J2998" t="s">
        <v>327</v>
      </c>
      <c r="K2998" t="s">
        <v>388</v>
      </c>
      <c r="L2998">
        <v>80867317</v>
      </c>
      <c r="M2998" t="s">
        <v>389</v>
      </c>
      <c r="N2998">
        <v>82122011</v>
      </c>
      <c r="O2998" t="s">
        <v>390</v>
      </c>
      <c r="P2998">
        <v>4987176355782</v>
      </c>
      <c r="Q2998">
        <v>179</v>
      </c>
      <c r="R2998" s="16">
        <v>47045</v>
      </c>
      <c r="S2998">
        <v>60</v>
      </c>
      <c r="T2998">
        <v>44</v>
      </c>
      <c r="U2998">
        <v>48</v>
      </c>
      <c r="V2998">
        <v>130.02000000000001</v>
      </c>
      <c r="W2998">
        <v>153.41999999999999</v>
      </c>
      <c r="X2998">
        <v>159.82</v>
      </c>
      <c r="Y2998">
        <v>0</v>
      </c>
      <c r="Z2998">
        <v>22</v>
      </c>
      <c r="AA2998">
        <v>0</v>
      </c>
      <c r="AB2998">
        <v>0</v>
      </c>
      <c r="AC2998">
        <v>3375.24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f t="shared" si="242"/>
        <v>22</v>
      </c>
      <c r="AJ2998">
        <f t="shared" si="243"/>
        <v>3516.04</v>
      </c>
      <c r="AK2998" s="62">
        <f t="shared" si="244"/>
        <v>0.45833333333333331</v>
      </c>
      <c r="AL2998">
        <f t="shared" si="245"/>
        <v>3375.24</v>
      </c>
    </row>
    <row r="2999" spans="2:38" ht="14.45" x14ac:dyDescent="0.3">
      <c r="B2999" t="s">
        <v>2683</v>
      </c>
      <c r="C2999">
        <v>2002344334</v>
      </c>
      <c r="D2999" t="s">
        <v>125</v>
      </c>
      <c r="E2999" t="s">
        <v>126</v>
      </c>
      <c r="F2999" t="s">
        <v>127</v>
      </c>
      <c r="G2999" t="s">
        <v>132</v>
      </c>
      <c r="H2999" t="s">
        <v>163</v>
      </c>
      <c r="I2999" t="s">
        <v>164</v>
      </c>
      <c r="J2999" t="s">
        <v>202</v>
      </c>
      <c r="K2999" t="s">
        <v>614</v>
      </c>
      <c r="L2999">
        <v>80818351</v>
      </c>
      <c r="M2999" t="s">
        <v>615</v>
      </c>
      <c r="N2999">
        <v>33071010</v>
      </c>
      <c r="O2999" t="s">
        <v>616</v>
      </c>
      <c r="P2999">
        <v>4987176037374</v>
      </c>
      <c r="Q2999">
        <v>71</v>
      </c>
      <c r="R2999" s="16">
        <v>47020</v>
      </c>
      <c r="S2999">
        <v>36</v>
      </c>
      <c r="T2999">
        <v>72</v>
      </c>
      <c r="U2999">
        <v>96</v>
      </c>
      <c r="V2999">
        <v>56.94</v>
      </c>
      <c r="W2999">
        <v>59.79</v>
      </c>
      <c r="X2999">
        <v>62.28</v>
      </c>
      <c r="Y2999">
        <v>1</v>
      </c>
      <c r="Z2999">
        <v>11</v>
      </c>
      <c r="AA2999">
        <v>0</v>
      </c>
      <c r="AB2999">
        <v>0</v>
      </c>
      <c r="AC2999">
        <v>6397.53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f t="shared" si="242"/>
        <v>107</v>
      </c>
      <c r="AJ2999">
        <f t="shared" si="243"/>
        <v>6663.96</v>
      </c>
      <c r="AK2999" s="62">
        <f t="shared" si="244"/>
        <v>1.1145833333333333</v>
      </c>
      <c r="AL2999">
        <f t="shared" si="245"/>
        <v>6397.53</v>
      </c>
    </row>
    <row r="3000" spans="2:38" ht="14.45" x14ac:dyDescent="0.3">
      <c r="B3000" t="s">
        <v>2683</v>
      </c>
      <c r="C3000">
        <v>2002344334</v>
      </c>
      <c r="D3000" t="s">
        <v>125</v>
      </c>
      <c r="E3000" t="s">
        <v>126</v>
      </c>
      <c r="F3000" t="s">
        <v>127</v>
      </c>
      <c r="G3000" t="s">
        <v>128</v>
      </c>
      <c r="H3000" t="s">
        <v>139</v>
      </c>
      <c r="I3000" t="s">
        <v>140</v>
      </c>
      <c r="J3000" t="s">
        <v>266</v>
      </c>
      <c r="K3000" t="s">
        <v>402</v>
      </c>
      <c r="L3000">
        <v>83912164</v>
      </c>
      <c r="M3000" t="s">
        <v>403</v>
      </c>
      <c r="N3000">
        <v>96190030</v>
      </c>
      <c r="O3000" t="s">
        <v>404</v>
      </c>
      <c r="P3000">
        <v>4987176218322</v>
      </c>
      <c r="Q3000">
        <v>98</v>
      </c>
      <c r="R3000" s="16">
        <v>46807</v>
      </c>
      <c r="S3000">
        <v>36</v>
      </c>
      <c r="T3000">
        <v>52</v>
      </c>
      <c r="U3000">
        <v>40</v>
      </c>
      <c r="V3000">
        <v>74.67</v>
      </c>
      <c r="W3000">
        <v>78.400000000000006</v>
      </c>
      <c r="X3000">
        <v>81.67</v>
      </c>
      <c r="Y3000">
        <v>16</v>
      </c>
      <c r="Z3000">
        <v>30</v>
      </c>
      <c r="AA3000">
        <v>0</v>
      </c>
      <c r="AB3000">
        <v>0</v>
      </c>
      <c r="AC3000">
        <v>52528</v>
      </c>
      <c r="AD3000">
        <v>2.9999999999999898E-2</v>
      </c>
      <c r="AE3000">
        <v>0</v>
      </c>
      <c r="AF3000">
        <v>0</v>
      </c>
      <c r="AG3000">
        <v>0</v>
      </c>
      <c r="AH3000">
        <v>0</v>
      </c>
      <c r="AI3000">
        <f t="shared" si="242"/>
        <v>670</v>
      </c>
      <c r="AJ3000">
        <f t="shared" si="243"/>
        <v>54718.9</v>
      </c>
      <c r="AK3000" s="62">
        <f t="shared" si="244"/>
        <v>16.75</v>
      </c>
      <c r="AL3000">
        <f t="shared" si="245"/>
        <v>52528.000000000007</v>
      </c>
    </row>
    <row r="3001" spans="2:38" ht="14.45" x14ac:dyDescent="0.3">
      <c r="B3001" t="s">
        <v>2683</v>
      </c>
      <c r="C3001">
        <v>2002344334</v>
      </c>
      <c r="D3001" t="s">
        <v>125</v>
      </c>
      <c r="E3001" t="s">
        <v>126</v>
      </c>
      <c r="F3001" t="s">
        <v>127</v>
      </c>
      <c r="G3001" t="s">
        <v>128</v>
      </c>
      <c r="H3001" t="s">
        <v>139</v>
      </c>
      <c r="I3001" t="s">
        <v>140</v>
      </c>
      <c r="J3001" t="s">
        <v>236</v>
      </c>
      <c r="K3001" t="s">
        <v>361</v>
      </c>
      <c r="L3001">
        <v>80853688</v>
      </c>
      <c r="M3001" t="s">
        <v>623</v>
      </c>
      <c r="N3001">
        <v>96190030</v>
      </c>
      <c r="O3001" t="s">
        <v>624</v>
      </c>
      <c r="P3001">
        <v>4987176338051</v>
      </c>
      <c r="Q3001">
        <v>467</v>
      </c>
      <c r="R3001" s="16">
        <v>47020</v>
      </c>
      <c r="S3001">
        <v>36</v>
      </c>
      <c r="T3001">
        <v>72</v>
      </c>
      <c r="U3001">
        <v>18</v>
      </c>
      <c r="V3001">
        <v>371.27</v>
      </c>
      <c r="W3001">
        <v>389.83</v>
      </c>
      <c r="X3001">
        <v>406.09</v>
      </c>
      <c r="Y3001">
        <v>0</v>
      </c>
      <c r="Z3001">
        <v>1</v>
      </c>
      <c r="AA3001">
        <v>0</v>
      </c>
      <c r="AB3001">
        <v>0</v>
      </c>
      <c r="AC3001">
        <v>389.83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f t="shared" si="242"/>
        <v>1</v>
      </c>
      <c r="AJ3001">
        <f t="shared" si="243"/>
        <v>406.09</v>
      </c>
      <c r="AK3001" s="62">
        <f t="shared" si="244"/>
        <v>5.5555555555555552E-2</v>
      </c>
      <c r="AL3001">
        <f t="shared" si="245"/>
        <v>389.83</v>
      </c>
    </row>
    <row r="3002" spans="2:38" ht="14.45" x14ac:dyDescent="0.3">
      <c r="B3002" t="s">
        <v>2683</v>
      </c>
      <c r="C3002">
        <v>2002344334</v>
      </c>
      <c r="D3002" t="s">
        <v>125</v>
      </c>
      <c r="E3002" t="s">
        <v>126</v>
      </c>
      <c r="F3002" t="s">
        <v>127</v>
      </c>
      <c r="G3002" t="s">
        <v>128</v>
      </c>
      <c r="H3002" t="s">
        <v>139</v>
      </c>
      <c r="I3002" t="s">
        <v>140</v>
      </c>
      <c r="J3002" t="s">
        <v>266</v>
      </c>
      <c r="K3002" t="s">
        <v>405</v>
      </c>
      <c r="L3002">
        <v>83912166</v>
      </c>
      <c r="M3002" t="s">
        <v>406</v>
      </c>
      <c r="N3002">
        <v>96190030</v>
      </c>
      <c r="O3002" t="s">
        <v>407</v>
      </c>
      <c r="P3002">
        <v>4987176071460</v>
      </c>
      <c r="Q3002">
        <v>98</v>
      </c>
      <c r="R3002" s="16">
        <v>47045</v>
      </c>
      <c r="S3002">
        <v>36</v>
      </c>
      <c r="T3002">
        <v>74</v>
      </c>
      <c r="U3002">
        <v>40</v>
      </c>
      <c r="V3002">
        <v>74.67</v>
      </c>
      <c r="W3002">
        <v>78.400000000000006</v>
      </c>
      <c r="X3002">
        <v>81.67</v>
      </c>
      <c r="Y3002">
        <v>30</v>
      </c>
      <c r="Z3002">
        <v>27</v>
      </c>
      <c r="AA3002">
        <v>0</v>
      </c>
      <c r="AB3002">
        <v>0</v>
      </c>
      <c r="AC3002">
        <v>96196.800000000003</v>
      </c>
      <c r="AD3002">
        <v>0.05</v>
      </c>
      <c r="AE3002">
        <v>0</v>
      </c>
      <c r="AF3002">
        <v>0</v>
      </c>
      <c r="AG3002">
        <v>0</v>
      </c>
      <c r="AH3002">
        <v>0</v>
      </c>
      <c r="AI3002">
        <f t="shared" si="242"/>
        <v>1227</v>
      </c>
      <c r="AJ3002">
        <f t="shared" si="243"/>
        <v>100209.09</v>
      </c>
      <c r="AK3002" s="62">
        <f t="shared" si="244"/>
        <v>30.675000000000001</v>
      </c>
      <c r="AL3002">
        <f t="shared" si="245"/>
        <v>96196.800000000003</v>
      </c>
    </row>
    <row r="3003" spans="2:38" ht="14.45" x14ac:dyDescent="0.3">
      <c r="B3003" t="s">
        <v>2683</v>
      </c>
      <c r="C3003">
        <v>2002344334</v>
      </c>
      <c r="D3003" t="s">
        <v>125</v>
      </c>
      <c r="E3003" t="s">
        <v>126</v>
      </c>
      <c r="F3003" t="s">
        <v>127</v>
      </c>
      <c r="G3003" t="s">
        <v>132</v>
      </c>
      <c r="H3003" t="s">
        <v>133</v>
      </c>
      <c r="I3003" t="s">
        <v>134</v>
      </c>
      <c r="J3003" t="s">
        <v>155</v>
      </c>
      <c r="K3003" t="s">
        <v>628</v>
      </c>
      <c r="L3003">
        <v>80870357</v>
      </c>
      <c r="M3003" t="s">
        <v>629</v>
      </c>
      <c r="N3003">
        <v>96190010</v>
      </c>
      <c r="O3003" t="s">
        <v>630</v>
      </c>
      <c r="P3003">
        <v>4987176350640</v>
      </c>
      <c r="Q3003">
        <v>299</v>
      </c>
      <c r="R3003" s="16">
        <v>46807</v>
      </c>
      <c r="S3003">
        <v>24</v>
      </c>
      <c r="T3003">
        <v>78</v>
      </c>
      <c r="U3003">
        <v>18</v>
      </c>
      <c r="V3003">
        <v>223.02</v>
      </c>
      <c r="W3003">
        <v>223.02</v>
      </c>
      <c r="X3003">
        <v>232.32</v>
      </c>
      <c r="Y3003">
        <v>20</v>
      </c>
      <c r="Z3003">
        <v>6</v>
      </c>
      <c r="AA3003">
        <v>0</v>
      </c>
      <c r="AB3003">
        <v>0</v>
      </c>
      <c r="AC3003">
        <v>81625.320000000007</v>
      </c>
      <c r="AD3003">
        <v>0.01</v>
      </c>
      <c r="AE3003">
        <v>0</v>
      </c>
      <c r="AF3003">
        <v>0</v>
      </c>
      <c r="AG3003">
        <v>0</v>
      </c>
      <c r="AH3003">
        <v>0</v>
      </c>
      <c r="AI3003">
        <f t="shared" si="242"/>
        <v>366</v>
      </c>
      <c r="AJ3003">
        <f t="shared" si="243"/>
        <v>85029.119999999995</v>
      </c>
      <c r="AK3003" s="62">
        <f t="shared" si="244"/>
        <v>20.333333333333332</v>
      </c>
      <c r="AL3003">
        <f t="shared" si="245"/>
        <v>81625.320000000007</v>
      </c>
    </row>
    <row r="3004" spans="2:38" ht="14.45" x14ac:dyDescent="0.3">
      <c r="B3004" t="s">
        <v>2683</v>
      </c>
      <c r="C3004">
        <v>2002344334</v>
      </c>
      <c r="D3004" t="s">
        <v>125</v>
      </c>
      <c r="E3004" t="s">
        <v>126</v>
      </c>
      <c r="F3004" t="s">
        <v>127</v>
      </c>
      <c r="G3004" t="s">
        <v>128</v>
      </c>
      <c r="H3004" t="s">
        <v>139</v>
      </c>
      <c r="I3004" t="s">
        <v>140</v>
      </c>
      <c r="J3004" t="s">
        <v>266</v>
      </c>
      <c r="K3004" t="s">
        <v>412</v>
      </c>
      <c r="L3004">
        <v>83912169</v>
      </c>
      <c r="M3004" t="s">
        <v>413</v>
      </c>
      <c r="N3004">
        <v>96190030</v>
      </c>
      <c r="O3004" t="s">
        <v>414</v>
      </c>
      <c r="P3004">
        <v>4987176071446</v>
      </c>
      <c r="Q3004">
        <v>93</v>
      </c>
      <c r="R3004" s="16">
        <v>47045</v>
      </c>
      <c r="S3004">
        <v>36</v>
      </c>
      <c r="T3004">
        <v>74</v>
      </c>
      <c r="U3004">
        <v>40</v>
      </c>
      <c r="V3004">
        <v>70.86</v>
      </c>
      <c r="W3004">
        <v>74.400000000000006</v>
      </c>
      <c r="X3004">
        <v>77.5</v>
      </c>
      <c r="Y3004">
        <v>0</v>
      </c>
      <c r="Z3004">
        <v>1</v>
      </c>
      <c r="AA3004">
        <v>0</v>
      </c>
      <c r="AB3004">
        <v>0</v>
      </c>
      <c r="AC3004">
        <v>74.400000000000006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f t="shared" si="242"/>
        <v>1</v>
      </c>
      <c r="AJ3004">
        <f t="shared" si="243"/>
        <v>77.5</v>
      </c>
      <c r="AK3004" s="62">
        <f t="shared" si="244"/>
        <v>2.5000000000000001E-2</v>
      </c>
      <c r="AL3004">
        <f t="shared" si="245"/>
        <v>74.400000000000006</v>
      </c>
    </row>
    <row r="3005" spans="2:38" ht="14.45" x14ac:dyDescent="0.3">
      <c r="B3005" t="s">
        <v>2683</v>
      </c>
      <c r="C3005">
        <v>2002344334</v>
      </c>
      <c r="D3005" t="s">
        <v>125</v>
      </c>
      <c r="E3005" t="s">
        <v>126</v>
      </c>
      <c r="F3005" t="s">
        <v>127</v>
      </c>
      <c r="G3005" t="s">
        <v>146</v>
      </c>
      <c r="H3005" t="s">
        <v>190</v>
      </c>
      <c r="I3005" t="s">
        <v>191</v>
      </c>
      <c r="J3005" t="s">
        <v>192</v>
      </c>
      <c r="K3005" t="s">
        <v>632</v>
      </c>
      <c r="L3005">
        <v>80864297</v>
      </c>
      <c r="M3005" t="s">
        <v>633</v>
      </c>
      <c r="N3005">
        <v>82121010</v>
      </c>
      <c r="O3005" t="s">
        <v>634</v>
      </c>
      <c r="P3005">
        <v>4987176273352</v>
      </c>
      <c r="Q3005">
        <v>175</v>
      </c>
      <c r="R3005" s="16">
        <v>46807</v>
      </c>
      <c r="S3005">
        <v>60</v>
      </c>
      <c r="T3005">
        <v>31</v>
      </c>
      <c r="U3005">
        <v>72</v>
      </c>
      <c r="V3005">
        <v>124.88</v>
      </c>
      <c r="W3005">
        <v>147.36000000000001</v>
      </c>
      <c r="X3005">
        <v>153.5</v>
      </c>
      <c r="Y3005">
        <v>0</v>
      </c>
      <c r="Z3005">
        <v>67</v>
      </c>
      <c r="AA3005">
        <v>0</v>
      </c>
      <c r="AB3005">
        <v>0</v>
      </c>
      <c r="AC3005">
        <v>9873.1200000000008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f t="shared" si="242"/>
        <v>67</v>
      </c>
      <c r="AJ3005">
        <f t="shared" si="243"/>
        <v>10284.5</v>
      </c>
      <c r="AK3005" s="62">
        <f t="shared" si="244"/>
        <v>0.93055555555555558</v>
      </c>
      <c r="AL3005">
        <f t="shared" si="245"/>
        <v>9873.1200000000008</v>
      </c>
    </row>
    <row r="3006" spans="2:38" ht="14.45" x14ac:dyDescent="0.3">
      <c r="B3006" t="s">
        <v>2683</v>
      </c>
      <c r="C3006">
        <v>2002344334</v>
      </c>
      <c r="D3006" t="s">
        <v>125</v>
      </c>
      <c r="E3006" t="s">
        <v>126</v>
      </c>
      <c r="F3006" t="s">
        <v>127</v>
      </c>
      <c r="G3006" t="s">
        <v>128</v>
      </c>
      <c r="H3006" t="s">
        <v>139</v>
      </c>
      <c r="I3006" t="s">
        <v>140</v>
      </c>
      <c r="J3006" t="s">
        <v>246</v>
      </c>
      <c r="K3006" t="s">
        <v>418</v>
      </c>
      <c r="L3006">
        <v>83912172</v>
      </c>
      <c r="M3006" t="s">
        <v>419</v>
      </c>
      <c r="N3006">
        <v>96190030</v>
      </c>
      <c r="O3006" t="s">
        <v>420</v>
      </c>
      <c r="P3006">
        <v>4987176137524</v>
      </c>
      <c r="Q3006">
        <v>93</v>
      </c>
      <c r="R3006" s="16">
        <v>47045</v>
      </c>
      <c r="S3006">
        <v>36</v>
      </c>
      <c r="T3006">
        <v>74</v>
      </c>
      <c r="U3006">
        <v>40</v>
      </c>
      <c r="V3006">
        <v>70.86</v>
      </c>
      <c r="W3006">
        <v>74.400000000000006</v>
      </c>
      <c r="X3006">
        <v>77.5</v>
      </c>
      <c r="Y3006">
        <v>31</v>
      </c>
      <c r="Z3006">
        <v>38</v>
      </c>
      <c r="AA3006">
        <v>0</v>
      </c>
      <c r="AB3006">
        <v>0</v>
      </c>
      <c r="AC3006">
        <v>95083.199999999997</v>
      </c>
      <c r="AD3006">
        <v>0.05</v>
      </c>
      <c r="AE3006">
        <v>0</v>
      </c>
      <c r="AF3006">
        <v>0</v>
      </c>
      <c r="AG3006">
        <v>0</v>
      </c>
      <c r="AH3006">
        <v>0</v>
      </c>
      <c r="AI3006">
        <f t="shared" si="242"/>
        <v>1278</v>
      </c>
      <c r="AJ3006">
        <f t="shared" si="243"/>
        <v>99045</v>
      </c>
      <c r="AK3006" s="62">
        <f t="shared" si="244"/>
        <v>31.95</v>
      </c>
      <c r="AL3006">
        <f t="shared" si="245"/>
        <v>95083.200000000012</v>
      </c>
    </row>
    <row r="3007" spans="2:38" ht="14.45" x14ac:dyDescent="0.3">
      <c r="B3007" t="s">
        <v>2683</v>
      </c>
      <c r="C3007">
        <v>2002344334</v>
      </c>
      <c r="D3007" t="s">
        <v>125</v>
      </c>
      <c r="E3007" t="s">
        <v>126</v>
      </c>
      <c r="F3007" t="s">
        <v>127</v>
      </c>
      <c r="G3007" t="s">
        <v>146</v>
      </c>
      <c r="H3007" t="s">
        <v>190</v>
      </c>
      <c r="I3007" t="s">
        <v>191</v>
      </c>
      <c r="J3007" t="s">
        <v>596</v>
      </c>
      <c r="K3007" t="s">
        <v>597</v>
      </c>
      <c r="L3007">
        <v>80784058</v>
      </c>
      <c r="M3007" t="s">
        <v>598</v>
      </c>
      <c r="N3007">
        <v>82121010</v>
      </c>
      <c r="O3007" t="s">
        <v>599</v>
      </c>
      <c r="P3007">
        <v>4987176241474</v>
      </c>
      <c r="Q3007">
        <v>425</v>
      </c>
      <c r="R3007" s="16">
        <v>47045</v>
      </c>
      <c r="S3007">
        <v>60</v>
      </c>
      <c r="T3007">
        <v>44</v>
      </c>
      <c r="U3007">
        <v>24</v>
      </c>
      <c r="V3007">
        <v>303.29000000000002</v>
      </c>
      <c r="W3007">
        <v>357.88</v>
      </c>
      <c r="X3007">
        <v>372.8</v>
      </c>
      <c r="Y3007">
        <v>0</v>
      </c>
      <c r="Z3007">
        <v>1</v>
      </c>
      <c r="AA3007">
        <v>0</v>
      </c>
      <c r="AB3007">
        <v>0</v>
      </c>
      <c r="AC3007">
        <v>357.88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f t="shared" si="242"/>
        <v>1</v>
      </c>
      <c r="AJ3007">
        <f t="shared" si="243"/>
        <v>372.8</v>
      </c>
      <c r="AK3007" s="62">
        <f t="shared" si="244"/>
        <v>4.1666666666666664E-2</v>
      </c>
      <c r="AL3007">
        <f t="shared" si="245"/>
        <v>357.88</v>
      </c>
    </row>
    <row r="3008" spans="2:38" ht="14.45" x14ac:dyDescent="0.3">
      <c r="B3008" t="s">
        <v>2683</v>
      </c>
      <c r="C3008">
        <v>2002344334</v>
      </c>
      <c r="D3008" t="s">
        <v>125</v>
      </c>
      <c r="E3008" t="s">
        <v>126</v>
      </c>
      <c r="F3008" t="s">
        <v>127</v>
      </c>
      <c r="G3008" t="s">
        <v>132</v>
      </c>
      <c r="H3008" t="s">
        <v>133</v>
      </c>
      <c r="I3008" t="s">
        <v>177</v>
      </c>
      <c r="J3008" t="s">
        <v>262</v>
      </c>
      <c r="K3008" t="s">
        <v>263</v>
      </c>
      <c r="L3008">
        <v>83911772</v>
      </c>
      <c r="M3008" t="s">
        <v>424</v>
      </c>
      <c r="N3008">
        <v>96190010</v>
      </c>
      <c r="O3008" t="s">
        <v>425</v>
      </c>
      <c r="P3008">
        <v>4987176321220</v>
      </c>
      <c r="Q3008">
        <v>115</v>
      </c>
      <c r="R3008" s="16">
        <v>46807</v>
      </c>
      <c r="S3008">
        <v>24</v>
      </c>
      <c r="T3008">
        <v>78</v>
      </c>
      <c r="U3008">
        <v>32</v>
      </c>
      <c r="V3008">
        <v>99.46</v>
      </c>
      <c r="W3008">
        <v>99.46</v>
      </c>
      <c r="X3008">
        <v>103.61</v>
      </c>
      <c r="Y3008">
        <v>0</v>
      </c>
      <c r="Z3008">
        <v>2</v>
      </c>
      <c r="AA3008">
        <v>0</v>
      </c>
      <c r="AB3008">
        <v>0</v>
      </c>
      <c r="AC3008">
        <v>198.92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f t="shared" si="242"/>
        <v>2</v>
      </c>
      <c r="AJ3008">
        <f t="shared" si="243"/>
        <v>207.22</v>
      </c>
      <c r="AK3008" s="62">
        <f t="shared" si="244"/>
        <v>6.25E-2</v>
      </c>
      <c r="AL3008">
        <f t="shared" si="245"/>
        <v>198.92</v>
      </c>
    </row>
    <row r="3009" spans="2:38" ht="14.45" x14ac:dyDescent="0.3">
      <c r="B3009" t="s">
        <v>2683</v>
      </c>
      <c r="C3009">
        <v>2002344334</v>
      </c>
      <c r="D3009" t="s">
        <v>125</v>
      </c>
      <c r="E3009" t="s">
        <v>126</v>
      </c>
      <c r="F3009" t="s">
        <v>127</v>
      </c>
      <c r="G3009" t="s">
        <v>146</v>
      </c>
      <c r="H3009" t="s">
        <v>150</v>
      </c>
      <c r="I3009" t="s">
        <v>173</v>
      </c>
      <c r="J3009" t="s">
        <v>603</v>
      </c>
      <c r="K3009" t="s">
        <v>604</v>
      </c>
      <c r="L3009">
        <v>80799271</v>
      </c>
      <c r="M3009" t="s">
        <v>605</v>
      </c>
      <c r="N3009">
        <v>82121010</v>
      </c>
      <c r="O3009" t="s">
        <v>606</v>
      </c>
      <c r="P3009">
        <v>4987176102058</v>
      </c>
      <c r="Q3009">
        <v>400</v>
      </c>
      <c r="R3009" s="16">
        <v>46807</v>
      </c>
      <c r="S3009">
        <v>60</v>
      </c>
      <c r="T3009">
        <v>31</v>
      </c>
      <c r="U3009">
        <v>30</v>
      </c>
      <c r="V3009">
        <v>248.41</v>
      </c>
      <c r="W3009">
        <v>293.12</v>
      </c>
      <c r="X3009">
        <v>305.33999999999997</v>
      </c>
      <c r="Y3009">
        <v>0</v>
      </c>
      <c r="Z3009">
        <v>2</v>
      </c>
      <c r="AA3009">
        <v>0</v>
      </c>
      <c r="AB3009">
        <v>0</v>
      </c>
      <c r="AC3009">
        <v>586.24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f t="shared" si="242"/>
        <v>2</v>
      </c>
      <c r="AJ3009">
        <f t="shared" si="243"/>
        <v>610.67999999999995</v>
      </c>
      <c r="AK3009" s="62">
        <f t="shared" si="244"/>
        <v>6.6666666666666666E-2</v>
      </c>
      <c r="AL3009">
        <f t="shared" si="245"/>
        <v>586.24</v>
      </c>
    </row>
    <row r="3010" spans="2:38" ht="14.45" x14ac:dyDescent="0.3">
      <c r="B3010" t="s">
        <v>2683</v>
      </c>
      <c r="C3010">
        <v>2002344334</v>
      </c>
      <c r="D3010" t="s">
        <v>125</v>
      </c>
      <c r="E3010" t="s">
        <v>126</v>
      </c>
      <c r="F3010" t="s">
        <v>127</v>
      </c>
      <c r="G3010" t="s">
        <v>132</v>
      </c>
      <c r="H3010" t="s">
        <v>133</v>
      </c>
      <c r="I3010" t="s">
        <v>177</v>
      </c>
      <c r="J3010" t="s">
        <v>262</v>
      </c>
      <c r="K3010" t="s">
        <v>426</v>
      </c>
      <c r="L3010">
        <v>83911777</v>
      </c>
      <c r="M3010" t="s">
        <v>427</v>
      </c>
      <c r="N3010">
        <v>96190010</v>
      </c>
      <c r="O3010" t="s">
        <v>428</v>
      </c>
      <c r="P3010">
        <v>4987176321152</v>
      </c>
      <c r="Q3010">
        <v>40</v>
      </c>
      <c r="R3010" s="16">
        <v>46863</v>
      </c>
      <c r="S3010">
        <v>24</v>
      </c>
      <c r="T3010">
        <v>86</v>
      </c>
      <c r="U3010">
        <v>126</v>
      </c>
      <c r="V3010">
        <v>34.590000000000003</v>
      </c>
      <c r="W3010">
        <v>34.590000000000003</v>
      </c>
      <c r="X3010">
        <v>36.03</v>
      </c>
      <c r="Y3010">
        <v>0</v>
      </c>
      <c r="Z3010">
        <v>20</v>
      </c>
      <c r="AA3010">
        <v>0</v>
      </c>
      <c r="AB3010">
        <v>0</v>
      </c>
      <c r="AC3010">
        <v>691.8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f t="shared" si="242"/>
        <v>20</v>
      </c>
      <c r="AJ3010">
        <f t="shared" si="243"/>
        <v>720.6</v>
      </c>
      <c r="AK3010" s="62">
        <f t="shared" si="244"/>
        <v>0.15873015873015872</v>
      </c>
      <c r="AL3010">
        <f t="shared" si="245"/>
        <v>691.80000000000007</v>
      </c>
    </row>
    <row r="3011" spans="2:38" ht="14.45" x14ac:dyDescent="0.3">
      <c r="B3011" t="s">
        <v>2683</v>
      </c>
      <c r="C3011">
        <v>2002344334</v>
      </c>
      <c r="D3011" t="s">
        <v>125</v>
      </c>
      <c r="E3011" t="s">
        <v>126</v>
      </c>
      <c r="F3011" t="s">
        <v>127</v>
      </c>
      <c r="G3011" t="s">
        <v>132</v>
      </c>
      <c r="H3011" t="s">
        <v>133</v>
      </c>
      <c r="I3011" t="s">
        <v>177</v>
      </c>
      <c r="J3011" t="s">
        <v>371</v>
      </c>
      <c r="K3011" t="s">
        <v>395</v>
      </c>
      <c r="L3011">
        <v>80847738</v>
      </c>
      <c r="M3011" t="s">
        <v>877</v>
      </c>
      <c r="N3011">
        <v>96190010</v>
      </c>
      <c r="O3011" t="s">
        <v>878</v>
      </c>
      <c r="P3011">
        <v>4987176319555</v>
      </c>
      <c r="Q3011">
        <v>320</v>
      </c>
      <c r="R3011" s="16">
        <v>46807</v>
      </c>
      <c r="S3011">
        <v>24</v>
      </c>
      <c r="T3011">
        <v>78</v>
      </c>
      <c r="U3011">
        <v>16</v>
      </c>
      <c r="V3011">
        <v>246.05</v>
      </c>
      <c r="W3011">
        <v>246.05</v>
      </c>
      <c r="X3011">
        <v>256.31</v>
      </c>
      <c r="Y3011">
        <v>0</v>
      </c>
      <c r="Z3011">
        <v>3</v>
      </c>
      <c r="AA3011">
        <v>0</v>
      </c>
      <c r="AB3011">
        <v>0</v>
      </c>
      <c r="AC3011">
        <v>738.15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f t="shared" si="242"/>
        <v>3</v>
      </c>
      <c r="AJ3011">
        <f t="shared" si="243"/>
        <v>768.93000000000006</v>
      </c>
      <c r="AK3011" s="62">
        <f t="shared" si="244"/>
        <v>0.1875</v>
      </c>
      <c r="AL3011">
        <f t="shared" si="245"/>
        <v>738.15000000000009</v>
      </c>
    </row>
    <row r="3012" spans="2:38" ht="14.45" x14ac:dyDescent="0.3">
      <c r="B3012" t="s">
        <v>2683</v>
      </c>
      <c r="C3012">
        <v>2002344334</v>
      </c>
      <c r="D3012" t="s">
        <v>125</v>
      </c>
      <c r="E3012" t="s">
        <v>126</v>
      </c>
      <c r="F3012" t="s">
        <v>127</v>
      </c>
      <c r="G3012" t="s">
        <v>146</v>
      </c>
      <c r="H3012" t="s">
        <v>150</v>
      </c>
      <c r="I3012" t="s">
        <v>326</v>
      </c>
      <c r="J3012" t="s">
        <v>394</v>
      </c>
      <c r="K3012" t="s">
        <v>394</v>
      </c>
      <c r="L3012">
        <v>80867315</v>
      </c>
      <c r="M3012" t="s">
        <v>881</v>
      </c>
      <c r="N3012">
        <v>82121010</v>
      </c>
      <c r="O3012" t="s">
        <v>882</v>
      </c>
      <c r="P3012">
        <v>4987176355751</v>
      </c>
      <c r="Q3012">
        <v>125</v>
      </c>
      <c r="R3012" s="16">
        <v>46807</v>
      </c>
      <c r="S3012">
        <v>60</v>
      </c>
      <c r="T3012">
        <v>31</v>
      </c>
      <c r="U3012">
        <v>48</v>
      </c>
      <c r="V3012">
        <v>90.8</v>
      </c>
      <c r="W3012">
        <v>107.14</v>
      </c>
      <c r="X3012">
        <v>111.61</v>
      </c>
      <c r="Y3012">
        <v>1</v>
      </c>
      <c r="Z3012">
        <v>34</v>
      </c>
      <c r="AA3012">
        <v>0</v>
      </c>
      <c r="AB3012">
        <v>0</v>
      </c>
      <c r="AC3012">
        <v>8785.48</v>
      </c>
      <c r="AD3012">
        <v>0.02</v>
      </c>
      <c r="AE3012">
        <v>0</v>
      </c>
      <c r="AF3012">
        <v>0</v>
      </c>
      <c r="AG3012">
        <v>0</v>
      </c>
      <c r="AH3012">
        <v>0</v>
      </c>
      <c r="AI3012">
        <f t="shared" si="242"/>
        <v>82</v>
      </c>
      <c r="AJ3012">
        <f t="shared" si="243"/>
        <v>9152.02</v>
      </c>
      <c r="AK3012" s="62">
        <f t="shared" si="244"/>
        <v>1.7083333333333333</v>
      </c>
      <c r="AL3012">
        <f t="shared" si="245"/>
        <v>8785.48</v>
      </c>
    </row>
    <row r="3013" spans="2:38" ht="14.45" x14ac:dyDescent="0.3">
      <c r="B3013" t="s">
        <v>2683</v>
      </c>
      <c r="C3013">
        <v>2002344334</v>
      </c>
      <c r="D3013" t="s">
        <v>125</v>
      </c>
      <c r="E3013" t="s">
        <v>126</v>
      </c>
      <c r="F3013" t="s">
        <v>127</v>
      </c>
      <c r="G3013" t="s">
        <v>146</v>
      </c>
      <c r="H3013" t="s">
        <v>190</v>
      </c>
      <c r="I3013" t="s">
        <v>191</v>
      </c>
      <c r="J3013" t="s">
        <v>223</v>
      </c>
      <c r="K3013" t="s">
        <v>223</v>
      </c>
      <c r="L3013">
        <v>80832398</v>
      </c>
      <c r="M3013" t="s">
        <v>903</v>
      </c>
      <c r="N3013">
        <v>82121010</v>
      </c>
      <c r="O3013" t="s">
        <v>904</v>
      </c>
      <c r="P3013">
        <v>4987176298201</v>
      </c>
      <c r="Q3013">
        <v>325</v>
      </c>
      <c r="R3013" s="16">
        <v>47045</v>
      </c>
      <c r="S3013">
        <v>24</v>
      </c>
      <c r="T3013">
        <v>100</v>
      </c>
      <c r="U3013">
        <v>18</v>
      </c>
      <c r="V3013">
        <v>231.93</v>
      </c>
      <c r="W3013">
        <v>273.68</v>
      </c>
      <c r="X3013">
        <v>285.08999999999997</v>
      </c>
      <c r="Y3013">
        <v>4</v>
      </c>
      <c r="Z3013">
        <v>14</v>
      </c>
      <c r="AA3013">
        <v>0</v>
      </c>
      <c r="AB3013">
        <v>0</v>
      </c>
      <c r="AC3013">
        <v>23536.48</v>
      </c>
      <c r="AD3013">
        <v>0.02</v>
      </c>
      <c r="AE3013">
        <v>0</v>
      </c>
      <c r="AF3013">
        <v>0</v>
      </c>
      <c r="AG3013">
        <v>0</v>
      </c>
      <c r="AH3013">
        <v>0</v>
      </c>
      <c r="AI3013">
        <f t="shared" si="242"/>
        <v>86</v>
      </c>
      <c r="AJ3013">
        <f t="shared" si="243"/>
        <v>24517.739999999998</v>
      </c>
      <c r="AK3013" s="62">
        <f t="shared" si="244"/>
        <v>4.7777777777777777</v>
      </c>
      <c r="AL3013">
        <f t="shared" si="245"/>
        <v>23536.48</v>
      </c>
    </row>
    <row r="3014" spans="2:38" ht="14.45" x14ac:dyDescent="0.3">
      <c r="B3014" t="s">
        <v>2683</v>
      </c>
      <c r="C3014">
        <v>2002344334</v>
      </c>
      <c r="D3014" t="s">
        <v>125</v>
      </c>
      <c r="E3014" t="s">
        <v>126</v>
      </c>
      <c r="F3014" t="s">
        <v>127</v>
      </c>
      <c r="G3014" t="s">
        <v>128</v>
      </c>
      <c r="H3014" t="s">
        <v>139</v>
      </c>
      <c r="I3014" t="s">
        <v>140</v>
      </c>
      <c r="J3014" t="s">
        <v>236</v>
      </c>
      <c r="K3014" t="s">
        <v>237</v>
      </c>
      <c r="L3014">
        <v>80837085</v>
      </c>
      <c r="M3014" t="s">
        <v>238</v>
      </c>
      <c r="N3014">
        <v>96190030</v>
      </c>
      <c r="O3014" t="s">
        <v>239</v>
      </c>
      <c r="P3014">
        <v>4987176093295</v>
      </c>
      <c r="Q3014">
        <v>1217</v>
      </c>
      <c r="R3014" s="16">
        <v>47020</v>
      </c>
      <c r="S3014">
        <v>36</v>
      </c>
      <c r="T3014">
        <v>72</v>
      </c>
      <c r="U3014">
        <v>6</v>
      </c>
      <c r="V3014">
        <v>967.52</v>
      </c>
      <c r="W3014">
        <v>1015.9</v>
      </c>
      <c r="X3014">
        <v>1058.26</v>
      </c>
      <c r="Y3014">
        <v>0</v>
      </c>
      <c r="Z3014">
        <v>3</v>
      </c>
      <c r="AA3014">
        <v>0</v>
      </c>
      <c r="AB3014">
        <v>0</v>
      </c>
      <c r="AC3014">
        <v>3047.7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f t="shared" si="242"/>
        <v>3</v>
      </c>
      <c r="AJ3014">
        <f t="shared" si="243"/>
        <v>3174.7799999999997</v>
      </c>
      <c r="AK3014" s="62">
        <f t="shared" si="244"/>
        <v>0.5</v>
      </c>
      <c r="AL3014">
        <f t="shared" si="245"/>
        <v>3047.7</v>
      </c>
    </row>
    <row r="3015" spans="2:38" ht="14.45" x14ac:dyDescent="0.3">
      <c r="B3015" t="s">
        <v>2683</v>
      </c>
      <c r="C3015">
        <v>2002344334</v>
      </c>
      <c r="D3015" t="s">
        <v>125</v>
      </c>
      <c r="E3015" t="s">
        <v>126</v>
      </c>
      <c r="F3015" t="s">
        <v>127</v>
      </c>
      <c r="G3015" t="s">
        <v>146</v>
      </c>
      <c r="H3015" t="s">
        <v>147</v>
      </c>
      <c r="I3015" t="s">
        <v>203</v>
      </c>
      <c r="J3015" t="s">
        <v>204</v>
      </c>
      <c r="K3015" t="s">
        <v>273</v>
      </c>
      <c r="L3015">
        <v>80722192</v>
      </c>
      <c r="M3015" t="s">
        <v>852</v>
      </c>
      <c r="N3015">
        <v>33071010</v>
      </c>
      <c r="O3015" t="s">
        <v>853</v>
      </c>
      <c r="P3015">
        <v>4987176150585</v>
      </c>
      <c r="Q3015">
        <v>66</v>
      </c>
      <c r="R3015" s="16">
        <v>47045</v>
      </c>
      <c r="S3015">
        <v>36</v>
      </c>
      <c r="T3015">
        <v>74</v>
      </c>
      <c r="U3015">
        <v>96</v>
      </c>
      <c r="V3015">
        <v>53.88</v>
      </c>
      <c r="W3015">
        <v>56.57</v>
      </c>
      <c r="X3015">
        <v>58.93</v>
      </c>
      <c r="Y3015">
        <v>0</v>
      </c>
      <c r="Z3015">
        <v>3</v>
      </c>
      <c r="AA3015">
        <v>0</v>
      </c>
      <c r="AB3015">
        <v>0</v>
      </c>
      <c r="AC3015">
        <v>169.71</v>
      </c>
      <c r="AD3015">
        <v>1.6699999999999899</v>
      </c>
      <c r="AE3015">
        <v>0</v>
      </c>
      <c r="AF3015">
        <v>0</v>
      </c>
      <c r="AG3015">
        <v>0</v>
      </c>
      <c r="AH3015">
        <v>0</v>
      </c>
      <c r="AI3015">
        <f t="shared" si="242"/>
        <v>3</v>
      </c>
      <c r="AJ3015">
        <f t="shared" si="243"/>
        <v>176.79</v>
      </c>
      <c r="AK3015" s="62">
        <f t="shared" si="244"/>
        <v>3.125E-2</v>
      </c>
      <c r="AL3015">
        <f t="shared" si="245"/>
        <v>169.71</v>
      </c>
    </row>
    <row r="3016" spans="2:38" ht="14.45" x14ac:dyDescent="0.3">
      <c r="B3016" t="s">
        <v>2683</v>
      </c>
      <c r="C3016">
        <v>2002344334</v>
      </c>
      <c r="D3016" t="s">
        <v>125</v>
      </c>
      <c r="E3016" t="s">
        <v>126</v>
      </c>
      <c r="F3016" t="s">
        <v>127</v>
      </c>
      <c r="G3016" t="s">
        <v>146</v>
      </c>
      <c r="H3016" t="s">
        <v>160</v>
      </c>
      <c r="I3016" t="s">
        <v>161</v>
      </c>
      <c r="J3016" t="s">
        <v>217</v>
      </c>
      <c r="K3016" t="s">
        <v>218</v>
      </c>
      <c r="L3016">
        <v>80707385</v>
      </c>
      <c r="M3016" t="s">
        <v>219</v>
      </c>
      <c r="N3016">
        <v>96032100</v>
      </c>
      <c r="O3016" t="s">
        <v>220</v>
      </c>
      <c r="P3016">
        <v>4210201316817</v>
      </c>
      <c r="Q3016">
        <v>529</v>
      </c>
      <c r="R3016" s="16">
        <v>47020</v>
      </c>
      <c r="S3016">
        <v>36</v>
      </c>
      <c r="T3016">
        <v>72</v>
      </c>
      <c r="U3016">
        <v>12</v>
      </c>
      <c r="V3016">
        <v>416.93</v>
      </c>
      <c r="W3016">
        <v>437.78</v>
      </c>
      <c r="X3016">
        <v>456.04</v>
      </c>
      <c r="Y3016">
        <v>0</v>
      </c>
      <c r="Z3016">
        <v>2</v>
      </c>
      <c r="AA3016">
        <v>0</v>
      </c>
      <c r="AB3016">
        <v>0</v>
      </c>
      <c r="AC3016">
        <v>875.56</v>
      </c>
      <c r="AD3016">
        <v>1.6699999999999899</v>
      </c>
      <c r="AE3016">
        <v>0</v>
      </c>
      <c r="AF3016">
        <v>0</v>
      </c>
      <c r="AG3016">
        <v>0</v>
      </c>
      <c r="AH3016">
        <v>0</v>
      </c>
      <c r="AI3016">
        <f t="shared" si="242"/>
        <v>2</v>
      </c>
      <c r="AJ3016">
        <f t="shared" si="243"/>
        <v>912.08</v>
      </c>
      <c r="AK3016" s="62">
        <f t="shared" si="244"/>
        <v>0.16666666666666666</v>
      </c>
      <c r="AL3016">
        <f t="shared" si="245"/>
        <v>875.56</v>
      </c>
    </row>
    <row r="3017" spans="2:38" ht="14.45" x14ac:dyDescent="0.3">
      <c r="B3017" t="s">
        <v>2683</v>
      </c>
      <c r="C3017">
        <v>2002344334</v>
      </c>
      <c r="D3017" t="s">
        <v>125</v>
      </c>
      <c r="E3017" t="s">
        <v>126</v>
      </c>
      <c r="F3017" t="s">
        <v>127</v>
      </c>
      <c r="G3017" t="s">
        <v>132</v>
      </c>
      <c r="H3017" t="s">
        <v>133</v>
      </c>
      <c r="I3017" t="s">
        <v>134</v>
      </c>
      <c r="J3017" t="s">
        <v>240</v>
      </c>
      <c r="K3017" t="s">
        <v>241</v>
      </c>
      <c r="L3017">
        <v>80853665</v>
      </c>
      <c r="M3017" t="s">
        <v>879</v>
      </c>
      <c r="N3017">
        <v>96190010</v>
      </c>
      <c r="O3017" t="s">
        <v>880</v>
      </c>
      <c r="P3017">
        <v>4987176331960</v>
      </c>
      <c r="Q3017">
        <v>140</v>
      </c>
      <c r="R3017" s="16">
        <v>46807</v>
      </c>
      <c r="S3017">
        <v>24</v>
      </c>
      <c r="T3017">
        <v>78</v>
      </c>
      <c r="U3017">
        <v>54</v>
      </c>
      <c r="V3017">
        <v>117.89</v>
      </c>
      <c r="W3017">
        <v>117.89</v>
      </c>
      <c r="X3017">
        <v>122.81</v>
      </c>
      <c r="Y3017">
        <v>0</v>
      </c>
      <c r="Z3017">
        <v>18</v>
      </c>
      <c r="AA3017">
        <v>0</v>
      </c>
      <c r="AB3017">
        <v>0</v>
      </c>
      <c r="AC3017">
        <v>2122.02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f t="shared" si="242"/>
        <v>18</v>
      </c>
      <c r="AJ3017">
        <f t="shared" si="243"/>
        <v>2210.58</v>
      </c>
      <c r="AK3017" s="62">
        <f t="shared" si="244"/>
        <v>0.33333333333333331</v>
      </c>
      <c r="AL3017">
        <f t="shared" si="245"/>
        <v>2122.02</v>
      </c>
    </row>
    <row r="3018" spans="2:38" ht="14.45" x14ac:dyDescent="0.3">
      <c r="B3018" t="s">
        <v>2683</v>
      </c>
      <c r="C3018">
        <v>2002344334</v>
      </c>
      <c r="D3018" t="s">
        <v>125</v>
      </c>
      <c r="E3018" t="s">
        <v>126</v>
      </c>
      <c r="F3018" t="s">
        <v>127</v>
      </c>
      <c r="G3018" t="s">
        <v>132</v>
      </c>
      <c r="H3018" t="s">
        <v>163</v>
      </c>
      <c r="I3018" t="s">
        <v>164</v>
      </c>
      <c r="J3018" t="s">
        <v>253</v>
      </c>
      <c r="K3018" t="s">
        <v>254</v>
      </c>
      <c r="L3018">
        <v>80830409</v>
      </c>
      <c r="M3018" t="s">
        <v>255</v>
      </c>
      <c r="N3018">
        <v>33071010</v>
      </c>
      <c r="O3018" t="s">
        <v>256</v>
      </c>
      <c r="P3018">
        <v>4987176177810</v>
      </c>
      <c r="Q3018">
        <v>284</v>
      </c>
      <c r="R3018" s="16">
        <v>46807</v>
      </c>
      <c r="S3018">
        <v>36</v>
      </c>
      <c r="T3018">
        <v>52</v>
      </c>
      <c r="U3018">
        <v>24</v>
      </c>
      <c r="V3018">
        <v>231.83</v>
      </c>
      <c r="W3018">
        <v>243.42</v>
      </c>
      <c r="X3018">
        <v>253.57</v>
      </c>
      <c r="Y3018">
        <v>0</v>
      </c>
      <c r="Z3018">
        <v>1</v>
      </c>
      <c r="AA3018">
        <v>0</v>
      </c>
      <c r="AB3018">
        <v>0</v>
      </c>
      <c r="AC3018">
        <v>243.42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f t="shared" si="242"/>
        <v>1</v>
      </c>
      <c r="AJ3018">
        <f t="shared" si="243"/>
        <v>253.57</v>
      </c>
      <c r="AK3018" s="62">
        <f t="shared" si="244"/>
        <v>4.1666666666666664E-2</v>
      </c>
      <c r="AL3018">
        <f t="shared" si="245"/>
        <v>243.42</v>
      </c>
    </row>
    <row r="3019" spans="2:38" ht="14.45" x14ac:dyDescent="0.3">
      <c r="B3019" t="s">
        <v>2683</v>
      </c>
      <c r="C3019">
        <v>2002344334</v>
      </c>
      <c r="D3019" t="s">
        <v>125</v>
      </c>
      <c r="E3019" t="s">
        <v>126</v>
      </c>
      <c r="F3019" t="s">
        <v>127</v>
      </c>
      <c r="G3019" t="s">
        <v>132</v>
      </c>
      <c r="H3019" t="s">
        <v>163</v>
      </c>
      <c r="I3019" t="s">
        <v>164</v>
      </c>
      <c r="J3019" t="s">
        <v>337</v>
      </c>
      <c r="K3019" t="s">
        <v>857</v>
      </c>
      <c r="L3019">
        <v>80739423</v>
      </c>
      <c r="M3019" t="s">
        <v>858</v>
      </c>
      <c r="N3019">
        <v>33072000</v>
      </c>
      <c r="O3019" t="s">
        <v>859</v>
      </c>
      <c r="P3019">
        <v>4987176176356</v>
      </c>
      <c r="Q3019">
        <v>299</v>
      </c>
      <c r="R3019" s="16">
        <v>47570</v>
      </c>
      <c r="S3019">
        <v>18</v>
      </c>
      <c r="T3019">
        <v>100</v>
      </c>
      <c r="U3019">
        <v>48</v>
      </c>
      <c r="V3019">
        <v>211.52</v>
      </c>
      <c r="W3019">
        <v>249.59</v>
      </c>
      <c r="X3019">
        <v>260</v>
      </c>
      <c r="Y3019">
        <v>0</v>
      </c>
      <c r="Z3019">
        <v>10</v>
      </c>
      <c r="AA3019">
        <v>0</v>
      </c>
      <c r="AB3019">
        <v>0</v>
      </c>
      <c r="AC3019">
        <v>2495.9</v>
      </c>
      <c r="AD3019">
        <v>1.06</v>
      </c>
      <c r="AE3019">
        <v>0</v>
      </c>
      <c r="AF3019">
        <v>0</v>
      </c>
      <c r="AG3019">
        <v>0</v>
      </c>
      <c r="AH3019">
        <v>0</v>
      </c>
      <c r="AI3019">
        <f t="shared" si="242"/>
        <v>10</v>
      </c>
      <c r="AJ3019">
        <f t="shared" si="243"/>
        <v>2600</v>
      </c>
      <c r="AK3019" s="62">
        <f t="shared" si="244"/>
        <v>0.20833333333333334</v>
      </c>
      <c r="AL3019">
        <f t="shared" si="245"/>
        <v>2495.9</v>
      </c>
    </row>
    <row r="3020" spans="2:38" ht="14.45" x14ac:dyDescent="0.3">
      <c r="B3020" t="s">
        <v>2683</v>
      </c>
      <c r="C3020">
        <v>2002344334</v>
      </c>
      <c r="D3020" t="s">
        <v>125</v>
      </c>
      <c r="E3020" t="s">
        <v>126</v>
      </c>
      <c r="F3020" t="s">
        <v>127</v>
      </c>
      <c r="G3020" t="s">
        <v>132</v>
      </c>
      <c r="H3020" t="s">
        <v>133</v>
      </c>
      <c r="I3020" t="s">
        <v>177</v>
      </c>
      <c r="J3020" t="s">
        <v>178</v>
      </c>
      <c r="K3020" t="s">
        <v>230</v>
      </c>
      <c r="L3020">
        <v>80869897</v>
      </c>
      <c r="M3020" t="s">
        <v>231</v>
      </c>
      <c r="N3020">
        <v>96190010</v>
      </c>
      <c r="O3020" t="s">
        <v>232</v>
      </c>
      <c r="P3020">
        <v>4987176319449</v>
      </c>
      <c r="Q3020">
        <v>370</v>
      </c>
      <c r="R3020" s="16">
        <v>47045</v>
      </c>
      <c r="S3020">
        <v>24</v>
      </c>
      <c r="T3020">
        <v>100</v>
      </c>
      <c r="U3020">
        <v>16</v>
      </c>
      <c r="V3020">
        <v>284.45</v>
      </c>
      <c r="W3020">
        <v>284.45</v>
      </c>
      <c r="X3020">
        <v>296.31</v>
      </c>
      <c r="Y3020">
        <v>0</v>
      </c>
      <c r="Z3020">
        <v>1</v>
      </c>
      <c r="AA3020">
        <v>0</v>
      </c>
      <c r="AB3020">
        <v>0</v>
      </c>
      <c r="AC3020">
        <v>284.45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f t="shared" si="242"/>
        <v>1</v>
      </c>
      <c r="AJ3020">
        <f t="shared" si="243"/>
        <v>296.31</v>
      </c>
      <c r="AK3020" s="62">
        <f t="shared" si="244"/>
        <v>6.25E-2</v>
      </c>
      <c r="AL3020">
        <f t="shared" si="245"/>
        <v>284.45</v>
      </c>
    </row>
    <row r="3021" spans="2:38" ht="14.45" x14ac:dyDescent="0.3">
      <c r="B3021" t="s">
        <v>2683</v>
      </c>
      <c r="C3021">
        <v>2002344334</v>
      </c>
      <c r="D3021" t="s">
        <v>125</v>
      </c>
      <c r="E3021" t="s">
        <v>126</v>
      </c>
      <c r="F3021" t="s">
        <v>127</v>
      </c>
      <c r="G3021" t="s">
        <v>146</v>
      </c>
      <c r="H3021" t="s">
        <v>147</v>
      </c>
      <c r="I3021" t="s">
        <v>148</v>
      </c>
      <c r="J3021" t="s">
        <v>511</v>
      </c>
      <c r="K3021" t="s">
        <v>862</v>
      </c>
      <c r="L3021">
        <v>80750335</v>
      </c>
      <c r="M3021" t="s">
        <v>863</v>
      </c>
      <c r="N3021">
        <v>33071090</v>
      </c>
      <c r="O3021" t="s">
        <v>864</v>
      </c>
      <c r="P3021">
        <v>4987176106049</v>
      </c>
      <c r="Q3021">
        <v>325</v>
      </c>
      <c r="R3021" s="16">
        <v>46772</v>
      </c>
      <c r="S3021">
        <v>36</v>
      </c>
      <c r="T3021">
        <v>49</v>
      </c>
      <c r="U3021">
        <v>6</v>
      </c>
      <c r="V3021">
        <v>236.07</v>
      </c>
      <c r="W3021">
        <v>278.56</v>
      </c>
      <c r="X3021">
        <v>290.18</v>
      </c>
      <c r="Y3021">
        <v>0</v>
      </c>
      <c r="Z3021">
        <v>1</v>
      </c>
      <c r="AA3021">
        <v>0</v>
      </c>
      <c r="AB3021">
        <v>0</v>
      </c>
      <c r="AC3021">
        <v>278.56</v>
      </c>
      <c r="AD3021">
        <v>3.2</v>
      </c>
      <c r="AE3021">
        <v>0</v>
      </c>
      <c r="AF3021">
        <v>0</v>
      </c>
      <c r="AG3021">
        <v>0</v>
      </c>
      <c r="AH3021">
        <v>0</v>
      </c>
      <c r="AI3021">
        <f t="shared" si="242"/>
        <v>1</v>
      </c>
      <c r="AJ3021">
        <f t="shared" si="243"/>
        <v>290.18</v>
      </c>
      <c r="AK3021" s="62">
        <f t="shared" si="244"/>
        <v>0.16666666666666666</v>
      </c>
      <c r="AL3021">
        <f t="shared" si="245"/>
        <v>278.56</v>
      </c>
    </row>
    <row r="3022" spans="2:38" ht="14.45" x14ac:dyDescent="0.3">
      <c r="B3022" t="s">
        <v>2683</v>
      </c>
      <c r="C3022">
        <v>2002344334</v>
      </c>
      <c r="D3022" t="s">
        <v>125</v>
      </c>
      <c r="E3022" t="s">
        <v>126</v>
      </c>
      <c r="F3022" t="s">
        <v>127</v>
      </c>
      <c r="G3022" t="s">
        <v>132</v>
      </c>
      <c r="H3022" t="s">
        <v>133</v>
      </c>
      <c r="I3022" t="s">
        <v>177</v>
      </c>
      <c r="J3022" t="s">
        <v>262</v>
      </c>
      <c r="K3022" t="s">
        <v>263</v>
      </c>
      <c r="L3022">
        <v>80845910</v>
      </c>
      <c r="M3022" t="s">
        <v>264</v>
      </c>
      <c r="N3022">
        <v>96190010</v>
      </c>
      <c r="O3022" t="s">
        <v>265</v>
      </c>
      <c r="P3022">
        <v>4987176321220</v>
      </c>
      <c r="Q3022">
        <v>115</v>
      </c>
      <c r="R3022" s="16">
        <v>47045</v>
      </c>
      <c r="S3022">
        <v>24</v>
      </c>
      <c r="T3022">
        <v>100</v>
      </c>
      <c r="U3022">
        <v>30</v>
      </c>
      <c r="V3022">
        <v>99.46</v>
      </c>
      <c r="W3022">
        <v>99.46</v>
      </c>
      <c r="X3022">
        <v>103.61</v>
      </c>
      <c r="Y3022">
        <v>0</v>
      </c>
      <c r="Z3022">
        <v>1</v>
      </c>
      <c r="AA3022">
        <v>0</v>
      </c>
      <c r="AB3022">
        <v>0</v>
      </c>
      <c r="AC3022">
        <v>99.46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f t="shared" si="242"/>
        <v>1</v>
      </c>
      <c r="AJ3022">
        <f t="shared" si="243"/>
        <v>103.61</v>
      </c>
      <c r="AK3022" s="62">
        <f t="shared" si="244"/>
        <v>3.3333333333333333E-2</v>
      </c>
      <c r="AL3022">
        <f t="shared" si="245"/>
        <v>99.46</v>
      </c>
    </row>
    <row r="3023" spans="2:38" ht="14.45" x14ac:dyDescent="0.3">
      <c r="B3023" t="s">
        <v>2683</v>
      </c>
      <c r="C3023">
        <v>2002344334</v>
      </c>
      <c r="D3023" t="s">
        <v>125</v>
      </c>
      <c r="E3023" t="s">
        <v>126</v>
      </c>
      <c r="F3023" t="s">
        <v>127</v>
      </c>
      <c r="G3023" t="s">
        <v>132</v>
      </c>
      <c r="H3023" t="s">
        <v>133</v>
      </c>
      <c r="I3023" t="s">
        <v>134</v>
      </c>
      <c r="J3023" t="s">
        <v>135</v>
      </c>
      <c r="K3023" t="s">
        <v>552</v>
      </c>
      <c r="L3023">
        <v>80749458</v>
      </c>
      <c r="M3023" t="s">
        <v>1067</v>
      </c>
      <c r="N3023">
        <v>96190010</v>
      </c>
      <c r="O3023" t="s">
        <v>1068</v>
      </c>
      <c r="P3023">
        <v>4987176192165</v>
      </c>
      <c r="Q3023">
        <v>625</v>
      </c>
      <c r="R3023" s="16">
        <v>46674</v>
      </c>
      <c r="S3023">
        <v>24</v>
      </c>
      <c r="T3023">
        <v>59</v>
      </c>
      <c r="U3023">
        <v>12</v>
      </c>
      <c r="V3023">
        <v>466.19</v>
      </c>
      <c r="W3023">
        <v>466.19</v>
      </c>
      <c r="X3023">
        <v>485.63</v>
      </c>
      <c r="Y3023">
        <v>0</v>
      </c>
      <c r="Z3023">
        <v>2</v>
      </c>
      <c r="AA3023">
        <v>0</v>
      </c>
      <c r="AB3023">
        <v>0</v>
      </c>
      <c r="AC3023">
        <v>932.38</v>
      </c>
      <c r="AD3023">
        <v>0.8</v>
      </c>
      <c r="AE3023">
        <v>0</v>
      </c>
      <c r="AF3023">
        <v>0</v>
      </c>
      <c r="AG3023">
        <v>0</v>
      </c>
      <c r="AH3023">
        <v>0</v>
      </c>
      <c r="AI3023">
        <f t="shared" si="242"/>
        <v>2</v>
      </c>
      <c r="AJ3023">
        <f t="shared" si="243"/>
        <v>971.26</v>
      </c>
      <c r="AK3023" s="62">
        <f t="shared" si="244"/>
        <v>0.16666666666666666</v>
      </c>
      <c r="AL3023">
        <f t="shared" si="245"/>
        <v>932.38</v>
      </c>
    </row>
    <row r="3024" spans="2:38" ht="14.45" x14ac:dyDescent="0.3">
      <c r="B3024" t="s">
        <v>2683</v>
      </c>
      <c r="C3024">
        <v>2002344334</v>
      </c>
      <c r="D3024" t="s">
        <v>125</v>
      </c>
      <c r="E3024" t="s">
        <v>126</v>
      </c>
      <c r="F3024" t="s">
        <v>127</v>
      </c>
      <c r="G3024" t="s">
        <v>146</v>
      </c>
      <c r="H3024" t="s">
        <v>147</v>
      </c>
      <c r="I3024" t="s">
        <v>203</v>
      </c>
      <c r="J3024" t="s">
        <v>204</v>
      </c>
      <c r="K3024" t="s">
        <v>273</v>
      </c>
      <c r="L3024">
        <v>80862826</v>
      </c>
      <c r="M3024" t="s">
        <v>274</v>
      </c>
      <c r="N3024">
        <v>33071010</v>
      </c>
      <c r="O3024" t="s">
        <v>275</v>
      </c>
      <c r="P3024">
        <v>4987176150585</v>
      </c>
      <c r="Q3024">
        <v>71</v>
      </c>
      <c r="R3024" s="16">
        <v>46657</v>
      </c>
      <c r="S3024">
        <v>36</v>
      </c>
      <c r="T3024">
        <v>38</v>
      </c>
      <c r="U3024">
        <v>96</v>
      </c>
      <c r="V3024">
        <v>57.96</v>
      </c>
      <c r="W3024">
        <v>60.86</v>
      </c>
      <c r="X3024">
        <v>63.4</v>
      </c>
      <c r="Y3024">
        <v>0</v>
      </c>
      <c r="Z3024">
        <v>37</v>
      </c>
      <c r="AA3024">
        <v>0</v>
      </c>
      <c r="AB3024">
        <v>0</v>
      </c>
      <c r="AC3024">
        <v>2251.8200000000002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f t="shared" si="242"/>
        <v>37</v>
      </c>
      <c r="AJ3024">
        <f t="shared" si="243"/>
        <v>2345.7999999999997</v>
      </c>
      <c r="AK3024" s="62">
        <f t="shared" si="244"/>
        <v>0.38541666666666669</v>
      </c>
      <c r="AL3024">
        <f t="shared" si="245"/>
        <v>2251.8200000000002</v>
      </c>
    </row>
    <row r="3025" spans="2:38" ht="14.45" x14ac:dyDescent="0.3">
      <c r="B3025" t="s">
        <v>2683</v>
      </c>
      <c r="C3025">
        <v>2002344334</v>
      </c>
      <c r="D3025" t="s">
        <v>125</v>
      </c>
      <c r="E3025" t="s">
        <v>126</v>
      </c>
      <c r="F3025" t="s">
        <v>127</v>
      </c>
      <c r="G3025" t="s">
        <v>128</v>
      </c>
      <c r="H3025" t="s">
        <v>129</v>
      </c>
      <c r="I3025" t="s">
        <v>507</v>
      </c>
      <c r="J3025" t="s">
        <v>592</v>
      </c>
      <c r="K3025" t="s">
        <v>847</v>
      </c>
      <c r="L3025">
        <v>80731208</v>
      </c>
      <c r="M3025" t="s">
        <v>848</v>
      </c>
      <c r="N3025">
        <v>33051090</v>
      </c>
      <c r="O3025" t="s">
        <v>849</v>
      </c>
      <c r="P3025">
        <v>4902430517270</v>
      </c>
      <c r="Q3025">
        <v>340</v>
      </c>
      <c r="R3025" s="16">
        <v>47020</v>
      </c>
      <c r="S3025">
        <v>36</v>
      </c>
      <c r="T3025">
        <v>72</v>
      </c>
      <c r="U3025">
        <v>6</v>
      </c>
      <c r="V3025">
        <v>259.04000000000002</v>
      </c>
      <c r="W3025">
        <v>271.99</v>
      </c>
      <c r="X3025">
        <v>283.33</v>
      </c>
      <c r="Y3025">
        <v>0</v>
      </c>
      <c r="Z3025">
        <v>3</v>
      </c>
      <c r="AA3025">
        <v>0</v>
      </c>
      <c r="AB3025">
        <v>0</v>
      </c>
      <c r="AC3025">
        <v>815.97</v>
      </c>
      <c r="AD3025">
        <v>5.36</v>
      </c>
      <c r="AE3025">
        <v>0</v>
      </c>
      <c r="AF3025">
        <v>0</v>
      </c>
      <c r="AG3025">
        <v>0</v>
      </c>
      <c r="AH3025">
        <v>0</v>
      </c>
      <c r="AI3025">
        <f t="shared" si="242"/>
        <v>3</v>
      </c>
      <c r="AJ3025">
        <f t="shared" si="243"/>
        <v>849.99</v>
      </c>
      <c r="AK3025" s="62">
        <f t="shared" si="244"/>
        <v>0.5</v>
      </c>
      <c r="AL3025">
        <f t="shared" si="245"/>
        <v>815.97</v>
      </c>
    </row>
    <row r="3026" spans="2:38" ht="14.45" x14ac:dyDescent="0.3">
      <c r="B3026" t="s">
        <v>2683</v>
      </c>
      <c r="C3026">
        <v>2002344334</v>
      </c>
      <c r="D3026" t="s">
        <v>125</v>
      </c>
      <c r="E3026" t="s">
        <v>126</v>
      </c>
      <c r="F3026" t="s">
        <v>127</v>
      </c>
      <c r="G3026" t="s">
        <v>132</v>
      </c>
      <c r="H3026" t="s">
        <v>133</v>
      </c>
      <c r="I3026" t="s">
        <v>134</v>
      </c>
      <c r="J3026" t="s">
        <v>169</v>
      </c>
      <c r="K3026" t="s">
        <v>270</v>
      </c>
      <c r="L3026">
        <v>80851072</v>
      </c>
      <c r="M3026" t="s">
        <v>271</v>
      </c>
      <c r="N3026">
        <v>96190010</v>
      </c>
      <c r="O3026" t="s">
        <v>279</v>
      </c>
      <c r="P3026">
        <v>4987176293664</v>
      </c>
      <c r="Q3026">
        <v>699</v>
      </c>
      <c r="R3026" s="16">
        <v>47046</v>
      </c>
      <c r="S3026">
        <v>24</v>
      </c>
      <c r="T3026">
        <v>100</v>
      </c>
      <c r="U3026">
        <v>20</v>
      </c>
      <c r="V3026">
        <v>521.05999999999995</v>
      </c>
      <c r="W3026">
        <v>521.05999999999995</v>
      </c>
      <c r="X3026">
        <v>542.79</v>
      </c>
      <c r="Y3026">
        <v>0</v>
      </c>
      <c r="Z3026">
        <v>1</v>
      </c>
      <c r="AA3026">
        <v>0</v>
      </c>
      <c r="AB3026">
        <v>0</v>
      </c>
      <c r="AC3026">
        <v>521.05999999999995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f t="shared" si="242"/>
        <v>1</v>
      </c>
      <c r="AJ3026">
        <f t="shared" si="243"/>
        <v>542.79</v>
      </c>
      <c r="AK3026" s="62">
        <f t="shared" si="244"/>
        <v>0.05</v>
      </c>
      <c r="AL3026">
        <f t="shared" si="245"/>
        <v>521.05999999999995</v>
      </c>
    </row>
    <row r="3027" spans="2:38" ht="14.45" x14ac:dyDescent="0.3">
      <c r="B3027" t="s">
        <v>2683</v>
      </c>
      <c r="C3027">
        <v>2002344334</v>
      </c>
      <c r="D3027" t="s">
        <v>125</v>
      </c>
      <c r="E3027" t="s">
        <v>126</v>
      </c>
      <c r="F3027" t="s">
        <v>127</v>
      </c>
      <c r="G3027" t="s">
        <v>128</v>
      </c>
      <c r="H3027" t="s">
        <v>208</v>
      </c>
      <c r="I3027" t="s">
        <v>209</v>
      </c>
      <c r="J3027" t="s">
        <v>585</v>
      </c>
      <c r="K3027" t="s">
        <v>868</v>
      </c>
      <c r="L3027">
        <v>80780340</v>
      </c>
      <c r="M3027" t="s">
        <v>869</v>
      </c>
      <c r="N3027">
        <v>33074900</v>
      </c>
      <c r="O3027" t="s">
        <v>870</v>
      </c>
      <c r="P3027">
        <v>4987176236326</v>
      </c>
      <c r="Q3027">
        <v>299</v>
      </c>
      <c r="R3027" s="16">
        <v>47045</v>
      </c>
      <c r="S3027">
        <v>24</v>
      </c>
      <c r="T3027">
        <v>100</v>
      </c>
      <c r="U3027">
        <v>6</v>
      </c>
      <c r="V3027">
        <v>202.7</v>
      </c>
      <c r="W3027">
        <v>239.19</v>
      </c>
      <c r="X3027">
        <v>249.16</v>
      </c>
      <c r="Y3027">
        <v>2</v>
      </c>
      <c r="Z3027">
        <v>0</v>
      </c>
      <c r="AA3027">
        <v>0</v>
      </c>
      <c r="AB3027">
        <v>0</v>
      </c>
      <c r="AC3027">
        <v>2870.28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f t="shared" si="242"/>
        <v>12</v>
      </c>
      <c r="AJ3027">
        <f t="shared" si="243"/>
        <v>2989.92</v>
      </c>
      <c r="AK3027" s="62">
        <f t="shared" si="244"/>
        <v>2</v>
      </c>
      <c r="AL3027">
        <f t="shared" si="245"/>
        <v>2870.2799999999997</v>
      </c>
    </row>
    <row r="3028" spans="2:38" ht="14.45" x14ac:dyDescent="0.3">
      <c r="B3028" t="s">
        <v>2683</v>
      </c>
      <c r="C3028">
        <v>2002344334</v>
      </c>
      <c r="D3028" t="s">
        <v>125</v>
      </c>
      <c r="E3028" t="s">
        <v>126</v>
      </c>
      <c r="F3028" t="s">
        <v>127</v>
      </c>
      <c r="G3028" t="s">
        <v>132</v>
      </c>
      <c r="H3028" t="s">
        <v>133</v>
      </c>
      <c r="I3028" t="s">
        <v>134</v>
      </c>
      <c r="J3028" t="s">
        <v>169</v>
      </c>
      <c r="K3028" t="s">
        <v>270</v>
      </c>
      <c r="L3028">
        <v>80851072</v>
      </c>
      <c r="M3028" t="s">
        <v>271</v>
      </c>
      <c r="N3028">
        <v>96190010</v>
      </c>
      <c r="O3028" t="s">
        <v>272</v>
      </c>
      <c r="P3028">
        <v>4987176293664</v>
      </c>
      <c r="Q3028">
        <v>699</v>
      </c>
      <c r="R3028" s="16">
        <v>47045</v>
      </c>
      <c r="S3028">
        <v>24</v>
      </c>
      <c r="T3028">
        <v>100</v>
      </c>
      <c r="U3028">
        <v>20</v>
      </c>
      <c r="V3028">
        <v>454.4</v>
      </c>
      <c r="W3028">
        <v>454.4</v>
      </c>
      <c r="X3028">
        <v>473.35</v>
      </c>
      <c r="Y3028">
        <v>0</v>
      </c>
      <c r="Z3028">
        <v>2</v>
      </c>
      <c r="AA3028">
        <v>0</v>
      </c>
      <c r="AB3028">
        <v>0</v>
      </c>
      <c r="AC3028">
        <v>908.8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f t="shared" si="242"/>
        <v>2</v>
      </c>
      <c r="AJ3028">
        <f t="shared" si="243"/>
        <v>946.7</v>
      </c>
      <c r="AK3028" s="62">
        <f t="shared" si="244"/>
        <v>0.1</v>
      </c>
      <c r="AL3028">
        <f t="shared" si="245"/>
        <v>908.8</v>
      </c>
    </row>
    <row r="3029" spans="2:38" ht="14.45" x14ac:dyDescent="0.3">
      <c r="B3029" t="s">
        <v>2683</v>
      </c>
      <c r="C3029">
        <v>2002344334</v>
      </c>
      <c r="D3029" t="s">
        <v>125</v>
      </c>
      <c r="E3029" t="s">
        <v>126</v>
      </c>
      <c r="F3029" t="s">
        <v>127</v>
      </c>
      <c r="G3029" t="s">
        <v>146</v>
      </c>
      <c r="H3029" t="s">
        <v>160</v>
      </c>
      <c r="I3029" t="s">
        <v>161</v>
      </c>
      <c r="J3029" t="s">
        <v>351</v>
      </c>
      <c r="K3029" t="s">
        <v>871</v>
      </c>
      <c r="L3029">
        <v>80828248</v>
      </c>
      <c r="M3029" t="s">
        <v>872</v>
      </c>
      <c r="N3029">
        <v>96032100</v>
      </c>
      <c r="O3029" t="s">
        <v>873</v>
      </c>
      <c r="P3029">
        <v>4987176138859</v>
      </c>
      <c r="Q3029">
        <v>150</v>
      </c>
      <c r="R3029" s="16">
        <v>47045</v>
      </c>
      <c r="S3029">
        <v>36</v>
      </c>
      <c r="T3029">
        <v>74</v>
      </c>
      <c r="U3029">
        <v>48</v>
      </c>
      <c r="V3029">
        <v>114.29</v>
      </c>
      <c r="W3029">
        <v>120</v>
      </c>
      <c r="X3029">
        <v>125</v>
      </c>
      <c r="Y3029">
        <v>0</v>
      </c>
      <c r="Z3029">
        <v>3</v>
      </c>
      <c r="AA3029">
        <v>0</v>
      </c>
      <c r="AB3029">
        <v>0</v>
      </c>
      <c r="AC3029">
        <v>360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f t="shared" si="242"/>
        <v>3</v>
      </c>
      <c r="AJ3029">
        <f t="shared" si="243"/>
        <v>375</v>
      </c>
      <c r="AK3029" s="62">
        <f t="shared" si="244"/>
        <v>6.25E-2</v>
      </c>
      <c r="AL3029">
        <f t="shared" si="245"/>
        <v>360</v>
      </c>
    </row>
    <row r="3030" spans="2:38" ht="14.45" x14ac:dyDescent="0.3">
      <c r="B3030" t="s">
        <v>2683</v>
      </c>
      <c r="C3030">
        <v>2002344334</v>
      </c>
      <c r="D3030" t="s">
        <v>125</v>
      </c>
      <c r="E3030" t="s">
        <v>126</v>
      </c>
      <c r="F3030" t="s">
        <v>127</v>
      </c>
      <c r="G3030" t="s">
        <v>132</v>
      </c>
      <c r="H3030" t="s">
        <v>133</v>
      </c>
      <c r="I3030" t="s">
        <v>134</v>
      </c>
      <c r="J3030" t="s">
        <v>135</v>
      </c>
      <c r="K3030" t="s">
        <v>552</v>
      </c>
      <c r="L3030">
        <v>83914224</v>
      </c>
      <c r="M3030" t="s">
        <v>767</v>
      </c>
      <c r="N3030">
        <v>96190010</v>
      </c>
      <c r="O3030" t="s">
        <v>768</v>
      </c>
      <c r="P3030">
        <v>4987176192165</v>
      </c>
      <c r="Q3030">
        <v>699</v>
      </c>
      <c r="R3030" s="16">
        <v>46807</v>
      </c>
      <c r="S3030">
        <v>24</v>
      </c>
      <c r="T3030">
        <v>78</v>
      </c>
      <c r="U3030">
        <v>12</v>
      </c>
      <c r="V3030">
        <v>454.4</v>
      </c>
      <c r="W3030">
        <v>454.4</v>
      </c>
      <c r="X3030">
        <v>473.35</v>
      </c>
      <c r="Y3030">
        <v>0</v>
      </c>
      <c r="Z3030">
        <v>6</v>
      </c>
      <c r="AA3030">
        <v>0</v>
      </c>
      <c r="AB3030">
        <v>0</v>
      </c>
      <c r="AC3030">
        <v>2726.4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f t="shared" si="242"/>
        <v>6</v>
      </c>
      <c r="AJ3030">
        <f t="shared" si="243"/>
        <v>2840.1000000000004</v>
      </c>
      <c r="AK3030" s="62">
        <f t="shared" si="244"/>
        <v>0.5</v>
      </c>
      <c r="AL3030">
        <f t="shared" si="245"/>
        <v>2726.3999999999996</v>
      </c>
    </row>
    <row r="3031" spans="2:38" ht="14.45" x14ac:dyDescent="0.3">
      <c r="B3031" t="s">
        <v>2683</v>
      </c>
      <c r="C3031">
        <v>2002344334</v>
      </c>
      <c r="D3031" t="s">
        <v>125</v>
      </c>
      <c r="E3031" t="s">
        <v>126</v>
      </c>
      <c r="F3031" t="s">
        <v>127</v>
      </c>
      <c r="G3031" t="s">
        <v>132</v>
      </c>
      <c r="H3031" t="s">
        <v>163</v>
      </c>
      <c r="I3031" t="s">
        <v>164</v>
      </c>
      <c r="J3031" t="s">
        <v>165</v>
      </c>
      <c r="K3031" t="s">
        <v>874</v>
      </c>
      <c r="L3031">
        <v>80830411</v>
      </c>
      <c r="M3031" t="s">
        <v>875</v>
      </c>
      <c r="N3031">
        <v>33071010</v>
      </c>
      <c r="O3031" t="s">
        <v>876</v>
      </c>
      <c r="P3031">
        <v>4987176176783</v>
      </c>
      <c r="Q3031">
        <v>310</v>
      </c>
      <c r="R3031" s="16">
        <v>47020</v>
      </c>
      <c r="S3031">
        <v>36</v>
      </c>
      <c r="T3031">
        <v>72</v>
      </c>
      <c r="U3031">
        <v>24</v>
      </c>
      <c r="V3031">
        <v>253.06</v>
      </c>
      <c r="W3031">
        <v>265.70999999999998</v>
      </c>
      <c r="X3031">
        <v>276.79000000000002</v>
      </c>
      <c r="Y3031">
        <v>0</v>
      </c>
      <c r="Z3031">
        <v>14</v>
      </c>
      <c r="AA3031">
        <v>0</v>
      </c>
      <c r="AB3031">
        <v>0</v>
      </c>
      <c r="AC3031">
        <v>3719.94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f t="shared" si="242"/>
        <v>14</v>
      </c>
      <c r="AJ3031">
        <f t="shared" si="243"/>
        <v>3875.0600000000004</v>
      </c>
      <c r="AK3031" s="62">
        <f t="shared" si="244"/>
        <v>0.58333333333333337</v>
      </c>
      <c r="AL3031">
        <f t="shared" si="245"/>
        <v>3719.9399999999996</v>
      </c>
    </row>
    <row r="3032" spans="2:38" ht="14.45" x14ac:dyDescent="0.3">
      <c r="B3032" t="s">
        <v>2683</v>
      </c>
      <c r="C3032">
        <v>2002344334</v>
      </c>
      <c r="D3032" t="s">
        <v>125</v>
      </c>
      <c r="E3032" t="s">
        <v>126</v>
      </c>
      <c r="F3032" t="s">
        <v>127</v>
      </c>
      <c r="G3032" t="s">
        <v>146</v>
      </c>
      <c r="H3032" t="s">
        <v>160</v>
      </c>
      <c r="I3032" t="s">
        <v>161</v>
      </c>
      <c r="J3032" t="s">
        <v>738</v>
      </c>
      <c r="K3032" t="s">
        <v>739</v>
      </c>
      <c r="L3032">
        <v>80777363</v>
      </c>
      <c r="M3032" t="s">
        <v>740</v>
      </c>
      <c r="N3032">
        <v>96032100</v>
      </c>
      <c r="O3032" t="s">
        <v>741</v>
      </c>
      <c r="P3032">
        <v>4987176231543</v>
      </c>
      <c r="Q3032">
        <v>120</v>
      </c>
      <c r="R3032" s="16">
        <v>47020</v>
      </c>
      <c r="S3032">
        <v>36</v>
      </c>
      <c r="T3032">
        <v>72</v>
      </c>
      <c r="U3032">
        <v>36</v>
      </c>
      <c r="V3032">
        <v>91.43</v>
      </c>
      <c r="W3032">
        <v>96</v>
      </c>
      <c r="X3032">
        <v>100</v>
      </c>
      <c r="Y3032">
        <v>0</v>
      </c>
      <c r="Z3032">
        <v>2</v>
      </c>
      <c r="AA3032">
        <v>0</v>
      </c>
      <c r="AB3032">
        <v>0</v>
      </c>
      <c r="AC3032">
        <v>192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f t="shared" si="242"/>
        <v>2</v>
      </c>
      <c r="AJ3032">
        <f t="shared" si="243"/>
        <v>200</v>
      </c>
      <c r="AK3032" s="62">
        <f t="shared" si="244"/>
        <v>5.5555555555555552E-2</v>
      </c>
      <c r="AL3032">
        <f t="shared" si="245"/>
        <v>192</v>
      </c>
    </row>
    <row r="3033" spans="2:38" ht="14.45" x14ac:dyDescent="0.3">
      <c r="B3033" t="s">
        <v>2683</v>
      </c>
      <c r="C3033">
        <v>2002344334</v>
      </c>
      <c r="D3033" t="s">
        <v>125</v>
      </c>
      <c r="E3033" t="s">
        <v>126</v>
      </c>
      <c r="F3033" t="s">
        <v>127</v>
      </c>
      <c r="G3033" t="s">
        <v>128</v>
      </c>
      <c r="H3033" t="s">
        <v>196</v>
      </c>
      <c r="I3033" t="s">
        <v>197</v>
      </c>
      <c r="J3033" t="s">
        <v>742</v>
      </c>
      <c r="K3033" t="s">
        <v>743</v>
      </c>
      <c r="L3033">
        <v>80795451</v>
      </c>
      <c r="M3033" t="s">
        <v>744</v>
      </c>
      <c r="N3033">
        <v>33049990</v>
      </c>
      <c r="O3033" t="s">
        <v>745</v>
      </c>
      <c r="P3033">
        <v>4902430917933</v>
      </c>
      <c r="Q3033">
        <v>399</v>
      </c>
      <c r="R3033" s="16">
        <v>46807</v>
      </c>
      <c r="S3033">
        <v>36</v>
      </c>
      <c r="T3033">
        <v>52</v>
      </c>
      <c r="U3033">
        <v>12</v>
      </c>
      <c r="V3033">
        <v>282.26</v>
      </c>
      <c r="W3033">
        <v>333.07</v>
      </c>
      <c r="X3033">
        <v>346.96</v>
      </c>
      <c r="Y3033">
        <v>0</v>
      </c>
      <c r="Z3033">
        <v>3</v>
      </c>
      <c r="AA3033">
        <v>0</v>
      </c>
      <c r="AB3033">
        <v>0</v>
      </c>
      <c r="AC3033">
        <v>999.21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f t="shared" si="242"/>
        <v>3</v>
      </c>
      <c r="AJ3033">
        <f t="shared" si="243"/>
        <v>1040.8799999999999</v>
      </c>
      <c r="AK3033" s="62">
        <f t="shared" si="244"/>
        <v>0.25</v>
      </c>
      <c r="AL3033">
        <f t="shared" si="245"/>
        <v>999.21</v>
      </c>
    </row>
    <row r="3034" spans="2:38" ht="14.45" x14ac:dyDescent="0.3">
      <c r="B3034" t="s">
        <v>2683</v>
      </c>
      <c r="C3034">
        <v>2002344334</v>
      </c>
      <c r="D3034" t="s">
        <v>125</v>
      </c>
      <c r="E3034" t="s">
        <v>126</v>
      </c>
      <c r="F3034" t="s">
        <v>127</v>
      </c>
      <c r="G3034" t="s">
        <v>146</v>
      </c>
      <c r="H3034" t="s">
        <v>160</v>
      </c>
      <c r="I3034" t="s">
        <v>161</v>
      </c>
      <c r="J3034" t="s">
        <v>525</v>
      </c>
      <c r="K3034" t="s">
        <v>735</v>
      </c>
      <c r="L3034">
        <v>80756893</v>
      </c>
      <c r="M3034" t="s">
        <v>736</v>
      </c>
      <c r="N3034">
        <v>96032100</v>
      </c>
      <c r="O3034" t="s">
        <v>737</v>
      </c>
      <c r="P3034">
        <v>4987176202420</v>
      </c>
      <c r="Q3034">
        <v>105</v>
      </c>
      <c r="R3034" s="16">
        <v>47020</v>
      </c>
      <c r="S3034">
        <v>36</v>
      </c>
      <c r="T3034">
        <v>72</v>
      </c>
      <c r="U3034">
        <v>72</v>
      </c>
      <c r="V3034">
        <v>80</v>
      </c>
      <c r="W3034">
        <v>84</v>
      </c>
      <c r="X3034">
        <v>87.5</v>
      </c>
      <c r="Y3034">
        <v>0</v>
      </c>
      <c r="Z3034">
        <v>3</v>
      </c>
      <c r="AA3034">
        <v>0</v>
      </c>
      <c r="AB3034">
        <v>0</v>
      </c>
      <c r="AC3034">
        <v>252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f t="shared" si="242"/>
        <v>3</v>
      </c>
      <c r="AJ3034">
        <f t="shared" si="243"/>
        <v>262.5</v>
      </c>
      <c r="AK3034" s="62">
        <f t="shared" si="244"/>
        <v>4.1666666666666664E-2</v>
      </c>
      <c r="AL3034">
        <f t="shared" si="245"/>
        <v>252</v>
      </c>
    </row>
    <row r="3035" spans="2:38" ht="14.45" x14ac:dyDescent="0.3">
      <c r="B3035" t="s">
        <v>2683</v>
      </c>
      <c r="C3035">
        <v>2002344334</v>
      </c>
      <c r="D3035" t="s">
        <v>125</v>
      </c>
      <c r="E3035" t="s">
        <v>126</v>
      </c>
      <c r="F3035" t="s">
        <v>127</v>
      </c>
      <c r="G3035" t="s">
        <v>128</v>
      </c>
      <c r="H3035" t="s">
        <v>139</v>
      </c>
      <c r="I3035" t="s">
        <v>140</v>
      </c>
      <c r="J3035" t="s">
        <v>159</v>
      </c>
      <c r="K3035" t="s">
        <v>570</v>
      </c>
      <c r="L3035">
        <v>83921920</v>
      </c>
      <c r="M3035" t="s">
        <v>949</v>
      </c>
      <c r="N3035">
        <v>96190030</v>
      </c>
      <c r="O3035" t="s">
        <v>950</v>
      </c>
      <c r="P3035">
        <v>4987176303844</v>
      </c>
      <c r="Q3035">
        <v>350</v>
      </c>
      <c r="R3035" s="16">
        <v>46807</v>
      </c>
      <c r="S3035">
        <v>36</v>
      </c>
      <c r="T3035">
        <v>52</v>
      </c>
      <c r="U3035">
        <v>18</v>
      </c>
      <c r="V3035">
        <v>266.66000000000003</v>
      </c>
      <c r="W3035">
        <v>279.99</v>
      </c>
      <c r="X3035">
        <v>291.67</v>
      </c>
      <c r="Y3035">
        <v>6</v>
      </c>
      <c r="Z3035">
        <v>11</v>
      </c>
      <c r="AA3035">
        <v>0</v>
      </c>
      <c r="AB3035">
        <v>0</v>
      </c>
      <c r="AC3035">
        <v>33318.81</v>
      </c>
      <c r="AD3035">
        <v>0.01</v>
      </c>
      <c r="AE3035">
        <v>0</v>
      </c>
      <c r="AF3035">
        <v>0</v>
      </c>
      <c r="AG3035">
        <v>0</v>
      </c>
      <c r="AH3035">
        <v>0</v>
      </c>
      <c r="AI3035">
        <f t="shared" si="242"/>
        <v>119</v>
      </c>
      <c r="AJ3035">
        <f t="shared" si="243"/>
        <v>34708.730000000003</v>
      </c>
      <c r="AK3035" s="62">
        <f t="shared" si="244"/>
        <v>6.6111111111111107</v>
      </c>
      <c r="AL3035">
        <f t="shared" si="245"/>
        <v>33318.81</v>
      </c>
    </row>
    <row r="3036" spans="2:38" ht="14.45" x14ac:dyDescent="0.3">
      <c r="B3036" t="s">
        <v>2683</v>
      </c>
      <c r="C3036">
        <v>2002344334</v>
      </c>
      <c r="D3036" t="s">
        <v>125</v>
      </c>
      <c r="E3036" t="s">
        <v>126</v>
      </c>
      <c r="F3036" t="s">
        <v>127</v>
      </c>
      <c r="G3036" t="s">
        <v>132</v>
      </c>
      <c r="H3036" t="s">
        <v>163</v>
      </c>
      <c r="I3036" t="s">
        <v>164</v>
      </c>
      <c r="J3036" t="s">
        <v>202</v>
      </c>
      <c r="K3036" t="s">
        <v>746</v>
      </c>
      <c r="L3036">
        <v>80818354</v>
      </c>
      <c r="M3036" t="s">
        <v>747</v>
      </c>
      <c r="N3036">
        <v>33071010</v>
      </c>
      <c r="O3036" t="s">
        <v>748</v>
      </c>
      <c r="P3036">
        <v>4987176029966</v>
      </c>
      <c r="Q3036">
        <v>71</v>
      </c>
      <c r="R3036" s="16">
        <v>47045</v>
      </c>
      <c r="S3036">
        <v>36</v>
      </c>
      <c r="T3036">
        <v>74</v>
      </c>
      <c r="U3036">
        <v>96</v>
      </c>
      <c r="V3036">
        <v>57.96</v>
      </c>
      <c r="W3036">
        <v>60.86</v>
      </c>
      <c r="X3036">
        <v>63.4</v>
      </c>
      <c r="Y3036">
        <v>0</v>
      </c>
      <c r="Z3036">
        <v>4</v>
      </c>
      <c r="AA3036">
        <v>0</v>
      </c>
      <c r="AB3036">
        <v>0</v>
      </c>
      <c r="AC3036">
        <v>243.44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f t="shared" si="242"/>
        <v>4</v>
      </c>
      <c r="AJ3036">
        <f t="shared" si="243"/>
        <v>253.6</v>
      </c>
      <c r="AK3036" s="62">
        <f t="shared" si="244"/>
        <v>4.1666666666666664E-2</v>
      </c>
      <c r="AL3036">
        <f t="shared" si="245"/>
        <v>243.44</v>
      </c>
    </row>
    <row r="3037" spans="2:38" ht="14.45" x14ac:dyDescent="0.3">
      <c r="B3037" t="s">
        <v>2683</v>
      </c>
      <c r="C3037">
        <v>2002344334</v>
      </c>
      <c r="D3037" t="s">
        <v>125</v>
      </c>
      <c r="E3037" t="s">
        <v>126</v>
      </c>
      <c r="F3037" t="s">
        <v>127</v>
      </c>
      <c r="G3037" t="s">
        <v>132</v>
      </c>
      <c r="H3037" t="s">
        <v>133</v>
      </c>
      <c r="I3037" t="s">
        <v>134</v>
      </c>
      <c r="J3037" t="s">
        <v>155</v>
      </c>
      <c r="K3037" t="s">
        <v>755</v>
      </c>
      <c r="L3037">
        <v>80870359</v>
      </c>
      <c r="M3037" t="s">
        <v>756</v>
      </c>
      <c r="N3037">
        <v>96190010</v>
      </c>
      <c r="O3037" t="s">
        <v>757</v>
      </c>
      <c r="P3037">
        <v>4987176350664</v>
      </c>
      <c r="Q3037">
        <v>599</v>
      </c>
      <c r="R3037" s="16">
        <v>46981</v>
      </c>
      <c r="S3037">
        <v>24</v>
      </c>
      <c r="T3037">
        <v>100</v>
      </c>
      <c r="U3037">
        <v>12</v>
      </c>
      <c r="V3037">
        <v>389.05</v>
      </c>
      <c r="W3037">
        <v>389.05</v>
      </c>
      <c r="X3037">
        <v>405.27</v>
      </c>
      <c r="Y3037">
        <v>0</v>
      </c>
      <c r="Z3037">
        <v>11</v>
      </c>
      <c r="AA3037">
        <v>0</v>
      </c>
      <c r="AB3037">
        <v>0</v>
      </c>
      <c r="AC3037">
        <v>4279.55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f t="shared" ref="AI3037:AI3058" si="246">+(Y3037+AA3037)*U3037+(Z3037+AB3037+AE3037+AG3037)</f>
        <v>11</v>
      </c>
      <c r="AJ3037">
        <f t="shared" ref="AJ3037:AJ3058" si="247">+AI3037*X3037</f>
        <v>4457.9699999999993</v>
      </c>
      <c r="AK3037" s="62">
        <f t="shared" ref="AK3037:AK3058" si="248">+AI3037/U3037</f>
        <v>0.91666666666666663</v>
      </c>
      <c r="AL3037">
        <f t="shared" ref="AL3037:AL3058" si="249">+AI3037*W3037</f>
        <v>4279.55</v>
      </c>
    </row>
    <row r="3038" spans="2:38" ht="14.45" x14ac:dyDescent="0.3">
      <c r="B3038" t="s">
        <v>2683</v>
      </c>
      <c r="C3038">
        <v>2002344334</v>
      </c>
      <c r="D3038" t="s">
        <v>125</v>
      </c>
      <c r="E3038" t="s">
        <v>126</v>
      </c>
      <c r="F3038" t="s">
        <v>127</v>
      </c>
      <c r="G3038" t="s">
        <v>146</v>
      </c>
      <c r="H3038" t="s">
        <v>160</v>
      </c>
      <c r="I3038" t="s">
        <v>161</v>
      </c>
      <c r="J3038" t="s">
        <v>738</v>
      </c>
      <c r="K3038" t="s">
        <v>739</v>
      </c>
      <c r="L3038">
        <v>80894428</v>
      </c>
      <c r="M3038" t="s">
        <v>832</v>
      </c>
      <c r="N3038">
        <v>96032100</v>
      </c>
      <c r="O3038" t="s">
        <v>833</v>
      </c>
      <c r="P3038">
        <v>4987176231543</v>
      </c>
      <c r="Q3038">
        <v>130</v>
      </c>
      <c r="R3038" s="16">
        <v>46807</v>
      </c>
      <c r="S3038">
        <v>36</v>
      </c>
      <c r="T3038">
        <v>52</v>
      </c>
      <c r="U3038">
        <v>36</v>
      </c>
      <c r="V3038">
        <v>99.05</v>
      </c>
      <c r="W3038">
        <v>104</v>
      </c>
      <c r="X3038">
        <v>108.34</v>
      </c>
      <c r="Y3038">
        <v>2</v>
      </c>
      <c r="Z3038">
        <v>18</v>
      </c>
      <c r="AA3038">
        <v>0</v>
      </c>
      <c r="AB3038">
        <v>0</v>
      </c>
      <c r="AC3038">
        <v>9360</v>
      </c>
      <c r="AD3038">
        <v>0.02</v>
      </c>
      <c r="AE3038">
        <v>0</v>
      </c>
      <c r="AF3038">
        <v>0</v>
      </c>
      <c r="AG3038">
        <v>0</v>
      </c>
      <c r="AH3038">
        <v>0</v>
      </c>
      <c r="AI3038">
        <f t="shared" si="246"/>
        <v>90</v>
      </c>
      <c r="AJ3038">
        <f t="shared" si="247"/>
        <v>9750.6</v>
      </c>
      <c r="AK3038" s="62">
        <f t="shared" si="248"/>
        <v>2.5</v>
      </c>
      <c r="AL3038">
        <f t="shared" si="249"/>
        <v>9360</v>
      </c>
    </row>
    <row r="3039" spans="2:38" ht="14.45" x14ac:dyDescent="0.3">
      <c r="B3039" t="s">
        <v>2683</v>
      </c>
      <c r="C3039">
        <v>2002344334</v>
      </c>
      <c r="D3039" t="s">
        <v>125</v>
      </c>
      <c r="E3039" t="s">
        <v>126</v>
      </c>
      <c r="F3039" t="s">
        <v>127</v>
      </c>
      <c r="G3039" t="s">
        <v>128</v>
      </c>
      <c r="H3039" t="s">
        <v>139</v>
      </c>
      <c r="I3039" t="s">
        <v>140</v>
      </c>
      <c r="J3039" t="s">
        <v>283</v>
      </c>
      <c r="K3039" t="s">
        <v>769</v>
      </c>
      <c r="L3039">
        <v>80887983</v>
      </c>
      <c r="M3039" t="s">
        <v>770</v>
      </c>
      <c r="N3039">
        <v>96190030</v>
      </c>
      <c r="O3039" t="s">
        <v>771</v>
      </c>
      <c r="P3039">
        <v>4987176278777</v>
      </c>
      <c r="Q3039">
        <v>560</v>
      </c>
      <c r="R3039" s="16">
        <v>47045</v>
      </c>
      <c r="S3039">
        <v>36</v>
      </c>
      <c r="T3039">
        <v>74</v>
      </c>
      <c r="U3039">
        <v>6</v>
      </c>
      <c r="V3039">
        <v>426.66</v>
      </c>
      <c r="W3039">
        <v>447.99</v>
      </c>
      <c r="X3039">
        <v>466.67</v>
      </c>
      <c r="Y3039">
        <v>0</v>
      </c>
      <c r="Z3039">
        <v>5</v>
      </c>
      <c r="AA3039">
        <v>0</v>
      </c>
      <c r="AB3039">
        <v>0</v>
      </c>
      <c r="AC3039">
        <v>2239.9499999999998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f t="shared" si="246"/>
        <v>5</v>
      </c>
      <c r="AJ3039">
        <f t="shared" si="247"/>
        <v>2333.35</v>
      </c>
      <c r="AK3039" s="62">
        <f t="shared" si="248"/>
        <v>0.83333333333333337</v>
      </c>
      <c r="AL3039">
        <f t="shared" si="249"/>
        <v>2239.9499999999998</v>
      </c>
    </row>
    <row r="3040" spans="2:38" ht="14.45" x14ac:dyDescent="0.3">
      <c r="B3040" t="s">
        <v>2683</v>
      </c>
      <c r="C3040">
        <v>2002344334</v>
      </c>
      <c r="D3040" t="s">
        <v>125</v>
      </c>
      <c r="E3040" t="s">
        <v>126</v>
      </c>
      <c r="F3040" t="s">
        <v>127</v>
      </c>
      <c r="G3040" t="s">
        <v>128</v>
      </c>
      <c r="H3040" t="s">
        <v>139</v>
      </c>
      <c r="I3040" t="s">
        <v>140</v>
      </c>
      <c r="J3040" t="s">
        <v>283</v>
      </c>
      <c r="K3040" t="s">
        <v>927</v>
      </c>
      <c r="L3040">
        <v>80887985</v>
      </c>
      <c r="M3040" t="s">
        <v>943</v>
      </c>
      <c r="N3040">
        <v>96190030</v>
      </c>
      <c r="O3040" t="s">
        <v>944</v>
      </c>
      <c r="P3040">
        <v>4987176340979</v>
      </c>
      <c r="Q3040">
        <v>560</v>
      </c>
      <c r="R3040" s="16">
        <v>47045</v>
      </c>
      <c r="S3040">
        <v>36</v>
      </c>
      <c r="T3040">
        <v>74</v>
      </c>
      <c r="U3040">
        <v>6</v>
      </c>
      <c r="V3040">
        <v>426.66</v>
      </c>
      <c r="W3040">
        <v>447.99</v>
      </c>
      <c r="X3040">
        <v>466.67</v>
      </c>
      <c r="Y3040">
        <v>0</v>
      </c>
      <c r="Z3040">
        <v>1</v>
      </c>
      <c r="AA3040">
        <v>0</v>
      </c>
      <c r="AB3040">
        <v>0</v>
      </c>
      <c r="AC3040">
        <v>447.99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f t="shared" si="246"/>
        <v>1</v>
      </c>
      <c r="AJ3040">
        <f t="shared" si="247"/>
        <v>466.67</v>
      </c>
      <c r="AK3040" s="62">
        <f t="shared" si="248"/>
        <v>0.16666666666666666</v>
      </c>
      <c r="AL3040">
        <f t="shared" si="249"/>
        <v>447.99</v>
      </c>
    </row>
    <row r="3041" spans="2:38" ht="14.45" x14ac:dyDescent="0.3">
      <c r="B3041" t="s">
        <v>2683</v>
      </c>
      <c r="C3041">
        <v>2002344334</v>
      </c>
      <c r="D3041" t="s">
        <v>125</v>
      </c>
      <c r="E3041" t="s">
        <v>126</v>
      </c>
      <c r="F3041" t="s">
        <v>127</v>
      </c>
      <c r="G3041" t="s">
        <v>128</v>
      </c>
      <c r="H3041" t="s">
        <v>139</v>
      </c>
      <c r="I3041" t="s">
        <v>140</v>
      </c>
      <c r="J3041" t="s">
        <v>283</v>
      </c>
      <c r="K3041" t="s">
        <v>914</v>
      </c>
      <c r="L3041">
        <v>80887987</v>
      </c>
      <c r="M3041" t="s">
        <v>945</v>
      </c>
      <c r="N3041">
        <v>96190030</v>
      </c>
      <c r="O3041" t="s">
        <v>946</v>
      </c>
      <c r="P3041">
        <v>4987176340962</v>
      </c>
      <c r="Q3041">
        <v>560</v>
      </c>
      <c r="R3041" s="16">
        <v>47044</v>
      </c>
      <c r="S3041">
        <v>36</v>
      </c>
      <c r="T3041">
        <v>74</v>
      </c>
      <c r="U3041">
        <v>6</v>
      </c>
      <c r="V3041">
        <v>426.66</v>
      </c>
      <c r="W3041">
        <v>447.99</v>
      </c>
      <c r="X3041">
        <v>466.67</v>
      </c>
      <c r="Y3041">
        <v>1</v>
      </c>
      <c r="Z3041">
        <v>1</v>
      </c>
      <c r="AA3041">
        <v>0</v>
      </c>
      <c r="AB3041">
        <v>0</v>
      </c>
      <c r="AC3041">
        <v>3135.93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f t="shared" si="246"/>
        <v>7</v>
      </c>
      <c r="AJ3041">
        <f t="shared" si="247"/>
        <v>3266.69</v>
      </c>
      <c r="AK3041" s="62">
        <f t="shared" si="248"/>
        <v>1.1666666666666667</v>
      </c>
      <c r="AL3041">
        <f t="shared" si="249"/>
        <v>3135.9300000000003</v>
      </c>
    </row>
    <row r="3042" spans="2:38" ht="14.45" x14ac:dyDescent="0.3">
      <c r="B3042" t="s">
        <v>2683</v>
      </c>
      <c r="C3042">
        <v>2002344334</v>
      </c>
      <c r="D3042" t="s">
        <v>125</v>
      </c>
      <c r="E3042" t="s">
        <v>126</v>
      </c>
      <c r="F3042" t="s">
        <v>127</v>
      </c>
      <c r="G3042" t="s">
        <v>128</v>
      </c>
      <c r="H3042" t="s">
        <v>139</v>
      </c>
      <c r="I3042" t="s">
        <v>140</v>
      </c>
      <c r="J3042" t="s">
        <v>159</v>
      </c>
      <c r="K3042" t="s">
        <v>305</v>
      </c>
      <c r="L3042">
        <v>83921923</v>
      </c>
      <c r="M3042" t="s">
        <v>901</v>
      </c>
      <c r="N3042">
        <v>96190030</v>
      </c>
      <c r="O3042" t="s">
        <v>902</v>
      </c>
      <c r="P3042">
        <v>4987176303769</v>
      </c>
      <c r="Q3042">
        <v>350</v>
      </c>
      <c r="R3042" s="16">
        <v>47045</v>
      </c>
      <c r="S3042">
        <v>36</v>
      </c>
      <c r="T3042">
        <v>74</v>
      </c>
      <c r="U3042">
        <v>18</v>
      </c>
      <c r="V3042">
        <v>266.66000000000003</v>
      </c>
      <c r="W3042">
        <v>279.99</v>
      </c>
      <c r="X3042">
        <v>291.67</v>
      </c>
      <c r="Y3042">
        <v>9</v>
      </c>
      <c r="Z3042">
        <v>6</v>
      </c>
      <c r="AA3042">
        <v>0</v>
      </c>
      <c r="AB3042">
        <v>0</v>
      </c>
      <c r="AC3042">
        <v>47038.32</v>
      </c>
      <c r="AD3042">
        <v>0.02</v>
      </c>
      <c r="AE3042">
        <v>0</v>
      </c>
      <c r="AF3042">
        <v>0</v>
      </c>
      <c r="AG3042">
        <v>0</v>
      </c>
      <c r="AH3042">
        <v>0</v>
      </c>
      <c r="AI3042">
        <f t="shared" si="246"/>
        <v>168</v>
      </c>
      <c r="AJ3042">
        <f t="shared" si="247"/>
        <v>49000.560000000005</v>
      </c>
      <c r="AK3042" s="62">
        <f t="shared" si="248"/>
        <v>9.3333333333333339</v>
      </c>
      <c r="AL3042">
        <f t="shared" si="249"/>
        <v>47038.32</v>
      </c>
    </row>
    <row r="3043" spans="2:38" ht="14.45" x14ac:dyDescent="0.3">
      <c r="B3043" t="s">
        <v>2683</v>
      </c>
      <c r="C3043">
        <v>2002344334</v>
      </c>
      <c r="D3043" t="s">
        <v>125</v>
      </c>
      <c r="E3043" t="s">
        <v>126</v>
      </c>
      <c r="F3043" t="s">
        <v>127</v>
      </c>
      <c r="G3043" t="s">
        <v>128</v>
      </c>
      <c r="H3043" t="s">
        <v>139</v>
      </c>
      <c r="I3043" t="s">
        <v>140</v>
      </c>
      <c r="J3043" t="s">
        <v>283</v>
      </c>
      <c r="K3043" t="s">
        <v>284</v>
      </c>
      <c r="L3043">
        <v>80887989</v>
      </c>
      <c r="M3043" t="s">
        <v>775</v>
      </c>
      <c r="N3043">
        <v>96190030</v>
      </c>
      <c r="O3043" t="s">
        <v>776</v>
      </c>
      <c r="P3043">
        <v>4987176341006</v>
      </c>
      <c r="Q3043">
        <v>585</v>
      </c>
      <c r="R3043" s="16">
        <v>47046</v>
      </c>
      <c r="S3043">
        <v>36</v>
      </c>
      <c r="T3043">
        <v>74</v>
      </c>
      <c r="U3043">
        <v>6</v>
      </c>
      <c r="V3043">
        <v>445.7</v>
      </c>
      <c r="W3043">
        <v>467.99</v>
      </c>
      <c r="X3043">
        <v>487.51</v>
      </c>
      <c r="Y3043">
        <v>0</v>
      </c>
      <c r="Z3043">
        <v>1</v>
      </c>
      <c r="AA3043">
        <v>0</v>
      </c>
      <c r="AB3043">
        <v>0</v>
      </c>
      <c r="AC3043">
        <v>467.99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f t="shared" si="246"/>
        <v>1</v>
      </c>
      <c r="AJ3043">
        <f t="shared" si="247"/>
        <v>487.51</v>
      </c>
      <c r="AK3043" s="62">
        <f t="shared" si="248"/>
        <v>0.16666666666666666</v>
      </c>
      <c r="AL3043">
        <f t="shared" si="249"/>
        <v>467.99</v>
      </c>
    </row>
    <row r="3044" spans="2:38" ht="14.45" x14ac:dyDescent="0.3">
      <c r="B3044" t="s">
        <v>2683</v>
      </c>
      <c r="C3044">
        <v>2002344334</v>
      </c>
      <c r="D3044" t="s">
        <v>125</v>
      </c>
      <c r="E3044" t="s">
        <v>126</v>
      </c>
      <c r="F3044" t="s">
        <v>127</v>
      </c>
      <c r="G3044" t="s">
        <v>128</v>
      </c>
      <c r="H3044" t="s">
        <v>139</v>
      </c>
      <c r="I3044" t="s">
        <v>140</v>
      </c>
      <c r="J3044" t="s">
        <v>159</v>
      </c>
      <c r="K3044" t="s">
        <v>562</v>
      </c>
      <c r="L3044">
        <v>83921924</v>
      </c>
      <c r="M3044" t="s">
        <v>785</v>
      </c>
      <c r="N3044">
        <v>96190030</v>
      </c>
      <c r="O3044" t="s">
        <v>786</v>
      </c>
      <c r="P3044">
        <v>4987176303882</v>
      </c>
      <c r="Q3044">
        <v>350</v>
      </c>
      <c r="R3044" s="16">
        <v>47045</v>
      </c>
      <c r="S3044">
        <v>36</v>
      </c>
      <c r="T3044">
        <v>74</v>
      </c>
      <c r="U3044">
        <v>18</v>
      </c>
      <c r="V3044">
        <v>266.66000000000003</v>
      </c>
      <c r="W3044">
        <v>279.99</v>
      </c>
      <c r="X3044">
        <v>291.67</v>
      </c>
      <c r="Y3044">
        <v>0</v>
      </c>
      <c r="Z3044">
        <v>2</v>
      </c>
      <c r="AA3044">
        <v>0</v>
      </c>
      <c r="AB3044">
        <v>0</v>
      </c>
      <c r="AC3044">
        <v>559.98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f t="shared" si="246"/>
        <v>2</v>
      </c>
      <c r="AJ3044">
        <f t="shared" si="247"/>
        <v>583.34</v>
      </c>
      <c r="AK3044" s="62">
        <f t="shared" si="248"/>
        <v>0.1111111111111111</v>
      </c>
      <c r="AL3044">
        <f t="shared" si="249"/>
        <v>559.98</v>
      </c>
    </row>
    <row r="3045" spans="2:38" ht="14.45" x14ac:dyDescent="0.3">
      <c r="B3045" t="s">
        <v>2683</v>
      </c>
      <c r="C3045">
        <v>2002344334</v>
      </c>
      <c r="D3045" t="s">
        <v>125</v>
      </c>
      <c r="E3045" t="s">
        <v>126</v>
      </c>
      <c r="F3045" t="s">
        <v>127</v>
      </c>
      <c r="G3045" t="s">
        <v>128</v>
      </c>
      <c r="H3045" t="s">
        <v>139</v>
      </c>
      <c r="I3045" t="s">
        <v>140</v>
      </c>
      <c r="J3045" t="s">
        <v>236</v>
      </c>
      <c r="K3045" t="s">
        <v>971</v>
      </c>
      <c r="L3045">
        <v>80895440</v>
      </c>
      <c r="M3045" t="s">
        <v>1009</v>
      </c>
      <c r="N3045">
        <v>96190030</v>
      </c>
      <c r="O3045" t="s">
        <v>1010</v>
      </c>
      <c r="P3045">
        <v>4987176093349</v>
      </c>
      <c r="Q3045">
        <v>1730</v>
      </c>
      <c r="R3045" s="16">
        <v>47045</v>
      </c>
      <c r="S3045">
        <v>36</v>
      </c>
      <c r="T3045">
        <v>74</v>
      </c>
      <c r="U3045">
        <v>4</v>
      </c>
      <c r="V3045">
        <v>1375.36</v>
      </c>
      <c r="W3045">
        <v>1444.13</v>
      </c>
      <c r="X3045">
        <v>1504.35</v>
      </c>
      <c r="Y3045">
        <v>0</v>
      </c>
      <c r="Z3045">
        <v>1</v>
      </c>
      <c r="AA3045">
        <v>0</v>
      </c>
      <c r="AB3045">
        <v>0</v>
      </c>
      <c r="AC3045">
        <v>1444.13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f t="shared" si="246"/>
        <v>1</v>
      </c>
      <c r="AJ3045">
        <f t="shared" si="247"/>
        <v>1504.35</v>
      </c>
      <c r="AK3045" s="62">
        <f t="shared" si="248"/>
        <v>0.25</v>
      </c>
      <c r="AL3045">
        <f t="shared" si="249"/>
        <v>1444.13</v>
      </c>
    </row>
    <row r="3046" spans="2:38" ht="14.45" x14ac:dyDescent="0.3">
      <c r="B3046" t="s">
        <v>2683</v>
      </c>
      <c r="C3046">
        <v>2002344334</v>
      </c>
      <c r="D3046" t="s">
        <v>125</v>
      </c>
      <c r="E3046" t="s">
        <v>126</v>
      </c>
      <c r="F3046" t="s">
        <v>127</v>
      </c>
      <c r="G3046" t="s">
        <v>128</v>
      </c>
      <c r="H3046" t="s">
        <v>139</v>
      </c>
      <c r="I3046" t="s">
        <v>140</v>
      </c>
      <c r="J3046" t="s">
        <v>141</v>
      </c>
      <c r="K3046" t="s">
        <v>941</v>
      </c>
      <c r="L3046">
        <v>80895443</v>
      </c>
      <c r="M3046" t="s">
        <v>981</v>
      </c>
      <c r="N3046">
        <v>96190030</v>
      </c>
      <c r="O3046" t="s">
        <v>982</v>
      </c>
      <c r="P3046">
        <v>4987176135285</v>
      </c>
      <c r="Q3046">
        <v>1399</v>
      </c>
      <c r="R3046" s="16">
        <v>47045</v>
      </c>
      <c r="S3046">
        <v>36</v>
      </c>
      <c r="T3046">
        <v>74</v>
      </c>
      <c r="U3046">
        <v>4</v>
      </c>
      <c r="V3046">
        <v>1023.24</v>
      </c>
      <c r="W3046">
        <v>1074.4000000000001</v>
      </c>
      <c r="X3046">
        <v>1119.2</v>
      </c>
      <c r="Y3046">
        <v>0</v>
      </c>
      <c r="Z3046">
        <v>2</v>
      </c>
      <c r="AA3046">
        <v>0</v>
      </c>
      <c r="AB3046">
        <v>0</v>
      </c>
      <c r="AC3046">
        <v>2148.8000000000002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f t="shared" si="246"/>
        <v>2</v>
      </c>
      <c r="AJ3046">
        <f t="shared" si="247"/>
        <v>2238.4</v>
      </c>
      <c r="AK3046" s="62">
        <f t="shared" si="248"/>
        <v>0.5</v>
      </c>
      <c r="AL3046">
        <f t="shared" si="249"/>
        <v>2148.8000000000002</v>
      </c>
    </row>
    <row r="3047" spans="2:38" ht="14.45" x14ac:dyDescent="0.3">
      <c r="B3047" t="s">
        <v>2683</v>
      </c>
      <c r="C3047">
        <v>2002344334</v>
      </c>
      <c r="D3047" t="s">
        <v>125</v>
      </c>
      <c r="E3047" t="s">
        <v>126</v>
      </c>
      <c r="F3047" t="s">
        <v>127</v>
      </c>
      <c r="G3047" t="s">
        <v>128</v>
      </c>
      <c r="H3047" t="s">
        <v>139</v>
      </c>
      <c r="I3047" t="s">
        <v>140</v>
      </c>
      <c r="J3047" t="s">
        <v>141</v>
      </c>
      <c r="K3047" t="s">
        <v>942</v>
      </c>
      <c r="L3047">
        <v>80895444</v>
      </c>
      <c r="M3047" t="s">
        <v>947</v>
      </c>
      <c r="N3047">
        <v>96190030</v>
      </c>
      <c r="O3047" t="s">
        <v>948</v>
      </c>
      <c r="P3047">
        <v>4987176135384</v>
      </c>
      <c r="Q3047">
        <v>1399</v>
      </c>
      <c r="R3047" s="16">
        <v>47045</v>
      </c>
      <c r="S3047">
        <v>36</v>
      </c>
      <c r="T3047">
        <v>74</v>
      </c>
      <c r="U3047">
        <v>4</v>
      </c>
      <c r="V3047">
        <v>1023.24</v>
      </c>
      <c r="W3047">
        <v>1074.4000000000001</v>
      </c>
      <c r="X3047">
        <v>1119.2</v>
      </c>
      <c r="Y3047">
        <v>0</v>
      </c>
      <c r="Z3047">
        <v>1</v>
      </c>
      <c r="AA3047">
        <v>0</v>
      </c>
      <c r="AB3047">
        <v>0</v>
      </c>
      <c r="AC3047">
        <v>1074.4000000000001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f t="shared" si="246"/>
        <v>1</v>
      </c>
      <c r="AJ3047">
        <f t="shared" si="247"/>
        <v>1119.2</v>
      </c>
      <c r="AK3047" s="62">
        <f t="shared" si="248"/>
        <v>0.25</v>
      </c>
      <c r="AL3047">
        <f t="shared" si="249"/>
        <v>1074.4000000000001</v>
      </c>
    </row>
    <row r="3048" spans="2:38" ht="14.45" x14ac:dyDescent="0.3">
      <c r="B3048" t="s">
        <v>2683</v>
      </c>
      <c r="C3048">
        <v>2002344334</v>
      </c>
      <c r="D3048" t="s">
        <v>125</v>
      </c>
      <c r="E3048" t="s">
        <v>126</v>
      </c>
      <c r="F3048" t="s">
        <v>127</v>
      </c>
      <c r="G3048" t="s">
        <v>128</v>
      </c>
      <c r="H3048" t="s">
        <v>139</v>
      </c>
      <c r="I3048" t="s">
        <v>140</v>
      </c>
      <c r="J3048" t="s">
        <v>141</v>
      </c>
      <c r="K3048" t="s">
        <v>940</v>
      </c>
      <c r="L3048">
        <v>80895445</v>
      </c>
      <c r="M3048" t="s">
        <v>1011</v>
      </c>
      <c r="N3048">
        <v>96190030</v>
      </c>
      <c r="O3048" t="s">
        <v>1012</v>
      </c>
      <c r="P3048">
        <v>4987176135407</v>
      </c>
      <c r="Q3048">
        <v>1399</v>
      </c>
      <c r="R3048" s="16">
        <v>46808</v>
      </c>
      <c r="S3048">
        <v>36</v>
      </c>
      <c r="T3048">
        <v>52</v>
      </c>
      <c r="U3048">
        <v>4</v>
      </c>
      <c r="V3048">
        <v>1023.24</v>
      </c>
      <c r="W3048">
        <v>1074.4000000000001</v>
      </c>
      <c r="X3048">
        <v>1119.2</v>
      </c>
      <c r="Y3048">
        <v>0</v>
      </c>
      <c r="Z3048">
        <v>2</v>
      </c>
      <c r="AA3048">
        <v>0</v>
      </c>
      <c r="AB3048">
        <v>0</v>
      </c>
      <c r="AC3048">
        <v>2148.8000000000002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f t="shared" si="246"/>
        <v>2</v>
      </c>
      <c r="AJ3048">
        <f t="shared" si="247"/>
        <v>2238.4</v>
      </c>
      <c r="AK3048" s="62">
        <f t="shared" si="248"/>
        <v>0.5</v>
      </c>
      <c r="AL3048">
        <f t="shared" si="249"/>
        <v>2148.8000000000002</v>
      </c>
    </row>
    <row r="3049" spans="2:38" ht="14.45" x14ac:dyDescent="0.3">
      <c r="B3049" t="s">
        <v>2683</v>
      </c>
      <c r="C3049">
        <v>2002344334</v>
      </c>
      <c r="D3049" t="s">
        <v>125</v>
      </c>
      <c r="E3049" t="s">
        <v>126</v>
      </c>
      <c r="F3049" t="s">
        <v>127</v>
      </c>
      <c r="G3049" t="s">
        <v>128</v>
      </c>
      <c r="H3049" t="s">
        <v>139</v>
      </c>
      <c r="I3049" t="s">
        <v>140</v>
      </c>
      <c r="J3049" t="s">
        <v>159</v>
      </c>
      <c r="K3049" t="s">
        <v>573</v>
      </c>
      <c r="L3049">
        <v>83921927</v>
      </c>
      <c r="M3049" t="s">
        <v>1038</v>
      </c>
      <c r="N3049">
        <v>96190030</v>
      </c>
      <c r="O3049" t="s">
        <v>1039</v>
      </c>
      <c r="P3049">
        <v>4987176303721</v>
      </c>
      <c r="Q3049">
        <v>350</v>
      </c>
      <c r="R3049" s="16">
        <v>47052</v>
      </c>
      <c r="S3049">
        <v>36</v>
      </c>
      <c r="T3049">
        <v>75</v>
      </c>
      <c r="U3049">
        <v>18</v>
      </c>
      <c r="V3049">
        <v>266.66000000000003</v>
      </c>
      <c r="W3049">
        <v>279.99</v>
      </c>
      <c r="X3049">
        <v>291.67</v>
      </c>
      <c r="Y3049">
        <v>3</v>
      </c>
      <c r="Z3049">
        <v>0</v>
      </c>
      <c r="AA3049">
        <v>0</v>
      </c>
      <c r="AB3049">
        <v>0</v>
      </c>
      <c r="AC3049">
        <v>15119.46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f t="shared" si="246"/>
        <v>54</v>
      </c>
      <c r="AJ3049">
        <f t="shared" si="247"/>
        <v>15750.18</v>
      </c>
      <c r="AK3049" s="62">
        <f t="shared" si="248"/>
        <v>3</v>
      </c>
      <c r="AL3049">
        <f t="shared" si="249"/>
        <v>15119.460000000001</v>
      </c>
    </row>
    <row r="3050" spans="2:38" ht="14.45" x14ac:dyDescent="0.3">
      <c r="B3050" t="s">
        <v>2683</v>
      </c>
      <c r="C3050">
        <v>2002344334</v>
      </c>
      <c r="D3050" t="s">
        <v>125</v>
      </c>
      <c r="E3050" t="s">
        <v>126</v>
      </c>
      <c r="F3050" t="s">
        <v>127</v>
      </c>
      <c r="G3050" t="s">
        <v>128</v>
      </c>
      <c r="H3050" t="s">
        <v>139</v>
      </c>
      <c r="I3050" t="s">
        <v>140</v>
      </c>
      <c r="J3050" t="s">
        <v>236</v>
      </c>
      <c r="K3050" t="s">
        <v>797</v>
      </c>
      <c r="L3050">
        <v>80895446</v>
      </c>
      <c r="M3050" t="s">
        <v>798</v>
      </c>
      <c r="N3050">
        <v>96190030</v>
      </c>
      <c r="O3050" t="s">
        <v>799</v>
      </c>
      <c r="P3050">
        <v>4987176307866</v>
      </c>
      <c r="Q3050">
        <v>374</v>
      </c>
      <c r="R3050" s="16">
        <v>46807</v>
      </c>
      <c r="S3050">
        <v>36</v>
      </c>
      <c r="T3050">
        <v>52</v>
      </c>
      <c r="U3050">
        <v>18</v>
      </c>
      <c r="V3050">
        <v>297.33</v>
      </c>
      <c r="W3050">
        <v>312.2</v>
      </c>
      <c r="X3050">
        <v>325.22000000000003</v>
      </c>
      <c r="Y3050">
        <v>1</v>
      </c>
      <c r="Z3050">
        <v>12</v>
      </c>
      <c r="AA3050">
        <v>0</v>
      </c>
      <c r="AB3050">
        <v>0</v>
      </c>
      <c r="AC3050">
        <v>9366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f t="shared" si="246"/>
        <v>30</v>
      </c>
      <c r="AJ3050">
        <f t="shared" si="247"/>
        <v>9756.6</v>
      </c>
      <c r="AK3050" s="62">
        <f t="shared" si="248"/>
        <v>1.6666666666666667</v>
      </c>
      <c r="AL3050">
        <f t="shared" si="249"/>
        <v>9366</v>
      </c>
    </row>
    <row r="3051" spans="2:38" ht="14.45" x14ac:dyDescent="0.3">
      <c r="B3051" t="s">
        <v>2683</v>
      </c>
      <c r="C3051">
        <v>2002344334</v>
      </c>
      <c r="D3051" t="s">
        <v>125</v>
      </c>
      <c r="E3051" t="s">
        <v>126</v>
      </c>
      <c r="F3051" t="s">
        <v>127</v>
      </c>
      <c r="G3051" t="s">
        <v>128</v>
      </c>
      <c r="H3051" t="s">
        <v>129</v>
      </c>
      <c r="I3051" t="s">
        <v>130</v>
      </c>
      <c r="J3051" t="s">
        <v>216</v>
      </c>
      <c r="K3051" t="s">
        <v>556</v>
      </c>
      <c r="L3051">
        <v>80889635</v>
      </c>
      <c r="M3051" t="s">
        <v>800</v>
      </c>
      <c r="N3051">
        <v>33051090</v>
      </c>
      <c r="O3051" t="s">
        <v>801</v>
      </c>
      <c r="P3051">
        <v>4987176272164</v>
      </c>
      <c r="Q3051">
        <v>210</v>
      </c>
      <c r="R3051" s="16">
        <v>47105</v>
      </c>
      <c r="S3051">
        <v>36</v>
      </c>
      <c r="T3051">
        <v>79</v>
      </c>
      <c r="U3051">
        <v>56</v>
      </c>
      <c r="V3051">
        <v>174.54</v>
      </c>
      <c r="W3051">
        <v>183.27</v>
      </c>
      <c r="X3051">
        <v>190.91</v>
      </c>
      <c r="Y3051">
        <v>0</v>
      </c>
      <c r="Z3051">
        <v>1</v>
      </c>
      <c r="AA3051">
        <v>0</v>
      </c>
      <c r="AB3051">
        <v>0</v>
      </c>
      <c r="AC3051">
        <v>183.27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f t="shared" si="246"/>
        <v>1</v>
      </c>
      <c r="AJ3051">
        <f t="shared" si="247"/>
        <v>190.91</v>
      </c>
      <c r="AK3051" s="62">
        <f t="shared" si="248"/>
        <v>1.7857142857142856E-2</v>
      </c>
      <c r="AL3051">
        <f t="shared" si="249"/>
        <v>183.27</v>
      </c>
    </row>
    <row r="3052" spans="2:38" ht="14.45" x14ac:dyDescent="0.3">
      <c r="B3052" t="s">
        <v>2683</v>
      </c>
      <c r="C3052">
        <v>2002344334</v>
      </c>
      <c r="D3052" t="s">
        <v>125</v>
      </c>
      <c r="E3052" t="s">
        <v>126</v>
      </c>
      <c r="F3052" t="s">
        <v>127</v>
      </c>
      <c r="G3052" t="s">
        <v>128</v>
      </c>
      <c r="H3052" t="s">
        <v>139</v>
      </c>
      <c r="I3052" t="s">
        <v>140</v>
      </c>
      <c r="J3052" t="s">
        <v>141</v>
      </c>
      <c r="K3052" t="s">
        <v>142</v>
      </c>
      <c r="L3052">
        <v>80895447</v>
      </c>
      <c r="M3052" t="s">
        <v>805</v>
      </c>
      <c r="N3052">
        <v>96190030</v>
      </c>
      <c r="O3052" t="s">
        <v>806</v>
      </c>
      <c r="P3052">
        <v>4987176135506</v>
      </c>
      <c r="Q3052">
        <v>1399</v>
      </c>
      <c r="R3052" s="16">
        <v>47045</v>
      </c>
      <c r="S3052">
        <v>36</v>
      </c>
      <c r="T3052">
        <v>74</v>
      </c>
      <c r="U3052">
        <v>4</v>
      </c>
      <c r="V3052">
        <v>1023.24</v>
      </c>
      <c r="W3052">
        <v>1074.4000000000001</v>
      </c>
      <c r="X3052">
        <v>1119.2</v>
      </c>
      <c r="Y3052">
        <v>2</v>
      </c>
      <c r="Z3052">
        <v>0</v>
      </c>
      <c r="AA3052">
        <v>0</v>
      </c>
      <c r="AB3052">
        <v>0</v>
      </c>
      <c r="AC3052">
        <v>8595.2000000000007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f t="shared" si="246"/>
        <v>8</v>
      </c>
      <c r="AJ3052">
        <f t="shared" si="247"/>
        <v>8953.6</v>
      </c>
      <c r="AK3052" s="62">
        <f t="shared" si="248"/>
        <v>2</v>
      </c>
      <c r="AL3052">
        <f t="shared" si="249"/>
        <v>8595.2000000000007</v>
      </c>
    </row>
    <row r="3053" spans="2:38" ht="14.45" x14ac:dyDescent="0.3">
      <c r="B3053" t="s">
        <v>2683</v>
      </c>
      <c r="C3053">
        <v>2002344334</v>
      </c>
      <c r="D3053" t="s">
        <v>125</v>
      </c>
      <c r="E3053" t="s">
        <v>126</v>
      </c>
      <c r="F3053" t="s">
        <v>127</v>
      </c>
      <c r="G3053" t="s">
        <v>128</v>
      </c>
      <c r="H3053" t="s">
        <v>208</v>
      </c>
      <c r="I3053" t="s">
        <v>209</v>
      </c>
      <c r="J3053" t="s">
        <v>815</v>
      </c>
      <c r="K3053" t="s">
        <v>816</v>
      </c>
      <c r="L3053">
        <v>80753886</v>
      </c>
      <c r="M3053" t="s">
        <v>817</v>
      </c>
      <c r="N3053">
        <v>33074900</v>
      </c>
      <c r="O3053" t="s">
        <v>818</v>
      </c>
      <c r="P3053">
        <v>4987176198723</v>
      </c>
      <c r="Q3053">
        <v>249</v>
      </c>
      <c r="R3053" s="16">
        <v>47688</v>
      </c>
      <c r="S3053">
        <v>24</v>
      </c>
      <c r="T3053">
        <v>100</v>
      </c>
      <c r="U3053">
        <v>12</v>
      </c>
      <c r="V3053">
        <v>168.81</v>
      </c>
      <c r="W3053">
        <v>199.19</v>
      </c>
      <c r="X3053">
        <v>207.5</v>
      </c>
      <c r="Y3053">
        <v>1</v>
      </c>
      <c r="Z3053">
        <v>0</v>
      </c>
      <c r="AA3053">
        <v>0</v>
      </c>
      <c r="AB3053">
        <v>0</v>
      </c>
      <c r="AC3053">
        <v>2390.2800000000002</v>
      </c>
      <c r="AD3053">
        <v>16</v>
      </c>
      <c r="AE3053">
        <v>0</v>
      </c>
      <c r="AF3053">
        <v>0</v>
      </c>
      <c r="AG3053">
        <v>0</v>
      </c>
      <c r="AH3053">
        <v>0</v>
      </c>
      <c r="AI3053">
        <f t="shared" si="246"/>
        <v>12</v>
      </c>
      <c r="AJ3053">
        <f t="shared" si="247"/>
        <v>2490</v>
      </c>
      <c r="AK3053" s="62">
        <f t="shared" si="248"/>
        <v>1</v>
      </c>
      <c r="AL3053">
        <f t="shared" si="249"/>
        <v>2390.2799999999997</v>
      </c>
    </row>
    <row r="3054" spans="2:38" ht="14.45" x14ac:dyDescent="0.3">
      <c r="B3054" t="s">
        <v>2683</v>
      </c>
      <c r="C3054">
        <v>2002344334</v>
      </c>
      <c r="D3054" t="s">
        <v>125</v>
      </c>
      <c r="E3054" t="s">
        <v>126</v>
      </c>
      <c r="F3054" t="s">
        <v>127</v>
      </c>
      <c r="G3054" t="s">
        <v>146</v>
      </c>
      <c r="H3054" t="s">
        <v>150</v>
      </c>
      <c r="I3054" t="s">
        <v>173</v>
      </c>
      <c r="J3054" t="s">
        <v>174</v>
      </c>
      <c r="K3054" t="s">
        <v>764</v>
      </c>
      <c r="L3054">
        <v>83904003</v>
      </c>
      <c r="M3054" t="s">
        <v>822</v>
      </c>
      <c r="N3054">
        <v>82121010</v>
      </c>
      <c r="O3054" t="s">
        <v>823</v>
      </c>
      <c r="P3054">
        <v>4987176352002</v>
      </c>
      <c r="Q3054">
        <v>133</v>
      </c>
      <c r="R3054" s="16">
        <v>47045</v>
      </c>
      <c r="S3054">
        <v>60</v>
      </c>
      <c r="T3054">
        <v>44</v>
      </c>
      <c r="U3054">
        <v>120</v>
      </c>
      <c r="V3054">
        <v>89.65</v>
      </c>
      <c r="W3054">
        <v>105.79</v>
      </c>
      <c r="X3054">
        <v>110.2</v>
      </c>
      <c r="Y3054">
        <v>3</v>
      </c>
      <c r="Z3054">
        <v>43</v>
      </c>
      <c r="AA3054">
        <v>0</v>
      </c>
      <c r="AB3054">
        <v>0</v>
      </c>
      <c r="AC3054">
        <v>42633.37</v>
      </c>
      <c r="AD3054">
        <v>5.9999999999999901E-2</v>
      </c>
      <c r="AE3054">
        <v>0</v>
      </c>
      <c r="AF3054">
        <v>0</v>
      </c>
      <c r="AG3054">
        <v>0</v>
      </c>
      <c r="AH3054">
        <v>0</v>
      </c>
      <c r="AI3054">
        <f t="shared" si="246"/>
        <v>403</v>
      </c>
      <c r="AJ3054">
        <f t="shared" si="247"/>
        <v>44410.6</v>
      </c>
      <c r="AK3054" s="62">
        <f t="shared" si="248"/>
        <v>3.3583333333333334</v>
      </c>
      <c r="AL3054">
        <f t="shared" si="249"/>
        <v>42633.37</v>
      </c>
    </row>
    <row r="3055" spans="2:38" ht="14.45" x14ac:dyDescent="0.3">
      <c r="B3055" t="s">
        <v>2683</v>
      </c>
      <c r="C3055">
        <v>2002344334</v>
      </c>
      <c r="D3055" t="s">
        <v>125</v>
      </c>
      <c r="E3055" t="s">
        <v>126</v>
      </c>
      <c r="F3055" t="s">
        <v>127</v>
      </c>
      <c r="G3055" t="s">
        <v>146</v>
      </c>
      <c r="H3055" t="s">
        <v>150</v>
      </c>
      <c r="I3055" t="s">
        <v>173</v>
      </c>
      <c r="J3055" t="s">
        <v>174</v>
      </c>
      <c r="K3055" t="s">
        <v>175</v>
      </c>
      <c r="L3055">
        <v>83904005</v>
      </c>
      <c r="M3055" t="s">
        <v>826</v>
      </c>
      <c r="N3055">
        <v>82121010</v>
      </c>
      <c r="O3055" t="s">
        <v>827</v>
      </c>
      <c r="P3055">
        <v>4987176351999</v>
      </c>
      <c r="Q3055">
        <v>178</v>
      </c>
      <c r="R3055" s="16">
        <v>47045</v>
      </c>
      <c r="S3055">
        <v>60</v>
      </c>
      <c r="T3055">
        <v>44</v>
      </c>
      <c r="U3055">
        <v>144</v>
      </c>
      <c r="V3055">
        <v>119.98</v>
      </c>
      <c r="W3055">
        <v>141.58000000000001</v>
      </c>
      <c r="X3055">
        <v>147.47999999999999</v>
      </c>
      <c r="Y3055">
        <v>0</v>
      </c>
      <c r="Z3055">
        <v>2</v>
      </c>
      <c r="AA3055">
        <v>0</v>
      </c>
      <c r="AB3055">
        <v>0</v>
      </c>
      <c r="AC3055">
        <v>283.16000000000003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f t="shared" si="246"/>
        <v>2</v>
      </c>
      <c r="AJ3055">
        <f t="shared" si="247"/>
        <v>294.95999999999998</v>
      </c>
      <c r="AK3055" s="62">
        <f t="shared" si="248"/>
        <v>1.3888888888888888E-2</v>
      </c>
      <c r="AL3055">
        <f t="shared" si="249"/>
        <v>283.16000000000003</v>
      </c>
    </row>
    <row r="3056" spans="2:38" ht="14.45" x14ac:dyDescent="0.3">
      <c r="B3056" t="s">
        <v>2683</v>
      </c>
      <c r="C3056">
        <v>2002344334</v>
      </c>
      <c r="D3056" t="s">
        <v>125</v>
      </c>
      <c r="E3056" t="s">
        <v>126</v>
      </c>
      <c r="F3056" t="s">
        <v>127</v>
      </c>
      <c r="G3056" t="s">
        <v>128</v>
      </c>
      <c r="H3056" t="s">
        <v>129</v>
      </c>
      <c r="I3056" t="s">
        <v>130</v>
      </c>
      <c r="J3056" t="s">
        <v>295</v>
      </c>
      <c r="K3056" t="s">
        <v>838</v>
      </c>
      <c r="L3056">
        <v>80877222</v>
      </c>
      <c r="M3056" t="s">
        <v>839</v>
      </c>
      <c r="N3056">
        <v>33059090</v>
      </c>
      <c r="O3056" t="s">
        <v>840</v>
      </c>
      <c r="P3056">
        <v>4987176257390</v>
      </c>
      <c r="Q3056">
        <v>269</v>
      </c>
      <c r="R3056" s="16">
        <v>47046</v>
      </c>
      <c r="S3056">
        <v>36</v>
      </c>
      <c r="T3056">
        <v>74</v>
      </c>
      <c r="U3056">
        <v>24</v>
      </c>
      <c r="V3056">
        <v>190.3</v>
      </c>
      <c r="W3056">
        <v>224.55</v>
      </c>
      <c r="X3056">
        <v>233.91</v>
      </c>
      <c r="Y3056">
        <v>0</v>
      </c>
      <c r="Z3056">
        <v>15</v>
      </c>
      <c r="AA3056">
        <v>0</v>
      </c>
      <c r="AB3056">
        <v>0</v>
      </c>
      <c r="AC3056">
        <v>3368.25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f t="shared" si="246"/>
        <v>15</v>
      </c>
      <c r="AJ3056">
        <f t="shared" si="247"/>
        <v>3508.65</v>
      </c>
      <c r="AK3056" s="62">
        <f t="shared" si="248"/>
        <v>0.625</v>
      </c>
      <c r="AL3056">
        <f t="shared" si="249"/>
        <v>3368.25</v>
      </c>
    </row>
    <row r="3057" spans="2:38" ht="14.45" x14ac:dyDescent="0.3">
      <c r="B3057" t="s">
        <v>2683</v>
      </c>
      <c r="C3057">
        <v>2002344334</v>
      </c>
      <c r="D3057" t="s">
        <v>125</v>
      </c>
      <c r="E3057" t="s">
        <v>126</v>
      </c>
      <c r="F3057" t="s">
        <v>127</v>
      </c>
      <c r="G3057" t="s">
        <v>128</v>
      </c>
      <c r="H3057" t="s">
        <v>129</v>
      </c>
      <c r="I3057" t="s">
        <v>130</v>
      </c>
      <c r="J3057" t="s">
        <v>295</v>
      </c>
      <c r="K3057" t="s">
        <v>844</v>
      </c>
      <c r="L3057">
        <v>80877223</v>
      </c>
      <c r="M3057" t="s">
        <v>845</v>
      </c>
      <c r="N3057">
        <v>33059090</v>
      </c>
      <c r="O3057" t="s">
        <v>846</v>
      </c>
      <c r="P3057">
        <v>4987176257376</v>
      </c>
      <c r="Q3057">
        <v>269</v>
      </c>
      <c r="R3057" s="16">
        <v>46898</v>
      </c>
      <c r="S3057">
        <v>36</v>
      </c>
      <c r="T3057">
        <v>60</v>
      </c>
      <c r="U3057">
        <v>24</v>
      </c>
      <c r="V3057">
        <v>190.3</v>
      </c>
      <c r="W3057">
        <v>224.55</v>
      </c>
      <c r="X3057">
        <v>233.91</v>
      </c>
      <c r="Y3057">
        <v>1</v>
      </c>
      <c r="Z3057">
        <v>1</v>
      </c>
      <c r="AA3057">
        <v>0</v>
      </c>
      <c r="AB3057">
        <v>0</v>
      </c>
      <c r="AC3057">
        <v>5613.75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f t="shared" si="246"/>
        <v>25</v>
      </c>
      <c r="AJ3057">
        <f t="shared" si="247"/>
        <v>5847.75</v>
      </c>
      <c r="AK3057" s="62">
        <f t="shared" si="248"/>
        <v>1.0416666666666667</v>
      </c>
      <c r="AL3057">
        <f t="shared" si="249"/>
        <v>5613.75</v>
      </c>
    </row>
    <row r="3058" spans="2:38" ht="14.45" x14ac:dyDescent="0.3">
      <c r="B3058" t="s">
        <v>2683</v>
      </c>
      <c r="C3058">
        <v>2002344334</v>
      </c>
      <c r="D3058" t="s">
        <v>125</v>
      </c>
      <c r="E3058" t="s">
        <v>126</v>
      </c>
      <c r="F3058" t="s">
        <v>127</v>
      </c>
      <c r="G3058" t="s">
        <v>132</v>
      </c>
      <c r="H3058" t="s">
        <v>133</v>
      </c>
      <c r="I3058" t="s">
        <v>134</v>
      </c>
      <c r="J3058" t="s">
        <v>408</v>
      </c>
      <c r="K3058" t="s">
        <v>415</v>
      </c>
      <c r="L3058">
        <v>83916746</v>
      </c>
      <c r="M3058" t="s">
        <v>896</v>
      </c>
      <c r="N3058">
        <v>96190010</v>
      </c>
      <c r="O3058" t="s">
        <v>897</v>
      </c>
      <c r="P3058">
        <v>4987176301956</v>
      </c>
      <c r="Q3058">
        <v>115</v>
      </c>
      <c r="R3058" s="16">
        <v>47045</v>
      </c>
      <c r="S3058">
        <v>24</v>
      </c>
      <c r="T3058">
        <v>100</v>
      </c>
      <c r="U3058">
        <v>48</v>
      </c>
      <c r="V3058">
        <v>96.84</v>
      </c>
      <c r="W3058">
        <v>96.84</v>
      </c>
      <c r="X3058">
        <v>100.88</v>
      </c>
      <c r="Y3058">
        <v>10</v>
      </c>
      <c r="Z3058">
        <v>39</v>
      </c>
      <c r="AA3058">
        <v>0</v>
      </c>
      <c r="AB3058">
        <v>0</v>
      </c>
      <c r="AC3058">
        <v>50259.96</v>
      </c>
      <c r="AD3058">
        <v>0.02</v>
      </c>
      <c r="AE3058">
        <v>0</v>
      </c>
      <c r="AF3058">
        <v>0</v>
      </c>
      <c r="AG3058">
        <v>0</v>
      </c>
      <c r="AH3058">
        <v>0</v>
      </c>
      <c r="AI3058">
        <f t="shared" si="246"/>
        <v>519</v>
      </c>
      <c r="AJ3058">
        <f t="shared" si="247"/>
        <v>52356.72</v>
      </c>
      <c r="AK3058" s="62">
        <f t="shared" si="248"/>
        <v>10.8125</v>
      </c>
      <c r="AL3058">
        <f t="shared" si="249"/>
        <v>50259.96</v>
      </c>
    </row>
    <row r="3059" spans="2:38" ht="14.45" x14ac:dyDescent="0.3">
      <c r="B3059" t="s">
        <v>2852</v>
      </c>
      <c r="C3059">
        <v>2002344334</v>
      </c>
      <c r="D3059" t="s">
        <v>125</v>
      </c>
      <c r="E3059" t="s">
        <v>126</v>
      </c>
      <c r="F3059" t="s">
        <v>127</v>
      </c>
      <c r="G3059" t="s">
        <v>132</v>
      </c>
      <c r="H3059" t="s">
        <v>163</v>
      </c>
      <c r="I3059" t="s">
        <v>164</v>
      </c>
      <c r="J3059" t="s">
        <v>337</v>
      </c>
      <c r="K3059" t="s">
        <v>714</v>
      </c>
      <c r="L3059">
        <v>80739421</v>
      </c>
      <c r="M3059" t="s">
        <v>715</v>
      </c>
      <c r="N3059">
        <v>33072000</v>
      </c>
      <c r="O3059" t="s">
        <v>716</v>
      </c>
      <c r="P3059">
        <v>4987176176332</v>
      </c>
      <c r="Q3059">
        <v>299</v>
      </c>
      <c r="R3059" s="16">
        <v>47206</v>
      </c>
      <c r="S3059">
        <v>18</v>
      </c>
      <c r="T3059">
        <v>100</v>
      </c>
      <c r="U3059">
        <v>48</v>
      </c>
      <c r="V3059">
        <v>211.52</v>
      </c>
      <c r="W3059">
        <v>249.59</v>
      </c>
      <c r="X3059">
        <v>260</v>
      </c>
      <c r="Y3059">
        <v>0</v>
      </c>
      <c r="Z3059">
        <v>9</v>
      </c>
      <c r="AA3059">
        <v>0</v>
      </c>
      <c r="AB3059">
        <v>0</v>
      </c>
      <c r="AC3059">
        <v>2246.31</v>
      </c>
      <c r="AD3059">
        <v>0.94999999999999896</v>
      </c>
      <c r="AE3059">
        <v>0</v>
      </c>
      <c r="AF3059">
        <v>0</v>
      </c>
      <c r="AG3059">
        <v>0</v>
      </c>
      <c r="AH3059">
        <v>0</v>
      </c>
      <c r="AI3059">
        <f t="shared" ref="AI3059" si="250">+(Y3059+AA3059)*U3059+(Z3059+AB3059+AE3059+AG3059)</f>
        <v>9</v>
      </c>
      <c r="AJ3059">
        <f t="shared" ref="AJ3059" si="251">+AI3059*X3059</f>
        <v>2340</v>
      </c>
      <c r="AK3059" s="62">
        <f t="shared" ref="AK3059" si="252">+AI3059/U3059</f>
        <v>0.1875</v>
      </c>
      <c r="AL3059">
        <f t="shared" ref="AL3059" si="253">+AI3059*W3059</f>
        <v>2246.31</v>
      </c>
    </row>
    <row r="3060" spans="2:38" ht="14.45" x14ac:dyDescent="0.3">
      <c r="B3060" t="s">
        <v>2852</v>
      </c>
      <c r="C3060">
        <v>2002344334</v>
      </c>
      <c r="D3060" t="s">
        <v>125</v>
      </c>
      <c r="E3060" t="s">
        <v>126</v>
      </c>
      <c r="F3060" t="s">
        <v>127</v>
      </c>
      <c r="G3060" t="s">
        <v>132</v>
      </c>
      <c r="H3060" t="s">
        <v>163</v>
      </c>
      <c r="I3060" t="s">
        <v>164</v>
      </c>
      <c r="J3060" t="s">
        <v>337</v>
      </c>
      <c r="K3060" t="s">
        <v>559</v>
      </c>
      <c r="L3060">
        <v>80759507</v>
      </c>
      <c r="M3060" t="s">
        <v>560</v>
      </c>
      <c r="N3060">
        <v>33072000</v>
      </c>
      <c r="O3060" t="s">
        <v>561</v>
      </c>
      <c r="P3060">
        <v>4987176188601</v>
      </c>
      <c r="Q3060">
        <v>225</v>
      </c>
      <c r="R3060" s="16">
        <v>46807</v>
      </c>
      <c r="S3060">
        <v>18</v>
      </c>
      <c r="T3060">
        <v>100</v>
      </c>
      <c r="U3060">
        <v>36</v>
      </c>
      <c r="V3060">
        <v>159.16999999999999</v>
      </c>
      <c r="W3060">
        <v>187.82</v>
      </c>
      <c r="X3060">
        <v>195.65</v>
      </c>
      <c r="Y3060">
        <v>0</v>
      </c>
      <c r="Z3060">
        <v>3</v>
      </c>
      <c r="AA3060">
        <v>0</v>
      </c>
      <c r="AB3060">
        <v>0</v>
      </c>
      <c r="AC3060">
        <v>563.46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f t="shared" ref="AI3060:AI3123" si="254">+(Y3060+AA3060)*U3060+(Z3060+AB3060+AE3060+AG3060)</f>
        <v>3</v>
      </c>
      <c r="AJ3060">
        <f t="shared" ref="AJ3060:AJ3123" si="255">+AI3060*X3060</f>
        <v>586.95000000000005</v>
      </c>
      <c r="AK3060" s="62">
        <f t="shared" ref="AK3060:AK3123" si="256">+AI3060/U3060</f>
        <v>8.3333333333333329E-2</v>
      </c>
      <c r="AL3060">
        <f t="shared" ref="AL3060:AL3123" si="257">+AI3060*W3060</f>
        <v>563.46</v>
      </c>
    </row>
    <row r="3061" spans="2:38" ht="14.45" x14ac:dyDescent="0.3">
      <c r="B3061" t="s">
        <v>2852</v>
      </c>
      <c r="C3061">
        <v>2002344334</v>
      </c>
      <c r="D3061" t="s">
        <v>125</v>
      </c>
      <c r="E3061" t="s">
        <v>126</v>
      </c>
      <c r="F3061" t="s">
        <v>127</v>
      </c>
      <c r="G3061" t="s">
        <v>128</v>
      </c>
      <c r="H3061" t="s">
        <v>129</v>
      </c>
      <c r="I3061" t="s">
        <v>130</v>
      </c>
      <c r="J3061" t="s">
        <v>131</v>
      </c>
      <c r="K3061" t="s">
        <v>980</v>
      </c>
      <c r="L3061">
        <v>80778993</v>
      </c>
      <c r="M3061" t="s">
        <v>1044</v>
      </c>
      <c r="N3061">
        <v>33051090</v>
      </c>
      <c r="O3061" t="s">
        <v>1045</v>
      </c>
      <c r="P3061">
        <v>4987176234322</v>
      </c>
      <c r="Q3061">
        <v>710</v>
      </c>
      <c r="R3061" s="16">
        <v>47020</v>
      </c>
      <c r="S3061">
        <v>36</v>
      </c>
      <c r="T3061">
        <v>71</v>
      </c>
      <c r="U3061">
        <v>12</v>
      </c>
      <c r="V3061">
        <v>579.57000000000005</v>
      </c>
      <c r="W3061">
        <v>608.54999999999995</v>
      </c>
      <c r="X3061">
        <v>633.92999999999995</v>
      </c>
      <c r="Y3061">
        <v>0</v>
      </c>
      <c r="Z3061">
        <v>2</v>
      </c>
      <c r="AA3061">
        <v>0</v>
      </c>
      <c r="AB3061">
        <v>0</v>
      </c>
      <c r="AC3061">
        <v>1217.0999999999999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f t="shared" si="254"/>
        <v>2</v>
      </c>
      <c r="AJ3061">
        <f t="shared" si="255"/>
        <v>1267.8599999999999</v>
      </c>
      <c r="AK3061" s="62">
        <f t="shared" si="256"/>
        <v>0.16666666666666666</v>
      </c>
      <c r="AL3061">
        <f t="shared" si="257"/>
        <v>1217.0999999999999</v>
      </c>
    </row>
    <row r="3062" spans="2:38" ht="14.45" x14ac:dyDescent="0.3">
      <c r="B3062" t="s">
        <v>2852</v>
      </c>
      <c r="C3062">
        <v>2002344334</v>
      </c>
      <c r="D3062" t="s">
        <v>125</v>
      </c>
      <c r="E3062" t="s">
        <v>126</v>
      </c>
      <c r="F3062" t="s">
        <v>127</v>
      </c>
      <c r="G3062" t="s">
        <v>128</v>
      </c>
      <c r="H3062" t="s">
        <v>196</v>
      </c>
      <c r="I3062" t="s">
        <v>197</v>
      </c>
      <c r="J3062" t="s">
        <v>443</v>
      </c>
      <c r="K3062" t="s">
        <v>593</v>
      </c>
      <c r="L3062">
        <v>80823581</v>
      </c>
      <c r="M3062" t="s">
        <v>594</v>
      </c>
      <c r="N3062">
        <v>33049990</v>
      </c>
      <c r="O3062" t="s">
        <v>595</v>
      </c>
      <c r="P3062">
        <v>4987176263827</v>
      </c>
      <c r="Q3062">
        <v>449</v>
      </c>
      <c r="R3062" s="16">
        <v>47045</v>
      </c>
      <c r="S3062">
        <v>36</v>
      </c>
      <c r="T3062">
        <v>74</v>
      </c>
      <c r="U3062">
        <v>24</v>
      </c>
      <c r="V3062">
        <v>317.64</v>
      </c>
      <c r="W3062">
        <v>374.81</v>
      </c>
      <c r="X3062">
        <v>390.44</v>
      </c>
      <c r="Y3062">
        <v>0</v>
      </c>
      <c r="Z3062">
        <v>1</v>
      </c>
      <c r="AA3062">
        <v>0</v>
      </c>
      <c r="AB3062">
        <v>0</v>
      </c>
      <c r="AC3062">
        <v>374.81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f t="shared" si="254"/>
        <v>1</v>
      </c>
      <c r="AJ3062">
        <f t="shared" si="255"/>
        <v>390.44</v>
      </c>
      <c r="AK3062" s="62">
        <f t="shared" si="256"/>
        <v>4.1666666666666664E-2</v>
      </c>
      <c r="AL3062">
        <f t="shared" si="257"/>
        <v>374.81</v>
      </c>
    </row>
    <row r="3063" spans="2:38" ht="14.45" x14ac:dyDescent="0.3">
      <c r="B3063" t="s">
        <v>2852</v>
      </c>
      <c r="C3063">
        <v>2002344334</v>
      </c>
      <c r="D3063" t="s">
        <v>125</v>
      </c>
      <c r="E3063" t="s">
        <v>126</v>
      </c>
      <c r="F3063" t="s">
        <v>127</v>
      </c>
      <c r="G3063" t="s">
        <v>132</v>
      </c>
      <c r="H3063" t="s">
        <v>133</v>
      </c>
      <c r="I3063" t="s">
        <v>134</v>
      </c>
      <c r="J3063" t="s">
        <v>135</v>
      </c>
      <c r="K3063" t="s">
        <v>717</v>
      </c>
      <c r="L3063">
        <v>80832379</v>
      </c>
      <c r="M3063" t="s">
        <v>718</v>
      </c>
      <c r="N3063">
        <v>96190010</v>
      </c>
      <c r="O3063" t="s">
        <v>719</v>
      </c>
      <c r="P3063">
        <v>4987176192219</v>
      </c>
      <c r="Q3063">
        <v>195</v>
      </c>
      <c r="R3063" s="16">
        <v>47045</v>
      </c>
      <c r="S3063">
        <v>24</v>
      </c>
      <c r="T3063">
        <v>100</v>
      </c>
      <c r="U3063">
        <v>36</v>
      </c>
      <c r="V3063">
        <v>168.64</v>
      </c>
      <c r="W3063">
        <v>168.64</v>
      </c>
      <c r="X3063">
        <v>175.67</v>
      </c>
      <c r="Y3063">
        <v>0</v>
      </c>
      <c r="Z3063">
        <v>23</v>
      </c>
      <c r="AA3063">
        <v>0</v>
      </c>
      <c r="AB3063">
        <v>0</v>
      </c>
      <c r="AC3063">
        <v>3878.72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f t="shared" si="254"/>
        <v>23</v>
      </c>
      <c r="AJ3063">
        <f t="shared" si="255"/>
        <v>4040.41</v>
      </c>
      <c r="AK3063" s="62">
        <f t="shared" si="256"/>
        <v>0.63888888888888884</v>
      </c>
      <c r="AL3063">
        <f t="shared" si="257"/>
        <v>3878.72</v>
      </c>
    </row>
    <row r="3064" spans="2:38" ht="14.45" x14ac:dyDescent="0.3">
      <c r="B3064" t="s">
        <v>2852</v>
      </c>
      <c r="C3064">
        <v>2002344334</v>
      </c>
      <c r="D3064" t="s">
        <v>125</v>
      </c>
      <c r="E3064" t="s">
        <v>126</v>
      </c>
      <c r="F3064" t="s">
        <v>127</v>
      </c>
      <c r="G3064" t="s">
        <v>128</v>
      </c>
      <c r="H3064" t="s">
        <v>208</v>
      </c>
      <c r="I3064" t="s">
        <v>209</v>
      </c>
      <c r="J3064" t="s">
        <v>252</v>
      </c>
      <c r="K3064" t="s">
        <v>565</v>
      </c>
      <c r="L3064">
        <v>80786349</v>
      </c>
      <c r="M3064" t="s">
        <v>566</v>
      </c>
      <c r="N3064">
        <v>33074900</v>
      </c>
      <c r="O3064" t="s">
        <v>567</v>
      </c>
      <c r="P3064">
        <v>4987176244437</v>
      </c>
      <c r="Q3064">
        <v>349</v>
      </c>
      <c r="R3064" s="16">
        <v>46807</v>
      </c>
      <c r="S3064">
        <v>24</v>
      </c>
      <c r="T3064">
        <v>78</v>
      </c>
      <c r="U3064">
        <v>24</v>
      </c>
      <c r="V3064">
        <v>236.6</v>
      </c>
      <c r="W3064">
        <v>279.19</v>
      </c>
      <c r="X3064">
        <v>290.83</v>
      </c>
      <c r="Y3064">
        <v>0</v>
      </c>
      <c r="Z3064">
        <v>5</v>
      </c>
      <c r="AA3064">
        <v>0</v>
      </c>
      <c r="AB3064">
        <v>0</v>
      </c>
      <c r="AC3064">
        <v>1395.95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f t="shared" si="254"/>
        <v>5</v>
      </c>
      <c r="AJ3064">
        <f t="shared" si="255"/>
        <v>1454.1499999999999</v>
      </c>
      <c r="AK3064" s="62">
        <f t="shared" si="256"/>
        <v>0.20833333333333334</v>
      </c>
      <c r="AL3064">
        <f t="shared" si="257"/>
        <v>1395.95</v>
      </c>
    </row>
    <row r="3065" spans="2:38" ht="14.45" x14ac:dyDescent="0.3">
      <c r="B3065" t="s">
        <v>2852</v>
      </c>
      <c r="C3065">
        <v>2002344334</v>
      </c>
      <c r="D3065" t="s">
        <v>125</v>
      </c>
      <c r="E3065" t="s">
        <v>126</v>
      </c>
      <c r="F3065" t="s">
        <v>127</v>
      </c>
      <c r="G3065" t="s">
        <v>146</v>
      </c>
      <c r="H3065" t="s">
        <v>150</v>
      </c>
      <c r="I3065" t="s">
        <v>478</v>
      </c>
      <c r="J3065" t="s">
        <v>720</v>
      </c>
      <c r="K3065" t="s">
        <v>721</v>
      </c>
      <c r="L3065">
        <v>80803712</v>
      </c>
      <c r="M3065" t="s">
        <v>722</v>
      </c>
      <c r="N3065">
        <v>82121010</v>
      </c>
      <c r="O3065" t="s">
        <v>723</v>
      </c>
      <c r="P3065">
        <v>4987176286871</v>
      </c>
      <c r="Q3065">
        <v>399</v>
      </c>
      <c r="R3065" s="16">
        <v>46807</v>
      </c>
      <c r="S3065">
        <v>60</v>
      </c>
      <c r="T3065">
        <v>31</v>
      </c>
      <c r="U3065">
        <v>36</v>
      </c>
      <c r="V3065">
        <v>283.79000000000002</v>
      </c>
      <c r="W3065">
        <v>334.87</v>
      </c>
      <c r="X3065">
        <v>348.83</v>
      </c>
      <c r="Y3065">
        <v>0</v>
      </c>
      <c r="Z3065">
        <v>23</v>
      </c>
      <c r="AA3065">
        <v>0</v>
      </c>
      <c r="AB3065">
        <v>0</v>
      </c>
      <c r="AC3065">
        <v>7702.01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f t="shared" si="254"/>
        <v>23</v>
      </c>
      <c r="AJ3065">
        <f t="shared" si="255"/>
        <v>8023.0899999999992</v>
      </c>
      <c r="AK3065" s="62">
        <f t="shared" si="256"/>
        <v>0.63888888888888884</v>
      </c>
      <c r="AL3065">
        <f t="shared" si="257"/>
        <v>7702.01</v>
      </c>
    </row>
    <row r="3066" spans="2:38" ht="14.45" x14ac:dyDescent="0.3">
      <c r="B3066" t="s">
        <v>2852</v>
      </c>
      <c r="C3066">
        <v>2002344334</v>
      </c>
      <c r="D3066" t="s">
        <v>125</v>
      </c>
      <c r="E3066" t="s">
        <v>126</v>
      </c>
      <c r="F3066" t="s">
        <v>127</v>
      </c>
      <c r="G3066" t="s">
        <v>132</v>
      </c>
      <c r="H3066" t="s">
        <v>163</v>
      </c>
      <c r="I3066" t="s">
        <v>164</v>
      </c>
      <c r="J3066" t="s">
        <v>337</v>
      </c>
      <c r="K3066" t="s">
        <v>576</v>
      </c>
      <c r="L3066">
        <v>80739415</v>
      </c>
      <c r="M3066" t="s">
        <v>577</v>
      </c>
      <c r="N3066">
        <v>33072000</v>
      </c>
      <c r="O3066" t="s">
        <v>578</v>
      </c>
      <c r="P3066">
        <v>4987176176271</v>
      </c>
      <c r="Q3066">
        <v>299</v>
      </c>
      <c r="R3066" s="16">
        <v>46317</v>
      </c>
      <c r="S3066">
        <v>18</v>
      </c>
      <c r="T3066">
        <v>13</v>
      </c>
      <c r="U3066">
        <v>48</v>
      </c>
      <c r="V3066">
        <v>211.52</v>
      </c>
      <c r="W3066">
        <v>249.59</v>
      </c>
      <c r="X3066">
        <v>260</v>
      </c>
      <c r="Y3066">
        <v>0</v>
      </c>
      <c r="Z3066">
        <v>1</v>
      </c>
      <c r="AA3066">
        <v>0</v>
      </c>
      <c r="AB3066">
        <v>0</v>
      </c>
      <c r="AC3066">
        <v>249.59</v>
      </c>
      <c r="AD3066">
        <v>0.11</v>
      </c>
      <c r="AE3066">
        <v>0</v>
      </c>
      <c r="AF3066">
        <v>0</v>
      </c>
      <c r="AG3066">
        <v>0</v>
      </c>
      <c r="AH3066">
        <v>0</v>
      </c>
      <c r="AI3066">
        <f t="shared" si="254"/>
        <v>1</v>
      </c>
      <c r="AJ3066">
        <f t="shared" si="255"/>
        <v>260</v>
      </c>
      <c r="AK3066" s="62">
        <f t="shared" si="256"/>
        <v>2.0833333333333332E-2</v>
      </c>
      <c r="AL3066">
        <f t="shared" si="257"/>
        <v>249.59</v>
      </c>
    </row>
    <row r="3067" spans="2:38" ht="14.45" x14ac:dyDescent="0.3">
      <c r="B3067" t="s">
        <v>2852</v>
      </c>
      <c r="C3067">
        <v>2002344334</v>
      </c>
      <c r="D3067" t="s">
        <v>125</v>
      </c>
      <c r="E3067" t="s">
        <v>126</v>
      </c>
      <c r="F3067" t="s">
        <v>127</v>
      </c>
      <c r="G3067" t="s">
        <v>146</v>
      </c>
      <c r="H3067" t="s">
        <v>147</v>
      </c>
      <c r="I3067" t="s">
        <v>203</v>
      </c>
      <c r="J3067" t="s">
        <v>204</v>
      </c>
      <c r="K3067" t="s">
        <v>205</v>
      </c>
      <c r="L3067">
        <v>80722191</v>
      </c>
      <c r="M3067" t="s">
        <v>712</v>
      </c>
      <c r="N3067">
        <v>33071010</v>
      </c>
      <c r="O3067" t="s">
        <v>713</v>
      </c>
      <c r="P3067">
        <v>4987176150578</v>
      </c>
      <c r="Q3067">
        <v>66</v>
      </c>
      <c r="R3067" s="16">
        <v>46807</v>
      </c>
      <c r="S3067">
        <v>36</v>
      </c>
      <c r="T3067">
        <v>52</v>
      </c>
      <c r="U3067">
        <v>96</v>
      </c>
      <c r="V3067">
        <v>53.88</v>
      </c>
      <c r="W3067">
        <v>56.57</v>
      </c>
      <c r="X3067">
        <v>58.93</v>
      </c>
      <c r="Y3067">
        <v>0</v>
      </c>
      <c r="Z3067">
        <v>2</v>
      </c>
      <c r="AA3067">
        <v>0</v>
      </c>
      <c r="AB3067">
        <v>0</v>
      </c>
      <c r="AC3067">
        <v>113.14</v>
      </c>
      <c r="AD3067">
        <v>1.1099999999999901</v>
      </c>
      <c r="AE3067">
        <v>0</v>
      </c>
      <c r="AF3067">
        <v>0</v>
      </c>
      <c r="AG3067">
        <v>0</v>
      </c>
      <c r="AH3067">
        <v>0</v>
      </c>
      <c r="AI3067">
        <f t="shared" si="254"/>
        <v>2</v>
      </c>
      <c r="AJ3067">
        <f t="shared" si="255"/>
        <v>117.86</v>
      </c>
      <c r="AK3067" s="62">
        <f t="shared" si="256"/>
        <v>2.0833333333333332E-2</v>
      </c>
      <c r="AL3067">
        <f t="shared" si="257"/>
        <v>113.14</v>
      </c>
    </row>
    <row r="3068" spans="2:38" ht="14.45" x14ac:dyDescent="0.3">
      <c r="B3068" t="s">
        <v>2852</v>
      </c>
      <c r="C3068">
        <v>2002344334</v>
      </c>
      <c r="D3068" t="s">
        <v>125</v>
      </c>
      <c r="E3068" t="s">
        <v>126</v>
      </c>
      <c r="F3068" t="s">
        <v>127</v>
      </c>
      <c r="G3068" t="s">
        <v>146</v>
      </c>
      <c r="H3068" t="s">
        <v>190</v>
      </c>
      <c r="I3068" t="s">
        <v>191</v>
      </c>
      <c r="J3068" t="s">
        <v>192</v>
      </c>
      <c r="K3068" t="s">
        <v>193</v>
      </c>
      <c r="L3068">
        <v>80817960</v>
      </c>
      <c r="M3068" t="s">
        <v>1017</v>
      </c>
      <c r="N3068">
        <v>82121010</v>
      </c>
      <c r="O3068" t="s">
        <v>1018</v>
      </c>
      <c r="P3068">
        <v>4987176278173</v>
      </c>
      <c r="Q3068">
        <v>299</v>
      </c>
      <c r="R3068" s="16">
        <v>47045</v>
      </c>
      <c r="S3068">
        <v>60</v>
      </c>
      <c r="T3068">
        <v>44</v>
      </c>
      <c r="U3068">
        <v>48</v>
      </c>
      <c r="V3068">
        <v>213.37</v>
      </c>
      <c r="W3068">
        <v>251.78</v>
      </c>
      <c r="X3068">
        <v>262.27999999999997</v>
      </c>
      <c r="Y3068">
        <v>0</v>
      </c>
      <c r="Z3068">
        <v>5</v>
      </c>
      <c r="AA3068">
        <v>0</v>
      </c>
      <c r="AB3068">
        <v>0</v>
      </c>
      <c r="AC3068">
        <v>1258.9000000000001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f t="shared" si="254"/>
        <v>5</v>
      </c>
      <c r="AJ3068">
        <f t="shared" si="255"/>
        <v>1311.3999999999999</v>
      </c>
      <c r="AK3068" s="62">
        <f t="shared" si="256"/>
        <v>0.10416666666666667</v>
      </c>
      <c r="AL3068">
        <f t="shared" si="257"/>
        <v>1258.9000000000001</v>
      </c>
    </row>
    <row r="3069" spans="2:38" ht="14.45" x14ac:dyDescent="0.3">
      <c r="B3069" t="s">
        <v>2852</v>
      </c>
      <c r="C3069">
        <v>2002344334</v>
      </c>
      <c r="D3069" t="s">
        <v>125</v>
      </c>
      <c r="E3069" t="s">
        <v>126</v>
      </c>
      <c r="F3069" t="s">
        <v>127</v>
      </c>
      <c r="G3069" t="s">
        <v>132</v>
      </c>
      <c r="H3069" t="s">
        <v>290</v>
      </c>
      <c r="I3069" t="s">
        <v>692</v>
      </c>
      <c r="J3069" t="s">
        <v>692</v>
      </c>
      <c r="K3069" t="s">
        <v>693</v>
      </c>
      <c r="L3069">
        <v>80833457</v>
      </c>
      <c r="M3069" t="s">
        <v>724</v>
      </c>
      <c r="N3069">
        <v>30049011</v>
      </c>
      <c r="O3069" t="s">
        <v>725</v>
      </c>
      <c r="P3069">
        <v>4987176273338</v>
      </c>
      <c r="Q3069">
        <v>46.75</v>
      </c>
      <c r="R3069" s="16">
        <v>46807</v>
      </c>
      <c r="S3069">
        <v>18</v>
      </c>
      <c r="T3069">
        <v>100</v>
      </c>
      <c r="U3069">
        <v>60</v>
      </c>
      <c r="V3069">
        <v>35.67</v>
      </c>
      <c r="W3069">
        <v>37.450000000000003</v>
      </c>
      <c r="X3069">
        <v>39.01</v>
      </c>
      <c r="Y3069">
        <v>0</v>
      </c>
      <c r="Z3069">
        <v>1</v>
      </c>
      <c r="AA3069">
        <v>0</v>
      </c>
      <c r="AB3069">
        <v>0</v>
      </c>
      <c r="AC3069">
        <v>37.450000000000003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f t="shared" si="254"/>
        <v>1</v>
      </c>
      <c r="AJ3069">
        <f t="shared" si="255"/>
        <v>39.01</v>
      </c>
      <c r="AK3069" s="62">
        <f t="shared" si="256"/>
        <v>1.6666666666666666E-2</v>
      </c>
      <c r="AL3069">
        <f t="shared" si="257"/>
        <v>37.450000000000003</v>
      </c>
    </row>
    <row r="3070" spans="2:38" ht="14.45" x14ac:dyDescent="0.3">
      <c r="B3070" t="s">
        <v>2852</v>
      </c>
      <c r="C3070">
        <v>2002344334</v>
      </c>
      <c r="D3070" t="s">
        <v>125</v>
      </c>
      <c r="E3070" t="s">
        <v>126</v>
      </c>
      <c r="F3070" t="s">
        <v>127</v>
      </c>
      <c r="G3070" t="s">
        <v>146</v>
      </c>
      <c r="H3070" t="s">
        <v>160</v>
      </c>
      <c r="I3070" t="s">
        <v>161</v>
      </c>
      <c r="J3070" t="s">
        <v>162</v>
      </c>
      <c r="K3070" t="s">
        <v>582</v>
      </c>
      <c r="L3070">
        <v>80895779</v>
      </c>
      <c r="M3070" t="s">
        <v>583</v>
      </c>
      <c r="N3070">
        <v>96032100</v>
      </c>
      <c r="O3070" t="s">
        <v>584</v>
      </c>
      <c r="P3070">
        <v>4987176278838</v>
      </c>
      <c r="Q3070">
        <v>99</v>
      </c>
      <c r="R3070" s="16">
        <v>47045</v>
      </c>
      <c r="S3070">
        <v>36</v>
      </c>
      <c r="T3070">
        <v>74</v>
      </c>
      <c r="U3070">
        <v>48</v>
      </c>
      <c r="V3070">
        <v>75.430000000000007</v>
      </c>
      <c r="W3070">
        <v>79.2</v>
      </c>
      <c r="X3070">
        <v>82.5</v>
      </c>
      <c r="Y3070">
        <v>0</v>
      </c>
      <c r="Z3070">
        <v>8</v>
      </c>
      <c r="AA3070">
        <v>0</v>
      </c>
      <c r="AB3070">
        <v>0</v>
      </c>
      <c r="AC3070">
        <v>633.6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f t="shared" si="254"/>
        <v>8</v>
      </c>
      <c r="AJ3070">
        <f t="shared" si="255"/>
        <v>660</v>
      </c>
      <c r="AK3070" s="62">
        <f t="shared" si="256"/>
        <v>0.16666666666666666</v>
      </c>
      <c r="AL3070">
        <f t="shared" si="257"/>
        <v>633.6</v>
      </c>
    </row>
    <row r="3071" spans="2:38" ht="14.45" x14ac:dyDescent="0.3">
      <c r="B3071" t="s">
        <v>2852</v>
      </c>
      <c r="C3071">
        <v>2002344334</v>
      </c>
      <c r="D3071" t="s">
        <v>125</v>
      </c>
      <c r="E3071" t="s">
        <v>126</v>
      </c>
      <c r="F3071" t="s">
        <v>127</v>
      </c>
      <c r="G3071" t="s">
        <v>128</v>
      </c>
      <c r="H3071" t="s">
        <v>139</v>
      </c>
      <c r="I3071" t="s">
        <v>140</v>
      </c>
      <c r="J3071" t="s">
        <v>141</v>
      </c>
      <c r="K3071" t="s">
        <v>143</v>
      </c>
      <c r="L3071">
        <v>80815779</v>
      </c>
      <c r="M3071" t="s">
        <v>144</v>
      </c>
      <c r="N3071">
        <v>96190030</v>
      </c>
      <c r="O3071" t="s">
        <v>145</v>
      </c>
      <c r="P3071">
        <v>4987176210791</v>
      </c>
      <c r="Q3071">
        <v>842</v>
      </c>
      <c r="R3071" s="16">
        <v>47020</v>
      </c>
      <c r="S3071">
        <v>36</v>
      </c>
      <c r="T3071">
        <v>71</v>
      </c>
      <c r="U3071">
        <v>6</v>
      </c>
      <c r="V3071">
        <v>641.5</v>
      </c>
      <c r="W3071">
        <v>673.58</v>
      </c>
      <c r="X3071">
        <v>701.67</v>
      </c>
      <c r="Y3071">
        <v>0</v>
      </c>
      <c r="Z3071">
        <v>1</v>
      </c>
      <c r="AA3071">
        <v>0</v>
      </c>
      <c r="AB3071">
        <v>0</v>
      </c>
      <c r="AC3071">
        <v>673.58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f t="shared" si="254"/>
        <v>1</v>
      </c>
      <c r="AJ3071">
        <f t="shared" si="255"/>
        <v>701.67</v>
      </c>
      <c r="AK3071" s="62">
        <f t="shared" si="256"/>
        <v>0.16666666666666666</v>
      </c>
      <c r="AL3071">
        <f t="shared" si="257"/>
        <v>673.58</v>
      </c>
    </row>
    <row r="3072" spans="2:38" ht="14.45" x14ac:dyDescent="0.3">
      <c r="B3072" t="s">
        <v>2852</v>
      </c>
      <c r="C3072">
        <v>2002344334</v>
      </c>
      <c r="D3072" t="s">
        <v>125</v>
      </c>
      <c r="E3072" t="s">
        <v>126</v>
      </c>
      <c r="F3072" t="s">
        <v>127</v>
      </c>
      <c r="G3072" t="s">
        <v>146</v>
      </c>
      <c r="H3072" t="s">
        <v>147</v>
      </c>
      <c r="I3072" t="s">
        <v>203</v>
      </c>
      <c r="J3072" t="s">
        <v>367</v>
      </c>
      <c r="K3072" t="s">
        <v>1071</v>
      </c>
      <c r="L3072">
        <v>80740360</v>
      </c>
      <c r="M3072" t="s">
        <v>1072</v>
      </c>
      <c r="N3072">
        <v>33071090</v>
      </c>
      <c r="O3072" t="s">
        <v>1073</v>
      </c>
      <c r="P3072">
        <v>4987176177681</v>
      </c>
      <c r="Q3072">
        <v>249</v>
      </c>
      <c r="R3072" s="16">
        <v>47569</v>
      </c>
      <c r="S3072">
        <v>36</v>
      </c>
      <c r="T3072">
        <v>100</v>
      </c>
      <c r="U3072">
        <v>24</v>
      </c>
      <c r="V3072">
        <v>180.86</v>
      </c>
      <c r="W3072">
        <v>213.42</v>
      </c>
      <c r="X3072">
        <v>222.32</v>
      </c>
      <c r="Y3072">
        <v>0</v>
      </c>
      <c r="Z3072">
        <v>1</v>
      </c>
      <c r="AA3072">
        <v>0</v>
      </c>
      <c r="AB3072">
        <v>0</v>
      </c>
      <c r="AC3072">
        <v>213.42</v>
      </c>
      <c r="AD3072">
        <v>0.8</v>
      </c>
      <c r="AE3072">
        <v>0</v>
      </c>
      <c r="AF3072">
        <v>0</v>
      </c>
      <c r="AG3072">
        <v>0</v>
      </c>
      <c r="AH3072">
        <v>0</v>
      </c>
      <c r="AI3072">
        <f t="shared" si="254"/>
        <v>1</v>
      </c>
      <c r="AJ3072">
        <f t="shared" si="255"/>
        <v>222.32</v>
      </c>
      <c r="AK3072" s="62">
        <f t="shared" si="256"/>
        <v>4.1666666666666664E-2</v>
      </c>
      <c r="AL3072">
        <f t="shared" si="257"/>
        <v>213.42</v>
      </c>
    </row>
    <row r="3073" spans="2:38" ht="14.45" x14ac:dyDescent="0.3">
      <c r="B3073" t="s">
        <v>2852</v>
      </c>
      <c r="C3073">
        <v>2002344334</v>
      </c>
      <c r="D3073" t="s">
        <v>125</v>
      </c>
      <c r="E3073" t="s">
        <v>126</v>
      </c>
      <c r="F3073" t="s">
        <v>127</v>
      </c>
      <c r="G3073" t="s">
        <v>128</v>
      </c>
      <c r="H3073" t="s">
        <v>196</v>
      </c>
      <c r="I3073" t="s">
        <v>197</v>
      </c>
      <c r="J3073" t="s">
        <v>198</v>
      </c>
      <c r="K3073" t="s">
        <v>522</v>
      </c>
      <c r="L3073">
        <v>80741189</v>
      </c>
      <c r="M3073" t="s">
        <v>523</v>
      </c>
      <c r="N3073">
        <v>33049990</v>
      </c>
      <c r="O3073" t="s">
        <v>524</v>
      </c>
      <c r="P3073">
        <v>4987176179678</v>
      </c>
      <c r="Q3073">
        <v>429</v>
      </c>
      <c r="R3073" s="16">
        <v>47688</v>
      </c>
      <c r="S3073">
        <v>36</v>
      </c>
      <c r="T3073">
        <v>100</v>
      </c>
      <c r="U3073">
        <v>6</v>
      </c>
      <c r="V3073">
        <v>303.48</v>
      </c>
      <c r="W3073">
        <v>358.11</v>
      </c>
      <c r="X3073">
        <v>373.04</v>
      </c>
      <c r="Y3073">
        <v>0</v>
      </c>
      <c r="Z3073">
        <v>3</v>
      </c>
      <c r="AA3073">
        <v>0</v>
      </c>
      <c r="AB3073">
        <v>0</v>
      </c>
      <c r="AC3073">
        <v>1074.33</v>
      </c>
      <c r="AD3073">
        <v>3.75</v>
      </c>
      <c r="AE3073">
        <v>0</v>
      </c>
      <c r="AF3073">
        <v>0</v>
      </c>
      <c r="AG3073">
        <v>0</v>
      </c>
      <c r="AH3073">
        <v>0</v>
      </c>
      <c r="AI3073">
        <f t="shared" si="254"/>
        <v>3</v>
      </c>
      <c r="AJ3073">
        <f t="shared" si="255"/>
        <v>1119.1200000000001</v>
      </c>
      <c r="AK3073" s="62">
        <f t="shared" si="256"/>
        <v>0.5</v>
      </c>
      <c r="AL3073">
        <f t="shared" si="257"/>
        <v>1074.33</v>
      </c>
    </row>
    <row r="3074" spans="2:38" ht="14.45" x14ac:dyDescent="0.3">
      <c r="B3074" t="s">
        <v>2852</v>
      </c>
      <c r="C3074">
        <v>2002344334</v>
      </c>
      <c r="D3074" t="s">
        <v>125</v>
      </c>
      <c r="E3074" t="s">
        <v>126</v>
      </c>
      <c r="F3074" t="s">
        <v>127</v>
      </c>
      <c r="G3074" t="s">
        <v>128</v>
      </c>
      <c r="H3074" t="s">
        <v>129</v>
      </c>
      <c r="I3074" t="s">
        <v>130</v>
      </c>
      <c r="J3074" t="s">
        <v>295</v>
      </c>
      <c r="K3074" t="s">
        <v>589</v>
      </c>
      <c r="L3074">
        <v>80851521</v>
      </c>
      <c r="M3074" t="s">
        <v>590</v>
      </c>
      <c r="N3074">
        <v>33059090</v>
      </c>
      <c r="O3074" t="s">
        <v>591</v>
      </c>
      <c r="P3074">
        <v>4987176257369</v>
      </c>
      <c r="Q3074">
        <v>105</v>
      </c>
      <c r="R3074" s="16">
        <v>46961</v>
      </c>
      <c r="S3074">
        <v>36</v>
      </c>
      <c r="T3074">
        <v>66</v>
      </c>
      <c r="U3074">
        <v>24</v>
      </c>
      <c r="V3074">
        <v>74.28</v>
      </c>
      <c r="W3074">
        <v>87.65</v>
      </c>
      <c r="X3074">
        <v>91.31</v>
      </c>
      <c r="Y3074">
        <v>1</v>
      </c>
      <c r="Z3074">
        <v>4</v>
      </c>
      <c r="AA3074">
        <v>0</v>
      </c>
      <c r="AB3074">
        <v>0</v>
      </c>
      <c r="AC3074">
        <v>2454.1999999999998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f t="shared" si="254"/>
        <v>28</v>
      </c>
      <c r="AJ3074">
        <f t="shared" si="255"/>
        <v>2556.6800000000003</v>
      </c>
      <c r="AK3074" s="62">
        <f t="shared" si="256"/>
        <v>1.1666666666666667</v>
      </c>
      <c r="AL3074">
        <f t="shared" si="257"/>
        <v>2454.2000000000003</v>
      </c>
    </row>
    <row r="3075" spans="2:38" ht="14.45" x14ac:dyDescent="0.3">
      <c r="B3075" t="s">
        <v>2852</v>
      </c>
      <c r="C3075">
        <v>2002344334</v>
      </c>
      <c r="D3075" t="s">
        <v>125</v>
      </c>
      <c r="E3075" t="s">
        <v>126</v>
      </c>
      <c r="F3075" t="s">
        <v>127</v>
      </c>
      <c r="G3075" t="s">
        <v>146</v>
      </c>
      <c r="H3075" t="s">
        <v>150</v>
      </c>
      <c r="I3075" t="s">
        <v>151</v>
      </c>
      <c r="J3075" t="s">
        <v>152</v>
      </c>
      <c r="K3075" t="s">
        <v>152</v>
      </c>
      <c r="L3075">
        <v>80797470</v>
      </c>
      <c r="M3075" t="s">
        <v>153</v>
      </c>
      <c r="N3075">
        <v>82121010</v>
      </c>
      <c r="O3075" t="s">
        <v>154</v>
      </c>
      <c r="P3075">
        <v>4987176282927</v>
      </c>
      <c r="Q3075">
        <v>425</v>
      </c>
      <c r="R3075" s="16">
        <v>46807</v>
      </c>
      <c r="S3075">
        <v>60</v>
      </c>
      <c r="T3075">
        <v>31</v>
      </c>
      <c r="U3075">
        <v>36</v>
      </c>
      <c r="V3075">
        <v>308.7</v>
      </c>
      <c r="W3075">
        <v>364.27</v>
      </c>
      <c r="X3075">
        <v>379.46</v>
      </c>
      <c r="Y3075">
        <v>0</v>
      </c>
      <c r="Z3075">
        <v>7</v>
      </c>
      <c r="AA3075">
        <v>0</v>
      </c>
      <c r="AB3075">
        <v>0</v>
      </c>
      <c r="AC3075">
        <v>2549.89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f t="shared" si="254"/>
        <v>7</v>
      </c>
      <c r="AJ3075">
        <f t="shared" si="255"/>
        <v>2656.22</v>
      </c>
      <c r="AK3075" s="62">
        <f t="shared" si="256"/>
        <v>0.19444444444444445</v>
      </c>
      <c r="AL3075">
        <f t="shared" si="257"/>
        <v>2549.89</v>
      </c>
    </row>
    <row r="3076" spans="2:38" ht="14.45" x14ac:dyDescent="0.3">
      <c r="B3076" t="s">
        <v>2852</v>
      </c>
      <c r="C3076">
        <v>2002344334</v>
      </c>
      <c r="D3076" t="s">
        <v>125</v>
      </c>
      <c r="E3076" t="s">
        <v>126</v>
      </c>
      <c r="F3076" t="s">
        <v>127</v>
      </c>
      <c r="G3076" t="s">
        <v>146</v>
      </c>
      <c r="H3076" t="s">
        <v>147</v>
      </c>
      <c r="I3076" t="s">
        <v>148</v>
      </c>
      <c r="J3076" t="s">
        <v>429</v>
      </c>
      <c r="K3076" t="s">
        <v>430</v>
      </c>
      <c r="L3076">
        <v>80753181</v>
      </c>
      <c r="M3076" t="s">
        <v>431</v>
      </c>
      <c r="N3076">
        <v>33071090</v>
      </c>
      <c r="O3076" t="s">
        <v>432</v>
      </c>
      <c r="P3076">
        <v>4987176093738</v>
      </c>
      <c r="Q3076">
        <v>99</v>
      </c>
      <c r="R3076" s="16">
        <v>46611</v>
      </c>
      <c r="S3076">
        <v>36</v>
      </c>
      <c r="T3076">
        <v>34</v>
      </c>
      <c r="U3076">
        <v>144</v>
      </c>
      <c r="V3076">
        <v>71.91</v>
      </c>
      <c r="W3076">
        <v>84.85</v>
      </c>
      <c r="X3076">
        <v>88.39</v>
      </c>
      <c r="Y3076">
        <v>0</v>
      </c>
      <c r="Z3076">
        <v>120</v>
      </c>
      <c r="AA3076">
        <v>0</v>
      </c>
      <c r="AB3076">
        <v>0</v>
      </c>
      <c r="AC3076">
        <v>10182</v>
      </c>
      <c r="AD3076">
        <v>51.989999999999903</v>
      </c>
      <c r="AE3076">
        <v>0</v>
      </c>
      <c r="AF3076">
        <v>0</v>
      </c>
      <c r="AG3076">
        <v>0</v>
      </c>
      <c r="AH3076">
        <v>0</v>
      </c>
      <c r="AI3076">
        <f t="shared" si="254"/>
        <v>120</v>
      </c>
      <c r="AJ3076">
        <f t="shared" si="255"/>
        <v>10606.8</v>
      </c>
      <c r="AK3076" s="62">
        <f t="shared" si="256"/>
        <v>0.83333333333333337</v>
      </c>
      <c r="AL3076">
        <f t="shared" si="257"/>
        <v>10182</v>
      </c>
    </row>
    <row r="3077" spans="2:38" ht="14.45" x14ac:dyDescent="0.3">
      <c r="B3077" t="s">
        <v>2852</v>
      </c>
      <c r="C3077">
        <v>2002344334</v>
      </c>
      <c r="D3077" t="s">
        <v>125</v>
      </c>
      <c r="E3077" t="s">
        <v>126</v>
      </c>
      <c r="F3077" t="s">
        <v>127</v>
      </c>
      <c r="G3077" t="s">
        <v>132</v>
      </c>
      <c r="H3077" t="s">
        <v>163</v>
      </c>
      <c r="I3077" t="s">
        <v>164</v>
      </c>
      <c r="J3077" t="s">
        <v>337</v>
      </c>
      <c r="K3077" t="s">
        <v>885</v>
      </c>
      <c r="L3077">
        <v>80762958</v>
      </c>
      <c r="M3077" t="s">
        <v>886</v>
      </c>
      <c r="N3077">
        <v>33072000</v>
      </c>
      <c r="O3077" t="s">
        <v>887</v>
      </c>
      <c r="P3077">
        <v>4987176177186</v>
      </c>
      <c r="Q3077">
        <v>150</v>
      </c>
      <c r="R3077" s="16">
        <v>46611</v>
      </c>
      <c r="S3077">
        <v>18</v>
      </c>
      <c r="T3077">
        <v>67</v>
      </c>
      <c r="U3077">
        <v>72</v>
      </c>
      <c r="V3077">
        <v>87.16</v>
      </c>
      <c r="W3077">
        <v>102.85</v>
      </c>
      <c r="X3077">
        <v>107.14</v>
      </c>
      <c r="Y3077">
        <v>0</v>
      </c>
      <c r="Z3077">
        <v>5</v>
      </c>
      <c r="AA3077">
        <v>0</v>
      </c>
      <c r="AB3077">
        <v>0</v>
      </c>
      <c r="AC3077">
        <v>514.25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f t="shared" si="254"/>
        <v>5</v>
      </c>
      <c r="AJ3077">
        <f t="shared" si="255"/>
        <v>535.70000000000005</v>
      </c>
      <c r="AK3077" s="62">
        <f t="shared" si="256"/>
        <v>6.9444444444444448E-2</v>
      </c>
      <c r="AL3077">
        <f t="shared" si="257"/>
        <v>514.25</v>
      </c>
    </row>
    <row r="3078" spans="2:38" ht="14.45" x14ac:dyDescent="0.3">
      <c r="B3078" t="s">
        <v>2852</v>
      </c>
      <c r="C3078">
        <v>2002344334</v>
      </c>
      <c r="D3078" t="s">
        <v>125</v>
      </c>
      <c r="E3078" t="s">
        <v>126</v>
      </c>
      <c r="F3078" t="s">
        <v>127</v>
      </c>
      <c r="G3078" t="s">
        <v>132</v>
      </c>
      <c r="H3078" t="s">
        <v>133</v>
      </c>
      <c r="I3078" t="s">
        <v>134</v>
      </c>
      <c r="J3078" t="s">
        <v>155</v>
      </c>
      <c r="K3078" t="s">
        <v>156</v>
      </c>
      <c r="L3078">
        <v>80870358</v>
      </c>
      <c r="M3078" t="s">
        <v>157</v>
      </c>
      <c r="N3078">
        <v>96190010</v>
      </c>
      <c r="O3078" t="s">
        <v>158</v>
      </c>
      <c r="P3078">
        <v>4987176350657</v>
      </c>
      <c r="Q3078">
        <v>325</v>
      </c>
      <c r="R3078" s="16">
        <v>47052</v>
      </c>
      <c r="S3078">
        <v>24</v>
      </c>
      <c r="T3078">
        <v>100</v>
      </c>
      <c r="U3078">
        <v>18</v>
      </c>
      <c r="V3078">
        <v>242.42</v>
      </c>
      <c r="W3078">
        <v>242.42</v>
      </c>
      <c r="X3078">
        <v>252.53</v>
      </c>
      <c r="Y3078">
        <v>30</v>
      </c>
      <c r="Z3078">
        <v>13</v>
      </c>
      <c r="AA3078">
        <v>0</v>
      </c>
      <c r="AB3078">
        <v>0</v>
      </c>
      <c r="AC3078">
        <v>134058.26</v>
      </c>
      <c r="AD3078">
        <v>0.01</v>
      </c>
      <c r="AE3078">
        <v>0</v>
      </c>
      <c r="AF3078">
        <v>0</v>
      </c>
      <c r="AG3078">
        <v>0</v>
      </c>
      <c r="AH3078">
        <v>0</v>
      </c>
      <c r="AI3078">
        <f t="shared" si="254"/>
        <v>553</v>
      </c>
      <c r="AJ3078">
        <f t="shared" si="255"/>
        <v>139649.09</v>
      </c>
      <c r="AK3078" s="62">
        <f t="shared" si="256"/>
        <v>30.722222222222221</v>
      </c>
      <c r="AL3078">
        <f t="shared" si="257"/>
        <v>134058.25999999998</v>
      </c>
    </row>
    <row r="3079" spans="2:38" ht="14.45" x14ac:dyDescent="0.3">
      <c r="B3079" t="s">
        <v>2852</v>
      </c>
      <c r="C3079">
        <v>2002344334</v>
      </c>
      <c r="D3079" t="s">
        <v>125</v>
      </c>
      <c r="E3079" t="s">
        <v>126</v>
      </c>
      <c r="F3079" t="s">
        <v>127</v>
      </c>
      <c r="G3079" t="s">
        <v>132</v>
      </c>
      <c r="H3079" t="s">
        <v>133</v>
      </c>
      <c r="I3079" t="s">
        <v>177</v>
      </c>
      <c r="J3079" t="s">
        <v>262</v>
      </c>
      <c r="K3079" t="s">
        <v>426</v>
      </c>
      <c r="L3079">
        <v>83925440</v>
      </c>
      <c r="M3079" t="s">
        <v>1036</v>
      </c>
      <c r="N3079">
        <v>96190010</v>
      </c>
      <c r="O3079" t="s">
        <v>1037</v>
      </c>
      <c r="P3079">
        <v>4987176414427</v>
      </c>
      <c r="Q3079">
        <v>40</v>
      </c>
      <c r="R3079" s="16">
        <v>46807</v>
      </c>
      <c r="S3079">
        <v>24</v>
      </c>
      <c r="T3079">
        <v>78</v>
      </c>
      <c r="U3079">
        <v>120</v>
      </c>
      <c r="V3079">
        <v>34.590000000000003</v>
      </c>
      <c r="W3079">
        <v>34.590000000000003</v>
      </c>
      <c r="X3079">
        <v>36.03</v>
      </c>
      <c r="Y3079">
        <v>8</v>
      </c>
      <c r="Z3079">
        <v>16</v>
      </c>
      <c r="AA3079">
        <v>0</v>
      </c>
      <c r="AB3079">
        <v>0</v>
      </c>
      <c r="AC3079">
        <v>33759.839999999997</v>
      </c>
      <c r="AD3079">
        <v>0.02</v>
      </c>
      <c r="AE3079">
        <v>0</v>
      </c>
      <c r="AF3079">
        <v>0</v>
      </c>
      <c r="AG3079">
        <v>0</v>
      </c>
      <c r="AH3079">
        <v>0</v>
      </c>
      <c r="AI3079">
        <f t="shared" si="254"/>
        <v>976</v>
      </c>
      <c r="AJ3079">
        <f t="shared" si="255"/>
        <v>35165.279999999999</v>
      </c>
      <c r="AK3079" s="62">
        <f t="shared" si="256"/>
        <v>8.1333333333333329</v>
      </c>
      <c r="AL3079">
        <f t="shared" si="257"/>
        <v>33759.840000000004</v>
      </c>
    </row>
    <row r="3080" spans="2:38" ht="14.45" x14ac:dyDescent="0.3">
      <c r="B3080" t="s">
        <v>2852</v>
      </c>
      <c r="C3080">
        <v>2002344334</v>
      </c>
      <c r="D3080" t="s">
        <v>125</v>
      </c>
      <c r="E3080" t="s">
        <v>126</v>
      </c>
      <c r="F3080" t="s">
        <v>127</v>
      </c>
      <c r="G3080" t="s">
        <v>132</v>
      </c>
      <c r="H3080" t="s">
        <v>163</v>
      </c>
      <c r="I3080" t="s">
        <v>164</v>
      </c>
      <c r="J3080" t="s">
        <v>253</v>
      </c>
      <c r="K3080" t="s">
        <v>437</v>
      </c>
      <c r="L3080">
        <v>80740513</v>
      </c>
      <c r="M3080" t="s">
        <v>438</v>
      </c>
      <c r="N3080">
        <v>33071010</v>
      </c>
      <c r="O3080" t="s">
        <v>439</v>
      </c>
      <c r="P3080">
        <v>4987176177780</v>
      </c>
      <c r="Q3080">
        <v>221</v>
      </c>
      <c r="R3080" s="16">
        <v>47020</v>
      </c>
      <c r="S3080">
        <v>36</v>
      </c>
      <c r="T3080">
        <v>71</v>
      </c>
      <c r="U3080">
        <v>48</v>
      </c>
      <c r="V3080">
        <v>180.4</v>
      </c>
      <c r="W3080">
        <v>189.42</v>
      </c>
      <c r="X3080">
        <v>197.32</v>
      </c>
      <c r="Y3080">
        <v>0</v>
      </c>
      <c r="Z3080">
        <v>11</v>
      </c>
      <c r="AA3080">
        <v>0</v>
      </c>
      <c r="AB3080">
        <v>0</v>
      </c>
      <c r="AC3080">
        <v>2083.62</v>
      </c>
      <c r="AD3080">
        <v>1.1499999999999899</v>
      </c>
      <c r="AE3080">
        <v>0</v>
      </c>
      <c r="AF3080">
        <v>0</v>
      </c>
      <c r="AG3080">
        <v>0</v>
      </c>
      <c r="AH3080">
        <v>0</v>
      </c>
      <c r="AI3080">
        <f t="shared" si="254"/>
        <v>11</v>
      </c>
      <c r="AJ3080">
        <f t="shared" si="255"/>
        <v>2170.52</v>
      </c>
      <c r="AK3080" s="62">
        <f t="shared" si="256"/>
        <v>0.22916666666666666</v>
      </c>
      <c r="AL3080">
        <f t="shared" si="257"/>
        <v>2083.62</v>
      </c>
    </row>
    <row r="3081" spans="2:38" ht="14.45" x14ac:dyDescent="0.3">
      <c r="B3081" t="s">
        <v>2852</v>
      </c>
      <c r="C3081">
        <v>2002344334</v>
      </c>
      <c r="D3081" t="s">
        <v>125</v>
      </c>
      <c r="E3081" t="s">
        <v>126</v>
      </c>
      <c r="F3081" t="s">
        <v>127</v>
      </c>
      <c r="G3081" t="s">
        <v>128</v>
      </c>
      <c r="H3081" t="s">
        <v>139</v>
      </c>
      <c r="I3081" t="s">
        <v>140</v>
      </c>
      <c r="J3081" t="s">
        <v>515</v>
      </c>
      <c r="K3081" t="s">
        <v>516</v>
      </c>
      <c r="L3081">
        <v>80866583</v>
      </c>
      <c r="M3081" t="s">
        <v>517</v>
      </c>
      <c r="N3081">
        <v>96190030</v>
      </c>
      <c r="O3081" t="s">
        <v>518</v>
      </c>
      <c r="P3081">
        <v>4987176164162</v>
      </c>
      <c r="Q3081">
        <v>33</v>
      </c>
      <c r="R3081" s="16">
        <v>47020</v>
      </c>
      <c r="S3081">
        <v>36</v>
      </c>
      <c r="T3081">
        <v>71</v>
      </c>
      <c r="U3081">
        <v>192</v>
      </c>
      <c r="V3081">
        <v>25.14</v>
      </c>
      <c r="W3081">
        <v>26.4</v>
      </c>
      <c r="X3081">
        <v>27.5</v>
      </c>
      <c r="Y3081">
        <v>0</v>
      </c>
      <c r="Z3081">
        <v>2</v>
      </c>
      <c r="AA3081">
        <v>0</v>
      </c>
      <c r="AB3081">
        <v>0</v>
      </c>
      <c r="AC3081">
        <v>52.8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f t="shared" si="254"/>
        <v>2</v>
      </c>
      <c r="AJ3081">
        <f t="shared" si="255"/>
        <v>55</v>
      </c>
      <c r="AK3081" s="62">
        <f t="shared" si="256"/>
        <v>1.0416666666666666E-2</v>
      </c>
      <c r="AL3081">
        <f t="shared" si="257"/>
        <v>52.8</v>
      </c>
    </row>
    <row r="3082" spans="2:38" ht="14.45" x14ac:dyDescent="0.3">
      <c r="B3082" t="s">
        <v>2852</v>
      </c>
      <c r="C3082">
        <v>2002344334</v>
      </c>
      <c r="D3082" t="s">
        <v>125</v>
      </c>
      <c r="E3082" t="s">
        <v>126</v>
      </c>
      <c r="F3082" t="s">
        <v>127</v>
      </c>
      <c r="G3082" t="s">
        <v>128</v>
      </c>
      <c r="H3082" t="s">
        <v>139</v>
      </c>
      <c r="I3082" t="s">
        <v>140</v>
      </c>
      <c r="J3082" t="s">
        <v>246</v>
      </c>
      <c r="K3082" t="s">
        <v>512</v>
      </c>
      <c r="L3082">
        <v>80866560</v>
      </c>
      <c r="M3082" t="s">
        <v>1042</v>
      </c>
      <c r="N3082">
        <v>96190030</v>
      </c>
      <c r="O3082" t="s">
        <v>1043</v>
      </c>
      <c r="P3082">
        <v>4987176141781</v>
      </c>
      <c r="Q3082">
        <v>280</v>
      </c>
      <c r="R3082" s="16">
        <v>47020</v>
      </c>
      <c r="S3082">
        <v>36</v>
      </c>
      <c r="T3082">
        <v>71</v>
      </c>
      <c r="U3082">
        <v>24</v>
      </c>
      <c r="V3082">
        <v>213.32</v>
      </c>
      <c r="W3082">
        <v>223.99</v>
      </c>
      <c r="X3082">
        <v>233.33</v>
      </c>
      <c r="Y3082">
        <v>0</v>
      </c>
      <c r="Z3082">
        <v>4</v>
      </c>
      <c r="AA3082">
        <v>0</v>
      </c>
      <c r="AB3082">
        <v>0</v>
      </c>
      <c r="AC3082">
        <v>895.96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f t="shared" si="254"/>
        <v>4</v>
      </c>
      <c r="AJ3082">
        <f t="shared" si="255"/>
        <v>933.32</v>
      </c>
      <c r="AK3082" s="62">
        <f t="shared" si="256"/>
        <v>0.16666666666666666</v>
      </c>
      <c r="AL3082">
        <f t="shared" si="257"/>
        <v>895.96</v>
      </c>
    </row>
    <row r="3083" spans="2:38" ht="14.45" x14ac:dyDescent="0.3">
      <c r="B3083" t="s">
        <v>2852</v>
      </c>
      <c r="C3083">
        <v>2002344334</v>
      </c>
      <c r="D3083" t="s">
        <v>125</v>
      </c>
      <c r="E3083" t="s">
        <v>126</v>
      </c>
      <c r="F3083" t="s">
        <v>127</v>
      </c>
      <c r="G3083" t="s">
        <v>132</v>
      </c>
      <c r="H3083" t="s">
        <v>163</v>
      </c>
      <c r="I3083" t="s">
        <v>164</v>
      </c>
      <c r="J3083" t="s">
        <v>165</v>
      </c>
      <c r="K3083" t="s">
        <v>166</v>
      </c>
      <c r="L3083">
        <v>80830410</v>
      </c>
      <c r="M3083" t="s">
        <v>167</v>
      </c>
      <c r="N3083">
        <v>33071010</v>
      </c>
      <c r="O3083" t="s">
        <v>168</v>
      </c>
      <c r="P3083">
        <v>4987176176790</v>
      </c>
      <c r="Q3083">
        <v>310</v>
      </c>
      <c r="R3083" s="16">
        <v>47020</v>
      </c>
      <c r="S3083">
        <v>36</v>
      </c>
      <c r="T3083">
        <v>71</v>
      </c>
      <c r="U3083">
        <v>24</v>
      </c>
      <c r="V3083">
        <v>253.06</v>
      </c>
      <c r="W3083">
        <v>265.70999999999998</v>
      </c>
      <c r="X3083">
        <v>276.79000000000002</v>
      </c>
      <c r="Y3083">
        <v>0</v>
      </c>
      <c r="Z3083">
        <v>1</v>
      </c>
      <c r="AA3083">
        <v>0</v>
      </c>
      <c r="AB3083">
        <v>0</v>
      </c>
      <c r="AC3083">
        <v>265.70999999999998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f t="shared" si="254"/>
        <v>1</v>
      </c>
      <c r="AJ3083">
        <f t="shared" si="255"/>
        <v>276.79000000000002</v>
      </c>
      <c r="AK3083" s="62">
        <f t="shared" si="256"/>
        <v>4.1666666666666664E-2</v>
      </c>
      <c r="AL3083">
        <f t="shared" si="257"/>
        <v>265.70999999999998</v>
      </c>
    </row>
    <row r="3084" spans="2:38" ht="14.45" x14ac:dyDescent="0.3">
      <c r="B3084" t="s">
        <v>2852</v>
      </c>
      <c r="C3084">
        <v>2002344334</v>
      </c>
      <c r="D3084" t="s">
        <v>125</v>
      </c>
      <c r="E3084" t="s">
        <v>126</v>
      </c>
      <c r="F3084" t="s">
        <v>127</v>
      </c>
      <c r="G3084" t="s">
        <v>128</v>
      </c>
      <c r="H3084" t="s">
        <v>139</v>
      </c>
      <c r="I3084" t="s">
        <v>140</v>
      </c>
      <c r="J3084" t="s">
        <v>159</v>
      </c>
      <c r="K3084" t="s">
        <v>305</v>
      </c>
      <c r="L3084">
        <v>80774649</v>
      </c>
      <c r="M3084" t="s">
        <v>452</v>
      </c>
      <c r="N3084">
        <v>96190030</v>
      </c>
      <c r="O3084" t="s">
        <v>453</v>
      </c>
      <c r="P3084">
        <v>4987176056375</v>
      </c>
      <c r="Q3084">
        <v>280</v>
      </c>
      <c r="R3084" s="16">
        <v>47020</v>
      </c>
      <c r="S3084">
        <v>36</v>
      </c>
      <c r="T3084">
        <v>71</v>
      </c>
      <c r="U3084">
        <v>12</v>
      </c>
      <c r="V3084">
        <v>222.6</v>
      </c>
      <c r="W3084">
        <v>233.73</v>
      </c>
      <c r="X3084">
        <v>243.48</v>
      </c>
      <c r="Y3084">
        <v>3</v>
      </c>
      <c r="Z3084">
        <v>5</v>
      </c>
      <c r="AA3084">
        <v>0</v>
      </c>
      <c r="AB3084">
        <v>0</v>
      </c>
      <c r="AC3084">
        <v>9582.93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f t="shared" si="254"/>
        <v>41</v>
      </c>
      <c r="AJ3084">
        <f t="shared" si="255"/>
        <v>9982.68</v>
      </c>
      <c r="AK3084" s="62">
        <f t="shared" si="256"/>
        <v>3.4166666666666665</v>
      </c>
      <c r="AL3084">
        <f t="shared" si="257"/>
        <v>9582.93</v>
      </c>
    </row>
    <row r="3085" spans="2:38" ht="14.45" x14ac:dyDescent="0.3">
      <c r="B3085" t="s">
        <v>2852</v>
      </c>
      <c r="C3085">
        <v>2002344334</v>
      </c>
      <c r="D3085" t="s">
        <v>125</v>
      </c>
      <c r="E3085" t="s">
        <v>126</v>
      </c>
      <c r="F3085" t="s">
        <v>127</v>
      </c>
      <c r="G3085" t="s">
        <v>128</v>
      </c>
      <c r="H3085" t="s">
        <v>196</v>
      </c>
      <c r="I3085" t="s">
        <v>197</v>
      </c>
      <c r="J3085" t="s">
        <v>527</v>
      </c>
      <c r="K3085" t="s">
        <v>528</v>
      </c>
      <c r="L3085">
        <v>80795452</v>
      </c>
      <c r="M3085" t="s">
        <v>529</v>
      </c>
      <c r="N3085">
        <v>33049990</v>
      </c>
      <c r="O3085" t="s">
        <v>530</v>
      </c>
      <c r="P3085">
        <v>4902430893961</v>
      </c>
      <c r="Q3085">
        <v>399</v>
      </c>
      <c r="R3085" s="16">
        <v>47052</v>
      </c>
      <c r="S3085">
        <v>36</v>
      </c>
      <c r="T3085">
        <v>74</v>
      </c>
      <c r="U3085">
        <v>12</v>
      </c>
      <c r="V3085">
        <v>282.26</v>
      </c>
      <c r="W3085">
        <v>333.07</v>
      </c>
      <c r="X3085">
        <v>346.96</v>
      </c>
      <c r="Y3085">
        <v>0</v>
      </c>
      <c r="Z3085">
        <v>1</v>
      </c>
      <c r="AA3085">
        <v>0</v>
      </c>
      <c r="AB3085">
        <v>0</v>
      </c>
      <c r="AC3085">
        <v>333.07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f t="shared" si="254"/>
        <v>1</v>
      </c>
      <c r="AJ3085">
        <f t="shared" si="255"/>
        <v>346.96</v>
      </c>
      <c r="AK3085" s="62">
        <f t="shared" si="256"/>
        <v>8.3333333333333329E-2</v>
      </c>
      <c r="AL3085">
        <f t="shared" si="257"/>
        <v>333.07</v>
      </c>
    </row>
    <row r="3086" spans="2:38" ht="14.45" x14ac:dyDescent="0.3">
      <c r="B3086" t="s">
        <v>2852</v>
      </c>
      <c r="C3086">
        <v>2002344334</v>
      </c>
      <c r="D3086" t="s">
        <v>125</v>
      </c>
      <c r="E3086" t="s">
        <v>126</v>
      </c>
      <c r="F3086" t="s">
        <v>127</v>
      </c>
      <c r="G3086" t="s">
        <v>146</v>
      </c>
      <c r="H3086" t="s">
        <v>150</v>
      </c>
      <c r="I3086" t="s">
        <v>151</v>
      </c>
      <c r="J3086" t="s">
        <v>182</v>
      </c>
      <c r="K3086" t="s">
        <v>182</v>
      </c>
      <c r="L3086">
        <v>80797473</v>
      </c>
      <c r="M3086" t="s">
        <v>183</v>
      </c>
      <c r="N3086">
        <v>82121010</v>
      </c>
      <c r="O3086" t="s">
        <v>184</v>
      </c>
      <c r="P3086">
        <v>4987176282934</v>
      </c>
      <c r="Q3086">
        <v>575</v>
      </c>
      <c r="R3086" s="16">
        <v>47045</v>
      </c>
      <c r="S3086">
        <v>60</v>
      </c>
      <c r="T3086">
        <v>44</v>
      </c>
      <c r="U3086">
        <v>36</v>
      </c>
      <c r="V3086">
        <v>417.66</v>
      </c>
      <c r="W3086">
        <v>492.84</v>
      </c>
      <c r="X3086">
        <v>513.39</v>
      </c>
      <c r="Y3086">
        <v>0</v>
      </c>
      <c r="Z3086">
        <v>14</v>
      </c>
      <c r="AA3086">
        <v>0</v>
      </c>
      <c r="AB3086">
        <v>0</v>
      </c>
      <c r="AC3086">
        <v>6899.76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f t="shared" si="254"/>
        <v>14</v>
      </c>
      <c r="AJ3086">
        <f t="shared" si="255"/>
        <v>7187.46</v>
      </c>
      <c r="AK3086" s="62">
        <f t="shared" si="256"/>
        <v>0.3888888888888889</v>
      </c>
      <c r="AL3086">
        <f t="shared" si="257"/>
        <v>6899.7599999999993</v>
      </c>
    </row>
    <row r="3087" spans="2:38" ht="14.45" x14ac:dyDescent="0.3">
      <c r="B3087" t="s">
        <v>2852</v>
      </c>
      <c r="C3087">
        <v>2002344334</v>
      </c>
      <c r="D3087" t="s">
        <v>125</v>
      </c>
      <c r="E3087" t="s">
        <v>126</v>
      </c>
      <c r="F3087" t="s">
        <v>127</v>
      </c>
      <c r="G3087" t="s">
        <v>132</v>
      </c>
      <c r="H3087" t="s">
        <v>133</v>
      </c>
      <c r="I3087" t="s">
        <v>134</v>
      </c>
      <c r="J3087" t="s">
        <v>169</v>
      </c>
      <c r="K3087" t="s">
        <v>170</v>
      </c>
      <c r="L3087">
        <v>80851074</v>
      </c>
      <c r="M3087" t="s">
        <v>171</v>
      </c>
      <c r="N3087">
        <v>96190010</v>
      </c>
      <c r="O3087" t="s">
        <v>172</v>
      </c>
      <c r="P3087">
        <v>4987176293619</v>
      </c>
      <c r="Q3087">
        <v>699</v>
      </c>
      <c r="R3087" s="16">
        <v>47045</v>
      </c>
      <c r="S3087">
        <v>24</v>
      </c>
      <c r="T3087">
        <v>100</v>
      </c>
      <c r="U3087">
        <v>12</v>
      </c>
      <c r="V3087">
        <v>521.38</v>
      </c>
      <c r="W3087">
        <v>521.38</v>
      </c>
      <c r="X3087">
        <v>543.12</v>
      </c>
      <c r="Y3087">
        <v>0</v>
      </c>
      <c r="Z3087">
        <v>3</v>
      </c>
      <c r="AA3087">
        <v>0</v>
      </c>
      <c r="AB3087">
        <v>0</v>
      </c>
      <c r="AC3087">
        <v>1564.14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f t="shared" si="254"/>
        <v>3</v>
      </c>
      <c r="AJ3087">
        <f t="shared" si="255"/>
        <v>1629.3600000000001</v>
      </c>
      <c r="AK3087" s="62">
        <f t="shared" si="256"/>
        <v>0.25</v>
      </c>
      <c r="AL3087">
        <f t="shared" si="257"/>
        <v>1564.1399999999999</v>
      </c>
    </row>
    <row r="3088" spans="2:38" ht="14.45" x14ac:dyDescent="0.3">
      <c r="B3088" t="s">
        <v>2852</v>
      </c>
      <c r="C3088">
        <v>2002344334</v>
      </c>
      <c r="D3088" t="s">
        <v>125</v>
      </c>
      <c r="E3088" t="s">
        <v>126</v>
      </c>
      <c r="F3088" t="s">
        <v>127</v>
      </c>
      <c r="G3088" t="s">
        <v>128</v>
      </c>
      <c r="H3088" t="s">
        <v>208</v>
      </c>
      <c r="I3088" t="s">
        <v>209</v>
      </c>
      <c r="J3088" t="s">
        <v>252</v>
      </c>
      <c r="K3088" t="s">
        <v>457</v>
      </c>
      <c r="L3088">
        <v>80786348</v>
      </c>
      <c r="M3088" t="s">
        <v>458</v>
      </c>
      <c r="N3088">
        <v>33074900</v>
      </c>
      <c r="O3088" t="s">
        <v>459</v>
      </c>
      <c r="P3088">
        <v>4987176244420</v>
      </c>
      <c r="Q3088">
        <v>349</v>
      </c>
      <c r="R3088" s="16">
        <v>47052</v>
      </c>
      <c r="S3088">
        <v>24</v>
      </c>
      <c r="T3088">
        <v>100</v>
      </c>
      <c r="U3088">
        <v>24</v>
      </c>
      <c r="V3088">
        <v>236.6</v>
      </c>
      <c r="W3088">
        <v>279.19</v>
      </c>
      <c r="X3088">
        <v>290.83</v>
      </c>
      <c r="Y3088">
        <v>0</v>
      </c>
      <c r="Z3088">
        <v>12</v>
      </c>
      <c r="AA3088">
        <v>0</v>
      </c>
      <c r="AB3088">
        <v>0</v>
      </c>
      <c r="AC3088">
        <v>3350.28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f t="shared" si="254"/>
        <v>12</v>
      </c>
      <c r="AJ3088">
        <f t="shared" si="255"/>
        <v>3489.96</v>
      </c>
      <c r="AK3088" s="62">
        <f t="shared" si="256"/>
        <v>0.5</v>
      </c>
      <c r="AL3088">
        <f t="shared" si="257"/>
        <v>3350.2799999999997</v>
      </c>
    </row>
    <row r="3089" spans="2:38" ht="14.45" x14ac:dyDescent="0.3">
      <c r="B3089" t="s">
        <v>2852</v>
      </c>
      <c r="C3089">
        <v>2002344334</v>
      </c>
      <c r="D3089" t="s">
        <v>125</v>
      </c>
      <c r="E3089" t="s">
        <v>126</v>
      </c>
      <c r="F3089" t="s">
        <v>127</v>
      </c>
      <c r="G3089" t="s">
        <v>146</v>
      </c>
      <c r="H3089" t="s">
        <v>160</v>
      </c>
      <c r="I3089" t="s">
        <v>161</v>
      </c>
      <c r="J3089" t="s">
        <v>344</v>
      </c>
      <c r="K3089" t="s">
        <v>1048</v>
      </c>
      <c r="L3089">
        <v>80818682</v>
      </c>
      <c r="M3089" t="s">
        <v>1049</v>
      </c>
      <c r="N3089">
        <v>96032100</v>
      </c>
      <c r="O3089" t="s">
        <v>1050</v>
      </c>
      <c r="P3089">
        <v>4987176239945</v>
      </c>
      <c r="Q3089">
        <v>110</v>
      </c>
      <c r="R3089" s="16">
        <v>47020</v>
      </c>
      <c r="S3089">
        <v>36</v>
      </c>
      <c r="T3089">
        <v>71</v>
      </c>
      <c r="U3089">
        <v>48</v>
      </c>
      <c r="V3089">
        <v>83.81</v>
      </c>
      <c r="W3089">
        <v>88</v>
      </c>
      <c r="X3089">
        <v>91.67</v>
      </c>
      <c r="Y3089">
        <v>0</v>
      </c>
      <c r="Z3089">
        <v>1</v>
      </c>
      <c r="AA3089">
        <v>0</v>
      </c>
      <c r="AB3089">
        <v>0</v>
      </c>
      <c r="AC3089">
        <v>88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f t="shared" si="254"/>
        <v>1</v>
      </c>
      <c r="AJ3089">
        <f t="shared" si="255"/>
        <v>91.67</v>
      </c>
      <c r="AK3089" s="62">
        <f t="shared" si="256"/>
        <v>2.0833333333333332E-2</v>
      </c>
      <c r="AL3089">
        <f t="shared" si="257"/>
        <v>88</v>
      </c>
    </row>
    <row r="3090" spans="2:38" ht="14.45" x14ac:dyDescent="0.3">
      <c r="B3090" t="s">
        <v>2852</v>
      </c>
      <c r="C3090">
        <v>2002344334</v>
      </c>
      <c r="D3090" t="s">
        <v>125</v>
      </c>
      <c r="E3090" t="s">
        <v>126</v>
      </c>
      <c r="F3090" t="s">
        <v>127</v>
      </c>
      <c r="G3090" t="s">
        <v>128</v>
      </c>
      <c r="H3090" t="s">
        <v>208</v>
      </c>
      <c r="I3090" t="s">
        <v>209</v>
      </c>
      <c r="J3090" t="s">
        <v>210</v>
      </c>
      <c r="K3090" t="s">
        <v>211</v>
      </c>
      <c r="L3090">
        <v>80836250</v>
      </c>
      <c r="M3090" t="s">
        <v>212</v>
      </c>
      <c r="N3090">
        <v>33074900</v>
      </c>
      <c r="O3090" t="s">
        <v>213</v>
      </c>
      <c r="P3090">
        <v>4987176304650</v>
      </c>
      <c r="Q3090">
        <v>349</v>
      </c>
      <c r="R3090" s="16">
        <v>47045</v>
      </c>
      <c r="S3090">
        <v>24</v>
      </c>
      <c r="T3090">
        <v>100</v>
      </c>
      <c r="U3090">
        <v>12</v>
      </c>
      <c r="V3090">
        <v>236.6</v>
      </c>
      <c r="W3090">
        <v>279.19</v>
      </c>
      <c r="X3090">
        <v>290.83</v>
      </c>
      <c r="Y3090">
        <v>0</v>
      </c>
      <c r="Z3090">
        <v>6</v>
      </c>
      <c r="AA3090">
        <v>0</v>
      </c>
      <c r="AB3090">
        <v>0</v>
      </c>
      <c r="AC3090">
        <v>1675.14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f t="shared" si="254"/>
        <v>6</v>
      </c>
      <c r="AJ3090">
        <f t="shared" si="255"/>
        <v>1744.98</v>
      </c>
      <c r="AK3090" s="62">
        <f t="shared" si="256"/>
        <v>0.5</v>
      </c>
      <c r="AL3090">
        <f t="shared" si="257"/>
        <v>1675.1399999999999</v>
      </c>
    </row>
    <row r="3091" spans="2:38" ht="14.45" x14ac:dyDescent="0.3">
      <c r="B3091" t="s">
        <v>2852</v>
      </c>
      <c r="C3091">
        <v>2002344334</v>
      </c>
      <c r="D3091" t="s">
        <v>125</v>
      </c>
      <c r="E3091" t="s">
        <v>126</v>
      </c>
      <c r="F3091" t="s">
        <v>127</v>
      </c>
      <c r="G3091" t="s">
        <v>132</v>
      </c>
      <c r="H3091" t="s">
        <v>133</v>
      </c>
      <c r="I3091" t="s">
        <v>134</v>
      </c>
      <c r="J3091" t="s">
        <v>408</v>
      </c>
      <c r="K3091" t="s">
        <v>1056</v>
      </c>
      <c r="L3091">
        <v>80876958</v>
      </c>
      <c r="M3091" t="s">
        <v>1057</v>
      </c>
      <c r="N3091">
        <v>96190010</v>
      </c>
      <c r="O3091" t="s">
        <v>1058</v>
      </c>
      <c r="P3091">
        <v>4987176301901</v>
      </c>
      <c r="Q3091">
        <v>225</v>
      </c>
      <c r="R3091" s="16">
        <v>46996</v>
      </c>
      <c r="S3091">
        <v>24</v>
      </c>
      <c r="T3091">
        <v>100</v>
      </c>
      <c r="U3091">
        <v>24</v>
      </c>
      <c r="V3091">
        <v>189.47</v>
      </c>
      <c r="W3091">
        <v>189.47</v>
      </c>
      <c r="X3091">
        <v>197.37</v>
      </c>
      <c r="Y3091">
        <v>0</v>
      </c>
      <c r="Z3091">
        <v>2</v>
      </c>
      <c r="AA3091">
        <v>0</v>
      </c>
      <c r="AB3091">
        <v>0</v>
      </c>
      <c r="AC3091">
        <v>378.94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f t="shared" si="254"/>
        <v>2</v>
      </c>
      <c r="AJ3091">
        <f t="shared" si="255"/>
        <v>394.74</v>
      </c>
      <c r="AK3091" s="62">
        <f t="shared" si="256"/>
        <v>8.3333333333333329E-2</v>
      </c>
      <c r="AL3091">
        <f t="shared" si="257"/>
        <v>378.94</v>
      </c>
    </row>
    <row r="3092" spans="2:38" ht="14.45" x14ac:dyDescent="0.3">
      <c r="B3092" t="s">
        <v>2852</v>
      </c>
      <c r="C3092">
        <v>2002344334</v>
      </c>
      <c r="D3092" t="s">
        <v>125</v>
      </c>
      <c r="E3092" t="s">
        <v>126</v>
      </c>
      <c r="F3092" t="s">
        <v>127</v>
      </c>
      <c r="G3092" t="s">
        <v>146</v>
      </c>
      <c r="H3092" t="s">
        <v>150</v>
      </c>
      <c r="I3092" t="s">
        <v>214</v>
      </c>
      <c r="J3092" t="s">
        <v>1019</v>
      </c>
      <c r="K3092" t="s">
        <v>1019</v>
      </c>
      <c r="L3092">
        <v>80803714</v>
      </c>
      <c r="M3092" t="s">
        <v>1020</v>
      </c>
      <c r="N3092">
        <v>82121010</v>
      </c>
      <c r="O3092" t="s">
        <v>1021</v>
      </c>
      <c r="P3092">
        <v>4987176286826</v>
      </c>
      <c r="Q3092">
        <v>437</v>
      </c>
      <c r="R3092" s="16">
        <v>47045</v>
      </c>
      <c r="S3092">
        <v>60</v>
      </c>
      <c r="T3092">
        <v>44</v>
      </c>
      <c r="U3092">
        <v>24</v>
      </c>
      <c r="V3092">
        <v>317.42</v>
      </c>
      <c r="W3092">
        <v>374.56</v>
      </c>
      <c r="X3092">
        <v>390.18</v>
      </c>
      <c r="Y3092">
        <v>0</v>
      </c>
      <c r="Z3092">
        <v>1</v>
      </c>
      <c r="AA3092">
        <v>0</v>
      </c>
      <c r="AB3092">
        <v>0</v>
      </c>
      <c r="AC3092">
        <v>374.56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f t="shared" si="254"/>
        <v>1</v>
      </c>
      <c r="AJ3092">
        <f t="shared" si="255"/>
        <v>390.18</v>
      </c>
      <c r="AK3092" s="62">
        <f t="shared" si="256"/>
        <v>4.1666666666666664E-2</v>
      </c>
      <c r="AL3092">
        <f t="shared" si="257"/>
        <v>374.56</v>
      </c>
    </row>
    <row r="3093" spans="2:38" ht="14.45" x14ac:dyDescent="0.3">
      <c r="B3093" t="s">
        <v>2852</v>
      </c>
      <c r="C3093">
        <v>2002344334</v>
      </c>
      <c r="D3093" t="s">
        <v>125</v>
      </c>
      <c r="E3093" t="s">
        <v>126</v>
      </c>
      <c r="F3093" t="s">
        <v>127</v>
      </c>
      <c r="G3093" t="s">
        <v>132</v>
      </c>
      <c r="H3093" t="s">
        <v>133</v>
      </c>
      <c r="I3093" t="s">
        <v>134</v>
      </c>
      <c r="J3093" t="s">
        <v>169</v>
      </c>
      <c r="K3093" t="s">
        <v>543</v>
      </c>
      <c r="L3093">
        <v>80830251</v>
      </c>
      <c r="M3093" t="s">
        <v>544</v>
      </c>
      <c r="N3093">
        <v>96190010</v>
      </c>
      <c r="O3093" t="s">
        <v>545</v>
      </c>
      <c r="P3093">
        <v>4987176294623</v>
      </c>
      <c r="Q3093">
        <v>475</v>
      </c>
      <c r="R3093" s="16">
        <v>46807</v>
      </c>
      <c r="S3093">
        <v>24</v>
      </c>
      <c r="T3093">
        <v>78</v>
      </c>
      <c r="U3093">
        <v>16</v>
      </c>
      <c r="V3093">
        <v>354.08</v>
      </c>
      <c r="W3093">
        <v>354.08</v>
      </c>
      <c r="X3093">
        <v>368.85</v>
      </c>
      <c r="Y3093">
        <v>1</v>
      </c>
      <c r="Z3093">
        <v>2</v>
      </c>
      <c r="AA3093">
        <v>0</v>
      </c>
      <c r="AB3093">
        <v>0</v>
      </c>
      <c r="AC3093">
        <v>6373.44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f t="shared" si="254"/>
        <v>18</v>
      </c>
      <c r="AJ3093">
        <f t="shared" si="255"/>
        <v>6639.3</v>
      </c>
      <c r="AK3093" s="62">
        <f t="shared" si="256"/>
        <v>1.125</v>
      </c>
      <c r="AL3093">
        <f t="shared" si="257"/>
        <v>6373.44</v>
      </c>
    </row>
    <row r="3094" spans="2:38" ht="14.45" x14ac:dyDescent="0.3">
      <c r="B3094" t="s">
        <v>2852</v>
      </c>
      <c r="C3094">
        <v>2002344334</v>
      </c>
      <c r="D3094" t="s">
        <v>125</v>
      </c>
      <c r="E3094" t="s">
        <v>126</v>
      </c>
      <c r="F3094" t="s">
        <v>127</v>
      </c>
      <c r="G3094" t="s">
        <v>146</v>
      </c>
      <c r="H3094" t="s">
        <v>190</v>
      </c>
      <c r="I3094" t="s">
        <v>191</v>
      </c>
      <c r="J3094" t="s">
        <v>192</v>
      </c>
      <c r="K3094" t="s">
        <v>193</v>
      </c>
      <c r="L3094">
        <v>80832391</v>
      </c>
      <c r="M3094" t="s">
        <v>194</v>
      </c>
      <c r="N3094">
        <v>82121010</v>
      </c>
      <c r="O3094" t="s">
        <v>195</v>
      </c>
      <c r="P3094">
        <v>4987176298188</v>
      </c>
      <c r="Q3094">
        <v>325</v>
      </c>
      <c r="R3094" s="16">
        <v>46807</v>
      </c>
      <c r="S3094">
        <v>60</v>
      </c>
      <c r="T3094">
        <v>31</v>
      </c>
      <c r="U3094">
        <v>48</v>
      </c>
      <c r="V3094">
        <v>231.93</v>
      </c>
      <c r="W3094">
        <v>273.68</v>
      </c>
      <c r="X3094">
        <v>285.08999999999997</v>
      </c>
      <c r="Y3094">
        <v>0</v>
      </c>
      <c r="Z3094">
        <v>47</v>
      </c>
      <c r="AA3094">
        <v>0</v>
      </c>
      <c r="AB3094">
        <v>0</v>
      </c>
      <c r="AC3094">
        <v>12862.96</v>
      </c>
      <c r="AD3094">
        <v>0.01</v>
      </c>
      <c r="AE3094">
        <v>0</v>
      </c>
      <c r="AF3094">
        <v>0</v>
      </c>
      <c r="AG3094">
        <v>0</v>
      </c>
      <c r="AH3094">
        <v>0</v>
      </c>
      <c r="AI3094">
        <f t="shared" si="254"/>
        <v>47</v>
      </c>
      <c r="AJ3094">
        <f t="shared" si="255"/>
        <v>13399.23</v>
      </c>
      <c r="AK3094" s="62">
        <f t="shared" si="256"/>
        <v>0.97916666666666663</v>
      </c>
      <c r="AL3094">
        <f t="shared" si="257"/>
        <v>12862.960000000001</v>
      </c>
    </row>
    <row r="3095" spans="2:38" ht="14.45" x14ac:dyDescent="0.3">
      <c r="B3095" t="s">
        <v>2852</v>
      </c>
      <c r="C3095">
        <v>2002344334</v>
      </c>
      <c r="D3095" t="s">
        <v>125</v>
      </c>
      <c r="E3095" t="s">
        <v>126</v>
      </c>
      <c r="F3095" t="s">
        <v>127</v>
      </c>
      <c r="G3095" t="s">
        <v>132</v>
      </c>
      <c r="H3095" t="s">
        <v>133</v>
      </c>
      <c r="I3095" t="s">
        <v>177</v>
      </c>
      <c r="J3095" t="s">
        <v>178</v>
      </c>
      <c r="K3095" t="s">
        <v>179</v>
      </c>
      <c r="L3095">
        <v>80869894</v>
      </c>
      <c r="M3095" t="s">
        <v>180</v>
      </c>
      <c r="N3095">
        <v>96190010</v>
      </c>
      <c r="O3095" t="s">
        <v>181</v>
      </c>
      <c r="P3095">
        <v>4987176349620</v>
      </c>
      <c r="Q3095">
        <v>150</v>
      </c>
      <c r="R3095" s="16">
        <v>46807</v>
      </c>
      <c r="S3095">
        <v>24</v>
      </c>
      <c r="T3095">
        <v>78</v>
      </c>
      <c r="U3095">
        <v>30</v>
      </c>
      <c r="V3095">
        <v>115.33</v>
      </c>
      <c r="W3095">
        <v>115.33</v>
      </c>
      <c r="X3095">
        <v>120.14</v>
      </c>
      <c r="Y3095">
        <v>0</v>
      </c>
      <c r="Z3095">
        <v>22</v>
      </c>
      <c r="AA3095">
        <v>0</v>
      </c>
      <c r="AB3095">
        <v>0</v>
      </c>
      <c r="AC3095">
        <v>2537.2600000000002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f t="shared" si="254"/>
        <v>22</v>
      </c>
      <c r="AJ3095">
        <f t="shared" si="255"/>
        <v>2643.08</v>
      </c>
      <c r="AK3095" s="62">
        <f t="shared" si="256"/>
        <v>0.73333333333333328</v>
      </c>
      <c r="AL3095">
        <f t="shared" si="257"/>
        <v>2537.2599999999998</v>
      </c>
    </row>
    <row r="3096" spans="2:38" ht="14.45" x14ac:dyDescent="0.3">
      <c r="B3096" t="s">
        <v>2852</v>
      </c>
      <c r="C3096">
        <v>2002344334</v>
      </c>
      <c r="D3096" t="s">
        <v>125</v>
      </c>
      <c r="E3096" t="s">
        <v>126</v>
      </c>
      <c r="F3096" t="s">
        <v>127</v>
      </c>
      <c r="G3096" t="s">
        <v>146</v>
      </c>
      <c r="H3096" t="s">
        <v>190</v>
      </c>
      <c r="I3096" t="s">
        <v>191</v>
      </c>
      <c r="J3096" t="s">
        <v>223</v>
      </c>
      <c r="K3096" t="s">
        <v>485</v>
      </c>
      <c r="L3096">
        <v>80840354</v>
      </c>
      <c r="M3096" t="s">
        <v>486</v>
      </c>
      <c r="N3096">
        <v>82121010</v>
      </c>
      <c r="O3096" t="s">
        <v>487</v>
      </c>
      <c r="P3096">
        <v>4987176311405</v>
      </c>
      <c r="Q3096">
        <v>375</v>
      </c>
      <c r="R3096" s="16">
        <v>46434</v>
      </c>
      <c r="S3096">
        <v>24</v>
      </c>
      <c r="T3096">
        <v>26</v>
      </c>
      <c r="U3096">
        <v>18</v>
      </c>
      <c r="V3096">
        <v>267.61</v>
      </c>
      <c r="W3096">
        <v>315.77999999999997</v>
      </c>
      <c r="X3096">
        <v>328.95</v>
      </c>
      <c r="Y3096">
        <v>2</v>
      </c>
      <c r="Z3096">
        <v>9</v>
      </c>
      <c r="AA3096">
        <v>0</v>
      </c>
      <c r="AB3096">
        <v>0</v>
      </c>
      <c r="AC3096">
        <v>14210.1</v>
      </c>
      <c r="AD3096">
        <v>0.01</v>
      </c>
      <c r="AE3096">
        <v>0</v>
      </c>
      <c r="AF3096">
        <v>0</v>
      </c>
      <c r="AG3096">
        <v>0</v>
      </c>
      <c r="AH3096">
        <v>0</v>
      </c>
      <c r="AI3096">
        <f t="shared" si="254"/>
        <v>45</v>
      </c>
      <c r="AJ3096">
        <f t="shared" si="255"/>
        <v>14802.75</v>
      </c>
      <c r="AK3096" s="62">
        <f t="shared" si="256"/>
        <v>2.5</v>
      </c>
      <c r="AL3096">
        <f t="shared" si="257"/>
        <v>14210.099999999999</v>
      </c>
    </row>
    <row r="3097" spans="2:38" ht="14.45" x14ac:dyDescent="0.3">
      <c r="B3097" t="s">
        <v>2852</v>
      </c>
      <c r="C3097">
        <v>2002344334</v>
      </c>
      <c r="D3097" t="s">
        <v>125</v>
      </c>
      <c r="E3097" t="s">
        <v>126</v>
      </c>
      <c r="F3097" t="s">
        <v>127</v>
      </c>
      <c r="G3097" t="s">
        <v>146</v>
      </c>
      <c r="H3097" t="s">
        <v>190</v>
      </c>
      <c r="I3097" t="s">
        <v>191</v>
      </c>
      <c r="J3097" t="s">
        <v>313</v>
      </c>
      <c r="K3097" t="s">
        <v>888</v>
      </c>
      <c r="L3097">
        <v>80840352</v>
      </c>
      <c r="M3097" t="s">
        <v>889</v>
      </c>
      <c r="N3097">
        <v>82121010</v>
      </c>
      <c r="O3097" t="s">
        <v>890</v>
      </c>
      <c r="P3097">
        <v>4987176124616</v>
      </c>
      <c r="Q3097">
        <v>475</v>
      </c>
      <c r="R3097" s="16">
        <v>47045</v>
      </c>
      <c r="S3097">
        <v>60</v>
      </c>
      <c r="T3097">
        <v>44</v>
      </c>
      <c r="U3097">
        <v>40</v>
      </c>
      <c r="V3097">
        <v>338.97</v>
      </c>
      <c r="W3097">
        <v>399.99</v>
      </c>
      <c r="X3097">
        <v>416.67</v>
      </c>
      <c r="Y3097">
        <v>0</v>
      </c>
      <c r="Z3097">
        <v>19</v>
      </c>
      <c r="AA3097">
        <v>0</v>
      </c>
      <c r="AB3097">
        <v>0</v>
      </c>
      <c r="AC3097">
        <v>7599.81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f t="shared" si="254"/>
        <v>19</v>
      </c>
      <c r="AJ3097">
        <f t="shared" si="255"/>
        <v>7916.7300000000005</v>
      </c>
      <c r="AK3097" s="62">
        <f t="shared" si="256"/>
        <v>0.47499999999999998</v>
      </c>
      <c r="AL3097">
        <f t="shared" si="257"/>
        <v>7599.81</v>
      </c>
    </row>
    <row r="3098" spans="2:38" ht="14.45" x14ac:dyDescent="0.3">
      <c r="B3098" t="s">
        <v>2852</v>
      </c>
      <c r="C3098">
        <v>2002344334</v>
      </c>
      <c r="D3098" t="s">
        <v>125</v>
      </c>
      <c r="E3098" t="s">
        <v>126</v>
      </c>
      <c r="F3098" t="s">
        <v>127</v>
      </c>
      <c r="G3098" t="s">
        <v>146</v>
      </c>
      <c r="H3098" t="s">
        <v>150</v>
      </c>
      <c r="I3098" t="s">
        <v>185</v>
      </c>
      <c r="J3098" t="s">
        <v>186</v>
      </c>
      <c r="K3098" t="s">
        <v>187</v>
      </c>
      <c r="L3098">
        <v>80864300</v>
      </c>
      <c r="M3098" t="s">
        <v>188</v>
      </c>
      <c r="N3098">
        <v>82122011</v>
      </c>
      <c r="O3098" t="s">
        <v>189</v>
      </c>
      <c r="P3098">
        <v>4987176278579</v>
      </c>
      <c r="Q3098">
        <v>99</v>
      </c>
      <c r="R3098" s="16">
        <v>46808</v>
      </c>
      <c r="S3098">
        <v>60</v>
      </c>
      <c r="T3098">
        <v>31</v>
      </c>
      <c r="U3098">
        <v>600</v>
      </c>
      <c r="V3098">
        <v>70.42</v>
      </c>
      <c r="W3098">
        <v>83.09</v>
      </c>
      <c r="X3098">
        <v>86.55</v>
      </c>
      <c r="Y3098">
        <v>0</v>
      </c>
      <c r="Z3098">
        <v>48</v>
      </c>
      <c r="AA3098">
        <v>0</v>
      </c>
      <c r="AB3098">
        <v>0</v>
      </c>
      <c r="AC3098">
        <v>3988.32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f t="shared" si="254"/>
        <v>48</v>
      </c>
      <c r="AJ3098">
        <f t="shared" si="255"/>
        <v>4154.3999999999996</v>
      </c>
      <c r="AK3098" s="62">
        <f t="shared" si="256"/>
        <v>0.08</v>
      </c>
      <c r="AL3098">
        <f t="shared" si="257"/>
        <v>3988.32</v>
      </c>
    </row>
    <row r="3099" spans="2:38" ht="14.45" x14ac:dyDescent="0.3">
      <c r="B3099" t="s">
        <v>2852</v>
      </c>
      <c r="C3099">
        <v>2002344334</v>
      </c>
      <c r="D3099" t="s">
        <v>125</v>
      </c>
      <c r="E3099" t="s">
        <v>126</v>
      </c>
      <c r="F3099" t="s">
        <v>127</v>
      </c>
      <c r="G3099" t="s">
        <v>128</v>
      </c>
      <c r="H3099" t="s">
        <v>139</v>
      </c>
      <c r="I3099" t="s">
        <v>140</v>
      </c>
      <c r="J3099" t="s">
        <v>491</v>
      </c>
      <c r="K3099" t="s">
        <v>492</v>
      </c>
      <c r="L3099">
        <v>80858792</v>
      </c>
      <c r="M3099" t="s">
        <v>493</v>
      </c>
      <c r="N3099">
        <v>96190030</v>
      </c>
      <c r="O3099" t="s">
        <v>494</v>
      </c>
      <c r="P3099">
        <v>4987176306371</v>
      </c>
      <c r="Q3099">
        <v>374</v>
      </c>
      <c r="R3099" s="16">
        <v>46657</v>
      </c>
      <c r="S3099">
        <v>36</v>
      </c>
      <c r="T3099">
        <v>38</v>
      </c>
      <c r="U3099">
        <v>18</v>
      </c>
      <c r="V3099">
        <v>297.33</v>
      </c>
      <c r="W3099">
        <v>312.2</v>
      </c>
      <c r="X3099">
        <v>325.22000000000003</v>
      </c>
      <c r="Y3099">
        <v>0</v>
      </c>
      <c r="Z3099">
        <v>6</v>
      </c>
      <c r="AA3099">
        <v>0</v>
      </c>
      <c r="AB3099">
        <v>0</v>
      </c>
      <c r="AC3099">
        <v>1873.2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f t="shared" si="254"/>
        <v>6</v>
      </c>
      <c r="AJ3099">
        <f t="shared" si="255"/>
        <v>1951.3200000000002</v>
      </c>
      <c r="AK3099" s="62">
        <f t="shared" si="256"/>
        <v>0.33333333333333331</v>
      </c>
      <c r="AL3099">
        <f t="shared" si="257"/>
        <v>1873.1999999999998</v>
      </c>
    </row>
    <row r="3100" spans="2:38" ht="14.45" x14ac:dyDescent="0.3">
      <c r="B3100" t="s">
        <v>2852</v>
      </c>
      <c r="C3100">
        <v>2002344334</v>
      </c>
      <c r="D3100" t="s">
        <v>125</v>
      </c>
      <c r="E3100" t="s">
        <v>126</v>
      </c>
      <c r="F3100" t="s">
        <v>127</v>
      </c>
      <c r="G3100" t="s">
        <v>128</v>
      </c>
      <c r="H3100" t="s">
        <v>129</v>
      </c>
      <c r="I3100" t="s">
        <v>130</v>
      </c>
      <c r="J3100" t="s">
        <v>216</v>
      </c>
      <c r="K3100" t="s">
        <v>556</v>
      </c>
      <c r="L3100">
        <v>80851940</v>
      </c>
      <c r="M3100" t="s">
        <v>557</v>
      </c>
      <c r="N3100">
        <v>33051090</v>
      </c>
      <c r="O3100" t="s">
        <v>558</v>
      </c>
      <c r="P3100">
        <v>4987176272164</v>
      </c>
      <c r="Q3100">
        <v>210</v>
      </c>
      <c r="R3100" s="16">
        <v>47020</v>
      </c>
      <c r="S3100">
        <v>36</v>
      </c>
      <c r="T3100">
        <v>71</v>
      </c>
      <c r="U3100">
        <v>56</v>
      </c>
      <c r="V3100">
        <v>174.54</v>
      </c>
      <c r="W3100">
        <v>183.27</v>
      </c>
      <c r="X3100">
        <v>190.91</v>
      </c>
      <c r="Y3100">
        <v>0</v>
      </c>
      <c r="Z3100">
        <v>2</v>
      </c>
      <c r="AA3100">
        <v>0</v>
      </c>
      <c r="AB3100">
        <v>0</v>
      </c>
      <c r="AC3100">
        <v>366.54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f t="shared" si="254"/>
        <v>2</v>
      </c>
      <c r="AJ3100">
        <f t="shared" si="255"/>
        <v>381.82</v>
      </c>
      <c r="AK3100" s="62">
        <f t="shared" si="256"/>
        <v>3.5714285714285712E-2</v>
      </c>
      <c r="AL3100">
        <f t="shared" si="257"/>
        <v>366.54</v>
      </c>
    </row>
    <row r="3101" spans="2:38" ht="14.45" x14ac:dyDescent="0.3">
      <c r="B3101" t="s">
        <v>2852</v>
      </c>
      <c r="C3101">
        <v>2002344334</v>
      </c>
      <c r="D3101" t="s">
        <v>125</v>
      </c>
      <c r="E3101" t="s">
        <v>126</v>
      </c>
      <c r="F3101" t="s">
        <v>127</v>
      </c>
      <c r="G3101" t="s">
        <v>128</v>
      </c>
      <c r="H3101" t="s">
        <v>196</v>
      </c>
      <c r="I3101" t="s">
        <v>197</v>
      </c>
      <c r="J3101" t="s">
        <v>198</v>
      </c>
      <c r="K3101" t="s">
        <v>199</v>
      </c>
      <c r="L3101">
        <v>80741185</v>
      </c>
      <c r="M3101" t="s">
        <v>200</v>
      </c>
      <c r="N3101">
        <v>33049990</v>
      </c>
      <c r="O3101" t="s">
        <v>201</v>
      </c>
      <c r="P3101">
        <v>4987176179630</v>
      </c>
      <c r="Q3101">
        <v>429</v>
      </c>
      <c r="R3101" s="16">
        <v>47689</v>
      </c>
      <c r="S3101">
        <v>36</v>
      </c>
      <c r="T3101">
        <v>100</v>
      </c>
      <c r="U3101">
        <v>6</v>
      </c>
      <c r="V3101">
        <v>303.48</v>
      </c>
      <c r="W3101">
        <v>358.11</v>
      </c>
      <c r="X3101">
        <v>373.04</v>
      </c>
      <c r="Y3101">
        <v>0</v>
      </c>
      <c r="Z3101">
        <v>3</v>
      </c>
      <c r="AA3101">
        <v>0</v>
      </c>
      <c r="AB3101">
        <v>0</v>
      </c>
      <c r="AC3101">
        <v>1074.33</v>
      </c>
      <c r="AD3101">
        <v>3.75</v>
      </c>
      <c r="AE3101">
        <v>0</v>
      </c>
      <c r="AF3101">
        <v>0</v>
      </c>
      <c r="AG3101">
        <v>0</v>
      </c>
      <c r="AH3101">
        <v>0</v>
      </c>
      <c r="AI3101">
        <f t="shared" si="254"/>
        <v>3</v>
      </c>
      <c r="AJ3101">
        <f t="shared" si="255"/>
        <v>1119.1200000000001</v>
      </c>
      <c r="AK3101" s="62">
        <f t="shared" si="256"/>
        <v>0.5</v>
      </c>
      <c r="AL3101">
        <f t="shared" si="257"/>
        <v>1074.33</v>
      </c>
    </row>
    <row r="3102" spans="2:38" ht="14.45" x14ac:dyDescent="0.3">
      <c r="B3102" t="s">
        <v>2852</v>
      </c>
      <c r="C3102">
        <v>2002344334</v>
      </c>
      <c r="D3102" t="s">
        <v>125</v>
      </c>
      <c r="E3102" t="s">
        <v>126</v>
      </c>
      <c r="F3102" t="s">
        <v>127</v>
      </c>
      <c r="G3102" t="s">
        <v>132</v>
      </c>
      <c r="H3102" t="s">
        <v>163</v>
      </c>
      <c r="I3102" t="s">
        <v>164</v>
      </c>
      <c r="J3102" t="s">
        <v>337</v>
      </c>
      <c r="K3102" t="s">
        <v>475</v>
      </c>
      <c r="L3102">
        <v>80739413</v>
      </c>
      <c r="M3102" t="s">
        <v>476</v>
      </c>
      <c r="N3102">
        <v>33072000</v>
      </c>
      <c r="O3102" t="s">
        <v>477</v>
      </c>
      <c r="P3102">
        <v>4987176176257</v>
      </c>
      <c r="Q3102">
        <v>299</v>
      </c>
      <c r="R3102" s="16">
        <v>47632</v>
      </c>
      <c r="S3102">
        <v>18</v>
      </c>
      <c r="T3102">
        <v>100</v>
      </c>
      <c r="U3102">
        <v>48</v>
      </c>
      <c r="V3102">
        <v>211.52</v>
      </c>
      <c r="W3102">
        <v>249.59</v>
      </c>
      <c r="X3102">
        <v>260</v>
      </c>
      <c r="Y3102">
        <v>0</v>
      </c>
      <c r="Z3102">
        <v>8</v>
      </c>
      <c r="AA3102">
        <v>0</v>
      </c>
      <c r="AB3102">
        <v>0</v>
      </c>
      <c r="AC3102">
        <v>1996.72</v>
      </c>
      <c r="AD3102">
        <v>0.84999999999999898</v>
      </c>
      <c r="AE3102">
        <v>0</v>
      </c>
      <c r="AF3102">
        <v>0</v>
      </c>
      <c r="AG3102">
        <v>0</v>
      </c>
      <c r="AH3102">
        <v>0</v>
      </c>
      <c r="AI3102">
        <f t="shared" si="254"/>
        <v>8</v>
      </c>
      <c r="AJ3102">
        <f t="shared" si="255"/>
        <v>2080</v>
      </c>
      <c r="AK3102" s="62">
        <f t="shared" si="256"/>
        <v>0.16666666666666666</v>
      </c>
      <c r="AL3102">
        <f t="shared" si="257"/>
        <v>1996.72</v>
      </c>
    </row>
    <row r="3103" spans="2:38" ht="14.45" x14ac:dyDescent="0.3">
      <c r="B3103" t="s">
        <v>2852</v>
      </c>
      <c r="C3103">
        <v>2002344334</v>
      </c>
      <c r="D3103" t="s">
        <v>125</v>
      </c>
      <c r="E3103" t="s">
        <v>126</v>
      </c>
      <c r="F3103" t="s">
        <v>127</v>
      </c>
      <c r="G3103" t="s">
        <v>128</v>
      </c>
      <c r="H3103" t="s">
        <v>129</v>
      </c>
      <c r="I3103" t="s">
        <v>130</v>
      </c>
      <c r="J3103" t="s">
        <v>295</v>
      </c>
      <c r="K3103" t="s">
        <v>844</v>
      </c>
      <c r="L3103">
        <v>80841061</v>
      </c>
      <c r="M3103" t="s">
        <v>1046</v>
      </c>
      <c r="N3103">
        <v>33059090</v>
      </c>
      <c r="O3103" t="s">
        <v>1047</v>
      </c>
      <c r="P3103">
        <v>4987176257376</v>
      </c>
      <c r="Q3103">
        <v>245</v>
      </c>
      <c r="R3103" s="16">
        <v>46807</v>
      </c>
      <c r="S3103">
        <v>36</v>
      </c>
      <c r="T3103">
        <v>52</v>
      </c>
      <c r="U3103">
        <v>24</v>
      </c>
      <c r="V3103">
        <v>173.32</v>
      </c>
      <c r="W3103">
        <v>204.52</v>
      </c>
      <c r="X3103">
        <v>213.05</v>
      </c>
      <c r="Y3103">
        <v>0</v>
      </c>
      <c r="Z3103">
        <v>2</v>
      </c>
      <c r="AA3103">
        <v>0</v>
      </c>
      <c r="AB3103">
        <v>0</v>
      </c>
      <c r="AC3103">
        <v>409.04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f t="shared" si="254"/>
        <v>2</v>
      </c>
      <c r="AJ3103">
        <f t="shared" si="255"/>
        <v>426.1</v>
      </c>
      <c r="AK3103" s="62">
        <f t="shared" si="256"/>
        <v>8.3333333333333329E-2</v>
      </c>
      <c r="AL3103">
        <f t="shared" si="257"/>
        <v>409.04</v>
      </c>
    </row>
    <row r="3104" spans="2:38" ht="14.45" x14ac:dyDescent="0.3">
      <c r="B3104" t="s">
        <v>2852</v>
      </c>
      <c r="C3104">
        <v>2002344334</v>
      </c>
      <c r="D3104" t="s">
        <v>125</v>
      </c>
      <c r="E3104" t="s">
        <v>126</v>
      </c>
      <c r="F3104" t="s">
        <v>127</v>
      </c>
      <c r="G3104" t="s">
        <v>146</v>
      </c>
      <c r="H3104" t="s">
        <v>147</v>
      </c>
      <c r="I3104" t="s">
        <v>203</v>
      </c>
      <c r="J3104" t="s">
        <v>204</v>
      </c>
      <c r="K3104" t="s">
        <v>205</v>
      </c>
      <c r="L3104">
        <v>80862828</v>
      </c>
      <c r="M3104" t="s">
        <v>206</v>
      </c>
      <c r="N3104">
        <v>33071010</v>
      </c>
      <c r="O3104" t="s">
        <v>207</v>
      </c>
      <c r="P3104">
        <v>4987176150578</v>
      </c>
      <c r="Q3104">
        <v>71</v>
      </c>
      <c r="R3104" s="16">
        <v>46657</v>
      </c>
      <c r="S3104">
        <v>36</v>
      </c>
      <c r="T3104">
        <v>38</v>
      </c>
      <c r="U3104">
        <v>96</v>
      </c>
      <c r="V3104">
        <v>57.96</v>
      </c>
      <c r="W3104">
        <v>60.86</v>
      </c>
      <c r="X3104">
        <v>63.4</v>
      </c>
      <c r="Y3104">
        <v>0</v>
      </c>
      <c r="Z3104">
        <v>51</v>
      </c>
      <c r="AA3104">
        <v>0</v>
      </c>
      <c r="AB3104">
        <v>0</v>
      </c>
      <c r="AC3104">
        <v>3103.86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f t="shared" si="254"/>
        <v>51</v>
      </c>
      <c r="AJ3104">
        <f t="shared" si="255"/>
        <v>3233.4</v>
      </c>
      <c r="AK3104" s="62">
        <f t="shared" si="256"/>
        <v>0.53125</v>
      </c>
      <c r="AL3104">
        <f t="shared" si="257"/>
        <v>3103.86</v>
      </c>
    </row>
    <row r="3105" spans="2:38" ht="14.45" x14ac:dyDescent="0.3">
      <c r="B3105" t="s">
        <v>2852</v>
      </c>
      <c r="C3105">
        <v>2002344334</v>
      </c>
      <c r="D3105" t="s">
        <v>125</v>
      </c>
      <c r="E3105" t="s">
        <v>126</v>
      </c>
      <c r="F3105" t="s">
        <v>127</v>
      </c>
      <c r="G3105" t="s">
        <v>128</v>
      </c>
      <c r="H3105" t="s">
        <v>129</v>
      </c>
      <c r="I3105" t="s">
        <v>130</v>
      </c>
      <c r="J3105" t="s">
        <v>295</v>
      </c>
      <c r="K3105" t="s">
        <v>501</v>
      </c>
      <c r="L3105">
        <v>80876990</v>
      </c>
      <c r="M3105" t="s">
        <v>502</v>
      </c>
      <c r="N3105">
        <v>33059090</v>
      </c>
      <c r="O3105" t="s">
        <v>503</v>
      </c>
      <c r="P3105">
        <v>4987176358592</v>
      </c>
      <c r="Q3105">
        <v>375</v>
      </c>
      <c r="R3105" s="16">
        <v>47045</v>
      </c>
      <c r="S3105">
        <v>36</v>
      </c>
      <c r="T3105">
        <v>74</v>
      </c>
      <c r="U3105">
        <v>24</v>
      </c>
      <c r="V3105">
        <v>254.23</v>
      </c>
      <c r="W3105">
        <v>299.99</v>
      </c>
      <c r="X3105">
        <v>312.5</v>
      </c>
      <c r="Y3105">
        <v>9</v>
      </c>
      <c r="Z3105">
        <v>9</v>
      </c>
      <c r="AA3105">
        <v>0</v>
      </c>
      <c r="AB3105">
        <v>0</v>
      </c>
      <c r="AC3105">
        <v>67497.75</v>
      </c>
      <c r="AD3105">
        <v>0.02</v>
      </c>
      <c r="AE3105">
        <v>0</v>
      </c>
      <c r="AF3105">
        <v>0</v>
      </c>
      <c r="AG3105">
        <v>0</v>
      </c>
      <c r="AH3105">
        <v>0</v>
      </c>
      <c r="AI3105">
        <f t="shared" si="254"/>
        <v>225</v>
      </c>
      <c r="AJ3105">
        <f t="shared" si="255"/>
        <v>70312.5</v>
      </c>
      <c r="AK3105" s="62">
        <f t="shared" si="256"/>
        <v>9.375</v>
      </c>
      <c r="AL3105">
        <f t="shared" si="257"/>
        <v>67497.75</v>
      </c>
    </row>
    <row r="3106" spans="2:38" ht="14.45" x14ac:dyDescent="0.3">
      <c r="B3106" t="s">
        <v>2852</v>
      </c>
      <c r="C3106">
        <v>2002344334</v>
      </c>
      <c r="D3106" t="s">
        <v>125</v>
      </c>
      <c r="E3106" t="s">
        <v>126</v>
      </c>
      <c r="F3106" t="s">
        <v>127</v>
      </c>
      <c r="G3106" t="s">
        <v>146</v>
      </c>
      <c r="H3106" t="s">
        <v>160</v>
      </c>
      <c r="I3106" t="s">
        <v>161</v>
      </c>
      <c r="J3106" t="s">
        <v>539</v>
      </c>
      <c r="K3106" t="s">
        <v>674</v>
      </c>
      <c r="L3106">
        <v>80838057</v>
      </c>
      <c r="M3106" t="s">
        <v>675</v>
      </c>
      <c r="N3106">
        <v>96032100</v>
      </c>
      <c r="O3106" t="s">
        <v>676</v>
      </c>
      <c r="P3106">
        <v>4987176306685</v>
      </c>
      <c r="Q3106">
        <v>175</v>
      </c>
      <c r="R3106" s="16">
        <v>47020</v>
      </c>
      <c r="S3106">
        <v>36</v>
      </c>
      <c r="T3106">
        <v>71</v>
      </c>
      <c r="U3106">
        <v>48</v>
      </c>
      <c r="V3106">
        <v>133.33000000000001</v>
      </c>
      <c r="W3106">
        <v>140</v>
      </c>
      <c r="X3106">
        <v>145.84</v>
      </c>
      <c r="Y3106">
        <v>0</v>
      </c>
      <c r="Z3106">
        <v>9</v>
      </c>
      <c r="AA3106">
        <v>0</v>
      </c>
      <c r="AB3106">
        <v>0</v>
      </c>
      <c r="AC3106">
        <v>1260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f t="shared" si="254"/>
        <v>9</v>
      </c>
      <c r="AJ3106">
        <f t="shared" si="255"/>
        <v>1312.56</v>
      </c>
      <c r="AK3106" s="62">
        <f t="shared" si="256"/>
        <v>0.1875</v>
      </c>
      <c r="AL3106">
        <f t="shared" si="257"/>
        <v>1260</v>
      </c>
    </row>
    <row r="3107" spans="2:38" ht="14.45" x14ac:dyDescent="0.3">
      <c r="B3107" t="s">
        <v>2852</v>
      </c>
      <c r="C3107">
        <v>2002344334</v>
      </c>
      <c r="D3107" t="s">
        <v>125</v>
      </c>
      <c r="E3107" t="s">
        <v>126</v>
      </c>
      <c r="F3107" t="s">
        <v>127</v>
      </c>
      <c r="G3107" t="s">
        <v>128</v>
      </c>
      <c r="H3107" t="s">
        <v>129</v>
      </c>
      <c r="I3107" t="s">
        <v>221</v>
      </c>
      <c r="J3107" t="s">
        <v>222</v>
      </c>
      <c r="K3107" t="s">
        <v>224</v>
      </c>
      <c r="L3107">
        <v>83924013</v>
      </c>
      <c r="M3107" t="s">
        <v>225</v>
      </c>
      <c r="N3107">
        <v>33051090</v>
      </c>
      <c r="O3107" t="s">
        <v>226</v>
      </c>
      <c r="P3107">
        <v>4987176073020</v>
      </c>
      <c r="Q3107">
        <v>218</v>
      </c>
      <c r="R3107" s="16">
        <v>47045</v>
      </c>
      <c r="S3107">
        <v>36</v>
      </c>
      <c r="T3107">
        <v>74</v>
      </c>
      <c r="U3107">
        <v>56</v>
      </c>
      <c r="V3107">
        <v>181.19</v>
      </c>
      <c r="W3107">
        <v>190.25</v>
      </c>
      <c r="X3107">
        <v>198.18</v>
      </c>
      <c r="Y3107">
        <v>0</v>
      </c>
      <c r="Z3107">
        <v>1</v>
      </c>
      <c r="AA3107">
        <v>0</v>
      </c>
      <c r="AB3107">
        <v>0</v>
      </c>
      <c r="AC3107">
        <v>190.25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f t="shared" si="254"/>
        <v>1</v>
      </c>
      <c r="AJ3107">
        <f t="shared" si="255"/>
        <v>198.18</v>
      </c>
      <c r="AK3107" s="62">
        <f t="shared" si="256"/>
        <v>1.7857142857142856E-2</v>
      </c>
      <c r="AL3107">
        <f t="shared" si="257"/>
        <v>190.25</v>
      </c>
    </row>
    <row r="3108" spans="2:38" ht="14.45" x14ac:dyDescent="0.3">
      <c r="B3108" t="s">
        <v>2852</v>
      </c>
      <c r="C3108">
        <v>2002344334</v>
      </c>
      <c r="D3108" t="s">
        <v>125</v>
      </c>
      <c r="E3108" t="s">
        <v>126</v>
      </c>
      <c r="F3108" t="s">
        <v>127</v>
      </c>
      <c r="G3108" t="s">
        <v>128</v>
      </c>
      <c r="H3108" t="s">
        <v>139</v>
      </c>
      <c r="I3108" t="s">
        <v>140</v>
      </c>
      <c r="J3108" t="s">
        <v>159</v>
      </c>
      <c r="K3108" t="s">
        <v>898</v>
      </c>
      <c r="L3108">
        <v>80887688</v>
      </c>
      <c r="M3108" t="s">
        <v>1074</v>
      </c>
      <c r="N3108">
        <v>96190030</v>
      </c>
      <c r="O3108" t="s">
        <v>1075</v>
      </c>
      <c r="P3108">
        <v>4987176303790</v>
      </c>
      <c r="Q3108">
        <v>350</v>
      </c>
      <c r="R3108" s="16">
        <v>47045</v>
      </c>
      <c r="S3108">
        <v>36</v>
      </c>
      <c r="T3108">
        <v>74</v>
      </c>
      <c r="U3108">
        <v>18</v>
      </c>
      <c r="V3108">
        <v>278.25</v>
      </c>
      <c r="W3108">
        <v>292.16000000000003</v>
      </c>
      <c r="X3108">
        <v>304.33999999999997</v>
      </c>
      <c r="Y3108">
        <v>0</v>
      </c>
      <c r="Z3108">
        <v>1</v>
      </c>
      <c r="AA3108">
        <v>0</v>
      </c>
      <c r="AB3108">
        <v>0</v>
      </c>
      <c r="AC3108">
        <v>292.16000000000003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f t="shared" si="254"/>
        <v>1</v>
      </c>
      <c r="AJ3108">
        <f t="shared" si="255"/>
        <v>304.33999999999997</v>
      </c>
      <c r="AK3108" s="62">
        <f t="shared" si="256"/>
        <v>5.5555555555555552E-2</v>
      </c>
      <c r="AL3108">
        <f t="shared" si="257"/>
        <v>292.16000000000003</v>
      </c>
    </row>
    <row r="3109" spans="2:38" ht="14.45" x14ac:dyDescent="0.3">
      <c r="B3109" t="s">
        <v>2852</v>
      </c>
      <c r="C3109">
        <v>2002344334</v>
      </c>
      <c r="D3109" t="s">
        <v>125</v>
      </c>
      <c r="E3109" t="s">
        <v>126</v>
      </c>
      <c r="F3109" t="s">
        <v>127</v>
      </c>
      <c r="G3109" t="s">
        <v>128</v>
      </c>
      <c r="H3109" t="s">
        <v>196</v>
      </c>
      <c r="I3109" t="s">
        <v>197</v>
      </c>
      <c r="J3109" t="s">
        <v>443</v>
      </c>
      <c r="K3109" t="s">
        <v>472</v>
      </c>
      <c r="L3109">
        <v>80833282</v>
      </c>
      <c r="M3109" t="s">
        <v>680</v>
      </c>
      <c r="N3109">
        <v>33049990</v>
      </c>
      <c r="O3109" t="s">
        <v>681</v>
      </c>
      <c r="P3109">
        <v>4987176077721</v>
      </c>
      <c r="Q3109">
        <v>99</v>
      </c>
      <c r="R3109" s="16">
        <v>46807</v>
      </c>
      <c r="S3109">
        <v>36</v>
      </c>
      <c r="T3109">
        <v>52</v>
      </c>
      <c r="U3109">
        <v>48</v>
      </c>
      <c r="V3109">
        <v>70.03</v>
      </c>
      <c r="W3109">
        <v>82.64</v>
      </c>
      <c r="X3109">
        <v>86.09</v>
      </c>
      <c r="Y3109">
        <v>0</v>
      </c>
      <c r="Z3109">
        <v>4</v>
      </c>
      <c r="AA3109">
        <v>0</v>
      </c>
      <c r="AB3109">
        <v>0</v>
      </c>
      <c r="AC3109">
        <v>330.56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f t="shared" si="254"/>
        <v>4</v>
      </c>
      <c r="AJ3109">
        <f t="shared" si="255"/>
        <v>344.36</v>
      </c>
      <c r="AK3109" s="62">
        <f t="shared" si="256"/>
        <v>8.3333333333333329E-2</v>
      </c>
      <c r="AL3109">
        <f t="shared" si="257"/>
        <v>330.56</v>
      </c>
    </row>
    <row r="3110" spans="2:38" ht="14.45" x14ac:dyDescent="0.3">
      <c r="B3110" t="s">
        <v>2852</v>
      </c>
      <c r="C3110">
        <v>2002344334</v>
      </c>
      <c r="D3110" t="s">
        <v>125</v>
      </c>
      <c r="E3110" t="s">
        <v>126</v>
      </c>
      <c r="F3110" t="s">
        <v>127</v>
      </c>
      <c r="G3110" t="s">
        <v>128</v>
      </c>
      <c r="H3110" t="s">
        <v>129</v>
      </c>
      <c r="I3110" t="s">
        <v>221</v>
      </c>
      <c r="J3110" t="s">
        <v>222</v>
      </c>
      <c r="K3110" t="s">
        <v>1336</v>
      </c>
      <c r="L3110">
        <v>83924049</v>
      </c>
      <c r="M3110" t="s">
        <v>1337</v>
      </c>
      <c r="N3110">
        <v>33051090</v>
      </c>
      <c r="O3110" t="s">
        <v>1338</v>
      </c>
      <c r="P3110">
        <v>4987176072931</v>
      </c>
      <c r="Q3110">
        <v>1098</v>
      </c>
      <c r="R3110" s="16">
        <v>47045</v>
      </c>
      <c r="S3110">
        <v>36</v>
      </c>
      <c r="T3110">
        <v>74</v>
      </c>
      <c r="U3110">
        <v>12</v>
      </c>
      <c r="V3110">
        <v>896.3</v>
      </c>
      <c r="W3110">
        <v>941.11</v>
      </c>
      <c r="X3110">
        <v>980.35</v>
      </c>
      <c r="Y3110">
        <v>0</v>
      </c>
      <c r="Z3110">
        <v>8</v>
      </c>
      <c r="AA3110">
        <v>0</v>
      </c>
      <c r="AB3110">
        <v>0</v>
      </c>
      <c r="AC3110">
        <v>7528.88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f t="shared" si="254"/>
        <v>8</v>
      </c>
      <c r="AJ3110">
        <f t="shared" si="255"/>
        <v>7842.8</v>
      </c>
      <c r="AK3110" s="62">
        <f t="shared" si="256"/>
        <v>0.66666666666666663</v>
      </c>
      <c r="AL3110">
        <f t="shared" si="257"/>
        <v>7528.88</v>
      </c>
    </row>
    <row r="3111" spans="2:38" ht="14.45" x14ac:dyDescent="0.3">
      <c r="B3111" t="s">
        <v>2852</v>
      </c>
      <c r="C3111">
        <v>2002344334</v>
      </c>
      <c r="D3111" t="s">
        <v>125</v>
      </c>
      <c r="E3111" t="s">
        <v>126</v>
      </c>
      <c r="F3111" t="s">
        <v>127</v>
      </c>
      <c r="G3111" t="s">
        <v>128</v>
      </c>
      <c r="H3111" t="s">
        <v>139</v>
      </c>
      <c r="I3111" t="s">
        <v>140</v>
      </c>
      <c r="J3111" t="s">
        <v>159</v>
      </c>
      <c r="K3111" t="s">
        <v>570</v>
      </c>
      <c r="L3111">
        <v>80887690</v>
      </c>
      <c r="M3111" t="s">
        <v>571</v>
      </c>
      <c r="N3111">
        <v>96190030</v>
      </c>
      <c r="O3111" t="s">
        <v>572</v>
      </c>
      <c r="P3111">
        <v>4987176303844</v>
      </c>
      <c r="Q3111">
        <v>350</v>
      </c>
      <c r="R3111" s="16">
        <v>47045</v>
      </c>
      <c r="S3111">
        <v>36</v>
      </c>
      <c r="T3111">
        <v>74</v>
      </c>
      <c r="U3111">
        <v>18</v>
      </c>
      <c r="V3111">
        <v>278.25</v>
      </c>
      <c r="W3111">
        <v>292.16000000000003</v>
      </c>
      <c r="X3111">
        <v>304.33999999999997</v>
      </c>
      <c r="Y3111">
        <v>0</v>
      </c>
      <c r="Z3111">
        <v>1</v>
      </c>
      <c r="AA3111">
        <v>0</v>
      </c>
      <c r="AB3111">
        <v>0</v>
      </c>
      <c r="AC3111">
        <v>292.16000000000003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f t="shared" si="254"/>
        <v>1</v>
      </c>
      <c r="AJ3111">
        <f t="shared" si="255"/>
        <v>304.33999999999997</v>
      </c>
      <c r="AK3111" s="62">
        <f t="shared" si="256"/>
        <v>5.5555555555555552E-2</v>
      </c>
      <c r="AL3111">
        <f t="shared" si="257"/>
        <v>292.16000000000003</v>
      </c>
    </row>
    <row r="3112" spans="2:38" ht="14.45" x14ac:dyDescent="0.3">
      <c r="B3112" t="s">
        <v>2852</v>
      </c>
      <c r="C3112">
        <v>2002344334</v>
      </c>
      <c r="D3112" t="s">
        <v>125</v>
      </c>
      <c r="E3112" t="s">
        <v>126</v>
      </c>
      <c r="F3112" t="s">
        <v>127</v>
      </c>
      <c r="G3112" t="s">
        <v>128</v>
      </c>
      <c r="H3112" t="s">
        <v>139</v>
      </c>
      <c r="I3112" t="s">
        <v>140</v>
      </c>
      <c r="J3112" t="s">
        <v>266</v>
      </c>
      <c r="K3112" t="s">
        <v>355</v>
      </c>
      <c r="L3112">
        <v>80863669</v>
      </c>
      <c r="M3112" t="s">
        <v>690</v>
      </c>
      <c r="N3112">
        <v>96190030</v>
      </c>
      <c r="O3112" t="s">
        <v>691</v>
      </c>
      <c r="P3112">
        <v>4987176303455</v>
      </c>
      <c r="Q3112">
        <v>350</v>
      </c>
      <c r="R3112" s="16">
        <v>47020</v>
      </c>
      <c r="S3112">
        <v>36</v>
      </c>
      <c r="T3112">
        <v>71</v>
      </c>
      <c r="U3112">
        <v>12</v>
      </c>
      <c r="V3112">
        <v>266.66000000000003</v>
      </c>
      <c r="W3112">
        <v>279.99</v>
      </c>
      <c r="X3112">
        <v>291.67</v>
      </c>
      <c r="Y3112">
        <v>0</v>
      </c>
      <c r="Z3112">
        <v>1</v>
      </c>
      <c r="AA3112">
        <v>0</v>
      </c>
      <c r="AB3112">
        <v>0</v>
      </c>
      <c r="AC3112">
        <v>279.99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f t="shared" si="254"/>
        <v>1</v>
      </c>
      <c r="AJ3112">
        <f t="shared" si="255"/>
        <v>291.67</v>
      </c>
      <c r="AK3112" s="62">
        <f t="shared" si="256"/>
        <v>8.3333333333333329E-2</v>
      </c>
      <c r="AL3112">
        <f t="shared" si="257"/>
        <v>279.99</v>
      </c>
    </row>
    <row r="3113" spans="2:38" ht="14.45" x14ac:dyDescent="0.3">
      <c r="B3113" t="s">
        <v>2852</v>
      </c>
      <c r="C3113">
        <v>2002344334</v>
      </c>
      <c r="D3113" t="s">
        <v>125</v>
      </c>
      <c r="E3113" t="s">
        <v>126</v>
      </c>
      <c r="F3113" t="s">
        <v>127</v>
      </c>
      <c r="G3113" t="s">
        <v>128</v>
      </c>
      <c r="H3113" t="s">
        <v>129</v>
      </c>
      <c r="I3113" t="s">
        <v>221</v>
      </c>
      <c r="J3113" t="s">
        <v>222</v>
      </c>
      <c r="K3113" t="s">
        <v>227</v>
      </c>
      <c r="L3113">
        <v>83924017</v>
      </c>
      <c r="M3113" t="s">
        <v>228</v>
      </c>
      <c r="N3113">
        <v>33051090</v>
      </c>
      <c r="O3113" t="s">
        <v>229</v>
      </c>
      <c r="P3113">
        <v>4987176073006</v>
      </c>
      <c r="Q3113">
        <v>218</v>
      </c>
      <c r="R3113" s="16">
        <v>47045</v>
      </c>
      <c r="S3113">
        <v>36</v>
      </c>
      <c r="T3113">
        <v>74</v>
      </c>
      <c r="U3113">
        <v>56</v>
      </c>
      <c r="V3113">
        <v>181.19</v>
      </c>
      <c r="W3113">
        <v>190.25</v>
      </c>
      <c r="X3113">
        <v>198.18</v>
      </c>
      <c r="Y3113">
        <v>0</v>
      </c>
      <c r="Z3113">
        <v>2</v>
      </c>
      <c r="AA3113">
        <v>0</v>
      </c>
      <c r="AB3113">
        <v>0</v>
      </c>
      <c r="AC3113">
        <v>380.5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f t="shared" si="254"/>
        <v>2</v>
      </c>
      <c r="AJ3113">
        <f t="shared" si="255"/>
        <v>396.36</v>
      </c>
      <c r="AK3113" s="62">
        <f t="shared" si="256"/>
        <v>3.5714285714285712E-2</v>
      </c>
      <c r="AL3113">
        <f t="shared" si="257"/>
        <v>380.5</v>
      </c>
    </row>
    <row r="3114" spans="2:38" ht="14.45" x14ac:dyDescent="0.3">
      <c r="B3114" t="s">
        <v>2852</v>
      </c>
      <c r="C3114">
        <v>2002344334</v>
      </c>
      <c r="D3114" t="s">
        <v>125</v>
      </c>
      <c r="E3114" t="s">
        <v>126</v>
      </c>
      <c r="F3114" t="s">
        <v>127</v>
      </c>
      <c r="G3114" t="s">
        <v>128</v>
      </c>
      <c r="H3114" t="s">
        <v>139</v>
      </c>
      <c r="I3114" t="s">
        <v>140</v>
      </c>
      <c r="J3114" t="s">
        <v>159</v>
      </c>
      <c r="K3114" t="s">
        <v>573</v>
      </c>
      <c r="L3114">
        <v>80887692</v>
      </c>
      <c r="M3114" t="s">
        <v>574</v>
      </c>
      <c r="N3114">
        <v>96190030</v>
      </c>
      <c r="O3114" t="s">
        <v>575</v>
      </c>
      <c r="P3114">
        <v>4987176303721</v>
      </c>
      <c r="Q3114">
        <v>350</v>
      </c>
      <c r="R3114" s="16">
        <v>47089</v>
      </c>
      <c r="S3114">
        <v>36</v>
      </c>
      <c r="T3114">
        <v>78</v>
      </c>
      <c r="U3114">
        <v>18</v>
      </c>
      <c r="V3114">
        <v>278.25</v>
      </c>
      <c r="W3114">
        <v>292.16000000000003</v>
      </c>
      <c r="X3114">
        <v>304.33999999999997</v>
      </c>
      <c r="Y3114">
        <v>1</v>
      </c>
      <c r="Z3114">
        <v>15</v>
      </c>
      <c r="AA3114">
        <v>0</v>
      </c>
      <c r="AB3114">
        <v>0</v>
      </c>
      <c r="AC3114">
        <v>9641.2800000000007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f t="shared" si="254"/>
        <v>33</v>
      </c>
      <c r="AJ3114">
        <f t="shared" si="255"/>
        <v>10043.219999999999</v>
      </c>
      <c r="AK3114" s="62">
        <f t="shared" si="256"/>
        <v>1.8333333333333333</v>
      </c>
      <c r="AL3114">
        <f t="shared" si="257"/>
        <v>9641.2800000000007</v>
      </c>
    </row>
    <row r="3115" spans="2:38" ht="14.45" x14ac:dyDescent="0.3">
      <c r="B3115" t="s">
        <v>2852</v>
      </c>
      <c r="C3115">
        <v>2002344334</v>
      </c>
      <c r="D3115" t="s">
        <v>125</v>
      </c>
      <c r="E3115" t="s">
        <v>126</v>
      </c>
      <c r="F3115" t="s">
        <v>127</v>
      </c>
      <c r="G3115" t="s">
        <v>128</v>
      </c>
      <c r="H3115" t="s">
        <v>196</v>
      </c>
      <c r="I3115" t="s">
        <v>197</v>
      </c>
      <c r="J3115" t="s">
        <v>443</v>
      </c>
      <c r="K3115" t="s">
        <v>702</v>
      </c>
      <c r="L3115">
        <v>80823579</v>
      </c>
      <c r="M3115" t="s">
        <v>703</v>
      </c>
      <c r="N3115">
        <v>33049990</v>
      </c>
      <c r="O3115" t="s">
        <v>704</v>
      </c>
      <c r="P3115">
        <v>4987176263797</v>
      </c>
      <c r="Q3115">
        <v>449</v>
      </c>
      <c r="R3115" s="16">
        <v>47010</v>
      </c>
      <c r="S3115">
        <v>36</v>
      </c>
      <c r="T3115">
        <v>71</v>
      </c>
      <c r="U3115">
        <v>24</v>
      </c>
      <c r="V3115">
        <v>317.64</v>
      </c>
      <c r="W3115">
        <v>374.81</v>
      </c>
      <c r="X3115">
        <v>390.44</v>
      </c>
      <c r="Y3115">
        <v>0</v>
      </c>
      <c r="Z3115">
        <v>5</v>
      </c>
      <c r="AA3115">
        <v>0</v>
      </c>
      <c r="AB3115">
        <v>0</v>
      </c>
      <c r="AC3115">
        <v>1874.05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f t="shared" si="254"/>
        <v>5</v>
      </c>
      <c r="AJ3115">
        <f t="shared" si="255"/>
        <v>1952.2</v>
      </c>
      <c r="AK3115" s="62">
        <f t="shared" si="256"/>
        <v>0.20833333333333334</v>
      </c>
      <c r="AL3115">
        <f t="shared" si="257"/>
        <v>1874.05</v>
      </c>
    </row>
    <row r="3116" spans="2:38" ht="14.45" x14ac:dyDescent="0.3">
      <c r="B3116" t="s">
        <v>2852</v>
      </c>
      <c r="C3116">
        <v>2002344334</v>
      </c>
      <c r="D3116" t="s">
        <v>125</v>
      </c>
      <c r="E3116" t="s">
        <v>126</v>
      </c>
      <c r="F3116" t="s">
        <v>127</v>
      </c>
      <c r="G3116" t="s">
        <v>128</v>
      </c>
      <c r="H3116" t="s">
        <v>129</v>
      </c>
      <c r="I3116" t="s">
        <v>130</v>
      </c>
      <c r="J3116" t="s">
        <v>131</v>
      </c>
      <c r="K3116" t="s">
        <v>233</v>
      </c>
      <c r="L3116">
        <v>83924019</v>
      </c>
      <c r="M3116" t="s">
        <v>234</v>
      </c>
      <c r="N3116">
        <v>33051090</v>
      </c>
      <c r="O3116" t="s">
        <v>235</v>
      </c>
      <c r="P3116">
        <v>4987176234223</v>
      </c>
      <c r="Q3116">
        <v>192</v>
      </c>
      <c r="R3116" s="16">
        <v>47045</v>
      </c>
      <c r="S3116">
        <v>36</v>
      </c>
      <c r="T3116">
        <v>74</v>
      </c>
      <c r="U3116">
        <v>56</v>
      </c>
      <c r="V3116">
        <v>159.58000000000001</v>
      </c>
      <c r="W3116">
        <v>167.56</v>
      </c>
      <c r="X3116">
        <v>174.55</v>
      </c>
      <c r="Y3116">
        <v>0</v>
      </c>
      <c r="Z3116">
        <v>1</v>
      </c>
      <c r="AA3116">
        <v>0</v>
      </c>
      <c r="AB3116">
        <v>0</v>
      </c>
      <c r="AC3116">
        <v>167.56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f t="shared" si="254"/>
        <v>1</v>
      </c>
      <c r="AJ3116">
        <f t="shared" si="255"/>
        <v>174.55</v>
      </c>
      <c r="AK3116" s="62">
        <f t="shared" si="256"/>
        <v>1.7857142857142856E-2</v>
      </c>
      <c r="AL3116">
        <f t="shared" si="257"/>
        <v>167.56</v>
      </c>
    </row>
    <row r="3117" spans="2:38" ht="14.45" x14ac:dyDescent="0.3">
      <c r="B3117" t="s">
        <v>2852</v>
      </c>
      <c r="C3117">
        <v>2002344334</v>
      </c>
      <c r="D3117" t="s">
        <v>125</v>
      </c>
      <c r="E3117" t="s">
        <v>126</v>
      </c>
      <c r="F3117" t="s">
        <v>127</v>
      </c>
      <c r="G3117" t="s">
        <v>128</v>
      </c>
      <c r="H3117" t="s">
        <v>139</v>
      </c>
      <c r="I3117" t="s">
        <v>140</v>
      </c>
      <c r="J3117" t="s">
        <v>159</v>
      </c>
      <c r="K3117" t="s">
        <v>305</v>
      </c>
      <c r="L3117">
        <v>80887686</v>
      </c>
      <c r="M3117" t="s">
        <v>1334</v>
      </c>
      <c r="N3117">
        <v>96190030</v>
      </c>
      <c r="O3117" t="s">
        <v>1335</v>
      </c>
      <c r="P3117">
        <v>4987176303769</v>
      </c>
      <c r="Q3117">
        <v>350</v>
      </c>
      <c r="R3117" s="16">
        <v>46807</v>
      </c>
      <c r="S3117">
        <v>36</v>
      </c>
      <c r="T3117">
        <v>52</v>
      </c>
      <c r="U3117">
        <v>18</v>
      </c>
      <c r="V3117">
        <v>278.25</v>
      </c>
      <c r="W3117">
        <v>292.16000000000003</v>
      </c>
      <c r="X3117">
        <v>304.33999999999997</v>
      </c>
      <c r="Y3117">
        <v>0</v>
      </c>
      <c r="Z3117">
        <v>4</v>
      </c>
      <c r="AA3117">
        <v>0</v>
      </c>
      <c r="AB3117">
        <v>0</v>
      </c>
      <c r="AC3117">
        <v>1168.6400000000001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f t="shared" si="254"/>
        <v>4</v>
      </c>
      <c r="AJ3117">
        <f t="shared" si="255"/>
        <v>1217.3599999999999</v>
      </c>
      <c r="AK3117" s="62">
        <f t="shared" si="256"/>
        <v>0.22222222222222221</v>
      </c>
      <c r="AL3117">
        <f t="shared" si="257"/>
        <v>1168.6400000000001</v>
      </c>
    </row>
    <row r="3118" spans="2:38" ht="14.45" x14ac:dyDescent="0.3">
      <c r="B3118" t="s">
        <v>2852</v>
      </c>
      <c r="C3118">
        <v>2002344334</v>
      </c>
      <c r="D3118" t="s">
        <v>125</v>
      </c>
      <c r="E3118" t="s">
        <v>126</v>
      </c>
      <c r="F3118" t="s">
        <v>127</v>
      </c>
      <c r="G3118" t="s">
        <v>128</v>
      </c>
      <c r="H3118" t="s">
        <v>129</v>
      </c>
      <c r="I3118" t="s">
        <v>130</v>
      </c>
      <c r="J3118" t="s">
        <v>131</v>
      </c>
      <c r="K3118" t="s">
        <v>707</v>
      </c>
      <c r="L3118">
        <v>80879279</v>
      </c>
      <c r="M3118" t="s">
        <v>708</v>
      </c>
      <c r="N3118">
        <v>33051090</v>
      </c>
      <c r="O3118" t="s">
        <v>709</v>
      </c>
      <c r="P3118">
        <v>4987176234476</v>
      </c>
      <c r="Q3118">
        <v>175</v>
      </c>
      <c r="R3118" s="16">
        <v>46807</v>
      </c>
      <c r="S3118">
        <v>36</v>
      </c>
      <c r="T3118">
        <v>52</v>
      </c>
      <c r="U3118">
        <v>56</v>
      </c>
      <c r="V3118">
        <v>145.44999999999999</v>
      </c>
      <c r="W3118">
        <v>152.72</v>
      </c>
      <c r="X3118">
        <v>159.09</v>
      </c>
      <c r="Y3118">
        <v>0</v>
      </c>
      <c r="Z3118">
        <v>1</v>
      </c>
      <c r="AA3118">
        <v>0</v>
      </c>
      <c r="AB3118">
        <v>0</v>
      </c>
      <c r="AC3118">
        <v>152.72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f t="shared" si="254"/>
        <v>1</v>
      </c>
      <c r="AJ3118">
        <f t="shared" si="255"/>
        <v>159.09</v>
      </c>
      <c r="AK3118" s="62">
        <f t="shared" si="256"/>
        <v>1.7857142857142856E-2</v>
      </c>
      <c r="AL3118">
        <f t="shared" si="257"/>
        <v>152.72</v>
      </c>
    </row>
    <row r="3119" spans="2:38" ht="14.45" x14ac:dyDescent="0.3">
      <c r="B3119" t="s">
        <v>2852</v>
      </c>
      <c r="C3119">
        <v>2002344334</v>
      </c>
      <c r="D3119" t="s">
        <v>125</v>
      </c>
      <c r="E3119" t="s">
        <v>126</v>
      </c>
      <c r="F3119" t="s">
        <v>127</v>
      </c>
      <c r="G3119" t="s">
        <v>132</v>
      </c>
      <c r="H3119" t="s">
        <v>133</v>
      </c>
      <c r="I3119" t="s">
        <v>134</v>
      </c>
      <c r="J3119" t="s">
        <v>240</v>
      </c>
      <c r="K3119" t="s">
        <v>241</v>
      </c>
      <c r="L3119">
        <v>83908992</v>
      </c>
      <c r="M3119" t="s">
        <v>242</v>
      </c>
      <c r="N3119">
        <v>96190010</v>
      </c>
      <c r="O3119" t="s">
        <v>243</v>
      </c>
      <c r="P3119">
        <v>4987176331960</v>
      </c>
      <c r="Q3119">
        <v>150</v>
      </c>
      <c r="R3119" s="16">
        <v>47045</v>
      </c>
      <c r="S3119">
        <v>24</v>
      </c>
      <c r="T3119">
        <v>100</v>
      </c>
      <c r="U3119">
        <v>54</v>
      </c>
      <c r="V3119">
        <v>126.31</v>
      </c>
      <c r="W3119">
        <v>126.31</v>
      </c>
      <c r="X3119">
        <v>131.58000000000001</v>
      </c>
      <c r="Y3119">
        <v>8</v>
      </c>
      <c r="Z3119">
        <v>44</v>
      </c>
      <c r="AA3119">
        <v>0</v>
      </c>
      <c r="AB3119">
        <v>0</v>
      </c>
      <c r="AC3119">
        <v>60123.56</v>
      </c>
      <c r="AD3119">
        <v>0.01</v>
      </c>
      <c r="AE3119">
        <v>0</v>
      </c>
      <c r="AF3119">
        <v>0</v>
      </c>
      <c r="AG3119">
        <v>0</v>
      </c>
      <c r="AH3119">
        <v>0</v>
      </c>
      <c r="AI3119">
        <f t="shared" si="254"/>
        <v>476</v>
      </c>
      <c r="AJ3119">
        <f t="shared" si="255"/>
        <v>62632.080000000009</v>
      </c>
      <c r="AK3119" s="62">
        <f t="shared" si="256"/>
        <v>8.8148148148148149</v>
      </c>
      <c r="AL3119">
        <f t="shared" si="257"/>
        <v>60123.56</v>
      </c>
    </row>
    <row r="3120" spans="2:38" ht="14.45" x14ac:dyDescent="0.3">
      <c r="B3120" t="s">
        <v>2852</v>
      </c>
      <c r="C3120">
        <v>2002344334</v>
      </c>
      <c r="D3120" t="s">
        <v>125</v>
      </c>
      <c r="E3120" t="s">
        <v>126</v>
      </c>
      <c r="F3120" t="s">
        <v>127</v>
      </c>
      <c r="G3120" t="s">
        <v>132</v>
      </c>
      <c r="H3120" t="s">
        <v>163</v>
      </c>
      <c r="I3120" t="s">
        <v>164</v>
      </c>
      <c r="J3120" t="s">
        <v>337</v>
      </c>
      <c r="K3120" t="s">
        <v>625</v>
      </c>
      <c r="L3120">
        <v>80740511</v>
      </c>
      <c r="M3120" t="s">
        <v>626</v>
      </c>
      <c r="N3120">
        <v>33072000</v>
      </c>
      <c r="O3120" t="s">
        <v>627</v>
      </c>
      <c r="P3120">
        <v>4987176177773</v>
      </c>
      <c r="Q3120">
        <v>299</v>
      </c>
      <c r="R3120" s="16">
        <v>47661</v>
      </c>
      <c r="S3120">
        <v>18</v>
      </c>
      <c r="T3120">
        <v>100</v>
      </c>
      <c r="U3120">
        <v>48</v>
      </c>
      <c r="V3120">
        <v>211.52</v>
      </c>
      <c r="W3120">
        <v>249.59</v>
      </c>
      <c r="X3120">
        <v>260</v>
      </c>
      <c r="Y3120">
        <v>0</v>
      </c>
      <c r="Z3120">
        <v>7</v>
      </c>
      <c r="AA3120">
        <v>0</v>
      </c>
      <c r="AB3120">
        <v>0</v>
      </c>
      <c r="AC3120">
        <v>1747.13</v>
      </c>
      <c r="AD3120">
        <v>0.73999999999999899</v>
      </c>
      <c r="AE3120">
        <v>0</v>
      </c>
      <c r="AF3120">
        <v>0</v>
      </c>
      <c r="AG3120">
        <v>0</v>
      </c>
      <c r="AH3120">
        <v>0</v>
      </c>
      <c r="AI3120">
        <f t="shared" si="254"/>
        <v>7</v>
      </c>
      <c r="AJ3120">
        <f t="shared" si="255"/>
        <v>1820</v>
      </c>
      <c r="AK3120" s="62">
        <f t="shared" si="256"/>
        <v>0.14583333333333334</v>
      </c>
      <c r="AL3120">
        <f t="shared" si="257"/>
        <v>1747.13</v>
      </c>
    </row>
    <row r="3121" spans="2:38" ht="14.45" x14ac:dyDescent="0.3">
      <c r="B3121" t="s">
        <v>2852</v>
      </c>
      <c r="C3121">
        <v>2002344334</v>
      </c>
      <c r="D3121" t="s">
        <v>125</v>
      </c>
      <c r="E3121" t="s">
        <v>126</v>
      </c>
      <c r="F3121" t="s">
        <v>127</v>
      </c>
      <c r="G3121" t="s">
        <v>132</v>
      </c>
      <c r="H3121" t="s">
        <v>290</v>
      </c>
      <c r="I3121" t="s">
        <v>726</v>
      </c>
      <c r="J3121" t="s">
        <v>726</v>
      </c>
      <c r="K3121" t="s">
        <v>727</v>
      </c>
      <c r="L3121">
        <v>80862572</v>
      </c>
      <c r="M3121" t="s">
        <v>728</v>
      </c>
      <c r="N3121">
        <v>30049011</v>
      </c>
      <c r="O3121" t="s">
        <v>729</v>
      </c>
      <c r="P3121">
        <v>4987176168405</v>
      </c>
      <c r="Q3121">
        <v>117</v>
      </c>
      <c r="R3121" s="16">
        <v>47080</v>
      </c>
      <c r="S3121">
        <v>18</v>
      </c>
      <c r="T3121">
        <v>100</v>
      </c>
      <c r="U3121">
        <v>216</v>
      </c>
      <c r="V3121">
        <v>89.26</v>
      </c>
      <c r="W3121">
        <v>93.72</v>
      </c>
      <c r="X3121">
        <v>97.63</v>
      </c>
      <c r="Y3121">
        <v>0</v>
      </c>
      <c r="Z3121">
        <v>42</v>
      </c>
      <c r="AA3121">
        <v>0</v>
      </c>
      <c r="AB3121">
        <v>0</v>
      </c>
      <c r="AC3121">
        <v>3936.24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f t="shared" si="254"/>
        <v>42</v>
      </c>
      <c r="AJ3121">
        <f t="shared" si="255"/>
        <v>4100.46</v>
      </c>
      <c r="AK3121" s="62">
        <f t="shared" si="256"/>
        <v>0.19444444444444445</v>
      </c>
      <c r="AL3121">
        <f t="shared" si="257"/>
        <v>3936.24</v>
      </c>
    </row>
    <row r="3122" spans="2:38" ht="14.45" x14ac:dyDescent="0.3">
      <c r="B3122" t="s">
        <v>2852</v>
      </c>
      <c r="C3122">
        <v>2002344334</v>
      </c>
      <c r="D3122" t="s">
        <v>125</v>
      </c>
      <c r="E3122" t="s">
        <v>126</v>
      </c>
      <c r="F3122" t="s">
        <v>127</v>
      </c>
      <c r="G3122" t="s">
        <v>132</v>
      </c>
      <c r="H3122" t="s">
        <v>133</v>
      </c>
      <c r="I3122" t="s">
        <v>134</v>
      </c>
      <c r="J3122" t="s">
        <v>135</v>
      </c>
      <c r="K3122" t="s">
        <v>136</v>
      </c>
      <c r="L3122">
        <v>83914233</v>
      </c>
      <c r="M3122" t="s">
        <v>137</v>
      </c>
      <c r="N3122">
        <v>96190010</v>
      </c>
      <c r="O3122" t="s">
        <v>138</v>
      </c>
      <c r="P3122">
        <v>4987176202208</v>
      </c>
      <c r="Q3122">
        <v>80</v>
      </c>
      <c r="R3122" s="16">
        <v>46807</v>
      </c>
      <c r="S3122">
        <v>24</v>
      </c>
      <c r="T3122">
        <v>78</v>
      </c>
      <c r="U3122">
        <v>72</v>
      </c>
      <c r="V3122">
        <v>69.19</v>
      </c>
      <c r="W3122">
        <v>69.19</v>
      </c>
      <c r="X3122">
        <v>72.08</v>
      </c>
      <c r="Y3122">
        <v>4</v>
      </c>
      <c r="Z3122">
        <v>66</v>
      </c>
      <c r="AA3122">
        <v>0</v>
      </c>
      <c r="AB3122">
        <v>0</v>
      </c>
      <c r="AC3122">
        <v>24493.26</v>
      </c>
      <c r="AD3122">
        <v>0.01</v>
      </c>
      <c r="AE3122">
        <v>0</v>
      </c>
      <c r="AF3122">
        <v>0</v>
      </c>
      <c r="AG3122">
        <v>0</v>
      </c>
      <c r="AH3122">
        <v>0</v>
      </c>
      <c r="AI3122">
        <f t="shared" si="254"/>
        <v>354</v>
      </c>
      <c r="AJ3122">
        <f t="shared" si="255"/>
        <v>25516.32</v>
      </c>
      <c r="AK3122" s="62">
        <f t="shared" si="256"/>
        <v>4.916666666666667</v>
      </c>
      <c r="AL3122">
        <f t="shared" si="257"/>
        <v>24493.26</v>
      </c>
    </row>
    <row r="3123" spans="2:38" ht="14.45" x14ac:dyDescent="0.3">
      <c r="B3123" t="s">
        <v>2852</v>
      </c>
      <c r="C3123">
        <v>2002344334</v>
      </c>
      <c r="D3123" t="s">
        <v>125</v>
      </c>
      <c r="E3123" t="s">
        <v>126</v>
      </c>
      <c r="F3123" t="s">
        <v>127</v>
      </c>
      <c r="G3123" t="s">
        <v>128</v>
      </c>
      <c r="H3123" t="s">
        <v>139</v>
      </c>
      <c r="I3123" t="s">
        <v>140</v>
      </c>
      <c r="J3123" t="s">
        <v>159</v>
      </c>
      <c r="K3123" t="s">
        <v>793</v>
      </c>
      <c r="L3123">
        <v>80887704</v>
      </c>
      <c r="M3123" t="s">
        <v>989</v>
      </c>
      <c r="N3123">
        <v>96190030</v>
      </c>
      <c r="O3123" t="s">
        <v>990</v>
      </c>
      <c r="P3123">
        <v>4987176056276</v>
      </c>
      <c r="Q3123">
        <v>1299</v>
      </c>
      <c r="R3123" s="16">
        <v>46807</v>
      </c>
      <c r="S3123">
        <v>36</v>
      </c>
      <c r="T3123">
        <v>52</v>
      </c>
      <c r="U3123">
        <v>4</v>
      </c>
      <c r="V3123">
        <v>989.69</v>
      </c>
      <c r="W3123">
        <v>1039.17</v>
      </c>
      <c r="X3123">
        <v>1082.5</v>
      </c>
      <c r="Y3123">
        <v>0</v>
      </c>
      <c r="Z3123">
        <v>3</v>
      </c>
      <c r="AA3123">
        <v>0</v>
      </c>
      <c r="AB3123">
        <v>0</v>
      </c>
      <c r="AC3123">
        <v>3117.51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f t="shared" si="254"/>
        <v>3</v>
      </c>
      <c r="AJ3123">
        <f t="shared" si="255"/>
        <v>3247.5</v>
      </c>
      <c r="AK3123" s="62">
        <f t="shared" si="256"/>
        <v>0.75</v>
      </c>
      <c r="AL3123">
        <f t="shared" si="257"/>
        <v>3117.51</v>
      </c>
    </row>
    <row r="3124" spans="2:38" ht="14.45" x14ac:dyDescent="0.3">
      <c r="B3124" t="s">
        <v>2852</v>
      </c>
      <c r="C3124">
        <v>2002344334</v>
      </c>
      <c r="D3124" t="s">
        <v>125</v>
      </c>
      <c r="E3124" t="s">
        <v>126</v>
      </c>
      <c r="F3124" t="s">
        <v>127</v>
      </c>
      <c r="G3124" t="s">
        <v>146</v>
      </c>
      <c r="H3124" t="s">
        <v>147</v>
      </c>
      <c r="I3124" t="s">
        <v>148</v>
      </c>
      <c r="J3124" t="s">
        <v>149</v>
      </c>
      <c r="K3124" t="s">
        <v>730</v>
      </c>
      <c r="L3124">
        <v>80865298</v>
      </c>
      <c r="M3124" t="s">
        <v>731</v>
      </c>
      <c r="N3124">
        <v>33071010</v>
      </c>
      <c r="O3124" t="s">
        <v>732</v>
      </c>
      <c r="P3124">
        <v>4987176198266</v>
      </c>
      <c r="Q3124">
        <v>289</v>
      </c>
      <c r="R3124" s="16">
        <v>47045</v>
      </c>
      <c r="S3124">
        <v>36</v>
      </c>
      <c r="T3124">
        <v>74</v>
      </c>
      <c r="U3124">
        <v>12</v>
      </c>
      <c r="V3124">
        <v>235.91</v>
      </c>
      <c r="W3124">
        <v>247.71</v>
      </c>
      <c r="X3124">
        <v>258.04000000000002</v>
      </c>
      <c r="Y3124">
        <v>0</v>
      </c>
      <c r="Z3124">
        <v>4</v>
      </c>
      <c r="AA3124">
        <v>0</v>
      </c>
      <c r="AB3124">
        <v>0</v>
      </c>
      <c r="AC3124">
        <v>990.84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f t="shared" ref="AI3124:AI3187" si="258">+(Y3124+AA3124)*U3124+(Z3124+AB3124+AE3124+AG3124)</f>
        <v>4</v>
      </c>
      <c r="AJ3124">
        <f t="shared" ref="AJ3124:AJ3187" si="259">+AI3124*X3124</f>
        <v>1032.1600000000001</v>
      </c>
      <c r="AK3124" s="62">
        <f t="shared" ref="AK3124:AK3187" si="260">+AI3124/U3124</f>
        <v>0.33333333333333331</v>
      </c>
      <c r="AL3124">
        <f t="shared" ref="AL3124:AL3187" si="261">+AI3124*W3124</f>
        <v>990.84</v>
      </c>
    </row>
    <row r="3125" spans="2:38" ht="14.45" x14ac:dyDescent="0.3">
      <c r="B3125" t="s">
        <v>2852</v>
      </c>
      <c r="C3125">
        <v>2002344334</v>
      </c>
      <c r="D3125" t="s">
        <v>125</v>
      </c>
      <c r="E3125" t="s">
        <v>126</v>
      </c>
      <c r="F3125" t="s">
        <v>127</v>
      </c>
      <c r="G3125" t="s">
        <v>146</v>
      </c>
      <c r="H3125" t="s">
        <v>160</v>
      </c>
      <c r="I3125" t="s">
        <v>161</v>
      </c>
      <c r="J3125" t="s">
        <v>162</v>
      </c>
      <c r="K3125" t="s">
        <v>582</v>
      </c>
      <c r="L3125">
        <v>80894404</v>
      </c>
      <c r="M3125" t="s">
        <v>710</v>
      </c>
      <c r="N3125">
        <v>96032100</v>
      </c>
      <c r="O3125" t="s">
        <v>711</v>
      </c>
      <c r="P3125">
        <v>4987176278838</v>
      </c>
      <c r="Q3125">
        <v>108</v>
      </c>
      <c r="R3125" s="16">
        <v>47045</v>
      </c>
      <c r="S3125">
        <v>36</v>
      </c>
      <c r="T3125">
        <v>74</v>
      </c>
      <c r="U3125">
        <v>48</v>
      </c>
      <c r="V3125">
        <v>82.29</v>
      </c>
      <c r="W3125">
        <v>86.4</v>
      </c>
      <c r="X3125">
        <v>90</v>
      </c>
      <c r="Y3125">
        <v>0</v>
      </c>
      <c r="Z3125">
        <v>20</v>
      </c>
      <c r="AA3125">
        <v>0</v>
      </c>
      <c r="AB3125">
        <v>0</v>
      </c>
      <c r="AC3125">
        <v>1728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f t="shared" si="258"/>
        <v>20</v>
      </c>
      <c r="AJ3125">
        <f t="shared" si="259"/>
        <v>1800</v>
      </c>
      <c r="AK3125" s="62">
        <f t="shared" si="260"/>
        <v>0.41666666666666669</v>
      </c>
      <c r="AL3125">
        <f t="shared" si="261"/>
        <v>1728</v>
      </c>
    </row>
    <row r="3126" spans="2:38" ht="14.45" x14ac:dyDescent="0.3">
      <c r="B3126" t="s">
        <v>2852</v>
      </c>
      <c r="C3126">
        <v>2002344334</v>
      </c>
      <c r="D3126" t="s">
        <v>125</v>
      </c>
      <c r="E3126" t="s">
        <v>126</v>
      </c>
      <c r="F3126" t="s">
        <v>127</v>
      </c>
      <c r="G3126" t="s">
        <v>132</v>
      </c>
      <c r="H3126" t="s">
        <v>163</v>
      </c>
      <c r="I3126" t="s">
        <v>164</v>
      </c>
      <c r="J3126" t="s">
        <v>337</v>
      </c>
      <c r="K3126" t="s">
        <v>579</v>
      </c>
      <c r="L3126">
        <v>80759503</v>
      </c>
      <c r="M3126" t="s">
        <v>580</v>
      </c>
      <c r="N3126">
        <v>33072000</v>
      </c>
      <c r="O3126" t="s">
        <v>581</v>
      </c>
      <c r="P3126">
        <v>4987176177186</v>
      </c>
      <c r="Q3126">
        <v>225</v>
      </c>
      <c r="R3126" s="16">
        <v>46856</v>
      </c>
      <c r="S3126">
        <v>18</v>
      </c>
      <c r="T3126">
        <v>100</v>
      </c>
      <c r="U3126">
        <v>36</v>
      </c>
      <c r="V3126">
        <v>159.16999999999999</v>
      </c>
      <c r="W3126">
        <v>187.82</v>
      </c>
      <c r="X3126">
        <v>195.65</v>
      </c>
      <c r="Y3126">
        <v>0</v>
      </c>
      <c r="Z3126">
        <v>12</v>
      </c>
      <c r="AA3126">
        <v>0</v>
      </c>
      <c r="AB3126">
        <v>0</v>
      </c>
      <c r="AC3126">
        <v>2253.84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f t="shared" si="258"/>
        <v>12</v>
      </c>
      <c r="AJ3126">
        <f t="shared" si="259"/>
        <v>2347.8000000000002</v>
      </c>
      <c r="AK3126" s="62">
        <f t="shared" si="260"/>
        <v>0.33333333333333331</v>
      </c>
      <c r="AL3126">
        <f t="shared" si="261"/>
        <v>2253.84</v>
      </c>
    </row>
    <row r="3127" spans="2:38" ht="14.45" x14ac:dyDescent="0.3">
      <c r="B3127" t="s">
        <v>2852</v>
      </c>
      <c r="C3127">
        <v>2002344334</v>
      </c>
      <c r="D3127" t="s">
        <v>125</v>
      </c>
      <c r="E3127" t="s">
        <v>126</v>
      </c>
      <c r="F3127" t="s">
        <v>127</v>
      </c>
      <c r="G3127" t="s">
        <v>146</v>
      </c>
      <c r="H3127" t="s">
        <v>147</v>
      </c>
      <c r="I3127" t="s">
        <v>148</v>
      </c>
      <c r="J3127" t="s">
        <v>149</v>
      </c>
      <c r="K3127" t="s">
        <v>401</v>
      </c>
      <c r="L3127">
        <v>80865300</v>
      </c>
      <c r="M3127" t="s">
        <v>733</v>
      </c>
      <c r="N3127">
        <v>33071010</v>
      </c>
      <c r="O3127" t="s">
        <v>734</v>
      </c>
      <c r="P3127">
        <v>4987176198259</v>
      </c>
      <c r="Q3127">
        <v>289</v>
      </c>
      <c r="R3127" s="16">
        <v>47102</v>
      </c>
      <c r="S3127">
        <v>36</v>
      </c>
      <c r="T3127">
        <v>79</v>
      </c>
      <c r="U3127">
        <v>12</v>
      </c>
      <c r="V3127">
        <v>235.91</v>
      </c>
      <c r="W3127">
        <v>247.71</v>
      </c>
      <c r="X3127">
        <v>258.04000000000002</v>
      </c>
      <c r="Y3127">
        <v>0</v>
      </c>
      <c r="Z3127">
        <v>8</v>
      </c>
      <c r="AA3127">
        <v>0</v>
      </c>
      <c r="AB3127">
        <v>0</v>
      </c>
      <c r="AC3127">
        <v>1981.68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f t="shared" si="258"/>
        <v>8</v>
      </c>
      <c r="AJ3127">
        <f t="shared" si="259"/>
        <v>2064.3200000000002</v>
      </c>
      <c r="AK3127" s="62">
        <f t="shared" si="260"/>
        <v>0.66666666666666663</v>
      </c>
      <c r="AL3127">
        <f t="shared" si="261"/>
        <v>1981.68</v>
      </c>
    </row>
    <row r="3128" spans="2:38" ht="14.45" x14ac:dyDescent="0.3">
      <c r="B3128" t="s">
        <v>2852</v>
      </c>
      <c r="C3128">
        <v>2002344334</v>
      </c>
      <c r="D3128" t="s">
        <v>125</v>
      </c>
      <c r="E3128" t="s">
        <v>126</v>
      </c>
      <c r="F3128" t="s">
        <v>127</v>
      </c>
      <c r="G3128" t="s">
        <v>146</v>
      </c>
      <c r="H3128" t="s">
        <v>150</v>
      </c>
      <c r="I3128" t="s">
        <v>214</v>
      </c>
      <c r="J3128" t="s">
        <v>276</v>
      </c>
      <c r="K3128" t="s">
        <v>651</v>
      </c>
      <c r="L3128">
        <v>80803710</v>
      </c>
      <c r="M3128" t="s">
        <v>652</v>
      </c>
      <c r="N3128">
        <v>82121010</v>
      </c>
      <c r="O3128" t="s">
        <v>653</v>
      </c>
      <c r="P3128">
        <v>4987176286840</v>
      </c>
      <c r="Q3128">
        <v>349</v>
      </c>
      <c r="R3128" s="16">
        <v>46807</v>
      </c>
      <c r="S3128">
        <v>60</v>
      </c>
      <c r="T3128">
        <v>31</v>
      </c>
      <c r="U3128">
        <v>36</v>
      </c>
      <c r="V3128">
        <v>253.5</v>
      </c>
      <c r="W3128">
        <v>299.13</v>
      </c>
      <c r="X3128">
        <v>311.60000000000002</v>
      </c>
      <c r="Y3128">
        <v>0</v>
      </c>
      <c r="Z3128">
        <v>9</v>
      </c>
      <c r="AA3128">
        <v>0</v>
      </c>
      <c r="AB3128">
        <v>0</v>
      </c>
      <c r="AC3128">
        <v>2692.17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f t="shared" si="258"/>
        <v>9</v>
      </c>
      <c r="AJ3128">
        <f t="shared" si="259"/>
        <v>2804.4</v>
      </c>
      <c r="AK3128" s="62">
        <f t="shared" si="260"/>
        <v>0.25</v>
      </c>
      <c r="AL3128">
        <f t="shared" si="261"/>
        <v>2692.17</v>
      </c>
    </row>
    <row r="3129" spans="2:38" ht="14.45" x14ac:dyDescent="0.3">
      <c r="B3129" t="s">
        <v>2852</v>
      </c>
      <c r="C3129">
        <v>2002344334</v>
      </c>
      <c r="D3129" t="s">
        <v>125</v>
      </c>
      <c r="E3129" t="s">
        <v>126</v>
      </c>
      <c r="F3129" t="s">
        <v>127</v>
      </c>
      <c r="G3129" t="s">
        <v>128</v>
      </c>
      <c r="H3129" t="s">
        <v>139</v>
      </c>
      <c r="I3129" t="s">
        <v>140</v>
      </c>
      <c r="J3129" t="s">
        <v>159</v>
      </c>
      <c r="K3129" t="s">
        <v>926</v>
      </c>
      <c r="L3129">
        <v>80887706</v>
      </c>
      <c r="M3129" t="s">
        <v>1339</v>
      </c>
      <c r="N3129">
        <v>96190030</v>
      </c>
      <c r="O3129" t="s">
        <v>1340</v>
      </c>
      <c r="P3129">
        <v>4987176056283</v>
      </c>
      <c r="Q3129">
        <v>1299</v>
      </c>
      <c r="R3129" s="16">
        <v>47045</v>
      </c>
      <c r="S3129">
        <v>36</v>
      </c>
      <c r="T3129">
        <v>74</v>
      </c>
      <c r="U3129">
        <v>4</v>
      </c>
      <c r="V3129">
        <v>989.69</v>
      </c>
      <c r="W3129">
        <v>1039.17</v>
      </c>
      <c r="X3129">
        <v>1082.5</v>
      </c>
      <c r="Y3129">
        <v>0</v>
      </c>
      <c r="Z3129">
        <v>1</v>
      </c>
      <c r="AA3129">
        <v>0</v>
      </c>
      <c r="AB3129">
        <v>0</v>
      </c>
      <c r="AC3129">
        <v>1039.17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f t="shared" si="258"/>
        <v>1</v>
      </c>
      <c r="AJ3129">
        <f t="shared" si="259"/>
        <v>1082.5</v>
      </c>
      <c r="AK3129" s="62">
        <f t="shared" si="260"/>
        <v>0.25</v>
      </c>
      <c r="AL3129">
        <f t="shared" si="261"/>
        <v>1039.17</v>
      </c>
    </row>
    <row r="3130" spans="2:38" ht="14.45" x14ac:dyDescent="0.3">
      <c r="B3130" t="s">
        <v>2852</v>
      </c>
      <c r="C3130">
        <v>2002344334</v>
      </c>
      <c r="D3130" t="s">
        <v>125</v>
      </c>
      <c r="E3130" t="s">
        <v>126</v>
      </c>
      <c r="F3130" t="s">
        <v>127</v>
      </c>
      <c r="G3130" t="s">
        <v>128</v>
      </c>
      <c r="H3130" t="s">
        <v>129</v>
      </c>
      <c r="I3130" t="s">
        <v>130</v>
      </c>
      <c r="J3130" t="s">
        <v>131</v>
      </c>
      <c r="K3130" t="s">
        <v>960</v>
      </c>
      <c r="L3130">
        <v>80879269</v>
      </c>
      <c r="M3130" t="s">
        <v>961</v>
      </c>
      <c r="N3130">
        <v>33051090</v>
      </c>
      <c r="O3130" t="s">
        <v>962</v>
      </c>
      <c r="P3130">
        <v>4987176234360</v>
      </c>
      <c r="Q3130">
        <v>75</v>
      </c>
      <c r="R3130" s="16">
        <v>46800</v>
      </c>
      <c r="S3130">
        <v>36</v>
      </c>
      <c r="T3130">
        <v>51</v>
      </c>
      <c r="U3130">
        <v>48</v>
      </c>
      <c r="V3130">
        <v>62.33</v>
      </c>
      <c r="W3130">
        <v>65.45</v>
      </c>
      <c r="X3130">
        <v>68.180000000000007</v>
      </c>
      <c r="Y3130">
        <v>4</v>
      </c>
      <c r="Z3130">
        <v>34</v>
      </c>
      <c r="AA3130">
        <v>0</v>
      </c>
      <c r="AB3130">
        <v>0</v>
      </c>
      <c r="AC3130">
        <v>14791.7</v>
      </c>
      <c r="AD3130">
        <v>0.01</v>
      </c>
      <c r="AE3130">
        <v>0</v>
      </c>
      <c r="AF3130">
        <v>0</v>
      </c>
      <c r="AG3130">
        <v>0</v>
      </c>
      <c r="AH3130">
        <v>0</v>
      </c>
      <c r="AI3130">
        <f t="shared" si="258"/>
        <v>226</v>
      </c>
      <c r="AJ3130">
        <f t="shared" si="259"/>
        <v>15408.680000000002</v>
      </c>
      <c r="AK3130" s="62">
        <f t="shared" si="260"/>
        <v>4.708333333333333</v>
      </c>
      <c r="AL3130">
        <f t="shared" si="261"/>
        <v>14791.7</v>
      </c>
    </row>
    <row r="3131" spans="2:38" ht="14.45" x14ac:dyDescent="0.3">
      <c r="B3131" t="s">
        <v>2852</v>
      </c>
      <c r="C3131">
        <v>2002344334</v>
      </c>
      <c r="D3131" t="s">
        <v>125</v>
      </c>
      <c r="E3131" t="s">
        <v>126</v>
      </c>
      <c r="F3131" t="s">
        <v>127</v>
      </c>
      <c r="G3131" t="s">
        <v>128</v>
      </c>
      <c r="H3131" t="s">
        <v>129</v>
      </c>
      <c r="I3131" t="s">
        <v>130</v>
      </c>
      <c r="J3131" t="s">
        <v>295</v>
      </c>
      <c r="K3131" t="s">
        <v>654</v>
      </c>
      <c r="L3131">
        <v>80830098</v>
      </c>
      <c r="M3131" t="s">
        <v>655</v>
      </c>
      <c r="N3131">
        <v>33059090</v>
      </c>
      <c r="O3131" t="s">
        <v>656</v>
      </c>
      <c r="P3131">
        <v>4987176294104</v>
      </c>
      <c r="Q3131">
        <v>290</v>
      </c>
      <c r="R3131" s="16">
        <v>46807</v>
      </c>
      <c r="S3131">
        <v>36</v>
      </c>
      <c r="T3131">
        <v>52</v>
      </c>
      <c r="U3131">
        <v>24</v>
      </c>
      <c r="V3131">
        <v>205.15</v>
      </c>
      <c r="W3131">
        <v>242.08</v>
      </c>
      <c r="X3131">
        <v>252.17</v>
      </c>
      <c r="Y3131">
        <v>1</v>
      </c>
      <c r="Z3131">
        <v>22</v>
      </c>
      <c r="AA3131">
        <v>0</v>
      </c>
      <c r="AB3131">
        <v>0</v>
      </c>
      <c r="AC3131">
        <v>11135.68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f t="shared" si="258"/>
        <v>46</v>
      </c>
      <c r="AJ3131">
        <f t="shared" si="259"/>
        <v>11599.82</v>
      </c>
      <c r="AK3131" s="62">
        <f t="shared" si="260"/>
        <v>1.9166666666666667</v>
      </c>
      <c r="AL3131">
        <f t="shared" si="261"/>
        <v>11135.68</v>
      </c>
    </row>
    <row r="3132" spans="2:38" ht="14.45" x14ac:dyDescent="0.3">
      <c r="B3132" t="s">
        <v>2852</v>
      </c>
      <c r="C3132">
        <v>2002344334</v>
      </c>
      <c r="D3132" t="s">
        <v>125</v>
      </c>
      <c r="E3132" t="s">
        <v>126</v>
      </c>
      <c r="F3132" t="s">
        <v>127</v>
      </c>
      <c r="G3132" t="s">
        <v>128</v>
      </c>
      <c r="H3132" t="s">
        <v>208</v>
      </c>
      <c r="I3132" t="s">
        <v>209</v>
      </c>
      <c r="J3132" t="s">
        <v>585</v>
      </c>
      <c r="K3132" t="s">
        <v>586</v>
      </c>
      <c r="L3132">
        <v>80780342</v>
      </c>
      <c r="M3132" t="s">
        <v>587</v>
      </c>
      <c r="N3132">
        <v>33074900</v>
      </c>
      <c r="O3132" t="s">
        <v>588</v>
      </c>
      <c r="P3132">
        <v>4987176236340</v>
      </c>
      <c r="Q3132">
        <v>299</v>
      </c>
      <c r="R3132" s="16">
        <v>47045</v>
      </c>
      <c r="S3132">
        <v>24</v>
      </c>
      <c r="T3132">
        <v>100</v>
      </c>
      <c r="U3132">
        <v>6</v>
      </c>
      <c r="V3132">
        <v>202.7</v>
      </c>
      <c r="W3132">
        <v>239.19</v>
      </c>
      <c r="X3132">
        <v>249.16</v>
      </c>
      <c r="Y3132">
        <v>1</v>
      </c>
      <c r="Z3132">
        <v>3</v>
      </c>
      <c r="AA3132">
        <v>0</v>
      </c>
      <c r="AB3132">
        <v>0</v>
      </c>
      <c r="AC3132">
        <v>2152.71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f t="shared" si="258"/>
        <v>9</v>
      </c>
      <c r="AJ3132">
        <f t="shared" si="259"/>
        <v>2242.44</v>
      </c>
      <c r="AK3132" s="62">
        <f t="shared" si="260"/>
        <v>1.5</v>
      </c>
      <c r="AL3132">
        <f t="shared" si="261"/>
        <v>2152.71</v>
      </c>
    </row>
    <row r="3133" spans="2:38" ht="14.45" x14ac:dyDescent="0.3">
      <c r="B3133" t="s">
        <v>2852</v>
      </c>
      <c r="C3133">
        <v>2002344334</v>
      </c>
      <c r="D3133" t="s">
        <v>125</v>
      </c>
      <c r="E3133" t="s">
        <v>126</v>
      </c>
      <c r="F3133" t="s">
        <v>127</v>
      </c>
      <c r="G3133" t="s">
        <v>128</v>
      </c>
      <c r="H3133" t="s">
        <v>139</v>
      </c>
      <c r="I3133" t="s">
        <v>140</v>
      </c>
      <c r="J3133" t="s">
        <v>236</v>
      </c>
      <c r="K3133" t="s">
        <v>299</v>
      </c>
      <c r="L3133">
        <v>83933414</v>
      </c>
      <c r="M3133" t="s">
        <v>1763</v>
      </c>
      <c r="N3133">
        <v>96190030</v>
      </c>
      <c r="O3133" t="s">
        <v>1764</v>
      </c>
      <c r="P3133">
        <v>4987176093257</v>
      </c>
      <c r="Q3133">
        <v>399</v>
      </c>
      <c r="R3133" s="16">
        <v>46807</v>
      </c>
      <c r="S3133">
        <v>36</v>
      </c>
      <c r="T3133">
        <v>52</v>
      </c>
      <c r="U3133">
        <v>18</v>
      </c>
      <c r="V3133">
        <v>317.20999999999998</v>
      </c>
      <c r="W3133">
        <v>333.07</v>
      </c>
      <c r="X3133">
        <v>346.96</v>
      </c>
      <c r="Y3133">
        <v>6</v>
      </c>
      <c r="Z3133">
        <v>17</v>
      </c>
      <c r="AA3133">
        <v>0</v>
      </c>
      <c r="AB3133">
        <v>0</v>
      </c>
      <c r="AC3133">
        <v>41633.75</v>
      </c>
      <c r="AD3133">
        <v>0.02</v>
      </c>
      <c r="AE3133">
        <v>0</v>
      </c>
      <c r="AF3133">
        <v>0</v>
      </c>
      <c r="AG3133">
        <v>0</v>
      </c>
      <c r="AH3133">
        <v>0</v>
      </c>
      <c r="AI3133">
        <f t="shared" si="258"/>
        <v>125</v>
      </c>
      <c r="AJ3133">
        <f t="shared" si="259"/>
        <v>43370</v>
      </c>
      <c r="AK3133" s="62">
        <f t="shared" si="260"/>
        <v>6.9444444444444446</v>
      </c>
      <c r="AL3133">
        <f t="shared" si="261"/>
        <v>41633.75</v>
      </c>
    </row>
    <row r="3134" spans="2:38" ht="14.45" x14ac:dyDescent="0.3">
      <c r="B3134" t="s">
        <v>2852</v>
      </c>
      <c r="C3134">
        <v>2002344334</v>
      </c>
      <c r="D3134" t="s">
        <v>125</v>
      </c>
      <c r="E3134" t="s">
        <v>126</v>
      </c>
      <c r="F3134" t="s">
        <v>127</v>
      </c>
      <c r="G3134" t="s">
        <v>132</v>
      </c>
      <c r="H3134" t="s">
        <v>163</v>
      </c>
      <c r="I3134" t="s">
        <v>164</v>
      </c>
      <c r="J3134" t="s">
        <v>253</v>
      </c>
      <c r="K3134" t="s">
        <v>661</v>
      </c>
      <c r="L3134">
        <v>80830424</v>
      </c>
      <c r="M3134" t="s">
        <v>662</v>
      </c>
      <c r="N3134">
        <v>33071010</v>
      </c>
      <c r="O3134" t="s">
        <v>663</v>
      </c>
      <c r="P3134">
        <v>4987176176769</v>
      </c>
      <c r="Q3134">
        <v>235</v>
      </c>
      <c r="R3134" s="16">
        <v>46807</v>
      </c>
      <c r="S3134">
        <v>36</v>
      </c>
      <c r="T3134">
        <v>52</v>
      </c>
      <c r="U3134">
        <v>96</v>
      </c>
      <c r="V3134">
        <v>191.83</v>
      </c>
      <c r="W3134">
        <v>201.42</v>
      </c>
      <c r="X3134">
        <v>209.82</v>
      </c>
      <c r="Y3134">
        <v>0</v>
      </c>
      <c r="Z3134">
        <v>18</v>
      </c>
      <c r="AA3134">
        <v>0</v>
      </c>
      <c r="AB3134">
        <v>0</v>
      </c>
      <c r="AC3134">
        <v>3625.56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f t="shared" si="258"/>
        <v>18</v>
      </c>
      <c r="AJ3134">
        <f t="shared" si="259"/>
        <v>3776.7599999999998</v>
      </c>
      <c r="AK3134" s="62">
        <f t="shared" si="260"/>
        <v>0.1875</v>
      </c>
      <c r="AL3134">
        <f t="shared" si="261"/>
        <v>3625.56</v>
      </c>
    </row>
    <row r="3135" spans="2:38" ht="14.45" x14ac:dyDescent="0.3">
      <c r="B3135" t="s">
        <v>2852</v>
      </c>
      <c r="C3135">
        <v>2002344334</v>
      </c>
      <c r="D3135" t="s">
        <v>125</v>
      </c>
      <c r="E3135" t="s">
        <v>126</v>
      </c>
      <c r="F3135" t="s">
        <v>127</v>
      </c>
      <c r="G3135" t="s">
        <v>146</v>
      </c>
      <c r="H3135" t="s">
        <v>147</v>
      </c>
      <c r="I3135" t="s">
        <v>148</v>
      </c>
      <c r="J3135" t="s">
        <v>429</v>
      </c>
      <c r="K3135" t="s">
        <v>617</v>
      </c>
      <c r="L3135">
        <v>80753180</v>
      </c>
      <c r="M3135" t="s">
        <v>618</v>
      </c>
      <c r="N3135">
        <v>33071090</v>
      </c>
      <c r="O3135" t="s">
        <v>2849</v>
      </c>
      <c r="P3135">
        <v>4987176093714</v>
      </c>
      <c r="Q3135">
        <v>99</v>
      </c>
      <c r="R3135" s="16">
        <v>47045</v>
      </c>
      <c r="S3135">
        <v>36</v>
      </c>
      <c r="T3135">
        <v>74</v>
      </c>
      <c r="U3135">
        <v>144</v>
      </c>
      <c r="V3135">
        <v>71.91</v>
      </c>
      <c r="W3135">
        <v>84.85</v>
      </c>
      <c r="X3135">
        <v>88.39</v>
      </c>
      <c r="Y3135">
        <v>0</v>
      </c>
      <c r="Z3135">
        <v>140</v>
      </c>
      <c r="AA3135">
        <v>0</v>
      </c>
      <c r="AB3135">
        <v>0</v>
      </c>
      <c r="AC3135">
        <v>11879</v>
      </c>
      <c r="AD3135">
        <v>60.649999999999899</v>
      </c>
      <c r="AE3135">
        <v>0</v>
      </c>
      <c r="AF3135">
        <v>0</v>
      </c>
      <c r="AG3135">
        <v>0</v>
      </c>
      <c r="AH3135">
        <v>0</v>
      </c>
      <c r="AI3135">
        <f t="shared" si="258"/>
        <v>140</v>
      </c>
      <c r="AJ3135">
        <f t="shared" si="259"/>
        <v>12374.6</v>
      </c>
      <c r="AK3135" s="62">
        <f t="shared" si="260"/>
        <v>0.97222222222222221</v>
      </c>
      <c r="AL3135">
        <f t="shared" si="261"/>
        <v>11879</v>
      </c>
    </row>
    <row r="3136" spans="2:38" ht="14.45" x14ac:dyDescent="0.3">
      <c r="B3136" t="s">
        <v>2852</v>
      </c>
      <c r="C3136">
        <v>2002344334</v>
      </c>
      <c r="D3136" t="s">
        <v>125</v>
      </c>
      <c r="E3136" t="s">
        <v>126</v>
      </c>
      <c r="F3136" t="s">
        <v>127</v>
      </c>
      <c r="G3136" t="s">
        <v>132</v>
      </c>
      <c r="H3136" t="s">
        <v>290</v>
      </c>
      <c r="I3136" t="s">
        <v>379</v>
      </c>
      <c r="J3136" t="s">
        <v>379</v>
      </c>
      <c r="K3136" t="s">
        <v>380</v>
      </c>
      <c r="L3136">
        <v>83916219</v>
      </c>
      <c r="M3136" t="s">
        <v>894</v>
      </c>
      <c r="N3136">
        <v>30049011</v>
      </c>
      <c r="O3136" t="s">
        <v>895</v>
      </c>
      <c r="P3136">
        <v>4987176191205</v>
      </c>
      <c r="Q3136">
        <v>109</v>
      </c>
      <c r="R3136" s="16">
        <v>46807</v>
      </c>
      <c r="S3136">
        <v>18</v>
      </c>
      <c r="T3136">
        <v>100</v>
      </c>
      <c r="U3136">
        <v>384</v>
      </c>
      <c r="V3136">
        <v>83.15</v>
      </c>
      <c r="W3136">
        <v>87.31</v>
      </c>
      <c r="X3136">
        <v>90.95</v>
      </c>
      <c r="Y3136">
        <v>0</v>
      </c>
      <c r="Z3136">
        <v>19</v>
      </c>
      <c r="AA3136">
        <v>0</v>
      </c>
      <c r="AB3136">
        <v>0</v>
      </c>
      <c r="AC3136">
        <v>1658.89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f t="shared" si="258"/>
        <v>19</v>
      </c>
      <c r="AJ3136">
        <f t="shared" si="259"/>
        <v>1728.05</v>
      </c>
      <c r="AK3136" s="62">
        <f t="shared" si="260"/>
        <v>4.9479166666666664E-2</v>
      </c>
      <c r="AL3136">
        <f t="shared" si="261"/>
        <v>1658.89</v>
      </c>
    </row>
    <row r="3137" spans="2:38" ht="14.45" x14ac:dyDescent="0.3">
      <c r="B3137" t="s">
        <v>2852</v>
      </c>
      <c r="C3137">
        <v>2002344334</v>
      </c>
      <c r="D3137" t="s">
        <v>125</v>
      </c>
      <c r="E3137" t="s">
        <v>126</v>
      </c>
      <c r="F3137" t="s">
        <v>127</v>
      </c>
      <c r="G3137" t="s">
        <v>146</v>
      </c>
      <c r="H3137" t="s">
        <v>190</v>
      </c>
      <c r="I3137" t="s">
        <v>191</v>
      </c>
      <c r="J3137" t="s">
        <v>596</v>
      </c>
      <c r="K3137" t="s">
        <v>597</v>
      </c>
      <c r="L3137">
        <v>80832394</v>
      </c>
      <c r="M3137" t="s">
        <v>664</v>
      </c>
      <c r="N3137">
        <v>82121010</v>
      </c>
      <c r="O3137" t="s">
        <v>665</v>
      </c>
      <c r="P3137">
        <v>4987176241474</v>
      </c>
      <c r="Q3137">
        <v>425</v>
      </c>
      <c r="R3137" s="16">
        <v>47037</v>
      </c>
      <c r="S3137">
        <v>60</v>
      </c>
      <c r="T3137">
        <v>44</v>
      </c>
      <c r="U3137">
        <v>24</v>
      </c>
      <c r="V3137">
        <v>303.29000000000002</v>
      </c>
      <c r="W3137">
        <v>357.88</v>
      </c>
      <c r="X3137">
        <v>372.8</v>
      </c>
      <c r="Y3137">
        <v>1</v>
      </c>
      <c r="Z3137">
        <v>10</v>
      </c>
      <c r="AA3137">
        <v>0</v>
      </c>
      <c r="AB3137">
        <v>0</v>
      </c>
      <c r="AC3137">
        <v>12167.92</v>
      </c>
      <c r="AD3137">
        <v>0.01</v>
      </c>
      <c r="AE3137">
        <v>0</v>
      </c>
      <c r="AF3137">
        <v>0</v>
      </c>
      <c r="AG3137">
        <v>0</v>
      </c>
      <c r="AH3137">
        <v>0</v>
      </c>
      <c r="AI3137">
        <f t="shared" si="258"/>
        <v>34</v>
      </c>
      <c r="AJ3137">
        <f t="shared" si="259"/>
        <v>12675.2</v>
      </c>
      <c r="AK3137" s="62">
        <f t="shared" si="260"/>
        <v>1.4166666666666667</v>
      </c>
      <c r="AL3137">
        <f t="shared" si="261"/>
        <v>12167.92</v>
      </c>
    </row>
    <row r="3138" spans="2:38" ht="14.45" x14ac:dyDescent="0.3">
      <c r="B3138" t="s">
        <v>2852</v>
      </c>
      <c r="C3138">
        <v>2002344334</v>
      </c>
      <c r="D3138" t="s">
        <v>125</v>
      </c>
      <c r="E3138" t="s">
        <v>126</v>
      </c>
      <c r="F3138" t="s">
        <v>127</v>
      </c>
      <c r="G3138" t="s">
        <v>128</v>
      </c>
      <c r="H3138" t="s">
        <v>139</v>
      </c>
      <c r="I3138" t="s">
        <v>140</v>
      </c>
      <c r="J3138" t="s">
        <v>159</v>
      </c>
      <c r="K3138" t="s">
        <v>570</v>
      </c>
      <c r="L3138">
        <v>80829185</v>
      </c>
      <c r="M3138" t="s">
        <v>1115</v>
      </c>
      <c r="N3138">
        <v>96190030</v>
      </c>
      <c r="O3138" t="s">
        <v>1116</v>
      </c>
      <c r="P3138">
        <v>4987176303844</v>
      </c>
      <c r="Q3138">
        <v>350</v>
      </c>
      <c r="R3138" s="16">
        <v>47020</v>
      </c>
      <c r="S3138">
        <v>36</v>
      </c>
      <c r="T3138">
        <v>71</v>
      </c>
      <c r="U3138">
        <v>18</v>
      </c>
      <c r="V3138">
        <v>278.25</v>
      </c>
      <c r="W3138">
        <v>292.16000000000003</v>
      </c>
      <c r="X3138">
        <v>304.33999999999997</v>
      </c>
      <c r="Y3138">
        <v>0</v>
      </c>
      <c r="Z3138">
        <v>2</v>
      </c>
      <c r="AA3138">
        <v>0</v>
      </c>
      <c r="AB3138">
        <v>0</v>
      </c>
      <c r="AC3138">
        <v>584.32000000000005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f t="shared" si="258"/>
        <v>2</v>
      </c>
      <c r="AJ3138">
        <f t="shared" si="259"/>
        <v>608.67999999999995</v>
      </c>
      <c r="AK3138" s="62">
        <f t="shared" si="260"/>
        <v>0.1111111111111111</v>
      </c>
      <c r="AL3138">
        <f t="shared" si="261"/>
        <v>584.32000000000005</v>
      </c>
    </row>
    <row r="3139" spans="2:38" ht="14.45" x14ac:dyDescent="0.3">
      <c r="B3139" t="s">
        <v>2852</v>
      </c>
      <c r="C3139">
        <v>2002344334</v>
      </c>
      <c r="D3139" t="s">
        <v>125</v>
      </c>
      <c r="E3139" t="s">
        <v>126</v>
      </c>
      <c r="F3139" t="s">
        <v>127</v>
      </c>
      <c r="G3139" t="s">
        <v>128</v>
      </c>
      <c r="H3139" t="s">
        <v>129</v>
      </c>
      <c r="I3139" t="s">
        <v>130</v>
      </c>
      <c r="J3139" t="s">
        <v>131</v>
      </c>
      <c r="K3139" t="s">
        <v>749</v>
      </c>
      <c r="L3139">
        <v>80879272</v>
      </c>
      <c r="M3139" t="s">
        <v>750</v>
      </c>
      <c r="N3139">
        <v>33051090</v>
      </c>
      <c r="O3139" t="s">
        <v>751</v>
      </c>
      <c r="P3139">
        <v>4987176234292</v>
      </c>
      <c r="Q3139">
        <v>75</v>
      </c>
      <c r="R3139" s="16">
        <v>46807</v>
      </c>
      <c r="S3139">
        <v>36</v>
      </c>
      <c r="T3139">
        <v>52</v>
      </c>
      <c r="U3139">
        <v>48</v>
      </c>
      <c r="V3139">
        <v>62.33</v>
      </c>
      <c r="W3139">
        <v>65.45</v>
      </c>
      <c r="X3139">
        <v>68.180000000000007</v>
      </c>
      <c r="Y3139">
        <v>2</v>
      </c>
      <c r="Z3139">
        <v>19</v>
      </c>
      <c r="AA3139">
        <v>0</v>
      </c>
      <c r="AB3139">
        <v>0</v>
      </c>
      <c r="AC3139">
        <v>7526.75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f t="shared" si="258"/>
        <v>115</v>
      </c>
      <c r="AJ3139">
        <f t="shared" si="259"/>
        <v>7840.7000000000007</v>
      </c>
      <c r="AK3139" s="62">
        <f t="shared" si="260"/>
        <v>2.3958333333333335</v>
      </c>
      <c r="AL3139">
        <f t="shared" si="261"/>
        <v>7526.75</v>
      </c>
    </row>
    <row r="3140" spans="2:38" ht="14.45" x14ac:dyDescent="0.3">
      <c r="B3140" t="s">
        <v>2852</v>
      </c>
      <c r="C3140">
        <v>2002344334</v>
      </c>
      <c r="D3140" t="s">
        <v>125</v>
      </c>
      <c r="E3140" t="s">
        <v>126</v>
      </c>
      <c r="F3140" t="s">
        <v>127</v>
      </c>
      <c r="G3140" t="s">
        <v>128</v>
      </c>
      <c r="H3140" t="s">
        <v>129</v>
      </c>
      <c r="I3140" t="s">
        <v>221</v>
      </c>
      <c r="J3140" t="s">
        <v>250</v>
      </c>
      <c r="K3140" t="s">
        <v>610</v>
      </c>
      <c r="L3140">
        <v>80880909</v>
      </c>
      <c r="M3140" t="s">
        <v>974</v>
      </c>
      <c r="N3140">
        <v>33051090</v>
      </c>
      <c r="O3140" t="s">
        <v>975</v>
      </c>
      <c r="P3140">
        <v>4987176254382</v>
      </c>
      <c r="Q3140">
        <v>85</v>
      </c>
      <c r="R3140" s="16">
        <v>46807</v>
      </c>
      <c r="S3140">
        <v>36</v>
      </c>
      <c r="T3140">
        <v>52</v>
      </c>
      <c r="U3140">
        <v>48</v>
      </c>
      <c r="V3140">
        <v>70.650000000000006</v>
      </c>
      <c r="W3140">
        <v>74.180000000000007</v>
      </c>
      <c r="X3140">
        <v>77.27</v>
      </c>
      <c r="Y3140">
        <v>0</v>
      </c>
      <c r="Z3140">
        <v>12</v>
      </c>
      <c r="AA3140">
        <v>0</v>
      </c>
      <c r="AB3140">
        <v>0</v>
      </c>
      <c r="AC3140">
        <v>890.16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f t="shared" si="258"/>
        <v>12</v>
      </c>
      <c r="AJ3140">
        <f t="shared" si="259"/>
        <v>927.24</v>
      </c>
      <c r="AK3140" s="62">
        <f t="shared" si="260"/>
        <v>0.25</v>
      </c>
      <c r="AL3140">
        <f t="shared" si="261"/>
        <v>890.16000000000008</v>
      </c>
    </row>
    <row r="3141" spans="2:38" ht="14.45" x14ac:dyDescent="0.3">
      <c r="B3141" t="s">
        <v>2852</v>
      </c>
      <c r="C3141">
        <v>2002344334</v>
      </c>
      <c r="D3141" t="s">
        <v>125</v>
      </c>
      <c r="E3141" t="s">
        <v>126</v>
      </c>
      <c r="F3141" t="s">
        <v>127</v>
      </c>
      <c r="G3141" t="s">
        <v>128</v>
      </c>
      <c r="H3141" t="s">
        <v>139</v>
      </c>
      <c r="I3141" t="s">
        <v>140</v>
      </c>
      <c r="J3141" t="s">
        <v>159</v>
      </c>
      <c r="K3141" t="s">
        <v>600</v>
      </c>
      <c r="L3141">
        <v>80887712</v>
      </c>
      <c r="M3141" t="s">
        <v>601</v>
      </c>
      <c r="N3141">
        <v>96190030</v>
      </c>
      <c r="O3141" t="s">
        <v>602</v>
      </c>
      <c r="P3141">
        <v>4987176056337</v>
      </c>
      <c r="Q3141">
        <v>1399</v>
      </c>
      <c r="R3141" s="16">
        <v>46807</v>
      </c>
      <c r="S3141">
        <v>36</v>
      </c>
      <c r="T3141">
        <v>52</v>
      </c>
      <c r="U3141">
        <v>4</v>
      </c>
      <c r="V3141">
        <v>1065.8699999999999</v>
      </c>
      <c r="W3141">
        <v>1119.1600000000001</v>
      </c>
      <c r="X3141">
        <v>1165.83</v>
      </c>
      <c r="Y3141">
        <v>0</v>
      </c>
      <c r="Z3141">
        <v>1</v>
      </c>
      <c r="AA3141">
        <v>0</v>
      </c>
      <c r="AB3141">
        <v>0</v>
      </c>
      <c r="AC3141">
        <v>1119.1600000000001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f t="shared" si="258"/>
        <v>1</v>
      </c>
      <c r="AJ3141">
        <f t="shared" si="259"/>
        <v>1165.83</v>
      </c>
      <c r="AK3141" s="62">
        <f t="shared" si="260"/>
        <v>0.25</v>
      </c>
      <c r="AL3141">
        <f t="shared" si="261"/>
        <v>1119.1600000000001</v>
      </c>
    </row>
    <row r="3142" spans="2:38" ht="14.45" x14ac:dyDescent="0.3">
      <c r="B3142" t="s">
        <v>2852</v>
      </c>
      <c r="C3142">
        <v>2002344334</v>
      </c>
      <c r="D3142" t="s">
        <v>125</v>
      </c>
      <c r="E3142" t="s">
        <v>126</v>
      </c>
      <c r="F3142" t="s">
        <v>127</v>
      </c>
      <c r="G3142" t="s">
        <v>132</v>
      </c>
      <c r="H3142" t="s">
        <v>290</v>
      </c>
      <c r="I3142" t="s">
        <v>291</v>
      </c>
      <c r="J3142" t="s">
        <v>291</v>
      </c>
      <c r="K3142" t="s">
        <v>650</v>
      </c>
      <c r="L3142">
        <v>83916232</v>
      </c>
      <c r="M3142" t="s">
        <v>783</v>
      </c>
      <c r="N3142">
        <v>30049011</v>
      </c>
      <c r="O3142" t="s">
        <v>784</v>
      </c>
      <c r="P3142">
        <v>4987176147318</v>
      </c>
      <c r="Q3142">
        <v>128</v>
      </c>
      <c r="R3142" s="16">
        <v>47045</v>
      </c>
      <c r="S3142">
        <v>24</v>
      </c>
      <c r="T3142">
        <v>100</v>
      </c>
      <c r="U3142">
        <v>216</v>
      </c>
      <c r="V3142">
        <v>97.65</v>
      </c>
      <c r="W3142">
        <v>102.53</v>
      </c>
      <c r="X3142">
        <v>106.81</v>
      </c>
      <c r="Y3142">
        <v>0</v>
      </c>
      <c r="Z3142">
        <v>73</v>
      </c>
      <c r="AA3142">
        <v>0</v>
      </c>
      <c r="AB3142">
        <v>0</v>
      </c>
      <c r="AC3142">
        <v>7484.69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f t="shared" si="258"/>
        <v>73</v>
      </c>
      <c r="AJ3142">
        <f t="shared" si="259"/>
        <v>7797.13</v>
      </c>
      <c r="AK3142" s="62">
        <f t="shared" si="260"/>
        <v>0.33796296296296297</v>
      </c>
      <c r="AL3142">
        <f t="shared" si="261"/>
        <v>7484.6900000000005</v>
      </c>
    </row>
    <row r="3143" spans="2:38" ht="14.45" x14ac:dyDescent="0.3">
      <c r="B3143" t="s">
        <v>2852</v>
      </c>
      <c r="C3143">
        <v>2002344334</v>
      </c>
      <c r="D3143" t="s">
        <v>125</v>
      </c>
      <c r="E3143" t="s">
        <v>126</v>
      </c>
      <c r="F3143" t="s">
        <v>127</v>
      </c>
      <c r="G3143" t="s">
        <v>128</v>
      </c>
      <c r="H3143" t="s">
        <v>129</v>
      </c>
      <c r="I3143" t="s">
        <v>221</v>
      </c>
      <c r="J3143" t="s">
        <v>250</v>
      </c>
      <c r="K3143" t="s">
        <v>251</v>
      </c>
      <c r="L3143">
        <v>80880918</v>
      </c>
      <c r="M3143" t="s">
        <v>669</v>
      </c>
      <c r="N3143">
        <v>33051090</v>
      </c>
      <c r="O3143" t="s">
        <v>670</v>
      </c>
      <c r="P3143">
        <v>4987176254375</v>
      </c>
      <c r="Q3143">
        <v>235</v>
      </c>
      <c r="R3143" s="16">
        <v>47045</v>
      </c>
      <c r="S3143">
        <v>36</v>
      </c>
      <c r="T3143">
        <v>74</v>
      </c>
      <c r="U3143">
        <v>56</v>
      </c>
      <c r="V3143">
        <v>195.31</v>
      </c>
      <c r="W3143">
        <v>205.08</v>
      </c>
      <c r="X3143">
        <v>213.63</v>
      </c>
      <c r="Y3143">
        <v>0</v>
      </c>
      <c r="Z3143">
        <v>9</v>
      </c>
      <c r="AA3143">
        <v>0</v>
      </c>
      <c r="AB3143">
        <v>0</v>
      </c>
      <c r="AC3143">
        <v>1845.72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f t="shared" si="258"/>
        <v>9</v>
      </c>
      <c r="AJ3143">
        <f t="shared" si="259"/>
        <v>1922.67</v>
      </c>
      <c r="AK3143" s="62">
        <f t="shared" si="260"/>
        <v>0.16071428571428573</v>
      </c>
      <c r="AL3143">
        <f t="shared" si="261"/>
        <v>1845.72</v>
      </c>
    </row>
    <row r="3144" spans="2:38" ht="14.45" x14ac:dyDescent="0.3">
      <c r="B3144" t="s">
        <v>2852</v>
      </c>
      <c r="C3144">
        <v>2002344334</v>
      </c>
      <c r="D3144" t="s">
        <v>125</v>
      </c>
      <c r="E3144" t="s">
        <v>126</v>
      </c>
      <c r="F3144" t="s">
        <v>127</v>
      </c>
      <c r="G3144" t="s">
        <v>128</v>
      </c>
      <c r="H3144" t="s">
        <v>208</v>
      </c>
      <c r="I3144" t="s">
        <v>209</v>
      </c>
      <c r="J3144" t="s">
        <v>210</v>
      </c>
      <c r="K3144" t="s">
        <v>607</v>
      </c>
      <c r="L3144">
        <v>80836247</v>
      </c>
      <c r="M3144" t="s">
        <v>608</v>
      </c>
      <c r="N3144">
        <v>33074900</v>
      </c>
      <c r="O3144" t="s">
        <v>609</v>
      </c>
      <c r="P3144">
        <v>4987176304629</v>
      </c>
      <c r="Q3144">
        <v>349</v>
      </c>
      <c r="R3144" s="16">
        <v>47052</v>
      </c>
      <c r="S3144">
        <v>24</v>
      </c>
      <c r="T3144">
        <v>100</v>
      </c>
      <c r="U3144">
        <v>12</v>
      </c>
      <c r="V3144">
        <v>236.6</v>
      </c>
      <c r="W3144">
        <v>279.19</v>
      </c>
      <c r="X3144">
        <v>290.83</v>
      </c>
      <c r="Y3144">
        <v>0</v>
      </c>
      <c r="Z3144">
        <v>6</v>
      </c>
      <c r="AA3144">
        <v>0</v>
      </c>
      <c r="AB3144">
        <v>0</v>
      </c>
      <c r="AC3144">
        <v>1675.14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f t="shared" si="258"/>
        <v>6</v>
      </c>
      <c r="AJ3144">
        <f t="shared" si="259"/>
        <v>1744.98</v>
      </c>
      <c r="AK3144" s="62">
        <f t="shared" si="260"/>
        <v>0.5</v>
      </c>
      <c r="AL3144">
        <f t="shared" si="261"/>
        <v>1675.1399999999999</v>
      </c>
    </row>
    <row r="3145" spans="2:38" ht="14.45" x14ac:dyDescent="0.3">
      <c r="B3145" t="s">
        <v>2852</v>
      </c>
      <c r="C3145">
        <v>2002344334</v>
      </c>
      <c r="D3145" t="s">
        <v>125</v>
      </c>
      <c r="E3145" t="s">
        <v>126</v>
      </c>
      <c r="F3145" t="s">
        <v>127</v>
      </c>
      <c r="G3145" t="s">
        <v>128</v>
      </c>
      <c r="H3145" t="s">
        <v>129</v>
      </c>
      <c r="I3145" t="s">
        <v>130</v>
      </c>
      <c r="J3145" t="s">
        <v>131</v>
      </c>
      <c r="K3145" t="s">
        <v>752</v>
      </c>
      <c r="L3145">
        <v>80879273</v>
      </c>
      <c r="M3145" t="s">
        <v>753</v>
      </c>
      <c r="N3145">
        <v>33051090</v>
      </c>
      <c r="O3145" t="s">
        <v>754</v>
      </c>
      <c r="P3145">
        <v>4987176234315</v>
      </c>
      <c r="Q3145">
        <v>75</v>
      </c>
      <c r="R3145" s="16">
        <v>46807</v>
      </c>
      <c r="S3145">
        <v>36</v>
      </c>
      <c r="T3145">
        <v>52</v>
      </c>
      <c r="U3145">
        <v>48</v>
      </c>
      <c r="V3145">
        <v>62.33</v>
      </c>
      <c r="W3145">
        <v>65.45</v>
      </c>
      <c r="X3145">
        <v>68.180000000000007</v>
      </c>
      <c r="Y3145">
        <v>6</v>
      </c>
      <c r="Z3145">
        <v>12</v>
      </c>
      <c r="AA3145">
        <v>0</v>
      </c>
      <c r="AB3145">
        <v>0</v>
      </c>
      <c r="AC3145">
        <v>19635</v>
      </c>
      <c r="AD3145">
        <v>0.01</v>
      </c>
      <c r="AE3145">
        <v>0</v>
      </c>
      <c r="AF3145">
        <v>0</v>
      </c>
      <c r="AG3145">
        <v>0</v>
      </c>
      <c r="AH3145">
        <v>0</v>
      </c>
      <c r="AI3145">
        <f t="shared" si="258"/>
        <v>300</v>
      </c>
      <c r="AJ3145">
        <f t="shared" si="259"/>
        <v>20454.000000000004</v>
      </c>
      <c r="AK3145" s="62">
        <f t="shared" si="260"/>
        <v>6.25</v>
      </c>
      <c r="AL3145">
        <f t="shared" si="261"/>
        <v>19635</v>
      </c>
    </row>
    <row r="3146" spans="2:38" ht="14.45" x14ac:dyDescent="0.3">
      <c r="B3146" t="s">
        <v>2852</v>
      </c>
      <c r="C3146">
        <v>2002344334</v>
      </c>
      <c r="D3146" t="s">
        <v>125</v>
      </c>
      <c r="E3146" t="s">
        <v>126</v>
      </c>
      <c r="F3146" t="s">
        <v>127</v>
      </c>
      <c r="G3146" t="s">
        <v>132</v>
      </c>
      <c r="H3146" t="s">
        <v>290</v>
      </c>
      <c r="I3146" t="s">
        <v>645</v>
      </c>
      <c r="J3146" t="s">
        <v>646</v>
      </c>
      <c r="K3146" t="s">
        <v>677</v>
      </c>
      <c r="L3146">
        <v>80870946</v>
      </c>
      <c r="M3146" t="s">
        <v>678</v>
      </c>
      <c r="N3146">
        <v>21069099</v>
      </c>
      <c r="O3146" t="s">
        <v>679</v>
      </c>
      <c r="P3146">
        <v>4987176351357</v>
      </c>
      <c r="Q3146">
        <v>225</v>
      </c>
      <c r="R3146" s="16">
        <v>47045</v>
      </c>
      <c r="S3146">
        <v>17</v>
      </c>
      <c r="T3146">
        <v>100</v>
      </c>
      <c r="U3146">
        <v>120</v>
      </c>
      <c r="V3146">
        <v>171.65</v>
      </c>
      <c r="W3146">
        <v>180.23</v>
      </c>
      <c r="X3146">
        <v>187.75</v>
      </c>
      <c r="Y3146">
        <v>0</v>
      </c>
      <c r="Z3146">
        <v>6</v>
      </c>
      <c r="AA3146">
        <v>0</v>
      </c>
      <c r="AB3146">
        <v>0</v>
      </c>
      <c r="AC3146">
        <v>1081.3800000000001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f t="shared" si="258"/>
        <v>6</v>
      </c>
      <c r="AJ3146">
        <f t="shared" si="259"/>
        <v>1126.5</v>
      </c>
      <c r="AK3146" s="62">
        <f t="shared" si="260"/>
        <v>0.05</v>
      </c>
      <c r="AL3146">
        <f t="shared" si="261"/>
        <v>1081.3799999999999</v>
      </c>
    </row>
    <row r="3147" spans="2:38" ht="14.45" x14ac:dyDescent="0.3">
      <c r="B3147" t="s">
        <v>2852</v>
      </c>
      <c r="C3147">
        <v>2002344334</v>
      </c>
      <c r="D3147" t="s">
        <v>125</v>
      </c>
      <c r="E3147" t="s">
        <v>126</v>
      </c>
      <c r="F3147" t="s">
        <v>127</v>
      </c>
      <c r="G3147" t="s">
        <v>132</v>
      </c>
      <c r="H3147" t="s">
        <v>133</v>
      </c>
      <c r="I3147" t="s">
        <v>177</v>
      </c>
      <c r="J3147" t="s">
        <v>178</v>
      </c>
      <c r="K3147" t="s">
        <v>620</v>
      </c>
      <c r="L3147">
        <v>80869896</v>
      </c>
      <c r="M3147" t="s">
        <v>621</v>
      </c>
      <c r="N3147">
        <v>96190010</v>
      </c>
      <c r="O3147" t="s">
        <v>622</v>
      </c>
      <c r="P3147">
        <v>4987176319432</v>
      </c>
      <c r="Q3147">
        <v>55</v>
      </c>
      <c r="R3147" s="16">
        <v>47045</v>
      </c>
      <c r="S3147">
        <v>24</v>
      </c>
      <c r="T3147">
        <v>100</v>
      </c>
      <c r="U3147">
        <v>64</v>
      </c>
      <c r="V3147">
        <v>47.57</v>
      </c>
      <c r="W3147">
        <v>47.57</v>
      </c>
      <c r="X3147">
        <v>49.55</v>
      </c>
      <c r="Y3147">
        <v>10</v>
      </c>
      <c r="Z3147">
        <v>32</v>
      </c>
      <c r="AA3147">
        <v>0</v>
      </c>
      <c r="AB3147">
        <v>0</v>
      </c>
      <c r="AC3147">
        <v>31967.040000000001</v>
      </c>
      <c r="AD3147">
        <v>0.02</v>
      </c>
      <c r="AE3147">
        <v>0</v>
      </c>
      <c r="AF3147">
        <v>0</v>
      </c>
      <c r="AG3147">
        <v>0</v>
      </c>
      <c r="AH3147">
        <v>0</v>
      </c>
      <c r="AI3147">
        <f t="shared" si="258"/>
        <v>672</v>
      </c>
      <c r="AJ3147">
        <f t="shared" si="259"/>
        <v>33297.599999999999</v>
      </c>
      <c r="AK3147" s="62">
        <f t="shared" si="260"/>
        <v>10.5</v>
      </c>
      <c r="AL3147">
        <f t="shared" si="261"/>
        <v>31967.040000000001</v>
      </c>
    </row>
    <row r="3148" spans="2:38" ht="14.45" x14ac:dyDescent="0.3">
      <c r="B3148" t="s">
        <v>2852</v>
      </c>
      <c r="C3148">
        <v>2002344334</v>
      </c>
      <c r="D3148" t="s">
        <v>125</v>
      </c>
      <c r="E3148" t="s">
        <v>126</v>
      </c>
      <c r="F3148" t="s">
        <v>127</v>
      </c>
      <c r="G3148" t="s">
        <v>128</v>
      </c>
      <c r="H3148" t="s">
        <v>129</v>
      </c>
      <c r="I3148" t="s">
        <v>221</v>
      </c>
      <c r="J3148" t="s">
        <v>250</v>
      </c>
      <c r="K3148" t="s">
        <v>761</v>
      </c>
      <c r="L3148">
        <v>80896343</v>
      </c>
      <c r="M3148" t="s">
        <v>762</v>
      </c>
      <c r="N3148">
        <v>33051090</v>
      </c>
      <c r="O3148" t="s">
        <v>763</v>
      </c>
      <c r="P3148">
        <v>4987176254436</v>
      </c>
      <c r="Q3148">
        <v>479</v>
      </c>
      <c r="R3148" s="16">
        <v>47045</v>
      </c>
      <c r="S3148">
        <v>36</v>
      </c>
      <c r="T3148">
        <v>74</v>
      </c>
      <c r="U3148">
        <v>30</v>
      </c>
      <c r="V3148">
        <v>398.11</v>
      </c>
      <c r="W3148">
        <v>418.02</v>
      </c>
      <c r="X3148">
        <v>435.45</v>
      </c>
      <c r="Y3148">
        <v>0</v>
      </c>
      <c r="Z3148">
        <v>1</v>
      </c>
      <c r="AA3148">
        <v>0</v>
      </c>
      <c r="AB3148">
        <v>0</v>
      </c>
      <c r="AC3148">
        <v>418.02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f t="shared" si="258"/>
        <v>1</v>
      </c>
      <c r="AJ3148">
        <f t="shared" si="259"/>
        <v>435.45</v>
      </c>
      <c r="AK3148" s="62">
        <f t="shared" si="260"/>
        <v>3.3333333333333333E-2</v>
      </c>
      <c r="AL3148">
        <f t="shared" si="261"/>
        <v>418.02</v>
      </c>
    </row>
    <row r="3149" spans="2:38" ht="14.45" x14ac:dyDescent="0.3">
      <c r="B3149" t="s">
        <v>2852</v>
      </c>
      <c r="C3149">
        <v>2002344334</v>
      </c>
      <c r="D3149" t="s">
        <v>125</v>
      </c>
      <c r="E3149" t="s">
        <v>126</v>
      </c>
      <c r="F3149" t="s">
        <v>127</v>
      </c>
      <c r="G3149" t="s">
        <v>132</v>
      </c>
      <c r="H3149" t="s">
        <v>133</v>
      </c>
      <c r="I3149" t="s">
        <v>134</v>
      </c>
      <c r="J3149" t="s">
        <v>240</v>
      </c>
      <c r="K3149" t="s">
        <v>682</v>
      </c>
      <c r="L3149">
        <v>80883941</v>
      </c>
      <c r="M3149" t="s">
        <v>683</v>
      </c>
      <c r="N3149">
        <v>96190010</v>
      </c>
      <c r="O3149" t="s">
        <v>684</v>
      </c>
      <c r="P3149">
        <v>4987176374554</v>
      </c>
      <c r="Q3149">
        <v>800</v>
      </c>
      <c r="R3149" s="16">
        <v>47045</v>
      </c>
      <c r="S3149">
        <v>24</v>
      </c>
      <c r="T3149">
        <v>100</v>
      </c>
      <c r="U3149">
        <v>12</v>
      </c>
      <c r="V3149">
        <v>519.96</v>
      </c>
      <c r="W3149">
        <v>519.96</v>
      </c>
      <c r="X3149">
        <v>541.64</v>
      </c>
      <c r="Y3149">
        <v>0</v>
      </c>
      <c r="Z3149">
        <v>2</v>
      </c>
      <c r="AA3149">
        <v>0</v>
      </c>
      <c r="AB3149">
        <v>0</v>
      </c>
      <c r="AC3149">
        <v>1039.92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f t="shared" si="258"/>
        <v>2</v>
      </c>
      <c r="AJ3149">
        <f t="shared" si="259"/>
        <v>1083.28</v>
      </c>
      <c r="AK3149" s="62">
        <f t="shared" si="260"/>
        <v>0.16666666666666666</v>
      </c>
      <c r="AL3149">
        <f t="shared" si="261"/>
        <v>1039.92</v>
      </c>
    </row>
    <row r="3150" spans="2:38" ht="14.45" x14ac:dyDescent="0.3">
      <c r="B3150" t="s">
        <v>2852</v>
      </c>
      <c r="C3150">
        <v>2002344334</v>
      </c>
      <c r="D3150" t="s">
        <v>125</v>
      </c>
      <c r="E3150" t="s">
        <v>126</v>
      </c>
      <c r="F3150" t="s">
        <v>127</v>
      </c>
      <c r="G3150" t="s">
        <v>132</v>
      </c>
      <c r="H3150" t="s">
        <v>290</v>
      </c>
      <c r="I3150" t="s">
        <v>635</v>
      </c>
      <c r="J3150" t="s">
        <v>635</v>
      </c>
      <c r="K3150" t="s">
        <v>636</v>
      </c>
      <c r="L3150">
        <v>80885888</v>
      </c>
      <c r="M3150" t="s">
        <v>637</v>
      </c>
      <c r="N3150">
        <v>30049011</v>
      </c>
      <c r="O3150" t="s">
        <v>638</v>
      </c>
      <c r="P3150">
        <v>4987176191359</v>
      </c>
      <c r="Q3150">
        <v>64</v>
      </c>
      <c r="R3150" s="16">
        <v>47045</v>
      </c>
      <c r="S3150">
        <v>24</v>
      </c>
      <c r="T3150">
        <v>100</v>
      </c>
      <c r="U3150">
        <v>720</v>
      </c>
      <c r="V3150">
        <v>48.83</v>
      </c>
      <c r="W3150">
        <v>51.27</v>
      </c>
      <c r="X3150">
        <v>53.41</v>
      </c>
      <c r="Y3150">
        <v>0</v>
      </c>
      <c r="Z3150">
        <v>72</v>
      </c>
      <c r="AA3150">
        <v>0</v>
      </c>
      <c r="AB3150">
        <v>0</v>
      </c>
      <c r="AC3150">
        <v>3691.44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f t="shared" si="258"/>
        <v>72</v>
      </c>
      <c r="AJ3150">
        <f t="shared" si="259"/>
        <v>3845.5199999999995</v>
      </c>
      <c r="AK3150" s="62">
        <f t="shared" si="260"/>
        <v>0.1</v>
      </c>
      <c r="AL3150">
        <f t="shared" si="261"/>
        <v>3691.44</v>
      </c>
    </row>
    <row r="3151" spans="2:38" ht="14.45" x14ac:dyDescent="0.3">
      <c r="B3151" t="s">
        <v>2852</v>
      </c>
      <c r="C3151">
        <v>2002344334</v>
      </c>
      <c r="D3151" t="s">
        <v>125</v>
      </c>
      <c r="E3151" t="s">
        <v>126</v>
      </c>
      <c r="F3151" t="s">
        <v>127</v>
      </c>
      <c r="G3151" t="s">
        <v>128</v>
      </c>
      <c r="H3151" t="s">
        <v>129</v>
      </c>
      <c r="I3151" t="s">
        <v>130</v>
      </c>
      <c r="J3151" t="s">
        <v>216</v>
      </c>
      <c r="K3151" t="s">
        <v>555</v>
      </c>
      <c r="L3151">
        <v>80896337</v>
      </c>
      <c r="M3151" t="s">
        <v>765</v>
      </c>
      <c r="N3151">
        <v>33051090</v>
      </c>
      <c r="O3151" t="s">
        <v>766</v>
      </c>
      <c r="P3151">
        <v>4987176272140</v>
      </c>
      <c r="Q3151">
        <v>435</v>
      </c>
      <c r="R3151" s="16">
        <v>47045</v>
      </c>
      <c r="S3151">
        <v>36</v>
      </c>
      <c r="T3151">
        <v>74</v>
      </c>
      <c r="U3151">
        <v>30</v>
      </c>
      <c r="V3151">
        <v>361.54</v>
      </c>
      <c r="W3151">
        <v>379.62</v>
      </c>
      <c r="X3151">
        <v>395.45</v>
      </c>
      <c r="Y3151">
        <v>0</v>
      </c>
      <c r="Z3151">
        <v>2</v>
      </c>
      <c r="AA3151">
        <v>0</v>
      </c>
      <c r="AB3151">
        <v>0</v>
      </c>
      <c r="AC3151">
        <v>759.24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f t="shared" si="258"/>
        <v>2</v>
      </c>
      <c r="AJ3151">
        <f t="shared" si="259"/>
        <v>790.9</v>
      </c>
      <c r="AK3151" s="62">
        <f t="shared" si="260"/>
        <v>6.6666666666666666E-2</v>
      </c>
      <c r="AL3151">
        <f t="shared" si="261"/>
        <v>759.24</v>
      </c>
    </row>
    <row r="3152" spans="2:38" ht="14.45" x14ac:dyDescent="0.3">
      <c r="B3152" t="s">
        <v>2852</v>
      </c>
      <c r="C3152">
        <v>2002344334</v>
      </c>
      <c r="D3152" t="s">
        <v>125</v>
      </c>
      <c r="E3152" t="s">
        <v>126</v>
      </c>
      <c r="F3152" t="s">
        <v>127</v>
      </c>
      <c r="G3152" t="s">
        <v>146</v>
      </c>
      <c r="H3152" t="s">
        <v>160</v>
      </c>
      <c r="I3152" t="s">
        <v>161</v>
      </c>
      <c r="J3152" t="s">
        <v>539</v>
      </c>
      <c r="K3152" t="s">
        <v>674</v>
      </c>
      <c r="L3152">
        <v>83913861</v>
      </c>
      <c r="M3152" t="s">
        <v>976</v>
      </c>
      <c r="N3152">
        <v>96032100</v>
      </c>
      <c r="O3152" t="s">
        <v>977</v>
      </c>
      <c r="P3152">
        <v>4987176306685</v>
      </c>
      <c r="Q3152">
        <v>190</v>
      </c>
      <c r="R3152" s="16">
        <v>47045</v>
      </c>
      <c r="S3152">
        <v>36</v>
      </c>
      <c r="T3152">
        <v>74</v>
      </c>
      <c r="U3152">
        <v>48</v>
      </c>
      <c r="V3152">
        <v>144.76</v>
      </c>
      <c r="W3152">
        <v>152</v>
      </c>
      <c r="X3152">
        <v>158.34</v>
      </c>
      <c r="Y3152">
        <v>1</v>
      </c>
      <c r="Z3152">
        <v>0</v>
      </c>
      <c r="AA3152">
        <v>0</v>
      </c>
      <c r="AB3152">
        <v>0</v>
      </c>
      <c r="AC3152">
        <v>7296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f t="shared" si="258"/>
        <v>48</v>
      </c>
      <c r="AJ3152">
        <f t="shared" si="259"/>
        <v>7600.32</v>
      </c>
      <c r="AK3152" s="62">
        <f t="shared" si="260"/>
        <v>1</v>
      </c>
      <c r="AL3152">
        <f t="shared" si="261"/>
        <v>7296</v>
      </c>
    </row>
    <row r="3153" spans="2:38" ht="14.45" x14ac:dyDescent="0.3">
      <c r="B3153" t="s">
        <v>2852</v>
      </c>
      <c r="C3153">
        <v>2002344334</v>
      </c>
      <c r="D3153" t="s">
        <v>125</v>
      </c>
      <c r="E3153" t="s">
        <v>126</v>
      </c>
      <c r="F3153" t="s">
        <v>127</v>
      </c>
      <c r="G3153" t="s">
        <v>128</v>
      </c>
      <c r="H3153" t="s">
        <v>139</v>
      </c>
      <c r="I3153" t="s">
        <v>140</v>
      </c>
      <c r="J3153" t="s">
        <v>159</v>
      </c>
      <c r="K3153" t="s">
        <v>562</v>
      </c>
      <c r="L3153">
        <v>80887684</v>
      </c>
      <c r="M3153" t="s">
        <v>563</v>
      </c>
      <c r="N3153">
        <v>96190030</v>
      </c>
      <c r="O3153" t="s">
        <v>564</v>
      </c>
      <c r="P3153">
        <v>4987176303882</v>
      </c>
      <c r="Q3153">
        <v>350</v>
      </c>
      <c r="R3153" s="16">
        <v>46807</v>
      </c>
      <c r="S3153">
        <v>36</v>
      </c>
      <c r="T3153">
        <v>52</v>
      </c>
      <c r="U3153">
        <v>18</v>
      </c>
      <c r="V3153">
        <v>278.25</v>
      </c>
      <c r="W3153">
        <v>292.16000000000003</v>
      </c>
      <c r="X3153">
        <v>304.33999999999997</v>
      </c>
      <c r="Y3153">
        <v>0</v>
      </c>
      <c r="Z3153">
        <v>17</v>
      </c>
      <c r="AA3153">
        <v>0</v>
      </c>
      <c r="AB3153">
        <v>0</v>
      </c>
      <c r="AC3153">
        <v>4966.72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f t="shared" si="258"/>
        <v>17</v>
      </c>
      <c r="AJ3153">
        <f t="shared" si="259"/>
        <v>5173.78</v>
      </c>
      <c r="AK3153" s="62">
        <f t="shared" si="260"/>
        <v>0.94444444444444442</v>
      </c>
      <c r="AL3153">
        <f t="shared" si="261"/>
        <v>4966.72</v>
      </c>
    </row>
    <row r="3154" spans="2:38" ht="14.45" x14ac:dyDescent="0.3">
      <c r="B3154" t="s">
        <v>2852</v>
      </c>
      <c r="C3154">
        <v>2002344334</v>
      </c>
      <c r="D3154" t="s">
        <v>125</v>
      </c>
      <c r="E3154" t="s">
        <v>126</v>
      </c>
      <c r="F3154" t="s">
        <v>127</v>
      </c>
      <c r="G3154" t="s">
        <v>146</v>
      </c>
      <c r="H3154" t="s">
        <v>147</v>
      </c>
      <c r="I3154" t="s">
        <v>203</v>
      </c>
      <c r="J3154" t="s">
        <v>367</v>
      </c>
      <c r="K3154" t="s">
        <v>772</v>
      </c>
      <c r="L3154">
        <v>80866723</v>
      </c>
      <c r="M3154" t="s">
        <v>773</v>
      </c>
      <c r="N3154">
        <v>33071090</v>
      </c>
      <c r="O3154" t="s">
        <v>774</v>
      </c>
      <c r="P3154">
        <v>4987176278586</v>
      </c>
      <c r="Q3154">
        <v>290</v>
      </c>
      <c r="R3154" s="16">
        <v>47052</v>
      </c>
      <c r="S3154">
        <v>36</v>
      </c>
      <c r="T3154">
        <v>74</v>
      </c>
      <c r="U3154">
        <v>12</v>
      </c>
      <c r="V3154">
        <v>210.64</v>
      </c>
      <c r="W3154">
        <v>248.56</v>
      </c>
      <c r="X3154">
        <v>258.92</v>
      </c>
      <c r="Y3154">
        <v>16</v>
      </c>
      <c r="Z3154">
        <v>6</v>
      </c>
      <c r="AA3154">
        <v>0</v>
      </c>
      <c r="AB3154">
        <v>0</v>
      </c>
      <c r="AC3154">
        <v>49214.879999999997</v>
      </c>
      <c r="AD3154">
        <v>0.02</v>
      </c>
      <c r="AE3154">
        <v>0</v>
      </c>
      <c r="AF3154">
        <v>0</v>
      </c>
      <c r="AG3154">
        <v>0</v>
      </c>
      <c r="AH3154">
        <v>0</v>
      </c>
      <c r="AI3154">
        <f t="shared" si="258"/>
        <v>198</v>
      </c>
      <c r="AJ3154">
        <f t="shared" si="259"/>
        <v>51266.16</v>
      </c>
      <c r="AK3154" s="62">
        <f t="shared" si="260"/>
        <v>16.5</v>
      </c>
      <c r="AL3154">
        <f t="shared" si="261"/>
        <v>49214.879999999997</v>
      </c>
    </row>
    <row r="3155" spans="2:38" ht="14.45" x14ac:dyDescent="0.3">
      <c r="B3155" t="s">
        <v>2852</v>
      </c>
      <c r="C3155">
        <v>2002344334</v>
      </c>
      <c r="D3155" t="s">
        <v>125</v>
      </c>
      <c r="E3155" t="s">
        <v>126</v>
      </c>
      <c r="F3155" t="s">
        <v>127</v>
      </c>
      <c r="G3155" t="s">
        <v>132</v>
      </c>
      <c r="H3155" t="s">
        <v>133</v>
      </c>
      <c r="I3155" t="s">
        <v>177</v>
      </c>
      <c r="J3155" t="s">
        <v>178</v>
      </c>
      <c r="K3155" t="s">
        <v>230</v>
      </c>
      <c r="L3155">
        <v>80888567</v>
      </c>
      <c r="M3155" t="s">
        <v>688</v>
      </c>
      <c r="N3155">
        <v>96190010</v>
      </c>
      <c r="O3155" t="s">
        <v>689</v>
      </c>
      <c r="P3155">
        <v>4987176319449</v>
      </c>
      <c r="Q3155">
        <v>399</v>
      </c>
      <c r="R3155" s="16">
        <v>46807</v>
      </c>
      <c r="S3155">
        <v>24</v>
      </c>
      <c r="T3155">
        <v>78</v>
      </c>
      <c r="U3155">
        <v>16</v>
      </c>
      <c r="V3155">
        <v>306.79000000000002</v>
      </c>
      <c r="W3155">
        <v>306.79000000000002</v>
      </c>
      <c r="X3155">
        <v>319.58</v>
      </c>
      <c r="Y3155">
        <v>1</v>
      </c>
      <c r="Z3155">
        <v>5</v>
      </c>
      <c r="AA3155">
        <v>0</v>
      </c>
      <c r="AB3155">
        <v>0</v>
      </c>
      <c r="AC3155">
        <v>6442.59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f t="shared" si="258"/>
        <v>21</v>
      </c>
      <c r="AJ3155">
        <f t="shared" si="259"/>
        <v>6711.1799999999994</v>
      </c>
      <c r="AK3155" s="62">
        <f t="shared" si="260"/>
        <v>1.3125</v>
      </c>
      <c r="AL3155">
        <f t="shared" si="261"/>
        <v>6442.59</v>
      </c>
    </row>
    <row r="3156" spans="2:38" ht="14.45" x14ac:dyDescent="0.3">
      <c r="B3156" t="s">
        <v>2852</v>
      </c>
      <c r="C3156">
        <v>2002344334</v>
      </c>
      <c r="D3156" t="s">
        <v>125</v>
      </c>
      <c r="E3156" t="s">
        <v>126</v>
      </c>
      <c r="F3156" t="s">
        <v>127</v>
      </c>
      <c r="G3156" t="s">
        <v>146</v>
      </c>
      <c r="H3156" t="s">
        <v>147</v>
      </c>
      <c r="I3156" t="s">
        <v>203</v>
      </c>
      <c r="J3156" t="s">
        <v>367</v>
      </c>
      <c r="K3156" t="s">
        <v>777</v>
      </c>
      <c r="L3156">
        <v>80866724</v>
      </c>
      <c r="M3156" t="s">
        <v>778</v>
      </c>
      <c r="N3156">
        <v>33071090</v>
      </c>
      <c r="O3156" t="s">
        <v>779</v>
      </c>
      <c r="P3156">
        <v>4987176345516</v>
      </c>
      <c r="Q3156">
        <v>249</v>
      </c>
      <c r="R3156" s="16">
        <v>46807</v>
      </c>
      <c r="S3156">
        <v>36</v>
      </c>
      <c r="T3156">
        <v>52</v>
      </c>
      <c r="U3156">
        <v>24</v>
      </c>
      <c r="V3156">
        <v>180.86</v>
      </c>
      <c r="W3156">
        <v>213.42</v>
      </c>
      <c r="X3156">
        <v>222.32</v>
      </c>
      <c r="Y3156">
        <v>0</v>
      </c>
      <c r="Z3156">
        <v>7</v>
      </c>
      <c r="AA3156">
        <v>0</v>
      </c>
      <c r="AB3156">
        <v>0</v>
      </c>
      <c r="AC3156">
        <v>1493.94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f t="shared" si="258"/>
        <v>7</v>
      </c>
      <c r="AJ3156">
        <f t="shared" si="259"/>
        <v>1556.24</v>
      </c>
      <c r="AK3156" s="62">
        <f t="shared" si="260"/>
        <v>0.29166666666666669</v>
      </c>
      <c r="AL3156">
        <f t="shared" si="261"/>
        <v>1493.9399999999998</v>
      </c>
    </row>
    <row r="3157" spans="2:38" ht="14.45" x14ac:dyDescent="0.3">
      <c r="B3157" t="s">
        <v>2852</v>
      </c>
      <c r="C3157">
        <v>2002344334</v>
      </c>
      <c r="D3157" t="s">
        <v>125</v>
      </c>
      <c r="E3157" t="s">
        <v>126</v>
      </c>
      <c r="F3157" t="s">
        <v>127</v>
      </c>
      <c r="G3157" t="s">
        <v>132</v>
      </c>
      <c r="H3157" t="s">
        <v>290</v>
      </c>
      <c r="I3157" t="s">
        <v>692</v>
      </c>
      <c r="J3157" t="s">
        <v>692</v>
      </c>
      <c r="K3157" t="s">
        <v>693</v>
      </c>
      <c r="L3157">
        <v>80895628</v>
      </c>
      <c r="M3157" t="s">
        <v>694</v>
      </c>
      <c r="N3157">
        <v>30049011</v>
      </c>
      <c r="O3157" t="s">
        <v>695</v>
      </c>
      <c r="P3157">
        <v>4987176385567</v>
      </c>
      <c r="Q3157">
        <v>50</v>
      </c>
      <c r="R3157" s="16">
        <v>46807</v>
      </c>
      <c r="S3157">
        <v>18</v>
      </c>
      <c r="T3157">
        <v>100</v>
      </c>
      <c r="U3157">
        <v>60</v>
      </c>
      <c r="V3157">
        <v>38.14</v>
      </c>
      <c r="W3157">
        <v>40.049999999999997</v>
      </c>
      <c r="X3157">
        <v>41.72</v>
      </c>
      <c r="Y3157">
        <v>1</v>
      </c>
      <c r="Z3157">
        <v>0</v>
      </c>
      <c r="AA3157">
        <v>0</v>
      </c>
      <c r="AB3157">
        <v>0</v>
      </c>
      <c r="AC3157">
        <v>2403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f t="shared" si="258"/>
        <v>60</v>
      </c>
      <c r="AJ3157">
        <f t="shared" si="259"/>
        <v>2503.1999999999998</v>
      </c>
      <c r="AK3157" s="62">
        <f t="shared" si="260"/>
        <v>1</v>
      </c>
      <c r="AL3157">
        <f t="shared" si="261"/>
        <v>2403</v>
      </c>
    </row>
    <row r="3158" spans="2:38" ht="14.45" x14ac:dyDescent="0.3">
      <c r="B3158" t="s">
        <v>2852</v>
      </c>
      <c r="C3158">
        <v>2002344334</v>
      </c>
      <c r="D3158" t="s">
        <v>125</v>
      </c>
      <c r="E3158" t="s">
        <v>126</v>
      </c>
      <c r="F3158" t="s">
        <v>127</v>
      </c>
      <c r="G3158" t="s">
        <v>146</v>
      </c>
      <c r="H3158" t="s">
        <v>147</v>
      </c>
      <c r="I3158" t="s">
        <v>203</v>
      </c>
      <c r="J3158" t="s">
        <v>367</v>
      </c>
      <c r="K3158" t="s">
        <v>780</v>
      </c>
      <c r="L3158">
        <v>80866725</v>
      </c>
      <c r="M3158" t="s">
        <v>781</v>
      </c>
      <c r="N3158">
        <v>33071090</v>
      </c>
      <c r="O3158" t="s">
        <v>782</v>
      </c>
      <c r="P3158">
        <v>4987176177674</v>
      </c>
      <c r="Q3158">
        <v>270</v>
      </c>
      <c r="R3158" s="16">
        <v>46807</v>
      </c>
      <c r="S3158">
        <v>36</v>
      </c>
      <c r="T3158">
        <v>52</v>
      </c>
      <c r="U3158">
        <v>24</v>
      </c>
      <c r="V3158">
        <v>196.12</v>
      </c>
      <c r="W3158">
        <v>231.42</v>
      </c>
      <c r="X3158">
        <v>241.07</v>
      </c>
      <c r="Y3158">
        <v>0</v>
      </c>
      <c r="Z3158">
        <v>14</v>
      </c>
      <c r="AA3158">
        <v>0</v>
      </c>
      <c r="AB3158">
        <v>0</v>
      </c>
      <c r="AC3158">
        <v>3239.88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f t="shared" si="258"/>
        <v>14</v>
      </c>
      <c r="AJ3158">
        <f t="shared" si="259"/>
        <v>3374.98</v>
      </c>
      <c r="AK3158" s="62">
        <f t="shared" si="260"/>
        <v>0.58333333333333337</v>
      </c>
      <c r="AL3158">
        <f t="shared" si="261"/>
        <v>3239.8799999999997</v>
      </c>
    </row>
    <row r="3159" spans="2:38" ht="14.45" x14ac:dyDescent="0.3">
      <c r="B3159" t="s">
        <v>2852</v>
      </c>
      <c r="C3159">
        <v>2002344334</v>
      </c>
      <c r="D3159" t="s">
        <v>125</v>
      </c>
      <c r="E3159" t="s">
        <v>126</v>
      </c>
      <c r="F3159" t="s">
        <v>127</v>
      </c>
      <c r="G3159" t="s">
        <v>132</v>
      </c>
      <c r="H3159" t="s">
        <v>290</v>
      </c>
      <c r="I3159" t="s">
        <v>692</v>
      </c>
      <c r="J3159" t="s">
        <v>692</v>
      </c>
      <c r="K3159" t="s">
        <v>696</v>
      </c>
      <c r="L3159">
        <v>80895630</v>
      </c>
      <c r="M3159" t="s">
        <v>697</v>
      </c>
      <c r="N3159">
        <v>30049011</v>
      </c>
      <c r="O3159" t="s">
        <v>698</v>
      </c>
      <c r="P3159">
        <v>4987176385536</v>
      </c>
      <c r="Q3159">
        <v>50</v>
      </c>
      <c r="R3159" s="16">
        <v>46807</v>
      </c>
      <c r="S3159">
        <v>18</v>
      </c>
      <c r="T3159">
        <v>100</v>
      </c>
      <c r="U3159">
        <v>60</v>
      </c>
      <c r="V3159">
        <v>38.14</v>
      </c>
      <c r="W3159">
        <v>40.049999999999997</v>
      </c>
      <c r="X3159">
        <v>41.72</v>
      </c>
      <c r="Y3159">
        <v>0</v>
      </c>
      <c r="Z3159">
        <v>7</v>
      </c>
      <c r="AA3159">
        <v>0</v>
      </c>
      <c r="AB3159">
        <v>0</v>
      </c>
      <c r="AC3159">
        <v>280.35000000000002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f t="shared" si="258"/>
        <v>7</v>
      </c>
      <c r="AJ3159">
        <f t="shared" si="259"/>
        <v>292.03999999999996</v>
      </c>
      <c r="AK3159" s="62">
        <f t="shared" si="260"/>
        <v>0.11666666666666667</v>
      </c>
      <c r="AL3159">
        <f t="shared" si="261"/>
        <v>280.34999999999997</v>
      </c>
    </row>
    <row r="3160" spans="2:38" ht="14.45" x14ac:dyDescent="0.3">
      <c r="B3160" t="s">
        <v>2852</v>
      </c>
      <c r="C3160">
        <v>2002344334</v>
      </c>
      <c r="D3160" t="s">
        <v>125</v>
      </c>
      <c r="E3160" t="s">
        <v>126</v>
      </c>
      <c r="F3160" t="s">
        <v>127</v>
      </c>
      <c r="G3160" t="s">
        <v>146</v>
      </c>
      <c r="H3160" t="s">
        <v>147</v>
      </c>
      <c r="I3160" t="s">
        <v>203</v>
      </c>
      <c r="J3160" t="s">
        <v>367</v>
      </c>
      <c r="K3160" t="s">
        <v>787</v>
      </c>
      <c r="L3160">
        <v>80866726</v>
      </c>
      <c r="M3160" t="s">
        <v>788</v>
      </c>
      <c r="N3160">
        <v>33071090</v>
      </c>
      <c r="O3160" t="s">
        <v>789</v>
      </c>
      <c r="P3160">
        <v>4902430722193</v>
      </c>
      <c r="Q3160">
        <v>95</v>
      </c>
      <c r="R3160" s="16">
        <v>47045</v>
      </c>
      <c r="S3160">
        <v>36</v>
      </c>
      <c r="T3160">
        <v>74</v>
      </c>
      <c r="U3160">
        <v>48</v>
      </c>
      <c r="V3160">
        <v>69.010000000000005</v>
      </c>
      <c r="W3160">
        <v>81.430000000000007</v>
      </c>
      <c r="X3160">
        <v>84.83</v>
      </c>
      <c r="Y3160">
        <v>1</v>
      </c>
      <c r="Z3160">
        <v>18</v>
      </c>
      <c r="AA3160">
        <v>0</v>
      </c>
      <c r="AB3160">
        <v>0</v>
      </c>
      <c r="AC3160">
        <v>5374.38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f t="shared" si="258"/>
        <v>66</v>
      </c>
      <c r="AJ3160">
        <f t="shared" si="259"/>
        <v>5598.78</v>
      </c>
      <c r="AK3160" s="62">
        <f t="shared" si="260"/>
        <v>1.375</v>
      </c>
      <c r="AL3160">
        <f t="shared" si="261"/>
        <v>5374.38</v>
      </c>
    </row>
    <row r="3161" spans="2:38" ht="14.45" x14ac:dyDescent="0.3">
      <c r="B3161" t="s">
        <v>2852</v>
      </c>
      <c r="C3161">
        <v>2002344334</v>
      </c>
      <c r="D3161" t="s">
        <v>125</v>
      </c>
      <c r="E3161" t="s">
        <v>126</v>
      </c>
      <c r="F3161" t="s">
        <v>127</v>
      </c>
      <c r="G3161" t="s">
        <v>132</v>
      </c>
      <c r="H3161" t="s">
        <v>133</v>
      </c>
      <c r="I3161" t="s">
        <v>177</v>
      </c>
      <c r="J3161" t="s">
        <v>375</v>
      </c>
      <c r="K3161" t="s">
        <v>385</v>
      </c>
      <c r="L3161">
        <v>83902634</v>
      </c>
      <c r="M3161" t="s">
        <v>1040</v>
      </c>
      <c r="N3161">
        <v>96190010</v>
      </c>
      <c r="O3161" t="s">
        <v>1041</v>
      </c>
      <c r="P3161">
        <v>4987176319319</v>
      </c>
      <c r="Q3161">
        <v>125</v>
      </c>
      <c r="R3161" s="16">
        <v>46807</v>
      </c>
      <c r="S3161">
        <v>24</v>
      </c>
      <c r="T3161">
        <v>78</v>
      </c>
      <c r="U3161">
        <v>40</v>
      </c>
      <c r="V3161">
        <v>108.1</v>
      </c>
      <c r="W3161">
        <v>108.1</v>
      </c>
      <c r="X3161">
        <v>112.61</v>
      </c>
      <c r="Y3161">
        <v>0</v>
      </c>
      <c r="Z3161">
        <v>2</v>
      </c>
      <c r="AA3161">
        <v>0</v>
      </c>
      <c r="AB3161">
        <v>0</v>
      </c>
      <c r="AC3161">
        <v>216.2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f t="shared" si="258"/>
        <v>2</v>
      </c>
      <c r="AJ3161">
        <f t="shared" si="259"/>
        <v>225.22</v>
      </c>
      <c r="AK3161" s="62">
        <f t="shared" si="260"/>
        <v>0.05</v>
      </c>
      <c r="AL3161">
        <f t="shared" si="261"/>
        <v>216.2</v>
      </c>
    </row>
    <row r="3162" spans="2:38" ht="14.45" x14ac:dyDescent="0.3">
      <c r="B3162" t="s">
        <v>2852</v>
      </c>
      <c r="C3162">
        <v>2002344334</v>
      </c>
      <c r="D3162" t="s">
        <v>125</v>
      </c>
      <c r="E3162" t="s">
        <v>126</v>
      </c>
      <c r="F3162" t="s">
        <v>127</v>
      </c>
      <c r="G3162" t="s">
        <v>146</v>
      </c>
      <c r="H3162" t="s">
        <v>147</v>
      </c>
      <c r="I3162" t="s">
        <v>203</v>
      </c>
      <c r="J3162" t="s">
        <v>367</v>
      </c>
      <c r="K3162" t="s">
        <v>790</v>
      </c>
      <c r="L3162">
        <v>80866727</v>
      </c>
      <c r="M3162" t="s">
        <v>791</v>
      </c>
      <c r="N3162">
        <v>33071090</v>
      </c>
      <c r="O3162" t="s">
        <v>792</v>
      </c>
      <c r="P3162">
        <v>4987176281388</v>
      </c>
      <c r="Q3162">
        <v>270</v>
      </c>
      <c r="R3162" s="16">
        <v>47045</v>
      </c>
      <c r="S3162">
        <v>36</v>
      </c>
      <c r="T3162">
        <v>74</v>
      </c>
      <c r="U3162">
        <v>24</v>
      </c>
      <c r="V3162">
        <v>196.12</v>
      </c>
      <c r="W3162">
        <v>231.42</v>
      </c>
      <c r="X3162">
        <v>241.07</v>
      </c>
      <c r="Y3162">
        <v>0</v>
      </c>
      <c r="Z3162">
        <v>10</v>
      </c>
      <c r="AA3162">
        <v>0</v>
      </c>
      <c r="AB3162">
        <v>0</v>
      </c>
      <c r="AC3162">
        <v>2314.1999999999998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f t="shared" si="258"/>
        <v>10</v>
      </c>
      <c r="AJ3162">
        <f t="shared" si="259"/>
        <v>2410.6999999999998</v>
      </c>
      <c r="AK3162" s="62">
        <f t="shared" si="260"/>
        <v>0.41666666666666669</v>
      </c>
      <c r="AL3162">
        <f t="shared" si="261"/>
        <v>2314.1999999999998</v>
      </c>
    </row>
    <row r="3163" spans="2:38" ht="14.45" x14ac:dyDescent="0.3">
      <c r="B3163" t="s">
        <v>2852</v>
      </c>
      <c r="C3163">
        <v>2002344334</v>
      </c>
      <c r="D3163" t="s">
        <v>125</v>
      </c>
      <c r="E3163" t="s">
        <v>126</v>
      </c>
      <c r="F3163" t="s">
        <v>127</v>
      </c>
      <c r="G3163" t="s">
        <v>132</v>
      </c>
      <c r="H3163" t="s">
        <v>163</v>
      </c>
      <c r="I3163" t="s">
        <v>164</v>
      </c>
      <c r="J3163" t="s">
        <v>337</v>
      </c>
      <c r="K3163" t="s">
        <v>699</v>
      </c>
      <c r="L3163">
        <v>80739419</v>
      </c>
      <c r="M3163" t="s">
        <v>700</v>
      </c>
      <c r="N3163">
        <v>33072000</v>
      </c>
      <c r="O3163" t="s">
        <v>701</v>
      </c>
      <c r="P3163">
        <v>4987176176318</v>
      </c>
      <c r="Q3163">
        <v>299</v>
      </c>
      <c r="R3163" s="16">
        <v>46317</v>
      </c>
      <c r="S3163">
        <v>18</v>
      </c>
      <c r="T3163">
        <v>13</v>
      </c>
      <c r="U3163">
        <v>48</v>
      </c>
      <c r="V3163">
        <v>211.52</v>
      </c>
      <c r="W3163">
        <v>249.59</v>
      </c>
      <c r="X3163">
        <v>260</v>
      </c>
      <c r="Y3163">
        <v>0</v>
      </c>
      <c r="Z3163">
        <v>5</v>
      </c>
      <c r="AA3163">
        <v>0</v>
      </c>
      <c r="AB3163">
        <v>0</v>
      </c>
      <c r="AC3163">
        <v>1247.95</v>
      </c>
      <c r="AD3163">
        <v>0.53</v>
      </c>
      <c r="AE3163">
        <v>0</v>
      </c>
      <c r="AF3163">
        <v>0</v>
      </c>
      <c r="AG3163">
        <v>0</v>
      </c>
      <c r="AH3163">
        <v>0</v>
      </c>
      <c r="AI3163">
        <f t="shared" si="258"/>
        <v>5</v>
      </c>
      <c r="AJ3163">
        <f t="shared" si="259"/>
        <v>1300</v>
      </c>
      <c r="AK3163" s="62">
        <f t="shared" si="260"/>
        <v>0.10416666666666667</v>
      </c>
      <c r="AL3163">
        <f t="shared" si="261"/>
        <v>1247.95</v>
      </c>
    </row>
    <row r="3164" spans="2:38" ht="14.45" x14ac:dyDescent="0.3">
      <c r="B3164" t="s">
        <v>2852</v>
      </c>
      <c r="C3164">
        <v>2002344334</v>
      </c>
      <c r="D3164" t="s">
        <v>125</v>
      </c>
      <c r="E3164" t="s">
        <v>126</v>
      </c>
      <c r="F3164" t="s">
        <v>127</v>
      </c>
      <c r="G3164" t="s">
        <v>146</v>
      </c>
      <c r="H3164" t="s">
        <v>160</v>
      </c>
      <c r="I3164" t="s">
        <v>161</v>
      </c>
      <c r="J3164" t="s">
        <v>539</v>
      </c>
      <c r="K3164" t="s">
        <v>641</v>
      </c>
      <c r="L3164">
        <v>83913853</v>
      </c>
      <c r="M3164" t="s">
        <v>1030</v>
      </c>
      <c r="N3164">
        <v>96032100</v>
      </c>
      <c r="O3164" t="s">
        <v>1031</v>
      </c>
      <c r="P3164">
        <v>4987176163745</v>
      </c>
      <c r="Q3164">
        <v>110</v>
      </c>
      <c r="R3164" s="16">
        <v>47045</v>
      </c>
      <c r="S3164">
        <v>36</v>
      </c>
      <c r="T3164">
        <v>74</v>
      </c>
      <c r="U3164">
        <v>48</v>
      </c>
      <c r="V3164">
        <v>83.81</v>
      </c>
      <c r="W3164">
        <v>88</v>
      </c>
      <c r="X3164">
        <v>91.67</v>
      </c>
      <c r="Y3164">
        <v>2</v>
      </c>
      <c r="Z3164">
        <v>0</v>
      </c>
      <c r="AA3164">
        <v>0</v>
      </c>
      <c r="AB3164">
        <v>0</v>
      </c>
      <c r="AC3164">
        <v>8448</v>
      </c>
      <c r="AD3164">
        <v>0.01</v>
      </c>
      <c r="AE3164">
        <v>0</v>
      </c>
      <c r="AF3164">
        <v>0</v>
      </c>
      <c r="AG3164">
        <v>0</v>
      </c>
      <c r="AH3164">
        <v>0</v>
      </c>
      <c r="AI3164">
        <f t="shared" si="258"/>
        <v>96</v>
      </c>
      <c r="AJ3164">
        <f t="shared" si="259"/>
        <v>8800.32</v>
      </c>
      <c r="AK3164" s="62">
        <f t="shared" si="260"/>
        <v>2</v>
      </c>
      <c r="AL3164">
        <f t="shared" si="261"/>
        <v>8448</v>
      </c>
    </row>
    <row r="3165" spans="2:38" ht="14.45" x14ac:dyDescent="0.3">
      <c r="B3165" t="s">
        <v>2852</v>
      </c>
      <c r="C3165">
        <v>2002344334</v>
      </c>
      <c r="D3165" t="s">
        <v>125</v>
      </c>
      <c r="E3165" t="s">
        <v>126</v>
      </c>
      <c r="F3165" t="s">
        <v>127</v>
      </c>
      <c r="G3165" t="s">
        <v>132</v>
      </c>
      <c r="H3165" t="s">
        <v>290</v>
      </c>
      <c r="I3165" t="s">
        <v>645</v>
      </c>
      <c r="J3165" t="s">
        <v>646</v>
      </c>
      <c r="K3165" t="s">
        <v>647</v>
      </c>
      <c r="L3165">
        <v>80757319</v>
      </c>
      <c r="M3165" t="s">
        <v>648</v>
      </c>
      <c r="N3165">
        <v>21069099</v>
      </c>
      <c r="O3165" t="s">
        <v>649</v>
      </c>
      <c r="P3165">
        <v>4987176070579</v>
      </c>
      <c r="Q3165">
        <v>399</v>
      </c>
      <c r="R3165" s="16">
        <v>46442</v>
      </c>
      <c r="S3165">
        <v>17</v>
      </c>
      <c r="T3165">
        <v>38</v>
      </c>
      <c r="U3165">
        <v>48</v>
      </c>
      <c r="V3165">
        <v>303.99</v>
      </c>
      <c r="W3165">
        <v>319.19</v>
      </c>
      <c r="X3165">
        <v>332.5</v>
      </c>
      <c r="Y3165">
        <v>0</v>
      </c>
      <c r="Z3165">
        <v>3</v>
      </c>
      <c r="AA3165">
        <v>0</v>
      </c>
      <c r="AB3165">
        <v>0</v>
      </c>
      <c r="AC3165">
        <v>957.57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f t="shared" si="258"/>
        <v>3</v>
      </c>
      <c r="AJ3165">
        <f t="shared" si="259"/>
        <v>997.5</v>
      </c>
      <c r="AK3165" s="62">
        <f t="shared" si="260"/>
        <v>6.25E-2</v>
      </c>
      <c r="AL3165">
        <f t="shared" si="261"/>
        <v>957.56999999999994</v>
      </c>
    </row>
    <row r="3166" spans="2:38" ht="14.45" x14ac:dyDescent="0.3">
      <c r="B3166" t="s">
        <v>2852</v>
      </c>
      <c r="C3166">
        <v>2002344334</v>
      </c>
      <c r="D3166" t="s">
        <v>125</v>
      </c>
      <c r="E3166" t="s">
        <v>126</v>
      </c>
      <c r="F3166" t="s">
        <v>127</v>
      </c>
      <c r="G3166" t="s">
        <v>146</v>
      </c>
      <c r="H3166" t="s">
        <v>147</v>
      </c>
      <c r="I3166" t="s">
        <v>203</v>
      </c>
      <c r="J3166" t="s">
        <v>367</v>
      </c>
      <c r="K3166" t="s">
        <v>794</v>
      </c>
      <c r="L3166">
        <v>80866728</v>
      </c>
      <c r="M3166" t="s">
        <v>795</v>
      </c>
      <c r="N3166">
        <v>33071090</v>
      </c>
      <c r="O3166" t="s">
        <v>796</v>
      </c>
      <c r="P3166">
        <v>4987176165329</v>
      </c>
      <c r="Q3166">
        <v>270</v>
      </c>
      <c r="R3166" s="16">
        <v>47045</v>
      </c>
      <c r="S3166">
        <v>36</v>
      </c>
      <c r="T3166">
        <v>74</v>
      </c>
      <c r="U3166">
        <v>24</v>
      </c>
      <c r="V3166">
        <v>196.12</v>
      </c>
      <c r="W3166">
        <v>231.42</v>
      </c>
      <c r="X3166">
        <v>241.07</v>
      </c>
      <c r="Y3166">
        <v>0</v>
      </c>
      <c r="Z3166">
        <v>15</v>
      </c>
      <c r="AA3166">
        <v>0</v>
      </c>
      <c r="AB3166">
        <v>0</v>
      </c>
      <c r="AC3166">
        <v>3471.3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f t="shared" si="258"/>
        <v>15</v>
      </c>
      <c r="AJ3166">
        <f t="shared" si="259"/>
        <v>3616.0499999999997</v>
      </c>
      <c r="AK3166" s="62">
        <f t="shared" si="260"/>
        <v>0.625</v>
      </c>
      <c r="AL3166">
        <f t="shared" si="261"/>
        <v>3471.2999999999997</v>
      </c>
    </row>
    <row r="3167" spans="2:38" ht="14.45" x14ac:dyDescent="0.3">
      <c r="B3167" t="s">
        <v>2852</v>
      </c>
      <c r="C3167">
        <v>2002344334</v>
      </c>
      <c r="D3167" t="s">
        <v>125</v>
      </c>
      <c r="E3167" t="s">
        <v>126</v>
      </c>
      <c r="F3167" t="s">
        <v>127</v>
      </c>
      <c r="G3167" t="s">
        <v>146</v>
      </c>
      <c r="H3167" t="s">
        <v>160</v>
      </c>
      <c r="I3167" t="s">
        <v>161</v>
      </c>
      <c r="J3167" t="s">
        <v>162</v>
      </c>
      <c r="K3167" t="s">
        <v>364</v>
      </c>
      <c r="L3167">
        <v>80894418</v>
      </c>
      <c r="M3167" t="s">
        <v>705</v>
      </c>
      <c r="N3167">
        <v>96032100</v>
      </c>
      <c r="O3167" t="s">
        <v>706</v>
      </c>
      <c r="P3167">
        <v>4987176239969</v>
      </c>
      <c r="Q3167">
        <v>170</v>
      </c>
      <c r="R3167" s="16">
        <v>46807</v>
      </c>
      <c r="S3167">
        <v>36</v>
      </c>
      <c r="T3167">
        <v>52</v>
      </c>
      <c r="U3167">
        <v>48</v>
      </c>
      <c r="V3167">
        <v>129.52000000000001</v>
      </c>
      <c r="W3167">
        <v>136</v>
      </c>
      <c r="X3167">
        <v>141.66999999999999</v>
      </c>
      <c r="Y3167">
        <v>0</v>
      </c>
      <c r="Z3167">
        <v>22</v>
      </c>
      <c r="AA3167">
        <v>0</v>
      </c>
      <c r="AB3167">
        <v>0</v>
      </c>
      <c r="AC3167">
        <v>2992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f t="shared" si="258"/>
        <v>22</v>
      </c>
      <c r="AJ3167">
        <f t="shared" si="259"/>
        <v>3116.74</v>
      </c>
      <c r="AK3167" s="62">
        <f t="shared" si="260"/>
        <v>0.45833333333333331</v>
      </c>
      <c r="AL3167">
        <f t="shared" si="261"/>
        <v>2992</v>
      </c>
    </row>
    <row r="3168" spans="2:38" ht="14.45" x14ac:dyDescent="0.3">
      <c r="B3168" t="s">
        <v>2852</v>
      </c>
      <c r="C3168">
        <v>2002344334</v>
      </c>
      <c r="D3168" t="s">
        <v>125</v>
      </c>
      <c r="E3168" t="s">
        <v>126</v>
      </c>
      <c r="F3168" t="s">
        <v>127</v>
      </c>
      <c r="G3168" t="s">
        <v>128</v>
      </c>
      <c r="H3168" t="s">
        <v>129</v>
      </c>
      <c r="I3168" t="s">
        <v>130</v>
      </c>
      <c r="J3168" t="s">
        <v>295</v>
      </c>
      <c r="K3168" t="s">
        <v>802</v>
      </c>
      <c r="L3168">
        <v>80878378</v>
      </c>
      <c r="M3168" t="s">
        <v>803</v>
      </c>
      <c r="N3168">
        <v>33059090</v>
      </c>
      <c r="O3168" t="s">
        <v>804</v>
      </c>
      <c r="P3168">
        <v>4987176360076</v>
      </c>
      <c r="Q3168">
        <v>115</v>
      </c>
      <c r="R3168" s="16">
        <v>46807</v>
      </c>
      <c r="S3168">
        <v>36</v>
      </c>
      <c r="T3168">
        <v>52</v>
      </c>
      <c r="U3168">
        <v>24</v>
      </c>
      <c r="V3168">
        <v>81.36</v>
      </c>
      <c r="W3168">
        <v>96</v>
      </c>
      <c r="X3168">
        <v>100</v>
      </c>
      <c r="Y3168">
        <v>0</v>
      </c>
      <c r="Z3168">
        <v>2</v>
      </c>
      <c r="AA3168">
        <v>0</v>
      </c>
      <c r="AB3168">
        <v>0</v>
      </c>
      <c r="AC3168">
        <v>192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f t="shared" si="258"/>
        <v>2</v>
      </c>
      <c r="AJ3168">
        <f t="shared" si="259"/>
        <v>200</v>
      </c>
      <c r="AK3168" s="62">
        <f t="shared" si="260"/>
        <v>8.3333333333333329E-2</v>
      </c>
      <c r="AL3168">
        <f t="shared" si="261"/>
        <v>192</v>
      </c>
    </row>
    <row r="3169" spans="2:38" ht="14.45" x14ac:dyDescent="0.3">
      <c r="B3169" t="s">
        <v>2852</v>
      </c>
      <c r="C3169">
        <v>2002344334</v>
      </c>
      <c r="D3169" t="s">
        <v>125</v>
      </c>
      <c r="E3169" t="s">
        <v>126</v>
      </c>
      <c r="F3169" t="s">
        <v>127</v>
      </c>
      <c r="G3169" t="s">
        <v>146</v>
      </c>
      <c r="H3169" t="s">
        <v>160</v>
      </c>
      <c r="I3169" t="s">
        <v>161</v>
      </c>
      <c r="J3169" t="s">
        <v>344</v>
      </c>
      <c r="K3169" t="s">
        <v>345</v>
      </c>
      <c r="L3169">
        <v>80894424</v>
      </c>
      <c r="M3169" t="s">
        <v>956</v>
      </c>
      <c r="N3169">
        <v>96032100</v>
      </c>
      <c r="O3169" t="s">
        <v>957</v>
      </c>
      <c r="P3169">
        <v>4987176279156</v>
      </c>
      <c r="Q3169">
        <v>130</v>
      </c>
      <c r="R3169" s="16">
        <v>46806</v>
      </c>
      <c r="S3169">
        <v>36</v>
      </c>
      <c r="T3169">
        <v>52</v>
      </c>
      <c r="U3169">
        <v>48</v>
      </c>
      <c r="V3169">
        <v>99.05</v>
      </c>
      <c r="W3169">
        <v>104</v>
      </c>
      <c r="X3169">
        <v>108.34</v>
      </c>
      <c r="Y3169">
        <v>1</v>
      </c>
      <c r="Z3169">
        <v>0</v>
      </c>
      <c r="AA3169">
        <v>0</v>
      </c>
      <c r="AB3169">
        <v>0</v>
      </c>
      <c r="AC3169">
        <v>4992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f t="shared" si="258"/>
        <v>48</v>
      </c>
      <c r="AJ3169">
        <f t="shared" si="259"/>
        <v>5200.32</v>
      </c>
      <c r="AK3169" s="62">
        <f t="shared" si="260"/>
        <v>1</v>
      </c>
      <c r="AL3169">
        <f t="shared" si="261"/>
        <v>4992</v>
      </c>
    </row>
    <row r="3170" spans="2:38" ht="14.45" x14ac:dyDescent="0.3">
      <c r="B3170" t="s">
        <v>2852</v>
      </c>
      <c r="C3170">
        <v>2002344334</v>
      </c>
      <c r="D3170" t="s">
        <v>125</v>
      </c>
      <c r="E3170" t="s">
        <v>126</v>
      </c>
      <c r="F3170" t="s">
        <v>127</v>
      </c>
      <c r="G3170" t="s">
        <v>146</v>
      </c>
      <c r="H3170" t="s">
        <v>150</v>
      </c>
      <c r="I3170" t="s">
        <v>151</v>
      </c>
      <c r="J3170" t="s">
        <v>807</v>
      </c>
      <c r="K3170" t="s">
        <v>808</v>
      </c>
      <c r="L3170">
        <v>80876079</v>
      </c>
      <c r="M3170" t="s">
        <v>809</v>
      </c>
      <c r="N3170">
        <v>82122011</v>
      </c>
      <c r="O3170" t="s">
        <v>810</v>
      </c>
      <c r="P3170">
        <v>4987176357922</v>
      </c>
      <c r="Q3170">
        <v>649</v>
      </c>
      <c r="R3170" s="16">
        <v>47045</v>
      </c>
      <c r="S3170">
        <v>60</v>
      </c>
      <c r="T3170">
        <v>44</v>
      </c>
      <c r="U3170">
        <v>48</v>
      </c>
      <c r="V3170">
        <v>471.42</v>
      </c>
      <c r="W3170">
        <v>556.27</v>
      </c>
      <c r="X3170">
        <v>579.47</v>
      </c>
      <c r="Y3170">
        <v>0</v>
      </c>
      <c r="Z3170">
        <v>6</v>
      </c>
      <c r="AA3170">
        <v>0</v>
      </c>
      <c r="AB3170">
        <v>0</v>
      </c>
      <c r="AC3170">
        <v>3337.62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f t="shared" si="258"/>
        <v>6</v>
      </c>
      <c r="AJ3170">
        <f t="shared" si="259"/>
        <v>3476.82</v>
      </c>
      <c r="AK3170" s="62">
        <f t="shared" si="260"/>
        <v>0.125</v>
      </c>
      <c r="AL3170">
        <f t="shared" si="261"/>
        <v>3337.62</v>
      </c>
    </row>
    <row r="3171" spans="2:38" ht="14.45" x14ac:dyDescent="0.3">
      <c r="B3171" t="s">
        <v>2852</v>
      </c>
      <c r="C3171">
        <v>2002344334</v>
      </c>
      <c r="D3171" t="s">
        <v>125</v>
      </c>
      <c r="E3171" t="s">
        <v>126</v>
      </c>
      <c r="F3171" t="s">
        <v>127</v>
      </c>
      <c r="G3171" t="s">
        <v>146</v>
      </c>
      <c r="H3171" t="s">
        <v>160</v>
      </c>
      <c r="I3171" t="s">
        <v>161</v>
      </c>
      <c r="J3171" t="s">
        <v>162</v>
      </c>
      <c r="K3171" t="s">
        <v>358</v>
      </c>
      <c r="L3171">
        <v>80894388</v>
      </c>
      <c r="M3171" t="s">
        <v>1069</v>
      </c>
      <c r="N3171">
        <v>96032100</v>
      </c>
      <c r="O3171" t="s">
        <v>1070</v>
      </c>
      <c r="P3171">
        <v>4987176239952</v>
      </c>
      <c r="Q3171">
        <v>170</v>
      </c>
      <c r="R3171" s="16">
        <v>47044</v>
      </c>
      <c r="S3171">
        <v>36</v>
      </c>
      <c r="T3171">
        <v>74</v>
      </c>
      <c r="U3171">
        <v>36</v>
      </c>
      <c r="V3171">
        <v>129.52000000000001</v>
      </c>
      <c r="W3171">
        <v>136</v>
      </c>
      <c r="X3171">
        <v>141.66999999999999</v>
      </c>
      <c r="Y3171">
        <v>1</v>
      </c>
      <c r="Z3171">
        <v>0</v>
      </c>
      <c r="AA3171">
        <v>0</v>
      </c>
      <c r="AB3171">
        <v>0</v>
      </c>
      <c r="AC3171">
        <v>4896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f t="shared" si="258"/>
        <v>36</v>
      </c>
      <c r="AJ3171">
        <f t="shared" si="259"/>
        <v>5100.12</v>
      </c>
      <c r="AK3171" s="62">
        <f t="shared" si="260"/>
        <v>1</v>
      </c>
      <c r="AL3171">
        <f t="shared" si="261"/>
        <v>4896</v>
      </c>
    </row>
    <row r="3172" spans="2:38" ht="14.45" x14ac:dyDescent="0.3">
      <c r="B3172" t="s">
        <v>2852</v>
      </c>
      <c r="C3172">
        <v>2002344334</v>
      </c>
      <c r="D3172" t="s">
        <v>125</v>
      </c>
      <c r="E3172" t="s">
        <v>126</v>
      </c>
      <c r="F3172" t="s">
        <v>127</v>
      </c>
      <c r="G3172" t="s">
        <v>146</v>
      </c>
      <c r="H3172" t="s">
        <v>150</v>
      </c>
      <c r="I3172" t="s">
        <v>151</v>
      </c>
      <c r="J3172" t="s">
        <v>811</v>
      </c>
      <c r="K3172" t="s">
        <v>812</v>
      </c>
      <c r="L3172">
        <v>80876084</v>
      </c>
      <c r="M3172" t="s">
        <v>813</v>
      </c>
      <c r="N3172">
        <v>82122011</v>
      </c>
      <c r="O3172" t="s">
        <v>814</v>
      </c>
      <c r="P3172">
        <v>4987176357977</v>
      </c>
      <c r="Q3172">
        <v>725</v>
      </c>
      <c r="R3172" s="16">
        <v>47102</v>
      </c>
      <c r="S3172">
        <v>60</v>
      </c>
      <c r="T3172">
        <v>47</v>
      </c>
      <c r="U3172">
        <v>48</v>
      </c>
      <c r="V3172">
        <v>526.62</v>
      </c>
      <c r="W3172">
        <v>621.41</v>
      </c>
      <c r="X3172">
        <v>647.32000000000005</v>
      </c>
      <c r="Y3172">
        <v>0</v>
      </c>
      <c r="Z3172">
        <v>16</v>
      </c>
      <c r="AA3172">
        <v>0</v>
      </c>
      <c r="AB3172">
        <v>0</v>
      </c>
      <c r="AC3172">
        <v>9942.56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f t="shared" si="258"/>
        <v>16</v>
      </c>
      <c r="AJ3172">
        <f t="shared" si="259"/>
        <v>10357.120000000001</v>
      </c>
      <c r="AK3172" s="62">
        <f t="shared" si="260"/>
        <v>0.33333333333333331</v>
      </c>
      <c r="AL3172">
        <f t="shared" si="261"/>
        <v>9942.56</v>
      </c>
    </row>
    <row r="3173" spans="2:38" ht="14.45" x14ac:dyDescent="0.3">
      <c r="B3173" t="s">
        <v>2852</v>
      </c>
      <c r="C3173">
        <v>2002344334</v>
      </c>
      <c r="D3173" t="s">
        <v>125</v>
      </c>
      <c r="E3173" t="s">
        <v>126</v>
      </c>
      <c r="F3173" t="s">
        <v>127</v>
      </c>
      <c r="G3173" t="s">
        <v>146</v>
      </c>
      <c r="H3173" t="s">
        <v>160</v>
      </c>
      <c r="I3173" t="s">
        <v>161</v>
      </c>
      <c r="J3173" t="s">
        <v>351</v>
      </c>
      <c r="K3173" t="s">
        <v>891</v>
      </c>
      <c r="L3173">
        <v>80894430</v>
      </c>
      <c r="M3173" t="s">
        <v>892</v>
      </c>
      <c r="N3173">
        <v>96032100</v>
      </c>
      <c r="O3173" t="s">
        <v>893</v>
      </c>
      <c r="P3173">
        <v>4987176402912</v>
      </c>
      <c r="Q3173">
        <v>150</v>
      </c>
      <c r="R3173" s="16">
        <v>47045</v>
      </c>
      <c r="S3173">
        <v>36</v>
      </c>
      <c r="T3173">
        <v>74</v>
      </c>
      <c r="U3173">
        <v>36</v>
      </c>
      <c r="V3173">
        <v>114.29</v>
      </c>
      <c r="W3173">
        <v>120</v>
      </c>
      <c r="X3173">
        <v>125</v>
      </c>
      <c r="Y3173">
        <v>1</v>
      </c>
      <c r="Z3173">
        <v>0</v>
      </c>
      <c r="AA3173">
        <v>0</v>
      </c>
      <c r="AB3173">
        <v>0</v>
      </c>
      <c r="AC3173">
        <v>4320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f t="shared" si="258"/>
        <v>36</v>
      </c>
      <c r="AJ3173">
        <f t="shared" si="259"/>
        <v>4500</v>
      </c>
      <c r="AK3173" s="62">
        <f t="shared" si="260"/>
        <v>1</v>
      </c>
      <c r="AL3173">
        <f t="shared" si="261"/>
        <v>4320</v>
      </c>
    </row>
    <row r="3174" spans="2:38" ht="14.45" x14ac:dyDescent="0.3">
      <c r="B3174" t="s">
        <v>2852</v>
      </c>
      <c r="C3174">
        <v>2002344334</v>
      </c>
      <c r="D3174" t="s">
        <v>125</v>
      </c>
      <c r="E3174" t="s">
        <v>126</v>
      </c>
      <c r="F3174" t="s">
        <v>127</v>
      </c>
      <c r="G3174" t="s">
        <v>146</v>
      </c>
      <c r="H3174" t="s">
        <v>150</v>
      </c>
      <c r="I3174" t="s">
        <v>151</v>
      </c>
      <c r="J3174" t="s">
        <v>807</v>
      </c>
      <c r="K3174" t="s">
        <v>819</v>
      </c>
      <c r="L3174">
        <v>80876087</v>
      </c>
      <c r="M3174" t="s">
        <v>820</v>
      </c>
      <c r="N3174">
        <v>82122011</v>
      </c>
      <c r="O3174" t="s">
        <v>821</v>
      </c>
      <c r="P3174">
        <v>4987176358004</v>
      </c>
      <c r="Q3174">
        <v>725</v>
      </c>
      <c r="R3174" s="16">
        <v>47045</v>
      </c>
      <c r="S3174">
        <v>60</v>
      </c>
      <c r="T3174">
        <v>44</v>
      </c>
      <c r="U3174">
        <v>48</v>
      </c>
      <c r="V3174">
        <v>526.62</v>
      </c>
      <c r="W3174">
        <v>621.41</v>
      </c>
      <c r="X3174">
        <v>647.32000000000005</v>
      </c>
      <c r="Y3174">
        <v>0</v>
      </c>
      <c r="Z3174">
        <v>5</v>
      </c>
      <c r="AA3174">
        <v>0</v>
      </c>
      <c r="AB3174">
        <v>0</v>
      </c>
      <c r="AC3174">
        <v>3107.05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f t="shared" si="258"/>
        <v>5</v>
      </c>
      <c r="AJ3174">
        <f t="shared" si="259"/>
        <v>3236.6000000000004</v>
      </c>
      <c r="AK3174" s="62">
        <f t="shared" si="260"/>
        <v>0.10416666666666667</v>
      </c>
      <c r="AL3174">
        <f t="shared" si="261"/>
        <v>3107.0499999999997</v>
      </c>
    </row>
    <row r="3175" spans="2:38" ht="14.45" x14ac:dyDescent="0.3">
      <c r="B3175" t="s">
        <v>2852</v>
      </c>
      <c r="C3175">
        <v>2002344334</v>
      </c>
      <c r="D3175" t="s">
        <v>125</v>
      </c>
      <c r="E3175" t="s">
        <v>126</v>
      </c>
      <c r="F3175" t="s">
        <v>127</v>
      </c>
      <c r="G3175" t="s">
        <v>146</v>
      </c>
      <c r="H3175" t="s">
        <v>160</v>
      </c>
      <c r="I3175" t="s">
        <v>161</v>
      </c>
      <c r="J3175" t="s">
        <v>351</v>
      </c>
      <c r="K3175" t="s">
        <v>352</v>
      </c>
      <c r="L3175">
        <v>80894434</v>
      </c>
      <c r="M3175" t="s">
        <v>1760</v>
      </c>
      <c r="N3175">
        <v>96032100</v>
      </c>
      <c r="O3175" t="s">
        <v>1761</v>
      </c>
      <c r="P3175">
        <v>4987176270337</v>
      </c>
      <c r="Q3175">
        <v>130</v>
      </c>
      <c r="R3175" s="16">
        <v>47045</v>
      </c>
      <c r="S3175">
        <v>36</v>
      </c>
      <c r="T3175">
        <v>74</v>
      </c>
      <c r="U3175">
        <v>36</v>
      </c>
      <c r="V3175">
        <v>99.05</v>
      </c>
      <c r="W3175">
        <v>104</v>
      </c>
      <c r="X3175">
        <v>108.34</v>
      </c>
      <c r="Y3175">
        <v>2</v>
      </c>
      <c r="Z3175">
        <v>0</v>
      </c>
      <c r="AA3175">
        <v>0</v>
      </c>
      <c r="AB3175">
        <v>0</v>
      </c>
      <c r="AC3175">
        <v>7488</v>
      </c>
      <c r="AD3175">
        <v>0.01</v>
      </c>
      <c r="AE3175">
        <v>0</v>
      </c>
      <c r="AF3175">
        <v>0</v>
      </c>
      <c r="AG3175">
        <v>0</v>
      </c>
      <c r="AH3175">
        <v>0</v>
      </c>
      <c r="AI3175">
        <f t="shared" si="258"/>
        <v>72</v>
      </c>
      <c r="AJ3175">
        <f t="shared" si="259"/>
        <v>7800.4800000000005</v>
      </c>
      <c r="AK3175" s="62">
        <f t="shared" si="260"/>
        <v>2</v>
      </c>
      <c r="AL3175">
        <f t="shared" si="261"/>
        <v>7488</v>
      </c>
    </row>
    <row r="3176" spans="2:38" ht="14.45" x14ac:dyDescent="0.3">
      <c r="B3176" t="s">
        <v>2852</v>
      </c>
      <c r="C3176">
        <v>2002344334</v>
      </c>
      <c r="D3176" t="s">
        <v>125</v>
      </c>
      <c r="E3176" t="s">
        <v>126</v>
      </c>
      <c r="F3176" t="s">
        <v>127</v>
      </c>
      <c r="G3176" t="s">
        <v>146</v>
      </c>
      <c r="H3176" t="s">
        <v>150</v>
      </c>
      <c r="I3176" t="s">
        <v>185</v>
      </c>
      <c r="J3176" t="s">
        <v>569</v>
      </c>
      <c r="K3176" t="s">
        <v>569</v>
      </c>
      <c r="L3176">
        <v>80875507</v>
      </c>
      <c r="M3176" t="s">
        <v>824</v>
      </c>
      <c r="N3176">
        <v>82121010</v>
      </c>
      <c r="O3176" t="s">
        <v>825</v>
      </c>
      <c r="P3176">
        <v>4987176278562</v>
      </c>
      <c r="Q3176">
        <v>105</v>
      </c>
      <c r="R3176" s="16">
        <v>46806</v>
      </c>
      <c r="S3176">
        <v>60</v>
      </c>
      <c r="T3176">
        <v>31</v>
      </c>
      <c r="U3176">
        <v>144</v>
      </c>
      <c r="V3176">
        <v>76.260000000000005</v>
      </c>
      <c r="W3176">
        <v>89.99</v>
      </c>
      <c r="X3176">
        <v>93.74</v>
      </c>
      <c r="Y3176">
        <v>0</v>
      </c>
      <c r="Z3176">
        <v>67</v>
      </c>
      <c r="AA3176">
        <v>0</v>
      </c>
      <c r="AB3176">
        <v>0</v>
      </c>
      <c r="AC3176">
        <v>6029.33</v>
      </c>
      <c r="AD3176">
        <v>0.01</v>
      </c>
      <c r="AE3176">
        <v>0</v>
      </c>
      <c r="AF3176">
        <v>0</v>
      </c>
      <c r="AG3176">
        <v>0</v>
      </c>
      <c r="AH3176">
        <v>0</v>
      </c>
      <c r="AI3176">
        <f t="shared" si="258"/>
        <v>67</v>
      </c>
      <c r="AJ3176">
        <f t="shared" si="259"/>
        <v>6280.58</v>
      </c>
      <c r="AK3176" s="62">
        <f t="shared" si="260"/>
        <v>0.46527777777777779</v>
      </c>
      <c r="AL3176">
        <f t="shared" si="261"/>
        <v>6029.33</v>
      </c>
    </row>
    <row r="3177" spans="2:38" ht="14.45" x14ac:dyDescent="0.3">
      <c r="B3177" t="s">
        <v>2852</v>
      </c>
      <c r="C3177">
        <v>2002344334</v>
      </c>
      <c r="D3177" t="s">
        <v>125</v>
      </c>
      <c r="E3177" t="s">
        <v>126</v>
      </c>
      <c r="F3177" t="s">
        <v>127</v>
      </c>
      <c r="G3177" t="s">
        <v>146</v>
      </c>
      <c r="H3177" t="s">
        <v>160</v>
      </c>
      <c r="I3177" t="s">
        <v>161</v>
      </c>
      <c r="J3177" t="s">
        <v>525</v>
      </c>
      <c r="K3177" t="s">
        <v>526</v>
      </c>
      <c r="L3177">
        <v>83913849</v>
      </c>
      <c r="M3177" t="s">
        <v>978</v>
      </c>
      <c r="N3177">
        <v>96032100</v>
      </c>
      <c r="O3177" t="s">
        <v>979</v>
      </c>
      <c r="P3177">
        <v>4987176202437</v>
      </c>
      <c r="Q3177">
        <v>115</v>
      </c>
      <c r="R3177" s="16">
        <v>47045</v>
      </c>
      <c r="S3177">
        <v>36</v>
      </c>
      <c r="T3177">
        <v>74</v>
      </c>
      <c r="U3177">
        <v>72</v>
      </c>
      <c r="V3177">
        <v>87.62</v>
      </c>
      <c r="W3177">
        <v>92</v>
      </c>
      <c r="X3177">
        <v>95.84</v>
      </c>
      <c r="Y3177">
        <v>0</v>
      </c>
      <c r="Z3177">
        <v>50</v>
      </c>
      <c r="AA3177">
        <v>0</v>
      </c>
      <c r="AB3177">
        <v>0</v>
      </c>
      <c r="AC3177">
        <v>4600</v>
      </c>
      <c r="AD3177">
        <v>0.01</v>
      </c>
      <c r="AE3177">
        <v>0</v>
      </c>
      <c r="AF3177">
        <v>0</v>
      </c>
      <c r="AG3177">
        <v>0</v>
      </c>
      <c r="AH3177">
        <v>0</v>
      </c>
      <c r="AI3177">
        <f t="shared" si="258"/>
        <v>50</v>
      </c>
      <c r="AJ3177">
        <f t="shared" si="259"/>
        <v>4792</v>
      </c>
      <c r="AK3177" s="62">
        <f t="shared" si="260"/>
        <v>0.69444444444444442</v>
      </c>
      <c r="AL3177">
        <f t="shared" si="261"/>
        <v>4600</v>
      </c>
    </row>
    <row r="3178" spans="2:38" ht="14.45" x14ac:dyDescent="0.3">
      <c r="B3178" t="s">
        <v>2852</v>
      </c>
      <c r="C3178">
        <v>2002344334</v>
      </c>
      <c r="D3178" t="s">
        <v>125</v>
      </c>
      <c r="E3178" t="s">
        <v>126</v>
      </c>
      <c r="F3178" t="s">
        <v>127</v>
      </c>
      <c r="G3178" t="s">
        <v>128</v>
      </c>
      <c r="H3178" t="s">
        <v>139</v>
      </c>
      <c r="I3178" t="s">
        <v>140</v>
      </c>
      <c r="J3178" t="s">
        <v>283</v>
      </c>
      <c r="K3178" t="s">
        <v>769</v>
      </c>
      <c r="L3178">
        <v>83924708</v>
      </c>
      <c r="M3178" t="s">
        <v>2202</v>
      </c>
      <c r="N3178">
        <v>96190030</v>
      </c>
      <c r="O3178" t="s">
        <v>2203</v>
      </c>
      <c r="P3178">
        <v>4987176413666</v>
      </c>
      <c r="Q3178">
        <v>599</v>
      </c>
      <c r="R3178" s="16">
        <v>47052</v>
      </c>
      <c r="S3178">
        <v>36</v>
      </c>
      <c r="T3178">
        <v>74</v>
      </c>
      <c r="U3178">
        <v>6</v>
      </c>
      <c r="V3178">
        <v>456.36</v>
      </c>
      <c r="W3178">
        <v>479.18</v>
      </c>
      <c r="X3178">
        <v>499.16</v>
      </c>
      <c r="Y3178">
        <v>79</v>
      </c>
      <c r="Z3178">
        <v>0</v>
      </c>
      <c r="AA3178">
        <v>0</v>
      </c>
      <c r="AB3178">
        <v>0</v>
      </c>
      <c r="AC3178">
        <v>227131.32</v>
      </c>
      <c r="AD3178">
        <v>0.11</v>
      </c>
      <c r="AE3178">
        <v>0</v>
      </c>
      <c r="AF3178">
        <v>0</v>
      </c>
      <c r="AG3178">
        <v>0</v>
      </c>
      <c r="AH3178">
        <v>0</v>
      </c>
      <c r="AI3178">
        <f t="shared" si="258"/>
        <v>474</v>
      </c>
      <c r="AJ3178">
        <f t="shared" si="259"/>
        <v>236601.84000000003</v>
      </c>
      <c r="AK3178" s="62">
        <f t="shared" si="260"/>
        <v>79</v>
      </c>
      <c r="AL3178">
        <f t="shared" si="261"/>
        <v>227131.32</v>
      </c>
    </row>
    <row r="3179" spans="2:38" ht="14.45" x14ac:dyDescent="0.3">
      <c r="B3179" t="s">
        <v>2852</v>
      </c>
      <c r="C3179">
        <v>2002344334</v>
      </c>
      <c r="D3179" t="s">
        <v>125</v>
      </c>
      <c r="E3179" t="s">
        <v>126</v>
      </c>
      <c r="F3179" t="s">
        <v>127</v>
      </c>
      <c r="G3179" t="s">
        <v>146</v>
      </c>
      <c r="H3179" t="s">
        <v>160</v>
      </c>
      <c r="I3179" t="s">
        <v>161</v>
      </c>
      <c r="J3179" t="s">
        <v>162</v>
      </c>
      <c r="K3179" t="s">
        <v>334</v>
      </c>
      <c r="L3179">
        <v>80894402</v>
      </c>
      <c r="M3179" t="s">
        <v>958</v>
      </c>
      <c r="N3179">
        <v>96032100</v>
      </c>
      <c r="O3179" t="s">
        <v>959</v>
      </c>
      <c r="P3179">
        <v>4987176239976</v>
      </c>
      <c r="Q3179">
        <v>150</v>
      </c>
      <c r="R3179" s="16">
        <v>47045</v>
      </c>
      <c r="S3179">
        <v>36</v>
      </c>
      <c r="T3179">
        <v>74</v>
      </c>
      <c r="U3179">
        <v>36</v>
      </c>
      <c r="V3179">
        <v>114.29</v>
      </c>
      <c r="W3179">
        <v>120</v>
      </c>
      <c r="X3179">
        <v>125</v>
      </c>
      <c r="Y3179">
        <v>0</v>
      </c>
      <c r="Z3179">
        <v>12</v>
      </c>
      <c r="AA3179">
        <v>0</v>
      </c>
      <c r="AB3179">
        <v>0</v>
      </c>
      <c r="AC3179">
        <v>1440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f t="shared" si="258"/>
        <v>12</v>
      </c>
      <c r="AJ3179">
        <f t="shared" si="259"/>
        <v>1500</v>
      </c>
      <c r="AK3179" s="62">
        <f t="shared" si="260"/>
        <v>0.33333333333333331</v>
      </c>
      <c r="AL3179">
        <f t="shared" si="261"/>
        <v>1440</v>
      </c>
    </row>
    <row r="3180" spans="2:38" ht="14.45" x14ac:dyDescent="0.3">
      <c r="B3180" t="s">
        <v>2852</v>
      </c>
      <c r="C3180">
        <v>2002344334</v>
      </c>
      <c r="D3180" t="s">
        <v>125</v>
      </c>
      <c r="E3180" t="s">
        <v>126</v>
      </c>
      <c r="F3180" t="s">
        <v>127</v>
      </c>
      <c r="G3180" t="s">
        <v>132</v>
      </c>
      <c r="H3180" t="s">
        <v>290</v>
      </c>
      <c r="I3180" t="s">
        <v>828</v>
      </c>
      <c r="J3180" t="s">
        <v>828</v>
      </c>
      <c r="K3180" t="s">
        <v>829</v>
      </c>
      <c r="L3180">
        <v>80895619</v>
      </c>
      <c r="M3180" t="s">
        <v>830</v>
      </c>
      <c r="N3180">
        <v>30049011</v>
      </c>
      <c r="O3180" t="s">
        <v>831</v>
      </c>
      <c r="P3180">
        <v>4987176265777</v>
      </c>
      <c r="Q3180">
        <v>121</v>
      </c>
      <c r="R3180" s="16">
        <v>47045</v>
      </c>
      <c r="S3180">
        <v>36</v>
      </c>
      <c r="T3180">
        <v>74</v>
      </c>
      <c r="U3180">
        <v>48</v>
      </c>
      <c r="V3180">
        <v>92.31</v>
      </c>
      <c r="W3180">
        <v>96.93</v>
      </c>
      <c r="X3180">
        <v>100.97</v>
      </c>
      <c r="Y3180">
        <v>0</v>
      </c>
      <c r="Z3180">
        <v>5</v>
      </c>
      <c r="AA3180">
        <v>0</v>
      </c>
      <c r="AB3180">
        <v>0</v>
      </c>
      <c r="AC3180">
        <v>484.65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f t="shared" si="258"/>
        <v>5</v>
      </c>
      <c r="AJ3180">
        <f t="shared" si="259"/>
        <v>504.85</v>
      </c>
      <c r="AK3180" s="62">
        <f t="shared" si="260"/>
        <v>0.10416666666666667</v>
      </c>
      <c r="AL3180">
        <f t="shared" si="261"/>
        <v>484.65000000000003</v>
      </c>
    </row>
    <row r="3181" spans="2:38" ht="14.45" x14ac:dyDescent="0.3">
      <c r="B3181" t="s">
        <v>2852</v>
      </c>
      <c r="C3181">
        <v>2002344334</v>
      </c>
      <c r="D3181" t="s">
        <v>125</v>
      </c>
      <c r="E3181" t="s">
        <v>126</v>
      </c>
      <c r="F3181" t="s">
        <v>127</v>
      </c>
      <c r="G3181" t="s">
        <v>128</v>
      </c>
      <c r="H3181" t="s">
        <v>139</v>
      </c>
      <c r="I3181" t="s">
        <v>140</v>
      </c>
      <c r="J3181" t="s">
        <v>266</v>
      </c>
      <c r="K3181" t="s">
        <v>412</v>
      </c>
      <c r="L3181">
        <v>83918758</v>
      </c>
      <c r="M3181" t="s">
        <v>997</v>
      </c>
      <c r="N3181">
        <v>96190030</v>
      </c>
      <c r="O3181" t="s">
        <v>998</v>
      </c>
      <c r="P3181">
        <v>4987176071446</v>
      </c>
      <c r="Q3181">
        <v>95</v>
      </c>
      <c r="R3181" s="16">
        <v>46807</v>
      </c>
      <c r="S3181">
        <v>36</v>
      </c>
      <c r="T3181">
        <v>52</v>
      </c>
      <c r="U3181">
        <v>40</v>
      </c>
      <c r="V3181">
        <v>72.38</v>
      </c>
      <c r="W3181">
        <v>76</v>
      </c>
      <c r="X3181">
        <v>79.17</v>
      </c>
      <c r="Y3181">
        <v>72</v>
      </c>
      <c r="Z3181">
        <v>23</v>
      </c>
      <c r="AA3181">
        <v>0</v>
      </c>
      <c r="AB3181">
        <v>0</v>
      </c>
      <c r="AC3181">
        <v>220628</v>
      </c>
      <c r="AD3181">
        <v>0.16</v>
      </c>
      <c r="AE3181">
        <v>0</v>
      </c>
      <c r="AF3181">
        <v>0</v>
      </c>
      <c r="AG3181">
        <v>0</v>
      </c>
      <c r="AH3181">
        <v>0</v>
      </c>
      <c r="AI3181">
        <f t="shared" si="258"/>
        <v>2903</v>
      </c>
      <c r="AJ3181">
        <f t="shared" si="259"/>
        <v>229830.51</v>
      </c>
      <c r="AK3181" s="62">
        <f t="shared" si="260"/>
        <v>72.575000000000003</v>
      </c>
      <c r="AL3181">
        <f t="shared" si="261"/>
        <v>220628</v>
      </c>
    </row>
    <row r="3182" spans="2:38" ht="14.45" x14ac:dyDescent="0.3">
      <c r="B3182" t="s">
        <v>2852</v>
      </c>
      <c r="C3182">
        <v>2002344334</v>
      </c>
      <c r="D3182" t="s">
        <v>125</v>
      </c>
      <c r="E3182" t="s">
        <v>126</v>
      </c>
      <c r="F3182" t="s">
        <v>127</v>
      </c>
      <c r="G3182" t="s">
        <v>146</v>
      </c>
      <c r="H3182" t="s">
        <v>147</v>
      </c>
      <c r="I3182" t="s">
        <v>203</v>
      </c>
      <c r="J3182" t="s">
        <v>834</v>
      </c>
      <c r="K3182" t="s">
        <v>835</v>
      </c>
      <c r="L3182">
        <v>80896468</v>
      </c>
      <c r="M3182" t="s">
        <v>836</v>
      </c>
      <c r="N3182">
        <v>33071010</v>
      </c>
      <c r="O3182" t="s">
        <v>837</v>
      </c>
      <c r="P3182">
        <v>4987176303356</v>
      </c>
      <c r="Q3182">
        <v>62</v>
      </c>
      <c r="R3182" s="16">
        <v>47045</v>
      </c>
      <c r="S3182">
        <v>18</v>
      </c>
      <c r="T3182">
        <v>100</v>
      </c>
      <c r="U3182">
        <v>72</v>
      </c>
      <c r="V3182">
        <v>45.34</v>
      </c>
      <c r="W3182">
        <v>47.61</v>
      </c>
      <c r="X3182">
        <v>49.6</v>
      </c>
      <c r="Y3182">
        <v>1</v>
      </c>
      <c r="Z3182">
        <v>28</v>
      </c>
      <c r="AA3182">
        <v>0</v>
      </c>
      <c r="AB3182">
        <v>0</v>
      </c>
      <c r="AC3182">
        <v>4761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f t="shared" si="258"/>
        <v>100</v>
      </c>
      <c r="AJ3182">
        <f t="shared" si="259"/>
        <v>4960</v>
      </c>
      <c r="AK3182" s="62">
        <f t="shared" si="260"/>
        <v>1.3888888888888888</v>
      </c>
      <c r="AL3182">
        <f t="shared" si="261"/>
        <v>4761</v>
      </c>
    </row>
    <row r="3183" spans="2:38" ht="14.45" x14ac:dyDescent="0.3">
      <c r="B3183" t="s">
        <v>2852</v>
      </c>
      <c r="C3183">
        <v>2002344334</v>
      </c>
      <c r="D3183" t="s">
        <v>125</v>
      </c>
      <c r="E3183" t="s">
        <v>126</v>
      </c>
      <c r="F3183" t="s">
        <v>127</v>
      </c>
      <c r="G3183" t="s">
        <v>146</v>
      </c>
      <c r="H3183" t="s">
        <v>150</v>
      </c>
      <c r="I3183" t="s">
        <v>257</v>
      </c>
      <c r="J3183" t="s">
        <v>258</v>
      </c>
      <c r="K3183" t="s">
        <v>259</v>
      </c>
      <c r="L3183">
        <v>80818341</v>
      </c>
      <c r="M3183" t="s">
        <v>260</v>
      </c>
      <c r="N3183">
        <v>82121010</v>
      </c>
      <c r="O3183" t="s">
        <v>261</v>
      </c>
      <c r="P3183">
        <v>4987176288264</v>
      </c>
      <c r="Q3183">
        <v>175</v>
      </c>
      <c r="R3183" s="16">
        <v>46807</v>
      </c>
      <c r="S3183">
        <v>60</v>
      </c>
      <c r="T3183">
        <v>31</v>
      </c>
      <c r="U3183">
        <v>30</v>
      </c>
      <c r="V3183">
        <v>127.12</v>
      </c>
      <c r="W3183">
        <v>150</v>
      </c>
      <c r="X3183">
        <v>156.26</v>
      </c>
      <c r="Y3183">
        <v>0</v>
      </c>
      <c r="Z3183">
        <v>9</v>
      </c>
      <c r="AA3183">
        <v>0</v>
      </c>
      <c r="AB3183">
        <v>0</v>
      </c>
      <c r="AC3183">
        <v>1350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f t="shared" si="258"/>
        <v>9</v>
      </c>
      <c r="AJ3183">
        <f t="shared" si="259"/>
        <v>1406.34</v>
      </c>
      <c r="AK3183" s="62">
        <f t="shared" si="260"/>
        <v>0.3</v>
      </c>
      <c r="AL3183">
        <f t="shared" si="261"/>
        <v>1350</v>
      </c>
    </row>
    <row r="3184" spans="2:38" ht="14.45" x14ac:dyDescent="0.3">
      <c r="B3184" t="s">
        <v>2852</v>
      </c>
      <c r="C3184">
        <v>2002344334</v>
      </c>
      <c r="D3184" t="s">
        <v>125</v>
      </c>
      <c r="E3184" t="s">
        <v>126</v>
      </c>
      <c r="F3184" t="s">
        <v>127</v>
      </c>
      <c r="G3184" t="s">
        <v>146</v>
      </c>
      <c r="H3184" t="s">
        <v>150</v>
      </c>
      <c r="I3184" t="s">
        <v>214</v>
      </c>
      <c r="J3184" t="s">
        <v>244</v>
      </c>
      <c r="K3184" t="s">
        <v>245</v>
      </c>
      <c r="L3184">
        <v>80875790</v>
      </c>
      <c r="M3184" t="s">
        <v>1054</v>
      </c>
      <c r="N3184">
        <v>82122011</v>
      </c>
      <c r="O3184" t="s">
        <v>1055</v>
      </c>
      <c r="P3184">
        <v>4987176384843</v>
      </c>
      <c r="Q3184">
        <v>950</v>
      </c>
      <c r="R3184" s="16">
        <v>47045</v>
      </c>
      <c r="S3184">
        <v>60</v>
      </c>
      <c r="T3184">
        <v>44</v>
      </c>
      <c r="U3184">
        <v>24</v>
      </c>
      <c r="V3184">
        <v>690.05</v>
      </c>
      <c r="W3184">
        <v>814.26</v>
      </c>
      <c r="X3184">
        <v>848.21</v>
      </c>
      <c r="Y3184">
        <v>0</v>
      </c>
      <c r="Z3184">
        <v>1</v>
      </c>
      <c r="AA3184">
        <v>0</v>
      </c>
      <c r="AB3184">
        <v>0</v>
      </c>
      <c r="AC3184">
        <v>814.26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f t="shared" si="258"/>
        <v>1</v>
      </c>
      <c r="AJ3184">
        <f t="shared" si="259"/>
        <v>848.21</v>
      </c>
      <c r="AK3184" s="62">
        <f t="shared" si="260"/>
        <v>4.1666666666666664E-2</v>
      </c>
      <c r="AL3184">
        <f t="shared" si="261"/>
        <v>814.26</v>
      </c>
    </row>
    <row r="3185" spans="2:38" ht="14.45" x14ac:dyDescent="0.3">
      <c r="B3185" t="s">
        <v>2852</v>
      </c>
      <c r="C3185">
        <v>2002344334</v>
      </c>
      <c r="D3185" t="s">
        <v>125</v>
      </c>
      <c r="E3185" t="s">
        <v>126</v>
      </c>
      <c r="F3185" t="s">
        <v>127</v>
      </c>
      <c r="G3185" t="s">
        <v>146</v>
      </c>
      <c r="H3185" t="s">
        <v>150</v>
      </c>
      <c r="I3185" t="s">
        <v>214</v>
      </c>
      <c r="J3185" t="s">
        <v>276</v>
      </c>
      <c r="K3185" t="s">
        <v>276</v>
      </c>
      <c r="L3185">
        <v>80803704</v>
      </c>
      <c r="M3185" t="s">
        <v>277</v>
      </c>
      <c r="N3185">
        <v>82121010</v>
      </c>
      <c r="O3185" t="s">
        <v>278</v>
      </c>
      <c r="P3185">
        <v>4987176286833</v>
      </c>
      <c r="Q3185">
        <v>275</v>
      </c>
      <c r="R3185" s="16">
        <v>46800</v>
      </c>
      <c r="S3185">
        <v>60</v>
      </c>
      <c r="T3185">
        <v>31</v>
      </c>
      <c r="U3185">
        <v>36</v>
      </c>
      <c r="V3185">
        <v>199.75</v>
      </c>
      <c r="W3185">
        <v>235.71</v>
      </c>
      <c r="X3185">
        <v>245.54</v>
      </c>
      <c r="Y3185">
        <v>0</v>
      </c>
      <c r="Z3185">
        <v>20</v>
      </c>
      <c r="AA3185">
        <v>0</v>
      </c>
      <c r="AB3185">
        <v>0</v>
      </c>
      <c r="AC3185">
        <v>4714.2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f t="shared" si="258"/>
        <v>20</v>
      </c>
      <c r="AJ3185">
        <f t="shared" si="259"/>
        <v>4910.8</v>
      </c>
      <c r="AK3185" s="62">
        <f t="shared" si="260"/>
        <v>0.55555555555555558</v>
      </c>
      <c r="AL3185">
        <f t="shared" si="261"/>
        <v>4714.2</v>
      </c>
    </row>
    <row r="3186" spans="2:38" ht="14.45" x14ac:dyDescent="0.3">
      <c r="B3186" t="s">
        <v>2852</v>
      </c>
      <c r="C3186">
        <v>2002344334</v>
      </c>
      <c r="D3186" t="s">
        <v>125</v>
      </c>
      <c r="E3186" t="s">
        <v>126</v>
      </c>
      <c r="F3186" t="s">
        <v>127</v>
      </c>
      <c r="G3186" t="s">
        <v>146</v>
      </c>
      <c r="H3186" t="s">
        <v>150</v>
      </c>
      <c r="I3186" t="s">
        <v>214</v>
      </c>
      <c r="J3186" t="s">
        <v>215</v>
      </c>
      <c r="K3186" t="s">
        <v>841</v>
      </c>
      <c r="L3186">
        <v>80876082</v>
      </c>
      <c r="M3186" t="s">
        <v>842</v>
      </c>
      <c r="N3186">
        <v>82122011</v>
      </c>
      <c r="O3186" t="s">
        <v>843</v>
      </c>
      <c r="P3186">
        <v>4987176300478</v>
      </c>
      <c r="Q3186">
        <v>349</v>
      </c>
      <c r="R3186" s="16">
        <v>46398</v>
      </c>
      <c r="S3186">
        <v>60</v>
      </c>
      <c r="T3186">
        <v>8</v>
      </c>
      <c r="U3186">
        <v>72</v>
      </c>
      <c r="V3186">
        <v>253.5</v>
      </c>
      <c r="W3186">
        <v>299.13</v>
      </c>
      <c r="X3186">
        <v>311.60000000000002</v>
      </c>
      <c r="Y3186">
        <v>0</v>
      </c>
      <c r="Z3186">
        <v>23</v>
      </c>
      <c r="AA3186">
        <v>0</v>
      </c>
      <c r="AB3186">
        <v>0</v>
      </c>
      <c r="AC3186">
        <v>6879.99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f t="shared" si="258"/>
        <v>23</v>
      </c>
      <c r="AJ3186">
        <f t="shared" si="259"/>
        <v>7166.8</v>
      </c>
      <c r="AK3186" s="62">
        <f t="shared" si="260"/>
        <v>0.31944444444444442</v>
      </c>
      <c r="AL3186">
        <f t="shared" si="261"/>
        <v>6879.99</v>
      </c>
    </row>
    <row r="3187" spans="2:38" ht="14.45" x14ac:dyDescent="0.3">
      <c r="B3187" t="s">
        <v>2852</v>
      </c>
      <c r="C3187">
        <v>2002344334</v>
      </c>
      <c r="D3187" t="s">
        <v>125</v>
      </c>
      <c r="E3187" t="s">
        <v>126</v>
      </c>
      <c r="F3187" t="s">
        <v>127</v>
      </c>
      <c r="G3187" t="s">
        <v>128</v>
      </c>
      <c r="H3187" t="s">
        <v>139</v>
      </c>
      <c r="I3187" t="s">
        <v>140</v>
      </c>
      <c r="J3187" t="s">
        <v>266</v>
      </c>
      <c r="K3187" t="s">
        <v>482</v>
      </c>
      <c r="L3187">
        <v>83918759</v>
      </c>
      <c r="M3187" t="s">
        <v>883</v>
      </c>
      <c r="N3187">
        <v>96190030</v>
      </c>
      <c r="O3187" t="s">
        <v>884</v>
      </c>
      <c r="P3187">
        <v>4987176071453</v>
      </c>
      <c r="Q3187">
        <v>95</v>
      </c>
      <c r="R3187" s="16">
        <v>46807</v>
      </c>
      <c r="S3187">
        <v>36</v>
      </c>
      <c r="T3187">
        <v>52</v>
      </c>
      <c r="U3187">
        <v>40</v>
      </c>
      <c r="V3187">
        <v>72.38</v>
      </c>
      <c r="W3187">
        <v>76</v>
      </c>
      <c r="X3187">
        <v>79.17</v>
      </c>
      <c r="Y3187">
        <v>52</v>
      </c>
      <c r="Z3187">
        <v>30</v>
      </c>
      <c r="AA3187">
        <v>0</v>
      </c>
      <c r="AB3187">
        <v>0</v>
      </c>
      <c r="AC3187">
        <v>160360</v>
      </c>
      <c r="AD3187">
        <v>0.12</v>
      </c>
      <c r="AE3187">
        <v>0</v>
      </c>
      <c r="AF3187">
        <v>0</v>
      </c>
      <c r="AG3187">
        <v>0</v>
      </c>
      <c r="AH3187">
        <v>0</v>
      </c>
      <c r="AI3187">
        <f t="shared" si="258"/>
        <v>2110</v>
      </c>
      <c r="AJ3187">
        <f t="shared" si="259"/>
        <v>167048.70000000001</v>
      </c>
      <c r="AK3187" s="62">
        <f t="shared" si="260"/>
        <v>52.75</v>
      </c>
      <c r="AL3187">
        <f t="shared" si="261"/>
        <v>160360</v>
      </c>
    </row>
    <row r="3188" spans="2:38" ht="14.45" x14ac:dyDescent="0.3">
      <c r="B3188" t="s">
        <v>2852</v>
      </c>
      <c r="C3188">
        <v>2002344334</v>
      </c>
      <c r="D3188" t="s">
        <v>125</v>
      </c>
      <c r="E3188" t="s">
        <v>126</v>
      </c>
      <c r="F3188" t="s">
        <v>127</v>
      </c>
      <c r="G3188" t="s">
        <v>146</v>
      </c>
      <c r="H3188" t="s">
        <v>147</v>
      </c>
      <c r="I3188" t="s">
        <v>148</v>
      </c>
      <c r="J3188" t="s">
        <v>149</v>
      </c>
      <c r="K3188" t="s">
        <v>1022</v>
      </c>
      <c r="L3188">
        <v>80896465</v>
      </c>
      <c r="M3188" t="s">
        <v>1023</v>
      </c>
      <c r="N3188">
        <v>33071010</v>
      </c>
      <c r="O3188" t="s">
        <v>1024</v>
      </c>
      <c r="P3188">
        <v>4987176198228</v>
      </c>
      <c r="Q3188">
        <v>444</v>
      </c>
      <c r="R3188" s="16">
        <v>46807</v>
      </c>
      <c r="S3188">
        <v>36</v>
      </c>
      <c r="T3188">
        <v>52</v>
      </c>
      <c r="U3188">
        <v>12</v>
      </c>
      <c r="V3188">
        <v>362.44</v>
      </c>
      <c r="W3188">
        <v>380.56</v>
      </c>
      <c r="X3188">
        <v>396.43</v>
      </c>
      <c r="Y3188">
        <v>0</v>
      </c>
      <c r="Z3188">
        <v>1</v>
      </c>
      <c r="AA3188">
        <v>0</v>
      </c>
      <c r="AB3188">
        <v>0</v>
      </c>
      <c r="AC3188">
        <v>380.56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f t="shared" ref="AI3188:AI3251" si="262">+(Y3188+AA3188)*U3188+(Z3188+AB3188+AE3188+AG3188)</f>
        <v>1</v>
      </c>
      <c r="AJ3188">
        <f t="shared" ref="AJ3188:AJ3251" si="263">+AI3188*X3188</f>
        <v>396.43</v>
      </c>
      <c r="AK3188" s="62">
        <f t="shared" ref="AK3188:AK3251" si="264">+AI3188/U3188</f>
        <v>8.3333333333333329E-2</v>
      </c>
      <c r="AL3188">
        <f t="shared" ref="AL3188:AL3251" si="265">+AI3188*W3188</f>
        <v>380.56</v>
      </c>
    </row>
    <row r="3189" spans="2:38" ht="14.45" x14ac:dyDescent="0.3">
      <c r="B3189" t="s">
        <v>2852</v>
      </c>
      <c r="C3189">
        <v>2002344334</v>
      </c>
      <c r="D3189" t="s">
        <v>125</v>
      </c>
      <c r="E3189" t="s">
        <v>126</v>
      </c>
      <c r="F3189" t="s">
        <v>127</v>
      </c>
      <c r="G3189" t="s">
        <v>128</v>
      </c>
      <c r="H3189" t="s">
        <v>129</v>
      </c>
      <c r="I3189" t="s">
        <v>130</v>
      </c>
      <c r="J3189" t="s">
        <v>295</v>
      </c>
      <c r="K3189" t="s">
        <v>296</v>
      </c>
      <c r="L3189">
        <v>80830097</v>
      </c>
      <c r="M3189" t="s">
        <v>297</v>
      </c>
      <c r="N3189">
        <v>33059090</v>
      </c>
      <c r="O3189" t="s">
        <v>298</v>
      </c>
      <c r="P3189">
        <v>4987176294098</v>
      </c>
      <c r="Q3189">
        <v>290</v>
      </c>
      <c r="R3189" s="16">
        <v>47115</v>
      </c>
      <c r="S3189">
        <v>36</v>
      </c>
      <c r="T3189">
        <v>80</v>
      </c>
      <c r="U3189">
        <v>24</v>
      </c>
      <c r="V3189">
        <v>205.15</v>
      </c>
      <c r="W3189">
        <v>242.08</v>
      </c>
      <c r="X3189">
        <v>252.17</v>
      </c>
      <c r="Y3189">
        <v>1</v>
      </c>
      <c r="Z3189">
        <v>11</v>
      </c>
      <c r="AA3189">
        <v>0</v>
      </c>
      <c r="AB3189">
        <v>0</v>
      </c>
      <c r="AC3189">
        <v>8472.7999999999993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f t="shared" si="262"/>
        <v>35</v>
      </c>
      <c r="AJ3189">
        <f t="shared" si="263"/>
        <v>8825.9499999999989</v>
      </c>
      <c r="AK3189" s="62">
        <f t="shared" si="264"/>
        <v>1.4583333333333333</v>
      </c>
      <c r="AL3189">
        <f t="shared" si="265"/>
        <v>8472.8000000000011</v>
      </c>
    </row>
    <row r="3190" spans="2:38" ht="14.45" x14ac:dyDescent="0.3">
      <c r="B3190" t="s">
        <v>2852</v>
      </c>
      <c r="C3190">
        <v>2002344334</v>
      </c>
      <c r="D3190" t="s">
        <v>125</v>
      </c>
      <c r="E3190" t="s">
        <v>126</v>
      </c>
      <c r="F3190" t="s">
        <v>127</v>
      </c>
      <c r="G3190" t="s">
        <v>132</v>
      </c>
      <c r="H3190" t="s">
        <v>133</v>
      </c>
      <c r="I3190" t="s">
        <v>134</v>
      </c>
      <c r="J3190" t="s">
        <v>169</v>
      </c>
      <c r="K3190" t="s">
        <v>460</v>
      </c>
      <c r="L3190">
        <v>83904906</v>
      </c>
      <c r="M3190" t="s">
        <v>850</v>
      </c>
      <c r="N3190">
        <v>96190010</v>
      </c>
      <c r="O3190" t="s">
        <v>851</v>
      </c>
      <c r="P3190">
        <v>4987176293527</v>
      </c>
      <c r="Q3190">
        <v>95</v>
      </c>
      <c r="R3190" s="16">
        <v>47045</v>
      </c>
      <c r="S3190">
        <v>24</v>
      </c>
      <c r="T3190">
        <v>100</v>
      </c>
      <c r="U3190">
        <v>64</v>
      </c>
      <c r="V3190">
        <v>82.16</v>
      </c>
      <c r="W3190">
        <v>82.16</v>
      </c>
      <c r="X3190">
        <v>85.59</v>
      </c>
      <c r="Y3190">
        <v>0</v>
      </c>
      <c r="Z3190">
        <v>25</v>
      </c>
      <c r="AA3190">
        <v>0</v>
      </c>
      <c r="AB3190">
        <v>0</v>
      </c>
      <c r="AC3190">
        <v>2054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f t="shared" si="262"/>
        <v>25</v>
      </c>
      <c r="AJ3190">
        <f t="shared" si="263"/>
        <v>2139.75</v>
      </c>
      <c r="AK3190" s="62">
        <f t="shared" si="264"/>
        <v>0.390625</v>
      </c>
      <c r="AL3190">
        <f t="shared" si="265"/>
        <v>2054</v>
      </c>
    </row>
    <row r="3191" spans="2:38" ht="14.45" x14ac:dyDescent="0.3">
      <c r="B3191" t="s">
        <v>2852</v>
      </c>
      <c r="C3191">
        <v>2002344334</v>
      </c>
      <c r="D3191" t="s">
        <v>125</v>
      </c>
      <c r="E3191" t="s">
        <v>126</v>
      </c>
      <c r="F3191" t="s">
        <v>127</v>
      </c>
      <c r="G3191" t="s">
        <v>132</v>
      </c>
      <c r="H3191" t="s">
        <v>163</v>
      </c>
      <c r="I3191" t="s">
        <v>164</v>
      </c>
      <c r="J3191" t="s">
        <v>253</v>
      </c>
      <c r="K3191" t="s">
        <v>302</v>
      </c>
      <c r="L3191">
        <v>80830420</v>
      </c>
      <c r="M3191" t="s">
        <v>303</v>
      </c>
      <c r="N3191">
        <v>33071010</v>
      </c>
      <c r="O3191" t="s">
        <v>304</v>
      </c>
      <c r="P3191">
        <v>4987176176844</v>
      </c>
      <c r="Q3191">
        <v>235</v>
      </c>
      <c r="R3191" s="16">
        <v>47020</v>
      </c>
      <c r="S3191">
        <v>36</v>
      </c>
      <c r="T3191">
        <v>71</v>
      </c>
      <c r="U3191">
        <v>48</v>
      </c>
      <c r="V3191">
        <v>191.83</v>
      </c>
      <c r="W3191">
        <v>201.42</v>
      </c>
      <c r="X3191">
        <v>209.82</v>
      </c>
      <c r="Y3191">
        <v>0</v>
      </c>
      <c r="Z3191">
        <v>5</v>
      </c>
      <c r="AA3191">
        <v>0</v>
      </c>
      <c r="AB3191">
        <v>0</v>
      </c>
      <c r="AC3191">
        <v>1007.1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f t="shared" si="262"/>
        <v>5</v>
      </c>
      <c r="AJ3191">
        <f t="shared" si="263"/>
        <v>1049.0999999999999</v>
      </c>
      <c r="AK3191" s="62">
        <f t="shared" si="264"/>
        <v>0.10416666666666667</v>
      </c>
      <c r="AL3191">
        <f t="shared" si="265"/>
        <v>1007.0999999999999</v>
      </c>
    </row>
    <row r="3192" spans="2:38" ht="14.45" x14ac:dyDescent="0.3">
      <c r="B3192" t="s">
        <v>2852</v>
      </c>
      <c r="C3192">
        <v>2002344334</v>
      </c>
      <c r="D3192" t="s">
        <v>125</v>
      </c>
      <c r="E3192" t="s">
        <v>126</v>
      </c>
      <c r="F3192" t="s">
        <v>127</v>
      </c>
      <c r="G3192" t="s">
        <v>132</v>
      </c>
      <c r="H3192" t="s">
        <v>133</v>
      </c>
      <c r="I3192" t="s">
        <v>177</v>
      </c>
      <c r="J3192" t="s">
        <v>375</v>
      </c>
      <c r="K3192" t="s">
        <v>854</v>
      </c>
      <c r="L3192">
        <v>83911783</v>
      </c>
      <c r="M3192" t="s">
        <v>855</v>
      </c>
      <c r="N3192">
        <v>96190010</v>
      </c>
      <c r="O3192" t="s">
        <v>856</v>
      </c>
      <c r="P3192">
        <v>4987176319180</v>
      </c>
      <c r="Q3192">
        <v>45</v>
      </c>
      <c r="R3192" s="16">
        <v>47045</v>
      </c>
      <c r="S3192">
        <v>24</v>
      </c>
      <c r="T3192">
        <v>100</v>
      </c>
      <c r="U3192">
        <v>120</v>
      </c>
      <c r="V3192">
        <v>38.92</v>
      </c>
      <c r="W3192">
        <v>38.92</v>
      </c>
      <c r="X3192">
        <v>40.54</v>
      </c>
      <c r="Y3192">
        <v>18</v>
      </c>
      <c r="Z3192">
        <v>50</v>
      </c>
      <c r="AA3192">
        <v>0</v>
      </c>
      <c r="AB3192">
        <v>0</v>
      </c>
      <c r="AC3192">
        <v>86013.2</v>
      </c>
      <c r="AD3192">
        <v>5.9999999999999901E-2</v>
      </c>
      <c r="AE3192">
        <v>0</v>
      </c>
      <c r="AF3192">
        <v>0</v>
      </c>
      <c r="AG3192">
        <v>0</v>
      </c>
      <c r="AH3192">
        <v>0</v>
      </c>
      <c r="AI3192">
        <f t="shared" si="262"/>
        <v>2210</v>
      </c>
      <c r="AJ3192">
        <f t="shared" si="263"/>
        <v>89593.4</v>
      </c>
      <c r="AK3192" s="62">
        <f t="shared" si="264"/>
        <v>18.416666666666668</v>
      </c>
      <c r="AL3192">
        <f t="shared" si="265"/>
        <v>86013.2</v>
      </c>
    </row>
    <row r="3193" spans="2:38" ht="14.45" x14ac:dyDescent="0.3">
      <c r="B3193" t="s">
        <v>2852</v>
      </c>
      <c r="C3193">
        <v>2002344334</v>
      </c>
      <c r="D3193" t="s">
        <v>125</v>
      </c>
      <c r="E3193" t="s">
        <v>126</v>
      </c>
      <c r="F3193" t="s">
        <v>127</v>
      </c>
      <c r="G3193" t="s">
        <v>128</v>
      </c>
      <c r="H3193" t="s">
        <v>139</v>
      </c>
      <c r="I3193" t="s">
        <v>140</v>
      </c>
      <c r="J3193" t="s">
        <v>283</v>
      </c>
      <c r="K3193" t="s">
        <v>927</v>
      </c>
      <c r="L3193">
        <v>83918762</v>
      </c>
      <c r="M3193" t="s">
        <v>1078</v>
      </c>
      <c r="N3193">
        <v>96190030</v>
      </c>
      <c r="O3193" t="s">
        <v>1079</v>
      </c>
      <c r="P3193">
        <v>4987176340979</v>
      </c>
      <c r="Q3193">
        <v>609</v>
      </c>
      <c r="R3193" s="16">
        <v>46807</v>
      </c>
      <c r="S3193">
        <v>36</v>
      </c>
      <c r="T3193">
        <v>52</v>
      </c>
      <c r="U3193">
        <v>6</v>
      </c>
      <c r="V3193">
        <v>463.98</v>
      </c>
      <c r="W3193">
        <v>487.18</v>
      </c>
      <c r="X3193">
        <v>507.5</v>
      </c>
      <c r="Y3193">
        <v>170</v>
      </c>
      <c r="Z3193">
        <v>3</v>
      </c>
      <c r="AA3193">
        <v>0</v>
      </c>
      <c r="AB3193">
        <v>0</v>
      </c>
      <c r="AC3193">
        <v>498385.14</v>
      </c>
      <c r="AD3193">
        <v>0.27</v>
      </c>
      <c r="AE3193">
        <v>0</v>
      </c>
      <c r="AF3193">
        <v>0</v>
      </c>
      <c r="AG3193">
        <v>0</v>
      </c>
      <c r="AH3193">
        <v>0</v>
      </c>
      <c r="AI3193">
        <f t="shared" si="262"/>
        <v>1023</v>
      </c>
      <c r="AJ3193">
        <f t="shared" si="263"/>
        <v>519172.5</v>
      </c>
      <c r="AK3193" s="62">
        <f t="shared" si="264"/>
        <v>170.5</v>
      </c>
      <c r="AL3193">
        <f t="shared" si="265"/>
        <v>498385.14</v>
      </c>
    </row>
    <row r="3194" spans="2:38" ht="14.45" x14ac:dyDescent="0.3">
      <c r="B3194" t="s">
        <v>2852</v>
      </c>
      <c r="C3194">
        <v>2002344334</v>
      </c>
      <c r="D3194" t="s">
        <v>125</v>
      </c>
      <c r="E3194" t="s">
        <v>126</v>
      </c>
      <c r="F3194" t="s">
        <v>127</v>
      </c>
      <c r="G3194" t="s">
        <v>128</v>
      </c>
      <c r="H3194" t="s">
        <v>129</v>
      </c>
      <c r="I3194" t="s">
        <v>221</v>
      </c>
      <c r="J3194" t="s">
        <v>250</v>
      </c>
      <c r="K3194" t="s">
        <v>610</v>
      </c>
      <c r="L3194">
        <v>83911268</v>
      </c>
      <c r="M3194" t="s">
        <v>1082</v>
      </c>
      <c r="N3194">
        <v>33051090</v>
      </c>
      <c r="O3194" t="s">
        <v>1083</v>
      </c>
      <c r="P3194">
        <v>4987176254382</v>
      </c>
      <c r="Q3194">
        <v>85</v>
      </c>
      <c r="R3194" s="16">
        <v>46807</v>
      </c>
      <c r="S3194">
        <v>36</v>
      </c>
      <c r="T3194">
        <v>52</v>
      </c>
      <c r="U3194">
        <v>48</v>
      </c>
      <c r="V3194">
        <v>70.650000000000006</v>
      </c>
      <c r="W3194">
        <v>74.180000000000007</v>
      </c>
      <c r="X3194">
        <v>77.27</v>
      </c>
      <c r="Y3194">
        <v>3</v>
      </c>
      <c r="Z3194">
        <v>34</v>
      </c>
      <c r="AA3194">
        <v>0</v>
      </c>
      <c r="AB3194">
        <v>0</v>
      </c>
      <c r="AC3194">
        <v>13204.04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f t="shared" si="262"/>
        <v>178</v>
      </c>
      <c r="AJ3194">
        <f t="shared" si="263"/>
        <v>13754.06</v>
      </c>
      <c r="AK3194" s="62">
        <f t="shared" si="264"/>
        <v>3.7083333333333335</v>
      </c>
      <c r="AL3194">
        <f t="shared" si="265"/>
        <v>13204.04</v>
      </c>
    </row>
    <row r="3195" spans="2:38" ht="14.45" x14ac:dyDescent="0.3">
      <c r="B3195" t="s">
        <v>2852</v>
      </c>
      <c r="C3195">
        <v>2002344334</v>
      </c>
      <c r="D3195" t="s">
        <v>125</v>
      </c>
      <c r="E3195" t="s">
        <v>126</v>
      </c>
      <c r="F3195" t="s">
        <v>127</v>
      </c>
      <c r="G3195" t="s">
        <v>146</v>
      </c>
      <c r="H3195" t="s">
        <v>190</v>
      </c>
      <c r="I3195" t="s">
        <v>191</v>
      </c>
      <c r="J3195" t="s">
        <v>313</v>
      </c>
      <c r="K3195" t="s">
        <v>314</v>
      </c>
      <c r="L3195">
        <v>80832389</v>
      </c>
      <c r="M3195" t="s">
        <v>315</v>
      </c>
      <c r="N3195">
        <v>82122011</v>
      </c>
      <c r="O3195" t="s">
        <v>316</v>
      </c>
      <c r="P3195">
        <v>4987176179180</v>
      </c>
      <c r="Q3195">
        <v>375</v>
      </c>
      <c r="R3195" s="16">
        <v>46807</v>
      </c>
      <c r="S3195">
        <v>60</v>
      </c>
      <c r="T3195">
        <v>31</v>
      </c>
      <c r="U3195">
        <v>24</v>
      </c>
      <c r="V3195">
        <v>267.61</v>
      </c>
      <c r="W3195">
        <v>315.77999999999997</v>
      </c>
      <c r="X3195">
        <v>328.95</v>
      </c>
      <c r="Y3195">
        <v>0</v>
      </c>
      <c r="Z3195">
        <v>21</v>
      </c>
      <c r="AA3195">
        <v>0</v>
      </c>
      <c r="AB3195">
        <v>0</v>
      </c>
      <c r="AC3195">
        <v>6631.38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f t="shared" si="262"/>
        <v>21</v>
      </c>
      <c r="AJ3195">
        <f t="shared" si="263"/>
        <v>6907.95</v>
      </c>
      <c r="AK3195" s="62">
        <f t="shared" si="264"/>
        <v>0.875</v>
      </c>
      <c r="AL3195">
        <f t="shared" si="265"/>
        <v>6631.3799999999992</v>
      </c>
    </row>
    <row r="3196" spans="2:38" ht="14.45" x14ac:dyDescent="0.3">
      <c r="B3196" t="s">
        <v>2852</v>
      </c>
      <c r="C3196">
        <v>2002344334</v>
      </c>
      <c r="D3196" t="s">
        <v>125</v>
      </c>
      <c r="E3196" t="s">
        <v>126</v>
      </c>
      <c r="F3196" t="s">
        <v>127</v>
      </c>
      <c r="G3196" t="s">
        <v>128</v>
      </c>
      <c r="H3196" t="s">
        <v>129</v>
      </c>
      <c r="I3196" t="s">
        <v>221</v>
      </c>
      <c r="J3196" t="s">
        <v>222</v>
      </c>
      <c r="K3196" t="s">
        <v>631</v>
      </c>
      <c r="L3196">
        <v>83911269</v>
      </c>
      <c r="M3196" t="s">
        <v>860</v>
      </c>
      <c r="N3196">
        <v>33051090</v>
      </c>
      <c r="O3196" t="s">
        <v>861</v>
      </c>
      <c r="P3196">
        <v>4987176074188</v>
      </c>
      <c r="Q3196">
        <v>79</v>
      </c>
      <c r="R3196" s="16">
        <v>46807</v>
      </c>
      <c r="S3196">
        <v>36</v>
      </c>
      <c r="T3196">
        <v>52</v>
      </c>
      <c r="U3196">
        <v>48</v>
      </c>
      <c r="V3196">
        <v>65.66</v>
      </c>
      <c r="W3196">
        <v>68.94</v>
      </c>
      <c r="X3196">
        <v>71.81</v>
      </c>
      <c r="Y3196">
        <v>0</v>
      </c>
      <c r="Z3196">
        <v>1</v>
      </c>
      <c r="AA3196">
        <v>0</v>
      </c>
      <c r="AB3196">
        <v>0</v>
      </c>
      <c r="AC3196">
        <v>68.94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f t="shared" si="262"/>
        <v>1</v>
      </c>
      <c r="AJ3196">
        <f t="shared" si="263"/>
        <v>71.81</v>
      </c>
      <c r="AK3196" s="62">
        <f t="shared" si="264"/>
        <v>2.0833333333333332E-2</v>
      </c>
      <c r="AL3196">
        <f t="shared" si="265"/>
        <v>68.94</v>
      </c>
    </row>
    <row r="3197" spans="2:38" ht="14.45" x14ac:dyDescent="0.3">
      <c r="B3197" t="s">
        <v>2852</v>
      </c>
      <c r="C3197">
        <v>2002344334</v>
      </c>
      <c r="D3197" t="s">
        <v>125</v>
      </c>
      <c r="E3197" t="s">
        <v>126</v>
      </c>
      <c r="F3197" t="s">
        <v>127</v>
      </c>
      <c r="G3197" t="s">
        <v>132</v>
      </c>
      <c r="H3197" t="s">
        <v>163</v>
      </c>
      <c r="I3197" t="s">
        <v>164</v>
      </c>
      <c r="J3197" t="s">
        <v>337</v>
      </c>
      <c r="K3197" t="s">
        <v>338</v>
      </c>
      <c r="L3197">
        <v>80739417</v>
      </c>
      <c r="M3197" t="s">
        <v>339</v>
      </c>
      <c r="N3197">
        <v>33072000</v>
      </c>
      <c r="O3197" t="s">
        <v>340</v>
      </c>
      <c r="P3197">
        <v>4987176176295</v>
      </c>
      <c r="Q3197">
        <v>299</v>
      </c>
      <c r="R3197" s="16">
        <v>47570</v>
      </c>
      <c r="S3197">
        <v>18</v>
      </c>
      <c r="T3197">
        <v>100</v>
      </c>
      <c r="U3197">
        <v>48</v>
      </c>
      <c r="V3197">
        <v>211.52</v>
      </c>
      <c r="W3197">
        <v>249.59</v>
      </c>
      <c r="X3197">
        <v>260</v>
      </c>
      <c r="Y3197">
        <v>0</v>
      </c>
      <c r="Z3197">
        <v>4</v>
      </c>
      <c r="AA3197">
        <v>0</v>
      </c>
      <c r="AB3197">
        <v>0</v>
      </c>
      <c r="AC3197">
        <v>998.36</v>
      </c>
      <c r="AD3197">
        <v>0.42</v>
      </c>
      <c r="AE3197">
        <v>0</v>
      </c>
      <c r="AF3197">
        <v>0</v>
      </c>
      <c r="AG3197">
        <v>0</v>
      </c>
      <c r="AH3197">
        <v>0</v>
      </c>
      <c r="AI3197">
        <f t="shared" si="262"/>
        <v>4</v>
      </c>
      <c r="AJ3197">
        <f t="shared" si="263"/>
        <v>1040</v>
      </c>
      <c r="AK3197" s="62">
        <f t="shared" si="264"/>
        <v>8.3333333333333329E-2</v>
      </c>
      <c r="AL3197">
        <f t="shared" si="265"/>
        <v>998.36</v>
      </c>
    </row>
    <row r="3198" spans="2:38" ht="14.45" x14ac:dyDescent="0.3">
      <c r="B3198" t="s">
        <v>2852</v>
      </c>
      <c r="C3198">
        <v>2002344334</v>
      </c>
      <c r="D3198" t="s">
        <v>125</v>
      </c>
      <c r="E3198" t="s">
        <v>126</v>
      </c>
      <c r="F3198" t="s">
        <v>127</v>
      </c>
      <c r="G3198" t="s">
        <v>128</v>
      </c>
      <c r="H3198" t="s">
        <v>129</v>
      </c>
      <c r="I3198" t="s">
        <v>221</v>
      </c>
      <c r="J3198" t="s">
        <v>222</v>
      </c>
      <c r="K3198" t="s">
        <v>865</v>
      </c>
      <c r="L3198">
        <v>83911270</v>
      </c>
      <c r="M3198" t="s">
        <v>866</v>
      </c>
      <c r="N3198">
        <v>33051090</v>
      </c>
      <c r="O3198" t="s">
        <v>867</v>
      </c>
      <c r="P3198">
        <v>4987176074171</v>
      </c>
      <c r="Q3198">
        <v>79</v>
      </c>
      <c r="R3198" s="16">
        <v>46807</v>
      </c>
      <c r="S3198">
        <v>36</v>
      </c>
      <c r="T3198">
        <v>52</v>
      </c>
      <c r="U3198">
        <v>48</v>
      </c>
      <c r="V3198">
        <v>65.66</v>
      </c>
      <c r="W3198">
        <v>68.94</v>
      </c>
      <c r="X3198">
        <v>71.81</v>
      </c>
      <c r="Y3198">
        <v>6</v>
      </c>
      <c r="Z3198">
        <v>27</v>
      </c>
      <c r="AA3198">
        <v>0</v>
      </c>
      <c r="AB3198">
        <v>0</v>
      </c>
      <c r="AC3198">
        <v>21716.1</v>
      </c>
      <c r="AD3198">
        <v>0.01</v>
      </c>
      <c r="AE3198">
        <v>0</v>
      </c>
      <c r="AF3198">
        <v>0</v>
      </c>
      <c r="AG3198">
        <v>0</v>
      </c>
      <c r="AH3198">
        <v>0</v>
      </c>
      <c r="AI3198">
        <f t="shared" si="262"/>
        <v>315</v>
      </c>
      <c r="AJ3198">
        <f t="shared" si="263"/>
        <v>22620.15</v>
      </c>
      <c r="AK3198" s="62">
        <f t="shared" si="264"/>
        <v>6.5625</v>
      </c>
      <c r="AL3198">
        <f t="shared" si="265"/>
        <v>21716.1</v>
      </c>
    </row>
    <row r="3199" spans="2:38" ht="14.45" x14ac:dyDescent="0.3">
      <c r="B3199" t="s">
        <v>2852</v>
      </c>
      <c r="C3199">
        <v>2002344334</v>
      </c>
      <c r="D3199" t="s">
        <v>125</v>
      </c>
      <c r="E3199" t="s">
        <v>126</v>
      </c>
      <c r="F3199" t="s">
        <v>127</v>
      </c>
      <c r="G3199" t="s">
        <v>146</v>
      </c>
      <c r="H3199" t="s">
        <v>160</v>
      </c>
      <c r="I3199" t="s">
        <v>161</v>
      </c>
      <c r="J3199" t="s">
        <v>322</v>
      </c>
      <c r="K3199" t="s">
        <v>323</v>
      </c>
      <c r="L3199">
        <v>80843635</v>
      </c>
      <c r="M3199" t="s">
        <v>324</v>
      </c>
      <c r="N3199">
        <v>85098000</v>
      </c>
      <c r="O3199" t="s">
        <v>325</v>
      </c>
      <c r="P3199">
        <v>4987176024831</v>
      </c>
      <c r="Q3199">
        <v>649</v>
      </c>
      <c r="R3199" s="16">
        <v>46807</v>
      </c>
      <c r="S3199">
        <v>79</v>
      </c>
      <c r="T3199">
        <v>24</v>
      </c>
      <c r="U3199">
        <v>48</v>
      </c>
      <c r="V3199">
        <v>439.98</v>
      </c>
      <c r="W3199">
        <v>519.17999999999995</v>
      </c>
      <c r="X3199">
        <v>540.83000000000004</v>
      </c>
      <c r="Y3199">
        <v>0</v>
      </c>
      <c r="Z3199">
        <v>4</v>
      </c>
      <c r="AA3199">
        <v>0</v>
      </c>
      <c r="AB3199">
        <v>0</v>
      </c>
      <c r="AC3199">
        <v>2076.7199999999998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f t="shared" si="262"/>
        <v>4</v>
      </c>
      <c r="AJ3199">
        <f t="shared" si="263"/>
        <v>2163.3200000000002</v>
      </c>
      <c r="AK3199" s="62">
        <f t="shared" si="264"/>
        <v>8.3333333333333329E-2</v>
      </c>
      <c r="AL3199">
        <f t="shared" si="265"/>
        <v>2076.7199999999998</v>
      </c>
    </row>
    <row r="3200" spans="2:38" ht="14.45" x14ac:dyDescent="0.3">
      <c r="B3200" t="s">
        <v>2852</v>
      </c>
      <c r="C3200">
        <v>2002344334</v>
      </c>
      <c r="D3200" t="s">
        <v>125</v>
      </c>
      <c r="E3200" t="s">
        <v>126</v>
      </c>
      <c r="F3200" t="s">
        <v>127</v>
      </c>
      <c r="G3200" t="s">
        <v>128</v>
      </c>
      <c r="H3200" t="s">
        <v>129</v>
      </c>
      <c r="I3200" t="s">
        <v>221</v>
      </c>
      <c r="J3200" t="s">
        <v>222</v>
      </c>
      <c r="K3200" t="s">
        <v>568</v>
      </c>
      <c r="L3200">
        <v>80892903</v>
      </c>
      <c r="M3200" t="s">
        <v>639</v>
      </c>
      <c r="N3200">
        <v>33051090</v>
      </c>
      <c r="O3200" t="s">
        <v>640</v>
      </c>
      <c r="P3200">
        <v>4987176073440</v>
      </c>
      <c r="Q3200">
        <v>79</v>
      </c>
      <c r="R3200" s="16">
        <v>47045</v>
      </c>
      <c r="S3200">
        <v>36</v>
      </c>
      <c r="T3200">
        <v>74</v>
      </c>
      <c r="U3200">
        <v>48</v>
      </c>
      <c r="V3200">
        <v>65.66</v>
      </c>
      <c r="W3200">
        <v>68.94</v>
      </c>
      <c r="X3200">
        <v>71.81</v>
      </c>
      <c r="Y3200">
        <v>0</v>
      </c>
      <c r="Z3200">
        <v>2</v>
      </c>
      <c r="AA3200">
        <v>0</v>
      </c>
      <c r="AB3200">
        <v>0</v>
      </c>
      <c r="AC3200">
        <v>137.88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f t="shared" si="262"/>
        <v>2</v>
      </c>
      <c r="AJ3200">
        <f t="shared" si="263"/>
        <v>143.62</v>
      </c>
      <c r="AK3200" s="62">
        <f t="shared" si="264"/>
        <v>4.1666666666666664E-2</v>
      </c>
      <c r="AL3200">
        <f t="shared" si="265"/>
        <v>137.88</v>
      </c>
    </row>
    <row r="3201" spans="2:38" ht="14.45" x14ac:dyDescent="0.3">
      <c r="B3201" t="s">
        <v>2852</v>
      </c>
      <c r="C3201">
        <v>2002344334</v>
      </c>
      <c r="D3201" t="s">
        <v>125</v>
      </c>
      <c r="E3201" t="s">
        <v>126</v>
      </c>
      <c r="F3201" t="s">
        <v>127</v>
      </c>
      <c r="G3201" t="s">
        <v>128</v>
      </c>
      <c r="H3201" t="s">
        <v>139</v>
      </c>
      <c r="I3201" t="s">
        <v>140</v>
      </c>
      <c r="J3201" t="s">
        <v>283</v>
      </c>
      <c r="K3201" t="s">
        <v>914</v>
      </c>
      <c r="L3201">
        <v>83918765</v>
      </c>
      <c r="M3201" t="s">
        <v>1080</v>
      </c>
      <c r="N3201">
        <v>96190030</v>
      </c>
      <c r="O3201" t="s">
        <v>1081</v>
      </c>
      <c r="P3201">
        <v>4987176340962</v>
      </c>
      <c r="Q3201">
        <v>609</v>
      </c>
      <c r="R3201" s="16">
        <v>46954</v>
      </c>
      <c r="S3201">
        <v>36</v>
      </c>
      <c r="T3201">
        <v>65</v>
      </c>
      <c r="U3201">
        <v>6</v>
      </c>
      <c r="V3201">
        <v>463.98</v>
      </c>
      <c r="W3201">
        <v>487.18</v>
      </c>
      <c r="X3201">
        <v>507.5</v>
      </c>
      <c r="Y3201">
        <v>123</v>
      </c>
      <c r="Z3201">
        <v>4</v>
      </c>
      <c r="AA3201">
        <v>0</v>
      </c>
      <c r="AB3201">
        <v>0</v>
      </c>
      <c r="AC3201">
        <v>361487.56</v>
      </c>
      <c r="AD3201">
        <v>0.25</v>
      </c>
      <c r="AE3201">
        <v>0</v>
      </c>
      <c r="AF3201">
        <v>0</v>
      </c>
      <c r="AG3201">
        <v>0</v>
      </c>
      <c r="AH3201">
        <v>0</v>
      </c>
      <c r="AI3201">
        <f t="shared" si="262"/>
        <v>742</v>
      </c>
      <c r="AJ3201">
        <f t="shared" si="263"/>
        <v>376565</v>
      </c>
      <c r="AK3201" s="62">
        <f t="shared" si="264"/>
        <v>123.66666666666667</v>
      </c>
      <c r="AL3201">
        <f t="shared" si="265"/>
        <v>361487.56</v>
      </c>
    </row>
    <row r="3202" spans="2:38" ht="14.45" x14ac:dyDescent="0.3">
      <c r="B3202" t="s">
        <v>2852</v>
      </c>
      <c r="C3202">
        <v>2002344334</v>
      </c>
      <c r="D3202" t="s">
        <v>125</v>
      </c>
      <c r="E3202" t="s">
        <v>126</v>
      </c>
      <c r="F3202" t="s">
        <v>127</v>
      </c>
      <c r="G3202" t="s">
        <v>128</v>
      </c>
      <c r="H3202" t="s">
        <v>129</v>
      </c>
      <c r="I3202" t="s">
        <v>221</v>
      </c>
      <c r="J3202" t="s">
        <v>222</v>
      </c>
      <c r="K3202" t="s">
        <v>642</v>
      </c>
      <c r="L3202">
        <v>80892904</v>
      </c>
      <c r="M3202" t="s">
        <v>643</v>
      </c>
      <c r="N3202">
        <v>33051090</v>
      </c>
      <c r="O3202" t="s">
        <v>644</v>
      </c>
      <c r="P3202">
        <v>4987176073433</v>
      </c>
      <c r="Q3202">
        <v>79</v>
      </c>
      <c r="R3202" s="16">
        <v>46807</v>
      </c>
      <c r="S3202">
        <v>36</v>
      </c>
      <c r="T3202">
        <v>52</v>
      </c>
      <c r="U3202">
        <v>48</v>
      </c>
      <c r="V3202">
        <v>65.66</v>
      </c>
      <c r="W3202">
        <v>68.94</v>
      </c>
      <c r="X3202">
        <v>71.81</v>
      </c>
      <c r="Y3202">
        <v>11</v>
      </c>
      <c r="Z3202">
        <v>37</v>
      </c>
      <c r="AA3202">
        <v>0</v>
      </c>
      <c r="AB3202">
        <v>0</v>
      </c>
      <c r="AC3202">
        <v>38951.1</v>
      </c>
      <c r="AD3202">
        <v>0.02</v>
      </c>
      <c r="AE3202">
        <v>0</v>
      </c>
      <c r="AF3202">
        <v>0</v>
      </c>
      <c r="AG3202">
        <v>0</v>
      </c>
      <c r="AH3202">
        <v>0</v>
      </c>
      <c r="AI3202">
        <f t="shared" si="262"/>
        <v>565</v>
      </c>
      <c r="AJ3202">
        <f t="shared" si="263"/>
        <v>40572.65</v>
      </c>
      <c r="AK3202" s="62">
        <f t="shared" si="264"/>
        <v>11.770833333333334</v>
      </c>
      <c r="AL3202">
        <f t="shared" si="265"/>
        <v>38951.1</v>
      </c>
    </row>
    <row r="3203" spans="2:38" ht="14.45" x14ac:dyDescent="0.3">
      <c r="B3203" t="s">
        <v>2852</v>
      </c>
      <c r="C3203">
        <v>2002344334</v>
      </c>
      <c r="D3203" t="s">
        <v>125</v>
      </c>
      <c r="E3203" t="s">
        <v>126</v>
      </c>
      <c r="F3203" t="s">
        <v>127</v>
      </c>
      <c r="G3203" t="s">
        <v>132</v>
      </c>
      <c r="H3203" t="s">
        <v>133</v>
      </c>
      <c r="I3203" t="s">
        <v>134</v>
      </c>
      <c r="J3203" t="s">
        <v>240</v>
      </c>
      <c r="K3203" t="s">
        <v>963</v>
      </c>
      <c r="L3203">
        <v>80838649</v>
      </c>
      <c r="M3203" t="s">
        <v>1007</v>
      </c>
      <c r="N3203">
        <v>96190010</v>
      </c>
      <c r="O3203" t="s">
        <v>1008</v>
      </c>
      <c r="P3203">
        <v>4987176307828</v>
      </c>
      <c r="Q3203">
        <v>370</v>
      </c>
      <c r="R3203" s="16">
        <v>46807</v>
      </c>
      <c r="S3203">
        <v>24</v>
      </c>
      <c r="T3203">
        <v>78</v>
      </c>
      <c r="U3203">
        <v>8</v>
      </c>
      <c r="V3203">
        <v>311.57</v>
      </c>
      <c r="W3203">
        <v>311.57</v>
      </c>
      <c r="X3203">
        <v>324.56</v>
      </c>
      <c r="Y3203">
        <v>0</v>
      </c>
      <c r="Z3203">
        <v>2</v>
      </c>
      <c r="AA3203">
        <v>0</v>
      </c>
      <c r="AB3203">
        <v>0</v>
      </c>
      <c r="AC3203">
        <v>623.14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f t="shared" si="262"/>
        <v>2</v>
      </c>
      <c r="AJ3203">
        <f t="shared" si="263"/>
        <v>649.12</v>
      </c>
      <c r="AK3203" s="62">
        <f t="shared" si="264"/>
        <v>0.25</v>
      </c>
      <c r="AL3203">
        <f t="shared" si="265"/>
        <v>623.14</v>
      </c>
    </row>
    <row r="3204" spans="2:38" ht="14.45" x14ac:dyDescent="0.3">
      <c r="B3204" t="s">
        <v>2852</v>
      </c>
      <c r="C3204">
        <v>2002344334</v>
      </c>
      <c r="D3204" t="s">
        <v>125</v>
      </c>
      <c r="E3204" t="s">
        <v>126</v>
      </c>
      <c r="F3204" t="s">
        <v>127</v>
      </c>
      <c r="G3204" t="s">
        <v>128</v>
      </c>
      <c r="H3204" t="s">
        <v>129</v>
      </c>
      <c r="I3204" t="s">
        <v>221</v>
      </c>
      <c r="J3204" t="s">
        <v>657</v>
      </c>
      <c r="K3204" t="s">
        <v>658</v>
      </c>
      <c r="L3204">
        <v>83911276</v>
      </c>
      <c r="M3204" t="s">
        <v>659</v>
      </c>
      <c r="N3204">
        <v>33051090</v>
      </c>
      <c r="O3204" t="s">
        <v>660</v>
      </c>
      <c r="P3204">
        <v>4987176335623</v>
      </c>
      <c r="Q3204">
        <v>79</v>
      </c>
      <c r="R3204" s="16">
        <v>47045</v>
      </c>
      <c r="S3204">
        <v>36</v>
      </c>
      <c r="T3204">
        <v>74</v>
      </c>
      <c r="U3204">
        <v>48</v>
      </c>
      <c r="V3204">
        <v>65.66</v>
      </c>
      <c r="W3204">
        <v>68.94</v>
      </c>
      <c r="X3204">
        <v>71.81</v>
      </c>
      <c r="Y3204">
        <v>6</v>
      </c>
      <c r="Z3204">
        <v>15</v>
      </c>
      <c r="AA3204">
        <v>0</v>
      </c>
      <c r="AB3204">
        <v>0</v>
      </c>
      <c r="AC3204">
        <v>20888.82</v>
      </c>
      <c r="AD3204">
        <v>0.01</v>
      </c>
      <c r="AE3204">
        <v>0</v>
      </c>
      <c r="AF3204">
        <v>0</v>
      </c>
      <c r="AG3204">
        <v>0</v>
      </c>
      <c r="AH3204">
        <v>0</v>
      </c>
      <c r="AI3204">
        <f t="shared" si="262"/>
        <v>303</v>
      </c>
      <c r="AJ3204">
        <f t="shared" si="263"/>
        <v>21758.43</v>
      </c>
      <c r="AK3204" s="62">
        <f t="shared" si="264"/>
        <v>6.3125</v>
      </c>
      <c r="AL3204">
        <f t="shared" si="265"/>
        <v>20888.82</v>
      </c>
    </row>
    <row r="3205" spans="2:38" ht="14.45" x14ac:dyDescent="0.3">
      <c r="B3205" t="s">
        <v>2852</v>
      </c>
      <c r="C3205">
        <v>2002344334</v>
      </c>
      <c r="D3205" t="s">
        <v>125</v>
      </c>
      <c r="E3205" t="s">
        <v>126</v>
      </c>
      <c r="F3205" t="s">
        <v>127</v>
      </c>
      <c r="G3205" t="s">
        <v>128</v>
      </c>
      <c r="H3205" t="s">
        <v>139</v>
      </c>
      <c r="I3205" t="s">
        <v>140</v>
      </c>
      <c r="J3205" t="s">
        <v>283</v>
      </c>
      <c r="K3205" t="s">
        <v>284</v>
      </c>
      <c r="L3205">
        <v>83918766</v>
      </c>
      <c r="M3205" t="s">
        <v>2850</v>
      </c>
      <c r="N3205">
        <v>96190030</v>
      </c>
      <c r="O3205" t="s">
        <v>2851</v>
      </c>
      <c r="P3205">
        <v>4987176341006</v>
      </c>
      <c r="Q3205">
        <v>625</v>
      </c>
      <c r="R3205" s="16">
        <v>46807</v>
      </c>
      <c r="S3205">
        <v>36</v>
      </c>
      <c r="T3205">
        <v>52</v>
      </c>
      <c r="U3205">
        <v>6</v>
      </c>
      <c r="V3205">
        <v>476.17</v>
      </c>
      <c r="W3205">
        <v>499.98</v>
      </c>
      <c r="X3205">
        <v>520.83000000000004</v>
      </c>
      <c r="Y3205">
        <v>50</v>
      </c>
      <c r="Z3205">
        <v>0</v>
      </c>
      <c r="AA3205">
        <v>0</v>
      </c>
      <c r="AB3205">
        <v>0</v>
      </c>
      <c r="AC3205">
        <v>149994</v>
      </c>
      <c r="AD3205">
        <v>5.9999999999999901E-2</v>
      </c>
      <c r="AE3205">
        <v>0</v>
      </c>
      <c r="AF3205">
        <v>0</v>
      </c>
      <c r="AG3205">
        <v>0</v>
      </c>
      <c r="AH3205">
        <v>0</v>
      </c>
      <c r="AI3205">
        <f t="shared" si="262"/>
        <v>300</v>
      </c>
      <c r="AJ3205">
        <f t="shared" si="263"/>
        <v>156249</v>
      </c>
      <c r="AK3205" s="62">
        <f t="shared" si="264"/>
        <v>50</v>
      </c>
      <c r="AL3205">
        <f t="shared" si="265"/>
        <v>149994</v>
      </c>
    </row>
    <row r="3206" spans="2:38" ht="14.45" x14ac:dyDescent="0.3">
      <c r="B3206" t="s">
        <v>2852</v>
      </c>
      <c r="C3206">
        <v>2002344334</v>
      </c>
      <c r="D3206" t="s">
        <v>125</v>
      </c>
      <c r="E3206" t="s">
        <v>126</v>
      </c>
      <c r="F3206" t="s">
        <v>127</v>
      </c>
      <c r="G3206" t="s">
        <v>128</v>
      </c>
      <c r="H3206" t="s">
        <v>129</v>
      </c>
      <c r="I3206" t="s">
        <v>221</v>
      </c>
      <c r="J3206" t="s">
        <v>250</v>
      </c>
      <c r="K3206" t="s">
        <v>666</v>
      </c>
      <c r="L3206">
        <v>80892906</v>
      </c>
      <c r="M3206" t="s">
        <v>667</v>
      </c>
      <c r="N3206">
        <v>33051090</v>
      </c>
      <c r="O3206" t="s">
        <v>668</v>
      </c>
      <c r="P3206">
        <v>4987176072948</v>
      </c>
      <c r="Q3206">
        <v>235</v>
      </c>
      <c r="R3206" s="16">
        <v>46807</v>
      </c>
      <c r="S3206">
        <v>36</v>
      </c>
      <c r="T3206">
        <v>52</v>
      </c>
      <c r="U3206">
        <v>56</v>
      </c>
      <c r="V3206">
        <v>195.31</v>
      </c>
      <c r="W3206">
        <v>205.08</v>
      </c>
      <c r="X3206">
        <v>213.63</v>
      </c>
      <c r="Y3206">
        <v>0</v>
      </c>
      <c r="Z3206">
        <v>4</v>
      </c>
      <c r="AA3206">
        <v>0</v>
      </c>
      <c r="AB3206">
        <v>0</v>
      </c>
      <c r="AC3206">
        <v>820.32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f t="shared" si="262"/>
        <v>4</v>
      </c>
      <c r="AJ3206">
        <f t="shared" si="263"/>
        <v>854.52</v>
      </c>
      <c r="AK3206" s="62">
        <f t="shared" si="264"/>
        <v>7.1428571428571425E-2</v>
      </c>
      <c r="AL3206">
        <f t="shared" si="265"/>
        <v>820.32</v>
      </c>
    </row>
    <row r="3207" spans="2:38" ht="14.45" x14ac:dyDescent="0.3">
      <c r="B3207" t="s">
        <v>2852</v>
      </c>
      <c r="C3207">
        <v>2002344334</v>
      </c>
      <c r="D3207" t="s">
        <v>125</v>
      </c>
      <c r="E3207" t="s">
        <v>126</v>
      </c>
      <c r="F3207" t="s">
        <v>127</v>
      </c>
      <c r="G3207" t="s">
        <v>128</v>
      </c>
      <c r="H3207" t="s">
        <v>139</v>
      </c>
      <c r="I3207" t="s">
        <v>140</v>
      </c>
      <c r="J3207" t="s">
        <v>141</v>
      </c>
      <c r="K3207" t="s">
        <v>341</v>
      </c>
      <c r="L3207">
        <v>80895450</v>
      </c>
      <c r="M3207" t="s">
        <v>342</v>
      </c>
      <c r="N3207">
        <v>96190030</v>
      </c>
      <c r="O3207" t="s">
        <v>343</v>
      </c>
      <c r="P3207">
        <v>4987176135346</v>
      </c>
      <c r="Q3207">
        <v>1159</v>
      </c>
      <c r="R3207" s="16">
        <v>47097</v>
      </c>
      <c r="S3207">
        <v>36</v>
      </c>
      <c r="T3207">
        <v>79</v>
      </c>
      <c r="U3207">
        <v>4</v>
      </c>
      <c r="V3207">
        <v>847.7</v>
      </c>
      <c r="W3207">
        <v>890.08</v>
      </c>
      <c r="X3207">
        <v>927.2</v>
      </c>
      <c r="Y3207">
        <v>1</v>
      </c>
      <c r="Z3207">
        <v>1</v>
      </c>
      <c r="AA3207">
        <v>0</v>
      </c>
      <c r="AB3207">
        <v>0</v>
      </c>
      <c r="AC3207">
        <v>4450.3999999999996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f t="shared" si="262"/>
        <v>5</v>
      </c>
      <c r="AJ3207">
        <f t="shared" si="263"/>
        <v>4636</v>
      </c>
      <c r="AK3207" s="62">
        <f t="shared" si="264"/>
        <v>1.25</v>
      </c>
      <c r="AL3207">
        <f t="shared" si="265"/>
        <v>4450.4000000000005</v>
      </c>
    </row>
    <row r="3208" spans="2:38" ht="14.45" x14ac:dyDescent="0.3">
      <c r="B3208" t="s">
        <v>2852</v>
      </c>
      <c r="C3208">
        <v>2002344334</v>
      </c>
      <c r="D3208" t="s">
        <v>125</v>
      </c>
      <c r="E3208" t="s">
        <v>126</v>
      </c>
      <c r="F3208" t="s">
        <v>127</v>
      </c>
      <c r="G3208" t="s">
        <v>128</v>
      </c>
      <c r="H3208" t="s">
        <v>208</v>
      </c>
      <c r="I3208" t="s">
        <v>209</v>
      </c>
      <c r="J3208" t="s">
        <v>985</v>
      </c>
      <c r="K3208" t="s">
        <v>986</v>
      </c>
      <c r="L3208">
        <v>80895688</v>
      </c>
      <c r="M3208" t="s">
        <v>987</v>
      </c>
      <c r="N3208">
        <v>33074900</v>
      </c>
      <c r="O3208" t="s">
        <v>988</v>
      </c>
      <c r="P3208">
        <v>4987176380760</v>
      </c>
      <c r="Q3208">
        <v>349</v>
      </c>
      <c r="R3208" s="16">
        <v>46807</v>
      </c>
      <c r="S3208">
        <v>24</v>
      </c>
      <c r="T3208">
        <v>78</v>
      </c>
      <c r="U3208">
        <v>12</v>
      </c>
      <c r="V3208">
        <v>236.6</v>
      </c>
      <c r="W3208">
        <v>279.19</v>
      </c>
      <c r="X3208">
        <v>290.83</v>
      </c>
      <c r="Y3208">
        <v>1</v>
      </c>
      <c r="Z3208">
        <v>0</v>
      </c>
      <c r="AA3208">
        <v>0</v>
      </c>
      <c r="AB3208">
        <v>0</v>
      </c>
      <c r="AC3208">
        <v>3350.28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f t="shared" si="262"/>
        <v>12</v>
      </c>
      <c r="AJ3208">
        <f t="shared" si="263"/>
        <v>3489.96</v>
      </c>
      <c r="AK3208" s="62">
        <f t="shared" si="264"/>
        <v>1</v>
      </c>
      <c r="AL3208">
        <f t="shared" si="265"/>
        <v>3350.2799999999997</v>
      </c>
    </row>
    <row r="3209" spans="2:38" ht="14.45" x14ac:dyDescent="0.3">
      <c r="B3209" t="s">
        <v>2852</v>
      </c>
      <c r="C3209">
        <v>2002344334</v>
      </c>
      <c r="D3209" t="s">
        <v>125</v>
      </c>
      <c r="E3209" t="s">
        <v>126</v>
      </c>
      <c r="F3209" t="s">
        <v>127</v>
      </c>
      <c r="G3209" t="s">
        <v>128</v>
      </c>
      <c r="H3209" t="s">
        <v>139</v>
      </c>
      <c r="I3209" t="s">
        <v>140</v>
      </c>
      <c r="J3209" t="s">
        <v>141</v>
      </c>
      <c r="K3209" t="s">
        <v>348</v>
      </c>
      <c r="L3209">
        <v>80895451</v>
      </c>
      <c r="M3209" t="s">
        <v>349</v>
      </c>
      <c r="N3209">
        <v>96190030</v>
      </c>
      <c r="O3209" t="s">
        <v>350</v>
      </c>
      <c r="P3209">
        <v>4987176135360</v>
      </c>
      <c r="Q3209">
        <v>1249</v>
      </c>
      <c r="R3209" s="16">
        <v>47115</v>
      </c>
      <c r="S3209">
        <v>36</v>
      </c>
      <c r="T3209">
        <v>80</v>
      </c>
      <c r="U3209">
        <v>4</v>
      </c>
      <c r="V3209">
        <v>913.52</v>
      </c>
      <c r="W3209">
        <v>959.2</v>
      </c>
      <c r="X3209">
        <v>999.2</v>
      </c>
      <c r="Y3209">
        <v>0</v>
      </c>
      <c r="Z3209">
        <v>1</v>
      </c>
      <c r="AA3209">
        <v>0</v>
      </c>
      <c r="AB3209">
        <v>0</v>
      </c>
      <c r="AC3209">
        <v>959.2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f t="shared" si="262"/>
        <v>1</v>
      </c>
      <c r="AJ3209">
        <f t="shared" si="263"/>
        <v>999.2</v>
      </c>
      <c r="AK3209" s="62">
        <f t="shared" si="264"/>
        <v>0.25</v>
      </c>
      <c r="AL3209">
        <f t="shared" si="265"/>
        <v>959.2</v>
      </c>
    </row>
    <row r="3210" spans="2:38" ht="14.45" x14ac:dyDescent="0.3">
      <c r="B3210" t="s">
        <v>2852</v>
      </c>
      <c r="C3210">
        <v>2002344334</v>
      </c>
      <c r="D3210" t="s">
        <v>125</v>
      </c>
      <c r="E3210" t="s">
        <v>126</v>
      </c>
      <c r="F3210" t="s">
        <v>127</v>
      </c>
      <c r="G3210" t="s">
        <v>128</v>
      </c>
      <c r="H3210" t="s">
        <v>129</v>
      </c>
      <c r="I3210" t="s">
        <v>221</v>
      </c>
      <c r="J3210" t="s">
        <v>222</v>
      </c>
      <c r="K3210" t="s">
        <v>671</v>
      </c>
      <c r="L3210">
        <v>83911280</v>
      </c>
      <c r="M3210" t="s">
        <v>672</v>
      </c>
      <c r="N3210">
        <v>33051090</v>
      </c>
      <c r="O3210" t="s">
        <v>673</v>
      </c>
      <c r="P3210">
        <v>4987176074195</v>
      </c>
      <c r="Q3210">
        <v>79</v>
      </c>
      <c r="R3210" s="16">
        <v>46834</v>
      </c>
      <c r="S3210">
        <v>36</v>
      </c>
      <c r="T3210">
        <v>54</v>
      </c>
      <c r="U3210">
        <v>48</v>
      </c>
      <c r="V3210">
        <v>65.66</v>
      </c>
      <c r="W3210">
        <v>68.94</v>
      </c>
      <c r="X3210">
        <v>71.81</v>
      </c>
      <c r="Y3210">
        <v>10</v>
      </c>
      <c r="Z3210">
        <v>40</v>
      </c>
      <c r="AA3210">
        <v>0</v>
      </c>
      <c r="AB3210">
        <v>0</v>
      </c>
      <c r="AC3210">
        <v>35848.800000000003</v>
      </c>
      <c r="AD3210">
        <v>0.01</v>
      </c>
      <c r="AE3210">
        <v>0</v>
      </c>
      <c r="AF3210">
        <v>0</v>
      </c>
      <c r="AG3210">
        <v>0</v>
      </c>
      <c r="AH3210">
        <v>0</v>
      </c>
      <c r="AI3210">
        <f t="shared" si="262"/>
        <v>520</v>
      </c>
      <c r="AJ3210">
        <f t="shared" si="263"/>
        <v>37341.200000000004</v>
      </c>
      <c r="AK3210" s="62">
        <f t="shared" si="264"/>
        <v>10.833333333333334</v>
      </c>
      <c r="AL3210">
        <f t="shared" si="265"/>
        <v>35848.799999999996</v>
      </c>
    </row>
    <row r="3211" spans="2:38" ht="14.45" x14ac:dyDescent="0.3">
      <c r="B3211" t="s">
        <v>2852</v>
      </c>
      <c r="C3211">
        <v>2002344334</v>
      </c>
      <c r="D3211" t="s">
        <v>125</v>
      </c>
      <c r="E3211" t="s">
        <v>126</v>
      </c>
      <c r="F3211" t="s">
        <v>127</v>
      </c>
      <c r="G3211" t="s">
        <v>128</v>
      </c>
      <c r="H3211" t="s">
        <v>139</v>
      </c>
      <c r="I3211" t="s">
        <v>140</v>
      </c>
      <c r="J3211" t="s">
        <v>266</v>
      </c>
      <c r="K3211" t="s">
        <v>355</v>
      </c>
      <c r="L3211">
        <v>80895453</v>
      </c>
      <c r="M3211" t="s">
        <v>356</v>
      </c>
      <c r="N3211">
        <v>96190030</v>
      </c>
      <c r="O3211" t="s">
        <v>357</v>
      </c>
      <c r="P3211">
        <v>4987176303455</v>
      </c>
      <c r="Q3211">
        <v>350</v>
      </c>
      <c r="R3211" s="16">
        <v>47045</v>
      </c>
      <c r="S3211">
        <v>36</v>
      </c>
      <c r="T3211">
        <v>74</v>
      </c>
      <c r="U3211">
        <v>12</v>
      </c>
      <c r="V3211">
        <v>266.66000000000003</v>
      </c>
      <c r="W3211">
        <v>279.99</v>
      </c>
      <c r="X3211">
        <v>291.67</v>
      </c>
      <c r="Y3211">
        <v>0</v>
      </c>
      <c r="Z3211">
        <v>9</v>
      </c>
      <c r="AA3211">
        <v>0</v>
      </c>
      <c r="AB3211">
        <v>0</v>
      </c>
      <c r="AC3211">
        <v>2519.91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f t="shared" si="262"/>
        <v>9</v>
      </c>
      <c r="AJ3211">
        <f t="shared" si="263"/>
        <v>2625.03</v>
      </c>
      <c r="AK3211" s="62">
        <f t="shared" si="264"/>
        <v>0.75</v>
      </c>
      <c r="AL3211">
        <f t="shared" si="265"/>
        <v>2519.91</v>
      </c>
    </row>
    <row r="3212" spans="2:38" ht="14.45" x14ac:dyDescent="0.3">
      <c r="B3212" t="s">
        <v>2852</v>
      </c>
      <c r="C3212">
        <v>2002344334</v>
      </c>
      <c r="D3212" t="s">
        <v>125</v>
      </c>
      <c r="E3212" t="s">
        <v>126</v>
      </c>
      <c r="F3212" t="s">
        <v>127</v>
      </c>
      <c r="G3212" t="s">
        <v>128</v>
      </c>
      <c r="H3212" t="s">
        <v>129</v>
      </c>
      <c r="I3212" t="s">
        <v>221</v>
      </c>
      <c r="J3212" t="s">
        <v>222</v>
      </c>
      <c r="K3212" t="s">
        <v>685</v>
      </c>
      <c r="L3212">
        <v>83911281</v>
      </c>
      <c r="M3212" t="s">
        <v>686</v>
      </c>
      <c r="N3212">
        <v>33051090</v>
      </c>
      <c r="O3212" t="s">
        <v>687</v>
      </c>
      <c r="P3212">
        <v>4987176290649</v>
      </c>
      <c r="Q3212">
        <v>79</v>
      </c>
      <c r="R3212" s="16">
        <v>46807</v>
      </c>
      <c r="S3212">
        <v>36</v>
      </c>
      <c r="T3212">
        <v>52</v>
      </c>
      <c r="U3212">
        <v>48</v>
      </c>
      <c r="V3212">
        <v>65.66</v>
      </c>
      <c r="W3212">
        <v>68.94</v>
      </c>
      <c r="X3212">
        <v>71.81</v>
      </c>
      <c r="Y3212">
        <v>8</v>
      </c>
      <c r="Z3212">
        <v>15</v>
      </c>
      <c r="AA3212">
        <v>0</v>
      </c>
      <c r="AB3212">
        <v>0</v>
      </c>
      <c r="AC3212">
        <v>27507.06</v>
      </c>
      <c r="AD3212">
        <v>0.01</v>
      </c>
      <c r="AE3212">
        <v>0</v>
      </c>
      <c r="AF3212">
        <v>0</v>
      </c>
      <c r="AG3212">
        <v>0</v>
      </c>
      <c r="AH3212">
        <v>0</v>
      </c>
      <c r="AI3212">
        <f t="shared" si="262"/>
        <v>399</v>
      </c>
      <c r="AJ3212">
        <f t="shared" si="263"/>
        <v>28652.190000000002</v>
      </c>
      <c r="AK3212" s="62">
        <f t="shared" si="264"/>
        <v>8.3125</v>
      </c>
      <c r="AL3212">
        <f t="shared" si="265"/>
        <v>27507.059999999998</v>
      </c>
    </row>
    <row r="3213" spans="2:38" ht="14.45" x14ac:dyDescent="0.3">
      <c r="B3213" t="s">
        <v>2852</v>
      </c>
      <c r="C3213">
        <v>2002344334</v>
      </c>
      <c r="D3213" t="s">
        <v>125</v>
      </c>
      <c r="E3213" t="s">
        <v>126</v>
      </c>
      <c r="F3213" t="s">
        <v>127</v>
      </c>
      <c r="G3213" t="s">
        <v>128</v>
      </c>
      <c r="H3213" t="s">
        <v>139</v>
      </c>
      <c r="I3213" t="s">
        <v>140</v>
      </c>
      <c r="J3213" t="s">
        <v>236</v>
      </c>
      <c r="K3213" t="s">
        <v>361</v>
      </c>
      <c r="L3213">
        <v>80895482</v>
      </c>
      <c r="M3213" t="s">
        <v>362</v>
      </c>
      <c r="N3213">
        <v>96190030</v>
      </c>
      <c r="O3213" t="s">
        <v>363</v>
      </c>
      <c r="P3213">
        <v>4987176338051</v>
      </c>
      <c r="Q3213">
        <v>467</v>
      </c>
      <c r="R3213" s="16">
        <v>47045</v>
      </c>
      <c r="S3213">
        <v>36</v>
      </c>
      <c r="T3213">
        <v>74</v>
      </c>
      <c r="U3213">
        <v>18</v>
      </c>
      <c r="V3213">
        <v>371.27</v>
      </c>
      <c r="W3213">
        <v>389.83</v>
      </c>
      <c r="X3213">
        <v>406.09</v>
      </c>
      <c r="Y3213">
        <v>5</v>
      </c>
      <c r="Z3213">
        <v>12</v>
      </c>
      <c r="AA3213">
        <v>0</v>
      </c>
      <c r="AB3213">
        <v>0</v>
      </c>
      <c r="AC3213">
        <v>39762.660000000003</v>
      </c>
      <c r="AD3213">
        <v>0.01</v>
      </c>
      <c r="AE3213">
        <v>0</v>
      </c>
      <c r="AF3213">
        <v>0</v>
      </c>
      <c r="AG3213">
        <v>0</v>
      </c>
      <c r="AH3213">
        <v>0</v>
      </c>
      <c r="AI3213">
        <f t="shared" si="262"/>
        <v>102</v>
      </c>
      <c r="AJ3213">
        <f t="shared" si="263"/>
        <v>41421.18</v>
      </c>
      <c r="AK3213" s="62">
        <f t="shared" si="264"/>
        <v>5.666666666666667</v>
      </c>
      <c r="AL3213">
        <f t="shared" si="265"/>
        <v>39762.659999999996</v>
      </c>
    </row>
    <row r="3214" spans="2:38" ht="14.45" x14ac:dyDescent="0.3">
      <c r="B3214" t="s">
        <v>2852</v>
      </c>
      <c r="C3214">
        <v>2002344334</v>
      </c>
      <c r="D3214" t="s">
        <v>125</v>
      </c>
      <c r="E3214" t="s">
        <v>126</v>
      </c>
      <c r="F3214" t="s">
        <v>127</v>
      </c>
      <c r="G3214" t="s">
        <v>132</v>
      </c>
      <c r="H3214" t="s">
        <v>133</v>
      </c>
      <c r="I3214" t="s">
        <v>177</v>
      </c>
      <c r="J3214" t="s">
        <v>371</v>
      </c>
      <c r="K3214" t="s">
        <v>758</v>
      </c>
      <c r="L3214">
        <v>80845171</v>
      </c>
      <c r="M3214" t="s">
        <v>759</v>
      </c>
      <c r="N3214">
        <v>96190010</v>
      </c>
      <c r="O3214" t="s">
        <v>760</v>
      </c>
      <c r="P3214">
        <v>4987176319517</v>
      </c>
      <c r="Q3214">
        <v>50</v>
      </c>
      <c r="R3214" s="16">
        <v>46806</v>
      </c>
      <c r="S3214">
        <v>24</v>
      </c>
      <c r="T3214">
        <v>78</v>
      </c>
      <c r="U3214">
        <v>112</v>
      </c>
      <c r="V3214">
        <v>43.24</v>
      </c>
      <c r="W3214">
        <v>43.24</v>
      </c>
      <c r="X3214">
        <v>45.04</v>
      </c>
      <c r="Y3214">
        <v>0</v>
      </c>
      <c r="Z3214">
        <v>80</v>
      </c>
      <c r="AA3214">
        <v>0</v>
      </c>
      <c r="AB3214">
        <v>0</v>
      </c>
      <c r="AC3214">
        <v>3459.2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f t="shared" si="262"/>
        <v>80</v>
      </c>
      <c r="AJ3214">
        <f t="shared" si="263"/>
        <v>3603.2</v>
      </c>
      <c r="AK3214" s="62">
        <f t="shared" si="264"/>
        <v>0.7142857142857143</v>
      </c>
      <c r="AL3214">
        <f t="shared" si="265"/>
        <v>3459.2000000000003</v>
      </c>
    </row>
    <row r="3215" spans="2:38" ht="14.45" x14ac:dyDescent="0.3">
      <c r="B3215" t="s">
        <v>2852</v>
      </c>
      <c r="C3215">
        <v>2002344334</v>
      </c>
      <c r="D3215" t="s">
        <v>125</v>
      </c>
      <c r="E3215" t="s">
        <v>126</v>
      </c>
      <c r="F3215" t="s">
        <v>127</v>
      </c>
      <c r="G3215" t="s">
        <v>128</v>
      </c>
      <c r="H3215" t="s">
        <v>139</v>
      </c>
      <c r="I3215" t="s">
        <v>140</v>
      </c>
      <c r="J3215" t="s">
        <v>236</v>
      </c>
      <c r="K3215" t="s">
        <v>299</v>
      </c>
      <c r="L3215">
        <v>80895465</v>
      </c>
      <c r="M3215" t="s">
        <v>386</v>
      </c>
      <c r="N3215">
        <v>96190030</v>
      </c>
      <c r="O3215" t="s">
        <v>387</v>
      </c>
      <c r="P3215">
        <v>4987176093257</v>
      </c>
      <c r="Q3215">
        <v>374</v>
      </c>
      <c r="R3215" s="16">
        <v>47045</v>
      </c>
      <c r="S3215">
        <v>36</v>
      </c>
      <c r="T3215">
        <v>74</v>
      </c>
      <c r="U3215">
        <v>18</v>
      </c>
      <c r="V3215">
        <v>297.33</v>
      </c>
      <c r="W3215">
        <v>312.2</v>
      </c>
      <c r="X3215">
        <v>325.22000000000003</v>
      </c>
      <c r="Y3215">
        <v>0</v>
      </c>
      <c r="Z3215">
        <v>4</v>
      </c>
      <c r="AA3215">
        <v>0</v>
      </c>
      <c r="AB3215">
        <v>0</v>
      </c>
      <c r="AC3215">
        <v>1248.8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f t="shared" si="262"/>
        <v>4</v>
      </c>
      <c r="AJ3215">
        <f t="shared" si="263"/>
        <v>1300.8800000000001</v>
      </c>
      <c r="AK3215" s="62">
        <f t="shared" si="264"/>
        <v>0.22222222222222221</v>
      </c>
      <c r="AL3215">
        <f t="shared" si="265"/>
        <v>1248.8</v>
      </c>
    </row>
    <row r="3216" spans="2:38" ht="14.45" x14ac:dyDescent="0.3">
      <c r="B3216" t="s">
        <v>2852</v>
      </c>
      <c r="C3216">
        <v>2002344334</v>
      </c>
      <c r="D3216" t="s">
        <v>125</v>
      </c>
      <c r="E3216" t="s">
        <v>126</v>
      </c>
      <c r="F3216" t="s">
        <v>127</v>
      </c>
      <c r="G3216" t="s">
        <v>128</v>
      </c>
      <c r="H3216" t="s">
        <v>139</v>
      </c>
      <c r="I3216" t="s">
        <v>140</v>
      </c>
      <c r="J3216" t="s">
        <v>236</v>
      </c>
      <c r="K3216" t="s">
        <v>421</v>
      </c>
      <c r="L3216">
        <v>80830003</v>
      </c>
      <c r="M3216" t="s">
        <v>422</v>
      </c>
      <c r="N3216">
        <v>96190030</v>
      </c>
      <c r="O3216" t="s">
        <v>423</v>
      </c>
      <c r="P3216">
        <v>4987176093332</v>
      </c>
      <c r="Q3216">
        <v>1555</v>
      </c>
      <c r="R3216" s="16">
        <v>47020</v>
      </c>
      <c r="S3216">
        <v>36</v>
      </c>
      <c r="T3216">
        <v>71</v>
      </c>
      <c r="U3216">
        <v>4</v>
      </c>
      <c r="V3216">
        <v>1236.24</v>
      </c>
      <c r="W3216">
        <v>1298.05</v>
      </c>
      <c r="X3216">
        <v>1352.18</v>
      </c>
      <c r="Y3216">
        <v>0</v>
      </c>
      <c r="Z3216">
        <v>1</v>
      </c>
      <c r="AA3216">
        <v>0</v>
      </c>
      <c r="AB3216">
        <v>0</v>
      </c>
      <c r="AC3216">
        <v>1298.05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f t="shared" si="262"/>
        <v>1</v>
      </c>
      <c r="AJ3216">
        <f t="shared" si="263"/>
        <v>1352.18</v>
      </c>
      <c r="AK3216" s="62">
        <f t="shared" si="264"/>
        <v>0.25</v>
      </c>
      <c r="AL3216">
        <f t="shared" si="265"/>
        <v>1298.05</v>
      </c>
    </row>
    <row r="3217" spans="2:38" ht="14.45" x14ac:dyDescent="0.3">
      <c r="B3217" t="s">
        <v>2852</v>
      </c>
      <c r="C3217">
        <v>2002344334</v>
      </c>
      <c r="D3217" t="s">
        <v>125</v>
      </c>
      <c r="E3217" t="s">
        <v>126</v>
      </c>
      <c r="F3217" t="s">
        <v>127</v>
      </c>
      <c r="G3217" t="s">
        <v>128</v>
      </c>
      <c r="H3217" t="s">
        <v>139</v>
      </c>
      <c r="I3217" t="s">
        <v>140</v>
      </c>
      <c r="J3217" t="s">
        <v>236</v>
      </c>
      <c r="K3217" t="s">
        <v>391</v>
      </c>
      <c r="L3217">
        <v>80895466</v>
      </c>
      <c r="M3217" t="s">
        <v>392</v>
      </c>
      <c r="N3217">
        <v>96190030</v>
      </c>
      <c r="O3217" t="s">
        <v>393</v>
      </c>
      <c r="P3217">
        <v>4987176093301</v>
      </c>
      <c r="Q3217">
        <v>1217</v>
      </c>
      <c r="R3217" s="16">
        <v>46807</v>
      </c>
      <c r="S3217">
        <v>36</v>
      </c>
      <c r="T3217">
        <v>52</v>
      </c>
      <c r="U3217">
        <v>6</v>
      </c>
      <c r="V3217">
        <v>967.52</v>
      </c>
      <c r="W3217">
        <v>1015.9</v>
      </c>
      <c r="X3217">
        <v>1058.26</v>
      </c>
      <c r="Y3217">
        <v>0</v>
      </c>
      <c r="Z3217">
        <v>1</v>
      </c>
      <c r="AA3217">
        <v>0</v>
      </c>
      <c r="AB3217">
        <v>0</v>
      </c>
      <c r="AC3217">
        <v>1015.9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f t="shared" si="262"/>
        <v>1</v>
      </c>
      <c r="AJ3217">
        <f t="shared" si="263"/>
        <v>1058.26</v>
      </c>
      <c r="AK3217" s="62">
        <f t="shared" si="264"/>
        <v>0.16666666666666666</v>
      </c>
      <c r="AL3217">
        <f t="shared" si="265"/>
        <v>1015.9</v>
      </c>
    </row>
    <row r="3218" spans="2:38" ht="14.45" x14ac:dyDescent="0.3">
      <c r="B3218" t="s">
        <v>2852</v>
      </c>
      <c r="C3218">
        <v>2002344334</v>
      </c>
      <c r="D3218" t="s">
        <v>125</v>
      </c>
      <c r="E3218" t="s">
        <v>126</v>
      </c>
      <c r="F3218" t="s">
        <v>127</v>
      </c>
      <c r="G3218" t="s">
        <v>146</v>
      </c>
      <c r="H3218" t="s">
        <v>147</v>
      </c>
      <c r="I3218" t="s">
        <v>203</v>
      </c>
      <c r="J3218" t="s">
        <v>433</v>
      </c>
      <c r="K3218" t="s">
        <v>434</v>
      </c>
      <c r="L3218">
        <v>80820838</v>
      </c>
      <c r="M3218" t="s">
        <v>435</v>
      </c>
      <c r="N3218">
        <v>96032900</v>
      </c>
      <c r="O3218" t="s">
        <v>436</v>
      </c>
      <c r="P3218">
        <v>4987176281227</v>
      </c>
      <c r="Q3218">
        <v>80</v>
      </c>
      <c r="R3218" s="16">
        <v>46807</v>
      </c>
      <c r="S3218">
        <v>48</v>
      </c>
      <c r="T3218">
        <v>39</v>
      </c>
      <c r="U3218">
        <v>144</v>
      </c>
      <c r="V3218">
        <v>57.08</v>
      </c>
      <c r="W3218">
        <v>67.36</v>
      </c>
      <c r="X3218">
        <v>70.17</v>
      </c>
      <c r="Y3218">
        <v>0</v>
      </c>
      <c r="Z3218">
        <v>6</v>
      </c>
      <c r="AA3218">
        <v>0</v>
      </c>
      <c r="AB3218">
        <v>0</v>
      </c>
      <c r="AC3218">
        <v>404.16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f t="shared" si="262"/>
        <v>6</v>
      </c>
      <c r="AJ3218">
        <f t="shared" si="263"/>
        <v>421.02</v>
      </c>
      <c r="AK3218" s="62">
        <f t="shared" si="264"/>
        <v>4.1666666666666664E-2</v>
      </c>
      <c r="AL3218">
        <f t="shared" si="265"/>
        <v>404.15999999999997</v>
      </c>
    </row>
    <row r="3219" spans="2:38" ht="14.45" x14ac:dyDescent="0.3">
      <c r="B3219" t="s">
        <v>2852</v>
      </c>
      <c r="C3219">
        <v>2002344334</v>
      </c>
      <c r="D3219" t="s">
        <v>125</v>
      </c>
      <c r="E3219" t="s">
        <v>126</v>
      </c>
      <c r="F3219" t="s">
        <v>127</v>
      </c>
      <c r="G3219" t="s">
        <v>128</v>
      </c>
      <c r="H3219" t="s">
        <v>139</v>
      </c>
      <c r="I3219" t="s">
        <v>140</v>
      </c>
      <c r="J3219" t="s">
        <v>141</v>
      </c>
      <c r="K3219" t="s">
        <v>1051</v>
      </c>
      <c r="L3219">
        <v>80895493</v>
      </c>
      <c r="M3219" t="s">
        <v>1052</v>
      </c>
      <c r="N3219">
        <v>96190030</v>
      </c>
      <c r="O3219" t="s">
        <v>1053</v>
      </c>
      <c r="P3219">
        <v>4987176135025</v>
      </c>
      <c r="Q3219">
        <v>2771</v>
      </c>
      <c r="R3219" s="16">
        <v>46807</v>
      </c>
      <c r="S3219">
        <v>36</v>
      </c>
      <c r="T3219">
        <v>52</v>
      </c>
      <c r="U3219">
        <v>1</v>
      </c>
      <c r="V3219">
        <v>1809.57</v>
      </c>
      <c r="W3219">
        <v>1900.05</v>
      </c>
      <c r="X3219">
        <v>1979.28</v>
      </c>
      <c r="Y3219">
        <v>1</v>
      </c>
      <c r="Z3219">
        <v>0</v>
      </c>
      <c r="AA3219">
        <v>0</v>
      </c>
      <c r="AB3219">
        <v>0</v>
      </c>
      <c r="AC3219">
        <v>1900.05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f t="shared" si="262"/>
        <v>1</v>
      </c>
      <c r="AJ3219">
        <f t="shared" si="263"/>
        <v>1979.28</v>
      </c>
      <c r="AK3219" s="62">
        <f t="shared" si="264"/>
        <v>1</v>
      </c>
      <c r="AL3219">
        <f t="shared" si="265"/>
        <v>1900.05</v>
      </c>
    </row>
    <row r="3220" spans="2:38" ht="14.45" x14ac:dyDescent="0.3">
      <c r="B3220" t="s">
        <v>2852</v>
      </c>
      <c r="C3220">
        <v>2002344334</v>
      </c>
      <c r="D3220" t="s">
        <v>125</v>
      </c>
      <c r="E3220" t="s">
        <v>126</v>
      </c>
      <c r="F3220" t="s">
        <v>127</v>
      </c>
      <c r="G3220" t="s">
        <v>132</v>
      </c>
      <c r="H3220" t="s">
        <v>133</v>
      </c>
      <c r="I3220" t="s">
        <v>134</v>
      </c>
      <c r="J3220" t="s">
        <v>169</v>
      </c>
      <c r="K3220" t="s">
        <v>444</v>
      </c>
      <c r="L3220">
        <v>80829942</v>
      </c>
      <c r="M3220" t="s">
        <v>445</v>
      </c>
      <c r="N3220">
        <v>96190010</v>
      </c>
      <c r="O3220" t="s">
        <v>446</v>
      </c>
      <c r="P3220">
        <v>4987176293596</v>
      </c>
      <c r="Q3220">
        <v>0.01</v>
      </c>
      <c r="R3220" s="16">
        <v>46597</v>
      </c>
      <c r="S3220">
        <v>24</v>
      </c>
      <c r="T3220">
        <v>48</v>
      </c>
      <c r="U3220">
        <v>240</v>
      </c>
      <c r="V3220">
        <v>0.01</v>
      </c>
      <c r="W3220">
        <v>0.01</v>
      </c>
      <c r="X3220">
        <v>0.01</v>
      </c>
      <c r="Y3220">
        <v>100</v>
      </c>
      <c r="Z3220">
        <v>0</v>
      </c>
      <c r="AA3220">
        <v>0</v>
      </c>
      <c r="AB3220">
        <v>0</v>
      </c>
      <c r="AC3220">
        <v>240</v>
      </c>
      <c r="AD3220">
        <v>0.2</v>
      </c>
      <c r="AE3220">
        <v>0</v>
      </c>
      <c r="AF3220">
        <v>0</v>
      </c>
      <c r="AG3220">
        <v>0</v>
      </c>
      <c r="AH3220">
        <v>0</v>
      </c>
      <c r="AI3220">
        <f t="shared" si="262"/>
        <v>24000</v>
      </c>
      <c r="AJ3220">
        <f t="shared" si="263"/>
        <v>240</v>
      </c>
      <c r="AK3220" s="62">
        <f t="shared" si="264"/>
        <v>100</v>
      </c>
      <c r="AL3220">
        <f t="shared" si="265"/>
        <v>240</v>
      </c>
    </row>
    <row r="3221" spans="2:38" ht="14.45" x14ac:dyDescent="0.3">
      <c r="B3221" t="s">
        <v>2852</v>
      </c>
      <c r="C3221">
        <v>2002344334</v>
      </c>
      <c r="D3221" t="s">
        <v>125</v>
      </c>
      <c r="E3221" t="s">
        <v>126</v>
      </c>
      <c r="F3221" t="s">
        <v>127</v>
      </c>
      <c r="G3221" t="s">
        <v>128</v>
      </c>
      <c r="H3221" t="s">
        <v>139</v>
      </c>
      <c r="I3221" t="s">
        <v>140</v>
      </c>
      <c r="J3221" t="s">
        <v>236</v>
      </c>
      <c r="K3221" t="s">
        <v>398</v>
      </c>
      <c r="L3221">
        <v>80895471</v>
      </c>
      <c r="M3221" t="s">
        <v>399</v>
      </c>
      <c r="N3221">
        <v>96190030</v>
      </c>
      <c r="O3221" t="s">
        <v>400</v>
      </c>
      <c r="P3221">
        <v>4987176263261</v>
      </c>
      <c r="Q3221">
        <v>1125</v>
      </c>
      <c r="R3221" s="16">
        <v>46807</v>
      </c>
      <c r="S3221">
        <v>36</v>
      </c>
      <c r="T3221">
        <v>52</v>
      </c>
      <c r="U3221">
        <v>6</v>
      </c>
      <c r="V3221">
        <v>894.38</v>
      </c>
      <c r="W3221">
        <v>939.1</v>
      </c>
      <c r="X3221">
        <v>978.26</v>
      </c>
      <c r="Y3221">
        <v>0</v>
      </c>
      <c r="Z3221">
        <v>2</v>
      </c>
      <c r="AA3221">
        <v>0</v>
      </c>
      <c r="AB3221">
        <v>0</v>
      </c>
      <c r="AC3221">
        <v>1878.2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f t="shared" si="262"/>
        <v>2</v>
      </c>
      <c r="AJ3221">
        <f t="shared" si="263"/>
        <v>1956.52</v>
      </c>
      <c r="AK3221" s="62">
        <f t="shared" si="264"/>
        <v>0.33333333333333331</v>
      </c>
      <c r="AL3221">
        <f t="shared" si="265"/>
        <v>1878.2</v>
      </c>
    </row>
    <row r="3222" spans="2:38" ht="14.45" x14ac:dyDescent="0.3">
      <c r="B3222" t="s">
        <v>2852</v>
      </c>
      <c r="C3222">
        <v>2002344334</v>
      </c>
      <c r="D3222" t="s">
        <v>125</v>
      </c>
      <c r="E3222" t="s">
        <v>126</v>
      </c>
      <c r="F3222" t="s">
        <v>127</v>
      </c>
      <c r="G3222" t="s">
        <v>146</v>
      </c>
      <c r="H3222" t="s">
        <v>190</v>
      </c>
      <c r="I3222" t="s">
        <v>191</v>
      </c>
      <c r="J3222" t="s">
        <v>192</v>
      </c>
      <c r="K3222" t="s">
        <v>454</v>
      </c>
      <c r="L3222">
        <v>80832388</v>
      </c>
      <c r="M3222" t="s">
        <v>455</v>
      </c>
      <c r="N3222">
        <v>82121010</v>
      </c>
      <c r="O3222" t="s">
        <v>456</v>
      </c>
      <c r="P3222">
        <v>4987176321091</v>
      </c>
      <c r="Q3222">
        <v>165</v>
      </c>
      <c r="R3222" s="16">
        <v>47045</v>
      </c>
      <c r="S3222">
        <v>60</v>
      </c>
      <c r="T3222">
        <v>44</v>
      </c>
      <c r="U3222">
        <v>48</v>
      </c>
      <c r="V3222">
        <v>117.75</v>
      </c>
      <c r="W3222">
        <v>138.94</v>
      </c>
      <c r="X3222">
        <v>144.72999999999999</v>
      </c>
      <c r="Y3222">
        <v>0</v>
      </c>
      <c r="Z3222">
        <v>1</v>
      </c>
      <c r="AA3222">
        <v>0</v>
      </c>
      <c r="AB3222">
        <v>0</v>
      </c>
      <c r="AC3222">
        <v>138.94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f t="shared" si="262"/>
        <v>1</v>
      </c>
      <c r="AJ3222">
        <f t="shared" si="263"/>
        <v>144.72999999999999</v>
      </c>
      <c r="AK3222" s="62">
        <f t="shared" si="264"/>
        <v>2.0833333333333332E-2</v>
      </c>
      <c r="AL3222">
        <f t="shared" si="265"/>
        <v>138.94</v>
      </c>
    </row>
    <row r="3223" spans="2:38" ht="14.45" x14ac:dyDescent="0.3">
      <c r="B3223" t="s">
        <v>2852</v>
      </c>
      <c r="C3223">
        <v>2002344334</v>
      </c>
      <c r="D3223" t="s">
        <v>125</v>
      </c>
      <c r="E3223" t="s">
        <v>126</v>
      </c>
      <c r="F3223" t="s">
        <v>127</v>
      </c>
      <c r="G3223" t="s">
        <v>146</v>
      </c>
      <c r="H3223" t="s">
        <v>190</v>
      </c>
      <c r="I3223" t="s">
        <v>191</v>
      </c>
      <c r="J3223" t="s">
        <v>192</v>
      </c>
      <c r="K3223" t="s">
        <v>454</v>
      </c>
      <c r="L3223">
        <v>80875513</v>
      </c>
      <c r="M3223" t="s">
        <v>972</v>
      </c>
      <c r="N3223">
        <v>82121010</v>
      </c>
      <c r="O3223" t="s">
        <v>973</v>
      </c>
      <c r="P3223">
        <v>4987176321091</v>
      </c>
      <c r="Q3223">
        <v>175</v>
      </c>
      <c r="R3223" s="16">
        <v>47045</v>
      </c>
      <c r="S3223">
        <v>60</v>
      </c>
      <c r="T3223">
        <v>44</v>
      </c>
      <c r="U3223">
        <v>48</v>
      </c>
      <c r="V3223">
        <v>124.88</v>
      </c>
      <c r="W3223">
        <v>147.36000000000001</v>
      </c>
      <c r="X3223">
        <v>153.5</v>
      </c>
      <c r="Y3223">
        <v>2</v>
      </c>
      <c r="Z3223">
        <v>34</v>
      </c>
      <c r="AA3223">
        <v>0</v>
      </c>
      <c r="AB3223">
        <v>0</v>
      </c>
      <c r="AC3223">
        <v>19156.8</v>
      </c>
      <c r="AD3223">
        <v>0.01</v>
      </c>
      <c r="AE3223">
        <v>0</v>
      </c>
      <c r="AF3223">
        <v>0</v>
      </c>
      <c r="AG3223">
        <v>0</v>
      </c>
      <c r="AH3223">
        <v>0</v>
      </c>
      <c r="AI3223">
        <f t="shared" si="262"/>
        <v>130</v>
      </c>
      <c r="AJ3223">
        <f t="shared" si="263"/>
        <v>19955</v>
      </c>
      <c r="AK3223" s="62">
        <f t="shared" si="264"/>
        <v>2.7083333333333335</v>
      </c>
      <c r="AL3223">
        <f t="shared" si="265"/>
        <v>19156.800000000003</v>
      </c>
    </row>
    <row r="3224" spans="2:38" ht="14.45" x14ac:dyDescent="0.3">
      <c r="B3224" t="s">
        <v>2852</v>
      </c>
      <c r="C3224">
        <v>2002344334</v>
      </c>
      <c r="D3224" t="s">
        <v>125</v>
      </c>
      <c r="E3224" t="s">
        <v>126</v>
      </c>
      <c r="F3224" t="s">
        <v>127</v>
      </c>
      <c r="G3224" t="s">
        <v>132</v>
      </c>
      <c r="H3224" t="s">
        <v>133</v>
      </c>
      <c r="I3224" t="s">
        <v>134</v>
      </c>
      <c r="J3224" t="s">
        <v>169</v>
      </c>
      <c r="K3224" t="s">
        <v>460</v>
      </c>
      <c r="L3224">
        <v>80851068</v>
      </c>
      <c r="M3224" t="s">
        <v>461</v>
      </c>
      <c r="N3224">
        <v>96190010</v>
      </c>
      <c r="O3224" t="s">
        <v>462</v>
      </c>
      <c r="P3224">
        <v>4987176293527</v>
      </c>
      <c r="Q3224">
        <v>95</v>
      </c>
      <c r="R3224" s="16">
        <v>46807</v>
      </c>
      <c r="S3224">
        <v>24</v>
      </c>
      <c r="T3224">
        <v>78</v>
      </c>
      <c r="U3224">
        <v>60</v>
      </c>
      <c r="V3224">
        <v>82.16</v>
      </c>
      <c r="W3224">
        <v>82.16</v>
      </c>
      <c r="X3224">
        <v>85.59</v>
      </c>
      <c r="Y3224">
        <v>0</v>
      </c>
      <c r="Z3224">
        <v>4</v>
      </c>
      <c r="AA3224">
        <v>0</v>
      </c>
      <c r="AB3224">
        <v>0</v>
      </c>
      <c r="AC3224">
        <v>328.64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f t="shared" si="262"/>
        <v>4</v>
      </c>
      <c r="AJ3224">
        <f t="shared" si="263"/>
        <v>342.36</v>
      </c>
      <c r="AK3224" s="62">
        <f t="shared" si="264"/>
        <v>6.6666666666666666E-2</v>
      </c>
      <c r="AL3224">
        <f t="shared" si="265"/>
        <v>328.64</v>
      </c>
    </row>
    <row r="3225" spans="2:38" ht="14.45" x14ac:dyDescent="0.3">
      <c r="B3225" t="s">
        <v>2852</v>
      </c>
      <c r="C3225">
        <v>2002344334</v>
      </c>
      <c r="D3225" t="s">
        <v>125</v>
      </c>
      <c r="E3225" t="s">
        <v>126</v>
      </c>
      <c r="F3225" t="s">
        <v>127</v>
      </c>
      <c r="G3225" t="s">
        <v>128</v>
      </c>
      <c r="H3225" t="s">
        <v>139</v>
      </c>
      <c r="I3225" t="s">
        <v>140</v>
      </c>
      <c r="J3225" t="s">
        <v>246</v>
      </c>
      <c r="K3225" t="s">
        <v>247</v>
      </c>
      <c r="L3225">
        <v>83907878</v>
      </c>
      <c r="M3225" t="s">
        <v>248</v>
      </c>
      <c r="N3225">
        <v>96190030</v>
      </c>
      <c r="O3225" t="s">
        <v>249</v>
      </c>
      <c r="P3225">
        <v>4987176346452</v>
      </c>
      <c r="Q3225">
        <v>374</v>
      </c>
      <c r="R3225" s="16">
        <v>46807</v>
      </c>
      <c r="S3225">
        <v>36</v>
      </c>
      <c r="T3225">
        <v>52</v>
      </c>
      <c r="U3225">
        <v>12</v>
      </c>
      <c r="V3225">
        <v>284.94</v>
      </c>
      <c r="W3225">
        <v>299.19</v>
      </c>
      <c r="X3225">
        <v>311.67</v>
      </c>
      <c r="Y3225">
        <v>0</v>
      </c>
      <c r="Z3225">
        <v>2</v>
      </c>
      <c r="AA3225">
        <v>0</v>
      </c>
      <c r="AB3225">
        <v>0</v>
      </c>
      <c r="AC3225">
        <v>598.38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f t="shared" si="262"/>
        <v>2</v>
      </c>
      <c r="AJ3225">
        <f t="shared" si="263"/>
        <v>623.34</v>
      </c>
      <c r="AK3225" s="62">
        <f t="shared" si="264"/>
        <v>0.16666666666666666</v>
      </c>
      <c r="AL3225">
        <f t="shared" si="265"/>
        <v>598.38</v>
      </c>
    </row>
    <row r="3226" spans="2:38" ht="14.45" x14ac:dyDescent="0.3">
      <c r="B3226" t="s">
        <v>2852</v>
      </c>
      <c r="C3226">
        <v>2002344334</v>
      </c>
      <c r="D3226" t="s">
        <v>125</v>
      </c>
      <c r="E3226" t="s">
        <v>126</v>
      </c>
      <c r="F3226" t="s">
        <v>127</v>
      </c>
      <c r="G3226" t="s">
        <v>128</v>
      </c>
      <c r="H3226" t="s">
        <v>196</v>
      </c>
      <c r="I3226" t="s">
        <v>197</v>
      </c>
      <c r="J3226" t="s">
        <v>198</v>
      </c>
      <c r="K3226" t="s">
        <v>467</v>
      </c>
      <c r="L3226">
        <v>80741181</v>
      </c>
      <c r="M3226" t="s">
        <v>468</v>
      </c>
      <c r="N3226">
        <v>33049990</v>
      </c>
      <c r="O3226" t="s">
        <v>469</v>
      </c>
      <c r="P3226">
        <v>4987176179593</v>
      </c>
      <c r="Q3226">
        <v>429</v>
      </c>
      <c r="R3226" s="16">
        <v>47660</v>
      </c>
      <c r="S3226">
        <v>36</v>
      </c>
      <c r="T3226">
        <v>100</v>
      </c>
      <c r="U3226">
        <v>6</v>
      </c>
      <c r="V3226">
        <v>303.48</v>
      </c>
      <c r="W3226">
        <v>358.11</v>
      </c>
      <c r="X3226">
        <v>373.04</v>
      </c>
      <c r="Y3226">
        <v>0</v>
      </c>
      <c r="Z3226">
        <v>2</v>
      </c>
      <c r="AA3226">
        <v>0</v>
      </c>
      <c r="AB3226">
        <v>0</v>
      </c>
      <c r="AC3226">
        <v>716.22</v>
      </c>
      <c r="AD3226">
        <v>2.5</v>
      </c>
      <c r="AE3226">
        <v>0</v>
      </c>
      <c r="AF3226">
        <v>0</v>
      </c>
      <c r="AG3226">
        <v>0</v>
      </c>
      <c r="AH3226">
        <v>0</v>
      </c>
      <c r="AI3226">
        <f t="shared" si="262"/>
        <v>2</v>
      </c>
      <c r="AJ3226">
        <f t="shared" si="263"/>
        <v>746.08</v>
      </c>
      <c r="AK3226" s="62">
        <f t="shared" si="264"/>
        <v>0.33333333333333331</v>
      </c>
      <c r="AL3226">
        <f t="shared" si="265"/>
        <v>716.22</v>
      </c>
    </row>
    <row r="3227" spans="2:38" ht="14.45" x14ac:dyDescent="0.3">
      <c r="B3227" t="s">
        <v>2852</v>
      </c>
      <c r="C3227">
        <v>2002344334</v>
      </c>
      <c r="D3227" t="s">
        <v>125</v>
      </c>
      <c r="E3227" t="s">
        <v>126</v>
      </c>
      <c r="F3227" t="s">
        <v>127</v>
      </c>
      <c r="G3227" t="s">
        <v>128</v>
      </c>
      <c r="H3227" t="s">
        <v>139</v>
      </c>
      <c r="I3227" t="s">
        <v>140</v>
      </c>
      <c r="J3227" t="s">
        <v>266</v>
      </c>
      <c r="K3227" t="s">
        <v>951</v>
      </c>
      <c r="L3227">
        <v>83907879</v>
      </c>
      <c r="M3227" t="s">
        <v>952</v>
      </c>
      <c r="N3227">
        <v>96190030</v>
      </c>
      <c r="O3227" t="s">
        <v>953</v>
      </c>
      <c r="P3227">
        <v>4987176339522</v>
      </c>
      <c r="Q3227">
        <v>374</v>
      </c>
      <c r="R3227" s="16">
        <v>47045</v>
      </c>
      <c r="S3227">
        <v>36</v>
      </c>
      <c r="T3227">
        <v>74</v>
      </c>
      <c r="U3227">
        <v>12</v>
      </c>
      <c r="V3227">
        <v>284.94</v>
      </c>
      <c r="W3227">
        <v>299.19</v>
      </c>
      <c r="X3227">
        <v>311.67</v>
      </c>
      <c r="Y3227">
        <v>0</v>
      </c>
      <c r="Z3227">
        <v>4</v>
      </c>
      <c r="AA3227">
        <v>0</v>
      </c>
      <c r="AB3227">
        <v>0</v>
      </c>
      <c r="AC3227">
        <v>1196.76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f t="shared" si="262"/>
        <v>4</v>
      </c>
      <c r="AJ3227">
        <f t="shared" si="263"/>
        <v>1246.68</v>
      </c>
      <c r="AK3227" s="62">
        <f t="shared" si="264"/>
        <v>0.33333333333333331</v>
      </c>
      <c r="AL3227">
        <f t="shared" si="265"/>
        <v>1196.76</v>
      </c>
    </row>
    <row r="3228" spans="2:38" ht="14.45" x14ac:dyDescent="0.3">
      <c r="B3228" t="s">
        <v>2852</v>
      </c>
      <c r="C3228">
        <v>2002344334</v>
      </c>
      <c r="D3228" t="s">
        <v>125</v>
      </c>
      <c r="E3228" t="s">
        <v>126</v>
      </c>
      <c r="F3228" t="s">
        <v>127</v>
      </c>
      <c r="G3228" t="s">
        <v>132</v>
      </c>
      <c r="H3228" t="s">
        <v>133</v>
      </c>
      <c r="I3228" t="s">
        <v>534</v>
      </c>
      <c r="J3228" t="s">
        <v>535</v>
      </c>
      <c r="K3228" t="s">
        <v>1062</v>
      </c>
      <c r="L3228">
        <v>80870505</v>
      </c>
      <c r="M3228" t="s">
        <v>1063</v>
      </c>
      <c r="N3228">
        <v>96190010</v>
      </c>
      <c r="O3228" t="s">
        <v>1064</v>
      </c>
      <c r="P3228">
        <v>4987176350961</v>
      </c>
      <c r="Q3228">
        <v>260</v>
      </c>
      <c r="R3228" s="16">
        <v>47045</v>
      </c>
      <c r="S3228">
        <v>24</v>
      </c>
      <c r="T3228">
        <v>100</v>
      </c>
      <c r="U3228">
        <v>30</v>
      </c>
      <c r="V3228">
        <v>218.94</v>
      </c>
      <c r="W3228">
        <v>218.94</v>
      </c>
      <c r="X3228">
        <v>228.07</v>
      </c>
      <c r="Y3228">
        <v>0</v>
      </c>
      <c r="Z3228">
        <v>1</v>
      </c>
      <c r="AA3228">
        <v>0</v>
      </c>
      <c r="AB3228">
        <v>0</v>
      </c>
      <c r="AC3228">
        <v>218.94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f t="shared" si="262"/>
        <v>1</v>
      </c>
      <c r="AJ3228">
        <f t="shared" si="263"/>
        <v>228.07</v>
      </c>
      <c r="AK3228" s="62">
        <f t="shared" si="264"/>
        <v>3.3333333333333333E-2</v>
      </c>
      <c r="AL3228">
        <f t="shared" si="265"/>
        <v>218.94</v>
      </c>
    </row>
    <row r="3229" spans="2:38" ht="14.45" x14ac:dyDescent="0.3">
      <c r="B3229" t="s">
        <v>2852</v>
      </c>
      <c r="C3229">
        <v>2002344334</v>
      </c>
      <c r="D3229" t="s">
        <v>125</v>
      </c>
      <c r="E3229" t="s">
        <v>126</v>
      </c>
      <c r="F3229" t="s">
        <v>127</v>
      </c>
      <c r="G3229" t="s">
        <v>128</v>
      </c>
      <c r="H3229" t="s">
        <v>139</v>
      </c>
      <c r="I3229" t="s">
        <v>140</v>
      </c>
      <c r="J3229" t="s">
        <v>266</v>
      </c>
      <c r="K3229" t="s">
        <v>267</v>
      </c>
      <c r="L3229">
        <v>83907881</v>
      </c>
      <c r="M3229" t="s">
        <v>268</v>
      </c>
      <c r="N3229">
        <v>96190030</v>
      </c>
      <c r="O3229" t="s">
        <v>269</v>
      </c>
      <c r="P3229">
        <v>4987176303486</v>
      </c>
      <c r="Q3229">
        <v>374</v>
      </c>
      <c r="R3229" s="16">
        <v>47052</v>
      </c>
      <c r="S3229">
        <v>36</v>
      </c>
      <c r="T3229">
        <v>74</v>
      </c>
      <c r="U3229">
        <v>12</v>
      </c>
      <c r="V3229">
        <v>284.94</v>
      </c>
      <c r="W3229">
        <v>299.19</v>
      </c>
      <c r="X3229">
        <v>311.67</v>
      </c>
      <c r="Y3229">
        <v>0</v>
      </c>
      <c r="Z3229">
        <v>5</v>
      </c>
      <c r="AA3229">
        <v>0</v>
      </c>
      <c r="AB3229">
        <v>0</v>
      </c>
      <c r="AC3229">
        <v>1495.95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f t="shared" si="262"/>
        <v>5</v>
      </c>
      <c r="AJ3229">
        <f t="shared" si="263"/>
        <v>1558.3500000000001</v>
      </c>
      <c r="AK3229" s="62">
        <f t="shared" si="264"/>
        <v>0.41666666666666669</v>
      </c>
      <c r="AL3229">
        <f t="shared" si="265"/>
        <v>1495.95</v>
      </c>
    </row>
    <row r="3230" spans="2:38" ht="14.45" x14ac:dyDescent="0.3">
      <c r="B3230" t="s">
        <v>2852</v>
      </c>
      <c r="C3230">
        <v>2002344334</v>
      </c>
      <c r="D3230" t="s">
        <v>125</v>
      </c>
      <c r="E3230" t="s">
        <v>126</v>
      </c>
      <c r="F3230" t="s">
        <v>127</v>
      </c>
      <c r="G3230" t="s">
        <v>132</v>
      </c>
      <c r="H3230" t="s">
        <v>133</v>
      </c>
      <c r="I3230" t="s">
        <v>134</v>
      </c>
      <c r="J3230" t="s">
        <v>155</v>
      </c>
      <c r="K3230" t="s">
        <v>934</v>
      </c>
      <c r="L3230">
        <v>80870354</v>
      </c>
      <c r="M3230" t="s">
        <v>1003</v>
      </c>
      <c r="N3230">
        <v>96190010</v>
      </c>
      <c r="O3230" t="s">
        <v>1004</v>
      </c>
      <c r="P3230">
        <v>4987176350619</v>
      </c>
      <c r="Q3230">
        <v>650</v>
      </c>
      <c r="R3230" s="16">
        <v>46807</v>
      </c>
      <c r="S3230">
        <v>24</v>
      </c>
      <c r="T3230">
        <v>78</v>
      </c>
      <c r="U3230">
        <v>12</v>
      </c>
      <c r="V3230">
        <v>422.18</v>
      </c>
      <c r="W3230">
        <v>422.18</v>
      </c>
      <c r="X3230">
        <v>439.78</v>
      </c>
      <c r="Y3230">
        <v>0</v>
      </c>
      <c r="Z3230">
        <v>1</v>
      </c>
      <c r="AA3230">
        <v>0</v>
      </c>
      <c r="AB3230">
        <v>0</v>
      </c>
      <c r="AC3230">
        <v>422.18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f t="shared" si="262"/>
        <v>1</v>
      </c>
      <c r="AJ3230">
        <f t="shared" si="263"/>
        <v>439.78</v>
      </c>
      <c r="AK3230" s="62">
        <f t="shared" si="264"/>
        <v>8.3333333333333329E-2</v>
      </c>
      <c r="AL3230">
        <f t="shared" si="265"/>
        <v>422.18</v>
      </c>
    </row>
    <row r="3231" spans="2:38" ht="14.45" x14ac:dyDescent="0.3">
      <c r="B3231" t="s">
        <v>2852</v>
      </c>
      <c r="C3231">
        <v>2002344334</v>
      </c>
      <c r="D3231" t="s">
        <v>125</v>
      </c>
      <c r="E3231" t="s">
        <v>126</v>
      </c>
      <c r="F3231" t="s">
        <v>127</v>
      </c>
      <c r="G3231" t="s">
        <v>128</v>
      </c>
      <c r="H3231" t="s">
        <v>139</v>
      </c>
      <c r="I3231" t="s">
        <v>140</v>
      </c>
      <c r="J3231" t="s">
        <v>266</v>
      </c>
      <c r="K3231" t="s">
        <v>355</v>
      </c>
      <c r="L3231">
        <v>83907882</v>
      </c>
      <c r="M3231" t="s">
        <v>1005</v>
      </c>
      <c r="N3231">
        <v>96190030</v>
      </c>
      <c r="O3231" t="s">
        <v>1006</v>
      </c>
      <c r="P3231">
        <v>4987176303455</v>
      </c>
      <c r="Q3231">
        <v>374</v>
      </c>
      <c r="R3231" s="16">
        <v>47045</v>
      </c>
      <c r="S3231">
        <v>36</v>
      </c>
      <c r="T3231">
        <v>74</v>
      </c>
      <c r="U3231">
        <v>12</v>
      </c>
      <c r="V3231">
        <v>284.94</v>
      </c>
      <c r="W3231">
        <v>299.19</v>
      </c>
      <c r="X3231">
        <v>311.67</v>
      </c>
      <c r="Y3231">
        <v>0</v>
      </c>
      <c r="Z3231">
        <v>5</v>
      </c>
      <c r="AA3231">
        <v>0</v>
      </c>
      <c r="AB3231">
        <v>0</v>
      </c>
      <c r="AC3231">
        <v>1495.95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f t="shared" si="262"/>
        <v>5</v>
      </c>
      <c r="AJ3231">
        <f t="shared" si="263"/>
        <v>1558.3500000000001</v>
      </c>
      <c r="AK3231" s="62">
        <f t="shared" si="264"/>
        <v>0.41666666666666669</v>
      </c>
      <c r="AL3231">
        <f t="shared" si="265"/>
        <v>1495.95</v>
      </c>
    </row>
    <row r="3232" spans="2:38" ht="14.45" x14ac:dyDescent="0.3">
      <c r="B3232" t="s">
        <v>2852</v>
      </c>
      <c r="C3232">
        <v>2002344334</v>
      </c>
      <c r="D3232" t="s">
        <v>125</v>
      </c>
      <c r="E3232" t="s">
        <v>126</v>
      </c>
      <c r="F3232" t="s">
        <v>127</v>
      </c>
      <c r="G3232" t="s">
        <v>128</v>
      </c>
      <c r="H3232" t="s">
        <v>129</v>
      </c>
      <c r="I3232" t="s">
        <v>221</v>
      </c>
      <c r="J3232" t="s">
        <v>250</v>
      </c>
      <c r="K3232" t="s">
        <v>920</v>
      </c>
      <c r="L3232">
        <v>80872419</v>
      </c>
      <c r="M3232" t="s">
        <v>983</v>
      </c>
      <c r="N3232">
        <v>33051090</v>
      </c>
      <c r="O3232" t="s">
        <v>984</v>
      </c>
      <c r="P3232">
        <v>4987176358301</v>
      </c>
      <c r="Q3232">
        <v>85</v>
      </c>
      <c r="R3232" s="16">
        <v>46657</v>
      </c>
      <c r="S3232">
        <v>36</v>
      </c>
      <c r="T3232">
        <v>38</v>
      </c>
      <c r="U3232">
        <v>48</v>
      </c>
      <c r="V3232">
        <v>70.650000000000006</v>
      </c>
      <c r="W3232">
        <v>74.180000000000007</v>
      </c>
      <c r="X3232">
        <v>77.27</v>
      </c>
      <c r="Y3232">
        <v>0</v>
      </c>
      <c r="Z3232">
        <v>2</v>
      </c>
      <c r="AA3232">
        <v>0</v>
      </c>
      <c r="AB3232">
        <v>0</v>
      </c>
      <c r="AC3232">
        <v>148.36000000000001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f t="shared" si="262"/>
        <v>2</v>
      </c>
      <c r="AJ3232">
        <f t="shared" si="263"/>
        <v>154.54</v>
      </c>
      <c r="AK3232" s="62">
        <f t="shared" si="264"/>
        <v>4.1666666666666664E-2</v>
      </c>
      <c r="AL3232">
        <f t="shared" si="265"/>
        <v>148.36000000000001</v>
      </c>
    </row>
    <row r="3233" spans="2:38" ht="14.45" x14ac:dyDescent="0.3">
      <c r="B3233" t="s">
        <v>2852</v>
      </c>
      <c r="C3233">
        <v>2002344334</v>
      </c>
      <c r="D3233" t="s">
        <v>125</v>
      </c>
      <c r="E3233" t="s">
        <v>126</v>
      </c>
      <c r="F3233" t="s">
        <v>127</v>
      </c>
      <c r="G3233" t="s">
        <v>128</v>
      </c>
      <c r="H3233" t="s">
        <v>139</v>
      </c>
      <c r="I3233" t="s">
        <v>140</v>
      </c>
      <c r="J3233" t="s">
        <v>246</v>
      </c>
      <c r="K3233" t="s">
        <v>280</v>
      </c>
      <c r="L3233">
        <v>83907884</v>
      </c>
      <c r="M3233" t="s">
        <v>281</v>
      </c>
      <c r="N3233">
        <v>96190030</v>
      </c>
      <c r="O3233" t="s">
        <v>282</v>
      </c>
      <c r="P3233">
        <v>4987176346278</v>
      </c>
      <c r="Q3233">
        <v>374</v>
      </c>
      <c r="R3233" s="16">
        <v>46807</v>
      </c>
      <c r="S3233">
        <v>36</v>
      </c>
      <c r="T3233">
        <v>52</v>
      </c>
      <c r="U3233">
        <v>12</v>
      </c>
      <c r="V3233">
        <v>284.94</v>
      </c>
      <c r="W3233">
        <v>299.19</v>
      </c>
      <c r="X3233">
        <v>311.67</v>
      </c>
      <c r="Y3233">
        <v>0</v>
      </c>
      <c r="Z3233">
        <v>1</v>
      </c>
      <c r="AA3233">
        <v>0</v>
      </c>
      <c r="AB3233">
        <v>0</v>
      </c>
      <c r="AC3233">
        <v>299.19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f t="shared" si="262"/>
        <v>1</v>
      </c>
      <c r="AJ3233">
        <f t="shared" si="263"/>
        <v>311.67</v>
      </c>
      <c r="AK3233" s="62">
        <f t="shared" si="264"/>
        <v>8.3333333333333329E-2</v>
      </c>
      <c r="AL3233">
        <f t="shared" si="265"/>
        <v>299.19</v>
      </c>
    </row>
    <row r="3234" spans="2:38" ht="14.45" x14ac:dyDescent="0.3">
      <c r="B3234" t="s">
        <v>2852</v>
      </c>
      <c r="C3234">
        <v>2002344334</v>
      </c>
      <c r="D3234" t="s">
        <v>125</v>
      </c>
      <c r="E3234" t="s">
        <v>126</v>
      </c>
      <c r="F3234" t="s">
        <v>127</v>
      </c>
      <c r="G3234" t="s">
        <v>128</v>
      </c>
      <c r="H3234" t="s">
        <v>196</v>
      </c>
      <c r="I3234" t="s">
        <v>197</v>
      </c>
      <c r="J3234" t="s">
        <v>463</v>
      </c>
      <c r="K3234" t="s">
        <v>464</v>
      </c>
      <c r="L3234">
        <v>80823578</v>
      </c>
      <c r="M3234" t="s">
        <v>465</v>
      </c>
      <c r="N3234">
        <v>33049990</v>
      </c>
      <c r="O3234" t="s">
        <v>466</v>
      </c>
      <c r="P3234">
        <v>4987176179456</v>
      </c>
      <c r="Q3234">
        <v>625</v>
      </c>
      <c r="R3234" s="16">
        <v>46807</v>
      </c>
      <c r="S3234">
        <v>36</v>
      </c>
      <c r="T3234">
        <v>52</v>
      </c>
      <c r="U3234">
        <v>24</v>
      </c>
      <c r="V3234">
        <v>442.14</v>
      </c>
      <c r="W3234">
        <v>521.72</v>
      </c>
      <c r="X3234">
        <v>543.48</v>
      </c>
      <c r="Y3234">
        <v>0</v>
      </c>
      <c r="Z3234">
        <v>4</v>
      </c>
      <c r="AA3234">
        <v>0</v>
      </c>
      <c r="AB3234">
        <v>0</v>
      </c>
      <c r="AC3234">
        <v>2086.88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f t="shared" si="262"/>
        <v>4</v>
      </c>
      <c r="AJ3234">
        <f t="shared" si="263"/>
        <v>2173.92</v>
      </c>
      <c r="AK3234" s="62">
        <f t="shared" si="264"/>
        <v>0.16666666666666666</v>
      </c>
      <c r="AL3234">
        <f t="shared" si="265"/>
        <v>2086.88</v>
      </c>
    </row>
    <row r="3235" spans="2:38" ht="14.45" x14ac:dyDescent="0.3">
      <c r="B3235" t="s">
        <v>2852</v>
      </c>
      <c r="C3235">
        <v>2002344334</v>
      </c>
      <c r="D3235" t="s">
        <v>125</v>
      </c>
      <c r="E3235" t="s">
        <v>126</v>
      </c>
      <c r="F3235" t="s">
        <v>127</v>
      </c>
      <c r="G3235" t="s">
        <v>128</v>
      </c>
      <c r="H3235" t="s">
        <v>139</v>
      </c>
      <c r="I3235" t="s">
        <v>140</v>
      </c>
      <c r="J3235" t="s">
        <v>246</v>
      </c>
      <c r="K3235" t="s">
        <v>306</v>
      </c>
      <c r="L3235">
        <v>83907886</v>
      </c>
      <c r="M3235" t="s">
        <v>307</v>
      </c>
      <c r="N3235">
        <v>96190030</v>
      </c>
      <c r="O3235" t="s">
        <v>308</v>
      </c>
      <c r="P3235">
        <v>4987176346315</v>
      </c>
      <c r="Q3235">
        <v>374</v>
      </c>
      <c r="R3235" s="16">
        <v>46807</v>
      </c>
      <c r="S3235">
        <v>36</v>
      </c>
      <c r="T3235">
        <v>52</v>
      </c>
      <c r="U3235">
        <v>12</v>
      </c>
      <c r="V3235">
        <v>284.94</v>
      </c>
      <c r="W3235">
        <v>299.19</v>
      </c>
      <c r="X3235">
        <v>311.67</v>
      </c>
      <c r="Y3235">
        <v>0</v>
      </c>
      <c r="Z3235">
        <v>1</v>
      </c>
      <c r="AA3235">
        <v>0</v>
      </c>
      <c r="AB3235">
        <v>0</v>
      </c>
      <c r="AC3235">
        <v>299.19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f t="shared" si="262"/>
        <v>1</v>
      </c>
      <c r="AJ3235">
        <f t="shared" si="263"/>
        <v>311.67</v>
      </c>
      <c r="AK3235" s="62">
        <f t="shared" si="264"/>
        <v>8.3333333333333329E-2</v>
      </c>
      <c r="AL3235">
        <f t="shared" si="265"/>
        <v>299.19</v>
      </c>
    </row>
    <row r="3236" spans="2:38" ht="14.45" x14ac:dyDescent="0.3">
      <c r="B3236" t="s">
        <v>2852</v>
      </c>
      <c r="C3236">
        <v>2002344334</v>
      </c>
      <c r="D3236" t="s">
        <v>125</v>
      </c>
      <c r="E3236" t="s">
        <v>126</v>
      </c>
      <c r="F3236" t="s">
        <v>127</v>
      </c>
      <c r="G3236" t="s">
        <v>146</v>
      </c>
      <c r="H3236" t="s">
        <v>147</v>
      </c>
      <c r="I3236" t="s">
        <v>203</v>
      </c>
      <c r="J3236" t="s">
        <v>433</v>
      </c>
      <c r="K3236" t="s">
        <v>434</v>
      </c>
      <c r="L3236">
        <v>80865297</v>
      </c>
      <c r="M3236" t="s">
        <v>470</v>
      </c>
      <c r="N3236">
        <v>96032900</v>
      </c>
      <c r="O3236" t="s">
        <v>471</v>
      </c>
      <c r="P3236">
        <v>4987176281227</v>
      </c>
      <c r="Q3236">
        <v>85</v>
      </c>
      <c r="R3236" s="16">
        <v>47045</v>
      </c>
      <c r="S3236">
        <v>48</v>
      </c>
      <c r="T3236">
        <v>55</v>
      </c>
      <c r="U3236">
        <v>144</v>
      </c>
      <c r="V3236">
        <v>60.46</v>
      </c>
      <c r="W3236">
        <v>71.34</v>
      </c>
      <c r="X3236">
        <v>74.31</v>
      </c>
      <c r="Y3236">
        <v>0</v>
      </c>
      <c r="Z3236">
        <v>78</v>
      </c>
      <c r="AA3236">
        <v>0</v>
      </c>
      <c r="AB3236">
        <v>0</v>
      </c>
      <c r="AC3236">
        <v>5564.52</v>
      </c>
      <c r="AD3236">
        <v>0.01</v>
      </c>
      <c r="AE3236">
        <v>0</v>
      </c>
      <c r="AF3236">
        <v>0</v>
      </c>
      <c r="AG3236">
        <v>0</v>
      </c>
      <c r="AH3236">
        <v>0</v>
      </c>
      <c r="AI3236">
        <f t="shared" si="262"/>
        <v>78</v>
      </c>
      <c r="AJ3236">
        <f t="shared" si="263"/>
        <v>5796.18</v>
      </c>
      <c r="AK3236" s="62">
        <f t="shared" si="264"/>
        <v>0.54166666666666663</v>
      </c>
      <c r="AL3236">
        <f t="shared" si="265"/>
        <v>5564.52</v>
      </c>
    </row>
    <row r="3237" spans="2:38" ht="14.45" x14ac:dyDescent="0.3">
      <c r="B3237" t="s">
        <v>2852</v>
      </c>
      <c r="C3237">
        <v>2002344334</v>
      </c>
      <c r="D3237" t="s">
        <v>125</v>
      </c>
      <c r="E3237" t="s">
        <v>126</v>
      </c>
      <c r="F3237" t="s">
        <v>127</v>
      </c>
      <c r="G3237" t="s">
        <v>132</v>
      </c>
      <c r="H3237" t="s">
        <v>133</v>
      </c>
      <c r="I3237" t="s">
        <v>177</v>
      </c>
      <c r="J3237" t="s">
        <v>371</v>
      </c>
      <c r="K3237" t="s">
        <v>372</v>
      </c>
      <c r="L3237">
        <v>83911635</v>
      </c>
      <c r="M3237" t="s">
        <v>373</v>
      </c>
      <c r="N3237">
        <v>96190010</v>
      </c>
      <c r="O3237" t="s">
        <v>374</v>
      </c>
      <c r="P3237">
        <v>4987176319517</v>
      </c>
      <c r="Q3237">
        <v>50</v>
      </c>
      <c r="R3237" s="16">
        <v>47045</v>
      </c>
      <c r="S3237">
        <v>24</v>
      </c>
      <c r="T3237">
        <v>100</v>
      </c>
      <c r="U3237">
        <v>112</v>
      </c>
      <c r="V3237">
        <v>43.24</v>
      </c>
      <c r="W3237">
        <v>43.24</v>
      </c>
      <c r="X3237">
        <v>45.04</v>
      </c>
      <c r="Y3237">
        <v>19</v>
      </c>
      <c r="Z3237">
        <v>10</v>
      </c>
      <c r="AA3237">
        <v>0</v>
      </c>
      <c r="AB3237">
        <v>0</v>
      </c>
      <c r="AC3237">
        <v>92447.12</v>
      </c>
      <c r="AD3237">
        <v>0.05</v>
      </c>
      <c r="AE3237">
        <v>0</v>
      </c>
      <c r="AF3237">
        <v>0</v>
      </c>
      <c r="AG3237">
        <v>0</v>
      </c>
      <c r="AH3237">
        <v>0</v>
      </c>
      <c r="AI3237">
        <f t="shared" si="262"/>
        <v>2138</v>
      </c>
      <c r="AJ3237">
        <f t="shared" si="263"/>
        <v>96295.52</v>
      </c>
      <c r="AK3237" s="62">
        <f t="shared" si="264"/>
        <v>19.089285714285715</v>
      </c>
      <c r="AL3237">
        <f t="shared" si="265"/>
        <v>92447.12000000001</v>
      </c>
    </row>
    <row r="3238" spans="2:38" ht="14.45" x14ac:dyDescent="0.3">
      <c r="B3238" t="s">
        <v>2852</v>
      </c>
      <c r="C3238">
        <v>2002344334</v>
      </c>
      <c r="D3238" t="s">
        <v>125</v>
      </c>
      <c r="E3238" t="s">
        <v>126</v>
      </c>
      <c r="F3238" t="s">
        <v>127</v>
      </c>
      <c r="G3238" t="s">
        <v>128</v>
      </c>
      <c r="H3238" t="s">
        <v>196</v>
      </c>
      <c r="I3238" t="s">
        <v>197</v>
      </c>
      <c r="J3238" t="s">
        <v>443</v>
      </c>
      <c r="K3238" t="s">
        <v>472</v>
      </c>
      <c r="L3238">
        <v>80878182</v>
      </c>
      <c r="M3238" t="s">
        <v>473</v>
      </c>
      <c r="N3238">
        <v>33049990</v>
      </c>
      <c r="O3238" t="s">
        <v>474</v>
      </c>
      <c r="P3238">
        <v>4987176077721</v>
      </c>
      <c r="Q3238">
        <v>109</v>
      </c>
      <c r="R3238" s="16">
        <v>46863</v>
      </c>
      <c r="S3238">
        <v>36</v>
      </c>
      <c r="T3238">
        <v>57</v>
      </c>
      <c r="U3238">
        <v>48</v>
      </c>
      <c r="V3238">
        <v>77.11</v>
      </c>
      <c r="W3238">
        <v>90.99</v>
      </c>
      <c r="X3238">
        <v>94.78</v>
      </c>
      <c r="Y3238">
        <v>1</v>
      </c>
      <c r="Z3238">
        <v>34</v>
      </c>
      <c r="AA3238">
        <v>0</v>
      </c>
      <c r="AB3238">
        <v>0</v>
      </c>
      <c r="AC3238">
        <v>7461.18</v>
      </c>
      <c r="AD3238">
        <v>0.01</v>
      </c>
      <c r="AE3238">
        <v>0</v>
      </c>
      <c r="AF3238">
        <v>0</v>
      </c>
      <c r="AG3238">
        <v>0</v>
      </c>
      <c r="AH3238">
        <v>0</v>
      </c>
      <c r="AI3238">
        <f t="shared" si="262"/>
        <v>82</v>
      </c>
      <c r="AJ3238">
        <f t="shared" si="263"/>
        <v>7771.96</v>
      </c>
      <c r="AK3238" s="62">
        <f t="shared" si="264"/>
        <v>1.7083333333333333</v>
      </c>
      <c r="AL3238">
        <f t="shared" si="265"/>
        <v>7461.1799999999994</v>
      </c>
    </row>
    <row r="3239" spans="2:38" ht="14.45" x14ac:dyDescent="0.3">
      <c r="B3239" t="s">
        <v>2852</v>
      </c>
      <c r="C3239">
        <v>2002344334</v>
      </c>
      <c r="D3239" t="s">
        <v>125</v>
      </c>
      <c r="E3239" t="s">
        <v>126</v>
      </c>
      <c r="F3239" t="s">
        <v>127</v>
      </c>
      <c r="G3239" t="s">
        <v>146</v>
      </c>
      <c r="H3239" t="s">
        <v>160</v>
      </c>
      <c r="I3239" t="s">
        <v>161</v>
      </c>
      <c r="J3239" t="s">
        <v>381</v>
      </c>
      <c r="K3239" t="s">
        <v>382</v>
      </c>
      <c r="L3239">
        <v>83913496</v>
      </c>
      <c r="M3239" t="s">
        <v>383</v>
      </c>
      <c r="N3239">
        <v>33062000</v>
      </c>
      <c r="O3239" t="s">
        <v>384</v>
      </c>
      <c r="P3239">
        <v>4987176238795</v>
      </c>
      <c r="Q3239">
        <v>140</v>
      </c>
      <c r="R3239" s="16">
        <v>47045</v>
      </c>
      <c r="S3239">
        <v>24</v>
      </c>
      <c r="T3239">
        <v>100</v>
      </c>
      <c r="U3239">
        <v>48</v>
      </c>
      <c r="V3239">
        <v>106.67</v>
      </c>
      <c r="W3239">
        <v>112</v>
      </c>
      <c r="X3239">
        <v>116.67</v>
      </c>
      <c r="Y3239">
        <v>0</v>
      </c>
      <c r="Z3239">
        <v>38</v>
      </c>
      <c r="AA3239">
        <v>0</v>
      </c>
      <c r="AB3239">
        <v>0</v>
      </c>
      <c r="AC3239">
        <v>4256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f t="shared" si="262"/>
        <v>38</v>
      </c>
      <c r="AJ3239">
        <f t="shared" si="263"/>
        <v>4433.46</v>
      </c>
      <c r="AK3239" s="62">
        <f t="shared" si="264"/>
        <v>0.79166666666666663</v>
      </c>
      <c r="AL3239">
        <f t="shared" si="265"/>
        <v>4256</v>
      </c>
    </row>
    <row r="3240" spans="2:38" ht="14.45" x14ac:dyDescent="0.3">
      <c r="B3240" t="s">
        <v>2852</v>
      </c>
      <c r="C3240">
        <v>2002344334</v>
      </c>
      <c r="D3240" t="s">
        <v>125</v>
      </c>
      <c r="E3240" t="s">
        <v>126</v>
      </c>
      <c r="F3240" t="s">
        <v>127</v>
      </c>
      <c r="G3240" t="s">
        <v>128</v>
      </c>
      <c r="H3240" t="s">
        <v>139</v>
      </c>
      <c r="I3240" t="s">
        <v>140</v>
      </c>
      <c r="J3240" t="s">
        <v>246</v>
      </c>
      <c r="K3240" t="s">
        <v>479</v>
      </c>
      <c r="L3240">
        <v>80895500</v>
      </c>
      <c r="M3240" t="s">
        <v>480</v>
      </c>
      <c r="N3240">
        <v>96190030</v>
      </c>
      <c r="O3240" t="s">
        <v>481</v>
      </c>
      <c r="P3240">
        <v>4987176137500</v>
      </c>
      <c r="Q3240">
        <v>93</v>
      </c>
      <c r="R3240" s="16">
        <v>47045</v>
      </c>
      <c r="S3240">
        <v>36</v>
      </c>
      <c r="T3240">
        <v>74</v>
      </c>
      <c r="U3240">
        <v>40</v>
      </c>
      <c r="V3240">
        <v>70.86</v>
      </c>
      <c r="W3240">
        <v>74.400000000000006</v>
      </c>
      <c r="X3240">
        <v>77.5</v>
      </c>
      <c r="Y3240">
        <v>88</v>
      </c>
      <c r="Z3240">
        <v>28</v>
      </c>
      <c r="AA3240">
        <v>0</v>
      </c>
      <c r="AB3240">
        <v>0</v>
      </c>
      <c r="AC3240">
        <v>263971.20000000001</v>
      </c>
      <c r="AD3240">
        <v>0.16</v>
      </c>
      <c r="AE3240">
        <v>0</v>
      </c>
      <c r="AF3240">
        <v>0</v>
      </c>
      <c r="AG3240">
        <v>0</v>
      </c>
      <c r="AH3240">
        <v>0</v>
      </c>
      <c r="AI3240">
        <f t="shared" si="262"/>
        <v>3548</v>
      </c>
      <c r="AJ3240">
        <f t="shared" si="263"/>
        <v>274970</v>
      </c>
      <c r="AK3240" s="62">
        <f t="shared" si="264"/>
        <v>88.7</v>
      </c>
      <c r="AL3240">
        <f t="shared" si="265"/>
        <v>263971.20000000001</v>
      </c>
    </row>
    <row r="3241" spans="2:38" ht="14.45" x14ac:dyDescent="0.3">
      <c r="B3241" t="s">
        <v>2852</v>
      </c>
      <c r="C3241">
        <v>2002344334</v>
      </c>
      <c r="D3241" t="s">
        <v>125</v>
      </c>
      <c r="E3241" t="s">
        <v>126</v>
      </c>
      <c r="F3241" t="s">
        <v>127</v>
      </c>
      <c r="G3241" t="s">
        <v>128</v>
      </c>
      <c r="H3241" t="s">
        <v>139</v>
      </c>
      <c r="I3241" t="s">
        <v>285</v>
      </c>
      <c r="J3241" t="s">
        <v>286</v>
      </c>
      <c r="K3241" t="s">
        <v>287</v>
      </c>
      <c r="L3241">
        <v>80756049</v>
      </c>
      <c r="M3241" t="s">
        <v>288</v>
      </c>
      <c r="N3241">
        <v>34011190</v>
      </c>
      <c r="O3241" t="s">
        <v>289</v>
      </c>
      <c r="P3241">
        <v>4987176204325</v>
      </c>
      <c r="Q3241">
        <v>299</v>
      </c>
      <c r="R3241" s="16">
        <v>46604</v>
      </c>
      <c r="S3241">
        <v>36</v>
      </c>
      <c r="T3241">
        <v>33</v>
      </c>
      <c r="U3241">
        <v>24</v>
      </c>
      <c r="V3241">
        <v>202.7</v>
      </c>
      <c r="W3241">
        <v>239.19</v>
      </c>
      <c r="X3241">
        <v>249.16</v>
      </c>
      <c r="Y3241">
        <v>0</v>
      </c>
      <c r="Z3241">
        <v>19</v>
      </c>
      <c r="AA3241">
        <v>0</v>
      </c>
      <c r="AB3241">
        <v>0</v>
      </c>
      <c r="AC3241">
        <v>4544.6099999999997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f t="shared" si="262"/>
        <v>19</v>
      </c>
      <c r="AJ3241">
        <f t="shared" si="263"/>
        <v>4734.04</v>
      </c>
      <c r="AK3241" s="62">
        <f t="shared" si="264"/>
        <v>0.79166666666666663</v>
      </c>
      <c r="AL3241">
        <f t="shared" si="265"/>
        <v>4544.6099999999997</v>
      </c>
    </row>
    <row r="3242" spans="2:38" ht="14.45" x14ac:dyDescent="0.3">
      <c r="B3242" t="s">
        <v>2852</v>
      </c>
      <c r="C3242">
        <v>2002344334</v>
      </c>
      <c r="D3242" t="s">
        <v>125</v>
      </c>
      <c r="E3242" t="s">
        <v>126</v>
      </c>
      <c r="F3242" t="s">
        <v>127</v>
      </c>
      <c r="G3242" t="s">
        <v>128</v>
      </c>
      <c r="H3242" t="s">
        <v>139</v>
      </c>
      <c r="I3242" t="s">
        <v>140</v>
      </c>
      <c r="J3242" t="s">
        <v>266</v>
      </c>
      <c r="K3242" t="s">
        <v>482</v>
      </c>
      <c r="L3242">
        <v>80895526</v>
      </c>
      <c r="M3242" t="s">
        <v>483</v>
      </c>
      <c r="N3242">
        <v>96190030</v>
      </c>
      <c r="O3242" t="s">
        <v>484</v>
      </c>
      <c r="P3242">
        <v>4987176071453</v>
      </c>
      <c r="Q3242">
        <v>93</v>
      </c>
      <c r="R3242" s="16">
        <v>46807</v>
      </c>
      <c r="S3242">
        <v>36</v>
      </c>
      <c r="T3242">
        <v>52</v>
      </c>
      <c r="U3242">
        <v>40</v>
      </c>
      <c r="V3242">
        <v>70.86</v>
      </c>
      <c r="W3242">
        <v>74.400000000000006</v>
      </c>
      <c r="X3242">
        <v>77.5</v>
      </c>
      <c r="Y3242">
        <v>0</v>
      </c>
      <c r="Z3242">
        <v>1</v>
      </c>
      <c r="AA3242">
        <v>0</v>
      </c>
      <c r="AB3242">
        <v>0</v>
      </c>
      <c r="AC3242">
        <v>74.400000000000006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f t="shared" si="262"/>
        <v>1</v>
      </c>
      <c r="AJ3242">
        <f t="shared" si="263"/>
        <v>77.5</v>
      </c>
      <c r="AK3242" s="62">
        <f t="shared" si="264"/>
        <v>2.5000000000000001E-2</v>
      </c>
      <c r="AL3242">
        <f t="shared" si="265"/>
        <v>74.400000000000006</v>
      </c>
    </row>
    <row r="3243" spans="2:38" ht="14.45" x14ac:dyDescent="0.3">
      <c r="B3243" t="s">
        <v>2852</v>
      </c>
      <c r="C3243">
        <v>2002344334</v>
      </c>
      <c r="D3243" t="s">
        <v>125</v>
      </c>
      <c r="E3243" t="s">
        <v>126</v>
      </c>
      <c r="F3243" t="s">
        <v>127</v>
      </c>
      <c r="G3243" t="s">
        <v>132</v>
      </c>
      <c r="H3243" t="s">
        <v>290</v>
      </c>
      <c r="I3243" t="s">
        <v>291</v>
      </c>
      <c r="J3243" t="s">
        <v>291</v>
      </c>
      <c r="K3243" t="s">
        <v>292</v>
      </c>
      <c r="L3243">
        <v>80812661</v>
      </c>
      <c r="M3243" t="s">
        <v>293</v>
      </c>
      <c r="N3243">
        <v>30049011</v>
      </c>
      <c r="O3243" t="s">
        <v>294</v>
      </c>
      <c r="P3243">
        <v>4987176147349</v>
      </c>
      <c r="Q3243">
        <v>201</v>
      </c>
      <c r="R3243" s="16">
        <v>46654</v>
      </c>
      <c r="S3243">
        <v>24</v>
      </c>
      <c r="T3243">
        <v>56</v>
      </c>
      <c r="U3243">
        <v>140</v>
      </c>
      <c r="V3243">
        <v>153.34</v>
      </c>
      <c r="W3243">
        <v>161.01</v>
      </c>
      <c r="X3243">
        <v>167.72</v>
      </c>
      <c r="Y3243">
        <v>0</v>
      </c>
      <c r="Z3243">
        <v>1</v>
      </c>
      <c r="AA3243">
        <v>0</v>
      </c>
      <c r="AB3243">
        <v>0</v>
      </c>
      <c r="AC3243">
        <v>161.01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f t="shared" si="262"/>
        <v>1</v>
      </c>
      <c r="AJ3243">
        <f t="shared" si="263"/>
        <v>167.72</v>
      </c>
      <c r="AK3243" s="62">
        <f t="shared" si="264"/>
        <v>7.1428571428571426E-3</v>
      </c>
      <c r="AL3243">
        <f t="shared" si="265"/>
        <v>161.01</v>
      </c>
    </row>
    <row r="3244" spans="2:38" ht="14.45" x14ac:dyDescent="0.3">
      <c r="B3244" t="s">
        <v>2852</v>
      </c>
      <c r="C3244">
        <v>2002344334</v>
      </c>
      <c r="D3244" t="s">
        <v>125</v>
      </c>
      <c r="E3244" t="s">
        <v>126</v>
      </c>
      <c r="F3244" t="s">
        <v>127</v>
      </c>
      <c r="G3244" t="s">
        <v>128</v>
      </c>
      <c r="H3244" t="s">
        <v>139</v>
      </c>
      <c r="I3244" t="s">
        <v>140</v>
      </c>
      <c r="J3244" t="s">
        <v>246</v>
      </c>
      <c r="K3244" t="s">
        <v>488</v>
      </c>
      <c r="L3244">
        <v>80895502</v>
      </c>
      <c r="M3244" t="s">
        <v>489</v>
      </c>
      <c r="N3244">
        <v>96190030</v>
      </c>
      <c r="O3244" t="s">
        <v>490</v>
      </c>
      <c r="P3244">
        <v>4987176137548</v>
      </c>
      <c r="Q3244">
        <v>98</v>
      </c>
      <c r="R3244" s="16">
        <v>46807</v>
      </c>
      <c r="S3244">
        <v>36</v>
      </c>
      <c r="T3244">
        <v>52</v>
      </c>
      <c r="U3244">
        <v>40</v>
      </c>
      <c r="V3244">
        <v>74.67</v>
      </c>
      <c r="W3244">
        <v>78.400000000000006</v>
      </c>
      <c r="X3244">
        <v>81.67</v>
      </c>
      <c r="Y3244">
        <v>25</v>
      </c>
      <c r="Z3244">
        <v>36</v>
      </c>
      <c r="AA3244">
        <v>0</v>
      </c>
      <c r="AB3244">
        <v>0</v>
      </c>
      <c r="AC3244">
        <v>81222.399999999994</v>
      </c>
      <c r="AD3244">
        <v>2.9999999999999898E-2</v>
      </c>
      <c r="AE3244">
        <v>0</v>
      </c>
      <c r="AF3244">
        <v>0</v>
      </c>
      <c r="AG3244">
        <v>0</v>
      </c>
      <c r="AH3244">
        <v>0</v>
      </c>
      <c r="AI3244">
        <f t="shared" si="262"/>
        <v>1036</v>
      </c>
      <c r="AJ3244">
        <f t="shared" si="263"/>
        <v>84610.12</v>
      </c>
      <c r="AK3244" s="62">
        <f t="shared" si="264"/>
        <v>25.9</v>
      </c>
      <c r="AL3244">
        <f t="shared" si="265"/>
        <v>81222.400000000009</v>
      </c>
    </row>
    <row r="3245" spans="2:38" ht="14.45" x14ac:dyDescent="0.3">
      <c r="B3245" t="s">
        <v>2852</v>
      </c>
      <c r="C3245">
        <v>2002344334</v>
      </c>
      <c r="D3245" t="s">
        <v>125</v>
      </c>
      <c r="E3245" t="s">
        <v>126</v>
      </c>
      <c r="F3245" t="s">
        <v>127</v>
      </c>
      <c r="G3245" t="s">
        <v>128</v>
      </c>
      <c r="H3245" t="s">
        <v>139</v>
      </c>
      <c r="I3245" t="s">
        <v>140</v>
      </c>
      <c r="J3245" t="s">
        <v>236</v>
      </c>
      <c r="K3245" t="s">
        <v>299</v>
      </c>
      <c r="L3245">
        <v>80830001</v>
      </c>
      <c r="M3245" t="s">
        <v>300</v>
      </c>
      <c r="N3245">
        <v>96190030</v>
      </c>
      <c r="O3245" t="s">
        <v>301</v>
      </c>
      <c r="P3245">
        <v>4987176093257</v>
      </c>
      <c r="Q3245">
        <v>374</v>
      </c>
      <c r="R3245" s="16">
        <v>47020</v>
      </c>
      <c r="S3245">
        <v>36</v>
      </c>
      <c r="T3245">
        <v>71</v>
      </c>
      <c r="U3245">
        <v>18</v>
      </c>
      <c r="V3245">
        <v>297.33</v>
      </c>
      <c r="W3245">
        <v>312.2</v>
      </c>
      <c r="X3245">
        <v>325.22000000000003</v>
      </c>
      <c r="Y3245">
        <v>0</v>
      </c>
      <c r="Z3245">
        <v>1</v>
      </c>
      <c r="AA3245">
        <v>0</v>
      </c>
      <c r="AB3245">
        <v>0</v>
      </c>
      <c r="AC3245">
        <v>312.2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f t="shared" si="262"/>
        <v>1</v>
      </c>
      <c r="AJ3245">
        <f t="shared" si="263"/>
        <v>325.22000000000003</v>
      </c>
      <c r="AK3245" s="62">
        <f t="shared" si="264"/>
        <v>5.5555555555555552E-2</v>
      </c>
      <c r="AL3245">
        <f t="shared" si="265"/>
        <v>312.2</v>
      </c>
    </row>
    <row r="3246" spans="2:38" ht="14.45" x14ac:dyDescent="0.3">
      <c r="B3246" t="s">
        <v>2852</v>
      </c>
      <c r="C3246">
        <v>2002344334</v>
      </c>
      <c r="D3246" t="s">
        <v>125</v>
      </c>
      <c r="E3246" t="s">
        <v>126</v>
      </c>
      <c r="F3246" t="s">
        <v>127</v>
      </c>
      <c r="G3246" t="s">
        <v>128</v>
      </c>
      <c r="H3246" t="s">
        <v>139</v>
      </c>
      <c r="I3246" t="s">
        <v>140</v>
      </c>
      <c r="J3246" t="s">
        <v>246</v>
      </c>
      <c r="K3246" t="s">
        <v>495</v>
      </c>
      <c r="L3246">
        <v>80895503</v>
      </c>
      <c r="M3246" t="s">
        <v>496</v>
      </c>
      <c r="N3246">
        <v>96190030</v>
      </c>
      <c r="O3246" t="s">
        <v>497</v>
      </c>
      <c r="P3246">
        <v>4987176137562</v>
      </c>
      <c r="Q3246">
        <v>98</v>
      </c>
      <c r="R3246" s="16">
        <v>46807</v>
      </c>
      <c r="S3246">
        <v>36</v>
      </c>
      <c r="T3246">
        <v>52</v>
      </c>
      <c r="U3246">
        <v>40</v>
      </c>
      <c r="V3246">
        <v>74.67</v>
      </c>
      <c r="W3246">
        <v>78.400000000000006</v>
      </c>
      <c r="X3246">
        <v>81.67</v>
      </c>
      <c r="Y3246">
        <v>42</v>
      </c>
      <c r="Z3246">
        <v>24</v>
      </c>
      <c r="AA3246">
        <v>0</v>
      </c>
      <c r="AB3246">
        <v>0</v>
      </c>
      <c r="AC3246">
        <v>133593.60000000001</v>
      </c>
      <c r="AD3246">
        <v>0.05</v>
      </c>
      <c r="AE3246">
        <v>0</v>
      </c>
      <c r="AF3246">
        <v>0</v>
      </c>
      <c r="AG3246">
        <v>0</v>
      </c>
      <c r="AH3246">
        <v>0</v>
      </c>
      <c r="AI3246">
        <f t="shared" si="262"/>
        <v>1704</v>
      </c>
      <c r="AJ3246">
        <f t="shared" si="263"/>
        <v>139165.68</v>
      </c>
      <c r="AK3246" s="62">
        <f t="shared" si="264"/>
        <v>42.6</v>
      </c>
      <c r="AL3246">
        <f t="shared" si="265"/>
        <v>133593.60000000001</v>
      </c>
    </row>
    <row r="3247" spans="2:38" ht="14.45" x14ac:dyDescent="0.3">
      <c r="B3247" t="s">
        <v>2852</v>
      </c>
      <c r="C3247">
        <v>2002344334</v>
      </c>
      <c r="D3247" t="s">
        <v>125</v>
      </c>
      <c r="E3247" t="s">
        <v>126</v>
      </c>
      <c r="F3247" t="s">
        <v>127</v>
      </c>
      <c r="G3247" t="s">
        <v>146</v>
      </c>
      <c r="H3247" t="s">
        <v>150</v>
      </c>
      <c r="I3247" t="s">
        <v>326</v>
      </c>
      <c r="J3247" t="s">
        <v>327</v>
      </c>
      <c r="K3247" t="s">
        <v>328</v>
      </c>
      <c r="L3247">
        <v>80867316</v>
      </c>
      <c r="M3247" t="s">
        <v>329</v>
      </c>
      <c r="N3247">
        <v>82122011</v>
      </c>
      <c r="O3247" t="s">
        <v>330</v>
      </c>
      <c r="P3247">
        <v>4987176355799</v>
      </c>
      <c r="Q3247">
        <v>99</v>
      </c>
      <c r="R3247" s="16">
        <v>46807</v>
      </c>
      <c r="S3247">
        <v>60</v>
      </c>
      <c r="T3247">
        <v>31</v>
      </c>
      <c r="U3247">
        <v>72</v>
      </c>
      <c r="V3247">
        <v>71.91</v>
      </c>
      <c r="W3247">
        <v>84.85</v>
      </c>
      <c r="X3247">
        <v>88.39</v>
      </c>
      <c r="Y3247">
        <v>0</v>
      </c>
      <c r="Z3247">
        <v>66</v>
      </c>
      <c r="AA3247">
        <v>0</v>
      </c>
      <c r="AB3247">
        <v>0</v>
      </c>
      <c r="AC3247">
        <v>5600.1</v>
      </c>
      <c r="AD3247">
        <v>0.01</v>
      </c>
      <c r="AE3247">
        <v>0</v>
      </c>
      <c r="AF3247">
        <v>0</v>
      </c>
      <c r="AG3247">
        <v>0</v>
      </c>
      <c r="AH3247">
        <v>0</v>
      </c>
      <c r="AI3247">
        <f t="shared" si="262"/>
        <v>66</v>
      </c>
      <c r="AJ3247">
        <f t="shared" si="263"/>
        <v>5833.74</v>
      </c>
      <c r="AK3247" s="62">
        <f t="shared" si="264"/>
        <v>0.91666666666666663</v>
      </c>
      <c r="AL3247">
        <f t="shared" si="265"/>
        <v>5600.0999999999995</v>
      </c>
    </row>
    <row r="3248" spans="2:38" ht="14.45" x14ac:dyDescent="0.3">
      <c r="B3248" t="s">
        <v>2852</v>
      </c>
      <c r="C3248">
        <v>2002344334</v>
      </c>
      <c r="D3248" t="s">
        <v>125</v>
      </c>
      <c r="E3248" t="s">
        <v>126</v>
      </c>
      <c r="F3248" t="s">
        <v>127</v>
      </c>
      <c r="G3248" t="s">
        <v>128</v>
      </c>
      <c r="H3248" t="s">
        <v>139</v>
      </c>
      <c r="I3248" t="s">
        <v>140</v>
      </c>
      <c r="J3248" t="s">
        <v>246</v>
      </c>
      <c r="K3248" t="s">
        <v>498</v>
      </c>
      <c r="L3248">
        <v>80895504</v>
      </c>
      <c r="M3248" t="s">
        <v>499</v>
      </c>
      <c r="N3248">
        <v>96190030</v>
      </c>
      <c r="O3248" t="s">
        <v>500</v>
      </c>
      <c r="P3248">
        <v>4987176137586</v>
      </c>
      <c r="Q3248">
        <v>149</v>
      </c>
      <c r="R3248" s="16">
        <v>46807</v>
      </c>
      <c r="S3248">
        <v>36</v>
      </c>
      <c r="T3248">
        <v>52</v>
      </c>
      <c r="U3248">
        <v>40</v>
      </c>
      <c r="V3248">
        <v>113.52</v>
      </c>
      <c r="W3248">
        <v>119.2</v>
      </c>
      <c r="X3248">
        <v>124.17</v>
      </c>
      <c r="Y3248">
        <v>25</v>
      </c>
      <c r="Z3248">
        <v>31</v>
      </c>
      <c r="AA3248">
        <v>0</v>
      </c>
      <c r="AB3248">
        <v>0</v>
      </c>
      <c r="AC3248">
        <v>122895.2</v>
      </c>
      <c r="AD3248">
        <v>0.04</v>
      </c>
      <c r="AE3248">
        <v>0</v>
      </c>
      <c r="AF3248">
        <v>0</v>
      </c>
      <c r="AG3248">
        <v>0</v>
      </c>
      <c r="AH3248">
        <v>0</v>
      </c>
      <c r="AI3248">
        <f t="shared" si="262"/>
        <v>1031</v>
      </c>
      <c r="AJ3248">
        <f t="shared" si="263"/>
        <v>128019.27</v>
      </c>
      <c r="AK3248" s="62">
        <f t="shared" si="264"/>
        <v>25.774999999999999</v>
      </c>
      <c r="AL3248">
        <f t="shared" si="265"/>
        <v>122895.2</v>
      </c>
    </row>
    <row r="3249" spans="2:38" ht="14.45" x14ac:dyDescent="0.3">
      <c r="B3249" t="s">
        <v>2852</v>
      </c>
      <c r="C3249">
        <v>2002344334</v>
      </c>
      <c r="D3249" t="s">
        <v>125</v>
      </c>
      <c r="E3249" t="s">
        <v>126</v>
      </c>
      <c r="F3249" t="s">
        <v>127</v>
      </c>
      <c r="G3249" t="s">
        <v>146</v>
      </c>
      <c r="H3249" t="s">
        <v>147</v>
      </c>
      <c r="I3249" t="s">
        <v>203</v>
      </c>
      <c r="J3249" t="s">
        <v>367</v>
      </c>
      <c r="K3249" t="s">
        <v>772</v>
      </c>
      <c r="L3249">
        <v>80818342</v>
      </c>
      <c r="M3249" t="s">
        <v>1025</v>
      </c>
      <c r="N3249">
        <v>33071090</v>
      </c>
      <c r="O3249" t="s">
        <v>1026</v>
      </c>
      <c r="P3249">
        <v>4987176278586</v>
      </c>
      <c r="Q3249">
        <v>275</v>
      </c>
      <c r="R3249" s="16">
        <v>46807</v>
      </c>
      <c r="S3249">
        <v>36</v>
      </c>
      <c r="T3249">
        <v>52</v>
      </c>
      <c r="U3249">
        <v>12</v>
      </c>
      <c r="V3249">
        <v>199.75</v>
      </c>
      <c r="W3249">
        <v>235.71</v>
      </c>
      <c r="X3249">
        <v>245.54</v>
      </c>
      <c r="Y3249">
        <v>0</v>
      </c>
      <c r="Z3249">
        <v>1</v>
      </c>
      <c r="AA3249">
        <v>0</v>
      </c>
      <c r="AB3249">
        <v>0</v>
      </c>
      <c r="AC3249">
        <v>235.71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f t="shared" si="262"/>
        <v>1</v>
      </c>
      <c r="AJ3249">
        <f t="shared" si="263"/>
        <v>245.54</v>
      </c>
      <c r="AK3249" s="62">
        <f t="shared" si="264"/>
        <v>8.3333333333333329E-2</v>
      </c>
      <c r="AL3249">
        <f t="shared" si="265"/>
        <v>235.71</v>
      </c>
    </row>
    <row r="3250" spans="2:38" ht="14.45" x14ac:dyDescent="0.3">
      <c r="B3250" t="s">
        <v>2852</v>
      </c>
      <c r="C3250">
        <v>2002344334</v>
      </c>
      <c r="D3250" t="s">
        <v>125</v>
      </c>
      <c r="E3250" t="s">
        <v>126</v>
      </c>
      <c r="F3250" t="s">
        <v>127</v>
      </c>
      <c r="G3250" t="s">
        <v>128</v>
      </c>
      <c r="H3250" t="s">
        <v>139</v>
      </c>
      <c r="I3250" t="s">
        <v>140</v>
      </c>
      <c r="J3250" t="s">
        <v>246</v>
      </c>
      <c r="K3250" t="s">
        <v>508</v>
      </c>
      <c r="L3250">
        <v>80895505</v>
      </c>
      <c r="M3250" t="s">
        <v>509</v>
      </c>
      <c r="N3250">
        <v>96190030</v>
      </c>
      <c r="O3250" t="s">
        <v>510</v>
      </c>
      <c r="P3250">
        <v>4987176141743</v>
      </c>
      <c r="Q3250">
        <v>196</v>
      </c>
      <c r="R3250" s="16">
        <v>46807</v>
      </c>
      <c r="S3250">
        <v>36</v>
      </c>
      <c r="T3250">
        <v>52</v>
      </c>
      <c r="U3250">
        <v>24</v>
      </c>
      <c r="V3250">
        <v>149.32</v>
      </c>
      <c r="W3250">
        <v>156.79</v>
      </c>
      <c r="X3250">
        <v>163.33000000000001</v>
      </c>
      <c r="Y3250">
        <v>0</v>
      </c>
      <c r="Z3250">
        <v>5</v>
      </c>
      <c r="AA3250">
        <v>0</v>
      </c>
      <c r="AB3250">
        <v>0</v>
      </c>
      <c r="AC3250">
        <v>783.95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f t="shared" si="262"/>
        <v>5</v>
      </c>
      <c r="AJ3250">
        <f t="shared" si="263"/>
        <v>816.65000000000009</v>
      </c>
      <c r="AK3250" s="62">
        <f t="shared" si="264"/>
        <v>0.20833333333333334</v>
      </c>
      <c r="AL3250">
        <f t="shared" si="265"/>
        <v>783.94999999999993</v>
      </c>
    </row>
    <row r="3251" spans="2:38" ht="14.45" x14ac:dyDescent="0.3">
      <c r="B3251" t="s">
        <v>2852</v>
      </c>
      <c r="C3251">
        <v>2002344334</v>
      </c>
      <c r="D3251" t="s">
        <v>125</v>
      </c>
      <c r="E3251" t="s">
        <v>126</v>
      </c>
      <c r="F3251" t="s">
        <v>127</v>
      </c>
      <c r="G3251" t="s">
        <v>146</v>
      </c>
      <c r="H3251" t="s">
        <v>150</v>
      </c>
      <c r="I3251" t="s">
        <v>478</v>
      </c>
      <c r="J3251" t="s">
        <v>1059</v>
      </c>
      <c r="K3251" t="s">
        <v>1015</v>
      </c>
      <c r="L3251">
        <v>80831126</v>
      </c>
      <c r="M3251" t="s">
        <v>1060</v>
      </c>
      <c r="N3251">
        <v>82122011</v>
      </c>
      <c r="O3251" t="s">
        <v>1061</v>
      </c>
      <c r="P3251">
        <v>4987176296184</v>
      </c>
      <c r="Q3251">
        <v>1200</v>
      </c>
      <c r="R3251" s="16">
        <v>47045</v>
      </c>
      <c r="S3251">
        <v>60</v>
      </c>
      <c r="T3251">
        <v>44</v>
      </c>
      <c r="U3251">
        <v>24</v>
      </c>
      <c r="V3251">
        <v>871.64</v>
      </c>
      <c r="W3251">
        <v>1028.54</v>
      </c>
      <c r="X3251">
        <v>1071.43</v>
      </c>
      <c r="Y3251">
        <v>0</v>
      </c>
      <c r="Z3251">
        <v>1</v>
      </c>
      <c r="AA3251">
        <v>0</v>
      </c>
      <c r="AB3251">
        <v>0</v>
      </c>
      <c r="AC3251">
        <v>1028.54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f t="shared" si="262"/>
        <v>1</v>
      </c>
      <c r="AJ3251">
        <f t="shared" si="263"/>
        <v>1071.43</v>
      </c>
      <c r="AK3251" s="62">
        <f t="shared" si="264"/>
        <v>4.1666666666666664E-2</v>
      </c>
      <c r="AL3251">
        <f t="shared" si="265"/>
        <v>1028.54</v>
      </c>
    </row>
    <row r="3252" spans="2:38" ht="14.45" x14ac:dyDescent="0.3">
      <c r="B3252" t="s">
        <v>2852</v>
      </c>
      <c r="C3252">
        <v>2002344334</v>
      </c>
      <c r="D3252" t="s">
        <v>125</v>
      </c>
      <c r="E3252" t="s">
        <v>126</v>
      </c>
      <c r="F3252" t="s">
        <v>127</v>
      </c>
      <c r="G3252" t="s">
        <v>128</v>
      </c>
      <c r="H3252" t="s">
        <v>139</v>
      </c>
      <c r="I3252" t="s">
        <v>140</v>
      </c>
      <c r="J3252" t="s">
        <v>246</v>
      </c>
      <c r="K3252" t="s">
        <v>512</v>
      </c>
      <c r="L3252">
        <v>80895507</v>
      </c>
      <c r="M3252" t="s">
        <v>513</v>
      </c>
      <c r="N3252">
        <v>96190030</v>
      </c>
      <c r="O3252" t="s">
        <v>514</v>
      </c>
      <c r="P3252">
        <v>4987176141781</v>
      </c>
      <c r="Q3252">
        <v>280</v>
      </c>
      <c r="R3252" s="16">
        <v>47045</v>
      </c>
      <c r="S3252">
        <v>36</v>
      </c>
      <c r="T3252">
        <v>74</v>
      </c>
      <c r="U3252">
        <v>24</v>
      </c>
      <c r="V3252">
        <v>213.32</v>
      </c>
      <c r="W3252">
        <v>223.99</v>
      </c>
      <c r="X3252">
        <v>233.33</v>
      </c>
      <c r="Y3252">
        <v>0</v>
      </c>
      <c r="Z3252">
        <v>3</v>
      </c>
      <c r="AA3252">
        <v>0</v>
      </c>
      <c r="AB3252">
        <v>0</v>
      </c>
      <c r="AC3252">
        <v>671.97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f t="shared" ref="AI3252:AI3315" si="266">+(Y3252+AA3252)*U3252+(Z3252+AB3252+AE3252+AG3252)</f>
        <v>3</v>
      </c>
      <c r="AJ3252">
        <f t="shared" ref="AJ3252:AJ3315" si="267">+AI3252*X3252</f>
        <v>699.99</v>
      </c>
      <c r="AK3252" s="62">
        <f t="shared" ref="AK3252:AK3315" si="268">+AI3252/U3252</f>
        <v>0.125</v>
      </c>
      <c r="AL3252">
        <f t="shared" ref="AL3252:AL3315" si="269">+AI3252*W3252</f>
        <v>671.97</v>
      </c>
    </row>
    <row r="3253" spans="2:38" ht="14.45" x14ac:dyDescent="0.3">
      <c r="B3253" t="s">
        <v>2852</v>
      </c>
      <c r="C3253">
        <v>2002344334</v>
      </c>
      <c r="D3253" t="s">
        <v>125</v>
      </c>
      <c r="E3253" t="s">
        <v>126</v>
      </c>
      <c r="F3253" t="s">
        <v>127</v>
      </c>
      <c r="G3253" t="s">
        <v>132</v>
      </c>
      <c r="H3253" t="s">
        <v>133</v>
      </c>
      <c r="I3253" t="s">
        <v>134</v>
      </c>
      <c r="J3253" t="s">
        <v>169</v>
      </c>
      <c r="K3253" t="s">
        <v>1596</v>
      </c>
      <c r="L3253">
        <v>80851067</v>
      </c>
      <c r="M3253" t="s">
        <v>2037</v>
      </c>
      <c r="N3253">
        <v>96190010</v>
      </c>
      <c r="O3253" t="s">
        <v>2038</v>
      </c>
      <c r="P3253">
        <v>4987176293558</v>
      </c>
      <c r="Q3253">
        <v>200</v>
      </c>
      <c r="R3253" s="16">
        <v>46807</v>
      </c>
      <c r="S3253">
        <v>24</v>
      </c>
      <c r="T3253">
        <v>78</v>
      </c>
      <c r="U3253">
        <v>48</v>
      </c>
      <c r="V3253">
        <v>172.97</v>
      </c>
      <c r="W3253">
        <v>172.97</v>
      </c>
      <c r="X3253">
        <v>180.18</v>
      </c>
      <c r="Y3253">
        <v>0</v>
      </c>
      <c r="Z3253">
        <v>1</v>
      </c>
      <c r="AA3253">
        <v>0</v>
      </c>
      <c r="AB3253">
        <v>0</v>
      </c>
      <c r="AC3253">
        <v>172.97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f t="shared" si="266"/>
        <v>1</v>
      </c>
      <c r="AJ3253">
        <f t="shared" si="267"/>
        <v>180.18</v>
      </c>
      <c r="AK3253" s="62">
        <f t="shared" si="268"/>
        <v>2.0833333333333332E-2</v>
      </c>
      <c r="AL3253">
        <f t="shared" si="269"/>
        <v>172.97</v>
      </c>
    </row>
    <row r="3254" spans="2:38" ht="14.45" x14ac:dyDescent="0.3">
      <c r="B3254" t="s">
        <v>2852</v>
      </c>
      <c r="C3254">
        <v>2002344334</v>
      </c>
      <c r="D3254" t="s">
        <v>125</v>
      </c>
      <c r="E3254" t="s">
        <v>126</v>
      </c>
      <c r="F3254" t="s">
        <v>127</v>
      </c>
      <c r="G3254" t="s">
        <v>128</v>
      </c>
      <c r="H3254" t="s">
        <v>139</v>
      </c>
      <c r="I3254" t="s">
        <v>140</v>
      </c>
      <c r="J3254" t="s">
        <v>236</v>
      </c>
      <c r="K3254" t="s">
        <v>797</v>
      </c>
      <c r="L3254">
        <v>83933413</v>
      </c>
      <c r="M3254" t="s">
        <v>1032</v>
      </c>
      <c r="N3254">
        <v>96190030</v>
      </c>
      <c r="O3254" t="s">
        <v>1033</v>
      </c>
      <c r="P3254">
        <v>4987176307866</v>
      </c>
      <c r="Q3254">
        <v>399</v>
      </c>
      <c r="R3254" s="16">
        <v>47046</v>
      </c>
      <c r="S3254">
        <v>36</v>
      </c>
      <c r="T3254">
        <v>74</v>
      </c>
      <c r="U3254">
        <v>18</v>
      </c>
      <c r="V3254">
        <v>317.20999999999998</v>
      </c>
      <c r="W3254">
        <v>333.07</v>
      </c>
      <c r="X3254">
        <v>346.96</v>
      </c>
      <c r="Y3254">
        <v>27</v>
      </c>
      <c r="Z3254">
        <v>4</v>
      </c>
      <c r="AA3254">
        <v>0</v>
      </c>
      <c r="AB3254">
        <v>0</v>
      </c>
      <c r="AC3254">
        <v>163204.29999999999</v>
      </c>
      <c r="AD3254">
        <v>6.9999999999999896E-2</v>
      </c>
      <c r="AE3254">
        <v>0</v>
      </c>
      <c r="AF3254">
        <v>0</v>
      </c>
      <c r="AG3254">
        <v>0</v>
      </c>
      <c r="AH3254">
        <v>0</v>
      </c>
      <c r="AI3254">
        <f t="shared" si="266"/>
        <v>490</v>
      </c>
      <c r="AJ3254">
        <f t="shared" si="267"/>
        <v>170010.4</v>
      </c>
      <c r="AK3254" s="62">
        <f t="shared" si="268"/>
        <v>27.222222222222221</v>
      </c>
      <c r="AL3254">
        <f t="shared" si="269"/>
        <v>163204.29999999999</v>
      </c>
    </row>
    <row r="3255" spans="2:38" ht="14.45" x14ac:dyDescent="0.3">
      <c r="B3255" t="s">
        <v>2852</v>
      </c>
      <c r="C3255">
        <v>2002344334</v>
      </c>
      <c r="D3255" t="s">
        <v>125</v>
      </c>
      <c r="E3255" t="s">
        <v>126</v>
      </c>
      <c r="F3255" t="s">
        <v>127</v>
      </c>
      <c r="G3255" t="s">
        <v>146</v>
      </c>
      <c r="H3255" t="s">
        <v>150</v>
      </c>
      <c r="I3255" t="s">
        <v>257</v>
      </c>
      <c r="J3255" t="s">
        <v>309</v>
      </c>
      <c r="K3255" t="s">
        <v>310</v>
      </c>
      <c r="L3255">
        <v>80818346</v>
      </c>
      <c r="M3255" t="s">
        <v>311</v>
      </c>
      <c r="N3255">
        <v>82122011</v>
      </c>
      <c r="O3255" t="s">
        <v>312</v>
      </c>
      <c r="P3255">
        <v>4987176278623</v>
      </c>
      <c r="Q3255">
        <v>275</v>
      </c>
      <c r="R3255" s="16">
        <v>47530</v>
      </c>
      <c r="S3255">
        <v>60</v>
      </c>
      <c r="T3255">
        <v>71</v>
      </c>
      <c r="U3255">
        <v>72</v>
      </c>
      <c r="V3255">
        <v>199.75</v>
      </c>
      <c r="W3255">
        <v>235.71</v>
      </c>
      <c r="X3255">
        <v>245.54</v>
      </c>
      <c r="Y3255">
        <v>0</v>
      </c>
      <c r="Z3255">
        <v>19</v>
      </c>
      <c r="AA3255">
        <v>0</v>
      </c>
      <c r="AB3255">
        <v>0</v>
      </c>
      <c r="AC3255">
        <v>4478.49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f t="shared" si="266"/>
        <v>19</v>
      </c>
      <c r="AJ3255">
        <f t="shared" si="267"/>
        <v>4665.26</v>
      </c>
      <c r="AK3255" s="62">
        <f t="shared" si="268"/>
        <v>0.2638888888888889</v>
      </c>
      <c r="AL3255">
        <f t="shared" si="269"/>
        <v>4478.49</v>
      </c>
    </row>
    <row r="3256" spans="2:38" ht="14.45" x14ac:dyDescent="0.3">
      <c r="B3256" t="s">
        <v>2852</v>
      </c>
      <c r="C3256">
        <v>2002344334</v>
      </c>
      <c r="D3256" t="s">
        <v>125</v>
      </c>
      <c r="E3256" t="s">
        <v>126</v>
      </c>
      <c r="F3256" t="s">
        <v>127</v>
      </c>
      <c r="G3256" t="s">
        <v>128</v>
      </c>
      <c r="H3256" t="s">
        <v>139</v>
      </c>
      <c r="I3256" t="s">
        <v>140</v>
      </c>
      <c r="J3256" t="s">
        <v>141</v>
      </c>
      <c r="K3256" t="s">
        <v>519</v>
      </c>
      <c r="L3256">
        <v>80895511</v>
      </c>
      <c r="M3256" t="s">
        <v>520</v>
      </c>
      <c r="N3256">
        <v>96190030</v>
      </c>
      <c r="O3256" t="s">
        <v>521</v>
      </c>
      <c r="P3256">
        <v>4987176181169</v>
      </c>
      <c r="Q3256">
        <v>749</v>
      </c>
      <c r="R3256" s="16">
        <v>47045</v>
      </c>
      <c r="S3256">
        <v>36</v>
      </c>
      <c r="T3256">
        <v>74</v>
      </c>
      <c r="U3256">
        <v>6</v>
      </c>
      <c r="V3256">
        <v>570.65</v>
      </c>
      <c r="W3256">
        <v>599.17999999999995</v>
      </c>
      <c r="X3256">
        <v>624.16999999999996</v>
      </c>
      <c r="Y3256">
        <v>2</v>
      </c>
      <c r="Z3256">
        <v>2</v>
      </c>
      <c r="AA3256">
        <v>0</v>
      </c>
      <c r="AB3256">
        <v>0</v>
      </c>
      <c r="AC3256">
        <v>8388.52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f t="shared" si="266"/>
        <v>14</v>
      </c>
      <c r="AJ3256">
        <f t="shared" si="267"/>
        <v>8738.3799999999992</v>
      </c>
      <c r="AK3256" s="62">
        <f t="shared" si="268"/>
        <v>2.3333333333333335</v>
      </c>
      <c r="AL3256">
        <f t="shared" si="269"/>
        <v>8388.5199999999986</v>
      </c>
    </row>
    <row r="3257" spans="2:38" ht="14.45" x14ac:dyDescent="0.3">
      <c r="B3257" t="s">
        <v>2852</v>
      </c>
      <c r="C3257">
        <v>2002344334</v>
      </c>
      <c r="D3257" t="s">
        <v>125</v>
      </c>
      <c r="E3257" t="s">
        <v>126</v>
      </c>
      <c r="F3257" t="s">
        <v>127</v>
      </c>
      <c r="G3257" t="s">
        <v>146</v>
      </c>
      <c r="H3257" t="s">
        <v>190</v>
      </c>
      <c r="I3257" t="s">
        <v>317</v>
      </c>
      <c r="J3257" t="s">
        <v>318</v>
      </c>
      <c r="K3257" t="s">
        <v>319</v>
      </c>
      <c r="L3257">
        <v>80864296</v>
      </c>
      <c r="M3257" t="s">
        <v>320</v>
      </c>
      <c r="N3257">
        <v>82121010</v>
      </c>
      <c r="O3257" t="s">
        <v>321</v>
      </c>
      <c r="P3257">
        <v>4987176342645</v>
      </c>
      <c r="Q3257">
        <v>99</v>
      </c>
      <c r="R3257" s="16">
        <v>47045</v>
      </c>
      <c r="S3257">
        <v>60</v>
      </c>
      <c r="T3257">
        <v>44</v>
      </c>
      <c r="U3257">
        <v>192</v>
      </c>
      <c r="V3257">
        <v>70.650000000000006</v>
      </c>
      <c r="W3257">
        <v>83.37</v>
      </c>
      <c r="X3257">
        <v>86.85</v>
      </c>
      <c r="Y3257">
        <v>8</v>
      </c>
      <c r="Z3257">
        <v>54</v>
      </c>
      <c r="AA3257">
        <v>0</v>
      </c>
      <c r="AB3257">
        <v>0</v>
      </c>
      <c r="AC3257">
        <v>132558.29999999999</v>
      </c>
      <c r="AD3257">
        <v>8.99999999999999E-2</v>
      </c>
      <c r="AE3257">
        <v>0</v>
      </c>
      <c r="AF3257">
        <v>0</v>
      </c>
      <c r="AG3257">
        <v>0</v>
      </c>
      <c r="AH3257">
        <v>0</v>
      </c>
      <c r="AI3257">
        <f t="shared" si="266"/>
        <v>1590</v>
      </c>
      <c r="AJ3257">
        <f t="shared" si="267"/>
        <v>138091.5</v>
      </c>
      <c r="AK3257" s="62">
        <f t="shared" si="268"/>
        <v>8.28125</v>
      </c>
      <c r="AL3257">
        <f t="shared" si="269"/>
        <v>132558.30000000002</v>
      </c>
    </row>
    <row r="3258" spans="2:38" ht="14.45" x14ac:dyDescent="0.3">
      <c r="B3258" t="s">
        <v>2852</v>
      </c>
      <c r="C3258">
        <v>2002344334</v>
      </c>
      <c r="D3258" t="s">
        <v>125</v>
      </c>
      <c r="E3258" t="s">
        <v>126</v>
      </c>
      <c r="F3258" t="s">
        <v>127</v>
      </c>
      <c r="G3258" t="s">
        <v>146</v>
      </c>
      <c r="H3258" t="s">
        <v>160</v>
      </c>
      <c r="I3258" t="s">
        <v>161</v>
      </c>
      <c r="J3258" t="s">
        <v>539</v>
      </c>
      <c r="K3258" t="s">
        <v>540</v>
      </c>
      <c r="L3258">
        <v>80895602</v>
      </c>
      <c r="M3258" t="s">
        <v>541</v>
      </c>
      <c r="N3258">
        <v>96032100</v>
      </c>
      <c r="O3258" t="s">
        <v>542</v>
      </c>
      <c r="P3258">
        <v>4987176226532</v>
      </c>
      <c r="Q3258">
        <v>50</v>
      </c>
      <c r="R3258" s="16">
        <v>47045</v>
      </c>
      <c r="S3258">
        <v>36</v>
      </c>
      <c r="T3258">
        <v>74</v>
      </c>
      <c r="U3258">
        <v>48</v>
      </c>
      <c r="V3258">
        <v>38.1</v>
      </c>
      <c r="W3258">
        <v>40</v>
      </c>
      <c r="X3258">
        <v>41.67</v>
      </c>
      <c r="Y3258">
        <v>2</v>
      </c>
      <c r="Z3258">
        <v>1</v>
      </c>
      <c r="AA3258">
        <v>0</v>
      </c>
      <c r="AB3258">
        <v>0</v>
      </c>
      <c r="AC3258">
        <v>3880</v>
      </c>
      <c r="AD3258">
        <v>0.01</v>
      </c>
      <c r="AE3258">
        <v>0</v>
      </c>
      <c r="AF3258">
        <v>0</v>
      </c>
      <c r="AG3258">
        <v>0</v>
      </c>
      <c r="AH3258">
        <v>0</v>
      </c>
      <c r="AI3258">
        <f t="shared" si="266"/>
        <v>97</v>
      </c>
      <c r="AJ3258">
        <f t="shared" si="267"/>
        <v>4041.9900000000002</v>
      </c>
      <c r="AK3258" s="62">
        <f t="shared" si="268"/>
        <v>2.0208333333333335</v>
      </c>
      <c r="AL3258">
        <f t="shared" si="269"/>
        <v>3880</v>
      </c>
    </row>
    <row r="3259" spans="2:38" ht="14.45" x14ac:dyDescent="0.3">
      <c r="B3259" t="s">
        <v>2852</v>
      </c>
      <c r="C3259">
        <v>2002344334</v>
      </c>
      <c r="D3259" t="s">
        <v>125</v>
      </c>
      <c r="E3259" t="s">
        <v>126</v>
      </c>
      <c r="F3259" t="s">
        <v>127</v>
      </c>
      <c r="G3259" t="s">
        <v>146</v>
      </c>
      <c r="H3259" t="s">
        <v>160</v>
      </c>
      <c r="I3259" t="s">
        <v>161</v>
      </c>
      <c r="J3259" t="s">
        <v>162</v>
      </c>
      <c r="K3259" t="s">
        <v>331</v>
      </c>
      <c r="L3259">
        <v>80895783</v>
      </c>
      <c r="M3259" t="s">
        <v>332</v>
      </c>
      <c r="N3259">
        <v>96032100</v>
      </c>
      <c r="O3259" t="s">
        <v>333</v>
      </c>
      <c r="P3259">
        <v>4987176240002</v>
      </c>
      <c r="Q3259">
        <v>140</v>
      </c>
      <c r="R3259" s="16">
        <v>46807</v>
      </c>
      <c r="S3259">
        <v>36</v>
      </c>
      <c r="T3259">
        <v>52</v>
      </c>
      <c r="U3259">
        <v>36</v>
      </c>
      <c r="V3259">
        <v>106.67</v>
      </c>
      <c r="W3259">
        <v>112</v>
      </c>
      <c r="X3259">
        <v>116.67</v>
      </c>
      <c r="Y3259">
        <v>0</v>
      </c>
      <c r="Z3259">
        <v>12</v>
      </c>
      <c r="AA3259">
        <v>0</v>
      </c>
      <c r="AB3259">
        <v>0</v>
      </c>
      <c r="AC3259">
        <v>1344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f t="shared" si="266"/>
        <v>12</v>
      </c>
      <c r="AJ3259">
        <f t="shared" si="267"/>
        <v>1400.04</v>
      </c>
      <c r="AK3259" s="62">
        <f t="shared" si="268"/>
        <v>0.33333333333333331</v>
      </c>
      <c r="AL3259">
        <f t="shared" si="269"/>
        <v>1344</v>
      </c>
    </row>
    <row r="3260" spans="2:38" ht="14.45" x14ac:dyDescent="0.3">
      <c r="B3260" t="s">
        <v>2852</v>
      </c>
      <c r="C3260">
        <v>2002344334</v>
      </c>
      <c r="D3260" t="s">
        <v>125</v>
      </c>
      <c r="E3260" t="s">
        <v>126</v>
      </c>
      <c r="F3260" t="s">
        <v>127</v>
      </c>
      <c r="G3260" t="s">
        <v>128</v>
      </c>
      <c r="H3260" t="s">
        <v>139</v>
      </c>
      <c r="I3260" t="s">
        <v>140</v>
      </c>
      <c r="J3260" t="s">
        <v>266</v>
      </c>
      <c r="K3260" t="s">
        <v>546</v>
      </c>
      <c r="L3260">
        <v>80895517</v>
      </c>
      <c r="M3260" t="s">
        <v>547</v>
      </c>
      <c r="N3260">
        <v>96190030</v>
      </c>
      <c r="O3260" t="s">
        <v>548</v>
      </c>
      <c r="P3260">
        <v>4987176218346</v>
      </c>
      <c r="Q3260">
        <v>117</v>
      </c>
      <c r="R3260" s="16">
        <v>47045</v>
      </c>
      <c r="S3260">
        <v>36</v>
      </c>
      <c r="T3260">
        <v>74</v>
      </c>
      <c r="U3260">
        <v>40</v>
      </c>
      <c r="V3260">
        <v>89.14</v>
      </c>
      <c r="W3260">
        <v>93.6</v>
      </c>
      <c r="X3260">
        <v>97.5</v>
      </c>
      <c r="Y3260">
        <v>66</v>
      </c>
      <c r="Z3260">
        <v>14</v>
      </c>
      <c r="AA3260">
        <v>0</v>
      </c>
      <c r="AB3260">
        <v>0</v>
      </c>
      <c r="AC3260">
        <v>248414.4</v>
      </c>
      <c r="AD3260">
        <v>8.99999999999999E-2</v>
      </c>
      <c r="AE3260">
        <v>0</v>
      </c>
      <c r="AF3260">
        <v>0</v>
      </c>
      <c r="AG3260">
        <v>0</v>
      </c>
      <c r="AH3260">
        <v>0</v>
      </c>
      <c r="AI3260">
        <f t="shared" si="266"/>
        <v>2654</v>
      </c>
      <c r="AJ3260">
        <f t="shared" si="267"/>
        <v>258765</v>
      </c>
      <c r="AK3260" s="62">
        <f t="shared" si="268"/>
        <v>66.349999999999994</v>
      </c>
      <c r="AL3260">
        <f t="shared" si="269"/>
        <v>248414.4</v>
      </c>
    </row>
    <row r="3261" spans="2:38" ht="14.45" x14ac:dyDescent="0.3">
      <c r="B3261" t="s">
        <v>2852</v>
      </c>
      <c r="C3261">
        <v>2002344334</v>
      </c>
      <c r="D3261" t="s">
        <v>125</v>
      </c>
      <c r="E3261" t="s">
        <v>126</v>
      </c>
      <c r="F3261" t="s">
        <v>127</v>
      </c>
      <c r="G3261" t="s">
        <v>146</v>
      </c>
      <c r="H3261" t="s">
        <v>160</v>
      </c>
      <c r="I3261" t="s">
        <v>161</v>
      </c>
      <c r="J3261" t="s">
        <v>162</v>
      </c>
      <c r="K3261" t="s">
        <v>334</v>
      </c>
      <c r="L3261">
        <v>80895785</v>
      </c>
      <c r="M3261" t="s">
        <v>335</v>
      </c>
      <c r="N3261">
        <v>96032100</v>
      </c>
      <c r="O3261" t="s">
        <v>336</v>
      </c>
      <c r="P3261">
        <v>4987176239976</v>
      </c>
      <c r="Q3261">
        <v>140</v>
      </c>
      <c r="R3261" s="16">
        <v>47045</v>
      </c>
      <c r="S3261">
        <v>36</v>
      </c>
      <c r="T3261">
        <v>74</v>
      </c>
      <c r="U3261">
        <v>36</v>
      </c>
      <c r="V3261">
        <v>106.67</v>
      </c>
      <c r="W3261">
        <v>112</v>
      </c>
      <c r="X3261">
        <v>116.67</v>
      </c>
      <c r="Y3261">
        <v>0</v>
      </c>
      <c r="Z3261">
        <v>6</v>
      </c>
      <c r="AA3261">
        <v>0</v>
      </c>
      <c r="AB3261">
        <v>0</v>
      </c>
      <c r="AC3261">
        <v>672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f t="shared" si="266"/>
        <v>6</v>
      </c>
      <c r="AJ3261">
        <f t="shared" si="267"/>
        <v>700.02</v>
      </c>
      <c r="AK3261" s="62">
        <f t="shared" si="268"/>
        <v>0.16666666666666666</v>
      </c>
      <c r="AL3261">
        <f t="shared" si="269"/>
        <v>672</v>
      </c>
    </row>
    <row r="3262" spans="2:38" ht="14.45" x14ac:dyDescent="0.3">
      <c r="B3262" t="s">
        <v>2852</v>
      </c>
      <c r="C3262">
        <v>2002344334</v>
      </c>
      <c r="D3262" t="s">
        <v>125</v>
      </c>
      <c r="E3262" t="s">
        <v>126</v>
      </c>
      <c r="F3262" t="s">
        <v>127</v>
      </c>
      <c r="G3262" t="s">
        <v>146</v>
      </c>
      <c r="H3262" t="s">
        <v>160</v>
      </c>
      <c r="I3262" t="s">
        <v>161</v>
      </c>
      <c r="J3262" t="s">
        <v>525</v>
      </c>
      <c r="K3262" t="s">
        <v>549</v>
      </c>
      <c r="L3262">
        <v>80895603</v>
      </c>
      <c r="M3262" t="s">
        <v>550</v>
      </c>
      <c r="N3262">
        <v>96032100</v>
      </c>
      <c r="O3262" t="s">
        <v>551</v>
      </c>
      <c r="P3262">
        <v>4987176232663</v>
      </c>
      <c r="Q3262">
        <v>106</v>
      </c>
      <c r="R3262" s="16">
        <v>46807</v>
      </c>
      <c r="S3262">
        <v>36</v>
      </c>
      <c r="T3262">
        <v>52</v>
      </c>
      <c r="U3262">
        <v>48</v>
      </c>
      <c r="V3262">
        <v>80.760000000000005</v>
      </c>
      <c r="W3262">
        <v>84.8</v>
      </c>
      <c r="X3262">
        <v>88.34</v>
      </c>
      <c r="Y3262">
        <v>1</v>
      </c>
      <c r="Z3262">
        <v>1</v>
      </c>
      <c r="AA3262">
        <v>0</v>
      </c>
      <c r="AB3262">
        <v>0</v>
      </c>
      <c r="AC3262">
        <v>4155.2</v>
      </c>
      <c r="AD3262">
        <v>0.01</v>
      </c>
      <c r="AE3262">
        <v>0</v>
      </c>
      <c r="AF3262">
        <v>0</v>
      </c>
      <c r="AG3262">
        <v>0</v>
      </c>
      <c r="AH3262">
        <v>0</v>
      </c>
      <c r="AI3262">
        <f t="shared" si="266"/>
        <v>49</v>
      </c>
      <c r="AJ3262">
        <f t="shared" si="267"/>
        <v>4328.66</v>
      </c>
      <c r="AK3262" s="62">
        <f t="shared" si="268"/>
        <v>1.0208333333333333</v>
      </c>
      <c r="AL3262">
        <f t="shared" si="269"/>
        <v>4155.2</v>
      </c>
    </row>
    <row r="3263" spans="2:38" ht="14.45" x14ac:dyDescent="0.3">
      <c r="B3263" t="s">
        <v>2852</v>
      </c>
      <c r="C3263">
        <v>2002344334</v>
      </c>
      <c r="D3263" t="s">
        <v>125</v>
      </c>
      <c r="E3263" t="s">
        <v>126</v>
      </c>
      <c r="F3263" t="s">
        <v>127</v>
      </c>
      <c r="G3263" t="s">
        <v>146</v>
      </c>
      <c r="H3263" t="s">
        <v>160</v>
      </c>
      <c r="I3263" t="s">
        <v>161</v>
      </c>
      <c r="J3263" t="s">
        <v>344</v>
      </c>
      <c r="K3263" t="s">
        <v>345</v>
      </c>
      <c r="L3263">
        <v>80895789</v>
      </c>
      <c r="M3263" t="s">
        <v>346</v>
      </c>
      <c r="N3263">
        <v>96032100</v>
      </c>
      <c r="O3263" t="s">
        <v>347</v>
      </c>
      <c r="P3263">
        <v>4987176279156</v>
      </c>
      <c r="Q3263">
        <v>120</v>
      </c>
      <c r="R3263" s="16">
        <v>47102</v>
      </c>
      <c r="S3263">
        <v>36</v>
      </c>
      <c r="T3263">
        <v>79</v>
      </c>
      <c r="U3263">
        <v>48</v>
      </c>
      <c r="V3263">
        <v>91.43</v>
      </c>
      <c r="W3263">
        <v>96</v>
      </c>
      <c r="X3263">
        <v>100</v>
      </c>
      <c r="Y3263">
        <v>0</v>
      </c>
      <c r="Z3263">
        <v>11</v>
      </c>
      <c r="AA3263">
        <v>0</v>
      </c>
      <c r="AB3263">
        <v>0</v>
      </c>
      <c r="AC3263">
        <v>1056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f t="shared" si="266"/>
        <v>11</v>
      </c>
      <c r="AJ3263">
        <f t="shared" si="267"/>
        <v>1100</v>
      </c>
      <c r="AK3263" s="62">
        <f t="shared" si="268"/>
        <v>0.22916666666666666</v>
      </c>
      <c r="AL3263">
        <f t="shared" si="269"/>
        <v>1056</v>
      </c>
    </row>
    <row r="3264" spans="2:38" ht="14.45" x14ac:dyDescent="0.3">
      <c r="B3264" t="s">
        <v>2852</v>
      </c>
      <c r="C3264">
        <v>2002344334</v>
      </c>
      <c r="D3264" t="s">
        <v>125</v>
      </c>
      <c r="E3264" t="s">
        <v>126</v>
      </c>
      <c r="F3264" t="s">
        <v>127</v>
      </c>
      <c r="G3264" t="s">
        <v>132</v>
      </c>
      <c r="H3264" t="s">
        <v>133</v>
      </c>
      <c r="I3264" t="s">
        <v>134</v>
      </c>
      <c r="J3264" t="s">
        <v>408</v>
      </c>
      <c r="K3264" t="s">
        <v>931</v>
      </c>
      <c r="L3264">
        <v>80887529</v>
      </c>
      <c r="M3264" t="s">
        <v>954</v>
      </c>
      <c r="N3264">
        <v>96190010</v>
      </c>
      <c r="O3264" t="s">
        <v>955</v>
      </c>
      <c r="P3264">
        <v>4987176301963</v>
      </c>
      <c r="Q3264">
        <v>470</v>
      </c>
      <c r="R3264" s="16">
        <v>47102</v>
      </c>
      <c r="S3264">
        <v>24</v>
      </c>
      <c r="T3264">
        <v>100</v>
      </c>
      <c r="U3264">
        <v>18</v>
      </c>
      <c r="V3264">
        <v>395.78</v>
      </c>
      <c r="W3264">
        <v>395.78</v>
      </c>
      <c r="X3264">
        <v>412.28</v>
      </c>
      <c r="Y3264">
        <v>0</v>
      </c>
      <c r="Z3264">
        <v>3</v>
      </c>
      <c r="AA3264">
        <v>0</v>
      </c>
      <c r="AB3264">
        <v>0</v>
      </c>
      <c r="AC3264">
        <v>1187.3399999999999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f t="shared" si="266"/>
        <v>3</v>
      </c>
      <c r="AJ3264">
        <f t="shared" si="267"/>
        <v>1236.8399999999999</v>
      </c>
      <c r="AK3264" s="62">
        <f t="shared" si="268"/>
        <v>0.16666666666666666</v>
      </c>
      <c r="AL3264">
        <f t="shared" si="269"/>
        <v>1187.3399999999999</v>
      </c>
    </row>
    <row r="3265" spans="2:38" ht="14.45" x14ac:dyDescent="0.3">
      <c r="B3265" t="s">
        <v>2852</v>
      </c>
      <c r="C3265">
        <v>2002344334</v>
      </c>
      <c r="D3265" t="s">
        <v>125</v>
      </c>
      <c r="E3265" t="s">
        <v>126</v>
      </c>
      <c r="F3265" t="s">
        <v>127</v>
      </c>
      <c r="G3265" t="s">
        <v>146</v>
      </c>
      <c r="H3265" t="s">
        <v>160</v>
      </c>
      <c r="I3265" t="s">
        <v>161</v>
      </c>
      <c r="J3265" t="s">
        <v>351</v>
      </c>
      <c r="K3265" t="s">
        <v>1027</v>
      </c>
      <c r="L3265">
        <v>80895793</v>
      </c>
      <c r="M3265" t="s">
        <v>1028</v>
      </c>
      <c r="N3265">
        <v>96032100</v>
      </c>
      <c r="O3265" t="s">
        <v>1029</v>
      </c>
      <c r="P3265">
        <v>4987176232632</v>
      </c>
      <c r="Q3265">
        <v>50</v>
      </c>
      <c r="R3265" s="16">
        <v>46807</v>
      </c>
      <c r="S3265">
        <v>36</v>
      </c>
      <c r="T3265">
        <v>52</v>
      </c>
      <c r="U3265">
        <v>120</v>
      </c>
      <c r="V3265">
        <v>38.1</v>
      </c>
      <c r="W3265">
        <v>40</v>
      </c>
      <c r="X3265">
        <v>41.67</v>
      </c>
      <c r="Y3265">
        <v>0</v>
      </c>
      <c r="Z3265">
        <v>1</v>
      </c>
      <c r="AA3265">
        <v>0</v>
      </c>
      <c r="AB3265">
        <v>0</v>
      </c>
      <c r="AC3265">
        <v>40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f t="shared" si="266"/>
        <v>1</v>
      </c>
      <c r="AJ3265">
        <f t="shared" si="267"/>
        <v>41.67</v>
      </c>
      <c r="AK3265" s="62">
        <f t="shared" si="268"/>
        <v>8.3333333333333332E-3</v>
      </c>
      <c r="AL3265">
        <f t="shared" si="269"/>
        <v>40</v>
      </c>
    </row>
    <row r="3266" spans="2:38" ht="14.45" x14ac:dyDescent="0.3">
      <c r="B3266" t="s">
        <v>2852</v>
      </c>
      <c r="C3266">
        <v>2002344334</v>
      </c>
      <c r="D3266" t="s">
        <v>125</v>
      </c>
      <c r="E3266" t="s">
        <v>126</v>
      </c>
      <c r="F3266" t="s">
        <v>127</v>
      </c>
      <c r="G3266" t="s">
        <v>132</v>
      </c>
      <c r="H3266" t="s">
        <v>133</v>
      </c>
      <c r="I3266" t="s">
        <v>134</v>
      </c>
      <c r="J3266" t="s">
        <v>135</v>
      </c>
      <c r="K3266" t="s">
        <v>552</v>
      </c>
      <c r="L3266">
        <v>80887273</v>
      </c>
      <c r="M3266" t="s">
        <v>553</v>
      </c>
      <c r="N3266">
        <v>96190010</v>
      </c>
      <c r="O3266" t="s">
        <v>554</v>
      </c>
      <c r="P3266">
        <v>4987176192165</v>
      </c>
      <c r="Q3266">
        <v>649</v>
      </c>
      <c r="R3266" s="16">
        <v>47095</v>
      </c>
      <c r="S3266">
        <v>24</v>
      </c>
      <c r="T3266">
        <v>100</v>
      </c>
      <c r="U3266">
        <v>12</v>
      </c>
      <c r="V3266">
        <v>421.9</v>
      </c>
      <c r="W3266">
        <v>421.9</v>
      </c>
      <c r="X3266">
        <v>439.49</v>
      </c>
      <c r="Y3266">
        <v>0</v>
      </c>
      <c r="Z3266">
        <v>1</v>
      </c>
      <c r="AA3266">
        <v>0</v>
      </c>
      <c r="AB3266">
        <v>0</v>
      </c>
      <c r="AC3266">
        <v>421.9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f t="shared" si="266"/>
        <v>1</v>
      </c>
      <c r="AJ3266">
        <f t="shared" si="267"/>
        <v>439.49</v>
      </c>
      <c r="AK3266" s="62">
        <f t="shared" si="268"/>
        <v>8.3333333333333329E-2</v>
      </c>
      <c r="AL3266">
        <f t="shared" si="269"/>
        <v>421.9</v>
      </c>
    </row>
    <row r="3267" spans="2:38" ht="14.45" x14ac:dyDescent="0.3">
      <c r="B3267" t="s">
        <v>2852</v>
      </c>
      <c r="C3267">
        <v>2002344334</v>
      </c>
      <c r="D3267" t="s">
        <v>125</v>
      </c>
      <c r="E3267" t="s">
        <v>126</v>
      </c>
      <c r="F3267" t="s">
        <v>127</v>
      </c>
      <c r="G3267" t="s">
        <v>146</v>
      </c>
      <c r="H3267" t="s">
        <v>160</v>
      </c>
      <c r="I3267" t="s">
        <v>161</v>
      </c>
      <c r="J3267" t="s">
        <v>162</v>
      </c>
      <c r="K3267" t="s">
        <v>358</v>
      </c>
      <c r="L3267">
        <v>80895795</v>
      </c>
      <c r="M3267" t="s">
        <v>359</v>
      </c>
      <c r="N3267">
        <v>96032100</v>
      </c>
      <c r="O3267" t="s">
        <v>360</v>
      </c>
      <c r="P3267">
        <v>4987176239952</v>
      </c>
      <c r="Q3267">
        <v>160</v>
      </c>
      <c r="R3267" s="16">
        <v>46807</v>
      </c>
      <c r="S3267">
        <v>36</v>
      </c>
      <c r="T3267">
        <v>52</v>
      </c>
      <c r="U3267">
        <v>36</v>
      </c>
      <c r="V3267">
        <v>121.9</v>
      </c>
      <c r="W3267">
        <v>128</v>
      </c>
      <c r="X3267">
        <v>133.34</v>
      </c>
      <c r="Y3267">
        <v>0</v>
      </c>
      <c r="Z3267">
        <v>6</v>
      </c>
      <c r="AA3267">
        <v>0</v>
      </c>
      <c r="AB3267">
        <v>0</v>
      </c>
      <c r="AC3267">
        <v>768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f t="shared" si="266"/>
        <v>6</v>
      </c>
      <c r="AJ3267">
        <f t="shared" si="267"/>
        <v>800.04</v>
      </c>
      <c r="AK3267" s="62">
        <f t="shared" si="268"/>
        <v>0.16666666666666666</v>
      </c>
      <c r="AL3267">
        <f t="shared" si="269"/>
        <v>768</v>
      </c>
    </row>
    <row r="3268" spans="2:38" ht="14.45" x14ac:dyDescent="0.3">
      <c r="B3268" t="s">
        <v>2852</v>
      </c>
      <c r="C3268">
        <v>2002344334</v>
      </c>
      <c r="D3268" t="s">
        <v>125</v>
      </c>
      <c r="E3268" t="s">
        <v>126</v>
      </c>
      <c r="F3268" t="s">
        <v>127</v>
      </c>
      <c r="G3268" t="s">
        <v>132</v>
      </c>
      <c r="H3268" t="s">
        <v>133</v>
      </c>
      <c r="I3268" t="s">
        <v>134</v>
      </c>
      <c r="J3268" t="s">
        <v>408</v>
      </c>
      <c r="K3268" t="s">
        <v>409</v>
      </c>
      <c r="L3268">
        <v>80887530</v>
      </c>
      <c r="M3268" t="s">
        <v>410</v>
      </c>
      <c r="N3268">
        <v>96190010</v>
      </c>
      <c r="O3268" t="s">
        <v>411</v>
      </c>
      <c r="P3268">
        <v>4987176306746</v>
      </c>
      <c r="Q3268">
        <v>649</v>
      </c>
      <c r="R3268" s="16">
        <v>47045</v>
      </c>
      <c r="S3268">
        <v>24</v>
      </c>
      <c r="T3268">
        <v>100</v>
      </c>
      <c r="U3268">
        <v>18</v>
      </c>
      <c r="V3268">
        <v>484.09</v>
      </c>
      <c r="W3268">
        <v>484.09</v>
      </c>
      <c r="X3268">
        <v>504.28</v>
      </c>
      <c r="Y3268">
        <v>0</v>
      </c>
      <c r="Z3268">
        <v>4</v>
      </c>
      <c r="AA3268">
        <v>0</v>
      </c>
      <c r="AB3268">
        <v>0</v>
      </c>
      <c r="AC3268">
        <v>1936.36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f t="shared" si="266"/>
        <v>4</v>
      </c>
      <c r="AJ3268">
        <f t="shared" si="267"/>
        <v>2017.12</v>
      </c>
      <c r="AK3268" s="62">
        <f t="shared" si="268"/>
        <v>0.22222222222222221</v>
      </c>
      <c r="AL3268">
        <f t="shared" si="269"/>
        <v>1936.36</v>
      </c>
    </row>
    <row r="3269" spans="2:38" ht="14.45" x14ac:dyDescent="0.3">
      <c r="B3269" t="s">
        <v>2852</v>
      </c>
      <c r="C3269">
        <v>2002344334</v>
      </c>
      <c r="D3269" t="s">
        <v>125</v>
      </c>
      <c r="E3269" t="s">
        <v>126</v>
      </c>
      <c r="F3269" t="s">
        <v>127</v>
      </c>
      <c r="G3269" t="s">
        <v>146</v>
      </c>
      <c r="H3269" t="s">
        <v>160</v>
      </c>
      <c r="I3269" t="s">
        <v>161</v>
      </c>
      <c r="J3269" t="s">
        <v>162</v>
      </c>
      <c r="K3269" t="s">
        <v>364</v>
      </c>
      <c r="L3269">
        <v>80895800</v>
      </c>
      <c r="M3269" t="s">
        <v>365</v>
      </c>
      <c r="N3269">
        <v>96032100</v>
      </c>
      <c r="O3269" t="s">
        <v>366</v>
      </c>
      <c r="P3269">
        <v>4987176239969</v>
      </c>
      <c r="Q3269">
        <v>158</v>
      </c>
      <c r="R3269" s="16">
        <v>47045</v>
      </c>
      <c r="S3269">
        <v>36</v>
      </c>
      <c r="T3269">
        <v>74</v>
      </c>
      <c r="U3269">
        <v>48</v>
      </c>
      <c r="V3269">
        <v>120.38</v>
      </c>
      <c r="W3269">
        <v>126.4</v>
      </c>
      <c r="X3269">
        <v>131.66999999999999</v>
      </c>
      <c r="Y3269">
        <v>0</v>
      </c>
      <c r="Z3269">
        <v>9</v>
      </c>
      <c r="AA3269">
        <v>0</v>
      </c>
      <c r="AB3269">
        <v>0</v>
      </c>
      <c r="AC3269">
        <v>1137.5999999999999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f t="shared" si="266"/>
        <v>9</v>
      </c>
      <c r="AJ3269">
        <f t="shared" si="267"/>
        <v>1185.03</v>
      </c>
      <c r="AK3269" s="62">
        <f t="shared" si="268"/>
        <v>0.1875</v>
      </c>
      <c r="AL3269">
        <f t="shared" si="269"/>
        <v>1137.6000000000001</v>
      </c>
    </row>
    <row r="3270" spans="2:38" ht="14.45" x14ac:dyDescent="0.3">
      <c r="B3270" t="s">
        <v>2852</v>
      </c>
      <c r="C3270">
        <v>2002344334</v>
      </c>
      <c r="D3270" t="s">
        <v>125</v>
      </c>
      <c r="E3270" t="s">
        <v>126</v>
      </c>
      <c r="F3270" t="s">
        <v>127</v>
      </c>
      <c r="G3270" t="s">
        <v>132</v>
      </c>
      <c r="H3270" t="s">
        <v>133</v>
      </c>
      <c r="I3270" t="s">
        <v>134</v>
      </c>
      <c r="J3270" t="s">
        <v>408</v>
      </c>
      <c r="K3270" t="s">
        <v>415</v>
      </c>
      <c r="L3270">
        <v>80887532</v>
      </c>
      <c r="M3270" t="s">
        <v>416</v>
      </c>
      <c r="N3270">
        <v>96190010</v>
      </c>
      <c r="O3270" t="s">
        <v>417</v>
      </c>
      <c r="P3270">
        <v>4987176301956</v>
      </c>
      <c r="Q3270">
        <v>115</v>
      </c>
      <c r="R3270" s="16">
        <v>47097</v>
      </c>
      <c r="S3270">
        <v>24</v>
      </c>
      <c r="T3270">
        <v>100</v>
      </c>
      <c r="U3270">
        <v>48</v>
      </c>
      <c r="V3270">
        <v>96.84</v>
      </c>
      <c r="W3270">
        <v>96.84</v>
      </c>
      <c r="X3270">
        <v>100.88</v>
      </c>
      <c r="Y3270">
        <v>5</v>
      </c>
      <c r="Z3270">
        <v>45</v>
      </c>
      <c r="AA3270">
        <v>0</v>
      </c>
      <c r="AB3270">
        <v>0</v>
      </c>
      <c r="AC3270">
        <v>27599.4</v>
      </c>
      <c r="AD3270">
        <v>0.01</v>
      </c>
      <c r="AE3270">
        <v>0</v>
      </c>
      <c r="AF3270">
        <v>0</v>
      </c>
      <c r="AG3270">
        <v>0</v>
      </c>
      <c r="AH3270">
        <v>0</v>
      </c>
      <c r="AI3270">
        <f t="shared" si="266"/>
        <v>285</v>
      </c>
      <c r="AJ3270">
        <f t="shared" si="267"/>
        <v>28750.799999999999</v>
      </c>
      <c r="AK3270" s="62">
        <f t="shared" si="268"/>
        <v>5.9375</v>
      </c>
      <c r="AL3270">
        <f t="shared" si="269"/>
        <v>27599.4</v>
      </c>
    </row>
    <row r="3271" spans="2:38" ht="14.45" x14ac:dyDescent="0.3">
      <c r="B3271" t="s">
        <v>2852</v>
      </c>
      <c r="C3271">
        <v>2002344334</v>
      </c>
      <c r="D3271" t="s">
        <v>125</v>
      </c>
      <c r="E3271" t="s">
        <v>126</v>
      </c>
      <c r="F3271" t="s">
        <v>127</v>
      </c>
      <c r="G3271" t="s">
        <v>132</v>
      </c>
      <c r="H3271" t="s">
        <v>133</v>
      </c>
      <c r="I3271" t="s">
        <v>134</v>
      </c>
      <c r="J3271" t="s">
        <v>169</v>
      </c>
      <c r="K3271" t="s">
        <v>460</v>
      </c>
      <c r="L3271">
        <v>80893410</v>
      </c>
      <c r="M3271" t="s">
        <v>1065</v>
      </c>
      <c r="N3271">
        <v>96190010</v>
      </c>
      <c r="O3271" t="s">
        <v>1066</v>
      </c>
      <c r="P3271">
        <v>4987176293527</v>
      </c>
      <c r="Q3271">
        <v>99</v>
      </c>
      <c r="R3271" s="16">
        <v>47045</v>
      </c>
      <c r="S3271">
        <v>24</v>
      </c>
      <c r="T3271">
        <v>100</v>
      </c>
      <c r="U3271">
        <v>64</v>
      </c>
      <c r="V3271">
        <v>85.62</v>
      </c>
      <c r="W3271">
        <v>85.62</v>
      </c>
      <c r="X3271">
        <v>89.19</v>
      </c>
      <c r="Y3271">
        <v>10</v>
      </c>
      <c r="Z3271">
        <v>4</v>
      </c>
      <c r="AA3271">
        <v>0</v>
      </c>
      <c r="AB3271">
        <v>0</v>
      </c>
      <c r="AC3271">
        <v>55139.28</v>
      </c>
      <c r="AD3271">
        <v>0.02</v>
      </c>
      <c r="AE3271">
        <v>0</v>
      </c>
      <c r="AF3271">
        <v>0</v>
      </c>
      <c r="AG3271">
        <v>0</v>
      </c>
      <c r="AH3271">
        <v>0</v>
      </c>
      <c r="AI3271">
        <f t="shared" si="266"/>
        <v>644</v>
      </c>
      <c r="AJ3271">
        <f t="shared" si="267"/>
        <v>57438.36</v>
      </c>
      <c r="AK3271" s="62">
        <f t="shared" si="268"/>
        <v>10.0625</v>
      </c>
      <c r="AL3271">
        <f t="shared" si="269"/>
        <v>55139.280000000006</v>
      </c>
    </row>
    <row r="3272" spans="2:38" ht="14.45" x14ac:dyDescent="0.3">
      <c r="B3272" t="s">
        <v>2852</v>
      </c>
      <c r="C3272">
        <v>2002344334</v>
      </c>
      <c r="D3272" t="s">
        <v>125</v>
      </c>
      <c r="E3272" t="s">
        <v>126</v>
      </c>
      <c r="F3272" t="s">
        <v>127</v>
      </c>
      <c r="G3272" t="s">
        <v>132</v>
      </c>
      <c r="H3272" t="s">
        <v>133</v>
      </c>
      <c r="I3272" t="s">
        <v>134</v>
      </c>
      <c r="J3272" t="s">
        <v>240</v>
      </c>
      <c r="K3272" t="s">
        <v>440</v>
      </c>
      <c r="L3272">
        <v>80887674</v>
      </c>
      <c r="M3272" t="s">
        <v>441</v>
      </c>
      <c r="N3272">
        <v>96190010</v>
      </c>
      <c r="O3272" t="s">
        <v>442</v>
      </c>
      <c r="P3272">
        <v>4987176369406</v>
      </c>
      <c r="Q3272">
        <v>150</v>
      </c>
      <c r="R3272" s="16">
        <v>47108</v>
      </c>
      <c r="S3272">
        <v>24</v>
      </c>
      <c r="T3272">
        <v>100</v>
      </c>
      <c r="U3272">
        <v>36</v>
      </c>
      <c r="V3272">
        <v>126.31</v>
      </c>
      <c r="W3272">
        <v>126.31</v>
      </c>
      <c r="X3272">
        <v>131.58000000000001</v>
      </c>
      <c r="Y3272">
        <v>12</v>
      </c>
      <c r="Z3272">
        <v>18</v>
      </c>
      <c r="AA3272">
        <v>0</v>
      </c>
      <c r="AB3272">
        <v>0</v>
      </c>
      <c r="AC3272">
        <v>56839.5</v>
      </c>
      <c r="AD3272">
        <v>0.01</v>
      </c>
      <c r="AE3272">
        <v>0</v>
      </c>
      <c r="AF3272">
        <v>0</v>
      </c>
      <c r="AG3272">
        <v>0</v>
      </c>
      <c r="AH3272">
        <v>0</v>
      </c>
      <c r="AI3272">
        <f t="shared" si="266"/>
        <v>450</v>
      </c>
      <c r="AJ3272">
        <f t="shared" si="267"/>
        <v>59211.000000000007</v>
      </c>
      <c r="AK3272" s="62">
        <f t="shared" si="268"/>
        <v>12.5</v>
      </c>
      <c r="AL3272">
        <f t="shared" si="269"/>
        <v>56839.5</v>
      </c>
    </row>
    <row r="3273" spans="2:38" ht="14.45" x14ac:dyDescent="0.3">
      <c r="B3273" t="s">
        <v>2852</v>
      </c>
      <c r="C3273">
        <v>2002344334</v>
      </c>
      <c r="D3273" t="s">
        <v>125</v>
      </c>
      <c r="E3273" t="s">
        <v>126</v>
      </c>
      <c r="F3273" t="s">
        <v>127</v>
      </c>
      <c r="G3273" t="s">
        <v>146</v>
      </c>
      <c r="H3273" t="s">
        <v>147</v>
      </c>
      <c r="I3273" t="s">
        <v>203</v>
      </c>
      <c r="J3273" t="s">
        <v>367</v>
      </c>
      <c r="K3273" t="s">
        <v>368</v>
      </c>
      <c r="L3273">
        <v>80866729</v>
      </c>
      <c r="M3273" t="s">
        <v>369</v>
      </c>
      <c r="N3273">
        <v>33071090</v>
      </c>
      <c r="O3273" t="s">
        <v>370</v>
      </c>
      <c r="P3273">
        <v>4987176278647</v>
      </c>
      <c r="Q3273">
        <v>290</v>
      </c>
      <c r="R3273" s="16">
        <v>47045</v>
      </c>
      <c r="S3273">
        <v>36</v>
      </c>
      <c r="T3273">
        <v>74</v>
      </c>
      <c r="U3273">
        <v>12</v>
      </c>
      <c r="V3273">
        <v>210.64</v>
      </c>
      <c r="W3273">
        <v>248.56</v>
      </c>
      <c r="X3273">
        <v>258.92</v>
      </c>
      <c r="Y3273">
        <v>7</v>
      </c>
      <c r="Z3273">
        <v>6</v>
      </c>
      <c r="AA3273">
        <v>0</v>
      </c>
      <c r="AB3273">
        <v>0</v>
      </c>
      <c r="AC3273">
        <v>22370.400000000001</v>
      </c>
      <c r="AD3273">
        <v>0.01</v>
      </c>
      <c r="AE3273">
        <v>0</v>
      </c>
      <c r="AF3273">
        <v>0</v>
      </c>
      <c r="AG3273">
        <v>0</v>
      </c>
      <c r="AH3273">
        <v>0</v>
      </c>
      <c r="AI3273">
        <f t="shared" si="266"/>
        <v>90</v>
      </c>
      <c r="AJ3273">
        <f t="shared" si="267"/>
        <v>23302.800000000003</v>
      </c>
      <c r="AK3273" s="62">
        <f t="shared" si="268"/>
        <v>7.5</v>
      </c>
      <c r="AL3273">
        <f t="shared" si="269"/>
        <v>22370.400000000001</v>
      </c>
    </row>
    <row r="3274" spans="2:38" ht="14.45" x14ac:dyDescent="0.3">
      <c r="B3274" t="s">
        <v>2852</v>
      </c>
      <c r="C3274">
        <v>2002344334</v>
      </c>
      <c r="D3274" t="s">
        <v>125</v>
      </c>
      <c r="E3274" t="s">
        <v>126</v>
      </c>
      <c r="F3274" t="s">
        <v>127</v>
      </c>
      <c r="G3274" t="s">
        <v>132</v>
      </c>
      <c r="H3274" t="s">
        <v>133</v>
      </c>
      <c r="I3274" t="s">
        <v>447</v>
      </c>
      <c r="J3274" t="s">
        <v>448</v>
      </c>
      <c r="K3274" t="s">
        <v>449</v>
      </c>
      <c r="L3274">
        <v>80870015</v>
      </c>
      <c r="M3274" t="s">
        <v>450</v>
      </c>
      <c r="N3274">
        <v>96190010</v>
      </c>
      <c r="O3274" t="s">
        <v>451</v>
      </c>
      <c r="P3274">
        <v>4987176231765</v>
      </c>
      <c r="Q3274">
        <v>175</v>
      </c>
      <c r="R3274" s="16">
        <v>46807</v>
      </c>
      <c r="S3274">
        <v>24</v>
      </c>
      <c r="T3274">
        <v>78</v>
      </c>
      <c r="U3274">
        <v>18</v>
      </c>
      <c r="V3274">
        <v>147.36000000000001</v>
      </c>
      <c r="W3274">
        <v>147.36000000000001</v>
      </c>
      <c r="X3274">
        <v>153.5</v>
      </c>
      <c r="Y3274">
        <v>1</v>
      </c>
      <c r="Z3274">
        <v>12</v>
      </c>
      <c r="AA3274">
        <v>0</v>
      </c>
      <c r="AB3274">
        <v>0</v>
      </c>
      <c r="AC3274">
        <v>4420.8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f t="shared" si="266"/>
        <v>30</v>
      </c>
      <c r="AJ3274">
        <f t="shared" si="267"/>
        <v>4605</v>
      </c>
      <c r="AK3274" s="62">
        <f t="shared" si="268"/>
        <v>1.6666666666666667</v>
      </c>
      <c r="AL3274">
        <f t="shared" si="269"/>
        <v>4420.8</v>
      </c>
    </row>
    <row r="3275" spans="2:38" ht="14.45" x14ac:dyDescent="0.3">
      <c r="B3275" t="s">
        <v>2852</v>
      </c>
      <c r="C3275">
        <v>2002344334</v>
      </c>
      <c r="D3275" t="s">
        <v>125</v>
      </c>
      <c r="E3275" t="s">
        <v>126</v>
      </c>
      <c r="F3275" t="s">
        <v>127</v>
      </c>
      <c r="G3275" t="s">
        <v>132</v>
      </c>
      <c r="H3275" t="s">
        <v>133</v>
      </c>
      <c r="I3275" t="s">
        <v>177</v>
      </c>
      <c r="J3275" t="s">
        <v>371</v>
      </c>
      <c r="K3275" t="s">
        <v>395</v>
      </c>
      <c r="L3275">
        <v>83911638</v>
      </c>
      <c r="M3275" t="s">
        <v>396</v>
      </c>
      <c r="N3275">
        <v>96190010</v>
      </c>
      <c r="O3275" t="s">
        <v>397</v>
      </c>
      <c r="P3275">
        <v>4987176319555</v>
      </c>
      <c r="Q3275">
        <v>320</v>
      </c>
      <c r="R3275" s="16">
        <v>46807</v>
      </c>
      <c r="S3275">
        <v>24</v>
      </c>
      <c r="T3275">
        <v>78</v>
      </c>
      <c r="U3275">
        <v>24</v>
      </c>
      <c r="V3275">
        <v>246.05</v>
      </c>
      <c r="W3275">
        <v>246.05</v>
      </c>
      <c r="X3275">
        <v>256.31</v>
      </c>
      <c r="Y3275">
        <v>0</v>
      </c>
      <c r="Z3275">
        <v>1</v>
      </c>
      <c r="AA3275">
        <v>0</v>
      </c>
      <c r="AB3275">
        <v>0</v>
      </c>
      <c r="AC3275">
        <v>246.05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f t="shared" si="266"/>
        <v>1</v>
      </c>
      <c r="AJ3275">
        <f t="shared" si="267"/>
        <v>256.31</v>
      </c>
      <c r="AK3275" s="62">
        <f t="shared" si="268"/>
        <v>4.1666666666666664E-2</v>
      </c>
      <c r="AL3275">
        <f t="shared" si="269"/>
        <v>246.05</v>
      </c>
    </row>
    <row r="3276" spans="2:38" ht="14.45" x14ac:dyDescent="0.3">
      <c r="B3276" t="s">
        <v>2852</v>
      </c>
      <c r="C3276">
        <v>2002344334</v>
      </c>
      <c r="D3276" t="s">
        <v>125</v>
      </c>
      <c r="E3276" t="s">
        <v>126</v>
      </c>
      <c r="F3276" t="s">
        <v>127</v>
      </c>
      <c r="G3276" t="s">
        <v>132</v>
      </c>
      <c r="H3276" t="s">
        <v>133</v>
      </c>
      <c r="I3276" t="s">
        <v>177</v>
      </c>
      <c r="J3276" t="s">
        <v>371</v>
      </c>
      <c r="K3276" t="s">
        <v>531</v>
      </c>
      <c r="L3276">
        <v>80888577</v>
      </c>
      <c r="M3276" t="s">
        <v>532</v>
      </c>
      <c r="N3276">
        <v>96190010</v>
      </c>
      <c r="O3276" t="s">
        <v>533</v>
      </c>
      <c r="P3276">
        <v>4987176319524</v>
      </c>
      <c r="Q3276">
        <v>160</v>
      </c>
      <c r="R3276" s="16">
        <v>46807</v>
      </c>
      <c r="S3276">
        <v>24</v>
      </c>
      <c r="T3276">
        <v>78</v>
      </c>
      <c r="U3276">
        <v>30</v>
      </c>
      <c r="V3276">
        <v>138.37</v>
      </c>
      <c r="W3276">
        <v>138.37</v>
      </c>
      <c r="X3276">
        <v>144.13999999999999</v>
      </c>
      <c r="Y3276">
        <v>0</v>
      </c>
      <c r="Z3276">
        <v>3</v>
      </c>
      <c r="AA3276">
        <v>0</v>
      </c>
      <c r="AB3276">
        <v>0</v>
      </c>
      <c r="AC3276">
        <v>415.11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f t="shared" si="266"/>
        <v>3</v>
      </c>
      <c r="AJ3276">
        <f t="shared" si="267"/>
        <v>432.41999999999996</v>
      </c>
      <c r="AK3276" s="62">
        <f t="shared" si="268"/>
        <v>0.1</v>
      </c>
      <c r="AL3276">
        <f t="shared" si="269"/>
        <v>415.11</v>
      </c>
    </row>
    <row r="3277" spans="2:38" ht="14.45" x14ac:dyDescent="0.3">
      <c r="B3277" t="s">
        <v>2852</v>
      </c>
      <c r="C3277">
        <v>2002344334</v>
      </c>
      <c r="D3277" t="s">
        <v>125</v>
      </c>
      <c r="E3277" t="s">
        <v>126</v>
      </c>
      <c r="F3277" t="s">
        <v>127</v>
      </c>
      <c r="G3277" t="s">
        <v>132</v>
      </c>
      <c r="H3277" t="s">
        <v>133</v>
      </c>
      <c r="I3277" t="s">
        <v>177</v>
      </c>
      <c r="J3277" t="s">
        <v>375</v>
      </c>
      <c r="K3277" t="s">
        <v>376</v>
      </c>
      <c r="L3277">
        <v>80887328</v>
      </c>
      <c r="M3277" t="s">
        <v>377</v>
      </c>
      <c r="N3277">
        <v>96190010</v>
      </c>
      <c r="O3277" t="s">
        <v>378</v>
      </c>
      <c r="P3277">
        <v>4987176371485</v>
      </c>
      <c r="Q3277">
        <v>240</v>
      </c>
      <c r="R3277" s="16">
        <v>47045</v>
      </c>
      <c r="S3277">
        <v>24</v>
      </c>
      <c r="T3277">
        <v>100</v>
      </c>
      <c r="U3277">
        <v>20</v>
      </c>
      <c r="V3277">
        <v>207.56</v>
      </c>
      <c r="W3277">
        <v>207.56</v>
      </c>
      <c r="X3277">
        <v>216.22</v>
      </c>
      <c r="Y3277">
        <v>0</v>
      </c>
      <c r="Z3277">
        <v>5</v>
      </c>
      <c r="AA3277">
        <v>0</v>
      </c>
      <c r="AB3277">
        <v>0</v>
      </c>
      <c r="AC3277">
        <v>1037.8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f t="shared" si="266"/>
        <v>5</v>
      </c>
      <c r="AJ3277">
        <f t="shared" si="267"/>
        <v>1081.0999999999999</v>
      </c>
      <c r="AK3277" s="62">
        <f t="shared" si="268"/>
        <v>0.25</v>
      </c>
      <c r="AL3277">
        <f t="shared" si="269"/>
        <v>1037.8</v>
      </c>
    </row>
    <row r="3278" spans="2:38" ht="14.45" x14ac:dyDescent="0.3">
      <c r="B3278" t="s">
        <v>2852</v>
      </c>
      <c r="C3278">
        <v>2002344334</v>
      </c>
      <c r="D3278" t="s">
        <v>125</v>
      </c>
      <c r="E3278" t="s">
        <v>126</v>
      </c>
      <c r="F3278" t="s">
        <v>127</v>
      </c>
      <c r="G3278" t="s">
        <v>146</v>
      </c>
      <c r="H3278" t="s">
        <v>150</v>
      </c>
      <c r="I3278" t="s">
        <v>151</v>
      </c>
      <c r="J3278" t="s">
        <v>152</v>
      </c>
      <c r="K3278" t="s">
        <v>611</v>
      </c>
      <c r="L3278">
        <v>80797472</v>
      </c>
      <c r="M3278" t="s">
        <v>612</v>
      </c>
      <c r="N3278">
        <v>82121010</v>
      </c>
      <c r="O3278" t="s">
        <v>613</v>
      </c>
      <c r="P3278">
        <v>4987176282941</v>
      </c>
      <c r="Q3278">
        <v>575</v>
      </c>
      <c r="R3278" s="16">
        <v>47051</v>
      </c>
      <c r="S3278">
        <v>60</v>
      </c>
      <c r="T3278">
        <v>45</v>
      </c>
      <c r="U3278">
        <v>36</v>
      </c>
      <c r="V3278">
        <v>417.66</v>
      </c>
      <c r="W3278">
        <v>492.84</v>
      </c>
      <c r="X3278">
        <v>513.39</v>
      </c>
      <c r="Y3278">
        <v>0</v>
      </c>
      <c r="Z3278">
        <v>11</v>
      </c>
      <c r="AA3278">
        <v>0</v>
      </c>
      <c r="AB3278">
        <v>0</v>
      </c>
      <c r="AC3278">
        <v>5421.24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f t="shared" si="266"/>
        <v>11</v>
      </c>
      <c r="AJ3278">
        <f t="shared" si="267"/>
        <v>5647.29</v>
      </c>
      <c r="AK3278" s="62">
        <f t="shared" si="268"/>
        <v>0.30555555555555558</v>
      </c>
      <c r="AL3278">
        <f t="shared" si="269"/>
        <v>5421.24</v>
      </c>
    </row>
    <row r="3279" spans="2:38" ht="14.45" x14ac:dyDescent="0.3">
      <c r="B3279" t="s">
        <v>2852</v>
      </c>
      <c r="C3279">
        <v>2002344334</v>
      </c>
      <c r="D3279" t="s">
        <v>125</v>
      </c>
      <c r="E3279" t="s">
        <v>126</v>
      </c>
      <c r="F3279" t="s">
        <v>127</v>
      </c>
      <c r="G3279" t="s">
        <v>146</v>
      </c>
      <c r="H3279" t="s">
        <v>150</v>
      </c>
      <c r="I3279" t="s">
        <v>326</v>
      </c>
      <c r="J3279" t="s">
        <v>327</v>
      </c>
      <c r="K3279" t="s">
        <v>388</v>
      </c>
      <c r="L3279">
        <v>80867317</v>
      </c>
      <c r="M3279" t="s">
        <v>389</v>
      </c>
      <c r="N3279">
        <v>82122011</v>
      </c>
      <c r="O3279" t="s">
        <v>390</v>
      </c>
      <c r="P3279">
        <v>4987176355782</v>
      </c>
      <c r="Q3279">
        <v>179</v>
      </c>
      <c r="R3279" s="16">
        <v>47045</v>
      </c>
      <c r="S3279">
        <v>60</v>
      </c>
      <c r="T3279">
        <v>44</v>
      </c>
      <c r="U3279">
        <v>48</v>
      </c>
      <c r="V3279">
        <v>130.02000000000001</v>
      </c>
      <c r="W3279">
        <v>153.41999999999999</v>
      </c>
      <c r="X3279">
        <v>159.82</v>
      </c>
      <c r="Y3279">
        <v>0</v>
      </c>
      <c r="Z3279">
        <v>22</v>
      </c>
      <c r="AA3279">
        <v>0</v>
      </c>
      <c r="AB3279">
        <v>0</v>
      </c>
      <c r="AC3279">
        <v>3375.24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f t="shared" si="266"/>
        <v>22</v>
      </c>
      <c r="AJ3279">
        <f t="shared" si="267"/>
        <v>3516.04</v>
      </c>
      <c r="AK3279" s="62">
        <f t="shared" si="268"/>
        <v>0.45833333333333331</v>
      </c>
      <c r="AL3279">
        <f t="shared" si="269"/>
        <v>3375.24</v>
      </c>
    </row>
    <row r="3280" spans="2:38" ht="14.45" x14ac:dyDescent="0.3">
      <c r="B3280" t="s">
        <v>2852</v>
      </c>
      <c r="C3280">
        <v>2002344334</v>
      </c>
      <c r="D3280" t="s">
        <v>125</v>
      </c>
      <c r="E3280" t="s">
        <v>126</v>
      </c>
      <c r="F3280" t="s">
        <v>127</v>
      </c>
      <c r="G3280" t="s">
        <v>132</v>
      </c>
      <c r="H3280" t="s">
        <v>163</v>
      </c>
      <c r="I3280" t="s">
        <v>164</v>
      </c>
      <c r="J3280" t="s">
        <v>202</v>
      </c>
      <c r="K3280" t="s">
        <v>614</v>
      </c>
      <c r="L3280">
        <v>80818351</v>
      </c>
      <c r="M3280" t="s">
        <v>615</v>
      </c>
      <c r="N3280">
        <v>33071010</v>
      </c>
      <c r="O3280" t="s">
        <v>616</v>
      </c>
      <c r="P3280">
        <v>4987176037374</v>
      </c>
      <c r="Q3280">
        <v>71</v>
      </c>
      <c r="R3280" s="16">
        <v>47020</v>
      </c>
      <c r="S3280">
        <v>36</v>
      </c>
      <c r="T3280">
        <v>71</v>
      </c>
      <c r="U3280">
        <v>96</v>
      </c>
      <c r="V3280">
        <v>56.94</v>
      </c>
      <c r="W3280">
        <v>59.79</v>
      </c>
      <c r="X3280">
        <v>62.28</v>
      </c>
      <c r="Y3280">
        <v>1</v>
      </c>
      <c r="Z3280">
        <v>11</v>
      </c>
      <c r="AA3280">
        <v>0</v>
      </c>
      <c r="AB3280">
        <v>0</v>
      </c>
      <c r="AC3280">
        <v>6397.53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f t="shared" si="266"/>
        <v>107</v>
      </c>
      <c r="AJ3280">
        <f t="shared" si="267"/>
        <v>6663.96</v>
      </c>
      <c r="AK3280" s="62">
        <f t="shared" si="268"/>
        <v>1.1145833333333333</v>
      </c>
      <c r="AL3280">
        <f t="shared" si="269"/>
        <v>6397.53</v>
      </c>
    </row>
    <row r="3281" spans="2:38" ht="14.45" x14ac:dyDescent="0.3">
      <c r="B3281" t="s">
        <v>2852</v>
      </c>
      <c r="C3281">
        <v>2002344334</v>
      </c>
      <c r="D3281" t="s">
        <v>125</v>
      </c>
      <c r="E3281" t="s">
        <v>126</v>
      </c>
      <c r="F3281" t="s">
        <v>127</v>
      </c>
      <c r="G3281" t="s">
        <v>128</v>
      </c>
      <c r="H3281" t="s">
        <v>139</v>
      </c>
      <c r="I3281" t="s">
        <v>140</v>
      </c>
      <c r="J3281" t="s">
        <v>266</v>
      </c>
      <c r="K3281" t="s">
        <v>402</v>
      </c>
      <c r="L3281">
        <v>83912164</v>
      </c>
      <c r="M3281" t="s">
        <v>403</v>
      </c>
      <c r="N3281">
        <v>96190030</v>
      </c>
      <c r="O3281" t="s">
        <v>404</v>
      </c>
      <c r="P3281">
        <v>4987176218322</v>
      </c>
      <c r="Q3281">
        <v>98</v>
      </c>
      <c r="R3281" s="16">
        <v>46807</v>
      </c>
      <c r="S3281">
        <v>36</v>
      </c>
      <c r="T3281">
        <v>52</v>
      </c>
      <c r="U3281">
        <v>40</v>
      </c>
      <c r="V3281">
        <v>74.67</v>
      </c>
      <c r="W3281">
        <v>78.400000000000006</v>
      </c>
      <c r="X3281">
        <v>81.67</v>
      </c>
      <c r="Y3281">
        <v>66</v>
      </c>
      <c r="Z3281">
        <v>9</v>
      </c>
      <c r="AA3281">
        <v>0</v>
      </c>
      <c r="AB3281">
        <v>0</v>
      </c>
      <c r="AC3281">
        <v>207681.6</v>
      </c>
      <c r="AD3281">
        <v>0.1</v>
      </c>
      <c r="AE3281">
        <v>0</v>
      </c>
      <c r="AF3281">
        <v>0</v>
      </c>
      <c r="AG3281">
        <v>0</v>
      </c>
      <c r="AH3281">
        <v>0</v>
      </c>
      <c r="AI3281">
        <f t="shared" si="266"/>
        <v>2649</v>
      </c>
      <c r="AJ3281">
        <f t="shared" si="267"/>
        <v>216343.83000000002</v>
      </c>
      <c r="AK3281" s="62">
        <f t="shared" si="268"/>
        <v>66.224999999999994</v>
      </c>
      <c r="AL3281">
        <f t="shared" si="269"/>
        <v>207681.6</v>
      </c>
    </row>
    <row r="3282" spans="2:38" ht="14.45" x14ac:dyDescent="0.3">
      <c r="B3282" t="s">
        <v>2852</v>
      </c>
      <c r="C3282">
        <v>2002344334</v>
      </c>
      <c r="D3282" t="s">
        <v>125</v>
      </c>
      <c r="E3282" t="s">
        <v>126</v>
      </c>
      <c r="F3282" t="s">
        <v>127</v>
      </c>
      <c r="G3282" t="s">
        <v>128</v>
      </c>
      <c r="H3282" t="s">
        <v>139</v>
      </c>
      <c r="I3282" t="s">
        <v>140</v>
      </c>
      <c r="J3282" t="s">
        <v>236</v>
      </c>
      <c r="K3282" t="s">
        <v>361</v>
      </c>
      <c r="L3282">
        <v>80853688</v>
      </c>
      <c r="M3282" t="s">
        <v>623</v>
      </c>
      <c r="N3282">
        <v>96190030</v>
      </c>
      <c r="O3282" t="s">
        <v>624</v>
      </c>
      <c r="P3282">
        <v>4987176338051</v>
      </c>
      <c r="Q3282">
        <v>467</v>
      </c>
      <c r="R3282" s="16">
        <v>47020</v>
      </c>
      <c r="S3282">
        <v>36</v>
      </c>
      <c r="T3282">
        <v>71</v>
      </c>
      <c r="U3282">
        <v>18</v>
      </c>
      <c r="V3282">
        <v>371.27</v>
      </c>
      <c r="W3282">
        <v>389.83</v>
      </c>
      <c r="X3282">
        <v>406.09</v>
      </c>
      <c r="Y3282">
        <v>0</v>
      </c>
      <c r="Z3282">
        <v>1</v>
      </c>
      <c r="AA3282">
        <v>0</v>
      </c>
      <c r="AB3282">
        <v>0</v>
      </c>
      <c r="AC3282">
        <v>389.83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f t="shared" si="266"/>
        <v>1</v>
      </c>
      <c r="AJ3282">
        <f t="shared" si="267"/>
        <v>406.09</v>
      </c>
      <c r="AK3282" s="62">
        <f t="shared" si="268"/>
        <v>5.5555555555555552E-2</v>
      </c>
      <c r="AL3282">
        <f t="shared" si="269"/>
        <v>389.83</v>
      </c>
    </row>
    <row r="3283" spans="2:38" ht="14.45" x14ac:dyDescent="0.3">
      <c r="B3283" t="s">
        <v>2852</v>
      </c>
      <c r="C3283">
        <v>2002344334</v>
      </c>
      <c r="D3283" t="s">
        <v>125</v>
      </c>
      <c r="E3283" t="s">
        <v>126</v>
      </c>
      <c r="F3283" t="s">
        <v>127</v>
      </c>
      <c r="G3283" t="s">
        <v>128</v>
      </c>
      <c r="H3283" t="s">
        <v>139</v>
      </c>
      <c r="I3283" t="s">
        <v>140</v>
      </c>
      <c r="J3283" t="s">
        <v>266</v>
      </c>
      <c r="K3283" t="s">
        <v>405</v>
      </c>
      <c r="L3283">
        <v>83912166</v>
      </c>
      <c r="M3283" t="s">
        <v>406</v>
      </c>
      <c r="N3283">
        <v>96190030</v>
      </c>
      <c r="O3283" t="s">
        <v>407</v>
      </c>
      <c r="P3283">
        <v>4987176071460</v>
      </c>
      <c r="Q3283">
        <v>98</v>
      </c>
      <c r="R3283" s="16">
        <v>47045</v>
      </c>
      <c r="S3283">
        <v>36</v>
      </c>
      <c r="T3283">
        <v>74</v>
      </c>
      <c r="U3283">
        <v>40</v>
      </c>
      <c r="V3283">
        <v>74.67</v>
      </c>
      <c r="W3283">
        <v>78.400000000000006</v>
      </c>
      <c r="X3283">
        <v>81.67</v>
      </c>
      <c r="Y3283">
        <v>29</v>
      </c>
      <c r="Z3283">
        <v>28</v>
      </c>
      <c r="AA3283">
        <v>0</v>
      </c>
      <c r="AB3283">
        <v>0</v>
      </c>
      <c r="AC3283">
        <v>93139.199999999997</v>
      </c>
      <c r="AD3283">
        <v>0.05</v>
      </c>
      <c r="AE3283">
        <v>0</v>
      </c>
      <c r="AF3283">
        <v>0</v>
      </c>
      <c r="AG3283">
        <v>0</v>
      </c>
      <c r="AH3283">
        <v>0</v>
      </c>
      <c r="AI3283">
        <f t="shared" si="266"/>
        <v>1188</v>
      </c>
      <c r="AJ3283">
        <f t="shared" si="267"/>
        <v>97023.96</v>
      </c>
      <c r="AK3283" s="62">
        <f t="shared" si="268"/>
        <v>29.7</v>
      </c>
      <c r="AL3283">
        <f t="shared" si="269"/>
        <v>93139.200000000012</v>
      </c>
    </row>
    <row r="3284" spans="2:38" ht="14.45" x14ac:dyDescent="0.3">
      <c r="B3284" t="s">
        <v>2852</v>
      </c>
      <c r="C3284">
        <v>2002344334</v>
      </c>
      <c r="D3284" t="s">
        <v>125</v>
      </c>
      <c r="E3284" t="s">
        <v>126</v>
      </c>
      <c r="F3284" t="s">
        <v>127</v>
      </c>
      <c r="G3284" t="s">
        <v>132</v>
      </c>
      <c r="H3284" t="s">
        <v>133</v>
      </c>
      <c r="I3284" t="s">
        <v>134</v>
      </c>
      <c r="J3284" t="s">
        <v>155</v>
      </c>
      <c r="K3284" t="s">
        <v>628</v>
      </c>
      <c r="L3284">
        <v>80870357</v>
      </c>
      <c r="M3284" t="s">
        <v>629</v>
      </c>
      <c r="N3284">
        <v>96190010</v>
      </c>
      <c r="O3284" t="s">
        <v>630</v>
      </c>
      <c r="P3284">
        <v>4987176350640</v>
      </c>
      <c r="Q3284">
        <v>299</v>
      </c>
      <c r="R3284" s="16">
        <v>46807</v>
      </c>
      <c r="S3284">
        <v>24</v>
      </c>
      <c r="T3284">
        <v>78</v>
      </c>
      <c r="U3284">
        <v>18</v>
      </c>
      <c r="V3284">
        <v>223.02</v>
      </c>
      <c r="W3284">
        <v>223.02</v>
      </c>
      <c r="X3284">
        <v>232.32</v>
      </c>
      <c r="Y3284">
        <v>18</v>
      </c>
      <c r="Z3284">
        <v>17</v>
      </c>
      <c r="AA3284">
        <v>0</v>
      </c>
      <c r="AB3284">
        <v>0</v>
      </c>
      <c r="AC3284">
        <v>76049.820000000007</v>
      </c>
      <c r="AD3284">
        <v>0.01</v>
      </c>
      <c r="AE3284">
        <v>0</v>
      </c>
      <c r="AF3284">
        <v>0</v>
      </c>
      <c r="AG3284">
        <v>0</v>
      </c>
      <c r="AH3284">
        <v>0</v>
      </c>
      <c r="AI3284">
        <f t="shared" si="266"/>
        <v>341</v>
      </c>
      <c r="AJ3284">
        <f t="shared" si="267"/>
        <v>79221.119999999995</v>
      </c>
      <c r="AK3284" s="62">
        <f t="shared" si="268"/>
        <v>18.944444444444443</v>
      </c>
      <c r="AL3284">
        <f t="shared" si="269"/>
        <v>76049.820000000007</v>
      </c>
    </row>
    <row r="3285" spans="2:38" ht="14.45" x14ac:dyDescent="0.3">
      <c r="B3285" t="s">
        <v>2852</v>
      </c>
      <c r="C3285">
        <v>2002344334</v>
      </c>
      <c r="D3285" t="s">
        <v>125</v>
      </c>
      <c r="E3285" t="s">
        <v>126</v>
      </c>
      <c r="F3285" t="s">
        <v>127</v>
      </c>
      <c r="G3285" t="s">
        <v>128</v>
      </c>
      <c r="H3285" t="s">
        <v>139</v>
      </c>
      <c r="I3285" t="s">
        <v>140</v>
      </c>
      <c r="J3285" t="s">
        <v>266</v>
      </c>
      <c r="K3285" t="s">
        <v>412</v>
      </c>
      <c r="L3285">
        <v>83912169</v>
      </c>
      <c r="M3285" t="s">
        <v>413</v>
      </c>
      <c r="N3285">
        <v>96190030</v>
      </c>
      <c r="O3285" t="s">
        <v>414</v>
      </c>
      <c r="P3285">
        <v>4987176071446</v>
      </c>
      <c r="Q3285">
        <v>93</v>
      </c>
      <c r="R3285" s="16">
        <v>47045</v>
      </c>
      <c r="S3285">
        <v>36</v>
      </c>
      <c r="T3285">
        <v>74</v>
      </c>
      <c r="U3285">
        <v>40</v>
      </c>
      <c r="V3285">
        <v>70.86</v>
      </c>
      <c r="W3285">
        <v>74.400000000000006</v>
      </c>
      <c r="X3285">
        <v>77.5</v>
      </c>
      <c r="Y3285">
        <v>0</v>
      </c>
      <c r="Z3285">
        <v>1</v>
      </c>
      <c r="AA3285">
        <v>0</v>
      </c>
      <c r="AB3285">
        <v>0</v>
      </c>
      <c r="AC3285">
        <v>74.400000000000006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f t="shared" si="266"/>
        <v>1</v>
      </c>
      <c r="AJ3285">
        <f t="shared" si="267"/>
        <v>77.5</v>
      </c>
      <c r="AK3285" s="62">
        <f t="shared" si="268"/>
        <v>2.5000000000000001E-2</v>
      </c>
      <c r="AL3285">
        <f t="shared" si="269"/>
        <v>74.400000000000006</v>
      </c>
    </row>
    <row r="3286" spans="2:38" ht="14.45" x14ac:dyDescent="0.3">
      <c r="B3286" t="s">
        <v>2852</v>
      </c>
      <c r="C3286">
        <v>2002344334</v>
      </c>
      <c r="D3286" t="s">
        <v>125</v>
      </c>
      <c r="E3286" t="s">
        <v>126</v>
      </c>
      <c r="F3286" t="s">
        <v>127</v>
      </c>
      <c r="G3286" t="s">
        <v>146</v>
      </c>
      <c r="H3286" t="s">
        <v>190</v>
      </c>
      <c r="I3286" t="s">
        <v>191</v>
      </c>
      <c r="J3286" t="s">
        <v>596</v>
      </c>
      <c r="K3286" t="s">
        <v>597</v>
      </c>
      <c r="L3286">
        <v>80784058</v>
      </c>
      <c r="M3286" t="s">
        <v>598</v>
      </c>
      <c r="N3286">
        <v>82121010</v>
      </c>
      <c r="O3286" t="s">
        <v>599</v>
      </c>
      <c r="P3286">
        <v>4987176241474</v>
      </c>
      <c r="Q3286">
        <v>425</v>
      </c>
      <c r="R3286" s="16">
        <v>47045</v>
      </c>
      <c r="S3286">
        <v>60</v>
      </c>
      <c r="T3286">
        <v>44</v>
      </c>
      <c r="U3286">
        <v>24</v>
      </c>
      <c r="V3286">
        <v>303.29000000000002</v>
      </c>
      <c r="W3286">
        <v>357.88</v>
      </c>
      <c r="X3286">
        <v>372.8</v>
      </c>
      <c r="Y3286">
        <v>0</v>
      </c>
      <c r="Z3286">
        <v>1</v>
      </c>
      <c r="AA3286">
        <v>0</v>
      </c>
      <c r="AB3286">
        <v>0</v>
      </c>
      <c r="AC3286">
        <v>357.88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f t="shared" si="266"/>
        <v>1</v>
      </c>
      <c r="AJ3286">
        <f t="shared" si="267"/>
        <v>372.8</v>
      </c>
      <c r="AK3286" s="62">
        <f t="shared" si="268"/>
        <v>4.1666666666666664E-2</v>
      </c>
      <c r="AL3286">
        <f t="shared" si="269"/>
        <v>357.88</v>
      </c>
    </row>
    <row r="3287" spans="2:38" ht="14.45" x14ac:dyDescent="0.3">
      <c r="B3287" t="s">
        <v>2852</v>
      </c>
      <c r="C3287">
        <v>2002344334</v>
      </c>
      <c r="D3287" t="s">
        <v>125</v>
      </c>
      <c r="E3287" t="s">
        <v>126</v>
      </c>
      <c r="F3287" t="s">
        <v>127</v>
      </c>
      <c r="G3287" t="s">
        <v>128</v>
      </c>
      <c r="H3287" t="s">
        <v>139</v>
      </c>
      <c r="I3287" t="s">
        <v>140</v>
      </c>
      <c r="J3287" t="s">
        <v>246</v>
      </c>
      <c r="K3287" t="s">
        <v>418</v>
      </c>
      <c r="L3287">
        <v>83912172</v>
      </c>
      <c r="M3287" t="s">
        <v>419</v>
      </c>
      <c r="N3287">
        <v>96190030</v>
      </c>
      <c r="O3287" t="s">
        <v>420</v>
      </c>
      <c r="P3287">
        <v>4987176137524</v>
      </c>
      <c r="Q3287">
        <v>93</v>
      </c>
      <c r="R3287" s="16">
        <v>47045</v>
      </c>
      <c r="S3287">
        <v>36</v>
      </c>
      <c r="T3287">
        <v>74</v>
      </c>
      <c r="U3287">
        <v>40</v>
      </c>
      <c r="V3287">
        <v>70.86</v>
      </c>
      <c r="W3287">
        <v>74.400000000000006</v>
      </c>
      <c r="X3287">
        <v>77.5</v>
      </c>
      <c r="Y3287">
        <v>31</v>
      </c>
      <c r="Z3287">
        <v>35</v>
      </c>
      <c r="AA3287">
        <v>0</v>
      </c>
      <c r="AB3287">
        <v>0</v>
      </c>
      <c r="AC3287">
        <v>94860</v>
      </c>
      <c r="AD3287">
        <v>0.05</v>
      </c>
      <c r="AE3287">
        <v>0</v>
      </c>
      <c r="AF3287">
        <v>0</v>
      </c>
      <c r="AG3287">
        <v>0</v>
      </c>
      <c r="AH3287">
        <v>0</v>
      </c>
      <c r="AI3287">
        <f t="shared" si="266"/>
        <v>1275</v>
      </c>
      <c r="AJ3287">
        <f t="shared" si="267"/>
        <v>98812.5</v>
      </c>
      <c r="AK3287" s="62">
        <f t="shared" si="268"/>
        <v>31.875</v>
      </c>
      <c r="AL3287">
        <f t="shared" si="269"/>
        <v>94860</v>
      </c>
    </row>
    <row r="3288" spans="2:38" ht="14.45" x14ac:dyDescent="0.3">
      <c r="B3288" t="s">
        <v>2852</v>
      </c>
      <c r="C3288">
        <v>2002344334</v>
      </c>
      <c r="D3288" t="s">
        <v>125</v>
      </c>
      <c r="E3288" t="s">
        <v>126</v>
      </c>
      <c r="F3288" t="s">
        <v>127</v>
      </c>
      <c r="G3288" t="s">
        <v>146</v>
      </c>
      <c r="H3288" t="s">
        <v>150</v>
      </c>
      <c r="I3288" t="s">
        <v>173</v>
      </c>
      <c r="J3288" t="s">
        <v>603</v>
      </c>
      <c r="K3288" t="s">
        <v>604</v>
      </c>
      <c r="L3288">
        <v>80799271</v>
      </c>
      <c r="M3288" t="s">
        <v>605</v>
      </c>
      <c r="N3288">
        <v>82121010</v>
      </c>
      <c r="O3288" t="s">
        <v>606</v>
      </c>
      <c r="P3288">
        <v>4987176102058</v>
      </c>
      <c r="Q3288">
        <v>400</v>
      </c>
      <c r="R3288" s="16">
        <v>46807</v>
      </c>
      <c r="S3288">
        <v>60</v>
      </c>
      <c r="T3288">
        <v>31</v>
      </c>
      <c r="U3288">
        <v>30</v>
      </c>
      <c r="V3288">
        <v>248.41</v>
      </c>
      <c r="W3288">
        <v>293.12</v>
      </c>
      <c r="X3288">
        <v>305.33999999999997</v>
      </c>
      <c r="Y3288">
        <v>0</v>
      </c>
      <c r="Z3288">
        <v>2</v>
      </c>
      <c r="AA3288">
        <v>0</v>
      </c>
      <c r="AB3288">
        <v>0</v>
      </c>
      <c r="AC3288">
        <v>586.24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f t="shared" si="266"/>
        <v>2</v>
      </c>
      <c r="AJ3288">
        <f t="shared" si="267"/>
        <v>610.67999999999995</v>
      </c>
      <c r="AK3288" s="62">
        <f t="shared" si="268"/>
        <v>6.6666666666666666E-2</v>
      </c>
      <c r="AL3288">
        <f t="shared" si="269"/>
        <v>586.24</v>
      </c>
    </row>
    <row r="3289" spans="2:38" ht="14.45" x14ac:dyDescent="0.3">
      <c r="B3289" t="s">
        <v>2852</v>
      </c>
      <c r="C3289">
        <v>2002344334</v>
      </c>
      <c r="D3289" t="s">
        <v>125</v>
      </c>
      <c r="E3289" t="s">
        <v>126</v>
      </c>
      <c r="F3289" t="s">
        <v>127</v>
      </c>
      <c r="G3289" t="s">
        <v>132</v>
      </c>
      <c r="H3289" t="s">
        <v>133</v>
      </c>
      <c r="I3289" t="s">
        <v>177</v>
      </c>
      <c r="J3289" t="s">
        <v>262</v>
      </c>
      <c r="K3289" t="s">
        <v>263</v>
      </c>
      <c r="L3289">
        <v>83911772</v>
      </c>
      <c r="M3289" t="s">
        <v>424</v>
      </c>
      <c r="N3289">
        <v>96190010</v>
      </c>
      <c r="O3289" t="s">
        <v>425</v>
      </c>
      <c r="P3289">
        <v>4987176321220</v>
      </c>
      <c r="Q3289">
        <v>115</v>
      </c>
      <c r="R3289" s="16">
        <v>46807</v>
      </c>
      <c r="S3289">
        <v>24</v>
      </c>
      <c r="T3289">
        <v>78</v>
      </c>
      <c r="U3289">
        <v>32</v>
      </c>
      <c r="V3289">
        <v>99.46</v>
      </c>
      <c r="W3289">
        <v>99.46</v>
      </c>
      <c r="X3289">
        <v>103.61</v>
      </c>
      <c r="Y3289">
        <v>0</v>
      </c>
      <c r="Z3289">
        <v>2</v>
      </c>
      <c r="AA3289">
        <v>0</v>
      </c>
      <c r="AB3289">
        <v>0</v>
      </c>
      <c r="AC3289">
        <v>198.92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f t="shared" si="266"/>
        <v>2</v>
      </c>
      <c r="AJ3289">
        <f t="shared" si="267"/>
        <v>207.22</v>
      </c>
      <c r="AK3289" s="62">
        <f t="shared" si="268"/>
        <v>6.25E-2</v>
      </c>
      <c r="AL3289">
        <f t="shared" si="269"/>
        <v>198.92</v>
      </c>
    </row>
    <row r="3290" spans="2:38" ht="14.45" x14ac:dyDescent="0.3">
      <c r="B3290" t="s">
        <v>2852</v>
      </c>
      <c r="C3290">
        <v>2002344334</v>
      </c>
      <c r="D3290" t="s">
        <v>125</v>
      </c>
      <c r="E3290" t="s">
        <v>126</v>
      </c>
      <c r="F3290" t="s">
        <v>127</v>
      </c>
      <c r="G3290" t="s">
        <v>132</v>
      </c>
      <c r="H3290" t="s">
        <v>133</v>
      </c>
      <c r="I3290" t="s">
        <v>177</v>
      </c>
      <c r="J3290" t="s">
        <v>371</v>
      </c>
      <c r="K3290" t="s">
        <v>395</v>
      </c>
      <c r="L3290">
        <v>80847738</v>
      </c>
      <c r="M3290" t="s">
        <v>877</v>
      </c>
      <c r="N3290">
        <v>96190010</v>
      </c>
      <c r="O3290" t="s">
        <v>878</v>
      </c>
      <c r="P3290">
        <v>4987176319555</v>
      </c>
      <c r="Q3290">
        <v>320</v>
      </c>
      <c r="R3290" s="16">
        <v>46807</v>
      </c>
      <c r="S3290">
        <v>24</v>
      </c>
      <c r="T3290">
        <v>78</v>
      </c>
      <c r="U3290">
        <v>16</v>
      </c>
      <c r="V3290">
        <v>246.05</v>
      </c>
      <c r="W3290">
        <v>246.05</v>
      </c>
      <c r="X3290">
        <v>256.31</v>
      </c>
      <c r="Y3290">
        <v>0</v>
      </c>
      <c r="Z3290">
        <v>3</v>
      </c>
      <c r="AA3290">
        <v>0</v>
      </c>
      <c r="AB3290">
        <v>0</v>
      </c>
      <c r="AC3290">
        <v>738.15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f t="shared" si="266"/>
        <v>3</v>
      </c>
      <c r="AJ3290">
        <f t="shared" si="267"/>
        <v>768.93000000000006</v>
      </c>
      <c r="AK3290" s="62">
        <f t="shared" si="268"/>
        <v>0.1875</v>
      </c>
      <c r="AL3290">
        <f t="shared" si="269"/>
        <v>738.15000000000009</v>
      </c>
    </row>
    <row r="3291" spans="2:38" ht="14.45" x14ac:dyDescent="0.3">
      <c r="B3291" t="s">
        <v>2852</v>
      </c>
      <c r="C3291">
        <v>2002344334</v>
      </c>
      <c r="D3291" t="s">
        <v>125</v>
      </c>
      <c r="E3291" t="s">
        <v>126</v>
      </c>
      <c r="F3291" t="s">
        <v>127</v>
      </c>
      <c r="G3291" t="s">
        <v>132</v>
      </c>
      <c r="H3291" t="s">
        <v>133</v>
      </c>
      <c r="I3291" t="s">
        <v>177</v>
      </c>
      <c r="J3291" t="s">
        <v>262</v>
      </c>
      <c r="K3291" t="s">
        <v>426</v>
      </c>
      <c r="L3291">
        <v>83911777</v>
      </c>
      <c r="M3291" t="s">
        <v>427</v>
      </c>
      <c r="N3291">
        <v>96190010</v>
      </c>
      <c r="O3291" t="s">
        <v>428</v>
      </c>
      <c r="P3291">
        <v>4987176321152</v>
      </c>
      <c r="Q3291">
        <v>40</v>
      </c>
      <c r="R3291" s="16">
        <v>46863</v>
      </c>
      <c r="S3291">
        <v>24</v>
      </c>
      <c r="T3291">
        <v>85</v>
      </c>
      <c r="U3291">
        <v>126</v>
      </c>
      <c r="V3291">
        <v>34.590000000000003</v>
      </c>
      <c r="W3291">
        <v>34.590000000000003</v>
      </c>
      <c r="X3291">
        <v>36.03</v>
      </c>
      <c r="Y3291">
        <v>0</v>
      </c>
      <c r="Z3291">
        <v>20</v>
      </c>
      <c r="AA3291">
        <v>0</v>
      </c>
      <c r="AB3291">
        <v>0</v>
      </c>
      <c r="AC3291">
        <v>691.8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f t="shared" si="266"/>
        <v>20</v>
      </c>
      <c r="AJ3291">
        <f t="shared" si="267"/>
        <v>720.6</v>
      </c>
      <c r="AK3291" s="62">
        <f t="shared" si="268"/>
        <v>0.15873015873015872</v>
      </c>
      <c r="AL3291">
        <f t="shared" si="269"/>
        <v>691.80000000000007</v>
      </c>
    </row>
    <row r="3292" spans="2:38" ht="14.45" x14ac:dyDescent="0.3">
      <c r="B3292" t="s">
        <v>2852</v>
      </c>
      <c r="C3292">
        <v>2002344334</v>
      </c>
      <c r="D3292" t="s">
        <v>125</v>
      </c>
      <c r="E3292" t="s">
        <v>126</v>
      </c>
      <c r="F3292" t="s">
        <v>127</v>
      </c>
      <c r="G3292" t="s">
        <v>146</v>
      </c>
      <c r="H3292" t="s">
        <v>190</v>
      </c>
      <c r="I3292" t="s">
        <v>191</v>
      </c>
      <c r="J3292" t="s">
        <v>223</v>
      </c>
      <c r="K3292" t="s">
        <v>223</v>
      </c>
      <c r="L3292">
        <v>80832398</v>
      </c>
      <c r="M3292" t="s">
        <v>903</v>
      </c>
      <c r="N3292">
        <v>82121010</v>
      </c>
      <c r="O3292" t="s">
        <v>904</v>
      </c>
      <c r="P3292">
        <v>4987176298201</v>
      </c>
      <c r="Q3292">
        <v>325</v>
      </c>
      <c r="R3292" s="16">
        <v>47045</v>
      </c>
      <c r="S3292">
        <v>24</v>
      </c>
      <c r="T3292">
        <v>100</v>
      </c>
      <c r="U3292">
        <v>18</v>
      </c>
      <c r="V3292">
        <v>231.93</v>
      </c>
      <c r="W3292">
        <v>273.68</v>
      </c>
      <c r="X3292">
        <v>285.08999999999997</v>
      </c>
      <c r="Y3292">
        <v>4</v>
      </c>
      <c r="Z3292">
        <v>4</v>
      </c>
      <c r="AA3292">
        <v>0</v>
      </c>
      <c r="AB3292">
        <v>0</v>
      </c>
      <c r="AC3292">
        <v>20799.68</v>
      </c>
      <c r="AD3292">
        <v>0.02</v>
      </c>
      <c r="AE3292">
        <v>0</v>
      </c>
      <c r="AF3292">
        <v>0</v>
      </c>
      <c r="AG3292">
        <v>0</v>
      </c>
      <c r="AH3292">
        <v>0</v>
      </c>
      <c r="AI3292">
        <f t="shared" si="266"/>
        <v>76</v>
      </c>
      <c r="AJ3292">
        <f t="shared" si="267"/>
        <v>21666.839999999997</v>
      </c>
      <c r="AK3292" s="62">
        <f t="shared" si="268"/>
        <v>4.2222222222222223</v>
      </c>
      <c r="AL3292">
        <f t="shared" si="269"/>
        <v>20799.68</v>
      </c>
    </row>
    <row r="3293" spans="2:38" ht="14.45" x14ac:dyDescent="0.3">
      <c r="B3293" t="s">
        <v>2852</v>
      </c>
      <c r="C3293">
        <v>2002344334</v>
      </c>
      <c r="D3293" t="s">
        <v>125</v>
      </c>
      <c r="E3293" t="s">
        <v>126</v>
      </c>
      <c r="F3293" t="s">
        <v>127</v>
      </c>
      <c r="G3293" t="s">
        <v>146</v>
      </c>
      <c r="H3293" t="s">
        <v>150</v>
      </c>
      <c r="I3293" t="s">
        <v>326</v>
      </c>
      <c r="J3293" t="s">
        <v>394</v>
      </c>
      <c r="K3293" t="s">
        <v>394</v>
      </c>
      <c r="L3293">
        <v>80867315</v>
      </c>
      <c r="M3293" t="s">
        <v>881</v>
      </c>
      <c r="N3293">
        <v>82121010</v>
      </c>
      <c r="O3293" t="s">
        <v>882</v>
      </c>
      <c r="P3293">
        <v>4987176355751</v>
      </c>
      <c r="Q3293">
        <v>125</v>
      </c>
      <c r="R3293" s="16">
        <v>46807</v>
      </c>
      <c r="S3293">
        <v>60</v>
      </c>
      <c r="T3293">
        <v>31</v>
      </c>
      <c r="U3293">
        <v>48</v>
      </c>
      <c r="V3293">
        <v>90.8</v>
      </c>
      <c r="W3293">
        <v>107.14</v>
      </c>
      <c r="X3293">
        <v>111.61</v>
      </c>
      <c r="Y3293">
        <v>1</v>
      </c>
      <c r="Z3293">
        <v>34</v>
      </c>
      <c r="AA3293">
        <v>0</v>
      </c>
      <c r="AB3293">
        <v>0</v>
      </c>
      <c r="AC3293">
        <v>8785.48</v>
      </c>
      <c r="AD3293">
        <v>0.02</v>
      </c>
      <c r="AE3293">
        <v>0</v>
      </c>
      <c r="AF3293">
        <v>0</v>
      </c>
      <c r="AG3293">
        <v>0</v>
      </c>
      <c r="AH3293">
        <v>0</v>
      </c>
      <c r="AI3293">
        <f t="shared" si="266"/>
        <v>82</v>
      </c>
      <c r="AJ3293">
        <f t="shared" si="267"/>
        <v>9152.02</v>
      </c>
      <c r="AK3293" s="62">
        <f t="shared" si="268"/>
        <v>1.7083333333333333</v>
      </c>
      <c r="AL3293">
        <f t="shared" si="269"/>
        <v>8785.48</v>
      </c>
    </row>
    <row r="3294" spans="2:38" ht="14.45" x14ac:dyDescent="0.3">
      <c r="B3294" t="s">
        <v>2852</v>
      </c>
      <c r="C3294">
        <v>2002344334</v>
      </c>
      <c r="D3294" t="s">
        <v>125</v>
      </c>
      <c r="E3294" t="s">
        <v>126</v>
      </c>
      <c r="F3294" t="s">
        <v>127</v>
      </c>
      <c r="G3294" t="s">
        <v>146</v>
      </c>
      <c r="H3294" t="s">
        <v>147</v>
      </c>
      <c r="I3294" t="s">
        <v>203</v>
      </c>
      <c r="J3294" t="s">
        <v>204</v>
      </c>
      <c r="K3294" t="s">
        <v>273</v>
      </c>
      <c r="L3294">
        <v>80722192</v>
      </c>
      <c r="M3294" t="s">
        <v>852</v>
      </c>
      <c r="N3294">
        <v>33071010</v>
      </c>
      <c r="O3294" t="s">
        <v>853</v>
      </c>
      <c r="P3294">
        <v>4987176150585</v>
      </c>
      <c r="Q3294">
        <v>66</v>
      </c>
      <c r="R3294" s="16">
        <v>47045</v>
      </c>
      <c r="S3294">
        <v>36</v>
      </c>
      <c r="T3294">
        <v>74</v>
      </c>
      <c r="U3294">
        <v>96</v>
      </c>
      <c r="V3294">
        <v>53.88</v>
      </c>
      <c r="W3294">
        <v>56.57</v>
      </c>
      <c r="X3294">
        <v>58.93</v>
      </c>
      <c r="Y3294">
        <v>0</v>
      </c>
      <c r="Z3294">
        <v>3</v>
      </c>
      <c r="AA3294">
        <v>0</v>
      </c>
      <c r="AB3294">
        <v>0</v>
      </c>
      <c r="AC3294">
        <v>169.71</v>
      </c>
      <c r="AD3294">
        <v>1.6699999999999899</v>
      </c>
      <c r="AE3294">
        <v>0</v>
      </c>
      <c r="AF3294">
        <v>0</v>
      </c>
      <c r="AG3294">
        <v>0</v>
      </c>
      <c r="AH3294">
        <v>0</v>
      </c>
      <c r="AI3294">
        <f t="shared" si="266"/>
        <v>3</v>
      </c>
      <c r="AJ3294">
        <f t="shared" si="267"/>
        <v>176.79</v>
      </c>
      <c r="AK3294" s="62">
        <f t="shared" si="268"/>
        <v>3.125E-2</v>
      </c>
      <c r="AL3294">
        <f t="shared" si="269"/>
        <v>169.71</v>
      </c>
    </row>
    <row r="3295" spans="2:38" ht="14.45" x14ac:dyDescent="0.3">
      <c r="B3295" t="s">
        <v>2852</v>
      </c>
      <c r="C3295">
        <v>2002344334</v>
      </c>
      <c r="D3295" t="s">
        <v>125</v>
      </c>
      <c r="E3295" t="s">
        <v>126</v>
      </c>
      <c r="F3295" t="s">
        <v>127</v>
      </c>
      <c r="G3295" t="s">
        <v>132</v>
      </c>
      <c r="H3295" t="s">
        <v>133</v>
      </c>
      <c r="I3295" t="s">
        <v>177</v>
      </c>
      <c r="J3295" t="s">
        <v>178</v>
      </c>
      <c r="K3295" t="s">
        <v>230</v>
      </c>
      <c r="L3295">
        <v>80869897</v>
      </c>
      <c r="M3295" t="s">
        <v>231</v>
      </c>
      <c r="N3295">
        <v>96190010</v>
      </c>
      <c r="O3295" t="s">
        <v>232</v>
      </c>
      <c r="P3295">
        <v>4987176319449</v>
      </c>
      <c r="Q3295">
        <v>370</v>
      </c>
      <c r="R3295" s="16">
        <v>47045</v>
      </c>
      <c r="S3295">
        <v>24</v>
      </c>
      <c r="T3295">
        <v>100</v>
      </c>
      <c r="U3295">
        <v>16</v>
      </c>
      <c r="V3295">
        <v>284.45</v>
      </c>
      <c r="W3295">
        <v>284.45</v>
      </c>
      <c r="X3295">
        <v>296.31</v>
      </c>
      <c r="Y3295">
        <v>0</v>
      </c>
      <c r="Z3295">
        <v>1</v>
      </c>
      <c r="AA3295">
        <v>0</v>
      </c>
      <c r="AB3295">
        <v>0</v>
      </c>
      <c r="AC3295">
        <v>284.45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f t="shared" si="266"/>
        <v>1</v>
      </c>
      <c r="AJ3295">
        <f t="shared" si="267"/>
        <v>296.31</v>
      </c>
      <c r="AK3295" s="62">
        <f t="shared" si="268"/>
        <v>6.25E-2</v>
      </c>
      <c r="AL3295">
        <f t="shared" si="269"/>
        <v>284.45</v>
      </c>
    </row>
    <row r="3296" spans="2:38" ht="14.45" x14ac:dyDescent="0.3">
      <c r="B3296" t="s">
        <v>2852</v>
      </c>
      <c r="C3296">
        <v>2002344334</v>
      </c>
      <c r="D3296" t="s">
        <v>125</v>
      </c>
      <c r="E3296" t="s">
        <v>126</v>
      </c>
      <c r="F3296" t="s">
        <v>127</v>
      </c>
      <c r="G3296" t="s">
        <v>132</v>
      </c>
      <c r="H3296" t="s">
        <v>133</v>
      </c>
      <c r="I3296" t="s">
        <v>134</v>
      </c>
      <c r="J3296" t="s">
        <v>240</v>
      </c>
      <c r="K3296" t="s">
        <v>241</v>
      </c>
      <c r="L3296">
        <v>80853665</v>
      </c>
      <c r="M3296" t="s">
        <v>879</v>
      </c>
      <c r="N3296">
        <v>96190010</v>
      </c>
      <c r="O3296" t="s">
        <v>880</v>
      </c>
      <c r="P3296">
        <v>4987176331960</v>
      </c>
      <c r="Q3296">
        <v>140</v>
      </c>
      <c r="R3296" s="16">
        <v>46807</v>
      </c>
      <c r="S3296">
        <v>24</v>
      </c>
      <c r="T3296">
        <v>78</v>
      </c>
      <c r="U3296">
        <v>54</v>
      </c>
      <c r="V3296">
        <v>117.89</v>
      </c>
      <c r="W3296">
        <v>117.89</v>
      </c>
      <c r="X3296">
        <v>122.81</v>
      </c>
      <c r="Y3296">
        <v>0</v>
      </c>
      <c r="Z3296">
        <v>18</v>
      </c>
      <c r="AA3296">
        <v>0</v>
      </c>
      <c r="AB3296">
        <v>0</v>
      </c>
      <c r="AC3296">
        <v>2122.02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f t="shared" si="266"/>
        <v>18</v>
      </c>
      <c r="AJ3296">
        <f t="shared" si="267"/>
        <v>2210.58</v>
      </c>
      <c r="AK3296" s="62">
        <f t="shared" si="268"/>
        <v>0.33333333333333331</v>
      </c>
      <c r="AL3296">
        <f t="shared" si="269"/>
        <v>2122.02</v>
      </c>
    </row>
    <row r="3297" spans="2:38" ht="14.45" x14ac:dyDescent="0.3">
      <c r="B3297" t="s">
        <v>2852</v>
      </c>
      <c r="C3297">
        <v>2002344334</v>
      </c>
      <c r="D3297" t="s">
        <v>125</v>
      </c>
      <c r="E3297" t="s">
        <v>126</v>
      </c>
      <c r="F3297" t="s">
        <v>127</v>
      </c>
      <c r="G3297" t="s">
        <v>128</v>
      </c>
      <c r="H3297" t="s">
        <v>139</v>
      </c>
      <c r="I3297" t="s">
        <v>140</v>
      </c>
      <c r="J3297" t="s">
        <v>236</v>
      </c>
      <c r="K3297" t="s">
        <v>237</v>
      </c>
      <c r="L3297">
        <v>80837085</v>
      </c>
      <c r="M3297" t="s">
        <v>238</v>
      </c>
      <c r="N3297">
        <v>96190030</v>
      </c>
      <c r="O3297" t="s">
        <v>239</v>
      </c>
      <c r="P3297">
        <v>4987176093295</v>
      </c>
      <c r="Q3297">
        <v>1217</v>
      </c>
      <c r="R3297" s="16">
        <v>47020</v>
      </c>
      <c r="S3297">
        <v>36</v>
      </c>
      <c r="T3297">
        <v>71</v>
      </c>
      <c r="U3297">
        <v>6</v>
      </c>
      <c r="V3297">
        <v>967.52</v>
      </c>
      <c r="W3297">
        <v>1015.9</v>
      </c>
      <c r="X3297">
        <v>1058.26</v>
      </c>
      <c r="Y3297">
        <v>0</v>
      </c>
      <c r="Z3297">
        <v>3</v>
      </c>
      <c r="AA3297">
        <v>0</v>
      </c>
      <c r="AB3297">
        <v>0</v>
      </c>
      <c r="AC3297">
        <v>3047.7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f t="shared" si="266"/>
        <v>3</v>
      </c>
      <c r="AJ3297">
        <f t="shared" si="267"/>
        <v>3174.7799999999997</v>
      </c>
      <c r="AK3297" s="62">
        <f t="shared" si="268"/>
        <v>0.5</v>
      </c>
      <c r="AL3297">
        <f t="shared" si="269"/>
        <v>3047.7</v>
      </c>
    </row>
    <row r="3298" spans="2:38" ht="14.45" x14ac:dyDescent="0.3">
      <c r="B3298" t="s">
        <v>2852</v>
      </c>
      <c r="C3298">
        <v>2002344334</v>
      </c>
      <c r="D3298" t="s">
        <v>125</v>
      </c>
      <c r="E3298" t="s">
        <v>126</v>
      </c>
      <c r="F3298" t="s">
        <v>127</v>
      </c>
      <c r="G3298" t="s">
        <v>132</v>
      </c>
      <c r="H3298" t="s">
        <v>163</v>
      </c>
      <c r="I3298" t="s">
        <v>164</v>
      </c>
      <c r="J3298" t="s">
        <v>337</v>
      </c>
      <c r="K3298" t="s">
        <v>857</v>
      </c>
      <c r="L3298">
        <v>80739423</v>
      </c>
      <c r="M3298" t="s">
        <v>858</v>
      </c>
      <c r="N3298">
        <v>33072000</v>
      </c>
      <c r="O3298" t="s">
        <v>859</v>
      </c>
      <c r="P3298">
        <v>4987176176356</v>
      </c>
      <c r="Q3298">
        <v>299</v>
      </c>
      <c r="R3298" s="16">
        <v>47570</v>
      </c>
      <c r="S3298">
        <v>18</v>
      </c>
      <c r="T3298">
        <v>100</v>
      </c>
      <c r="U3298">
        <v>48</v>
      </c>
      <c r="V3298">
        <v>211.52</v>
      </c>
      <c r="W3298">
        <v>249.59</v>
      </c>
      <c r="X3298">
        <v>260</v>
      </c>
      <c r="Y3298">
        <v>0</v>
      </c>
      <c r="Z3298">
        <v>10</v>
      </c>
      <c r="AA3298">
        <v>0</v>
      </c>
      <c r="AB3298">
        <v>0</v>
      </c>
      <c r="AC3298">
        <v>2495.9</v>
      </c>
      <c r="AD3298">
        <v>1.06</v>
      </c>
      <c r="AE3298">
        <v>0</v>
      </c>
      <c r="AF3298">
        <v>0</v>
      </c>
      <c r="AG3298">
        <v>0</v>
      </c>
      <c r="AH3298">
        <v>0</v>
      </c>
      <c r="AI3298">
        <f t="shared" si="266"/>
        <v>10</v>
      </c>
      <c r="AJ3298">
        <f t="shared" si="267"/>
        <v>2600</v>
      </c>
      <c r="AK3298" s="62">
        <f t="shared" si="268"/>
        <v>0.20833333333333334</v>
      </c>
      <c r="AL3298">
        <f t="shared" si="269"/>
        <v>2495.9</v>
      </c>
    </row>
    <row r="3299" spans="2:38" ht="14.45" x14ac:dyDescent="0.3">
      <c r="B3299" t="s">
        <v>2852</v>
      </c>
      <c r="C3299">
        <v>2002344334</v>
      </c>
      <c r="D3299" t="s">
        <v>125</v>
      </c>
      <c r="E3299" t="s">
        <v>126</v>
      </c>
      <c r="F3299" t="s">
        <v>127</v>
      </c>
      <c r="G3299" t="s">
        <v>146</v>
      </c>
      <c r="H3299" t="s">
        <v>160</v>
      </c>
      <c r="I3299" t="s">
        <v>161</v>
      </c>
      <c r="J3299" t="s">
        <v>217</v>
      </c>
      <c r="K3299" t="s">
        <v>218</v>
      </c>
      <c r="L3299">
        <v>80707385</v>
      </c>
      <c r="M3299" t="s">
        <v>219</v>
      </c>
      <c r="N3299">
        <v>96032100</v>
      </c>
      <c r="O3299" t="s">
        <v>220</v>
      </c>
      <c r="P3299">
        <v>4210201316817</v>
      </c>
      <c r="Q3299">
        <v>529</v>
      </c>
      <c r="R3299" s="16">
        <v>47020</v>
      </c>
      <c r="S3299">
        <v>36</v>
      </c>
      <c r="T3299">
        <v>71</v>
      </c>
      <c r="U3299">
        <v>12</v>
      </c>
      <c r="V3299">
        <v>416.93</v>
      </c>
      <c r="W3299">
        <v>437.78</v>
      </c>
      <c r="X3299">
        <v>456.04</v>
      </c>
      <c r="Y3299">
        <v>0</v>
      </c>
      <c r="Z3299">
        <v>2</v>
      </c>
      <c r="AA3299">
        <v>0</v>
      </c>
      <c r="AB3299">
        <v>0</v>
      </c>
      <c r="AC3299">
        <v>875.56</v>
      </c>
      <c r="AD3299">
        <v>1.6699999999999899</v>
      </c>
      <c r="AE3299">
        <v>0</v>
      </c>
      <c r="AF3299">
        <v>0</v>
      </c>
      <c r="AG3299">
        <v>0</v>
      </c>
      <c r="AH3299">
        <v>0</v>
      </c>
      <c r="AI3299">
        <f t="shared" si="266"/>
        <v>2</v>
      </c>
      <c r="AJ3299">
        <f t="shared" si="267"/>
        <v>912.08</v>
      </c>
      <c r="AK3299" s="62">
        <f t="shared" si="268"/>
        <v>0.16666666666666666</v>
      </c>
      <c r="AL3299">
        <f t="shared" si="269"/>
        <v>875.56</v>
      </c>
    </row>
    <row r="3300" spans="2:38" ht="14.45" x14ac:dyDescent="0.3">
      <c r="B3300" t="s">
        <v>2852</v>
      </c>
      <c r="C3300">
        <v>2002344334</v>
      </c>
      <c r="D3300" t="s">
        <v>125</v>
      </c>
      <c r="E3300" t="s">
        <v>126</v>
      </c>
      <c r="F3300" t="s">
        <v>127</v>
      </c>
      <c r="G3300" t="s">
        <v>146</v>
      </c>
      <c r="H3300" t="s">
        <v>147</v>
      </c>
      <c r="I3300" t="s">
        <v>148</v>
      </c>
      <c r="J3300" t="s">
        <v>511</v>
      </c>
      <c r="K3300" t="s">
        <v>862</v>
      </c>
      <c r="L3300">
        <v>80750335</v>
      </c>
      <c r="M3300" t="s">
        <v>863</v>
      </c>
      <c r="N3300">
        <v>33071090</v>
      </c>
      <c r="O3300" t="s">
        <v>864</v>
      </c>
      <c r="P3300">
        <v>4987176106049</v>
      </c>
      <c r="Q3300">
        <v>325</v>
      </c>
      <c r="R3300" s="16">
        <v>46772</v>
      </c>
      <c r="S3300">
        <v>36</v>
      </c>
      <c r="T3300">
        <v>49</v>
      </c>
      <c r="U3300">
        <v>6</v>
      </c>
      <c r="V3300">
        <v>236.07</v>
      </c>
      <c r="W3300">
        <v>278.56</v>
      </c>
      <c r="X3300">
        <v>290.18</v>
      </c>
      <c r="Y3300">
        <v>0</v>
      </c>
      <c r="Z3300">
        <v>1</v>
      </c>
      <c r="AA3300">
        <v>0</v>
      </c>
      <c r="AB3300">
        <v>0</v>
      </c>
      <c r="AC3300">
        <v>278.56</v>
      </c>
      <c r="AD3300">
        <v>3.2</v>
      </c>
      <c r="AE3300">
        <v>0</v>
      </c>
      <c r="AF3300">
        <v>0</v>
      </c>
      <c r="AG3300">
        <v>0</v>
      </c>
      <c r="AH3300">
        <v>0</v>
      </c>
      <c r="AI3300">
        <f t="shared" si="266"/>
        <v>1</v>
      </c>
      <c r="AJ3300">
        <f t="shared" si="267"/>
        <v>290.18</v>
      </c>
      <c r="AK3300" s="62">
        <f t="shared" si="268"/>
        <v>0.16666666666666666</v>
      </c>
      <c r="AL3300">
        <f t="shared" si="269"/>
        <v>278.56</v>
      </c>
    </row>
    <row r="3301" spans="2:38" ht="14.45" x14ac:dyDescent="0.3">
      <c r="B3301" t="s">
        <v>2852</v>
      </c>
      <c r="C3301">
        <v>2002344334</v>
      </c>
      <c r="D3301" t="s">
        <v>125</v>
      </c>
      <c r="E3301" t="s">
        <v>126</v>
      </c>
      <c r="F3301" t="s">
        <v>127</v>
      </c>
      <c r="G3301" t="s">
        <v>132</v>
      </c>
      <c r="H3301" t="s">
        <v>163</v>
      </c>
      <c r="I3301" t="s">
        <v>164</v>
      </c>
      <c r="J3301" t="s">
        <v>253</v>
      </c>
      <c r="K3301" t="s">
        <v>254</v>
      </c>
      <c r="L3301">
        <v>80830409</v>
      </c>
      <c r="M3301" t="s">
        <v>255</v>
      </c>
      <c r="N3301">
        <v>33071010</v>
      </c>
      <c r="O3301" t="s">
        <v>256</v>
      </c>
      <c r="P3301">
        <v>4987176177810</v>
      </c>
      <c r="Q3301">
        <v>284</v>
      </c>
      <c r="R3301" s="16">
        <v>46807</v>
      </c>
      <c r="S3301">
        <v>36</v>
      </c>
      <c r="T3301">
        <v>52</v>
      </c>
      <c r="U3301">
        <v>24</v>
      </c>
      <c r="V3301">
        <v>231.83</v>
      </c>
      <c r="W3301">
        <v>243.42</v>
      </c>
      <c r="X3301">
        <v>253.57</v>
      </c>
      <c r="Y3301">
        <v>0</v>
      </c>
      <c r="Z3301">
        <v>1</v>
      </c>
      <c r="AA3301">
        <v>0</v>
      </c>
      <c r="AB3301">
        <v>0</v>
      </c>
      <c r="AC3301">
        <v>243.42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f t="shared" si="266"/>
        <v>1</v>
      </c>
      <c r="AJ3301">
        <f t="shared" si="267"/>
        <v>253.57</v>
      </c>
      <c r="AK3301" s="62">
        <f t="shared" si="268"/>
        <v>4.1666666666666664E-2</v>
      </c>
      <c r="AL3301">
        <f t="shared" si="269"/>
        <v>243.42</v>
      </c>
    </row>
    <row r="3302" spans="2:38" ht="14.45" x14ac:dyDescent="0.3">
      <c r="B3302" t="s">
        <v>2852</v>
      </c>
      <c r="C3302">
        <v>2002344334</v>
      </c>
      <c r="D3302" t="s">
        <v>125</v>
      </c>
      <c r="E3302" t="s">
        <v>126</v>
      </c>
      <c r="F3302" t="s">
        <v>127</v>
      </c>
      <c r="G3302" t="s">
        <v>132</v>
      </c>
      <c r="H3302" t="s">
        <v>133</v>
      </c>
      <c r="I3302" t="s">
        <v>134</v>
      </c>
      <c r="J3302" t="s">
        <v>135</v>
      </c>
      <c r="K3302" t="s">
        <v>552</v>
      </c>
      <c r="L3302">
        <v>80749458</v>
      </c>
      <c r="M3302" t="s">
        <v>1067</v>
      </c>
      <c r="N3302">
        <v>96190010</v>
      </c>
      <c r="O3302" t="s">
        <v>1068</v>
      </c>
      <c r="P3302">
        <v>4987176192165</v>
      </c>
      <c r="Q3302">
        <v>625</v>
      </c>
      <c r="R3302" s="16">
        <v>46674</v>
      </c>
      <c r="S3302">
        <v>24</v>
      </c>
      <c r="T3302">
        <v>59</v>
      </c>
      <c r="U3302">
        <v>12</v>
      </c>
      <c r="V3302">
        <v>466.19</v>
      </c>
      <c r="W3302">
        <v>466.19</v>
      </c>
      <c r="X3302">
        <v>485.63</v>
      </c>
      <c r="Y3302">
        <v>0</v>
      </c>
      <c r="Z3302">
        <v>2</v>
      </c>
      <c r="AA3302">
        <v>0</v>
      </c>
      <c r="AB3302">
        <v>0</v>
      </c>
      <c r="AC3302">
        <v>932.38</v>
      </c>
      <c r="AD3302">
        <v>0.8</v>
      </c>
      <c r="AE3302">
        <v>0</v>
      </c>
      <c r="AF3302">
        <v>0</v>
      </c>
      <c r="AG3302">
        <v>0</v>
      </c>
      <c r="AH3302">
        <v>0</v>
      </c>
      <c r="AI3302">
        <f t="shared" si="266"/>
        <v>2</v>
      </c>
      <c r="AJ3302">
        <f t="shared" si="267"/>
        <v>971.26</v>
      </c>
      <c r="AK3302" s="62">
        <f t="shared" si="268"/>
        <v>0.16666666666666666</v>
      </c>
      <c r="AL3302">
        <f t="shared" si="269"/>
        <v>932.38</v>
      </c>
    </row>
    <row r="3303" spans="2:38" ht="14.45" x14ac:dyDescent="0.3">
      <c r="B3303" t="s">
        <v>2852</v>
      </c>
      <c r="C3303">
        <v>2002344334</v>
      </c>
      <c r="D3303" t="s">
        <v>125</v>
      </c>
      <c r="E3303" t="s">
        <v>126</v>
      </c>
      <c r="F3303" t="s">
        <v>127</v>
      </c>
      <c r="G3303" t="s">
        <v>132</v>
      </c>
      <c r="H3303" t="s">
        <v>133</v>
      </c>
      <c r="I3303" t="s">
        <v>177</v>
      </c>
      <c r="J3303" t="s">
        <v>262</v>
      </c>
      <c r="K3303" t="s">
        <v>263</v>
      </c>
      <c r="L3303">
        <v>80845910</v>
      </c>
      <c r="M3303" t="s">
        <v>264</v>
      </c>
      <c r="N3303">
        <v>96190010</v>
      </c>
      <c r="O3303" t="s">
        <v>265</v>
      </c>
      <c r="P3303">
        <v>4987176321220</v>
      </c>
      <c r="Q3303">
        <v>115</v>
      </c>
      <c r="R3303" s="16">
        <v>47045</v>
      </c>
      <c r="S3303">
        <v>24</v>
      </c>
      <c r="T3303">
        <v>100</v>
      </c>
      <c r="U3303">
        <v>30</v>
      </c>
      <c r="V3303">
        <v>99.46</v>
      </c>
      <c r="W3303">
        <v>99.46</v>
      </c>
      <c r="X3303">
        <v>103.61</v>
      </c>
      <c r="Y3303">
        <v>0</v>
      </c>
      <c r="Z3303">
        <v>1</v>
      </c>
      <c r="AA3303">
        <v>0</v>
      </c>
      <c r="AB3303">
        <v>0</v>
      </c>
      <c r="AC3303">
        <v>99.46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f t="shared" si="266"/>
        <v>1</v>
      </c>
      <c r="AJ3303">
        <f t="shared" si="267"/>
        <v>103.61</v>
      </c>
      <c r="AK3303" s="62">
        <f t="shared" si="268"/>
        <v>3.3333333333333333E-2</v>
      </c>
      <c r="AL3303">
        <f t="shared" si="269"/>
        <v>99.46</v>
      </c>
    </row>
    <row r="3304" spans="2:38" ht="14.45" x14ac:dyDescent="0.3">
      <c r="B3304" t="s">
        <v>2852</v>
      </c>
      <c r="C3304">
        <v>2002344334</v>
      </c>
      <c r="D3304" t="s">
        <v>125</v>
      </c>
      <c r="E3304" t="s">
        <v>126</v>
      </c>
      <c r="F3304" t="s">
        <v>127</v>
      </c>
      <c r="G3304" t="s">
        <v>128</v>
      </c>
      <c r="H3304" t="s">
        <v>129</v>
      </c>
      <c r="I3304" t="s">
        <v>507</v>
      </c>
      <c r="J3304" t="s">
        <v>592</v>
      </c>
      <c r="K3304" t="s">
        <v>847</v>
      </c>
      <c r="L3304">
        <v>80731208</v>
      </c>
      <c r="M3304" t="s">
        <v>848</v>
      </c>
      <c r="N3304">
        <v>33051090</v>
      </c>
      <c r="O3304" t="s">
        <v>849</v>
      </c>
      <c r="P3304">
        <v>4902430517270</v>
      </c>
      <c r="Q3304">
        <v>340</v>
      </c>
      <c r="R3304" s="16">
        <v>47020</v>
      </c>
      <c r="S3304">
        <v>36</v>
      </c>
      <c r="T3304">
        <v>71</v>
      </c>
      <c r="U3304">
        <v>6</v>
      </c>
      <c r="V3304">
        <v>259.04000000000002</v>
      </c>
      <c r="W3304">
        <v>271.99</v>
      </c>
      <c r="X3304">
        <v>283.33</v>
      </c>
      <c r="Y3304">
        <v>0</v>
      </c>
      <c r="Z3304">
        <v>3</v>
      </c>
      <c r="AA3304">
        <v>0</v>
      </c>
      <c r="AB3304">
        <v>0</v>
      </c>
      <c r="AC3304">
        <v>815.97</v>
      </c>
      <c r="AD3304">
        <v>5.36</v>
      </c>
      <c r="AE3304">
        <v>0</v>
      </c>
      <c r="AF3304">
        <v>0</v>
      </c>
      <c r="AG3304">
        <v>0</v>
      </c>
      <c r="AH3304">
        <v>0</v>
      </c>
      <c r="AI3304">
        <f t="shared" si="266"/>
        <v>3</v>
      </c>
      <c r="AJ3304">
        <f t="shared" si="267"/>
        <v>849.99</v>
      </c>
      <c r="AK3304" s="62">
        <f t="shared" si="268"/>
        <v>0.5</v>
      </c>
      <c r="AL3304">
        <f t="shared" si="269"/>
        <v>815.97</v>
      </c>
    </row>
    <row r="3305" spans="2:38" ht="14.45" x14ac:dyDescent="0.3">
      <c r="B3305" t="s">
        <v>2852</v>
      </c>
      <c r="C3305">
        <v>2002344334</v>
      </c>
      <c r="D3305" t="s">
        <v>125</v>
      </c>
      <c r="E3305" t="s">
        <v>126</v>
      </c>
      <c r="F3305" t="s">
        <v>127</v>
      </c>
      <c r="G3305" t="s">
        <v>132</v>
      </c>
      <c r="H3305" t="s">
        <v>133</v>
      </c>
      <c r="I3305" t="s">
        <v>134</v>
      </c>
      <c r="J3305" t="s">
        <v>169</v>
      </c>
      <c r="K3305" t="s">
        <v>270</v>
      </c>
      <c r="L3305">
        <v>80851072</v>
      </c>
      <c r="M3305" t="s">
        <v>271</v>
      </c>
      <c r="N3305">
        <v>96190010</v>
      </c>
      <c r="O3305" t="s">
        <v>279</v>
      </c>
      <c r="P3305">
        <v>4987176293664</v>
      </c>
      <c r="Q3305">
        <v>699</v>
      </c>
      <c r="R3305" s="16">
        <v>47046</v>
      </c>
      <c r="S3305">
        <v>24</v>
      </c>
      <c r="T3305">
        <v>100</v>
      </c>
      <c r="U3305">
        <v>20</v>
      </c>
      <c r="V3305">
        <v>521.05999999999995</v>
      </c>
      <c r="W3305">
        <v>521.05999999999995</v>
      </c>
      <c r="X3305">
        <v>542.79</v>
      </c>
      <c r="Y3305">
        <v>0</v>
      </c>
      <c r="Z3305">
        <v>1</v>
      </c>
      <c r="AA3305">
        <v>0</v>
      </c>
      <c r="AB3305">
        <v>0</v>
      </c>
      <c r="AC3305">
        <v>521.05999999999995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f t="shared" si="266"/>
        <v>1</v>
      </c>
      <c r="AJ3305">
        <f t="shared" si="267"/>
        <v>542.79</v>
      </c>
      <c r="AK3305" s="62">
        <f t="shared" si="268"/>
        <v>0.05</v>
      </c>
      <c r="AL3305">
        <f t="shared" si="269"/>
        <v>521.05999999999995</v>
      </c>
    </row>
    <row r="3306" spans="2:38" ht="14.45" x14ac:dyDescent="0.3">
      <c r="B3306" t="s">
        <v>2852</v>
      </c>
      <c r="C3306">
        <v>2002344334</v>
      </c>
      <c r="D3306" t="s">
        <v>125</v>
      </c>
      <c r="E3306" t="s">
        <v>126</v>
      </c>
      <c r="F3306" t="s">
        <v>127</v>
      </c>
      <c r="G3306" t="s">
        <v>128</v>
      </c>
      <c r="H3306" t="s">
        <v>208</v>
      </c>
      <c r="I3306" t="s">
        <v>209</v>
      </c>
      <c r="J3306" t="s">
        <v>585</v>
      </c>
      <c r="K3306" t="s">
        <v>868</v>
      </c>
      <c r="L3306">
        <v>80780340</v>
      </c>
      <c r="M3306" t="s">
        <v>869</v>
      </c>
      <c r="N3306">
        <v>33074900</v>
      </c>
      <c r="O3306" t="s">
        <v>870</v>
      </c>
      <c r="P3306">
        <v>4987176236326</v>
      </c>
      <c r="Q3306">
        <v>299</v>
      </c>
      <c r="R3306" s="16">
        <v>47045</v>
      </c>
      <c r="S3306">
        <v>24</v>
      </c>
      <c r="T3306">
        <v>100</v>
      </c>
      <c r="U3306">
        <v>6</v>
      </c>
      <c r="V3306">
        <v>202.7</v>
      </c>
      <c r="W3306">
        <v>239.19</v>
      </c>
      <c r="X3306">
        <v>249.16</v>
      </c>
      <c r="Y3306">
        <v>2</v>
      </c>
      <c r="Z3306">
        <v>0</v>
      </c>
      <c r="AA3306">
        <v>0</v>
      </c>
      <c r="AB3306">
        <v>0</v>
      </c>
      <c r="AC3306">
        <v>2870.28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f t="shared" si="266"/>
        <v>12</v>
      </c>
      <c r="AJ3306">
        <f t="shared" si="267"/>
        <v>2989.92</v>
      </c>
      <c r="AK3306" s="62">
        <f t="shared" si="268"/>
        <v>2</v>
      </c>
      <c r="AL3306">
        <f t="shared" si="269"/>
        <v>2870.2799999999997</v>
      </c>
    </row>
    <row r="3307" spans="2:38" ht="14.45" x14ac:dyDescent="0.3">
      <c r="B3307" t="s">
        <v>2852</v>
      </c>
      <c r="C3307">
        <v>2002344334</v>
      </c>
      <c r="D3307" t="s">
        <v>125</v>
      </c>
      <c r="E3307" t="s">
        <v>126</v>
      </c>
      <c r="F3307" t="s">
        <v>127</v>
      </c>
      <c r="G3307" t="s">
        <v>146</v>
      </c>
      <c r="H3307" t="s">
        <v>147</v>
      </c>
      <c r="I3307" t="s">
        <v>203</v>
      </c>
      <c r="J3307" t="s">
        <v>204</v>
      </c>
      <c r="K3307" t="s">
        <v>273</v>
      </c>
      <c r="L3307">
        <v>80862826</v>
      </c>
      <c r="M3307" t="s">
        <v>274</v>
      </c>
      <c r="N3307">
        <v>33071010</v>
      </c>
      <c r="O3307" t="s">
        <v>275</v>
      </c>
      <c r="P3307">
        <v>4987176150585</v>
      </c>
      <c r="Q3307">
        <v>71</v>
      </c>
      <c r="R3307" s="16">
        <v>46657</v>
      </c>
      <c r="S3307">
        <v>36</v>
      </c>
      <c r="T3307">
        <v>38</v>
      </c>
      <c r="U3307">
        <v>96</v>
      </c>
      <c r="V3307">
        <v>57.96</v>
      </c>
      <c r="W3307">
        <v>60.86</v>
      </c>
      <c r="X3307">
        <v>63.4</v>
      </c>
      <c r="Y3307">
        <v>0</v>
      </c>
      <c r="Z3307">
        <v>37</v>
      </c>
      <c r="AA3307">
        <v>0</v>
      </c>
      <c r="AB3307">
        <v>0</v>
      </c>
      <c r="AC3307">
        <v>2251.8200000000002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f t="shared" si="266"/>
        <v>37</v>
      </c>
      <c r="AJ3307">
        <f t="shared" si="267"/>
        <v>2345.7999999999997</v>
      </c>
      <c r="AK3307" s="62">
        <f t="shared" si="268"/>
        <v>0.38541666666666669</v>
      </c>
      <c r="AL3307">
        <f t="shared" si="269"/>
        <v>2251.8200000000002</v>
      </c>
    </row>
    <row r="3308" spans="2:38" ht="14.45" x14ac:dyDescent="0.3">
      <c r="B3308" t="s">
        <v>2852</v>
      </c>
      <c r="C3308">
        <v>2002344334</v>
      </c>
      <c r="D3308" t="s">
        <v>125</v>
      </c>
      <c r="E3308" t="s">
        <v>126</v>
      </c>
      <c r="F3308" t="s">
        <v>127</v>
      </c>
      <c r="G3308" t="s">
        <v>146</v>
      </c>
      <c r="H3308" t="s">
        <v>160</v>
      </c>
      <c r="I3308" t="s">
        <v>161</v>
      </c>
      <c r="J3308" t="s">
        <v>351</v>
      </c>
      <c r="K3308" t="s">
        <v>871</v>
      </c>
      <c r="L3308">
        <v>80828248</v>
      </c>
      <c r="M3308" t="s">
        <v>872</v>
      </c>
      <c r="N3308">
        <v>96032100</v>
      </c>
      <c r="O3308" t="s">
        <v>873</v>
      </c>
      <c r="P3308">
        <v>4987176138859</v>
      </c>
      <c r="Q3308">
        <v>150</v>
      </c>
      <c r="R3308" s="16">
        <v>47045</v>
      </c>
      <c r="S3308">
        <v>36</v>
      </c>
      <c r="T3308">
        <v>74</v>
      </c>
      <c r="U3308">
        <v>48</v>
      </c>
      <c r="V3308">
        <v>114.29</v>
      </c>
      <c r="W3308">
        <v>120</v>
      </c>
      <c r="X3308">
        <v>125</v>
      </c>
      <c r="Y3308">
        <v>0</v>
      </c>
      <c r="Z3308">
        <v>3</v>
      </c>
      <c r="AA3308">
        <v>0</v>
      </c>
      <c r="AB3308">
        <v>0</v>
      </c>
      <c r="AC3308">
        <v>360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f t="shared" si="266"/>
        <v>3</v>
      </c>
      <c r="AJ3308">
        <f t="shared" si="267"/>
        <v>375</v>
      </c>
      <c r="AK3308" s="62">
        <f t="shared" si="268"/>
        <v>6.25E-2</v>
      </c>
      <c r="AL3308">
        <f t="shared" si="269"/>
        <v>360</v>
      </c>
    </row>
    <row r="3309" spans="2:38" ht="14.45" x14ac:dyDescent="0.3">
      <c r="B3309" t="s">
        <v>2852</v>
      </c>
      <c r="C3309">
        <v>2002344334</v>
      </c>
      <c r="D3309" t="s">
        <v>125</v>
      </c>
      <c r="E3309" t="s">
        <v>126</v>
      </c>
      <c r="F3309" t="s">
        <v>127</v>
      </c>
      <c r="G3309" t="s">
        <v>132</v>
      </c>
      <c r="H3309" t="s">
        <v>133</v>
      </c>
      <c r="I3309" t="s">
        <v>134</v>
      </c>
      <c r="J3309" t="s">
        <v>169</v>
      </c>
      <c r="K3309" t="s">
        <v>270</v>
      </c>
      <c r="L3309">
        <v>80851072</v>
      </c>
      <c r="M3309" t="s">
        <v>271</v>
      </c>
      <c r="N3309">
        <v>96190010</v>
      </c>
      <c r="O3309" t="s">
        <v>272</v>
      </c>
      <c r="P3309">
        <v>4987176293664</v>
      </c>
      <c r="Q3309">
        <v>699</v>
      </c>
      <c r="R3309" s="16">
        <v>47045</v>
      </c>
      <c r="S3309">
        <v>24</v>
      </c>
      <c r="T3309">
        <v>100</v>
      </c>
      <c r="U3309">
        <v>20</v>
      </c>
      <c r="V3309">
        <v>454.4</v>
      </c>
      <c r="W3309">
        <v>454.4</v>
      </c>
      <c r="X3309">
        <v>473.35</v>
      </c>
      <c r="Y3309">
        <v>0</v>
      </c>
      <c r="Z3309">
        <v>2</v>
      </c>
      <c r="AA3309">
        <v>0</v>
      </c>
      <c r="AB3309">
        <v>0</v>
      </c>
      <c r="AC3309">
        <v>908.8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f t="shared" si="266"/>
        <v>2</v>
      </c>
      <c r="AJ3309">
        <f t="shared" si="267"/>
        <v>946.7</v>
      </c>
      <c r="AK3309" s="62">
        <f t="shared" si="268"/>
        <v>0.1</v>
      </c>
      <c r="AL3309">
        <f t="shared" si="269"/>
        <v>908.8</v>
      </c>
    </row>
    <row r="3310" spans="2:38" ht="14.45" x14ac:dyDescent="0.3">
      <c r="B3310" t="s">
        <v>2852</v>
      </c>
      <c r="C3310">
        <v>2002344334</v>
      </c>
      <c r="D3310" t="s">
        <v>125</v>
      </c>
      <c r="E3310" t="s">
        <v>126</v>
      </c>
      <c r="F3310" t="s">
        <v>127</v>
      </c>
      <c r="G3310" t="s">
        <v>132</v>
      </c>
      <c r="H3310" t="s">
        <v>163</v>
      </c>
      <c r="I3310" t="s">
        <v>164</v>
      </c>
      <c r="J3310" t="s">
        <v>165</v>
      </c>
      <c r="K3310" t="s">
        <v>874</v>
      </c>
      <c r="L3310">
        <v>80830411</v>
      </c>
      <c r="M3310" t="s">
        <v>875</v>
      </c>
      <c r="N3310">
        <v>33071010</v>
      </c>
      <c r="O3310" t="s">
        <v>876</v>
      </c>
      <c r="P3310">
        <v>4987176176783</v>
      </c>
      <c r="Q3310">
        <v>310</v>
      </c>
      <c r="R3310" s="16">
        <v>47020</v>
      </c>
      <c r="S3310">
        <v>36</v>
      </c>
      <c r="T3310">
        <v>71</v>
      </c>
      <c r="U3310">
        <v>24</v>
      </c>
      <c r="V3310">
        <v>253.06</v>
      </c>
      <c r="W3310">
        <v>265.70999999999998</v>
      </c>
      <c r="X3310">
        <v>276.79000000000002</v>
      </c>
      <c r="Y3310">
        <v>0</v>
      </c>
      <c r="Z3310">
        <v>14</v>
      </c>
      <c r="AA3310">
        <v>0</v>
      </c>
      <c r="AB3310">
        <v>0</v>
      </c>
      <c r="AC3310">
        <v>3719.94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f t="shared" si="266"/>
        <v>14</v>
      </c>
      <c r="AJ3310">
        <f t="shared" si="267"/>
        <v>3875.0600000000004</v>
      </c>
      <c r="AK3310" s="62">
        <f t="shared" si="268"/>
        <v>0.58333333333333337</v>
      </c>
      <c r="AL3310">
        <f t="shared" si="269"/>
        <v>3719.9399999999996</v>
      </c>
    </row>
    <row r="3311" spans="2:38" ht="14.45" x14ac:dyDescent="0.3">
      <c r="B3311" t="s">
        <v>2852</v>
      </c>
      <c r="C3311">
        <v>2002344334</v>
      </c>
      <c r="D3311" t="s">
        <v>125</v>
      </c>
      <c r="E3311" t="s">
        <v>126</v>
      </c>
      <c r="F3311" t="s">
        <v>127</v>
      </c>
      <c r="G3311" t="s">
        <v>146</v>
      </c>
      <c r="H3311" t="s">
        <v>160</v>
      </c>
      <c r="I3311" t="s">
        <v>161</v>
      </c>
      <c r="J3311" t="s">
        <v>738</v>
      </c>
      <c r="K3311" t="s">
        <v>739</v>
      </c>
      <c r="L3311">
        <v>80777363</v>
      </c>
      <c r="M3311" t="s">
        <v>740</v>
      </c>
      <c r="N3311">
        <v>96032100</v>
      </c>
      <c r="O3311" t="s">
        <v>741</v>
      </c>
      <c r="P3311">
        <v>4987176231543</v>
      </c>
      <c r="Q3311">
        <v>120</v>
      </c>
      <c r="R3311" s="16">
        <v>47020</v>
      </c>
      <c r="S3311">
        <v>36</v>
      </c>
      <c r="T3311">
        <v>71</v>
      </c>
      <c r="U3311">
        <v>36</v>
      </c>
      <c r="V3311">
        <v>91.43</v>
      </c>
      <c r="W3311">
        <v>96</v>
      </c>
      <c r="X3311">
        <v>100</v>
      </c>
      <c r="Y3311">
        <v>0</v>
      </c>
      <c r="Z3311">
        <v>2</v>
      </c>
      <c r="AA3311">
        <v>0</v>
      </c>
      <c r="AB3311">
        <v>0</v>
      </c>
      <c r="AC3311">
        <v>192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f t="shared" si="266"/>
        <v>2</v>
      </c>
      <c r="AJ3311">
        <f t="shared" si="267"/>
        <v>200</v>
      </c>
      <c r="AK3311" s="62">
        <f t="shared" si="268"/>
        <v>5.5555555555555552E-2</v>
      </c>
      <c r="AL3311">
        <f t="shared" si="269"/>
        <v>192</v>
      </c>
    </row>
    <row r="3312" spans="2:38" ht="14.45" x14ac:dyDescent="0.3">
      <c r="B3312" t="s">
        <v>2852</v>
      </c>
      <c r="C3312">
        <v>2002344334</v>
      </c>
      <c r="D3312" t="s">
        <v>125</v>
      </c>
      <c r="E3312" t="s">
        <v>126</v>
      </c>
      <c r="F3312" t="s">
        <v>127</v>
      </c>
      <c r="G3312" t="s">
        <v>128</v>
      </c>
      <c r="H3312" t="s">
        <v>196</v>
      </c>
      <c r="I3312" t="s">
        <v>197</v>
      </c>
      <c r="J3312" t="s">
        <v>742</v>
      </c>
      <c r="K3312" t="s">
        <v>743</v>
      </c>
      <c r="L3312">
        <v>80795451</v>
      </c>
      <c r="M3312" t="s">
        <v>744</v>
      </c>
      <c r="N3312">
        <v>33049990</v>
      </c>
      <c r="O3312" t="s">
        <v>745</v>
      </c>
      <c r="P3312">
        <v>4902430917933</v>
      </c>
      <c r="Q3312">
        <v>399</v>
      </c>
      <c r="R3312" s="16">
        <v>46807</v>
      </c>
      <c r="S3312">
        <v>36</v>
      </c>
      <c r="T3312">
        <v>52</v>
      </c>
      <c r="U3312">
        <v>12</v>
      </c>
      <c r="V3312">
        <v>282.26</v>
      </c>
      <c r="W3312">
        <v>333.07</v>
      </c>
      <c r="X3312">
        <v>346.96</v>
      </c>
      <c r="Y3312">
        <v>0</v>
      </c>
      <c r="Z3312">
        <v>3</v>
      </c>
      <c r="AA3312">
        <v>0</v>
      </c>
      <c r="AB3312">
        <v>0</v>
      </c>
      <c r="AC3312">
        <v>999.21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f t="shared" si="266"/>
        <v>3</v>
      </c>
      <c r="AJ3312">
        <f t="shared" si="267"/>
        <v>1040.8799999999999</v>
      </c>
      <c r="AK3312" s="62">
        <f t="shared" si="268"/>
        <v>0.25</v>
      </c>
      <c r="AL3312">
        <f t="shared" si="269"/>
        <v>999.21</v>
      </c>
    </row>
    <row r="3313" spans="2:38" ht="14.45" x14ac:dyDescent="0.3">
      <c r="B3313" t="s">
        <v>2852</v>
      </c>
      <c r="C3313">
        <v>2002344334</v>
      </c>
      <c r="D3313" t="s">
        <v>125</v>
      </c>
      <c r="E3313" t="s">
        <v>126</v>
      </c>
      <c r="F3313" t="s">
        <v>127</v>
      </c>
      <c r="G3313" t="s">
        <v>146</v>
      </c>
      <c r="H3313" t="s">
        <v>160</v>
      </c>
      <c r="I3313" t="s">
        <v>161</v>
      </c>
      <c r="J3313" t="s">
        <v>525</v>
      </c>
      <c r="K3313" t="s">
        <v>735</v>
      </c>
      <c r="L3313">
        <v>80756893</v>
      </c>
      <c r="M3313" t="s">
        <v>736</v>
      </c>
      <c r="N3313">
        <v>96032100</v>
      </c>
      <c r="O3313" t="s">
        <v>737</v>
      </c>
      <c r="P3313">
        <v>4987176202420</v>
      </c>
      <c r="Q3313">
        <v>105</v>
      </c>
      <c r="R3313" s="16">
        <v>47020</v>
      </c>
      <c r="S3313">
        <v>36</v>
      </c>
      <c r="T3313">
        <v>71</v>
      </c>
      <c r="U3313">
        <v>72</v>
      </c>
      <c r="V3313">
        <v>80</v>
      </c>
      <c r="W3313">
        <v>84</v>
      </c>
      <c r="X3313">
        <v>87.5</v>
      </c>
      <c r="Y3313">
        <v>0</v>
      </c>
      <c r="Z3313">
        <v>3</v>
      </c>
      <c r="AA3313">
        <v>0</v>
      </c>
      <c r="AB3313">
        <v>0</v>
      </c>
      <c r="AC3313">
        <v>252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f t="shared" si="266"/>
        <v>3</v>
      </c>
      <c r="AJ3313">
        <f t="shared" si="267"/>
        <v>262.5</v>
      </c>
      <c r="AK3313" s="62">
        <f t="shared" si="268"/>
        <v>4.1666666666666664E-2</v>
      </c>
      <c r="AL3313">
        <f t="shared" si="269"/>
        <v>252</v>
      </c>
    </row>
    <row r="3314" spans="2:38" ht="14.45" x14ac:dyDescent="0.3">
      <c r="B3314" t="s">
        <v>2852</v>
      </c>
      <c r="C3314">
        <v>2002344334</v>
      </c>
      <c r="D3314" t="s">
        <v>125</v>
      </c>
      <c r="E3314" t="s">
        <v>126</v>
      </c>
      <c r="F3314" t="s">
        <v>127</v>
      </c>
      <c r="G3314" t="s">
        <v>132</v>
      </c>
      <c r="H3314" t="s">
        <v>163</v>
      </c>
      <c r="I3314" t="s">
        <v>164</v>
      </c>
      <c r="J3314" t="s">
        <v>202</v>
      </c>
      <c r="K3314" t="s">
        <v>746</v>
      </c>
      <c r="L3314">
        <v>80818354</v>
      </c>
      <c r="M3314" t="s">
        <v>747</v>
      </c>
      <c r="N3314">
        <v>33071010</v>
      </c>
      <c r="O3314" t="s">
        <v>748</v>
      </c>
      <c r="P3314">
        <v>4987176029966</v>
      </c>
      <c r="Q3314">
        <v>71</v>
      </c>
      <c r="R3314" s="16">
        <v>47045</v>
      </c>
      <c r="S3314">
        <v>36</v>
      </c>
      <c r="T3314">
        <v>74</v>
      </c>
      <c r="U3314">
        <v>96</v>
      </c>
      <c r="V3314">
        <v>57.96</v>
      </c>
      <c r="W3314">
        <v>60.86</v>
      </c>
      <c r="X3314">
        <v>63.4</v>
      </c>
      <c r="Y3314">
        <v>0</v>
      </c>
      <c r="Z3314">
        <v>4</v>
      </c>
      <c r="AA3314">
        <v>0</v>
      </c>
      <c r="AB3314">
        <v>0</v>
      </c>
      <c r="AC3314">
        <v>243.44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f t="shared" si="266"/>
        <v>4</v>
      </c>
      <c r="AJ3314">
        <f t="shared" si="267"/>
        <v>253.6</v>
      </c>
      <c r="AK3314" s="62">
        <f t="shared" si="268"/>
        <v>4.1666666666666664E-2</v>
      </c>
      <c r="AL3314">
        <f t="shared" si="269"/>
        <v>243.44</v>
      </c>
    </row>
    <row r="3315" spans="2:38" ht="14.45" x14ac:dyDescent="0.3">
      <c r="B3315" t="s">
        <v>2852</v>
      </c>
      <c r="C3315">
        <v>2002344334</v>
      </c>
      <c r="D3315" t="s">
        <v>125</v>
      </c>
      <c r="E3315" t="s">
        <v>126</v>
      </c>
      <c r="F3315" t="s">
        <v>127</v>
      </c>
      <c r="G3315" t="s">
        <v>132</v>
      </c>
      <c r="H3315" t="s">
        <v>133</v>
      </c>
      <c r="I3315" t="s">
        <v>134</v>
      </c>
      <c r="J3315" t="s">
        <v>155</v>
      </c>
      <c r="K3315" t="s">
        <v>755</v>
      </c>
      <c r="L3315">
        <v>80870359</v>
      </c>
      <c r="M3315" t="s">
        <v>756</v>
      </c>
      <c r="N3315">
        <v>96190010</v>
      </c>
      <c r="O3315" t="s">
        <v>757</v>
      </c>
      <c r="P3315">
        <v>4987176350664</v>
      </c>
      <c r="Q3315">
        <v>599</v>
      </c>
      <c r="R3315" s="16">
        <v>46981</v>
      </c>
      <c r="S3315">
        <v>24</v>
      </c>
      <c r="T3315">
        <v>100</v>
      </c>
      <c r="U3315">
        <v>12</v>
      </c>
      <c r="V3315">
        <v>389.05</v>
      </c>
      <c r="W3315">
        <v>389.05</v>
      </c>
      <c r="X3315">
        <v>405.27</v>
      </c>
      <c r="Y3315">
        <v>0</v>
      </c>
      <c r="Z3315">
        <v>11</v>
      </c>
      <c r="AA3315">
        <v>0</v>
      </c>
      <c r="AB3315">
        <v>0</v>
      </c>
      <c r="AC3315">
        <v>4279.55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f t="shared" si="266"/>
        <v>11</v>
      </c>
      <c r="AJ3315">
        <f t="shared" si="267"/>
        <v>4457.9699999999993</v>
      </c>
      <c r="AK3315" s="62">
        <f t="shared" si="268"/>
        <v>0.91666666666666663</v>
      </c>
      <c r="AL3315">
        <f t="shared" si="269"/>
        <v>4279.55</v>
      </c>
    </row>
    <row r="3316" spans="2:38" ht="14.45" x14ac:dyDescent="0.3">
      <c r="B3316" t="s">
        <v>2852</v>
      </c>
      <c r="C3316">
        <v>2002344334</v>
      </c>
      <c r="D3316" t="s">
        <v>125</v>
      </c>
      <c r="E3316" t="s">
        <v>126</v>
      </c>
      <c r="F3316" t="s">
        <v>127</v>
      </c>
      <c r="G3316" t="s">
        <v>146</v>
      </c>
      <c r="H3316" t="s">
        <v>160</v>
      </c>
      <c r="I3316" t="s">
        <v>161</v>
      </c>
      <c r="J3316" t="s">
        <v>738</v>
      </c>
      <c r="K3316" t="s">
        <v>739</v>
      </c>
      <c r="L3316">
        <v>80894428</v>
      </c>
      <c r="M3316" t="s">
        <v>832</v>
      </c>
      <c r="N3316">
        <v>96032100</v>
      </c>
      <c r="O3316" t="s">
        <v>833</v>
      </c>
      <c r="P3316">
        <v>4987176231543</v>
      </c>
      <c r="Q3316">
        <v>130</v>
      </c>
      <c r="R3316" s="16">
        <v>46807</v>
      </c>
      <c r="S3316">
        <v>36</v>
      </c>
      <c r="T3316">
        <v>52</v>
      </c>
      <c r="U3316">
        <v>36</v>
      </c>
      <c r="V3316">
        <v>99.05</v>
      </c>
      <c r="W3316">
        <v>104</v>
      </c>
      <c r="X3316">
        <v>108.34</v>
      </c>
      <c r="Y3316">
        <v>2</v>
      </c>
      <c r="Z3316">
        <v>16</v>
      </c>
      <c r="AA3316">
        <v>0</v>
      </c>
      <c r="AB3316">
        <v>0</v>
      </c>
      <c r="AC3316">
        <v>9152</v>
      </c>
      <c r="AD3316">
        <v>0.01</v>
      </c>
      <c r="AE3316">
        <v>0</v>
      </c>
      <c r="AF3316">
        <v>0</v>
      </c>
      <c r="AG3316">
        <v>0</v>
      </c>
      <c r="AH3316">
        <v>0</v>
      </c>
      <c r="AI3316">
        <f t="shared" ref="AI3316:AI3337" si="270">+(Y3316+AA3316)*U3316+(Z3316+AB3316+AE3316+AG3316)</f>
        <v>88</v>
      </c>
      <c r="AJ3316">
        <f t="shared" ref="AJ3316:AJ3337" si="271">+AI3316*X3316</f>
        <v>9533.92</v>
      </c>
      <c r="AK3316" s="62">
        <f t="shared" ref="AK3316:AK3337" si="272">+AI3316/U3316</f>
        <v>2.4444444444444446</v>
      </c>
      <c r="AL3316">
        <f t="shared" ref="AL3316:AL3337" si="273">+AI3316*W3316</f>
        <v>9152</v>
      </c>
    </row>
    <row r="3317" spans="2:38" ht="14.45" x14ac:dyDescent="0.3">
      <c r="B3317" t="s">
        <v>2852</v>
      </c>
      <c r="C3317">
        <v>2002344334</v>
      </c>
      <c r="D3317" t="s">
        <v>125</v>
      </c>
      <c r="E3317" t="s">
        <v>126</v>
      </c>
      <c r="F3317" t="s">
        <v>127</v>
      </c>
      <c r="G3317" t="s">
        <v>128</v>
      </c>
      <c r="H3317" t="s">
        <v>139</v>
      </c>
      <c r="I3317" t="s">
        <v>140</v>
      </c>
      <c r="J3317" t="s">
        <v>283</v>
      </c>
      <c r="K3317" t="s">
        <v>769</v>
      </c>
      <c r="L3317">
        <v>80887983</v>
      </c>
      <c r="M3317" t="s">
        <v>770</v>
      </c>
      <c r="N3317">
        <v>96190030</v>
      </c>
      <c r="O3317" t="s">
        <v>771</v>
      </c>
      <c r="P3317">
        <v>4987176278777</v>
      </c>
      <c r="Q3317">
        <v>560</v>
      </c>
      <c r="R3317" s="16">
        <v>47045</v>
      </c>
      <c r="S3317">
        <v>36</v>
      </c>
      <c r="T3317">
        <v>74</v>
      </c>
      <c r="U3317">
        <v>6</v>
      </c>
      <c r="V3317">
        <v>426.66</v>
      </c>
      <c r="W3317">
        <v>447.99</v>
      </c>
      <c r="X3317">
        <v>466.67</v>
      </c>
      <c r="Y3317">
        <v>0</v>
      </c>
      <c r="Z3317">
        <v>5</v>
      </c>
      <c r="AA3317">
        <v>0</v>
      </c>
      <c r="AB3317">
        <v>0</v>
      </c>
      <c r="AC3317">
        <v>2239.9499999999998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f t="shared" si="270"/>
        <v>5</v>
      </c>
      <c r="AJ3317">
        <f t="shared" si="271"/>
        <v>2333.35</v>
      </c>
      <c r="AK3317" s="62">
        <f t="shared" si="272"/>
        <v>0.83333333333333337</v>
      </c>
      <c r="AL3317">
        <f t="shared" si="273"/>
        <v>2239.9499999999998</v>
      </c>
    </row>
    <row r="3318" spans="2:38" ht="14.45" x14ac:dyDescent="0.3">
      <c r="B3318" t="s">
        <v>2852</v>
      </c>
      <c r="C3318">
        <v>2002344334</v>
      </c>
      <c r="D3318" t="s">
        <v>125</v>
      </c>
      <c r="E3318" t="s">
        <v>126</v>
      </c>
      <c r="F3318" t="s">
        <v>127</v>
      </c>
      <c r="G3318" t="s">
        <v>128</v>
      </c>
      <c r="H3318" t="s">
        <v>139</v>
      </c>
      <c r="I3318" t="s">
        <v>140</v>
      </c>
      <c r="J3318" t="s">
        <v>283</v>
      </c>
      <c r="K3318" t="s">
        <v>927</v>
      </c>
      <c r="L3318">
        <v>80887985</v>
      </c>
      <c r="M3318" t="s">
        <v>943</v>
      </c>
      <c r="N3318">
        <v>96190030</v>
      </c>
      <c r="O3318" t="s">
        <v>944</v>
      </c>
      <c r="P3318">
        <v>4987176340979</v>
      </c>
      <c r="Q3318">
        <v>560</v>
      </c>
      <c r="R3318" s="16">
        <v>47045</v>
      </c>
      <c r="S3318">
        <v>36</v>
      </c>
      <c r="T3318">
        <v>74</v>
      </c>
      <c r="U3318">
        <v>6</v>
      </c>
      <c r="V3318">
        <v>426.66</v>
      </c>
      <c r="W3318">
        <v>447.99</v>
      </c>
      <c r="X3318">
        <v>466.67</v>
      </c>
      <c r="Y3318">
        <v>0</v>
      </c>
      <c r="Z3318">
        <v>1</v>
      </c>
      <c r="AA3318">
        <v>0</v>
      </c>
      <c r="AB3318">
        <v>0</v>
      </c>
      <c r="AC3318">
        <v>447.99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f t="shared" si="270"/>
        <v>1</v>
      </c>
      <c r="AJ3318">
        <f t="shared" si="271"/>
        <v>466.67</v>
      </c>
      <c r="AK3318" s="62">
        <f t="shared" si="272"/>
        <v>0.16666666666666666</v>
      </c>
      <c r="AL3318">
        <f t="shared" si="273"/>
        <v>447.99</v>
      </c>
    </row>
    <row r="3319" spans="2:38" ht="14.45" x14ac:dyDescent="0.3">
      <c r="B3319" t="s">
        <v>2852</v>
      </c>
      <c r="C3319">
        <v>2002344334</v>
      </c>
      <c r="D3319" t="s">
        <v>125</v>
      </c>
      <c r="E3319" t="s">
        <v>126</v>
      </c>
      <c r="F3319" t="s">
        <v>127</v>
      </c>
      <c r="G3319" t="s">
        <v>128</v>
      </c>
      <c r="H3319" t="s">
        <v>139</v>
      </c>
      <c r="I3319" t="s">
        <v>140</v>
      </c>
      <c r="J3319" t="s">
        <v>283</v>
      </c>
      <c r="K3319" t="s">
        <v>914</v>
      </c>
      <c r="L3319">
        <v>80887987</v>
      </c>
      <c r="M3319" t="s">
        <v>945</v>
      </c>
      <c r="N3319">
        <v>96190030</v>
      </c>
      <c r="O3319" t="s">
        <v>946</v>
      </c>
      <c r="P3319">
        <v>4987176340962</v>
      </c>
      <c r="Q3319">
        <v>560</v>
      </c>
      <c r="R3319" s="16">
        <v>47044</v>
      </c>
      <c r="S3319">
        <v>36</v>
      </c>
      <c r="T3319">
        <v>74</v>
      </c>
      <c r="U3319">
        <v>6</v>
      </c>
      <c r="V3319">
        <v>426.66</v>
      </c>
      <c r="W3319">
        <v>447.99</v>
      </c>
      <c r="X3319">
        <v>466.67</v>
      </c>
      <c r="Y3319">
        <v>2</v>
      </c>
      <c r="Z3319">
        <v>3</v>
      </c>
      <c r="AA3319">
        <v>0</v>
      </c>
      <c r="AB3319">
        <v>0</v>
      </c>
      <c r="AC3319">
        <v>6719.85</v>
      </c>
      <c r="AD3319">
        <v>0.01</v>
      </c>
      <c r="AE3319">
        <v>0</v>
      </c>
      <c r="AF3319">
        <v>0</v>
      </c>
      <c r="AG3319">
        <v>0</v>
      </c>
      <c r="AH3319">
        <v>0</v>
      </c>
      <c r="AI3319">
        <f t="shared" si="270"/>
        <v>15</v>
      </c>
      <c r="AJ3319">
        <f t="shared" si="271"/>
        <v>7000.05</v>
      </c>
      <c r="AK3319" s="62">
        <f t="shared" si="272"/>
        <v>2.5</v>
      </c>
      <c r="AL3319">
        <f t="shared" si="273"/>
        <v>6719.85</v>
      </c>
    </row>
    <row r="3320" spans="2:38" ht="14.45" x14ac:dyDescent="0.3">
      <c r="B3320" t="s">
        <v>2852</v>
      </c>
      <c r="C3320">
        <v>2002344334</v>
      </c>
      <c r="D3320" t="s">
        <v>125</v>
      </c>
      <c r="E3320" t="s">
        <v>126</v>
      </c>
      <c r="F3320" t="s">
        <v>127</v>
      </c>
      <c r="G3320" t="s">
        <v>128</v>
      </c>
      <c r="H3320" t="s">
        <v>139</v>
      </c>
      <c r="I3320" t="s">
        <v>140</v>
      </c>
      <c r="J3320" t="s">
        <v>159</v>
      </c>
      <c r="K3320" t="s">
        <v>305</v>
      </c>
      <c r="L3320">
        <v>83921923</v>
      </c>
      <c r="M3320" t="s">
        <v>901</v>
      </c>
      <c r="N3320">
        <v>96190030</v>
      </c>
      <c r="O3320" t="s">
        <v>902</v>
      </c>
      <c r="P3320">
        <v>4987176303769</v>
      </c>
      <c r="Q3320">
        <v>350</v>
      </c>
      <c r="R3320" s="16">
        <v>47045</v>
      </c>
      <c r="S3320">
        <v>36</v>
      </c>
      <c r="T3320">
        <v>74</v>
      </c>
      <c r="U3320">
        <v>18</v>
      </c>
      <c r="V3320">
        <v>266.66000000000003</v>
      </c>
      <c r="W3320">
        <v>279.99</v>
      </c>
      <c r="X3320">
        <v>291.67</v>
      </c>
      <c r="Y3320">
        <v>8</v>
      </c>
      <c r="Z3320">
        <v>17</v>
      </c>
      <c r="AA3320">
        <v>0</v>
      </c>
      <c r="AB3320">
        <v>0</v>
      </c>
      <c r="AC3320">
        <v>45078.39</v>
      </c>
      <c r="AD3320">
        <v>0.02</v>
      </c>
      <c r="AE3320">
        <v>0</v>
      </c>
      <c r="AF3320">
        <v>0</v>
      </c>
      <c r="AG3320">
        <v>0</v>
      </c>
      <c r="AH3320">
        <v>0</v>
      </c>
      <c r="AI3320">
        <f t="shared" si="270"/>
        <v>161</v>
      </c>
      <c r="AJ3320">
        <f t="shared" si="271"/>
        <v>46958.87</v>
      </c>
      <c r="AK3320" s="62">
        <f t="shared" si="272"/>
        <v>8.9444444444444446</v>
      </c>
      <c r="AL3320">
        <f t="shared" si="273"/>
        <v>45078.39</v>
      </c>
    </row>
    <row r="3321" spans="2:38" ht="14.45" x14ac:dyDescent="0.3">
      <c r="B3321" t="s">
        <v>2852</v>
      </c>
      <c r="C3321">
        <v>2002344334</v>
      </c>
      <c r="D3321" t="s">
        <v>125</v>
      </c>
      <c r="E3321" t="s">
        <v>126</v>
      </c>
      <c r="F3321" t="s">
        <v>127</v>
      </c>
      <c r="G3321" t="s">
        <v>128</v>
      </c>
      <c r="H3321" t="s">
        <v>139</v>
      </c>
      <c r="I3321" t="s">
        <v>140</v>
      </c>
      <c r="J3321" t="s">
        <v>283</v>
      </c>
      <c r="K3321" t="s">
        <v>284</v>
      </c>
      <c r="L3321">
        <v>80887989</v>
      </c>
      <c r="M3321" t="s">
        <v>775</v>
      </c>
      <c r="N3321">
        <v>96190030</v>
      </c>
      <c r="O3321" t="s">
        <v>776</v>
      </c>
      <c r="P3321">
        <v>4987176341006</v>
      </c>
      <c r="Q3321">
        <v>585</v>
      </c>
      <c r="R3321" s="16">
        <v>47046</v>
      </c>
      <c r="S3321">
        <v>36</v>
      </c>
      <c r="T3321">
        <v>74</v>
      </c>
      <c r="U3321">
        <v>6</v>
      </c>
      <c r="V3321">
        <v>445.7</v>
      </c>
      <c r="W3321">
        <v>467.99</v>
      </c>
      <c r="X3321">
        <v>487.51</v>
      </c>
      <c r="Y3321">
        <v>0</v>
      </c>
      <c r="Z3321">
        <v>1</v>
      </c>
      <c r="AA3321">
        <v>0</v>
      </c>
      <c r="AB3321">
        <v>0</v>
      </c>
      <c r="AC3321">
        <v>467.99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f t="shared" si="270"/>
        <v>1</v>
      </c>
      <c r="AJ3321">
        <f t="shared" si="271"/>
        <v>487.51</v>
      </c>
      <c r="AK3321" s="62">
        <f t="shared" si="272"/>
        <v>0.16666666666666666</v>
      </c>
      <c r="AL3321">
        <f t="shared" si="273"/>
        <v>467.99</v>
      </c>
    </row>
    <row r="3322" spans="2:38" ht="14.45" x14ac:dyDescent="0.3">
      <c r="B3322" t="s">
        <v>2852</v>
      </c>
      <c r="C3322">
        <v>2002344334</v>
      </c>
      <c r="D3322" t="s">
        <v>125</v>
      </c>
      <c r="E3322" t="s">
        <v>126</v>
      </c>
      <c r="F3322" t="s">
        <v>127</v>
      </c>
      <c r="G3322" t="s">
        <v>128</v>
      </c>
      <c r="H3322" t="s">
        <v>139</v>
      </c>
      <c r="I3322" t="s">
        <v>140</v>
      </c>
      <c r="J3322" t="s">
        <v>236</v>
      </c>
      <c r="K3322" t="s">
        <v>971</v>
      </c>
      <c r="L3322">
        <v>80895440</v>
      </c>
      <c r="M3322" t="s">
        <v>1009</v>
      </c>
      <c r="N3322">
        <v>96190030</v>
      </c>
      <c r="O3322" t="s">
        <v>1010</v>
      </c>
      <c r="P3322">
        <v>4987176093349</v>
      </c>
      <c r="Q3322">
        <v>1730</v>
      </c>
      <c r="R3322" s="16">
        <v>47045</v>
      </c>
      <c r="S3322">
        <v>36</v>
      </c>
      <c r="T3322">
        <v>74</v>
      </c>
      <c r="U3322">
        <v>4</v>
      </c>
      <c r="V3322">
        <v>1375.36</v>
      </c>
      <c r="W3322">
        <v>1444.13</v>
      </c>
      <c r="X3322">
        <v>1504.35</v>
      </c>
      <c r="Y3322">
        <v>0</v>
      </c>
      <c r="Z3322">
        <v>1</v>
      </c>
      <c r="AA3322">
        <v>0</v>
      </c>
      <c r="AB3322">
        <v>0</v>
      </c>
      <c r="AC3322">
        <v>1444.13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f t="shared" si="270"/>
        <v>1</v>
      </c>
      <c r="AJ3322">
        <f t="shared" si="271"/>
        <v>1504.35</v>
      </c>
      <c r="AK3322" s="62">
        <f t="shared" si="272"/>
        <v>0.25</v>
      </c>
      <c r="AL3322">
        <f t="shared" si="273"/>
        <v>1444.13</v>
      </c>
    </row>
    <row r="3323" spans="2:38" ht="14.45" x14ac:dyDescent="0.3">
      <c r="B3323" t="s">
        <v>2852</v>
      </c>
      <c r="C3323">
        <v>2002344334</v>
      </c>
      <c r="D3323" t="s">
        <v>125</v>
      </c>
      <c r="E3323" t="s">
        <v>126</v>
      </c>
      <c r="F3323" t="s">
        <v>127</v>
      </c>
      <c r="G3323" t="s">
        <v>128</v>
      </c>
      <c r="H3323" t="s">
        <v>139</v>
      </c>
      <c r="I3323" t="s">
        <v>140</v>
      </c>
      <c r="J3323" t="s">
        <v>141</v>
      </c>
      <c r="K3323" t="s">
        <v>941</v>
      </c>
      <c r="L3323">
        <v>80895443</v>
      </c>
      <c r="M3323" t="s">
        <v>981</v>
      </c>
      <c r="N3323">
        <v>96190030</v>
      </c>
      <c r="O3323" t="s">
        <v>982</v>
      </c>
      <c r="P3323">
        <v>4987176135285</v>
      </c>
      <c r="Q3323">
        <v>1399</v>
      </c>
      <c r="R3323" s="16">
        <v>47045</v>
      </c>
      <c r="S3323">
        <v>36</v>
      </c>
      <c r="T3323">
        <v>74</v>
      </c>
      <c r="U3323">
        <v>4</v>
      </c>
      <c r="V3323">
        <v>1023.24</v>
      </c>
      <c r="W3323">
        <v>1074.4000000000001</v>
      </c>
      <c r="X3323">
        <v>1119.2</v>
      </c>
      <c r="Y3323">
        <v>0</v>
      </c>
      <c r="Z3323">
        <v>2</v>
      </c>
      <c r="AA3323">
        <v>0</v>
      </c>
      <c r="AB3323">
        <v>0</v>
      </c>
      <c r="AC3323">
        <v>2148.8000000000002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f t="shared" si="270"/>
        <v>2</v>
      </c>
      <c r="AJ3323">
        <f t="shared" si="271"/>
        <v>2238.4</v>
      </c>
      <c r="AK3323" s="62">
        <f t="shared" si="272"/>
        <v>0.5</v>
      </c>
      <c r="AL3323">
        <f t="shared" si="273"/>
        <v>2148.8000000000002</v>
      </c>
    </row>
    <row r="3324" spans="2:38" ht="14.45" x14ac:dyDescent="0.3">
      <c r="B3324" t="s">
        <v>2852</v>
      </c>
      <c r="C3324">
        <v>2002344334</v>
      </c>
      <c r="D3324" t="s">
        <v>125</v>
      </c>
      <c r="E3324" t="s">
        <v>126</v>
      </c>
      <c r="F3324" t="s">
        <v>127</v>
      </c>
      <c r="G3324" t="s">
        <v>128</v>
      </c>
      <c r="H3324" t="s">
        <v>139</v>
      </c>
      <c r="I3324" t="s">
        <v>140</v>
      </c>
      <c r="J3324" t="s">
        <v>141</v>
      </c>
      <c r="K3324" t="s">
        <v>942</v>
      </c>
      <c r="L3324">
        <v>80895444</v>
      </c>
      <c r="M3324" t="s">
        <v>947</v>
      </c>
      <c r="N3324">
        <v>96190030</v>
      </c>
      <c r="O3324" t="s">
        <v>948</v>
      </c>
      <c r="P3324">
        <v>4987176135384</v>
      </c>
      <c r="Q3324">
        <v>1399</v>
      </c>
      <c r="R3324" s="16">
        <v>47045</v>
      </c>
      <c r="S3324">
        <v>36</v>
      </c>
      <c r="T3324">
        <v>74</v>
      </c>
      <c r="U3324">
        <v>4</v>
      </c>
      <c r="V3324">
        <v>1023.24</v>
      </c>
      <c r="W3324">
        <v>1074.4000000000001</v>
      </c>
      <c r="X3324">
        <v>1119.2</v>
      </c>
      <c r="Y3324">
        <v>0</v>
      </c>
      <c r="Z3324">
        <v>1</v>
      </c>
      <c r="AA3324">
        <v>0</v>
      </c>
      <c r="AB3324">
        <v>0</v>
      </c>
      <c r="AC3324">
        <v>1074.4000000000001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f t="shared" si="270"/>
        <v>1</v>
      </c>
      <c r="AJ3324">
        <f t="shared" si="271"/>
        <v>1119.2</v>
      </c>
      <c r="AK3324" s="62">
        <f t="shared" si="272"/>
        <v>0.25</v>
      </c>
      <c r="AL3324">
        <f t="shared" si="273"/>
        <v>1074.4000000000001</v>
      </c>
    </row>
    <row r="3325" spans="2:38" ht="14.45" x14ac:dyDescent="0.3">
      <c r="B3325" t="s">
        <v>2852</v>
      </c>
      <c r="C3325">
        <v>2002344334</v>
      </c>
      <c r="D3325" t="s">
        <v>125</v>
      </c>
      <c r="E3325" t="s">
        <v>126</v>
      </c>
      <c r="F3325" t="s">
        <v>127</v>
      </c>
      <c r="G3325" t="s">
        <v>128</v>
      </c>
      <c r="H3325" t="s">
        <v>139</v>
      </c>
      <c r="I3325" t="s">
        <v>140</v>
      </c>
      <c r="J3325" t="s">
        <v>141</v>
      </c>
      <c r="K3325" t="s">
        <v>940</v>
      </c>
      <c r="L3325">
        <v>80895445</v>
      </c>
      <c r="M3325" t="s">
        <v>1011</v>
      </c>
      <c r="N3325">
        <v>96190030</v>
      </c>
      <c r="O3325" t="s">
        <v>1012</v>
      </c>
      <c r="P3325">
        <v>4987176135407</v>
      </c>
      <c r="Q3325">
        <v>1399</v>
      </c>
      <c r="R3325" s="16">
        <v>46808</v>
      </c>
      <c r="S3325">
        <v>36</v>
      </c>
      <c r="T3325">
        <v>52</v>
      </c>
      <c r="U3325">
        <v>4</v>
      </c>
      <c r="V3325">
        <v>1023.24</v>
      </c>
      <c r="W3325">
        <v>1074.4000000000001</v>
      </c>
      <c r="X3325">
        <v>1119.2</v>
      </c>
      <c r="Y3325">
        <v>0</v>
      </c>
      <c r="Z3325">
        <v>2</v>
      </c>
      <c r="AA3325">
        <v>0</v>
      </c>
      <c r="AB3325">
        <v>0</v>
      </c>
      <c r="AC3325">
        <v>2148.8000000000002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f t="shared" si="270"/>
        <v>2</v>
      </c>
      <c r="AJ3325">
        <f t="shared" si="271"/>
        <v>2238.4</v>
      </c>
      <c r="AK3325" s="62">
        <f t="shared" si="272"/>
        <v>0.5</v>
      </c>
      <c r="AL3325">
        <f t="shared" si="273"/>
        <v>2148.8000000000002</v>
      </c>
    </row>
    <row r="3326" spans="2:38" ht="14.45" x14ac:dyDescent="0.3">
      <c r="B3326" t="s">
        <v>2852</v>
      </c>
      <c r="C3326">
        <v>2002344334</v>
      </c>
      <c r="D3326" t="s">
        <v>125</v>
      </c>
      <c r="E3326" t="s">
        <v>126</v>
      </c>
      <c r="F3326" t="s">
        <v>127</v>
      </c>
      <c r="G3326" t="s">
        <v>128</v>
      </c>
      <c r="H3326" t="s">
        <v>139</v>
      </c>
      <c r="I3326" t="s">
        <v>140</v>
      </c>
      <c r="J3326" t="s">
        <v>159</v>
      </c>
      <c r="K3326" t="s">
        <v>573</v>
      </c>
      <c r="L3326">
        <v>83921927</v>
      </c>
      <c r="M3326" t="s">
        <v>1038</v>
      </c>
      <c r="N3326">
        <v>96190030</v>
      </c>
      <c r="O3326" t="s">
        <v>1039</v>
      </c>
      <c r="P3326">
        <v>4987176303721</v>
      </c>
      <c r="Q3326">
        <v>350</v>
      </c>
      <c r="R3326" s="16">
        <v>47052</v>
      </c>
      <c r="S3326">
        <v>36</v>
      </c>
      <c r="T3326">
        <v>74</v>
      </c>
      <c r="U3326">
        <v>18</v>
      </c>
      <c r="V3326">
        <v>266.66000000000003</v>
      </c>
      <c r="W3326">
        <v>279.99</v>
      </c>
      <c r="X3326">
        <v>291.67</v>
      </c>
      <c r="Y3326">
        <v>3</v>
      </c>
      <c r="Z3326">
        <v>0</v>
      </c>
      <c r="AA3326">
        <v>0</v>
      </c>
      <c r="AB3326">
        <v>0</v>
      </c>
      <c r="AC3326">
        <v>15119.46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f t="shared" si="270"/>
        <v>54</v>
      </c>
      <c r="AJ3326">
        <f t="shared" si="271"/>
        <v>15750.18</v>
      </c>
      <c r="AK3326" s="62">
        <f t="shared" si="272"/>
        <v>3</v>
      </c>
      <c r="AL3326">
        <f t="shared" si="273"/>
        <v>15119.460000000001</v>
      </c>
    </row>
    <row r="3327" spans="2:38" ht="14.45" x14ac:dyDescent="0.3">
      <c r="B3327" t="s">
        <v>2852</v>
      </c>
      <c r="C3327">
        <v>2002344334</v>
      </c>
      <c r="D3327" t="s">
        <v>125</v>
      </c>
      <c r="E3327" t="s">
        <v>126</v>
      </c>
      <c r="F3327" t="s">
        <v>127</v>
      </c>
      <c r="G3327" t="s">
        <v>128</v>
      </c>
      <c r="H3327" t="s">
        <v>139</v>
      </c>
      <c r="I3327" t="s">
        <v>140</v>
      </c>
      <c r="J3327" t="s">
        <v>236</v>
      </c>
      <c r="K3327" t="s">
        <v>797</v>
      </c>
      <c r="L3327">
        <v>80895446</v>
      </c>
      <c r="M3327" t="s">
        <v>798</v>
      </c>
      <c r="N3327">
        <v>96190030</v>
      </c>
      <c r="O3327" t="s">
        <v>799</v>
      </c>
      <c r="P3327">
        <v>4987176307866</v>
      </c>
      <c r="Q3327">
        <v>374</v>
      </c>
      <c r="R3327" s="16">
        <v>46807</v>
      </c>
      <c r="S3327">
        <v>36</v>
      </c>
      <c r="T3327">
        <v>52</v>
      </c>
      <c r="U3327">
        <v>18</v>
      </c>
      <c r="V3327">
        <v>297.33</v>
      </c>
      <c r="W3327">
        <v>312.2</v>
      </c>
      <c r="X3327">
        <v>325.22000000000003</v>
      </c>
      <c r="Y3327">
        <v>2</v>
      </c>
      <c r="Z3327">
        <v>8</v>
      </c>
      <c r="AA3327">
        <v>0</v>
      </c>
      <c r="AB3327">
        <v>0</v>
      </c>
      <c r="AC3327">
        <v>13736.8</v>
      </c>
      <c r="AD3327">
        <v>0.01</v>
      </c>
      <c r="AE3327">
        <v>0</v>
      </c>
      <c r="AF3327">
        <v>0</v>
      </c>
      <c r="AG3327">
        <v>0</v>
      </c>
      <c r="AH3327">
        <v>0</v>
      </c>
      <c r="AI3327">
        <f t="shared" si="270"/>
        <v>44</v>
      </c>
      <c r="AJ3327">
        <f t="shared" si="271"/>
        <v>14309.68</v>
      </c>
      <c r="AK3327" s="62">
        <f t="shared" si="272"/>
        <v>2.4444444444444446</v>
      </c>
      <c r="AL3327">
        <f t="shared" si="273"/>
        <v>13736.8</v>
      </c>
    </row>
    <row r="3328" spans="2:38" ht="14.45" x14ac:dyDescent="0.3">
      <c r="B3328" t="s">
        <v>2852</v>
      </c>
      <c r="C3328">
        <v>2002344334</v>
      </c>
      <c r="D3328" t="s">
        <v>125</v>
      </c>
      <c r="E3328" t="s">
        <v>126</v>
      </c>
      <c r="F3328" t="s">
        <v>127</v>
      </c>
      <c r="G3328" t="s">
        <v>128</v>
      </c>
      <c r="H3328" t="s">
        <v>129</v>
      </c>
      <c r="I3328" t="s">
        <v>130</v>
      </c>
      <c r="J3328" t="s">
        <v>216</v>
      </c>
      <c r="K3328" t="s">
        <v>556</v>
      </c>
      <c r="L3328">
        <v>80889635</v>
      </c>
      <c r="M3328" t="s">
        <v>800</v>
      </c>
      <c r="N3328">
        <v>33051090</v>
      </c>
      <c r="O3328" t="s">
        <v>801</v>
      </c>
      <c r="P3328">
        <v>4987176272164</v>
      </c>
      <c r="Q3328">
        <v>210</v>
      </c>
      <c r="R3328" s="16">
        <v>47105</v>
      </c>
      <c r="S3328">
        <v>36</v>
      </c>
      <c r="T3328">
        <v>79</v>
      </c>
      <c r="U3328">
        <v>56</v>
      </c>
      <c r="V3328">
        <v>174.54</v>
      </c>
      <c r="W3328">
        <v>183.27</v>
      </c>
      <c r="X3328">
        <v>190.91</v>
      </c>
      <c r="Y3328">
        <v>0</v>
      </c>
      <c r="Z3328">
        <v>1</v>
      </c>
      <c r="AA3328">
        <v>0</v>
      </c>
      <c r="AB3328">
        <v>0</v>
      </c>
      <c r="AC3328">
        <v>183.27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f t="shared" si="270"/>
        <v>1</v>
      </c>
      <c r="AJ3328">
        <f t="shared" si="271"/>
        <v>190.91</v>
      </c>
      <c r="AK3328" s="62">
        <f t="shared" si="272"/>
        <v>1.7857142857142856E-2</v>
      </c>
      <c r="AL3328">
        <f t="shared" si="273"/>
        <v>183.27</v>
      </c>
    </row>
    <row r="3329" spans="2:38" ht="14.45" x14ac:dyDescent="0.3">
      <c r="B3329" t="s">
        <v>2852</v>
      </c>
      <c r="C3329">
        <v>2002344334</v>
      </c>
      <c r="D3329" t="s">
        <v>125</v>
      </c>
      <c r="E3329" t="s">
        <v>126</v>
      </c>
      <c r="F3329" t="s">
        <v>127</v>
      </c>
      <c r="G3329" t="s">
        <v>128</v>
      </c>
      <c r="H3329" t="s">
        <v>139</v>
      </c>
      <c r="I3329" t="s">
        <v>140</v>
      </c>
      <c r="J3329" t="s">
        <v>141</v>
      </c>
      <c r="K3329" t="s">
        <v>142</v>
      </c>
      <c r="L3329">
        <v>80895447</v>
      </c>
      <c r="M3329" t="s">
        <v>805</v>
      </c>
      <c r="N3329">
        <v>96190030</v>
      </c>
      <c r="O3329" t="s">
        <v>806</v>
      </c>
      <c r="P3329">
        <v>4987176135506</v>
      </c>
      <c r="Q3329">
        <v>1399</v>
      </c>
      <c r="R3329" s="16">
        <v>47045</v>
      </c>
      <c r="S3329">
        <v>36</v>
      </c>
      <c r="T3329">
        <v>74</v>
      </c>
      <c r="U3329">
        <v>4</v>
      </c>
      <c r="V3329">
        <v>1023.24</v>
      </c>
      <c r="W3329">
        <v>1074.4000000000001</v>
      </c>
      <c r="X3329">
        <v>1119.2</v>
      </c>
      <c r="Y3329">
        <v>2</v>
      </c>
      <c r="Z3329">
        <v>1</v>
      </c>
      <c r="AA3329">
        <v>0</v>
      </c>
      <c r="AB3329">
        <v>0</v>
      </c>
      <c r="AC3329">
        <v>9669.6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f t="shared" si="270"/>
        <v>9</v>
      </c>
      <c r="AJ3329">
        <f t="shared" si="271"/>
        <v>10072.800000000001</v>
      </c>
      <c r="AK3329" s="62">
        <f t="shared" si="272"/>
        <v>2.25</v>
      </c>
      <c r="AL3329">
        <f t="shared" si="273"/>
        <v>9669.6</v>
      </c>
    </row>
    <row r="3330" spans="2:38" ht="14.45" x14ac:dyDescent="0.3">
      <c r="B3330" t="s">
        <v>2852</v>
      </c>
      <c r="C3330">
        <v>2002344334</v>
      </c>
      <c r="D3330" t="s">
        <v>125</v>
      </c>
      <c r="E3330" t="s">
        <v>126</v>
      </c>
      <c r="F3330" t="s">
        <v>127</v>
      </c>
      <c r="G3330" t="s">
        <v>128</v>
      </c>
      <c r="H3330" t="s">
        <v>208</v>
      </c>
      <c r="I3330" t="s">
        <v>209</v>
      </c>
      <c r="J3330" t="s">
        <v>815</v>
      </c>
      <c r="K3330" t="s">
        <v>816</v>
      </c>
      <c r="L3330">
        <v>80753886</v>
      </c>
      <c r="M3330" t="s">
        <v>817</v>
      </c>
      <c r="N3330">
        <v>33074900</v>
      </c>
      <c r="O3330" t="s">
        <v>818</v>
      </c>
      <c r="P3330">
        <v>4987176198723</v>
      </c>
      <c r="Q3330">
        <v>249</v>
      </c>
      <c r="R3330" s="16">
        <v>47688</v>
      </c>
      <c r="S3330">
        <v>24</v>
      </c>
      <c r="T3330">
        <v>100</v>
      </c>
      <c r="U3330">
        <v>12</v>
      </c>
      <c r="V3330">
        <v>168.81</v>
      </c>
      <c r="W3330">
        <v>199.19</v>
      </c>
      <c r="X3330">
        <v>207.5</v>
      </c>
      <c r="Y3330">
        <v>1</v>
      </c>
      <c r="Z3330">
        <v>0</v>
      </c>
      <c r="AA3330">
        <v>0</v>
      </c>
      <c r="AB3330">
        <v>0</v>
      </c>
      <c r="AC3330">
        <v>2390.2800000000002</v>
      </c>
      <c r="AD3330">
        <v>16</v>
      </c>
      <c r="AE3330">
        <v>0</v>
      </c>
      <c r="AF3330">
        <v>0</v>
      </c>
      <c r="AG3330">
        <v>0</v>
      </c>
      <c r="AH3330">
        <v>0</v>
      </c>
      <c r="AI3330">
        <f t="shared" si="270"/>
        <v>12</v>
      </c>
      <c r="AJ3330">
        <f t="shared" si="271"/>
        <v>2490</v>
      </c>
      <c r="AK3330" s="62">
        <f t="shared" si="272"/>
        <v>1</v>
      </c>
      <c r="AL3330">
        <f t="shared" si="273"/>
        <v>2390.2799999999997</v>
      </c>
    </row>
    <row r="3331" spans="2:38" ht="14.45" x14ac:dyDescent="0.3">
      <c r="B3331" t="s">
        <v>2852</v>
      </c>
      <c r="C3331">
        <v>2002344334</v>
      </c>
      <c r="D3331" t="s">
        <v>125</v>
      </c>
      <c r="E3331" t="s">
        <v>126</v>
      </c>
      <c r="F3331" t="s">
        <v>127</v>
      </c>
      <c r="G3331" t="s">
        <v>146</v>
      </c>
      <c r="H3331" t="s">
        <v>150</v>
      </c>
      <c r="I3331" t="s">
        <v>173</v>
      </c>
      <c r="J3331" t="s">
        <v>174</v>
      </c>
      <c r="K3331" t="s">
        <v>764</v>
      </c>
      <c r="L3331">
        <v>83904003</v>
      </c>
      <c r="M3331" t="s">
        <v>822</v>
      </c>
      <c r="N3331">
        <v>82121010</v>
      </c>
      <c r="O3331" t="s">
        <v>823</v>
      </c>
      <c r="P3331">
        <v>4987176352002</v>
      </c>
      <c r="Q3331">
        <v>133</v>
      </c>
      <c r="R3331" s="16">
        <v>47045</v>
      </c>
      <c r="S3331">
        <v>60</v>
      </c>
      <c r="T3331">
        <v>44</v>
      </c>
      <c r="U3331">
        <v>120</v>
      </c>
      <c r="V3331">
        <v>89.65</v>
      </c>
      <c r="W3331">
        <v>105.79</v>
      </c>
      <c r="X3331">
        <v>110.2</v>
      </c>
      <c r="Y3331">
        <v>3</v>
      </c>
      <c r="Z3331">
        <v>7</v>
      </c>
      <c r="AA3331">
        <v>0</v>
      </c>
      <c r="AB3331">
        <v>0</v>
      </c>
      <c r="AC3331">
        <v>38824.93</v>
      </c>
      <c r="AD3331">
        <v>0.05</v>
      </c>
      <c r="AE3331">
        <v>0</v>
      </c>
      <c r="AF3331">
        <v>0</v>
      </c>
      <c r="AG3331">
        <v>0</v>
      </c>
      <c r="AH3331">
        <v>0</v>
      </c>
      <c r="AI3331">
        <f t="shared" si="270"/>
        <v>367</v>
      </c>
      <c r="AJ3331">
        <f t="shared" si="271"/>
        <v>40443.4</v>
      </c>
      <c r="AK3331" s="62">
        <f t="shared" si="272"/>
        <v>3.0583333333333331</v>
      </c>
      <c r="AL3331">
        <f t="shared" si="273"/>
        <v>38824.93</v>
      </c>
    </row>
    <row r="3332" spans="2:38" ht="14.45" x14ac:dyDescent="0.3">
      <c r="B3332" t="s">
        <v>2852</v>
      </c>
      <c r="C3332">
        <v>2002344334</v>
      </c>
      <c r="D3332" t="s">
        <v>125</v>
      </c>
      <c r="E3332" t="s">
        <v>126</v>
      </c>
      <c r="F3332" t="s">
        <v>127</v>
      </c>
      <c r="G3332" t="s">
        <v>146</v>
      </c>
      <c r="H3332" t="s">
        <v>150</v>
      </c>
      <c r="I3332" t="s">
        <v>173</v>
      </c>
      <c r="J3332" t="s">
        <v>174</v>
      </c>
      <c r="K3332" t="s">
        <v>175</v>
      </c>
      <c r="L3332">
        <v>83904005</v>
      </c>
      <c r="M3332" t="s">
        <v>826</v>
      </c>
      <c r="N3332">
        <v>82121010</v>
      </c>
      <c r="O3332" t="s">
        <v>827</v>
      </c>
      <c r="P3332">
        <v>4987176351999</v>
      </c>
      <c r="Q3332">
        <v>178</v>
      </c>
      <c r="R3332" s="16">
        <v>47045</v>
      </c>
      <c r="S3332">
        <v>60</v>
      </c>
      <c r="T3332">
        <v>44</v>
      </c>
      <c r="U3332">
        <v>144</v>
      </c>
      <c r="V3332">
        <v>119.98</v>
      </c>
      <c r="W3332">
        <v>141.58000000000001</v>
      </c>
      <c r="X3332">
        <v>147.47999999999999</v>
      </c>
      <c r="Y3332">
        <v>0</v>
      </c>
      <c r="Z3332">
        <v>2</v>
      </c>
      <c r="AA3332">
        <v>0</v>
      </c>
      <c r="AB3332">
        <v>0</v>
      </c>
      <c r="AC3332">
        <v>283.16000000000003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f t="shared" si="270"/>
        <v>2</v>
      </c>
      <c r="AJ3332">
        <f t="shared" si="271"/>
        <v>294.95999999999998</v>
      </c>
      <c r="AK3332" s="62">
        <f t="shared" si="272"/>
        <v>1.3888888888888888E-2</v>
      </c>
      <c r="AL3332">
        <f t="shared" si="273"/>
        <v>283.16000000000003</v>
      </c>
    </row>
    <row r="3333" spans="2:38" ht="14.45" x14ac:dyDescent="0.3">
      <c r="B3333" t="s">
        <v>2852</v>
      </c>
      <c r="C3333">
        <v>2002344334</v>
      </c>
      <c r="D3333" t="s">
        <v>125</v>
      </c>
      <c r="E3333" t="s">
        <v>126</v>
      </c>
      <c r="F3333" t="s">
        <v>127</v>
      </c>
      <c r="G3333" t="s">
        <v>128</v>
      </c>
      <c r="H3333" t="s">
        <v>129</v>
      </c>
      <c r="I3333" t="s">
        <v>130</v>
      </c>
      <c r="J3333" t="s">
        <v>295</v>
      </c>
      <c r="K3333" t="s">
        <v>838</v>
      </c>
      <c r="L3333">
        <v>80877222</v>
      </c>
      <c r="M3333" t="s">
        <v>839</v>
      </c>
      <c r="N3333">
        <v>33059090</v>
      </c>
      <c r="O3333" t="s">
        <v>840</v>
      </c>
      <c r="P3333">
        <v>4987176257390</v>
      </c>
      <c r="Q3333">
        <v>269</v>
      </c>
      <c r="R3333" s="16">
        <v>47046</v>
      </c>
      <c r="S3333">
        <v>36</v>
      </c>
      <c r="T3333">
        <v>74</v>
      </c>
      <c r="U3333">
        <v>24</v>
      </c>
      <c r="V3333">
        <v>190.3</v>
      </c>
      <c r="W3333">
        <v>224.55</v>
      </c>
      <c r="X3333">
        <v>233.91</v>
      </c>
      <c r="Y3333">
        <v>0</v>
      </c>
      <c r="Z3333">
        <v>15</v>
      </c>
      <c r="AA3333">
        <v>0</v>
      </c>
      <c r="AB3333">
        <v>0</v>
      </c>
      <c r="AC3333">
        <v>3368.25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f t="shared" si="270"/>
        <v>15</v>
      </c>
      <c r="AJ3333">
        <f t="shared" si="271"/>
        <v>3508.65</v>
      </c>
      <c r="AK3333" s="62">
        <f t="shared" si="272"/>
        <v>0.625</v>
      </c>
      <c r="AL3333">
        <f t="shared" si="273"/>
        <v>3368.25</v>
      </c>
    </row>
    <row r="3334" spans="2:38" ht="14.45" x14ac:dyDescent="0.3">
      <c r="B3334" t="s">
        <v>2852</v>
      </c>
      <c r="C3334">
        <v>2002344334</v>
      </c>
      <c r="D3334" t="s">
        <v>125</v>
      </c>
      <c r="E3334" t="s">
        <v>126</v>
      </c>
      <c r="F3334" t="s">
        <v>127</v>
      </c>
      <c r="G3334" t="s">
        <v>128</v>
      </c>
      <c r="H3334" t="s">
        <v>129</v>
      </c>
      <c r="I3334" t="s">
        <v>130</v>
      </c>
      <c r="J3334" t="s">
        <v>295</v>
      </c>
      <c r="K3334" t="s">
        <v>844</v>
      </c>
      <c r="L3334">
        <v>80877223</v>
      </c>
      <c r="M3334" t="s">
        <v>845</v>
      </c>
      <c r="N3334">
        <v>33059090</v>
      </c>
      <c r="O3334" t="s">
        <v>846</v>
      </c>
      <c r="P3334">
        <v>4987176257376</v>
      </c>
      <c r="Q3334">
        <v>269</v>
      </c>
      <c r="R3334" s="16">
        <v>46898</v>
      </c>
      <c r="S3334">
        <v>36</v>
      </c>
      <c r="T3334">
        <v>60</v>
      </c>
      <c r="U3334">
        <v>24</v>
      </c>
      <c r="V3334">
        <v>190.3</v>
      </c>
      <c r="W3334">
        <v>224.55</v>
      </c>
      <c r="X3334">
        <v>233.91</v>
      </c>
      <c r="Y3334">
        <v>1</v>
      </c>
      <c r="Z3334">
        <v>1</v>
      </c>
      <c r="AA3334">
        <v>0</v>
      </c>
      <c r="AB3334">
        <v>0</v>
      </c>
      <c r="AC3334">
        <v>5613.75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f t="shared" si="270"/>
        <v>25</v>
      </c>
      <c r="AJ3334">
        <f t="shared" si="271"/>
        <v>5847.75</v>
      </c>
      <c r="AK3334" s="62">
        <f t="shared" si="272"/>
        <v>1.0416666666666667</v>
      </c>
      <c r="AL3334">
        <f t="shared" si="273"/>
        <v>5613.75</v>
      </c>
    </row>
    <row r="3335" spans="2:38" ht="14.45" x14ac:dyDescent="0.3">
      <c r="B3335" t="s">
        <v>2852</v>
      </c>
      <c r="C3335">
        <v>2002344334</v>
      </c>
      <c r="D3335" t="s">
        <v>125</v>
      </c>
      <c r="E3335" t="s">
        <v>126</v>
      </c>
      <c r="F3335" t="s">
        <v>127</v>
      </c>
      <c r="G3335" t="s">
        <v>132</v>
      </c>
      <c r="H3335" t="s">
        <v>133</v>
      </c>
      <c r="I3335" t="s">
        <v>134</v>
      </c>
      <c r="J3335" t="s">
        <v>408</v>
      </c>
      <c r="K3335" t="s">
        <v>415</v>
      </c>
      <c r="L3335">
        <v>83916746</v>
      </c>
      <c r="M3335" t="s">
        <v>896</v>
      </c>
      <c r="N3335">
        <v>96190010</v>
      </c>
      <c r="O3335" t="s">
        <v>897</v>
      </c>
      <c r="P3335">
        <v>4987176301956</v>
      </c>
      <c r="Q3335">
        <v>115</v>
      </c>
      <c r="R3335" s="16">
        <v>47045</v>
      </c>
      <c r="S3335">
        <v>24</v>
      </c>
      <c r="T3335">
        <v>100</v>
      </c>
      <c r="U3335">
        <v>48</v>
      </c>
      <c r="V3335">
        <v>96.84</v>
      </c>
      <c r="W3335">
        <v>96.84</v>
      </c>
      <c r="X3335">
        <v>100.88</v>
      </c>
      <c r="Y3335">
        <v>10</v>
      </c>
      <c r="Z3335">
        <v>27</v>
      </c>
      <c r="AA3335">
        <v>0</v>
      </c>
      <c r="AB3335">
        <v>0</v>
      </c>
      <c r="AC3335">
        <v>49097.88</v>
      </c>
      <c r="AD3335">
        <v>0.01</v>
      </c>
      <c r="AE3335">
        <v>0</v>
      </c>
      <c r="AF3335">
        <v>0</v>
      </c>
      <c r="AG3335">
        <v>0</v>
      </c>
      <c r="AH3335">
        <v>0</v>
      </c>
      <c r="AI3335">
        <f t="shared" si="270"/>
        <v>507</v>
      </c>
      <c r="AJ3335">
        <f t="shared" si="271"/>
        <v>51146.159999999996</v>
      </c>
      <c r="AK3335" s="62">
        <f t="shared" si="272"/>
        <v>10.5625</v>
      </c>
      <c r="AL3335">
        <f t="shared" si="273"/>
        <v>49097.880000000005</v>
      </c>
    </row>
    <row r="3336" spans="2:38" ht="14.45" x14ac:dyDescent="0.3">
      <c r="B3336" t="s">
        <v>2852</v>
      </c>
      <c r="C3336">
        <v>2002344334</v>
      </c>
      <c r="D3336" t="s">
        <v>125</v>
      </c>
      <c r="E3336" t="s">
        <v>126</v>
      </c>
      <c r="F3336" t="s">
        <v>127</v>
      </c>
      <c r="G3336" t="s">
        <v>128</v>
      </c>
      <c r="H3336" t="s">
        <v>139</v>
      </c>
      <c r="I3336" t="s">
        <v>140</v>
      </c>
      <c r="J3336" t="s">
        <v>159</v>
      </c>
      <c r="K3336" t="s">
        <v>570</v>
      </c>
      <c r="L3336">
        <v>83921920</v>
      </c>
      <c r="M3336" t="s">
        <v>949</v>
      </c>
      <c r="N3336">
        <v>96190030</v>
      </c>
      <c r="O3336" t="s">
        <v>950</v>
      </c>
      <c r="P3336">
        <v>4987176303844</v>
      </c>
      <c r="Q3336">
        <v>350</v>
      </c>
      <c r="R3336" s="16">
        <v>46807</v>
      </c>
      <c r="S3336">
        <v>36</v>
      </c>
      <c r="T3336">
        <v>52</v>
      </c>
      <c r="U3336">
        <v>18</v>
      </c>
      <c r="V3336">
        <v>266.66000000000003</v>
      </c>
      <c r="W3336">
        <v>279.99</v>
      </c>
      <c r="X3336">
        <v>291.67</v>
      </c>
      <c r="Y3336">
        <v>6</v>
      </c>
      <c r="Z3336">
        <v>2</v>
      </c>
      <c r="AA3336">
        <v>0</v>
      </c>
      <c r="AB3336">
        <v>0</v>
      </c>
      <c r="AC3336">
        <v>30798.9</v>
      </c>
      <c r="AD3336">
        <v>0.01</v>
      </c>
      <c r="AE3336">
        <v>0</v>
      </c>
      <c r="AF3336">
        <v>0</v>
      </c>
      <c r="AG3336">
        <v>0</v>
      </c>
      <c r="AH3336">
        <v>0</v>
      </c>
      <c r="AI3336">
        <f t="shared" si="270"/>
        <v>110</v>
      </c>
      <c r="AJ3336">
        <f t="shared" si="271"/>
        <v>32083.7</v>
      </c>
      <c r="AK3336" s="62">
        <f t="shared" si="272"/>
        <v>6.1111111111111107</v>
      </c>
      <c r="AL3336">
        <f t="shared" si="273"/>
        <v>30798.9</v>
      </c>
    </row>
    <row r="3337" spans="2:38" ht="14.45" x14ac:dyDescent="0.3">
      <c r="B3337" t="s">
        <v>2852</v>
      </c>
      <c r="C3337">
        <v>2002344334</v>
      </c>
      <c r="D3337" t="s">
        <v>125</v>
      </c>
      <c r="E3337" t="s">
        <v>126</v>
      </c>
      <c r="F3337" t="s">
        <v>127</v>
      </c>
      <c r="G3337" t="s">
        <v>132</v>
      </c>
      <c r="H3337" t="s">
        <v>133</v>
      </c>
      <c r="I3337" t="s">
        <v>134</v>
      </c>
      <c r="J3337" t="s">
        <v>135</v>
      </c>
      <c r="K3337" t="s">
        <v>552</v>
      </c>
      <c r="L3337">
        <v>83914224</v>
      </c>
      <c r="M3337" t="s">
        <v>767</v>
      </c>
      <c r="N3337">
        <v>96190010</v>
      </c>
      <c r="O3337" t="s">
        <v>768</v>
      </c>
      <c r="P3337">
        <v>4987176192165</v>
      </c>
      <c r="Q3337">
        <v>699</v>
      </c>
      <c r="R3337" s="16">
        <v>46807</v>
      </c>
      <c r="S3337">
        <v>24</v>
      </c>
      <c r="T3337">
        <v>78</v>
      </c>
      <c r="U3337">
        <v>12</v>
      </c>
      <c r="V3337">
        <v>454.4</v>
      </c>
      <c r="W3337">
        <v>454.4</v>
      </c>
      <c r="X3337">
        <v>473.35</v>
      </c>
      <c r="Y3337">
        <v>0</v>
      </c>
      <c r="Z3337">
        <v>6</v>
      </c>
      <c r="AA3337">
        <v>0</v>
      </c>
      <c r="AB3337">
        <v>0</v>
      </c>
      <c r="AC3337">
        <v>2726.4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f t="shared" si="270"/>
        <v>6</v>
      </c>
      <c r="AJ3337">
        <f t="shared" si="271"/>
        <v>2840.1000000000004</v>
      </c>
      <c r="AK3337" s="62">
        <f t="shared" si="272"/>
        <v>0.5</v>
      </c>
      <c r="AL3337">
        <f t="shared" si="273"/>
        <v>2726.3999999999996</v>
      </c>
    </row>
    <row r="3338" spans="2:38" ht="14.45" x14ac:dyDescent="0.3">
      <c r="B3338" t="s">
        <v>2853</v>
      </c>
      <c r="C3338">
        <v>2002344334</v>
      </c>
      <c r="D3338" t="s">
        <v>125</v>
      </c>
      <c r="E3338" t="s">
        <v>126</v>
      </c>
      <c r="F3338" t="s">
        <v>127</v>
      </c>
      <c r="G3338" t="s">
        <v>132</v>
      </c>
      <c r="H3338" t="s">
        <v>163</v>
      </c>
      <c r="I3338" t="s">
        <v>164</v>
      </c>
      <c r="J3338" t="s">
        <v>337</v>
      </c>
      <c r="K3338" t="s">
        <v>714</v>
      </c>
      <c r="L3338">
        <v>80739421</v>
      </c>
      <c r="M3338" t="s">
        <v>715</v>
      </c>
      <c r="N3338">
        <v>33072000</v>
      </c>
      <c r="O3338" t="s">
        <v>716</v>
      </c>
      <c r="P3338">
        <v>4987176176332</v>
      </c>
      <c r="Q3338">
        <v>299</v>
      </c>
      <c r="R3338" s="16">
        <v>47206</v>
      </c>
      <c r="S3338">
        <v>18</v>
      </c>
      <c r="T3338">
        <v>100</v>
      </c>
      <c r="U3338">
        <v>48</v>
      </c>
      <c r="V3338">
        <v>211.52</v>
      </c>
      <c r="W3338">
        <v>249.59</v>
      </c>
      <c r="X3338">
        <v>260</v>
      </c>
      <c r="Y3338">
        <v>0</v>
      </c>
      <c r="Z3338">
        <v>9</v>
      </c>
      <c r="AA3338">
        <v>0</v>
      </c>
      <c r="AB3338">
        <v>0</v>
      </c>
      <c r="AC3338">
        <v>2246.31</v>
      </c>
      <c r="AD3338">
        <v>0.94999999999999896</v>
      </c>
      <c r="AE3338">
        <v>0</v>
      </c>
      <c r="AF3338">
        <v>0</v>
      </c>
      <c r="AG3338">
        <v>0</v>
      </c>
      <c r="AH3338">
        <v>0</v>
      </c>
      <c r="AI3338">
        <f t="shared" ref="AI3338" si="274">+(Y3338+AA3338)*U3338+(Z3338+AB3338+AE3338+AG3338)</f>
        <v>9</v>
      </c>
      <c r="AJ3338">
        <f t="shared" ref="AJ3338" si="275">+AI3338*X3338</f>
        <v>2340</v>
      </c>
      <c r="AK3338" s="62">
        <f t="shared" ref="AK3338" si="276">+AI3338/U3338</f>
        <v>0.1875</v>
      </c>
      <c r="AL3338">
        <f t="shared" ref="AL3338" si="277">+AI3338*W3338</f>
        <v>2246.31</v>
      </c>
    </row>
    <row r="3339" spans="2:38" ht="14.45" x14ac:dyDescent="0.3">
      <c r="B3339" t="s">
        <v>2853</v>
      </c>
      <c r="C3339">
        <v>2002344334</v>
      </c>
      <c r="D3339" t="s">
        <v>125</v>
      </c>
      <c r="E3339" t="s">
        <v>126</v>
      </c>
      <c r="F3339" t="s">
        <v>127</v>
      </c>
      <c r="G3339" t="s">
        <v>132</v>
      </c>
      <c r="H3339" t="s">
        <v>163</v>
      </c>
      <c r="I3339" t="s">
        <v>164</v>
      </c>
      <c r="J3339" t="s">
        <v>337</v>
      </c>
      <c r="K3339" t="s">
        <v>559</v>
      </c>
      <c r="L3339">
        <v>80759507</v>
      </c>
      <c r="M3339" t="s">
        <v>560</v>
      </c>
      <c r="N3339">
        <v>33072000</v>
      </c>
      <c r="O3339" t="s">
        <v>561</v>
      </c>
      <c r="P3339">
        <v>4987176188601</v>
      </c>
      <c r="Q3339">
        <v>225</v>
      </c>
      <c r="R3339" s="16">
        <v>46807</v>
      </c>
      <c r="S3339">
        <v>18</v>
      </c>
      <c r="T3339">
        <v>100</v>
      </c>
      <c r="U3339">
        <v>36</v>
      </c>
      <c r="V3339">
        <v>159.16999999999999</v>
      </c>
      <c r="W3339">
        <v>187.82</v>
      </c>
      <c r="X3339">
        <v>195.65</v>
      </c>
      <c r="Y3339">
        <v>0</v>
      </c>
      <c r="Z3339">
        <v>3</v>
      </c>
      <c r="AA3339">
        <v>0</v>
      </c>
      <c r="AB3339">
        <v>0</v>
      </c>
      <c r="AC3339">
        <v>563.46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f t="shared" ref="AI3339:AI3402" si="278">+(Y3339+AA3339)*U3339+(Z3339+AB3339+AE3339+AG3339)</f>
        <v>3</v>
      </c>
      <c r="AJ3339">
        <f t="shared" ref="AJ3339:AJ3402" si="279">+AI3339*X3339</f>
        <v>586.95000000000005</v>
      </c>
      <c r="AK3339" s="62">
        <f t="shared" ref="AK3339:AK3402" si="280">+AI3339/U3339</f>
        <v>8.3333333333333329E-2</v>
      </c>
      <c r="AL3339">
        <f t="shared" ref="AL3339:AL3402" si="281">+AI3339*W3339</f>
        <v>563.46</v>
      </c>
    </row>
    <row r="3340" spans="2:38" ht="14.45" x14ac:dyDescent="0.3">
      <c r="B3340" t="s">
        <v>2853</v>
      </c>
      <c r="C3340">
        <v>2002344334</v>
      </c>
      <c r="D3340" t="s">
        <v>125</v>
      </c>
      <c r="E3340" t="s">
        <v>126</v>
      </c>
      <c r="F3340" t="s">
        <v>127</v>
      </c>
      <c r="G3340" t="s">
        <v>128</v>
      </c>
      <c r="H3340" t="s">
        <v>129</v>
      </c>
      <c r="I3340" t="s">
        <v>130</v>
      </c>
      <c r="J3340" t="s">
        <v>131</v>
      </c>
      <c r="K3340" t="s">
        <v>980</v>
      </c>
      <c r="L3340">
        <v>80778993</v>
      </c>
      <c r="M3340" t="s">
        <v>1044</v>
      </c>
      <c r="N3340">
        <v>33051090</v>
      </c>
      <c r="O3340" t="s">
        <v>1045</v>
      </c>
      <c r="P3340">
        <v>4987176234322</v>
      </c>
      <c r="Q3340">
        <v>710</v>
      </c>
      <c r="R3340" s="16">
        <v>47020</v>
      </c>
      <c r="S3340">
        <v>36</v>
      </c>
      <c r="T3340">
        <v>71</v>
      </c>
      <c r="U3340">
        <v>12</v>
      </c>
      <c r="V3340">
        <v>579.57000000000005</v>
      </c>
      <c r="W3340">
        <v>608.54999999999995</v>
      </c>
      <c r="X3340">
        <v>633.92999999999995</v>
      </c>
      <c r="Y3340">
        <v>0</v>
      </c>
      <c r="Z3340">
        <v>2</v>
      </c>
      <c r="AA3340">
        <v>0</v>
      </c>
      <c r="AB3340">
        <v>0</v>
      </c>
      <c r="AC3340">
        <v>1217.0999999999999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f t="shared" si="278"/>
        <v>2</v>
      </c>
      <c r="AJ3340">
        <f t="shared" si="279"/>
        <v>1267.8599999999999</v>
      </c>
      <c r="AK3340" s="62">
        <f t="shared" si="280"/>
        <v>0.16666666666666666</v>
      </c>
      <c r="AL3340">
        <f t="shared" si="281"/>
        <v>1217.0999999999999</v>
      </c>
    </row>
    <row r="3341" spans="2:38" ht="14.45" x14ac:dyDescent="0.3">
      <c r="B3341" t="s">
        <v>2853</v>
      </c>
      <c r="C3341">
        <v>2002344334</v>
      </c>
      <c r="D3341" t="s">
        <v>125</v>
      </c>
      <c r="E3341" t="s">
        <v>126</v>
      </c>
      <c r="F3341" t="s">
        <v>127</v>
      </c>
      <c r="G3341" t="s">
        <v>128</v>
      </c>
      <c r="H3341" t="s">
        <v>196</v>
      </c>
      <c r="I3341" t="s">
        <v>197</v>
      </c>
      <c r="J3341" t="s">
        <v>443</v>
      </c>
      <c r="K3341" t="s">
        <v>593</v>
      </c>
      <c r="L3341">
        <v>80823581</v>
      </c>
      <c r="M3341" t="s">
        <v>594</v>
      </c>
      <c r="N3341">
        <v>33049990</v>
      </c>
      <c r="O3341" t="s">
        <v>595</v>
      </c>
      <c r="P3341">
        <v>4987176263827</v>
      </c>
      <c r="Q3341">
        <v>449</v>
      </c>
      <c r="R3341" s="16">
        <v>47045</v>
      </c>
      <c r="S3341">
        <v>36</v>
      </c>
      <c r="T3341">
        <v>74</v>
      </c>
      <c r="U3341">
        <v>24</v>
      </c>
      <c r="V3341">
        <v>317.64</v>
      </c>
      <c r="W3341">
        <v>374.81</v>
      </c>
      <c r="X3341">
        <v>390.44</v>
      </c>
      <c r="Y3341">
        <v>0</v>
      </c>
      <c r="Z3341">
        <v>1</v>
      </c>
      <c r="AA3341">
        <v>0</v>
      </c>
      <c r="AB3341">
        <v>0</v>
      </c>
      <c r="AC3341">
        <v>374.81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f t="shared" si="278"/>
        <v>1</v>
      </c>
      <c r="AJ3341">
        <f t="shared" si="279"/>
        <v>390.44</v>
      </c>
      <c r="AK3341" s="62">
        <f t="shared" si="280"/>
        <v>4.1666666666666664E-2</v>
      </c>
      <c r="AL3341">
        <f t="shared" si="281"/>
        <v>374.81</v>
      </c>
    </row>
    <row r="3342" spans="2:38" ht="14.45" x14ac:dyDescent="0.3">
      <c r="B3342" t="s">
        <v>2853</v>
      </c>
      <c r="C3342">
        <v>2002344334</v>
      </c>
      <c r="D3342" t="s">
        <v>125</v>
      </c>
      <c r="E3342" t="s">
        <v>126</v>
      </c>
      <c r="F3342" t="s">
        <v>127</v>
      </c>
      <c r="G3342" t="s">
        <v>132</v>
      </c>
      <c r="H3342" t="s">
        <v>133</v>
      </c>
      <c r="I3342" t="s">
        <v>134</v>
      </c>
      <c r="J3342" t="s">
        <v>135</v>
      </c>
      <c r="K3342" t="s">
        <v>717</v>
      </c>
      <c r="L3342">
        <v>80832379</v>
      </c>
      <c r="M3342" t="s">
        <v>718</v>
      </c>
      <c r="N3342">
        <v>96190010</v>
      </c>
      <c r="O3342" t="s">
        <v>719</v>
      </c>
      <c r="P3342">
        <v>4987176192219</v>
      </c>
      <c r="Q3342">
        <v>195</v>
      </c>
      <c r="R3342" s="16">
        <v>47045</v>
      </c>
      <c r="S3342">
        <v>24</v>
      </c>
      <c r="T3342">
        <v>100</v>
      </c>
      <c r="U3342">
        <v>36</v>
      </c>
      <c r="V3342">
        <v>168.64</v>
      </c>
      <c r="W3342">
        <v>168.64</v>
      </c>
      <c r="X3342">
        <v>175.67</v>
      </c>
      <c r="Y3342">
        <v>0</v>
      </c>
      <c r="Z3342">
        <v>23</v>
      </c>
      <c r="AA3342">
        <v>0</v>
      </c>
      <c r="AB3342">
        <v>0</v>
      </c>
      <c r="AC3342">
        <v>3878.72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f t="shared" si="278"/>
        <v>23</v>
      </c>
      <c r="AJ3342">
        <f t="shared" si="279"/>
        <v>4040.41</v>
      </c>
      <c r="AK3342" s="62">
        <f t="shared" si="280"/>
        <v>0.63888888888888884</v>
      </c>
      <c r="AL3342">
        <f t="shared" si="281"/>
        <v>3878.72</v>
      </c>
    </row>
    <row r="3343" spans="2:38" ht="14.45" x14ac:dyDescent="0.3">
      <c r="B3343" t="s">
        <v>2853</v>
      </c>
      <c r="C3343">
        <v>2002344334</v>
      </c>
      <c r="D3343" t="s">
        <v>125</v>
      </c>
      <c r="E3343" t="s">
        <v>126</v>
      </c>
      <c r="F3343" t="s">
        <v>127</v>
      </c>
      <c r="G3343" t="s">
        <v>128</v>
      </c>
      <c r="H3343" t="s">
        <v>208</v>
      </c>
      <c r="I3343" t="s">
        <v>209</v>
      </c>
      <c r="J3343" t="s">
        <v>252</v>
      </c>
      <c r="K3343" t="s">
        <v>565</v>
      </c>
      <c r="L3343">
        <v>80786349</v>
      </c>
      <c r="M3343" t="s">
        <v>566</v>
      </c>
      <c r="N3343">
        <v>33074900</v>
      </c>
      <c r="O3343" t="s">
        <v>567</v>
      </c>
      <c r="P3343">
        <v>4987176244437</v>
      </c>
      <c r="Q3343">
        <v>349</v>
      </c>
      <c r="R3343" s="16">
        <v>46807</v>
      </c>
      <c r="S3343">
        <v>24</v>
      </c>
      <c r="T3343">
        <v>77</v>
      </c>
      <c r="U3343">
        <v>24</v>
      </c>
      <c r="V3343">
        <v>236.6</v>
      </c>
      <c r="W3343">
        <v>279.19</v>
      </c>
      <c r="X3343">
        <v>290.83</v>
      </c>
      <c r="Y3343">
        <v>0</v>
      </c>
      <c r="Z3343">
        <v>5</v>
      </c>
      <c r="AA3343">
        <v>0</v>
      </c>
      <c r="AB3343">
        <v>0</v>
      </c>
      <c r="AC3343">
        <v>1395.95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f t="shared" si="278"/>
        <v>5</v>
      </c>
      <c r="AJ3343">
        <f t="shared" si="279"/>
        <v>1454.1499999999999</v>
      </c>
      <c r="AK3343" s="62">
        <f t="shared" si="280"/>
        <v>0.20833333333333334</v>
      </c>
      <c r="AL3343">
        <f t="shared" si="281"/>
        <v>1395.95</v>
      </c>
    </row>
    <row r="3344" spans="2:38" ht="14.45" x14ac:dyDescent="0.3">
      <c r="B3344" t="s">
        <v>2853</v>
      </c>
      <c r="C3344">
        <v>2002344334</v>
      </c>
      <c r="D3344" t="s">
        <v>125</v>
      </c>
      <c r="E3344" t="s">
        <v>126</v>
      </c>
      <c r="F3344" t="s">
        <v>127</v>
      </c>
      <c r="G3344" t="s">
        <v>146</v>
      </c>
      <c r="H3344" t="s">
        <v>150</v>
      </c>
      <c r="I3344" t="s">
        <v>478</v>
      </c>
      <c r="J3344" t="s">
        <v>720</v>
      </c>
      <c r="K3344" t="s">
        <v>721</v>
      </c>
      <c r="L3344">
        <v>80803712</v>
      </c>
      <c r="M3344" t="s">
        <v>722</v>
      </c>
      <c r="N3344">
        <v>82121010</v>
      </c>
      <c r="O3344" t="s">
        <v>723</v>
      </c>
      <c r="P3344">
        <v>4987176286871</v>
      </c>
      <c r="Q3344">
        <v>399</v>
      </c>
      <c r="R3344" s="16">
        <v>46807</v>
      </c>
      <c r="S3344">
        <v>60</v>
      </c>
      <c r="T3344">
        <v>31</v>
      </c>
      <c r="U3344">
        <v>36</v>
      </c>
      <c r="V3344">
        <v>283.79000000000002</v>
      </c>
      <c r="W3344">
        <v>334.87</v>
      </c>
      <c r="X3344">
        <v>348.83</v>
      </c>
      <c r="Y3344">
        <v>0</v>
      </c>
      <c r="Z3344">
        <v>23</v>
      </c>
      <c r="AA3344">
        <v>0</v>
      </c>
      <c r="AB3344">
        <v>0</v>
      </c>
      <c r="AC3344">
        <v>7702.01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f t="shared" si="278"/>
        <v>23</v>
      </c>
      <c r="AJ3344">
        <f t="shared" si="279"/>
        <v>8023.0899999999992</v>
      </c>
      <c r="AK3344" s="62">
        <f t="shared" si="280"/>
        <v>0.63888888888888884</v>
      </c>
      <c r="AL3344">
        <f t="shared" si="281"/>
        <v>7702.01</v>
      </c>
    </row>
    <row r="3345" spans="2:38" ht="14.45" x14ac:dyDescent="0.3">
      <c r="B3345" t="s">
        <v>2853</v>
      </c>
      <c r="C3345">
        <v>2002344334</v>
      </c>
      <c r="D3345" t="s">
        <v>125</v>
      </c>
      <c r="E3345" t="s">
        <v>126</v>
      </c>
      <c r="F3345" t="s">
        <v>127</v>
      </c>
      <c r="G3345" t="s">
        <v>132</v>
      </c>
      <c r="H3345" t="s">
        <v>163</v>
      </c>
      <c r="I3345" t="s">
        <v>164</v>
      </c>
      <c r="J3345" t="s">
        <v>337</v>
      </c>
      <c r="K3345" t="s">
        <v>576</v>
      </c>
      <c r="L3345">
        <v>80739415</v>
      </c>
      <c r="M3345" t="s">
        <v>577</v>
      </c>
      <c r="N3345">
        <v>33072000</v>
      </c>
      <c r="O3345" t="s">
        <v>578</v>
      </c>
      <c r="P3345">
        <v>4987176176271</v>
      </c>
      <c r="Q3345">
        <v>299</v>
      </c>
      <c r="R3345" s="16">
        <v>46317</v>
      </c>
      <c r="S3345">
        <v>18</v>
      </c>
      <c r="T3345">
        <v>12</v>
      </c>
      <c r="U3345">
        <v>48</v>
      </c>
      <c r="V3345">
        <v>211.52</v>
      </c>
      <c r="W3345">
        <v>249.59</v>
      </c>
      <c r="X3345">
        <v>260</v>
      </c>
      <c r="Y3345">
        <v>0</v>
      </c>
      <c r="Z3345">
        <v>1</v>
      </c>
      <c r="AA3345">
        <v>0</v>
      </c>
      <c r="AB3345">
        <v>0</v>
      </c>
      <c r="AC3345">
        <v>249.59</v>
      </c>
      <c r="AD3345">
        <v>0.11</v>
      </c>
      <c r="AE3345">
        <v>0</v>
      </c>
      <c r="AF3345">
        <v>0</v>
      </c>
      <c r="AG3345">
        <v>0</v>
      </c>
      <c r="AH3345">
        <v>0</v>
      </c>
      <c r="AI3345">
        <f t="shared" si="278"/>
        <v>1</v>
      </c>
      <c r="AJ3345">
        <f t="shared" si="279"/>
        <v>260</v>
      </c>
      <c r="AK3345" s="62">
        <f t="shared" si="280"/>
        <v>2.0833333333333332E-2</v>
      </c>
      <c r="AL3345">
        <f t="shared" si="281"/>
        <v>249.59</v>
      </c>
    </row>
    <row r="3346" spans="2:38" ht="14.45" x14ac:dyDescent="0.3">
      <c r="B3346" t="s">
        <v>2853</v>
      </c>
      <c r="C3346">
        <v>2002344334</v>
      </c>
      <c r="D3346" t="s">
        <v>125</v>
      </c>
      <c r="E3346" t="s">
        <v>126</v>
      </c>
      <c r="F3346" t="s">
        <v>127</v>
      </c>
      <c r="G3346" t="s">
        <v>146</v>
      </c>
      <c r="H3346" t="s">
        <v>147</v>
      </c>
      <c r="I3346" t="s">
        <v>203</v>
      </c>
      <c r="J3346" t="s">
        <v>204</v>
      </c>
      <c r="K3346" t="s">
        <v>205</v>
      </c>
      <c r="L3346">
        <v>80722191</v>
      </c>
      <c r="M3346" t="s">
        <v>712</v>
      </c>
      <c r="N3346">
        <v>33071010</v>
      </c>
      <c r="O3346" t="s">
        <v>713</v>
      </c>
      <c r="P3346">
        <v>4987176150578</v>
      </c>
      <c r="Q3346">
        <v>66</v>
      </c>
      <c r="R3346" s="16">
        <v>46807</v>
      </c>
      <c r="S3346">
        <v>36</v>
      </c>
      <c r="T3346">
        <v>51</v>
      </c>
      <c r="U3346">
        <v>96</v>
      </c>
      <c r="V3346">
        <v>53.88</v>
      </c>
      <c r="W3346">
        <v>56.57</v>
      </c>
      <c r="X3346">
        <v>58.93</v>
      </c>
      <c r="Y3346">
        <v>0</v>
      </c>
      <c r="Z3346">
        <v>2</v>
      </c>
      <c r="AA3346">
        <v>0</v>
      </c>
      <c r="AB3346">
        <v>0</v>
      </c>
      <c r="AC3346">
        <v>113.14</v>
      </c>
      <c r="AD3346">
        <v>1.1099999999999901</v>
      </c>
      <c r="AE3346">
        <v>0</v>
      </c>
      <c r="AF3346">
        <v>0</v>
      </c>
      <c r="AG3346">
        <v>0</v>
      </c>
      <c r="AH3346">
        <v>0</v>
      </c>
      <c r="AI3346">
        <f t="shared" si="278"/>
        <v>2</v>
      </c>
      <c r="AJ3346">
        <f t="shared" si="279"/>
        <v>117.86</v>
      </c>
      <c r="AK3346" s="62">
        <f t="shared" si="280"/>
        <v>2.0833333333333332E-2</v>
      </c>
      <c r="AL3346">
        <f t="shared" si="281"/>
        <v>113.14</v>
      </c>
    </row>
    <row r="3347" spans="2:38" ht="14.45" x14ac:dyDescent="0.3">
      <c r="B3347" t="s">
        <v>2853</v>
      </c>
      <c r="C3347">
        <v>2002344334</v>
      </c>
      <c r="D3347" t="s">
        <v>125</v>
      </c>
      <c r="E3347" t="s">
        <v>126</v>
      </c>
      <c r="F3347" t="s">
        <v>127</v>
      </c>
      <c r="G3347" t="s">
        <v>146</v>
      </c>
      <c r="H3347" t="s">
        <v>190</v>
      </c>
      <c r="I3347" t="s">
        <v>191</v>
      </c>
      <c r="J3347" t="s">
        <v>192</v>
      </c>
      <c r="K3347" t="s">
        <v>193</v>
      </c>
      <c r="L3347">
        <v>80817960</v>
      </c>
      <c r="M3347" t="s">
        <v>1017</v>
      </c>
      <c r="N3347">
        <v>82121010</v>
      </c>
      <c r="O3347" t="s">
        <v>1018</v>
      </c>
      <c r="P3347">
        <v>4987176278173</v>
      </c>
      <c r="Q3347">
        <v>299</v>
      </c>
      <c r="R3347" s="16">
        <v>47045</v>
      </c>
      <c r="S3347">
        <v>60</v>
      </c>
      <c r="T3347">
        <v>44</v>
      </c>
      <c r="U3347">
        <v>48</v>
      </c>
      <c r="V3347">
        <v>213.37</v>
      </c>
      <c r="W3347">
        <v>251.78</v>
      </c>
      <c r="X3347">
        <v>262.27999999999997</v>
      </c>
      <c r="Y3347">
        <v>0</v>
      </c>
      <c r="Z3347">
        <v>5</v>
      </c>
      <c r="AA3347">
        <v>0</v>
      </c>
      <c r="AB3347">
        <v>0</v>
      </c>
      <c r="AC3347">
        <v>1258.9000000000001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f t="shared" si="278"/>
        <v>5</v>
      </c>
      <c r="AJ3347">
        <f t="shared" si="279"/>
        <v>1311.3999999999999</v>
      </c>
      <c r="AK3347" s="62">
        <f t="shared" si="280"/>
        <v>0.10416666666666667</v>
      </c>
      <c r="AL3347">
        <f t="shared" si="281"/>
        <v>1258.9000000000001</v>
      </c>
    </row>
    <row r="3348" spans="2:38" ht="14.45" x14ac:dyDescent="0.3">
      <c r="B3348" t="s">
        <v>2853</v>
      </c>
      <c r="C3348">
        <v>2002344334</v>
      </c>
      <c r="D3348" t="s">
        <v>125</v>
      </c>
      <c r="E3348" t="s">
        <v>126</v>
      </c>
      <c r="F3348" t="s">
        <v>127</v>
      </c>
      <c r="G3348" t="s">
        <v>132</v>
      </c>
      <c r="H3348" t="s">
        <v>290</v>
      </c>
      <c r="I3348" t="s">
        <v>692</v>
      </c>
      <c r="J3348" t="s">
        <v>692</v>
      </c>
      <c r="K3348" t="s">
        <v>693</v>
      </c>
      <c r="L3348">
        <v>80833457</v>
      </c>
      <c r="M3348" t="s">
        <v>724</v>
      </c>
      <c r="N3348">
        <v>30049011</v>
      </c>
      <c r="O3348" t="s">
        <v>725</v>
      </c>
      <c r="P3348">
        <v>4987176273338</v>
      </c>
      <c r="Q3348">
        <v>46.75</v>
      </c>
      <c r="R3348" s="16">
        <v>46807</v>
      </c>
      <c r="S3348">
        <v>18</v>
      </c>
      <c r="T3348">
        <v>100</v>
      </c>
      <c r="U3348">
        <v>60</v>
      </c>
      <c r="V3348">
        <v>35.67</v>
      </c>
      <c r="W3348">
        <v>37.450000000000003</v>
      </c>
      <c r="X3348">
        <v>39.01</v>
      </c>
      <c r="Y3348">
        <v>0</v>
      </c>
      <c r="Z3348">
        <v>1</v>
      </c>
      <c r="AA3348">
        <v>0</v>
      </c>
      <c r="AB3348">
        <v>0</v>
      </c>
      <c r="AC3348">
        <v>37.450000000000003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f t="shared" si="278"/>
        <v>1</v>
      </c>
      <c r="AJ3348">
        <f t="shared" si="279"/>
        <v>39.01</v>
      </c>
      <c r="AK3348" s="62">
        <f t="shared" si="280"/>
        <v>1.6666666666666666E-2</v>
      </c>
      <c r="AL3348">
        <f t="shared" si="281"/>
        <v>37.450000000000003</v>
      </c>
    </row>
    <row r="3349" spans="2:38" ht="14.45" x14ac:dyDescent="0.3">
      <c r="B3349" t="s">
        <v>2853</v>
      </c>
      <c r="C3349">
        <v>2002344334</v>
      </c>
      <c r="D3349" t="s">
        <v>125</v>
      </c>
      <c r="E3349" t="s">
        <v>126</v>
      </c>
      <c r="F3349" t="s">
        <v>127</v>
      </c>
      <c r="G3349" t="s">
        <v>146</v>
      </c>
      <c r="H3349" t="s">
        <v>160</v>
      </c>
      <c r="I3349" t="s">
        <v>161</v>
      </c>
      <c r="J3349" t="s">
        <v>162</v>
      </c>
      <c r="K3349" t="s">
        <v>582</v>
      </c>
      <c r="L3349">
        <v>80895779</v>
      </c>
      <c r="M3349" t="s">
        <v>583</v>
      </c>
      <c r="N3349">
        <v>96032100</v>
      </c>
      <c r="O3349" t="s">
        <v>584</v>
      </c>
      <c r="P3349">
        <v>4987176278838</v>
      </c>
      <c r="Q3349">
        <v>99</v>
      </c>
      <c r="R3349" s="16">
        <v>47045</v>
      </c>
      <c r="S3349">
        <v>36</v>
      </c>
      <c r="T3349">
        <v>74</v>
      </c>
      <c r="U3349">
        <v>48</v>
      </c>
      <c r="V3349">
        <v>75.430000000000007</v>
      </c>
      <c r="W3349">
        <v>79.2</v>
      </c>
      <c r="X3349">
        <v>82.5</v>
      </c>
      <c r="Y3349">
        <v>0</v>
      </c>
      <c r="Z3349">
        <v>8</v>
      </c>
      <c r="AA3349">
        <v>0</v>
      </c>
      <c r="AB3349">
        <v>0</v>
      </c>
      <c r="AC3349">
        <v>633.6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f t="shared" si="278"/>
        <v>8</v>
      </c>
      <c r="AJ3349">
        <f t="shared" si="279"/>
        <v>660</v>
      </c>
      <c r="AK3349" s="62">
        <f t="shared" si="280"/>
        <v>0.16666666666666666</v>
      </c>
      <c r="AL3349">
        <f t="shared" si="281"/>
        <v>633.6</v>
      </c>
    </row>
    <row r="3350" spans="2:38" ht="14.45" x14ac:dyDescent="0.3">
      <c r="B3350" t="s">
        <v>2853</v>
      </c>
      <c r="C3350">
        <v>2002344334</v>
      </c>
      <c r="D3350" t="s">
        <v>125</v>
      </c>
      <c r="E3350" t="s">
        <v>126</v>
      </c>
      <c r="F3350" t="s">
        <v>127</v>
      </c>
      <c r="G3350" t="s">
        <v>128</v>
      </c>
      <c r="H3350" t="s">
        <v>139</v>
      </c>
      <c r="I3350" t="s">
        <v>140</v>
      </c>
      <c r="J3350" t="s">
        <v>266</v>
      </c>
      <c r="K3350" t="s">
        <v>412</v>
      </c>
      <c r="L3350">
        <v>83918758</v>
      </c>
      <c r="M3350" t="s">
        <v>997</v>
      </c>
      <c r="N3350">
        <v>96190030</v>
      </c>
      <c r="O3350" t="s">
        <v>998</v>
      </c>
      <c r="P3350">
        <v>4987176071446</v>
      </c>
      <c r="Q3350">
        <v>95</v>
      </c>
      <c r="R3350" s="16">
        <v>46807</v>
      </c>
      <c r="S3350">
        <v>36</v>
      </c>
      <c r="T3350">
        <v>51</v>
      </c>
      <c r="U3350">
        <v>40</v>
      </c>
      <c r="V3350">
        <v>72.38</v>
      </c>
      <c r="W3350">
        <v>76</v>
      </c>
      <c r="X3350">
        <v>79.17</v>
      </c>
      <c r="Y3350">
        <v>72</v>
      </c>
      <c r="Z3350">
        <v>8</v>
      </c>
      <c r="AA3350">
        <v>0</v>
      </c>
      <c r="AB3350">
        <v>0</v>
      </c>
      <c r="AC3350">
        <v>219488</v>
      </c>
      <c r="AD3350">
        <v>0.16</v>
      </c>
      <c r="AE3350">
        <v>0</v>
      </c>
      <c r="AF3350">
        <v>0</v>
      </c>
      <c r="AG3350">
        <v>0</v>
      </c>
      <c r="AH3350">
        <v>0</v>
      </c>
      <c r="AI3350">
        <f t="shared" si="278"/>
        <v>2888</v>
      </c>
      <c r="AJ3350">
        <f t="shared" si="279"/>
        <v>228642.96</v>
      </c>
      <c r="AK3350" s="62">
        <f t="shared" si="280"/>
        <v>72.2</v>
      </c>
      <c r="AL3350">
        <f t="shared" si="281"/>
        <v>219488</v>
      </c>
    </row>
    <row r="3351" spans="2:38" ht="14.45" x14ac:dyDescent="0.3">
      <c r="B3351" t="s">
        <v>2853</v>
      </c>
      <c r="C3351">
        <v>2002344334</v>
      </c>
      <c r="D3351" t="s">
        <v>125</v>
      </c>
      <c r="E3351" t="s">
        <v>126</v>
      </c>
      <c r="F3351" t="s">
        <v>127</v>
      </c>
      <c r="G3351" t="s">
        <v>146</v>
      </c>
      <c r="H3351" t="s">
        <v>147</v>
      </c>
      <c r="I3351" t="s">
        <v>203</v>
      </c>
      <c r="J3351" t="s">
        <v>367</v>
      </c>
      <c r="K3351" t="s">
        <v>1071</v>
      </c>
      <c r="L3351">
        <v>80740360</v>
      </c>
      <c r="M3351" t="s">
        <v>1072</v>
      </c>
      <c r="N3351">
        <v>33071090</v>
      </c>
      <c r="O3351" t="s">
        <v>1073</v>
      </c>
      <c r="P3351">
        <v>4987176177681</v>
      </c>
      <c r="Q3351">
        <v>249</v>
      </c>
      <c r="R3351" s="16">
        <v>47569</v>
      </c>
      <c r="S3351">
        <v>36</v>
      </c>
      <c r="T3351">
        <v>100</v>
      </c>
      <c r="U3351">
        <v>24</v>
      </c>
      <c r="V3351">
        <v>180.86</v>
      </c>
      <c r="W3351">
        <v>213.42</v>
      </c>
      <c r="X3351">
        <v>222.32</v>
      </c>
      <c r="Y3351">
        <v>0</v>
      </c>
      <c r="Z3351">
        <v>1</v>
      </c>
      <c r="AA3351">
        <v>0</v>
      </c>
      <c r="AB3351">
        <v>0</v>
      </c>
      <c r="AC3351">
        <v>213.42</v>
      </c>
      <c r="AD3351">
        <v>0.8</v>
      </c>
      <c r="AE3351">
        <v>0</v>
      </c>
      <c r="AF3351">
        <v>0</v>
      </c>
      <c r="AG3351">
        <v>0</v>
      </c>
      <c r="AH3351">
        <v>0</v>
      </c>
      <c r="AI3351">
        <f t="shared" si="278"/>
        <v>1</v>
      </c>
      <c r="AJ3351">
        <f t="shared" si="279"/>
        <v>222.32</v>
      </c>
      <c r="AK3351" s="62">
        <f t="shared" si="280"/>
        <v>4.1666666666666664E-2</v>
      </c>
      <c r="AL3351">
        <f t="shared" si="281"/>
        <v>213.42</v>
      </c>
    </row>
    <row r="3352" spans="2:38" ht="14.45" x14ac:dyDescent="0.3">
      <c r="B3352" t="s">
        <v>2853</v>
      </c>
      <c r="C3352">
        <v>2002344334</v>
      </c>
      <c r="D3352" t="s">
        <v>125</v>
      </c>
      <c r="E3352" t="s">
        <v>126</v>
      </c>
      <c r="F3352" t="s">
        <v>127</v>
      </c>
      <c r="G3352" t="s">
        <v>128</v>
      </c>
      <c r="H3352" t="s">
        <v>196</v>
      </c>
      <c r="I3352" t="s">
        <v>197</v>
      </c>
      <c r="J3352" t="s">
        <v>198</v>
      </c>
      <c r="K3352" t="s">
        <v>522</v>
      </c>
      <c r="L3352">
        <v>80741189</v>
      </c>
      <c r="M3352" t="s">
        <v>523</v>
      </c>
      <c r="N3352">
        <v>33049990</v>
      </c>
      <c r="O3352" t="s">
        <v>524</v>
      </c>
      <c r="P3352">
        <v>4987176179678</v>
      </c>
      <c r="Q3352">
        <v>429</v>
      </c>
      <c r="R3352" s="16">
        <v>47688</v>
      </c>
      <c r="S3352">
        <v>36</v>
      </c>
      <c r="T3352">
        <v>100</v>
      </c>
      <c r="U3352">
        <v>6</v>
      </c>
      <c r="V3352">
        <v>303.48</v>
      </c>
      <c r="W3352">
        <v>358.11</v>
      </c>
      <c r="X3352">
        <v>373.04</v>
      </c>
      <c r="Y3352">
        <v>0</v>
      </c>
      <c r="Z3352">
        <v>3</v>
      </c>
      <c r="AA3352">
        <v>0</v>
      </c>
      <c r="AB3352">
        <v>0</v>
      </c>
      <c r="AC3352">
        <v>1074.33</v>
      </c>
      <c r="AD3352">
        <v>3.75</v>
      </c>
      <c r="AE3352">
        <v>0</v>
      </c>
      <c r="AF3352">
        <v>0</v>
      </c>
      <c r="AG3352">
        <v>0</v>
      </c>
      <c r="AH3352">
        <v>0</v>
      </c>
      <c r="AI3352">
        <f t="shared" si="278"/>
        <v>3</v>
      </c>
      <c r="AJ3352">
        <f t="shared" si="279"/>
        <v>1119.1200000000001</v>
      </c>
      <c r="AK3352" s="62">
        <f t="shared" si="280"/>
        <v>0.5</v>
      </c>
      <c r="AL3352">
        <f t="shared" si="281"/>
        <v>1074.33</v>
      </c>
    </row>
    <row r="3353" spans="2:38" ht="14.45" x14ac:dyDescent="0.3">
      <c r="B3353" t="s">
        <v>2853</v>
      </c>
      <c r="C3353">
        <v>2002344334</v>
      </c>
      <c r="D3353" t="s">
        <v>125</v>
      </c>
      <c r="E3353" t="s">
        <v>126</v>
      </c>
      <c r="F3353" t="s">
        <v>127</v>
      </c>
      <c r="G3353" t="s">
        <v>128</v>
      </c>
      <c r="H3353" t="s">
        <v>129</v>
      </c>
      <c r="I3353" t="s">
        <v>130</v>
      </c>
      <c r="J3353" t="s">
        <v>295</v>
      </c>
      <c r="K3353" t="s">
        <v>589</v>
      </c>
      <c r="L3353">
        <v>80851521</v>
      </c>
      <c r="M3353" t="s">
        <v>590</v>
      </c>
      <c r="N3353">
        <v>33059090</v>
      </c>
      <c r="O3353" t="s">
        <v>591</v>
      </c>
      <c r="P3353">
        <v>4987176257369</v>
      </c>
      <c r="Q3353">
        <v>105</v>
      </c>
      <c r="R3353" s="16">
        <v>46961</v>
      </c>
      <c r="S3353">
        <v>36</v>
      </c>
      <c r="T3353">
        <v>66</v>
      </c>
      <c r="U3353">
        <v>24</v>
      </c>
      <c r="V3353">
        <v>74.28</v>
      </c>
      <c r="W3353">
        <v>87.65</v>
      </c>
      <c r="X3353">
        <v>91.31</v>
      </c>
      <c r="Y3353">
        <v>1</v>
      </c>
      <c r="Z3353">
        <v>4</v>
      </c>
      <c r="AA3353">
        <v>0</v>
      </c>
      <c r="AB3353">
        <v>0</v>
      </c>
      <c r="AC3353">
        <v>2454.1999999999998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f t="shared" si="278"/>
        <v>28</v>
      </c>
      <c r="AJ3353">
        <f t="shared" si="279"/>
        <v>2556.6800000000003</v>
      </c>
      <c r="AK3353" s="62">
        <f t="shared" si="280"/>
        <v>1.1666666666666667</v>
      </c>
      <c r="AL3353">
        <f t="shared" si="281"/>
        <v>2454.2000000000003</v>
      </c>
    </row>
    <row r="3354" spans="2:38" ht="14.45" x14ac:dyDescent="0.3">
      <c r="B3354" t="s">
        <v>2853</v>
      </c>
      <c r="C3354">
        <v>2002344334</v>
      </c>
      <c r="D3354" t="s">
        <v>125</v>
      </c>
      <c r="E3354" t="s">
        <v>126</v>
      </c>
      <c r="F3354" t="s">
        <v>127</v>
      </c>
      <c r="G3354" t="s">
        <v>146</v>
      </c>
      <c r="H3354" t="s">
        <v>150</v>
      </c>
      <c r="I3354" t="s">
        <v>257</v>
      </c>
      <c r="J3354" t="s">
        <v>258</v>
      </c>
      <c r="K3354" t="s">
        <v>259</v>
      </c>
      <c r="L3354">
        <v>80818341</v>
      </c>
      <c r="M3354" t="s">
        <v>260</v>
      </c>
      <c r="N3354">
        <v>82121010</v>
      </c>
      <c r="O3354" t="s">
        <v>261</v>
      </c>
      <c r="P3354">
        <v>4987176288264</v>
      </c>
      <c r="Q3354">
        <v>175</v>
      </c>
      <c r="R3354" s="16">
        <v>46807</v>
      </c>
      <c r="S3354">
        <v>60</v>
      </c>
      <c r="T3354">
        <v>31</v>
      </c>
      <c r="U3354">
        <v>30</v>
      </c>
      <c r="V3354">
        <v>127.12</v>
      </c>
      <c r="W3354">
        <v>150</v>
      </c>
      <c r="X3354">
        <v>156.26</v>
      </c>
      <c r="Y3354">
        <v>0</v>
      </c>
      <c r="Z3354">
        <v>9</v>
      </c>
      <c r="AA3354">
        <v>0</v>
      </c>
      <c r="AB3354">
        <v>0</v>
      </c>
      <c r="AC3354">
        <v>1350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f t="shared" si="278"/>
        <v>9</v>
      </c>
      <c r="AJ3354">
        <f t="shared" si="279"/>
        <v>1406.34</v>
      </c>
      <c r="AK3354" s="62">
        <f t="shared" si="280"/>
        <v>0.3</v>
      </c>
      <c r="AL3354">
        <f t="shared" si="281"/>
        <v>1350</v>
      </c>
    </row>
    <row r="3355" spans="2:38" ht="14.45" x14ac:dyDescent="0.3">
      <c r="B3355" t="s">
        <v>2853</v>
      </c>
      <c r="C3355">
        <v>2002344334</v>
      </c>
      <c r="D3355" t="s">
        <v>125</v>
      </c>
      <c r="E3355" t="s">
        <v>126</v>
      </c>
      <c r="F3355" t="s">
        <v>127</v>
      </c>
      <c r="G3355" t="s">
        <v>146</v>
      </c>
      <c r="H3355" t="s">
        <v>147</v>
      </c>
      <c r="I3355" t="s">
        <v>148</v>
      </c>
      <c r="J3355" t="s">
        <v>429</v>
      </c>
      <c r="K3355" t="s">
        <v>430</v>
      </c>
      <c r="L3355">
        <v>80753181</v>
      </c>
      <c r="M3355" t="s">
        <v>431</v>
      </c>
      <c r="N3355">
        <v>33071090</v>
      </c>
      <c r="O3355" t="s">
        <v>432</v>
      </c>
      <c r="P3355">
        <v>4987176093738</v>
      </c>
      <c r="Q3355">
        <v>99</v>
      </c>
      <c r="R3355" s="16">
        <v>46611</v>
      </c>
      <c r="S3355">
        <v>36</v>
      </c>
      <c r="T3355">
        <v>33</v>
      </c>
      <c r="U3355">
        <v>144</v>
      </c>
      <c r="V3355">
        <v>71.91</v>
      </c>
      <c r="W3355">
        <v>84.85</v>
      </c>
      <c r="X3355">
        <v>88.39</v>
      </c>
      <c r="Y3355">
        <v>0</v>
      </c>
      <c r="Z3355">
        <v>120</v>
      </c>
      <c r="AA3355">
        <v>0</v>
      </c>
      <c r="AB3355">
        <v>0</v>
      </c>
      <c r="AC3355">
        <v>10182</v>
      </c>
      <c r="AD3355">
        <v>51.989999999999903</v>
      </c>
      <c r="AE3355">
        <v>0</v>
      </c>
      <c r="AF3355">
        <v>0</v>
      </c>
      <c r="AG3355">
        <v>0</v>
      </c>
      <c r="AH3355">
        <v>0</v>
      </c>
      <c r="AI3355">
        <f t="shared" si="278"/>
        <v>120</v>
      </c>
      <c r="AJ3355">
        <f t="shared" si="279"/>
        <v>10606.8</v>
      </c>
      <c r="AK3355" s="62">
        <f t="shared" si="280"/>
        <v>0.83333333333333337</v>
      </c>
      <c r="AL3355">
        <f t="shared" si="281"/>
        <v>10182</v>
      </c>
    </row>
    <row r="3356" spans="2:38" ht="14.45" x14ac:dyDescent="0.3">
      <c r="B3356" t="s">
        <v>2853</v>
      </c>
      <c r="C3356">
        <v>2002344334</v>
      </c>
      <c r="D3356" t="s">
        <v>125</v>
      </c>
      <c r="E3356" t="s">
        <v>126</v>
      </c>
      <c r="F3356" t="s">
        <v>127</v>
      </c>
      <c r="G3356" t="s">
        <v>128</v>
      </c>
      <c r="H3356" t="s">
        <v>139</v>
      </c>
      <c r="I3356" t="s">
        <v>140</v>
      </c>
      <c r="J3356" t="s">
        <v>515</v>
      </c>
      <c r="K3356" t="s">
        <v>516</v>
      </c>
      <c r="L3356">
        <v>80866583</v>
      </c>
      <c r="M3356" t="s">
        <v>517</v>
      </c>
      <c r="N3356">
        <v>96190030</v>
      </c>
      <c r="O3356" t="s">
        <v>518</v>
      </c>
      <c r="P3356">
        <v>4987176164162</v>
      </c>
      <c r="Q3356">
        <v>33</v>
      </c>
      <c r="R3356" s="16">
        <v>47020</v>
      </c>
      <c r="S3356">
        <v>36</v>
      </c>
      <c r="T3356">
        <v>71</v>
      </c>
      <c r="U3356">
        <v>192</v>
      </c>
      <c r="V3356">
        <v>25.14</v>
      </c>
      <c r="W3356">
        <v>26.4</v>
      </c>
      <c r="X3356">
        <v>27.5</v>
      </c>
      <c r="Y3356">
        <v>0</v>
      </c>
      <c r="Z3356">
        <v>2</v>
      </c>
      <c r="AA3356">
        <v>0</v>
      </c>
      <c r="AB3356">
        <v>0</v>
      </c>
      <c r="AC3356">
        <v>52.8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f t="shared" si="278"/>
        <v>2</v>
      </c>
      <c r="AJ3356">
        <f t="shared" si="279"/>
        <v>55</v>
      </c>
      <c r="AK3356" s="62">
        <f t="shared" si="280"/>
        <v>1.0416666666666666E-2</v>
      </c>
      <c r="AL3356">
        <f t="shared" si="281"/>
        <v>52.8</v>
      </c>
    </row>
    <row r="3357" spans="2:38" ht="14.45" x14ac:dyDescent="0.3">
      <c r="B3357" t="s">
        <v>2853</v>
      </c>
      <c r="C3357">
        <v>2002344334</v>
      </c>
      <c r="D3357" t="s">
        <v>125</v>
      </c>
      <c r="E3357" t="s">
        <v>126</v>
      </c>
      <c r="F3357" t="s">
        <v>127</v>
      </c>
      <c r="G3357" t="s">
        <v>132</v>
      </c>
      <c r="H3357" t="s">
        <v>133</v>
      </c>
      <c r="I3357" t="s">
        <v>134</v>
      </c>
      <c r="J3357" t="s">
        <v>155</v>
      </c>
      <c r="K3357" t="s">
        <v>156</v>
      </c>
      <c r="L3357">
        <v>80870358</v>
      </c>
      <c r="M3357" t="s">
        <v>157</v>
      </c>
      <c r="N3357">
        <v>96190010</v>
      </c>
      <c r="O3357" t="s">
        <v>158</v>
      </c>
      <c r="P3357">
        <v>4987176350657</v>
      </c>
      <c r="Q3357">
        <v>325</v>
      </c>
      <c r="R3357" s="16">
        <v>47052</v>
      </c>
      <c r="S3357">
        <v>24</v>
      </c>
      <c r="T3357">
        <v>100</v>
      </c>
      <c r="U3357">
        <v>18</v>
      </c>
      <c r="V3357">
        <v>242.42</v>
      </c>
      <c r="W3357">
        <v>242.42</v>
      </c>
      <c r="X3357">
        <v>252.53</v>
      </c>
      <c r="Y3357">
        <v>29</v>
      </c>
      <c r="Z3357">
        <v>14</v>
      </c>
      <c r="AA3357">
        <v>0</v>
      </c>
      <c r="AB3357">
        <v>0</v>
      </c>
      <c r="AC3357">
        <v>129937.12</v>
      </c>
      <c r="AD3357">
        <v>0.01</v>
      </c>
      <c r="AE3357">
        <v>0</v>
      </c>
      <c r="AF3357">
        <v>0</v>
      </c>
      <c r="AG3357">
        <v>0</v>
      </c>
      <c r="AH3357">
        <v>0</v>
      </c>
      <c r="AI3357">
        <f t="shared" si="278"/>
        <v>536</v>
      </c>
      <c r="AJ3357">
        <f t="shared" si="279"/>
        <v>135356.07999999999</v>
      </c>
      <c r="AK3357" s="62">
        <f t="shared" si="280"/>
        <v>29.777777777777779</v>
      </c>
      <c r="AL3357">
        <f t="shared" si="281"/>
        <v>129937.12</v>
      </c>
    </row>
    <row r="3358" spans="2:38" ht="14.45" x14ac:dyDescent="0.3">
      <c r="B3358" t="s">
        <v>2853</v>
      </c>
      <c r="C3358">
        <v>2002344334</v>
      </c>
      <c r="D3358" t="s">
        <v>125</v>
      </c>
      <c r="E3358" t="s">
        <v>126</v>
      </c>
      <c r="F3358" t="s">
        <v>127</v>
      </c>
      <c r="G3358" t="s">
        <v>128</v>
      </c>
      <c r="H3358" t="s">
        <v>139</v>
      </c>
      <c r="I3358" t="s">
        <v>140</v>
      </c>
      <c r="J3358" t="s">
        <v>266</v>
      </c>
      <c r="K3358" t="s">
        <v>482</v>
      </c>
      <c r="L3358">
        <v>83918759</v>
      </c>
      <c r="M3358" t="s">
        <v>883</v>
      </c>
      <c r="N3358">
        <v>96190030</v>
      </c>
      <c r="O3358" t="s">
        <v>884</v>
      </c>
      <c r="P3358">
        <v>4987176071453</v>
      </c>
      <c r="Q3358">
        <v>95</v>
      </c>
      <c r="R3358" s="16">
        <v>46807</v>
      </c>
      <c r="S3358">
        <v>36</v>
      </c>
      <c r="T3358">
        <v>51</v>
      </c>
      <c r="U3358">
        <v>40</v>
      </c>
      <c r="V3358">
        <v>72.38</v>
      </c>
      <c r="W3358">
        <v>76</v>
      </c>
      <c r="X3358">
        <v>79.17</v>
      </c>
      <c r="Y3358">
        <v>57</v>
      </c>
      <c r="Z3358">
        <v>20</v>
      </c>
      <c r="AA3358">
        <v>0</v>
      </c>
      <c r="AB3358">
        <v>0</v>
      </c>
      <c r="AC3358">
        <v>174800</v>
      </c>
      <c r="AD3358">
        <v>0.13</v>
      </c>
      <c r="AE3358">
        <v>0</v>
      </c>
      <c r="AF3358">
        <v>0</v>
      </c>
      <c r="AG3358">
        <v>0</v>
      </c>
      <c r="AH3358">
        <v>0</v>
      </c>
      <c r="AI3358">
        <f t="shared" si="278"/>
        <v>2300</v>
      </c>
      <c r="AJ3358">
        <f t="shared" si="279"/>
        <v>182091</v>
      </c>
      <c r="AK3358" s="62">
        <f t="shared" si="280"/>
        <v>57.5</v>
      </c>
      <c r="AL3358">
        <f t="shared" si="281"/>
        <v>174800</v>
      </c>
    </row>
    <row r="3359" spans="2:38" ht="14.45" x14ac:dyDescent="0.3">
      <c r="B3359" t="s">
        <v>2853</v>
      </c>
      <c r="C3359">
        <v>2002344334</v>
      </c>
      <c r="D3359" t="s">
        <v>125</v>
      </c>
      <c r="E3359" t="s">
        <v>126</v>
      </c>
      <c r="F3359" t="s">
        <v>127</v>
      </c>
      <c r="G3359" t="s">
        <v>132</v>
      </c>
      <c r="H3359" t="s">
        <v>163</v>
      </c>
      <c r="I3359" t="s">
        <v>164</v>
      </c>
      <c r="J3359" t="s">
        <v>253</v>
      </c>
      <c r="K3359" t="s">
        <v>437</v>
      </c>
      <c r="L3359">
        <v>80740513</v>
      </c>
      <c r="M3359" t="s">
        <v>438</v>
      </c>
      <c r="N3359">
        <v>33071010</v>
      </c>
      <c r="O3359" t="s">
        <v>439</v>
      </c>
      <c r="P3359">
        <v>4987176177780</v>
      </c>
      <c r="Q3359">
        <v>221</v>
      </c>
      <c r="R3359" s="16">
        <v>47020</v>
      </c>
      <c r="S3359">
        <v>36</v>
      </c>
      <c r="T3359">
        <v>71</v>
      </c>
      <c r="U3359">
        <v>48</v>
      </c>
      <c r="V3359">
        <v>180.4</v>
      </c>
      <c r="W3359">
        <v>189.42</v>
      </c>
      <c r="X3359">
        <v>197.32</v>
      </c>
      <c r="Y3359">
        <v>0</v>
      </c>
      <c r="Z3359">
        <v>11</v>
      </c>
      <c r="AA3359">
        <v>0</v>
      </c>
      <c r="AB3359">
        <v>0</v>
      </c>
      <c r="AC3359">
        <v>2083.62</v>
      </c>
      <c r="AD3359">
        <v>1.1499999999999899</v>
      </c>
      <c r="AE3359">
        <v>0</v>
      </c>
      <c r="AF3359">
        <v>0</v>
      </c>
      <c r="AG3359">
        <v>0</v>
      </c>
      <c r="AH3359">
        <v>0</v>
      </c>
      <c r="AI3359">
        <f t="shared" si="278"/>
        <v>11</v>
      </c>
      <c r="AJ3359">
        <f t="shared" si="279"/>
        <v>2170.52</v>
      </c>
      <c r="AK3359" s="62">
        <f t="shared" si="280"/>
        <v>0.22916666666666666</v>
      </c>
      <c r="AL3359">
        <f t="shared" si="281"/>
        <v>2083.62</v>
      </c>
    </row>
    <row r="3360" spans="2:38" ht="14.45" x14ac:dyDescent="0.3">
      <c r="B3360" t="s">
        <v>2853</v>
      </c>
      <c r="C3360">
        <v>2002344334</v>
      </c>
      <c r="D3360" t="s">
        <v>125</v>
      </c>
      <c r="E3360" t="s">
        <v>126</v>
      </c>
      <c r="F3360" t="s">
        <v>127</v>
      </c>
      <c r="G3360" t="s">
        <v>132</v>
      </c>
      <c r="H3360" t="s">
        <v>163</v>
      </c>
      <c r="I3360" t="s">
        <v>164</v>
      </c>
      <c r="J3360" t="s">
        <v>337</v>
      </c>
      <c r="K3360" t="s">
        <v>885</v>
      </c>
      <c r="L3360">
        <v>80762958</v>
      </c>
      <c r="M3360" t="s">
        <v>886</v>
      </c>
      <c r="N3360">
        <v>33072000</v>
      </c>
      <c r="O3360" t="s">
        <v>887</v>
      </c>
      <c r="P3360">
        <v>4987176177186</v>
      </c>
      <c r="Q3360">
        <v>150</v>
      </c>
      <c r="R3360" s="16">
        <v>46611</v>
      </c>
      <c r="S3360">
        <v>18</v>
      </c>
      <c r="T3360">
        <v>67</v>
      </c>
      <c r="U3360">
        <v>72</v>
      </c>
      <c r="V3360">
        <v>87.16</v>
      </c>
      <c r="W3360">
        <v>102.85</v>
      </c>
      <c r="X3360">
        <v>107.14</v>
      </c>
      <c r="Y3360">
        <v>0</v>
      </c>
      <c r="Z3360">
        <v>6</v>
      </c>
      <c r="AA3360">
        <v>0</v>
      </c>
      <c r="AB3360">
        <v>0</v>
      </c>
      <c r="AC3360">
        <v>617.1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f t="shared" si="278"/>
        <v>6</v>
      </c>
      <c r="AJ3360">
        <f t="shared" si="279"/>
        <v>642.84</v>
      </c>
      <c r="AK3360" s="62">
        <f t="shared" si="280"/>
        <v>8.3333333333333329E-2</v>
      </c>
      <c r="AL3360">
        <f t="shared" si="281"/>
        <v>617.09999999999991</v>
      </c>
    </row>
    <row r="3361" spans="2:38" ht="14.45" x14ac:dyDescent="0.3">
      <c r="B3361" t="s">
        <v>2853</v>
      </c>
      <c r="C3361">
        <v>2002344334</v>
      </c>
      <c r="D3361" t="s">
        <v>125</v>
      </c>
      <c r="E3361" t="s">
        <v>126</v>
      </c>
      <c r="F3361" t="s">
        <v>127</v>
      </c>
      <c r="G3361" t="s">
        <v>128</v>
      </c>
      <c r="H3361" t="s">
        <v>139</v>
      </c>
      <c r="I3361" t="s">
        <v>140</v>
      </c>
      <c r="J3361" t="s">
        <v>246</v>
      </c>
      <c r="K3361" t="s">
        <v>512</v>
      </c>
      <c r="L3361">
        <v>80866560</v>
      </c>
      <c r="M3361" t="s">
        <v>1042</v>
      </c>
      <c r="N3361">
        <v>96190030</v>
      </c>
      <c r="O3361" t="s">
        <v>1043</v>
      </c>
      <c r="P3361">
        <v>4987176141781</v>
      </c>
      <c r="Q3361">
        <v>280</v>
      </c>
      <c r="R3361" s="16">
        <v>47020</v>
      </c>
      <c r="S3361">
        <v>36</v>
      </c>
      <c r="T3361">
        <v>71</v>
      </c>
      <c r="U3361">
        <v>24</v>
      </c>
      <c r="V3361">
        <v>213.32</v>
      </c>
      <c r="W3361">
        <v>223.99</v>
      </c>
      <c r="X3361">
        <v>233.33</v>
      </c>
      <c r="Y3361">
        <v>0</v>
      </c>
      <c r="Z3361">
        <v>4</v>
      </c>
      <c r="AA3361">
        <v>0</v>
      </c>
      <c r="AB3361">
        <v>0</v>
      </c>
      <c r="AC3361">
        <v>895.96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f t="shared" si="278"/>
        <v>4</v>
      </c>
      <c r="AJ3361">
        <f t="shared" si="279"/>
        <v>933.32</v>
      </c>
      <c r="AK3361" s="62">
        <f t="shared" si="280"/>
        <v>0.16666666666666666</v>
      </c>
      <c r="AL3361">
        <f t="shared" si="281"/>
        <v>895.96</v>
      </c>
    </row>
    <row r="3362" spans="2:38" ht="14.45" x14ac:dyDescent="0.3">
      <c r="B3362" t="s">
        <v>2853</v>
      </c>
      <c r="C3362">
        <v>2002344334</v>
      </c>
      <c r="D3362" t="s">
        <v>125</v>
      </c>
      <c r="E3362" t="s">
        <v>126</v>
      </c>
      <c r="F3362" t="s">
        <v>127</v>
      </c>
      <c r="G3362" t="s">
        <v>146</v>
      </c>
      <c r="H3362" t="s">
        <v>150</v>
      </c>
      <c r="I3362" t="s">
        <v>214</v>
      </c>
      <c r="J3362" t="s">
        <v>276</v>
      </c>
      <c r="K3362" t="s">
        <v>276</v>
      </c>
      <c r="L3362">
        <v>80803704</v>
      </c>
      <c r="M3362" t="s">
        <v>277</v>
      </c>
      <c r="N3362">
        <v>82121010</v>
      </c>
      <c r="O3362" t="s">
        <v>278</v>
      </c>
      <c r="P3362">
        <v>4987176286833</v>
      </c>
      <c r="Q3362">
        <v>275</v>
      </c>
      <c r="R3362" s="16">
        <v>46800</v>
      </c>
      <c r="S3362">
        <v>60</v>
      </c>
      <c r="T3362">
        <v>31</v>
      </c>
      <c r="U3362">
        <v>36</v>
      </c>
      <c r="V3362">
        <v>199.75</v>
      </c>
      <c r="W3362">
        <v>235.71</v>
      </c>
      <c r="X3362">
        <v>245.54</v>
      </c>
      <c r="Y3362">
        <v>0</v>
      </c>
      <c r="Z3362">
        <v>20</v>
      </c>
      <c r="AA3362">
        <v>0</v>
      </c>
      <c r="AB3362">
        <v>0</v>
      </c>
      <c r="AC3362">
        <v>4714.2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f t="shared" si="278"/>
        <v>20</v>
      </c>
      <c r="AJ3362">
        <f t="shared" si="279"/>
        <v>4910.8</v>
      </c>
      <c r="AK3362" s="62">
        <f t="shared" si="280"/>
        <v>0.55555555555555558</v>
      </c>
      <c r="AL3362">
        <f t="shared" si="281"/>
        <v>4714.2</v>
      </c>
    </row>
    <row r="3363" spans="2:38" ht="14.45" x14ac:dyDescent="0.3">
      <c r="B3363" t="s">
        <v>2853</v>
      </c>
      <c r="C3363">
        <v>2002344334</v>
      </c>
      <c r="D3363" t="s">
        <v>125</v>
      </c>
      <c r="E3363" t="s">
        <v>126</v>
      </c>
      <c r="F3363" t="s">
        <v>127</v>
      </c>
      <c r="G3363" t="s">
        <v>128</v>
      </c>
      <c r="H3363" t="s">
        <v>139</v>
      </c>
      <c r="I3363" t="s">
        <v>140</v>
      </c>
      <c r="J3363" t="s">
        <v>159</v>
      </c>
      <c r="K3363" t="s">
        <v>305</v>
      </c>
      <c r="L3363">
        <v>80774649</v>
      </c>
      <c r="M3363" t="s">
        <v>452</v>
      </c>
      <c r="N3363">
        <v>96190030</v>
      </c>
      <c r="O3363" t="s">
        <v>453</v>
      </c>
      <c r="P3363">
        <v>4987176056375</v>
      </c>
      <c r="Q3363">
        <v>280</v>
      </c>
      <c r="R3363" s="16">
        <v>47020</v>
      </c>
      <c r="S3363">
        <v>36</v>
      </c>
      <c r="T3363">
        <v>71</v>
      </c>
      <c r="U3363">
        <v>12</v>
      </c>
      <c r="V3363">
        <v>222.6</v>
      </c>
      <c r="W3363">
        <v>233.73</v>
      </c>
      <c r="X3363">
        <v>243.48</v>
      </c>
      <c r="Y3363">
        <v>3</v>
      </c>
      <c r="Z3363">
        <v>5</v>
      </c>
      <c r="AA3363">
        <v>0</v>
      </c>
      <c r="AB3363">
        <v>0</v>
      </c>
      <c r="AC3363">
        <v>9582.93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f t="shared" si="278"/>
        <v>41</v>
      </c>
      <c r="AJ3363">
        <f t="shared" si="279"/>
        <v>9982.68</v>
      </c>
      <c r="AK3363" s="62">
        <f t="shared" si="280"/>
        <v>3.4166666666666665</v>
      </c>
      <c r="AL3363">
        <f t="shared" si="281"/>
        <v>9582.93</v>
      </c>
    </row>
    <row r="3364" spans="2:38" ht="14.45" x14ac:dyDescent="0.3">
      <c r="B3364" t="s">
        <v>2853</v>
      </c>
      <c r="C3364">
        <v>2002344334</v>
      </c>
      <c r="D3364" t="s">
        <v>125</v>
      </c>
      <c r="E3364" t="s">
        <v>126</v>
      </c>
      <c r="F3364" t="s">
        <v>127</v>
      </c>
      <c r="G3364" t="s">
        <v>128</v>
      </c>
      <c r="H3364" t="s">
        <v>196</v>
      </c>
      <c r="I3364" t="s">
        <v>197</v>
      </c>
      <c r="J3364" t="s">
        <v>527</v>
      </c>
      <c r="K3364" t="s">
        <v>528</v>
      </c>
      <c r="L3364">
        <v>80795452</v>
      </c>
      <c r="M3364" t="s">
        <v>529</v>
      </c>
      <c r="N3364">
        <v>33049990</v>
      </c>
      <c r="O3364" t="s">
        <v>530</v>
      </c>
      <c r="P3364">
        <v>4902430893961</v>
      </c>
      <c r="Q3364">
        <v>399</v>
      </c>
      <c r="R3364" s="16">
        <v>47052</v>
      </c>
      <c r="S3364">
        <v>36</v>
      </c>
      <c r="T3364">
        <v>74</v>
      </c>
      <c r="U3364">
        <v>12</v>
      </c>
      <c r="V3364">
        <v>282.26</v>
      </c>
      <c r="W3364">
        <v>333.07</v>
      </c>
      <c r="X3364">
        <v>346.96</v>
      </c>
      <c r="Y3364">
        <v>0</v>
      </c>
      <c r="Z3364">
        <v>1</v>
      </c>
      <c r="AA3364">
        <v>0</v>
      </c>
      <c r="AB3364">
        <v>0</v>
      </c>
      <c r="AC3364">
        <v>333.07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f t="shared" si="278"/>
        <v>1</v>
      </c>
      <c r="AJ3364">
        <f t="shared" si="279"/>
        <v>346.96</v>
      </c>
      <c r="AK3364" s="62">
        <f t="shared" si="280"/>
        <v>8.3333333333333329E-2</v>
      </c>
      <c r="AL3364">
        <f t="shared" si="281"/>
        <v>333.07</v>
      </c>
    </row>
    <row r="3365" spans="2:38" ht="14.45" x14ac:dyDescent="0.3">
      <c r="B3365" t="s">
        <v>2853</v>
      </c>
      <c r="C3365">
        <v>2002344334</v>
      </c>
      <c r="D3365" t="s">
        <v>125</v>
      </c>
      <c r="E3365" t="s">
        <v>126</v>
      </c>
      <c r="F3365" t="s">
        <v>127</v>
      </c>
      <c r="G3365" t="s">
        <v>146</v>
      </c>
      <c r="H3365" t="s">
        <v>150</v>
      </c>
      <c r="I3365" t="s">
        <v>151</v>
      </c>
      <c r="J3365" t="s">
        <v>182</v>
      </c>
      <c r="K3365" t="s">
        <v>182</v>
      </c>
      <c r="L3365">
        <v>80797473</v>
      </c>
      <c r="M3365" t="s">
        <v>183</v>
      </c>
      <c r="N3365">
        <v>82121010</v>
      </c>
      <c r="O3365" t="s">
        <v>184</v>
      </c>
      <c r="P3365">
        <v>4987176282934</v>
      </c>
      <c r="Q3365">
        <v>575</v>
      </c>
      <c r="R3365" s="16">
        <v>47045</v>
      </c>
      <c r="S3365">
        <v>60</v>
      </c>
      <c r="T3365">
        <v>44</v>
      </c>
      <c r="U3365">
        <v>36</v>
      </c>
      <c r="V3365">
        <v>417.66</v>
      </c>
      <c r="W3365">
        <v>492.84</v>
      </c>
      <c r="X3365">
        <v>513.39</v>
      </c>
      <c r="Y3365">
        <v>0</v>
      </c>
      <c r="Z3365">
        <v>14</v>
      </c>
      <c r="AA3365">
        <v>0</v>
      </c>
      <c r="AB3365">
        <v>0</v>
      </c>
      <c r="AC3365">
        <v>6899.76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f t="shared" si="278"/>
        <v>14</v>
      </c>
      <c r="AJ3365">
        <f t="shared" si="279"/>
        <v>7187.46</v>
      </c>
      <c r="AK3365" s="62">
        <f t="shared" si="280"/>
        <v>0.3888888888888889</v>
      </c>
      <c r="AL3365">
        <f t="shared" si="281"/>
        <v>6899.7599999999993</v>
      </c>
    </row>
    <row r="3366" spans="2:38" ht="14.45" x14ac:dyDescent="0.3">
      <c r="B3366" t="s">
        <v>2853</v>
      </c>
      <c r="C3366">
        <v>2002344334</v>
      </c>
      <c r="D3366" t="s">
        <v>125</v>
      </c>
      <c r="E3366" t="s">
        <v>126</v>
      </c>
      <c r="F3366" t="s">
        <v>127</v>
      </c>
      <c r="G3366" t="s">
        <v>128</v>
      </c>
      <c r="H3366" t="s">
        <v>129</v>
      </c>
      <c r="I3366" t="s">
        <v>130</v>
      </c>
      <c r="J3366" t="s">
        <v>295</v>
      </c>
      <c r="K3366" t="s">
        <v>296</v>
      </c>
      <c r="L3366">
        <v>80830097</v>
      </c>
      <c r="M3366" t="s">
        <v>297</v>
      </c>
      <c r="N3366">
        <v>33059090</v>
      </c>
      <c r="O3366" t="s">
        <v>298</v>
      </c>
      <c r="P3366">
        <v>4987176294098</v>
      </c>
      <c r="Q3366">
        <v>290</v>
      </c>
      <c r="R3366" s="16">
        <v>47115</v>
      </c>
      <c r="S3366">
        <v>36</v>
      </c>
      <c r="T3366">
        <v>80</v>
      </c>
      <c r="U3366">
        <v>24</v>
      </c>
      <c r="V3366">
        <v>205.15</v>
      </c>
      <c r="W3366">
        <v>242.08</v>
      </c>
      <c r="X3366">
        <v>252.17</v>
      </c>
      <c r="Y3366">
        <v>1</v>
      </c>
      <c r="Z3366">
        <v>12</v>
      </c>
      <c r="AA3366">
        <v>0</v>
      </c>
      <c r="AB3366">
        <v>0</v>
      </c>
      <c r="AC3366">
        <v>8714.8799999999992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f t="shared" si="278"/>
        <v>36</v>
      </c>
      <c r="AJ3366">
        <f t="shared" si="279"/>
        <v>9078.119999999999</v>
      </c>
      <c r="AK3366" s="62">
        <f t="shared" si="280"/>
        <v>1.5</v>
      </c>
      <c r="AL3366">
        <f t="shared" si="281"/>
        <v>8714.880000000001</v>
      </c>
    </row>
    <row r="3367" spans="2:38" ht="14.45" x14ac:dyDescent="0.3">
      <c r="B3367" t="s">
        <v>2853</v>
      </c>
      <c r="C3367">
        <v>2002344334</v>
      </c>
      <c r="D3367" t="s">
        <v>125</v>
      </c>
      <c r="E3367" t="s">
        <v>126</v>
      </c>
      <c r="F3367" t="s">
        <v>127</v>
      </c>
      <c r="G3367" t="s">
        <v>128</v>
      </c>
      <c r="H3367" t="s">
        <v>208</v>
      </c>
      <c r="I3367" t="s">
        <v>209</v>
      </c>
      <c r="J3367" t="s">
        <v>252</v>
      </c>
      <c r="K3367" t="s">
        <v>457</v>
      </c>
      <c r="L3367">
        <v>80786348</v>
      </c>
      <c r="M3367" t="s">
        <v>458</v>
      </c>
      <c r="N3367">
        <v>33074900</v>
      </c>
      <c r="O3367" t="s">
        <v>459</v>
      </c>
      <c r="P3367">
        <v>4987176244420</v>
      </c>
      <c r="Q3367">
        <v>349</v>
      </c>
      <c r="R3367" s="16">
        <v>47052</v>
      </c>
      <c r="S3367">
        <v>24</v>
      </c>
      <c r="T3367">
        <v>100</v>
      </c>
      <c r="U3367">
        <v>24</v>
      </c>
      <c r="V3367">
        <v>236.6</v>
      </c>
      <c r="W3367">
        <v>279.19</v>
      </c>
      <c r="X3367">
        <v>290.83</v>
      </c>
      <c r="Y3367">
        <v>0</v>
      </c>
      <c r="Z3367">
        <v>12</v>
      </c>
      <c r="AA3367">
        <v>0</v>
      </c>
      <c r="AB3367">
        <v>0</v>
      </c>
      <c r="AC3367">
        <v>3350.28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f t="shared" si="278"/>
        <v>12</v>
      </c>
      <c r="AJ3367">
        <f t="shared" si="279"/>
        <v>3489.96</v>
      </c>
      <c r="AK3367" s="62">
        <f t="shared" si="280"/>
        <v>0.5</v>
      </c>
      <c r="AL3367">
        <f t="shared" si="281"/>
        <v>3350.2799999999997</v>
      </c>
    </row>
    <row r="3368" spans="2:38" ht="14.45" x14ac:dyDescent="0.3">
      <c r="B3368" t="s">
        <v>2853</v>
      </c>
      <c r="C3368">
        <v>2002344334</v>
      </c>
      <c r="D3368" t="s">
        <v>125</v>
      </c>
      <c r="E3368" t="s">
        <v>126</v>
      </c>
      <c r="F3368" t="s">
        <v>127</v>
      </c>
      <c r="G3368" t="s">
        <v>146</v>
      </c>
      <c r="H3368" t="s">
        <v>160</v>
      </c>
      <c r="I3368" t="s">
        <v>161</v>
      </c>
      <c r="J3368" t="s">
        <v>344</v>
      </c>
      <c r="K3368" t="s">
        <v>1048</v>
      </c>
      <c r="L3368">
        <v>80818682</v>
      </c>
      <c r="M3368" t="s">
        <v>1049</v>
      </c>
      <c r="N3368">
        <v>96032100</v>
      </c>
      <c r="O3368" t="s">
        <v>1050</v>
      </c>
      <c r="P3368">
        <v>4987176239945</v>
      </c>
      <c r="Q3368">
        <v>110</v>
      </c>
      <c r="R3368" s="16">
        <v>47020</v>
      </c>
      <c r="S3368">
        <v>36</v>
      </c>
      <c r="T3368">
        <v>71</v>
      </c>
      <c r="U3368">
        <v>48</v>
      </c>
      <c r="V3368">
        <v>83.81</v>
      </c>
      <c r="W3368">
        <v>88</v>
      </c>
      <c r="X3368">
        <v>91.67</v>
      </c>
      <c r="Y3368">
        <v>0</v>
      </c>
      <c r="Z3368">
        <v>1</v>
      </c>
      <c r="AA3368">
        <v>0</v>
      </c>
      <c r="AB3368">
        <v>0</v>
      </c>
      <c r="AC3368">
        <v>88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f t="shared" si="278"/>
        <v>1</v>
      </c>
      <c r="AJ3368">
        <f t="shared" si="279"/>
        <v>91.67</v>
      </c>
      <c r="AK3368" s="62">
        <f t="shared" si="280"/>
        <v>2.0833333333333332E-2</v>
      </c>
      <c r="AL3368">
        <f t="shared" si="281"/>
        <v>88</v>
      </c>
    </row>
    <row r="3369" spans="2:38" ht="14.45" x14ac:dyDescent="0.3">
      <c r="B3369" t="s">
        <v>2853</v>
      </c>
      <c r="C3369">
        <v>2002344334</v>
      </c>
      <c r="D3369" t="s">
        <v>125</v>
      </c>
      <c r="E3369" t="s">
        <v>126</v>
      </c>
      <c r="F3369" t="s">
        <v>127</v>
      </c>
      <c r="G3369" t="s">
        <v>128</v>
      </c>
      <c r="H3369" t="s">
        <v>208</v>
      </c>
      <c r="I3369" t="s">
        <v>209</v>
      </c>
      <c r="J3369" t="s">
        <v>210</v>
      </c>
      <c r="K3369" t="s">
        <v>211</v>
      </c>
      <c r="L3369">
        <v>80836250</v>
      </c>
      <c r="M3369" t="s">
        <v>212</v>
      </c>
      <c r="N3369">
        <v>33074900</v>
      </c>
      <c r="O3369" t="s">
        <v>213</v>
      </c>
      <c r="P3369">
        <v>4987176304650</v>
      </c>
      <c r="Q3369">
        <v>349</v>
      </c>
      <c r="R3369" s="16">
        <v>47045</v>
      </c>
      <c r="S3369">
        <v>24</v>
      </c>
      <c r="T3369">
        <v>100</v>
      </c>
      <c r="U3369">
        <v>12</v>
      </c>
      <c r="V3369">
        <v>236.6</v>
      </c>
      <c r="W3369">
        <v>279.19</v>
      </c>
      <c r="X3369">
        <v>290.83</v>
      </c>
      <c r="Y3369">
        <v>0</v>
      </c>
      <c r="Z3369">
        <v>6</v>
      </c>
      <c r="AA3369">
        <v>0</v>
      </c>
      <c r="AB3369">
        <v>0</v>
      </c>
      <c r="AC3369">
        <v>1675.14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f t="shared" si="278"/>
        <v>6</v>
      </c>
      <c r="AJ3369">
        <f t="shared" si="279"/>
        <v>1744.98</v>
      </c>
      <c r="AK3369" s="62">
        <f t="shared" si="280"/>
        <v>0.5</v>
      </c>
      <c r="AL3369">
        <f t="shared" si="281"/>
        <v>1675.1399999999999</v>
      </c>
    </row>
    <row r="3370" spans="2:38" ht="14.45" x14ac:dyDescent="0.3">
      <c r="B3370" t="s">
        <v>2853</v>
      </c>
      <c r="C3370">
        <v>2002344334</v>
      </c>
      <c r="D3370" t="s">
        <v>125</v>
      </c>
      <c r="E3370" t="s">
        <v>126</v>
      </c>
      <c r="F3370" t="s">
        <v>127</v>
      </c>
      <c r="G3370" t="s">
        <v>132</v>
      </c>
      <c r="H3370" t="s">
        <v>163</v>
      </c>
      <c r="I3370" t="s">
        <v>164</v>
      </c>
      <c r="J3370" t="s">
        <v>253</v>
      </c>
      <c r="K3370" t="s">
        <v>302</v>
      </c>
      <c r="L3370">
        <v>80830420</v>
      </c>
      <c r="M3370" t="s">
        <v>303</v>
      </c>
      <c r="N3370">
        <v>33071010</v>
      </c>
      <c r="O3370" t="s">
        <v>304</v>
      </c>
      <c r="P3370">
        <v>4987176176844</v>
      </c>
      <c r="Q3370">
        <v>235</v>
      </c>
      <c r="R3370" s="16">
        <v>47020</v>
      </c>
      <c r="S3370">
        <v>36</v>
      </c>
      <c r="T3370">
        <v>71</v>
      </c>
      <c r="U3370">
        <v>48</v>
      </c>
      <c r="V3370">
        <v>191.83</v>
      </c>
      <c r="W3370">
        <v>201.42</v>
      </c>
      <c r="X3370">
        <v>209.82</v>
      </c>
      <c r="Y3370">
        <v>0</v>
      </c>
      <c r="Z3370">
        <v>5</v>
      </c>
      <c r="AA3370">
        <v>0</v>
      </c>
      <c r="AB3370">
        <v>0</v>
      </c>
      <c r="AC3370">
        <v>1007.1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f t="shared" si="278"/>
        <v>5</v>
      </c>
      <c r="AJ3370">
        <f t="shared" si="279"/>
        <v>1049.0999999999999</v>
      </c>
      <c r="AK3370" s="62">
        <f t="shared" si="280"/>
        <v>0.10416666666666667</v>
      </c>
      <c r="AL3370">
        <f t="shared" si="281"/>
        <v>1007.0999999999999</v>
      </c>
    </row>
    <row r="3371" spans="2:38" ht="14.45" x14ac:dyDescent="0.3">
      <c r="B3371" t="s">
        <v>2853</v>
      </c>
      <c r="C3371">
        <v>2002344334</v>
      </c>
      <c r="D3371" t="s">
        <v>125</v>
      </c>
      <c r="E3371" t="s">
        <v>126</v>
      </c>
      <c r="F3371" t="s">
        <v>127</v>
      </c>
      <c r="G3371" t="s">
        <v>146</v>
      </c>
      <c r="H3371" t="s">
        <v>150</v>
      </c>
      <c r="I3371" t="s">
        <v>214</v>
      </c>
      <c r="J3371" t="s">
        <v>1019</v>
      </c>
      <c r="K3371" t="s">
        <v>1019</v>
      </c>
      <c r="L3371">
        <v>80803714</v>
      </c>
      <c r="M3371" t="s">
        <v>1020</v>
      </c>
      <c r="N3371">
        <v>82121010</v>
      </c>
      <c r="O3371" t="s">
        <v>1021</v>
      </c>
      <c r="P3371">
        <v>4987176286826</v>
      </c>
      <c r="Q3371">
        <v>437</v>
      </c>
      <c r="R3371" s="16">
        <v>47045</v>
      </c>
      <c r="S3371">
        <v>60</v>
      </c>
      <c r="T3371">
        <v>44</v>
      </c>
      <c r="U3371">
        <v>24</v>
      </c>
      <c r="V3371">
        <v>317.42</v>
      </c>
      <c r="W3371">
        <v>374.56</v>
      </c>
      <c r="X3371">
        <v>390.18</v>
      </c>
      <c r="Y3371">
        <v>0</v>
      </c>
      <c r="Z3371">
        <v>1</v>
      </c>
      <c r="AA3371">
        <v>0</v>
      </c>
      <c r="AB3371">
        <v>0</v>
      </c>
      <c r="AC3371">
        <v>374.56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f t="shared" si="278"/>
        <v>1</v>
      </c>
      <c r="AJ3371">
        <f t="shared" si="279"/>
        <v>390.18</v>
      </c>
      <c r="AK3371" s="62">
        <f t="shared" si="280"/>
        <v>4.1666666666666664E-2</v>
      </c>
      <c r="AL3371">
        <f t="shared" si="281"/>
        <v>374.56</v>
      </c>
    </row>
    <row r="3372" spans="2:38" ht="14.45" x14ac:dyDescent="0.3">
      <c r="B3372" t="s">
        <v>2853</v>
      </c>
      <c r="C3372">
        <v>2002344334</v>
      </c>
      <c r="D3372" t="s">
        <v>125</v>
      </c>
      <c r="E3372" t="s">
        <v>126</v>
      </c>
      <c r="F3372" t="s">
        <v>127</v>
      </c>
      <c r="G3372" t="s">
        <v>132</v>
      </c>
      <c r="H3372" t="s">
        <v>133</v>
      </c>
      <c r="I3372" t="s">
        <v>134</v>
      </c>
      <c r="J3372" t="s">
        <v>169</v>
      </c>
      <c r="K3372" t="s">
        <v>543</v>
      </c>
      <c r="L3372">
        <v>80830251</v>
      </c>
      <c r="M3372" t="s">
        <v>544</v>
      </c>
      <c r="N3372">
        <v>96190010</v>
      </c>
      <c r="O3372" t="s">
        <v>545</v>
      </c>
      <c r="P3372">
        <v>4987176294623</v>
      </c>
      <c r="Q3372">
        <v>475</v>
      </c>
      <c r="R3372" s="16">
        <v>46807</v>
      </c>
      <c r="S3372">
        <v>24</v>
      </c>
      <c r="T3372">
        <v>77</v>
      </c>
      <c r="U3372">
        <v>16</v>
      </c>
      <c r="V3372">
        <v>354.08</v>
      </c>
      <c r="W3372">
        <v>354.08</v>
      </c>
      <c r="X3372">
        <v>368.85</v>
      </c>
      <c r="Y3372">
        <v>1</v>
      </c>
      <c r="Z3372">
        <v>2</v>
      </c>
      <c r="AA3372">
        <v>0</v>
      </c>
      <c r="AB3372">
        <v>0</v>
      </c>
      <c r="AC3372">
        <v>6373.44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f t="shared" si="278"/>
        <v>18</v>
      </c>
      <c r="AJ3372">
        <f t="shared" si="279"/>
        <v>6639.3</v>
      </c>
      <c r="AK3372" s="62">
        <f t="shared" si="280"/>
        <v>1.125</v>
      </c>
      <c r="AL3372">
        <f t="shared" si="281"/>
        <v>6373.44</v>
      </c>
    </row>
    <row r="3373" spans="2:38" ht="14.45" x14ac:dyDescent="0.3">
      <c r="B3373" t="s">
        <v>2853</v>
      </c>
      <c r="C3373">
        <v>2002344334</v>
      </c>
      <c r="D3373" t="s">
        <v>125</v>
      </c>
      <c r="E3373" t="s">
        <v>126</v>
      </c>
      <c r="F3373" t="s">
        <v>127</v>
      </c>
      <c r="G3373" t="s">
        <v>146</v>
      </c>
      <c r="H3373" t="s">
        <v>190</v>
      </c>
      <c r="I3373" t="s">
        <v>191</v>
      </c>
      <c r="J3373" t="s">
        <v>192</v>
      </c>
      <c r="K3373" t="s">
        <v>193</v>
      </c>
      <c r="L3373">
        <v>80832391</v>
      </c>
      <c r="M3373" t="s">
        <v>194</v>
      </c>
      <c r="N3373">
        <v>82121010</v>
      </c>
      <c r="O3373" t="s">
        <v>195</v>
      </c>
      <c r="P3373">
        <v>4987176298188</v>
      </c>
      <c r="Q3373">
        <v>325</v>
      </c>
      <c r="R3373" s="16">
        <v>46807</v>
      </c>
      <c r="S3373">
        <v>60</v>
      </c>
      <c r="T3373">
        <v>31</v>
      </c>
      <c r="U3373">
        <v>48</v>
      </c>
      <c r="V3373">
        <v>231.93</v>
      </c>
      <c r="W3373">
        <v>273.68</v>
      </c>
      <c r="X3373">
        <v>285.08999999999997</v>
      </c>
      <c r="Y3373">
        <v>0</v>
      </c>
      <c r="Z3373">
        <v>47</v>
      </c>
      <c r="AA3373">
        <v>0</v>
      </c>
      <c r="AB3373">
        <v>0</v>
      </c>
      <c r="AC3373">
        <v>12862.96</v>
      </c>
      <c r="AD3373">
        <v>0.01</v>
      </c>
      <c r="AE3373">
        <v>0</v>
      </c>
      <c r="AF3373">
        <v>0</v>
      </c>
      <c r="AG3373">
        <v>0</v>
      </c>
      <c r="AH3373">
        <v>0</v>
      </c>
      <c r="AI3373">
        <f t="shared" si="278"/>
        <v>47</v>
      </c>
      <c r="AJ3373">
        <f t="shared" si="279"/>
        <v>13399.23</v>
      </c>
      <c r="AK3373" s="62">
        <f t="shared" si="280"/>
        <v>0.97916666666666663</v>
      </c>
      <c r="AL3373">
        <f t="shared" si="281"/>
        <v>12862.960000000001</v>
      </c>
    </row>
    <row r="3374" spans="2:38" ht="14.45" x14ac:dyDescent="0.3">
      <c r="B3374" t="s">
        <v>2853</v>
      </c>
      <c r="C3374">
        <v>2002344334</v>
      </c>
      <c r="D3374" t="s">
        <v>125</v>
      </c>
      <c r="E3374" t="s">
        <v>126</v>
      </c>
      <c r="F3374" t="s">
        <v>127</v>
      </c>
      <c r="G3374" t="s">
        <v>128</v>
      </c>
      <c r="H3374" t="s">
        <v>139</v>
      </c>
      <c r="I3374" t="s">
        <v>140</v>
      </c>
      <c r="J3374" t="s">
        <v>283</v>
      </c>
      <c r="K3374" t="s">
        <v>927</v>
      </c>
      <c r="L3374">
        <v>83918762</v>
      </c>
      <c r="M3374" t="s">
        <v>1078</v>
      </c>
      <c r="N3374">
        <v>96190030</v>
      </c>
      <c r="O3374" t="s">
        <v>1079</v>
      </c>
      <c r="P3374">
        <v>4987176340979</v>
      </c>
      <c r="Q3374">
        <v>609</v>
      </c>
      <c r="R3374" s="16">
        <v>46807</v>
      </c>
      <c r="S3374">
        <v>36</v>
      </c>
      <c r="T3374">
        <v>51</v>
      </c>
      <c r="U3374">
        <v>6</v>
      </c>
      <c r="V3374">
        <v>463.98</v>
      </c>
      <c r="W3374">
        <v>487.18</v>
      </c>
      <c r="X3374">
        <v>507.5</v>
      </c>
      <c r="Y3374">
        <v>160</v>
      </c>
      <c r="Z3374">
        <v>0</v>
      </c>
      <c r="AA3374">
        <v>0</v>
      </c>
      <c r="AB3374">
        <v>0</v>
      </c>
      <c r="AC3374">
        <v>467692.79999999999</v>
      </c>
      <c r="AD3374">
        <v>0.26</v>
      </c>
      <c r="AE3374">
        <v>0</v>
      </c>
      <c r="AF3374">
        <v>0</v>
      </c>
      <c r="AG3374">
        <v>0</v>
      </c>
      <c r="AH3374">
        <v>0</v>
      </c>
      <c r="AI3374">
        <f t="shared" si="278"/>
        <v>960</v>
      </c>
      <c r="AJ3374">
        <f t="shared" si="279"/>
        <v>487200</v>
      </c>
      <c r="AK3374" s="62">
        <f t="shared" si="280"/>
        <v>160</v>
      </c>
      <c r="AL3374">
        <f t="shared" si="281"/>
        <v>467692.79999999999</v>
      </c>
    </row>
    <row r="3375" spans="2:38" ht="14.45" x14ac:dyDescent="0.3">
      <c r="B3375" t="s">
        <v>2853</v>
      </c>
      <c r="C3375">
        <v>2002344334</v>
      </c>
      <c r="D3375" t="s">
        <v>125</v>
      </c>
      <c r="E3375" t="s">
        <v>126</v>
      </c>
      <c r="F3375" t="s">
        <v>127</v>
      </c>
      <c r="G3375" t="s">
        <v>146</v>
      </c>
      <c r="H3375" t="s">
        <v>190</v>
      </c>
      <c r="I3375" t="s">
        <v>191</v>
      </c>
      <c r="J3375" t="s">
        <v>223</v>
      </c>
      <c r="K3375" t="s">
        <v>485</v>
      </c>
      <c r="L3375">
        <v>80840354</v>
      </c>
      <c r="M3375" t="s">
        <v>486</v>
      </c>
      <c r="N3375">
        <v>82121010</v>
      </c>
      <c r="O3375" t="s">
        <v>487</v>
      </c>
      <c r="P3375">
        <v>4987176311405</v>
      </c>
      <c r="Q3375">
        <v>375</v>
      </c>
      <c r="R3375" s="16">
        <v>46434</v>
      </c>
      <c r="S3375">
        <v>24</v>
      </c>
      <c r="T3375">
        <v>25</v>
      </c>
      <c r="U3375">
        <v>18</v>
      </c>
      <c r="V3375">
        <v>267.61</v>
      </c>
      <c r="W3375">
        <v>315.77999999999997</v>
      </c>
      <c r="X3375">
        <v>328.95</v>
      </c>
      <c r="Y3375">
        <v>2</v>
      </c>
      <c r="Z3375">
        <v>6</v>
      </c>
      <c r="AA3375">
        <v>0</v>
      </c>
      <c r="AB3375">
        <v>0</v>
      </c>
      <c r="AC3375">
        <v>13262.76</v>
      </c>
      <c r="AD3375">
        <v>0.01</v>
      </c>
      <c r="AE3375">
        <v>0</v>
      </c>
      <c r="AF3375">
        <v>0</v>
      </c>
      <c r="AG3375">
        <v>0</v>
      </c>
      <c r="AH3375">
        <v>0</v>
      </c>
      <c r="AI3375">
        <f t="shared" si="278"/>
        <v>42</v>
      </c>
      <c r="AJ3375">
        <f t="shared" si="279"/>
        <v>13815.9</v>
      </c>
      <c r="AK3375" s="62">
        <f t="shared" si="280"/>
        <v>2.3333333333333335</v>
      </c>
      <c r="AL3375">
        <f t="shared" si="281"/>
        <v>13262.759999999998</v>
      </c>
    </row>
    <row r="3376" spans="2:38" ht="14.45" x14ac:dyDescent="0.3">
      <c r="B3376" t="s">
        <v>2853</v>
      </c>
      <c r="C3376">
        <v>2002344334</v>
      </c>
      <c r="D3376" t="s">
        <v>125</v>
      </c>
      <c r="E3376" t="s">
        <v>126</v>
      </c>
      <c r="F3376" t="s">
        <v>127</v>
      </c>
      <c r="G3376" t="s">
        <v>146</v>
      </c>
      <c r="H3376" t="s">
        <v>190</v>
      </c>
      <c r="I3376" t="s">
        <v>191</v>
      </c>
      <c r="J3376" t="s">
        <v>313</v>
      </c>
      <c r="K3376" t="s">
        <v>888</v>
      </c>
      <c r="L3376">
        <v>80840352</v>
      </c>
      <c r="M3376" t="s">
        <v>889</v>
      </c>
      <c r="N3376">
        <v>82121010</v>
      </c>
      <c r="O3376" t="s">
        <v>890</v>
      </c>
      <c r="P3376">
        <v>4987176124616</v>
      </c>
      <c r="Q3376">
        <v>475</v>
      </c>
      <c r="R3376" s="16">
        <v>47045</v>
      </c>
      <c r="S3376">
        <v>60</v>
      </c>
      <c r="T3376">
        <v>44</v>
      </c>
      <c r="U3376">
        <v>40</v>
      </c>
      <c r="V3376">
        <v>338.97</v>
      </c>
      <c r="W3376">
        <v>399.99</v>
      </c>
      <c r="X3376">
        <v>416.67</v>
      </c>
      <c r="Y3376">
        <v>0</v>
      </c>
      <c r="Z3376">
        <v>16</v>
      </c>
      <c r="AA3376">
        <v>0</v>
      </c>
      <c r="AB3376">
        <v>0</v>
      </c>
      <c r="AC3376">
        <v>6399.84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f t="shared" si="278"/>
        <v>16</v>
      </c>
      <c r="AJ3376">
        <f t="shared" si="279"/>
        <v>6666.72</v>
      </c>
      <c r="AK3376" s="62">
        <f t="shared" si="280"/>
        <v>0.4</v>
      </c>
      <c r="AL3376">
        <f t="shared" si="281"/>
        <v>6399.84</v>
      </c>
    </row>
    <row r="3377" spans="2:38" ht="14.45" x14ac:dyDescent="0.3">
      <c r="B3377" t="s">
        <v>2853</v>
      </c>
      <c r="C3377">
        <v>2002344334</v>
      </c>
      <c r="D3377" t="s">
        <v>125</v>
      </c>
      <c r="E3377" t="s">
        <v>126</v>
      </c>
      <c r="F3377" t="s">
        <v>127</v>
      </c>
      <c r="G3377" t="s">
        <v>146</v>
      </c>
      <c r="H3377" t="s">
        <v>190</v>
      </c>
      <c r="I3377" t="s">
        <v>191</v>
      </c>
      <c r="J3377" t="s">
        <v>313</v>
      </c>
      <c r="K3377" t="s">
        <v>314</v>
      </c>
      <c r="L3377">
        <v>80832389</v>
      </c>
      <c r="M3377" t="s">
        <v>315</v>
      </c>
      <c r="N3377">
        <v>82122011</v>
      </c>
      <c r="O3377" t="s">
        <v>316</v>
      </c>
      <c r="P3377">
        <v>4987176179180</v>
      </c>
      <c r="Q3377">
        <v>375</v>
      </c>
      <c r="R3377" s="16">
        <v>46807</v>
      </c>
      <c r="S3377">
        <v>60</v>
      </c>
      <c r="T3377">
        <v>31</v>
      </c>
      <c r="U3377">
        <v>24</v>
      </c>
      <c r="V3377">
        <v>267.61</v>
      </c>
      <c r="W3377">
        <v>315.77999999999997</v>
      </c>
      <c r="X3377">
        <v>328.95</v>
      </c>
      <c r="Y3377">
        <v>0</v>
      </c>
      <c r="Z3377">
        <v>17</v>
      </c>
      <c r="AA3377">
        <v>0</v>
      </c>
      <c r="AB3377">
        <v>0</v>
      </c>
      <c r="AC3377">
        <v>5368.26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f t="shared" si="278"/>
        <v>17</v>
      </c>
      <c r="AJ3377">
        <f t="shared" si="279"/>
        <v>5592.15</v>
      </c>
      <c r="AK3377" s="62">
        <f t="shared" si="280"/>
        <v>0.70833333333333337</v>
      </c>
      <c r="AL3377">
        <f t="shared" si="281"/>
        <v>5368.2599999999993</v>
      </c>
    </row>
    <row r="3378" spans="2:38" ht="14.45" x14ac:dyDescent="0.3">
      <c r="B3378" t="s">
        <v>2853</v>
      </c>
      <c r="C3378">
        <v>2002344334</v>
      </c>
      <c r="D3378" t="s">
        <v>125</v>
      </c>
      <c r="E3378" t="s">
        <v>126</v>
      </c>
      <c r="F3378" t="s">
        <v>127</v>
      </c>
      <c r="G3378" t="s">
        <v>128</v>
      </c>
      <c r="H3378" t="s">
        <v>139</v>
      </c>
      <c r="I3378" t="s">
        <v>140</v>
      </c>
      <c r="J3378" t="s">
        <v>491</v>
      </c>
      <c r="K3378" t="s">
        <v>492</v>
      </c>
      <c r="L3378">
        <v>80858792</v>
      </c>
      <c r="M3378" t="s">
        <v>493</v>
      </c>
      <c r="N3378">
        <v>96190030</v>
      </c>
      <c r="O3378" t="s">
        <v>494</v>
      </c>
      <c r="P3378">
        <v>4987176306371</v>
      </c>
      <c r="Q3378">
        <v>374</v>
      </c>
      <c r="R3378" s="16">
        <v>46657</v>
      </c>
      <c r="S3378">
        <v>36</v>
      </c>
      <c r="T3378">
        <v>38</v>
      </c>
      <c r="U3378">
        <v>18</v>
      </c>
      <c r="V3378">
        <v>297.33</v>
      </c>
      <c r="W3378">
        <v>312.2</v>
      </c>
      <c r="X3378">
        <v>325.22000000000003</v>
      </c>
      <c r="Y3378">
        <v>0</v>
      </c>
      <c r="Z3378">
        <v>6</v>
      </c>
      <c r="AA3378">
        <v>0</v>
      </c>
      <c r="AB3378">
        <v>0</v>
      </c>
      <c r="AC3378">
        <v>1873.2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f t="shared" si="278"/>
        <v>6</v>
      </c>
      <c r="AJ3378">
        <f t="shared" si="279"/>
        <v>1951.3200000000002</v>
      </c>
      <c r="AK3378" s="62">
        <f t="shared" si="280"/>
        <v>0.33333333333333331</v>
      </c>
      <c r="AL3378">
        <f t="shared" si="281"/>
        <v>1873.1999999999998</v>
      </c>
    </row>
    <row r="3379" spans="2:38" ht="14.45" x14ac:dyDescent="0.3">
      <c r="B3379" t="s">
        <v>2853</v>
      </c>
      <c r="C3379">
        <v>2002344334</v>
      </c>
      <c r="D3379" t="s">
        <v>125</v>
      </c>
      <c r="E3379" t="s">
        <v>126</v>
      </c>
      <c r="F3379" t="s">
        <v>127</v>
      </c>
      <c r="G3379" t="s">
        <v>128</v>
      </c>
      <c r="H3379" t="s">
        <v>129</v>
      </c>
      <c r="I3379" t="s">
        <v>130</v>
      </c>
      <c r="J3379" t="s">
        <v>216</v>
      </c>
      <c r="K3379" t="s">
        <v>556</v>
      </c>
      <c r="L3379">
        <v>80851940</v>
      </c>
      <c r="M3379" t="s">
        <v>557</v>
      </c>
      <c r="N3379">
        <v>33051090</v>
      </c>
      <c r="O3379" t="s">
        <v>558</v>
      </c>
      <c r="P3379">
        <v>4987176272164</v>
      </c>
      <c r="Q3379">
        <v>210</v>
      </c>
      <c r="R3379" s="16">
        <v>47020</v>
      </c>
      <c r="S3379">
        <v>36</v>
      </c>
      <c r="T3379">
        <v>71</v>
      </c>
      <c r="U3379">
        <v>56</v>
      </c>
      <c r="V3379">
        <v>174.54</v>
      </c>
      <c r="W3379">
        <v>183.27</v>
      </c>
      <c r="X3379">
        <v>190.91</v>
      </c>
      <c r="Y3379">
        <v>0</v>
      </c>
      <c r="Z3379">
        <v>2</v>
      </c>
      <c r="AA3379">
        <v>0</v>
      </c>
      <c r="AB3379">
        <v>0</v>
      </c>
      <c r="AC3379">
        <v>366.54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f t="shared" si="278"/>
        <v>2</v>
      </c>
      <c r="AJ3379">
        <f t="shared" si="279"/>
        <v>381.82</v>
      </c>
      <c r="AK3379" s="62">
        <f t="shared" si="280"/>
        <v>3.5714285714285712E-2</v>
      </c>
      <c r="AL3379">
        <f t="shared" si="281"/>
        <v>366.54</v>
      </c>
    </row>
    <row r="3380" spans="2:38" ht="14.45" x14ac:dyDescent="0.3">
      <c r="B3380" t="s">
        <v>2853</v>
      </c>
      <c r="C3380">
        <v>2002344334</v>
      </c>
      <c r="D3380" t="s">
        <v>125</v>
      </c>
      <c r="E3380" t="s">
        <v>126</v>
      </c>
      <c r="F3380" t="s">
        <v>127</v>
      </c>
      <c r="G3380" t="s">
        <v>146</v>
      </c>
      <c r="H3380" t="s">
        <v>160</v>
      </c>
      <c r="I3380" t="s">
        <v>161</v>
      </c>
      <c r="J3380" t="s">
        <v>322</v>
      </c>
      <c r="K3380" t="s">
        <v>323</v>
      </c>
      <c r="L3380">
        <v>80843635</v>
      </c>
      <c r="M3380" t="s">
        <v>324</v>
      </c>
      <c r="N3380">
        <v>85098000</v>
      </c>
      <c r="O3380" t="s">
        <v>325</v>
      </c>
      <c r="P3380">
        <v>4987176024831</v>
      </c>
      <c r="Q3380">
        <v>649</v>
      </c>
      <c r="R3380" s="16">
        <v>46807</v>
      </c>
      <c r="S3380">
        <v>79</v>
      </c>
      <c r="T3380">
        <v>23</v>
      </c>
      <c r="U3380">
        <v>48</v>
      </c>
      <c r="V3380">
        <v>439.98</v>
      </c>
      <c r="W3380">
        <v>519.17999999999995</v>
      </c>
      <c r="X3380">
        <v>540.83000000000004</v>
      </c>
      <c r="Y3380">
        <v>0</v>
      </c>
      <c r="Z3380">
        <v>2</v>
      </c>
      <c r="AA3380">
        <v>0</v>
      </c>
      <c r="AB3380">
        <v>0</v>
      </c>
      <c r="AC3380">
        <v>1038.3599999999999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f t="shared" si="278"/>
        <v>2</v>
      </c>
      <c r="AJ3380">
        <f t="shared" si="279"/>
        <v>1081.6600000000001</v>
      </c>
      <c r="AK3380" s="62">
        <f t="shared" si="280"/>
        <v>4.1666666666666664E-2</v>
      </c>
      <c r="AL3380">
        <f t="shared" si="281"/>
        <v>1038.3599999999999</v>
      </c>
    </row>
    <row r="3381" spans="2:38" ht="14.45" x14ac:dyDescent="0.3">
      <c r="B3381" t="s">
        <v>2853</v>
      </c>
      <c r="C3381">
        <v>2002344334</v>
      </c>
      <c r="D3381" t="s">
        <v>125</v>
      </c>
      <c r="E3381" t="s">
        <v>126</v>
      </c>
      <c r="F3381" t="s">
        <v>127</v>
      </c>
      <c r="G3381" t="s">
        <v>128</v>
      </c>
      <c r="H3381" t="s">
        <v>129</v>
      </c>
      <c r="I3381" t="s">
        <v>130</v>
      </c>
      <c r="J3381" t="s">
        <v>295</v>
      </c>
      <c r="K3381" t="s">
        <v>501</v>
      </c>
      <c r="L3381">
        <v>80876990</v>
      </c>
      <c r="M3381" t="s">
        <v>502</v>
      </c>
      <c r="N3381">
        <v>33059090</v>
      </c>
      <c r="O3381" t="s">
        <v>503</v>
      </c>
      <c r="P3381">
        <v>4987176358592</v>
      </c>
      <c r="Q3381">
        <v>375</v>
      </c>
      <c r="R3381" s="16">
        <v>47045</v>
      </c>
      <c r="S3381">
        <v>36</v>
      </c>
      <c r="T3381">
        <v>74</v>
      </c>
      <c r="U3381">
        <v>24</v>
      </c>
      <c r="V3381">
        <v>254.23</v>
      </c>
      <c r="W3381">
        <v>299.99</v>
      </c>
      <c r="X3381">
        <v>312.5</v>
      </c>
      <c r="Y3381">
        <v>9</v>
      </c>
      <c r="Z3381">
        <v>9</v>
      </c>
      <c r="AA3381">
        <v>0</v>
      </c>
      <c r="AB3381">
        <v>0</v>
      </c>
      <c r="AC3381">
        <v>67497.75</v>
      </c>
      <c r="AD3381">
        <v>0.02</v>
      </c>
      <c r="AE3381">
        <v>0</v>
      </c>
      <c r="AF3381">
        <v>0</v>
      </c>
      <c r="AG3381">
        <v>0</v>
      </c>
      <c r="AH3381">
        <v>0</v>
      </c>
      <c r="AI3381">
        <f t="shared" si="278"/>
        <v>225</v>
      </c>
      <c r="AJ3381">
        <f t="shared" si="279"/>
        <v>70312.5</v>
      </c>
      <c r="AK3381" s="62">
        <f t="shared" si="280"/>
        <v>9.375</v>
      </c>
      <c r="AL3381">
        <f t="shared" si="281"/>
        <v>67497.75</v>
      </c>
    </row>
    <row r="3382" spans="2:38" ht="14.45" x14ac:dyDescent="0.3">
      <c r="B3382" t="s">
        <v>2853</v>
      </c>
      <c r="C3382">
        <v>2002344334</v>
      </c>
      <c r="D3382" t="s">
        <v>125</v>
      </c>
      <c r="E3382" t="s">
        <v>126</v>
      </c>
      <c r="F3382" t="s">
        <v>127</v>
      </c>
      <c r="G3382" t="s">
        <v>128</v>
      </c>
      <c r="H3382" t="s">
        <v>129</v>
      </c>
      <c r="I3382" t="s">
        <v>130</v>
      </c>
      <c r="J3382" t="s">
        <v>295</v>
      </c>
      <c r="K3382" t="s">
        <v>844</v>
      </c>
      <c r="L3382">
        <v>80841061</v>
      </c>
      <c r="M3382" t="s">
        <v>1046</v>
      </c>
      <c r="N3382">
        <v>33059090</v>
      </c>
      <c r="O3382" t="s">
        <v>1047</v>
      </c>
      <c r="P3382">
        <v>4987176257376</v>
      </c>
      <c r="Q3382">
        <v>245</v>
      </c>
      <c r="R3382" s="16">
        <v>46807</v>
      </c>
      <c r="S3382">
        <v>36</v>
      </c>
      <c r="T3382">
        <v>51</v>
      </c>
      <c r="U3382">
        <v>24</v>
      </c>
      <c r="V3382">
        <v>173.32</v>
      </c>
      <c r="W3382">
        <v>204.52</v>
      </c>
      <c r="X3382">
        <v>213.05</v>
      </c>
      <c r="Y3382">
        <v>0</v>
      </c>
      <c r="Z3382">
        <v>2</v>
      </c>
      <c r="AA3382">
        <v>0</v>
      </c>
      <c r="AB3382">
        <v>0</v>
      </c>
      <c r="AC3382">
        <v>409.04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f t="shared" si="278"/>
        <v>2</v>
      </c>
      <c r="AJ3382">
        <f t="shared" si="279"/>
        <v>426.1</v>
      </c>
      <c r="AK3382" s="62">
        <f t="shared" si="280"/>
        <v>8.3333333333333329E-2</v>
      </c>
      <c r="AL3382">
        <f t="shared" si="281"/>
        <v>409.04</v>
      </c>
    </row>
    <row r="3383" spans="2:38" ht="14.45" x14ac:dyDescent="0.3">
      <c r="B3383" t="s">
        <v>2853</v>
      </c>
      <c r="C3383">
        <v>2002344334</v>
      </c>
      <c r="D3383" t="s">
        <v>125</v>
      </c>
      <c r="E3383" t="s">
        <v>126</v>
      </c>
      <c r="F3383" t="s">
        <v>127</v>
      </c>
      <c r="G3383" t="s">
        <v>132</v>
      </c>
      <c r="H3383" t="s">
        <v>133</v>
      </c>
      <c r="I3383" t="s">
        <v>134</v>
      </c>
      <c r="J3383" t="s">
        <v>240</v>
      </c>
      <c r="K3383" t="s">
        <v>963</v>
      </c>
      <c r="L3383">
        <v>80838649</v>
      </c>
      <c r="M3383" t="s">
        <v>1007</v>
      </c>
      <c r="N3383">
        <v>96190010</v>
      </c>
      <c r="O3383" t="s">
        <v>1008</v>
      </c>
      <c r="P3383">
        <v>4987176307828</v>
      </c>
      <c r="Q3383">
        <v>370</v>
      </c>
      <c r="R3383" s="16">
        <v>46807</v>
      </c>
      <c r="S3383">
        <v>24</v>
      </c>
      <c r="T3383">
        <v>77</v>
      </c>
      <c r="U3383">
        <v>8</v>
      </c>
      <c r="V3383">
        <v>311.57</v>
      </c>
      <c r="W3383">
        <v>311.57</v>
      </c>
      <c r="X3383">
        <v>324.56</v>
      </c>
      <c r="Y3383">
        <v>0</v>
      </c>
      <c r="Z3383">
        <v>2</v>
      </c>
      <c r="AA3383">
        <v>0</v>
      </c>
      <c r="AB3383">
        <v>0</v>
      </c>
      <c r="AC3383">
        <v>623.14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f t="shared" si="278"/>
        <v>2</v>
      </c>
      <c r="AJ3383">
        <f t="shared" si="279"/>
        <v>649.12</v>
      </c>
      <c r="AK3383" s="62">
        <f t="shared" si="280"/>
        <v>0.25</v>
      </c>
      <c r="AL3383">
        <f t="shared" si="281"/>
        <v>623.14</v>
      </c>
    </row>
    <row r="3384" spans="2:38" ht="14.45" x14ac:dyDescent="0.3">
      <c r="B3384" t="s">
        <v>2853</v>
      </c>
      <c r="C3384">
        <v>2002344334</v>
      </c>
      <c r="D3384" t="s">
        <v>125</v>
      </c>
      <c r="E3384" t="s">
        <v>126</v>
      </c>
      <c r="F3384" t="s">
        <v>127</v>
      </c>
      <c r="G3384" t="s">
        <v>132</v>
      </c>
      <c r="H3384" t="s">
        <v>163</v>
      </c>
      <c r="I3384" t="s">
        <v>164</v>
      </c>
      <c r="J3384" t="s">
        <v>337</v>
      </c>
      <c r="K3384" t="s">
        <v>475</v>
      </c>
      <c r="L3384">
        <v>80739413</v>
      </c>
      <c r="M3384" t="s">
        <v>476</v>
      </c>
      <c r="N3384">
        <v>33072000</v>
      </c>
      <c r="O3384" t="s">
        <v>477</v>
      </c>
      <c r="P3384">
        <v>4987176176257</v>
      </c>
      <c r="Q3384">
        <v>299</v>
      </c>
      <c r="R3384" s="16">
        <v>47632</v>
      </c>
      <c r="S3384">
        <v>18</v>
      </c>
      <c r="T3384">
        <v>100</v>
      </c>
      <c r="U3384">
        <v>48</v>
      </c>
      <c r="V3384">
        <v>211.52</v>
      </c>
      <c r="W3384">
        <v>249.59</v>
      </c>
      <c r="X3384">
        <v>260</v>
      </c>
      <c r="Y3384">
        <v>0</v>
      </c>
      <c r="Z3384">
        <v>8</v>
      </c>
      <c r="AA3384">
        <v>0</v>
      </c>
      <c r="AB3384">
        <v>0</v>
      </c>
      <c r="AC3384">
        <v>1996.72</v>
      </c>
      <c r="AD3384">
        <v>0.84999999999999898</v>
      </c>
      <c r="AE3384">
        <v>0</v>
      </c>
      <c r="AF3384">
        <v>0</v>
      </c>
      <c r="AG3384">
        <v>0</v>
      </c>
      <c r="AH3384">
        <v>0</v>
      </c>
      <c r="AI3384">
        <f t="shared" si="278"/>
        <v>8</v>
      </c>
      <c r="AJ3384">
        <f t="shared" si="279"/>
        <v>2080</v>
      </c>
      <c r="AK3384" s="62">
        <f t="shared" si="280"/>
        <v>0.16666666666666666</v>
      </c>
      <c r="AL3384">
        <f t="shared" si="281"/>
        <v>1996.72</v>
      </c>
    </row>
    <row r="3385" spans="2:38" ht="14.45" x14ac:dyDescent="0.3">
      <c r="B3385" t="s">
        <v>2853</v>
      </c>
      <c r="C3385">
        <v>2002344334</v>
      </c>
      <c r="D3385" t="s">
        <v>125</v>
      </c>
      <c r="E3385" t="s">
        <v>126</v>
      </c>
      <c r="F3385" t="s">
        <v>127</v>
      </c>
      <c r="G3385" t="s">
        <v>146</v>
      </c>
      <c r="H3385" t="s">
        <v>160</v>
      </c>
      <c r="I3385" t="s">
        <v>161</v>
      </c>
      <c r="J3385" t="s">
        <v>539</v>
      </c>
      <c r="K3385" t="s">
        <v>674</v>
      </c>
      <c r="L3385">
        <v>80838057</v>
      </c>
      <c r="M3385" t="s">
        <v>675</v>
      </c>
      <c r="N3385">
        <v>96032100</v>
      </c>
      <c r="O3385" t="s">
        <v>676</v>
      </c>
      <c r="P3385">
        <v>4987176306685</v>
      </c>
      <c r="Q3385">
        <v>175</v>
      </c>
      <c r="R3385" s="16">
        <v>47020</v>
      </c>
      <c r="S3385">
        <v>36</v>
      </c>
      <c r="T3385">
        <v>71</v>
      </c>
      <c r="U3385">
        <v>48</v>
      </c>
      <c r="V3385">
        <v>133.33000000000001</v>
      </c>
      <c r="W3385">
        <v>140</v>
      </c>
      <c r="X3385">
        <v>145.84</v>
      </c>
      <c r="Y3385">
        <v>0</v>
      </c>
      <c r="Z3385">
        <v>9</v>
      </c>
      <c r="AA3385">
        <v>0</v>
      </c>
      <c r="AB3385">
        <v>0</v>
      </c>
      <c r="AC3385">
        <v>1260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f t="shared" si="278"/>
        <v>9</v>
      </c>
      <c r="AJ3385">
        <f t="shared" si="279"/>
        <v>1312.56</v>
      </c>
      <c r="AK3385" s="62">
        <f t="shared" si="280"/>
        <v>0.1875</v>
      </c>
      <c r="AL3385">
        <f t="shared" si="281"/>
        <v>1260</v>
      </c>
    </row>
    <row r="3386" spans="2:38" ht="14.45" x14ac:dyDescent="0.3">
      <c r="B3386" t="s">
        <v>2853</v>
      </c>
      <c r="C3386">
        <v>2002344334</v>
      </c>
      <c r="D3386" t="s">
        <v>125</v>
      </c>
      <c r="E3386" t="s">
        <v>126</v>
      </c>
      <c r="F3386" t="s">
        <v>127</v>
      </c>
      <c r="G3386" t="s">
        <v>128</v>
      </c>
      <c r="H3386" t="s">
        <v>139</v>
      </c>
      <c r="I3386" t="s">
        <v>140</v>
      </c>
      <c r="J3386" t="s">
        <v>283</v>
      </c>
      <c r="K3386" t="s">
        <v>914</v>
      </c>
      <c r="L3386">
        <v>83918765</v>
      </c>
      <c r="M3386" t="s">
        <v>1080</v>
      </c>
      <c r="N3386">
        <v>96190030</v>
      </c>
      <c r="O3386" t="s">
        <v>1081</v>
      </c>
      <c r="P3386">
        <v>4987176340962</v>
      </c>
      <c r="Q3386">
        <v>609</v>
      </c>
      <c r="R3386" s="16">
        <v>46954</v>
      </c>
      <c r="S3386">
        <v>36</v>
      </c>
      <c r="T3386">
        <v>65</v>
      </c>
      <c r="U3386">
        <v>6</v>
      </c>
      <c r="V3386">
        <v>463.98</v>
      </c>
      <c r="W3386">
        <v>487.18</v>
      </c>
      <c r="X3386">
        <v>507.5</v>
      </c>
      <c r="Y3386">
        <v>102</v>
      </c>
      <c r="Z3386">
        <v>0</v>
      </c>
      <c r="AA3386">
        <v>0</v>
      </c>
      <c r="AB3386">
        <v>0</v>
      </c>
      <c r="AC3386">
        <v>298154.15999999997</v>
      </c>
      <c r="AD3386">
        <v>0.2</v>
      </c>
      <c r="AE3386">
        <v>0</v>
      </c>
      <c r="AF3386">
        <v>0</v>
      </c>
      <c r="AG3386">
        <v>0</v>
      </c>
      <c r="AH3386">
        <v>0</v>
      </c>
      <c r="AI3386">
        <f t="shared" si="278"/>
        <v>612</v>
      </c>
      <c r="AJ3386">
        <f t="shared" si="279"/>
        <v>310590</v>
      </c>
      <c r="AK3386" s="62">
        <f t="shared" si="280"/>
        <v>102</v>
      </c>
      <c r="AL3386">
        <f t="shared" si="281"/>
        <v>298154.16000000003</v>
      </c>
    </row>
    <row r="3387" spans="2:38" ht="14.45" x14ac:dyDescent="0.3">
      <c r="B3387" t="s">
        <v>2853</v>
      </c>
      <c r="C3387">
        <v>2002344334</v>
      </c>
      <c r="D3387" t="s">
        <v>125</v>
      </c>
      <c r="E3387" t="s">
        <v>126</v>
      </c>
      <c r="F3387" t="s">
        <v>127</v>
      </c>
      <c r="G3387" t="s">
        <v>128</v>
      </c>
      <c r="H3387" t="s">
        <v>139</v>
      </c>
      <c r="I3387" t="s">
        <v>140</v>
      </c>
      <c r="J3387" t="s">
        <v>159</v>
      </c>
      <c r="K3387" t="s">
        <v>898</v>
      </c>
      <c r="L3387">
        <v>80887688</v>
      </c>
      <c r="M3387" t="s">
        <v>1074</v>
      </c>
      <c r="N3387">
        <v>96190030</v>
      </c>
      <c r="O3387" t="s">
        <v>1075</v>
      </c>
      <c r="P3387">
        <v>4987176303790</v>
      </c>
      <c r="Q3387">
        <v>350</v>
      </c>
      <c r="R3387" s="16">
        <v>47045</v>
      </c>
      <c r="S3387">
        <v>36</v>
      </c>
      <c r="T3387">
        <v>74</v>
      </c>
      <c r="U3387">
        <v>18</v>
      </c>
      <c r="V3387">
        <v>278.25</v>
      </c>
      <c r="W3387">
        <v>292.16000000000003</v>
      </c>
      <c r="X3387">
        <v>304.33999999999997</v>
      </c>
      <c r="Y3387">
        <v>0</v>
      </c>
      <c r="Z3387">
        <v>1</v>
      </c>
      <c r="AA3387">
        <v>0</v>
      </c>
      <c r="AB3387">
        <v>0</v>
      </c>
      <c r="AC3387">
        <v>292.16000000000003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f t="shared" si="278"/>
        <v>1</v>
      </c>
      <c r="AJ3387">
        <f t="shared" si="279"/>
        <v>304.33999999999997</v>
      </c>
      <c r="AK3387" s="62">
        <f t="shared" si="280"/>
        <v>5.5555555555555552E-2</v>
      </c>
      <c r="AL3387">
        <f t="shared" si="281"/>
        <v>292.16000000000003</v>
      </c>
    </row>
    <row r="3388" spans="2:38" ht="14.45" x14ac:dyDescent="0.3">
      <c r="B3388" t="s">
        <v>2853</v>
      </c>
      <c r="C3388">
        <v>2002344334</v>
      </c>
      <c r="D3388" t="s">
        <v>125</v>
      </c>
      <c r="E3388" t="s">
        <v>126</v>
      </c>
      <c r="F3388" t="s">
        <v>127</v>
      </c>
      <c r="G3388" t="s">
        <v>128</v>
      </c>
      <c r="H3388" t="s">
        <v>196</v>
      </c>
      <c r="I3388" t="s">
        <v>197</v>
      </c>
      <c r="J3388" t="s">
        <v>443</v>
      </c>
      <c r="K3388" t="s">
        <v>472</v>
      </c>
      <c r="L3388">
        <v>80833282</v>
      </c>
      <c r="M3388" t="s">
        <v>680</v>
      </c>
      <c r="N3388">
        <v>33049990</v>
      </c>
      <c r="O3388" t="s">
        <v>681</v>
      </c>
      <c r="P3388">
        <v>4987176077721</v>
      </c>
      <c r="Q3388">
        <v>99</v>
      </c>
      <c r="R3388" s="16">
        <v>46807</v>
      </c>
      <c r="S3388">
        <v>36</v>
      </c>
      <c r="T3388">
        <v>51</v>
      </c>
      <c r="U3388">
        <v>48</v>
      </c>
      <c r="V3388">
        <v>70.03</v>
      </c>
      <c r="W3388">
        <v>82.64</v>
      </c>
      <c r="X3388">
        <v>86.09</v>
      </c>
      <c r="Y3388">
        <v>0</v>
      </c>
      <c r="Z3388">
        <v>4</v>
      </c>
      <c r="AA3388">
        <v>0</v>
      </c>
      <c r="AB3388">
        <v>0</v>
      </c>
      <c r="AC3388">
        <v>330.56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f t="shared" si="278"/>
        <v>4</v>
      </c>
      <c r="AJ3388">
        <f t="shared" si="279"/>
        <v>344.36</v>
      </c>
      <c r="AK3388" s="62">
        <f t="shared" si="280"/>
        <v>8.3333333333333329E-2</v>
      </c>
      <c r="AL3388">
        <f t="shared" si="281"/>
        <v>330.56</v>
      </c>
    </row>
    <row r="3389" spans="2:38" ht="14.45" x14ac:dyDescent="0.3">
      <c r="B3389" t="s">
        <v>2853</v>
      </c>
      <c r="C3389">
        <v>2002344334</v>
      </c>
      <c r="D3389" t="s">
        <v>125</v>
      </c>
      <c r="E3389" t="s">
        <v>126</v>
      </c>
      <c r="F3389" t="s">
        <v>127</v>
      </c>
      <c r="G3389" t="s">
        <v>132</v>
      </c>
      <c r="H3389" t="s">
        <v>163</v>
      </c>
      <c r="I3389" t="s">
        <v>164</v>
      </c>
      <c r="J3389" t="s">
        <v>337</v>
      </c>
      <c r="K3389" t="s">
        <v>338</v>
      </c>
      <c r="L3389">
        <v>80739417</v>
      </c>
      <c r="M3389" t="s">
        <v>339</v>
      </c>
      <c r="N3389">
        <v>33072000</v>
      </c>
      <c r="O3389" t="s">
        <v>340</v>
      </c>
      <c r="P3389">
        <v>4987176176295</v>
      </c>
      <c r="Q3389">
        <v>299</v>
      </c>
      <c r="R3389" s="16">
        <v>47570</v>
      </c>
      <c r="S3389">
        <v>18</v>
      </c>
      <c r="T3389">
        <v>100</v>
      </c>
      <c r="U3389">
        <v>48</v>
      </c>
      <c r="V3389">
        <v>211.52</v>
      </c>
      <c r="W3389">
        <v>249.59</v>
      </c>
      <c r="X3389">
        <v>260</v>
      </c>
      <c r="Y3389">
        <v>0</v>
      </c>
      <c r="Z3389">
        <v>4</v>
      </c>
      <c r="AA3389">
        <v>0</v>
      </c>
      <c r="AB3389">
        <v>0</v>
      </c>
      <c r="AC3389">
        <v>998.36</v>
      </c>
      <c r="AD3389">
        <v>0.42</v>
      </c>
      <c r="AE3389">
        <v>0</v>
      </c>
      <c r="AF3389">
        <v>0</v>
      </c>
      <c r="AG3389">
        <v>0</v>
      </c>
      <c r="AH3389">
        <v>0</v>
      </c>
      <c r="AI3389">
        <f t="shared" si="278"/>
        <v>4</v>
      </c>
      <c r="AJ3389">
        <f t="shared" si="279"/>
        <v>1040</v>
      </c>
      <c r="AK3389" s="62">
        <f t="shared" si="280"/>
        <v>8.3333333333333329E-2</v>
      </c>
      <c r="AL3389">
        <f t="shared" si="281"/>
        <v>998.36</v>
      </c>
    </row>
    <row r="3390" spans="2:38" ht="14.45" x14ac:dyDescent="0.3">
      <c r="B3390" t="s">
        <v>2853</v>
      </c>
      <c r="C3390">
        <v>2002344334</v>
      </c>
      <c r="D3390" t="s">
        <v>125</v>
      </c>
      <c r="E3390" t="s">
        <v>126</v>
      </c>
      <c r="F3390" t="s">
        <v>127</v>
      </c>
      <c r="G3390" t="s">
        <v>128</v>
      </c>
      <c r="H3390" t="s">
        <v>139</v>
      </c>
      <c r="I3390" t="s">
        <v>140</v>
      </c>
      <c r="J3390" t="s">
        <v>159</v>
      </c>
      <c r="K3390" t="s">
        <v>570</v>
      </c>
      <c r="L3390">
        <v>80887690</v>
      </c>
      <c r="M3390" t="s">
        <v>571</v>
      </c>
      <c r="N3390">
        <v>96190030</v>
      </c>
      <c r="O3390" t="s">
        <v>572</v>
      </c>
      <c r="P3390">
        <v>4987176303844</v>
      </c>
      <c r="Q3390">
        <v>350</v>
      </c>
      <c r="R3390" s="16">
        <v>47045</v>
      </c>
      <c r="S3390">
        <v>36</v>
      </c>
      <c r="T3390">
        <v>74</v>
      </c>
      <c r="U3390">
        <v>18</v>
      </c>
      <c r="V3390">
        <v>278.25</v>
      </c>
      <c r="W3390">
        <v>292.16000000000003</v>
      </c>
      <c r="X3390">
        <v>304.33999999999997</v>
      </c>
      <c r="Y3390">
        <v>0</v>
      </c>
      <c r="Z3390">
        <v>1</v>
      </c>
      <c r="AA3390">
        <v>0</v>
      </c>
      <c r="AB3390">
        <v>0</v>
      </c>
      <c r="AC3390">
        <v>292.16000000000003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f t="shared" si="278"/>
        <v>1</v>
      </c>
      <c r="AJ3390">
        <f t="shared" si="279"/>
        <v>304.33999999999997</v>
      </c>
      <c r="AK3390" s="62">
        <f t="shared" si="280"/>
        <v>5.5555555555555552E-2</v>
      </c>
      <c r="AL3390">
        <f t="shared" si="281"/>
        <v>292.16000000000003</v>
      </c>
    </row>
    <row r="3391" spans="2:38" ht="14.45" x14ac:dyDescent="0.3">
      <c r="B3391" t="s">
        <v>2853</v>
      </c>
      <c r="C3391">
        <v>2002344334</v>
      </c>
      <c r="D3391" t="s">
        <v>125</v>
      </c>
      <c r="E3391" t="s">
        <v>126</v>
      </c>
      <c r="F3391" t="s">
        <v>127</v>
      </c>
      <c r="G3391" t="s">
        <v>128</v>
      </c>
      <c r="H3391" t="s">
        <v>139</v>
      </c>
      <c r="I3391" t="s">
        <v>140</v>
      </c>
      <c r="J3391" t="s">
        <v>266</v>
      </c>
      <c r="K3391" t="s">
        <v>355</v>
      </c>
      <c r="L3391">
        <v>80863669</v>
      </c>
      <c r="M3391" t="s">
        <v>690</v>
      </c>
      <c r="N3391">
        <v>96190030</v>
      </c>
      <c r="O3391" t="s">
        <v>691</v>
      </c>
      <c r="P3391">
        <v>4987176303455</v>
      </c>
      <c r="Q3391">
        <v>350</v>
      </c>
      <c r="R3391" s="16">
        <v>47020</v>
      </c>
      <c r="S3391">
        <v>36</v>
      </c>
      <c r="T3391">
        <v>71</v>
      </c>
      <c r="U3391">
        <v>12</v>
      </c>
      <c r="V3391">
        <v>266.66000000000003</v>
      </c>
      <c r="W3391">
        <v>279.99</v>
      </c>
      <c r="X3391">
        <v>291.67</v>
      </c>
      <c r="Y3391">
        <v>0</v>
      </c>
      <c r="Z3391">
        <v>1</v>
      </c>
      <c r="AA3391">
        <v>0</v>
      </c>
      <c r="AB3391">
        <v>0</v>
      </c>
      <c r="AC3391">
        <v>279.99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f t="shared" si="278"/>
        <v>1</v>
      </c>
      <c r="AJ3391">
        <f t="shared" si="279"/>
        <v>291.67</v>
      </c>
      <c r="AK3391" s="62">
        <f t="shared" si="280"/>
        <v>8.3333333333333329E-2</v>
      </c>
      <c r="AL3391">
        <f t="shared" si="281"/>
        <v>279.99</v>
      </c>
    </row>
    <row r="3392" spans="2:38" ht="14.45" x14ac:dyDescent="0.3">
      <c r="B3392" t="s">
        <v>2853</v>
      </c>
      <c r="C3392">
        <v>2002344334</v>
      </c>
      <c r="D3392" t="s">
        <v>125</v>
      </c>
      <c r="E3392" t="s">
        <v>126</v>
      </c>
      <c r="F3392" t="s">
        <v>127</v>
      </c>
      <c r="G3392" t="s">
        <v>128</v>
      </c>
      <c r="H3392" t="s">
        <v>139</v>
      </c>
      <c r="I3392" t="s">
        <v>140</v>
      </c>
      <c r="J3392" t="s">
        <v>283</v>
      </c>
      <c r="K3392" t="s">
        <v>284</v>
      </c>
      <c r="L3392">
        <v>83918766</v>
      </c>
      <c r="M3392" t="s">
        <v>2850</v>
      </c>
      <c r="N3392">
        <v>96190030</v>
      </c>
      <c r="O3392" t="s">
        <v>2851</v>
      </c>
      <c r="P3392">
        <v>4987176341006</v>
      </c>
      <c r="Q3392">
        <v>625</v>
      </c>
      <c r="R3392" s="16">
        <v>46807</v>
      </c>
      <c r="S3392">
        <v>36</v>
      </c>
      <c r="T3392">
        <v>51</v>
      </c>
      <c r="U3392">
        <v>6</v>
      </c>
      <c r="V3392">
        <v>476.17</v>
      </c>
      <c r="W3392">
        <v>499.98</v>
      </c>
      <c r="X3392">
        <v>520.83000000000004</v>
      </c>
      <c r="Y3392">
        <v>49</v>
      </c>
      <c r="Z3392">
        <v>1</v>
      </c>
      <c r="AA3392">
        <v>0</v>
      </c>
      <c r="AB3392">
        <v>0</v>
      </c>
      <c r="AC3392">
        <v>147494.1</v>
      </c>
      <c r="AD3392">
        <v>5.9999999999999901E-2</v>
      </c>
      <c r="AE3392">
        <v>0</v>
      </c>
      <c r="AF3392">
        <v>0</v>
      </c>
      <c r="AG3392">
        <v>0</v>
      </c>
      <c r="AH3392">
        <v>0</v>
      </c>
      <c r="AI3392">
        <f t="shared" si="278"/>
        <v>295</v>
      </c>
      <c r="AJ3392">
        <f t="shared" si="279"/>
        <v>153644.85</v>
      </c>
      <c r="AK3392" s="62">
        <f t="shared" si="280"/>
        <v>49.166666666666664</v>
      </c>
      <c r="AL3392">
        <f t="shared" si="281"/>
        <v>147494.1</v>
      </c>
    </row>
    <row r="3393" spans="2:38" ht="14.45" x14ac:dyDescent="0.3">
      <c r="B3393" t="s">
        <v>2853</v>
      </c>
      <c r="C3393">
        <v>2002344334</v>
      </c>
      <c r="D3393" t="s">
        <v>125</v>
      </c>
      <c r="E3393" t="s">
        <v>126</v>
      </c>
      <c r="F3393" t="s">
        <v>127</v>
      </c>
      <c r="G3393" t="s">
        <v>128</v>
      </c>
      <c r="H3393" t="s">
        <v>139</v>
      </c>
      <c r="I3393" t="s">
        <v>140</v>
      </c>
      <c r="J3393" t="s">
        <v>159</v>
      </c>
      <c r="K3393" t="s">
        <v>573</v>
      </c>
      <c r="L3393">
        <v>80887692</v>
      </c>
      <c r="M3393" t="s">
        <v>574</v>
      </c>
      <c r="N3393">
        <v>96190030</v>
      </c>
      <c r="O3393" t="s">
        <v>575</v>
      </c>
      <c r="P3393">
        <v>4987176303721</v>
      </c>
      <c r="Q3393">
        <v>350</v>
      </c>
      <c r="R3393" s="16">
        <v>47089</v>
      </c>
      <c r="S3393">
        <v>36</v>
      </c>
      <c r="T3393">
        <v>78</v>
      </c>
      <c r="U3393">
        <v>18</v>
      </c>
      <c r="V3393">
        <v>278.25</v>
      </c>
      <c r="W3393">
        <v>292.16000000000003</v>
      </c>
      <c r="X3393">
        <v>304.33999999999997</v>
      </c>
      <c r="Y3393">
        <v>1</v>
      </c>
      <c r="Z3393">
        <v>13</v>
      </c>
      <c r="AA3393">
        <v>0</v>
      </c>
      <c r="AB3393">
        <v>0</v>
      </c>
      <c r="AC3393">
        <v>9056.9599999999991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f t="shared" si="278"/>
        <v>31</v>
      </c>
      <c r="AJ3393">
        <f t="shared" si="279"/>
        <v>9434.5399999999991</v>
      </c>
      <c r="AK3393" s="62">
        <f t="shared" si="280"/>
        <v>1.7222222222222223</v>
      </c>
      <c r="AL3393">
        <f t="shared" si="281"/>
        <v>9056.9600000000009</v>
      </c>
    </row>
    <row r="3394" spans="2:38" ht="14.45" x14ac:dyDescent="0.3">
      <c r="B3394" t="s">
        <v>2853</v>
      </c>
      <c r="C3394">
        <v>2002344334</v>
      </c>
      <c r="D3394" t="s">
        <v>125</v>
      </c>
      <c r="E3394" t="s">
        <v>126</v>
      </c>
      <c r="F3394" t="s">
        <v>127</v>
      </c>
      <c r="G3394" t="s">
        <v>128</v>
      </c>
      <c r="H3394" t="s">
        <v>196</v>
      </c>
      <c r="I3394" t="s">
        <v>197</v>
      </c>
      <c r="J3394" t="s">
        <v>443</v>
      </c>
      <c r="K3394" t="s">
        <v>702</v>
      </c>
      <c r="L3394">
        <v>80823579</v>
      </c>
      <c r="M3394" t="s">
        <v>703</v>
      </c>
      <c r="N3394">
        <v>33049990</v>
      </c>
      <c r="O3394" t="s">
        <v>704</v>
      </c>
      <c r="P3394">
        <v>4987176263797</v>
      </c>
      <c r="Q3394">
        <v>449</v>
      </c>
      <c r="R3394" s="16">
        <v>47010</v>
      </c>
      <c r="S3394">
        <v>36</v>
      </c>
      <c r="T3394">
        <v>70</v>
      </c>
      <c r="U3394">
        <v>24</v>
      </c>
      <c r="V3394">
        <v>317.64</v>
      </c>
      <c r="W3394">
        <v>374.81</v>
      </c>
      <c r="X3394">
        <v>390.44</v>
      </c>
      <c r="Y3394">
        <v>0</v>
      </c>
      <c r="Z3394">
        <v>5</v>
      </c>
      <c r="AA3394">
        <v>0</v>
      </c>
      <c r="AB3394">
        <v>0</v>
      </c>
      <c r="AC3394">
        <v>1874.05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f t="shared" si="278"/>
        <v>5</v>
      </c>
      <c r="AJ3394">
        <f t="shared" si="279"/>
        <v>1952.2</v>
      </c>
      <c r="AK3394" s="62">
        <f t="shared" si="280"/>
        <v>0.20833333333333334</v>
      </c>
      <c r="AL3394">
        <f t="shared" si="281"/>
        <v>1874.05</v>
      </c>
    </row>
    <row r="3395" spans="2:38" ht="14.45" x14ac:dyDescent="0.3">
      <c r="B3395" t="s">
        <v>2853</v>
      </c>
      <c r="C3395">
        <v>2002344334</v>
      </c>
      <c r="D3395" t="s">
        <v>125</v>
      </c>
      <c r="E3395" t="s">
        <v>126</v>
      </c>
      <c r="F3395" t="s">
        <v>127</v>
      </c>
      <c r="G3395" t="s">
        <v>128</v>
      </c>
      <c r="H3395" t="s">
        <v>139</v>
      </c>
      <c r="I3395" t="s">
        <v>140</v>
      </c>
      <c r="J3395" t="s">
        <v>141</v>
      </c>
      <c r="K3395" t="s">
        <v>341</v>
      </c>
      <c r="L3395">
        <v>80895450</v>
      </c>
      <c r="M3395" t="s">
        <v>342</v>
      </c>
      <c r="N3395">
        <v>96190030</v>
      </c>
      <c r="O3395" t="s">
        <v>343</v>
      </c>
      <c r="P3395">
        <v>4987176135346</v>
      </c>
      <c r="Q3395">
        <v>1159</v>
      </c>
      <c r="R3395" s="16">
        <v>47097</v>
      </c>
      <c r="S3395">
        <v>36</v>
      </c>
      <c r="T3395">
        <v>78</v>
      </c>
      <c r="U3395">
        <v>4</v>
      </c>
      <c r="V3395">
        <v>847.7</v>
      </c>
      <c r="W3395">
        <v>890.08</v>
      </c>
      <c r="X3395">
        <v>927.2</v>
      </c>
      <c r="Y3395">
        <v>1</v>
      </c>
      <c r="Z3395">
        <v>1</v>
      </c>
      <c r="AA3395">
        <v>0</v>
      </c>
      <c r="AB3395">
        <v>0</v>
      </c>
      <c r="AC3395">
        <v>4450.3999999999996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f t="shared" si="278"/>
        <v>5</v>
      </c>
      <c r="AJ3395">
        <f t="shared" si="279"/>
        <v>4636</v>
      </c>
      <c r="AK3395" s="62">
        <f t="shared" si="280"/>
        <v>1.25</v>
      </c>
      <c r="AL3395">
        <f t="shared" si="281"/>
        <v>4450.4000000000005</v>
      </c>
    </row>
    <row r="3396" spans="2:38" ht="14.45" x14ac:dyDescent="0.3">
      <c r="B3396" t="s">
        <v>2853</v>
      </c>
      <c r="C3396">
        <v>2002344334</v>
      </c>
      <c r="D3396" t="s">
        <v>125</v>
      </c>
      <c r="E3396" t="s">
        <v>126</v>
      </c>
      <c r="F3396" t="s">
        <v>127</v>
      </c>
      <c r="G3396" t="s">
        <v>132</v>
      </c>
      <c r="H3396" t="s">
        <v>163</v>
      </c>
      <c r="I3396" t="s">
        <v>164</v>
      </c>
      <c r="J3396" t="s">
        <v>337</v>
      </c>
      <c r="K3396" t="s">
        <v>625</v>
      </c>
      <c r="L3396">
        <v>80740511</v>
      </c>
      <c r="M3396" t="s">
        <v>626</v>
      </c>
      <c r="N3396">
        <v>33072000</v>
      </c>
      <c r="O3396" t="s">
        <v>627</v>
      </c>
      <c r="P3396">
        <v>4987176177773</v>
      </c>
      <c r="Q3396">
        <v>299</v>
      </c>
      <c r="R3396" s="16">
        <v>47661</v>
      </c>
      <c r="S3396">
        <v>18</v>
      </c>
      <c r="T3396">
        <v>100</v>
      </c>
      <c r="U3396">
        <v>48</v>
      </c>
      <c r="V3396">
        <v>211.52</v>
      </c>
      <c r="W3396">
        <v>249.59</v>
      </c>
      <c r="X3396">
        <v>260</v>
      </c>
      <c r="Y3396">
        <v>0</v>
      </c>
      <c r="Z3396">
        <v>7</v>
      </c>
      <c r="AA3396">
        <v>0</v>
      </c>
      <c r="AB3396">
        <v>0</v>
      </c>
      <c r="AC3396">
        <v>1747.13</v>
      </c>
      <c r="AD3396">
        <v>0.73999999999999899</v>
      </c>
      <c r="AE3396">
        <v>0</v>
      </c>
      <c r="AF3396">
        <v>0</v>
      </c>
      <c r="AG3396">
        <v>0</v>
      </c>
      <c r="AH3396">
        <v>0</v>
      </c>
      <c r="AI3396">
        <f t="shared" si="278"/>
        <v>7</v>
      </c>
      <c r="AJ3396">
        <f t="shared" si="279"/>
        <v>1820</v>
      </c>
      <c r="AK3396" s="62">
        <f t="shared" si="280"/>
        <v>0.14583333333333334</v>
      </c>
      <c r="AL3396">
        <f t="shared" si="281"/>
        <v>1747.13</v>
      </c>
    </row>
    <row r="3397" spans="2:38" ht="14.45" x14ac:dyDescent="0.3">
      <c r="B3397" t="s">
        <v>2853</v>
      </c>
      <c r="C3397">
        <v>2002344334</v>
      </c>
      <c r="D3397" t="s">
        <v>125</v>
      </c>
      <c r="E3397" t="s">
        <v>126</v>
      </c>
      <c r="F3397" t="s">
        <v>127</v>
      </c>
      <c r="G3397" t="s">
        <v>128</v>
      </c>
      <c r="H3397" t="s">
        <v>129</v>
      </c>
      <c r="I3397" t="s">
        <v>130</v>
      </c>
      <c r="J3397" t="s">
        <v>131</v>
      </c>
      <c r="K3397" t="s">
        <v>707</v>
      </c>
      <c r="L3397">
        <v>80879279</v>
      </c>
      <c r="M3397" t="s">
        <v>708</v>
      </c>
      <c r="N3397">
        <v>33051090</v>
      </c>
      <c r="O3397" t="s">
        <v>709</v>
      </c>
      <c r="P3397">
        <v>4987176234476</v>
      </c>
      <c r="Q3397">
        <v>175</v>
      </c>
      <c r="R3397" s="16">
        <v>46807</v>
      </c>
      <c r="S3397">
        <v>36</v>
      </c>
      <c r="T3397">
        <v>51</v>
      </c>
      <c r="U3397">
        <v>56</v>
      </c>
      <c r="V3397">
        <v>145.44999999999999</v>
      </c>
      <c r="W3397">
        <v>152.72</v>
      </c>
      <c r="X3397">
        <v>159.09</v>
      </c>
      <c r="Y3397">
        <v>0</v>
      </c>
      <c r="Z3397">
        <v>1</v>
      </c>
      <c r="AA3397">
        <v>0</v>
      </c>
      <c r="AB3397">
        <v>0</v>
      </c>
      <c r="AC3397">
        <v>152.72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f t="shared" si="278"/>
        <v>1</v>
      </c>
      <c r="AJ3397">
        <f t="shared" si="279"/>
        <v>159.09</v>
      </c>
      <c r="AK3397" s="62">
        <f t="shared" si="280"/>
        <v>1.7857142857142856E-2</v>
      </c>
      <c r="AL3397">
        <f t="shared" si="281"/>
        <v>152.72</v>
      </c>
    </row>
    <row r="3398" spans="2:38" ht="14.45" x14ac:dyDescent="0.3">
      <c r="B3398" t="s">
        <v>2853</v>
      </c>
      <c r="C3398">
        <v>2002344334</v>
      </c>
      <c r="D3398" t="s">
        <v>125</v>
      </c>
      <c r="E3398" t="s">
        <v>126</v>
      </c>
      <c r="F3398" t="s">
        <v>127</v>
      </c>
      <c r="G3398" t="s">
        <v>128</v>
      </c>
      <c r="H3398" t="s">
        <v>139</v>
      </c>
      <c r="I3398" t="s">
        <v>140</v>
      </c>
      <c r="J3398" t="s">
        <v>141</v>
      </c>
      <c r="K3398" t="s">
        <v>348</v>
      </c>
      <c r="L3398">
        <v>80895451</v>
      </c>
      <c r="M3398" t="s">
        <v>349</v>
      </c>
      <c r="N3398">
        <v>96190030</v>
      </c>
      <c r="O3398" t="s">
        <v>350</v>
      </c>
      <c r="P3398">
        <v>4987176135360</v>
      </c>
      <c r="Q3398">
        <v>1249</v>
      </c>
      <c r="R3398" s="16">
        <v>47115</v>
      </c>
      <c r="S3398">
        <v>36</v>
      </c>
      <c r="T3398">
        <v>80</v>
      </c>
      <c r="U3398">
        <v>4</v>
      </c>
      <c r="V3398">
        <v>913.52</v>
      </c>
      <c r="W3398">
        <v>959.2</v>
      </c>
      <c r="X3398">
        <v>999.2</v>
      </c>
      <c r="Y3398">
        <v>0</v>
      </c>
      <c r="Z3398">
        <v>1</v>
      </c>
      <c r="AA3398">
        <v>0</v>
      </c>
      <c r="AB3398">
        <v>0</v>
      </c>
      <c r="AC3398">
        <v>959.2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f t="shared" si="278"/>
        <v>1</v>
      </c>
      <c r="AJ3398">
        <f t="shared" si="279"/>
        <v>999.2</v>
      </c>
      <c r="AK3398" s="62">
        <f t="shared" si="280"/>
        <v>0.25</v>
      </c>
      <c r="AL3398">
        <f t="shared" si="281"/>
        <v>959.2</v>
      </c>
    </row>
    <row r="3399" spans="2:38" ht="14.45" x14ac:dyDescent="0.3">
      <c r="B3399" t="s">
        <v>2853</v>
      </c>
      <c r="C3399">
        <v>2002344334</v>
      </c>
      <c r="D3399" t="s">
        <v>125</v>
      </c>
      <c r="E3399" t="s">
        <v>126</v>
      </c>
      <c r="F3399" t="s">
        <v>127</v>
      </c>
      <c r="G3399" t="s">
        <v>132</v>
      </c>
      <c r="H3399" t="s">
        <v>163</v>
      </c>
      <c r="I3399" t="s">
        <v>164</v>
      </c>
      <c r="J3399" t="s">
        <v>337</v>
      </c>
      <c r="K3399" t="s">
        <v>579</v>
      </c>
      <c r="L3399">
        <v>80759503</v>
      </c>
      <c r="M3399" t="s">
        <v>580</v>
      </c>
      <c r="N3399">
        <v>33072000</v>
      </c>
      <c r="O3399" t="s">
        <v>581</v>
      </c>
      <c r="P3399">
        <v>4987176177186</v>
      </c>
      <c r="Q3399">
        <v>225</v>
      </c>
      <c r="R3399" s="16">
        <v>46856</v>
      </c>
      <c r="S3399">
        <v>18</v>
      </c>
      <c r="T3399">
        <v>100</v>
      </c>
      <c r="U3399">
        <v>36</v>
      </c>
      <c r="V3399">
        <v>159.16999999999999</v>
      </c>
      <c r="W3399">
        <v>187.82</v>
      </c>
      <c r="X3399">
        <v>195.65</v>
      </c>
      <c r="Y3399">
        <v>0</v>
      </c>
      <c r="Z3399">
        <v>12</v>
      </c>
      <c r="AA3399">
        <v>0</v>
      </c>
      <c r="AB3399">
        <v>0</v>
      </c>
      <c r="AC3399">
        <v>2253.84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f t="shared" si="278"/>
        <v>12</v>
      </c>
      <c r="AJ3399">
        <f t="shared" si="279"/>
        <v>2347.8000000000002</v>
      </c>
      <c r="AK3399" s="62">
        <f t="shared" si="280"/>
        <v>0.33333333333333331</v>
      </c>
      <c r="AL3399">
        <f t="shared" si="281"/>
        <v>2253.84</v>
      </c>
    </row>
    <row r="3400" spans="2:38" ht="14.45" x14ac:dyDescent="0.3">
      <c r="B3400" t="s">
        <v>2853</v>
      </c>
      <c r="C3400">
        <v>2002344334</v>
      </c>
      <c r="D3400" t="s">
        <v>125</v>
      </c>
      <c r="E3400" t="s">
        <v>126</v>
      </c>
      <c r="F3400" t="s">
        <v>127</v>
      </c>
      <c r="G3400" t="s">
        <v>128</v>
      </c>
      <c r="H3400" t="s">
        <v>139</v>
      </c>
      <c r="I3400" t="s">
        <v>140</v>
      </c>
      <c r="J3400" t="s">
        <v>236</v>
      </c>
      <c r="K3400" t="s">
        <v>299</v>
      </c>
      <c r="L3400">
        <v>83933414</v>
      </c>
      <c r="M3400" t="s">
        <v>1763</v>
      </c>
      <c r="N3400">
        <v>96190030</v>
      </c>
      <c r="O3400" t="s">
        <v>1764</v>
      </c>
      <c r="P3400">
        <v>4987176093257</v>
      </c>
      <c r="Q3400">
        <v>399</v>
      </c>
      <c r="R3400" s="16">
        <v>46807</v>
      </c>
      <c r="S3400">
        <v>36</v>
      </c>
      <c r="T3400">
        <v>51</v>
      </c>
      <c r="U3400">
        <v>18</v>
      </c>
      <c r="V3400">
        <v>317.20999999999998</v>
      </c>
      <c r="W3400">
        <v>333.07</v>
      </c>
      <c r="X3400">
        <v>346.96</v>
      </c>
      <c r="Y3400">
        <v>6</v>
      </c>
      <c r="Z3400">
        <v>14</v>
      </c>
      <c r="AA3400">
        <v>0</v>
      </c>
      <c r="AB3400">
        <v>0</v>
      </c>
      <c r="AC3400">
        <v>40634.54</v>
      </c>
      <c r="AD3400">
        <v>0.01</v>
      </c>
      <c r="AE3400">
        <v>0</v>
      </c>
      <c r="AF3400">
        <v>0</v>
      </c>
      <c r="AG3400">
        <v>0</v>
      </c>
      <c r="AH3400">
        <v>0</v>
      </c>
      <c r="AI3400">
        <f t="shared" si="278"/>
        <v>122</v>
      </c>
      <c r="AJ3400">
        <f t="shared" si="279"/>
        <v>42329.119999999995</v>
      </c>
      <c r="AK3400" s="62">
        <f t="shared" si="280"/>
        <v>6.7777777777777777</v>
      </c>
      <c r="AL3400">
        <f t="shared" si="281"/>
        <v>40634.54</v>
      </c>
    </row>
    <row r="3401" spans="2:38" ht="14.45" x14ac:dyDescent="0.3">
      <c r="B3401" t="s">
        <v>2853</v>
      </c>
      <c r="C3401">
        <v>2002344334</v>
      </c>
      <c r="D3401" t="s">
        <v>125</v>
      </c>
      <c r="E3401" t="s">
        <v>126</v>
      </c>
      <c r="F3401" t="s">
        <v>127</v>
      </c>
      <c r="G3401" t="s">
        <v>128</v>
      </c>
      <c r="H3401" t="s">
        <v>139</v>
      </c>
      <c r="I3401" t="s">
        <v>140</v>
      </c>
      <c r="J3401" t="s">
        <v>266</v>
      </c>
      <c r="K3401" t="s">
        <v>355</v>
      </c>
      <c r="L3401">
        <v>80895453</v>
      </c>
      <c r="M3401" t="s">
        <v>356</v>
      </c>
      <c r="N3401">
        <v>96190030</v>
      </c>
      <c r="O3401" t="s">
        <v>357</v>
      </c>
      <c r="P3401">
        <v>4987176303455</v>
      </c>
      <c r="Q3401">
        <v>350</v>
      </c>
      <c r="R3401" s="16">
        <v>47045</v>
      </c>
      <c r="S3401">
        <v>36</v>
      </c>
      <c r="T3401">
        <v>74</v>
      </c>
      <c r="U3401">
        <v>12</v>
      </c>
      <c r="V3401">
        <v>266.66000000000003</v>
      </c>
      <c r="W3401">
        <v>279.99</v>
      </c>
      <c r="X3401">
        <v>291.67</v>
      </c>
      <c r="Y3401">
        <v>0</v>
      </c>
      <c r="Z3401">
        <v>9</v>
      </c>
      <c r="AA3401">
        <v>0</v>
      </c>
      <c r="AB3401">
        <v>0</v>
      </c>
      <c r="AC3401">
        <v>2519.91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f t="shared" si="278"/>
        <v>9</v>
      </c>
      <c r="AJ3401">
        <f t="shared" si="279"/>
        <v>2625.03</v>
      </c>
      <c r="AK3401" s="62">
        <f t="shared" si="280"/>
        <v>0.75</v>
      </c>
      <c r="AL3401">
        <f t="shared" si="281"/>
        <v>2519.91</v>
      </c>
    </row>
    <row r="3402" spans="2:38" ht="14.45" x14ac:dyDescent="0.3">
      <c r="B3402" t="s">
        <v>2853</v>
      </c>
      <c r="C3402">
        <v>2002344334</v>
      </c>
      <c r="D3402" t="s">
        <v>125</v>
      </c>
      <c r="E3402" t="s">
        <v>126</v>
      </c>
      <c r="F3402" t="s">
        <v>127</v>
      </c>
      <c r="G3402" t="s">
        <v>128</v>
      </c>
      <c r="H3402" t="s">
        <v>139</v>
      </c>
      <c r="I3402" t="s">
        <v>140</v>
      </c>
      <c r="J3402" t="s">
        <v>159</v>
      </c>
      <c r="K3402" t="s">
        <v>793</v>
      </c>
      <c r="L3402">
        <v>80887704</v>
      </c>
      <c r="M3402" t="s">
        <v>989</v>
      </c>
      <c r="N3402">
        <v>96190030</v>
      </c>
      <c r="O3402" t="s">
        <v>990</v>
      </c>
      <c r="P3402">
        <v>4987176056276</v>
      </c>
      <c r="Q3402">
        <v>1299</v>
      </c>
      <c r="R3402" s="16">
        <v>46807</v>
      </c>
      <c r="S3402">
        <v>36</v>
      </c>
      <c r="T3402">
        <v>51</v>
      </c>
      <c r="U3402">
        <v>4</v>
      </c>
      <c r="V3402">
        <v>989.69</v>
      </c>
      <c r="W3402">
        <v>1039.17</v>
      </c>
      <c r="X3402">
        <v>1082.5</v>
      </c>
      <c r="Y3402">
        <v>0</v>
      </c>
      <c r="Z3402">
        <v>3</v>
      </c>
      <c r="AA3402">
        <v>0</v>
      </c>
      <c r="AB3402">
        <v>0</v>
      </c>
      <c r="AC3402">
        <v>3117.51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f t="shared" si="278"/>
        <v>3</v>
      </c>
      <c r="AJ3402">
        <f t="shared" si="279"/>
        <v>3247.5</v>
      </c>
      <c r="AK3402" s="62">
        <f t="shared" si="280"/>
        <v>0.75</v>
      </c>
      <c r="AL3402">
        <f t="shared" si="281"/>
        <v>3117.51</v>
      </c>
    </row>
    <row r="3403" spans="2:38" ht="14.45" x14ac:dyDescent="0.3">
      <c r="B3403" t="s">
        <v>2853</v>
      </c>
      <c r="C3403">
        <v>2002344334</v>
      </c>
      <c r="D3403" t="s">
        <v>125</v>
      </c>
      <c r="E3403" t="s">
        <v>126</v>
      </c>
      <c r="F3403" t="s">
        <v>127</v>
      </c>
      <c r="G3403" t="s">
        <v>132</v>
      </c>
      <c r="H3403" t="s">
        <v>290</v>
      </c>
      <c r="I3403" t="s">
        <v>726</v>
      </c>
      <c r="J3403" t="s">
        <v>726</v>
      </c>
      <c r="K3403" t="s">
        <v>727</v>
      </c>
      <c r="L3403">
        <v>80862572</v>
      </c>
      <c r="M3403" t="s">
        <v>728</v>
      </c>
      <c r="N3403">
        <v>30049011</v>
      </c>
      <c r="O3403" t="s">
        <v>729</v>
      </c>
      <c r="P3403">
        <v>4987176168405</v>
      </c>
      <c r="Q3403">
        <v>117</v>
      </c>
      <c r="R3403" s="16">
        <v>47080</v>
      </c>
      <c r="S3403">
        <v>18</v>
      </c>
      <c r="T3403">
        <v>100</v>
      </c>
      <c r="U3403">
        <v>216</v>
      </c>
      <c r="V3403">
        <v>89.26</v>
      </c>
      <c r="W3403">
        <v>93.72</v>
      </c>
      <c r="X3403">
        <v>97.63</v>
      </c>
      <c r="Y3403">
        <v>0</v>
      </c>
      <c r="Z3403">
        <v>20</v>
      </c>
      <c r="AA3403">
        <v>0</v>
      </c>
      <c r="AB3403">
        <v>0</v>
      </c>
      <c r="AC3403">
        <v>1874.4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f t="shared" ref="AI3403:AI3466" si="282">+(Y3403+AA3403)*U3403+(Z3403+AB3403+AE3403+AG3403)</f>
        <v>20</v>
      </c>
      <c r="AJ3403">
        <f t="shared" ref="AJ3403:AJ3466" si="283">+AI3403*X3403</f>
        <v>1952.6</v>
      </c>
      <c r="AK3403" s="62">
        <f t="shared" ref="AK3403:AK3466" si="284">+AI3403/U3403</f>
        <v>9.2592592592592587E-2</v>
      </c>
      <c r="AL3403">
        <f t="shared" ref="AL3403:AL3466" si="285">+AI3403*W3403</f>
        <v>1874.4</v>
      </c>
    </row>
    <row r="3404" spans="2:38" ht="14.45" x14ac:dyDescent="0.3">
      <c r="B3404" t="s">
        <v>2853</v>
      </c>
      <c r="C3404">
        <v>2002344334</v>
      </c>
      <c r="D3404" t="s">
        <v>125</v>
      </c>
      <c r="E3404" t="s">
        <v>126</v>
      </c>
      <c r="F3404" t="s">
        <v>127</v>
      </c>
      <c r="G3404" t="s">
        <v>128</v>
      </c>
      <c r="H3404" t="s">
        <v>139</v>
      </c>
      <c r="I3404" t="s">
        <v>140</v>
      </c>
      <c r="J3404" t="s">
        <v>236</v>
      </c>
      <c r="K3404" t="s">
        <v>361</v>
      </c>
      <c r="L3404">
        <v>80895482</v>
      </c>
      <c r="M3404" t="s">
        <v>362</v>
      </c>
      <c r="N3404">
        <v>96190030</v>
      </c>
      <c r="O3404" t="s">
        <v>363</v>
      </c>
      <c r="P3404">
        <v>4987176338051</v>
      </c>
      <c r="Q3404">
        <v>467</v>
      </c>
      <c r="R3404" s="16">
        <v>47045</v>
      </c>
      <c r="S3404">
        <v>36</v>
      </c>
      <c r="T3404">
        <v>74</v>
      </c>
      <c r="U3404">
        <v>18</v>
      </c>
      <c r="V3404">
        <v>371.27</v>
      </c>
      <c r="W3404">
        <v>389.83</v>
      </c>
      <c r="X3404">
        <v>406.09</v>
      </c>
      <c r="Y3404">
        <v>5</v>
      </c>
      <c r="Z3404">
        <v>10</v>
      </c>
      <c r="AA3404">
        <v>0</v>
      </c>
      <c r="AB3404">
        <v>0</v>
      </c>
      <c r="AC3404">
        <v>38983</v>
      </c>
      <c r="AD3404">
        <v>0.01</v>
      </c>
      <c r="AE3404">
        <v>0</v>
      </c>
      <c r="AF3404">
        <v>0</v>
      </c>
      <c r="AG3404">
        <v>0</v>
      </c>
      <c r="AH3404">
        <v>0</v>
      </c>
      <c r="AI3404">
        <f t="shared" si="282"/>
        <v>100</v>
      </c>
      <c r="AJ3404">
        <f t="shared" si="283"/>
        <v>40609</v>
      </c>
      <c r="AK3404" s="62">
        <f t="shared" si="284"/>
        <v>5.5555555555555554</v>
      </c>
      <c r="AL3404">
        <f t="shared" si="285"/>
        <v>38983</v>
      </c>
    </row>
    <row r="3405" spans="2:38" ht="14.45" x14ac:dyDescent="0.3">
      <c r="B3405" t="s">
        <v>2853</v>
      </c>
      <c r="C3405">
        <v>2002344334</v>
      </c>
      <c r="D3405" t="s">
        <v>125</v>
      </c>
      <c r="E3405" t="s">
        <v>126</v>
      </c>
      <c r="F3405" t="s">
        <v>127</v>
      </c>
      <c r="G3405" t="s">
        <v>128</v>
      </c>
      <c r="H3405" t="s">
        <v>208</v>
      </c>
      <c r="I3405" t="s">
        <v>209</v>
      </c>
      <c r="J3405" t="s">
        <v>585</v>
      </c>
      <c r="K3405" t="s">
        <v>586</v>
      </c>
      <c r="L3405">
        <v>80780342</v>
      </c>
      <c r="M3405" t="s">
        <v>587</v>
      </c>
      <c r="N3405">
        <v>33074900</v>
      </c>
      <c r="O3405" t="s">
        <v>588</v>
      </c>
      <c r="P3405">
        <v>4987176236340</v>
      </c>
      <c r="Q3405">
        <v>299</v>
      </c>
      <c r="R3405" s="16">
        <v>47045</v>
      </c>
      <c r="S3405">
        <v>24</v>
      </c>
      <c r="T3405">
        <v>100</v>
      </c>
      <c r="U3405">
        <v>6</v>
      </c>
      <c r="V3405">
        <v>202.7</v>
      </c>
      <c r="W3405">
        <v>239.19</v>
      </c>
      <c r="X3405">
        <v>249.16</v>
      </c>
      <c r="Y3405">
        <v>1</v>
      </c>
      <c r="Z3405">
        <v>2</v>
      </c>
      <c r="AA3405">
        <v>0</v>
      </c>
      <c r="AB3405">
        <v>0</v>
      </c>
      <c r="AC3405">
        <v>1913.52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f t="shared" si="282"/>
        <v>8</v>
      </c>
      <c r="AJ3405">
        <f t="shared" si="283"/>
        <v>1993.28</v>
      </c>
      <c r="AK3405" s="62">
        <f t="shared" si="284"/>
        <v>1.3333333333333333</v>
      </c>
      <c r="AL3405">
        <f t="shared" si="285"/>
        <v>1913.52</v>
      </c>
    </row>
    <row r="3406" spans="2:38" ht="14.45" x14ac:dyDescent="0.3">
      <c r="B3406" t="s">
        <v>2853</v>
      </c>
      <c r="C3406">
        <v>2002344334</v>
      </c>
      <c r="D3406" t="s">
        <v>125</v>
      </c>
      <c r="E3406" t="s">
        <v>126</v>
      </c>
      <c r="F3406" t="s">
        <v>127</v>
      </c>
      <c r="G3406" t="s">
        <v>146</v>
      </c>
      <c r="H3406" t="s">
        <v>147</v>
      </c>
      <c r="I3406" t="s">
        <v>148</v>
      </c>
      <c r="J3406" t="s">
        <v>149</v>
      </c>
      <c r="K3406" t="s">
        <v>730</v>
      </c>
      <c r="L3406">
        <v>80865298</v>
      </c>
      <c r="M3406" t="s">
        <v>731</v>
      </c>
      <c r="N3406">
        <v>33071010</v>
      </c>
      <c r="O3406" t="s">
        <v>732</v>
      </c>
      <c r="P3406">
        <v>4987176198266</v>
      </c>
      <c r="Q3406">
        <v>289</v>
      </c>
      <c r="R3406" s="16">
        <v>47045</v>
      </c>
      <c r="S3406">
        <v>36</v>
      </c>
      <c r="T3406">
        <v>74</v>
      </c>
      <c r="U3406">
        <v>12</v>
      </c>
      <c r="V3406">
        <v>235.91</v>
      </c>
      <c r="W3406">
        <v>247.71</v>
      </c>
      <c r="X3406">
        <v>258.04000000000002</v>
      </c>
      <c r="Y3406">
        <v>0</v>
      </c>
      <c r="Z3406">
        <v>4</v>
      </c>
      <c r="AA3406">
        <v>0</v>
      </c>
      <c r="AB3406">
        <v>0</v>
      </c>
      <c r="AC3406">
        <v>990.84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f t="shared" si="282"/>
        <v>4</v>
      </c>
      <c r="AJ3406">
        <f t="shared" si="283"/>
        <v>1032.1600000000001</v>
      </c>
      <c r="AK3406" s="62">
        <f t="shared" si="284"/>
        <v>0.33333333333333331</v>
      </c>
      <c r="AL3406">
        <f t="shared" si="285"/>
        <v>990.84</v>
      </c>
    </row>
    <row r="3407" spans="2:38" ht="14.45" x14ac:dyDescent="0.3">
      <c r="B3407" t="s">
        <v>2853</v>
      </c>
      <c r="C3407">
        <v>2002344334</v>
      </c>
      <c r="D3407" t="s">
        <v>125</v>
      </c>
      <c r="E3407" t="s">
        <v>126</v>
      </c>
      <c r="F3407" t="s">
        <v>127</v>
      </c>
      <c r="G3407" t="s">
        <v>128</v>
      </c>
      <c r="H3407" t="s">
        <v>139</v>
      </c>
      <c r="I3407" t="s">
        <v>140</v>
      </c>
      <c r="J3407" t="s">
        <v>236</v>
      </c>
      <c r="K3407" t="s">
        <v>299</v>
      </c>
      <c r="L3407">
        <v>80895465</v>
      </c>
      <c r="M3407" t="s">
        <v>386</v>
      </c>
      <c r="N3407">
        <v>96190030</v>
      </c>
      <c r="O3407" t="s">
        <v>387</v>
      </c>
      <c r="P3407">
        <v>4987176093257</v>
      </c>
      <c r="Q3407">
        <v>374</v>
      </c>
      <c r="R3407" s="16">
        <v>47045</v>
      </c>
      <c r="S3407">
        <v>36</v>
      </c>
      <c r="T3407">
        <v>74</v>
      </c>
      <c r="U3407">
        <v>18</v>
      </c>
      <c r="V3407">
        <v>297.33</v>
      </c>
      <c r="W3407">
        <v>312.2</v>
      </c>
      <c r="X3407">
        <v>325.22000000000003</v>
      </c>
      <c r="Y3407">
        <v>0</v>
      </c>
      <c r="Z3407">
        <v>6</v>
      </c>
      <c r="AA3407">
        <v>0</v>
      </c>
      <c r="AB3407">
        <v>0</v>
      </c>
      <c r="AC3407">
        <v>1873.2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f t="shared" si="282"/>
        <v>6</v>
      </c>
      <c r="AJ3407">
        <f t="shared" si="283"/>
        <v>1951.3200000000002</v>
      </c>
      <c r="AK3407" s="62">
        <f t="shared" si="284"/>
        <v>0.33333333333333331</v>
      </c>
      <c r="AL3407">
        <f t="shared" si="285"/>
        <v>1873.1999999999998</v>
      </c>
    </row>
    <row r="3408" spans="2:38" ht="14.45" x14ac:dyDescent="0.3">
      <c r="B3408" t="s">
        <v>2853</v>
      </c>
      <c r="C3408">
        <v>2002344334</v>
      </c>
      <c r="D3408" t="s">
        <v>125</v>
      </c>
      <c r="E3408" t="s">
        <v>126</v>
      </c>
      <c r="F3408" t="s">
        <v>127</v>
      </c>
      <c r="G3408" t="s">
        <v>128</v>
      </c>
      <c r="H3408" t="s">
        <v>139</v>
      </c>
      <c r="I3408" t="s">
        <v>140</v>
      </c>
      <c r="J3408" t="s">
        <v>159</v>
      </c>
      <c r="K3408" t="s">
        <v>926</v>
      </c>
      <c r="L3408">
        <v>80887706</v>
      </c>
      <c r="M3408" t="s">
        <v>1339</v>
      </c>
      <c r="N3408">
        <v>96190030</v>
      </c>
      <c r="O3408" t="s">
        <v>1340</v>
      </c>
      <c r="P3408">
        <v>4987176056283</v>
      </c>
      <c r="Q3408">
        <v>1299</v>
      </c>
      <c r="R3408" s="16">
        <v>47045</v>
      </c>
      <c r="S3408">
        <v>36</v>
      </c>
      <c r="T3408">
        <v>74</v>
      </c>
      <c r="U3408">
        <v>4</v>
      </c>
      <c r="V3408">
        <v>989.69</v>
      </c>
      <c r="W3408">
        <v>1039.17</v>
      </c>
      <c r="X3408">
        <v>1082.5</v>
      </c>
      <c r="Y3408">
        <v>0</v>
      </c>
      <c r="Z3408">
        <v>1</v>
      </c>
      <c r="AA3408">
        <v>0</v>
      </c>
      <c r="AB3408">
        <v>0</v>
      </c>
      <c r="AC3408">
        <v>1039.17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f t="shared" si="282"/>
        <v>1</v>
      </c>
      <c r="AJ3408">
        <f t="shared" si="283"/>
        <v>1082.5</v>
      </c>
      <c r="AK3408" s="62">
        <f t="shared" si="284"/>
        <v>0.25</v>
      </c>
      <c r="AL3408">
        <f t="shared" si="285"/>
        <v>1039.17</v>
      </c>
    </row>
    <row r="3409" spans="2:38" ht="14.45" x14ac:dyDescent="0.3">
      <c r="B3409" t="s">
        <v>2853</v>
      </c>
      <c r="C3409">
        <v>2002344334</v>
      </c>
      <c r="D3409" t="s">
        <v>125</v>
      </c>
      <c r="E3409" t="s">
        <v>126</v>
      </c>
      <c r="F3409" t="s">
        <v>127</v>
      </c>
      <c r="G3409" t="s">
        <v>132</v>
      </c>
      <c r="H3409" t="s">
        <v>290</v>
      </c>
      <c r="I3409" t="s">
        <v>379</v>
      </c>
      <c r="J3409" t="s">
        <v>379</v>
      </c>
      <c r="K3409" t="s">
        <v>380</v>
      </c>
      <c r="L3409">
        <v>83916219</v>
      </c>
      <c r="M3409" t="s">
        <v>894</v>
      </c>
      <c r="N3409">
        <v>30049011</v>
      </c>
      <c r="O3409" t="s">
        <v>895</v>
      </c>
      <c r="P3409">
        <v>4987176191205</v>
      </c>
      <c r="Q3409">
        <v>109</v>
      </c>
      <c r="R3409" s="16">
        <v>46807</v>
      </c>
      <c r="S3409">
        <v>18</v>
      </c>
      <c r="T3409">
        <v>100</v>
      </c>
      <c r="U3409">
        <v>384</v>
      </c>
      <c r="V3409">
        <v>83.15</v>
      </c>
      <c r="W3409">
        <v>87.31</v>
      </c>
      <c r="X3409">
        <v>90.95</v>
      </c>
      <c r="Y3409">
        <v>0</v>
      </c>
      <c r="Z3409">
        <v>55</v>
      </c>
      <c r="AA3409">
        <v>0</v>
      </c>
      <c r="AB3409">
        <v>0</v>
      </c>
      <c r="AC3409">
        <v>4802.05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f t="shared" si="282"/>
        <v>55</v>
      </c>
      <c r="AJ3409">
        <f t="shared" si="283"/>
        <v>5002.25</v>
      </c>
      <c r="AK3409" s="62">
        <f t="shared" si="284"/>
        <v>0.14322916666666666</v>
      </c>
      <c r="AL3409">
        <f t="shared" si="285"/>
        <v>4802.05</v>
      </c>
    </row>
    <row r="3410" spans="2:38" ht="14.45" x14ac:dyDescent="0.3">
      <c r="B3410" t="s">
        <v>2853</v>
      </c>
      <c r="C3410">
        <v>2002344334</v>
      </c>
      <c r="D3410" t="s">
        <v>125</v>
      </c>
      <c r="E3410" t="s">
        <v>126</v>
      </c>
      <c r="F3410" t="s">
        <v>127</v>
      </c>
      <c r="G3410" t="s">
        <v>128</v>
      </c>
      <c r="H3410" t="s">
        <v>139</v>
      </c>
      <c r="I3410" t="s">
        <v>140</v>
      </c>
      <c r="J3410" t="s">
        <v>236</v>
      </c>
      <c r="K3410" t="s">
        <v>391</v>
      </c>
      <c r="L3410">
        <v>80895466</v>
      </c>
      <c r="M3410" t="s">
        <v>392</v>
      </c>
      <c r="N3410">
        <v>96190030</v>
      </c>
      <c r="O3410" t="s">
        <v>393</v>
      </c>
      <c r="P3410">
        <v>4987176093301</v>
      </c>
      <c r="Q3410">
        <v>1217</v>
      </c>
      <c r="R3410" s="16">
        <v>46807</v>
      </c>
      <c r="S3410">
        <v>36</v>
      </c>
      <c r="T3410">
        <v>51</v>
      </c>
      <c r="U3410">
        <v>6</v>
      </c>
      <c r="V3410">
        <v>967.52</v>
      </c>
      <c r="W3410">
        <v>1015.9</v>
      </c>
      <c r="X3410">
        <v>1058.26</v>
      </c>
      <c r="Y3410">
        <v>0</v>
      </c>
      <c r="Z3410">
        <v>1</v>
      </c>
      <c r="AA3410">
        <v>0</v>
      </c>
      <c r="AB3410">
        <v>0</v>
      </c>
      <c r="AC3410">
        <v>1015.9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f t="shared" si="282"/>
        <v>1</v>
      </c>
      <c r="AJ3410">
        <f t="shared" si="283"/>
        <v>1058.26</v>
      </c>
      <c r="AK3410" s="62">
        <f t="shared" si="284"/>
        <v>0.16666666666666666</v>
      </c>
      <c r="AL3410">
        <f t="shared" si="285"/>
        <v>1015.9</v>
      </c>
    </row>
    <row r="3411" spans="2:38" ht="14.45" x14ac:dyDescent="0.3">
      <c r="B3411" t="s">
        <v>2853</v>
      </c>
      <c r="C3411">
        <v>2002344334</v>
      </c>
      <c r="D3411" t="s">
        <v>125</v>
      </c>
      <c r="E3411" t="s">
        <v>126</v>
      </c>
      <c r="F3411" t="s">
        <v>127</v>
      </c>
      <c r="G3411" t="s">
        <v>146</v>
      </c>
      <c r="H3411" t="s">
        <v>147</v>
      </c>
      <c r="I3411" t="s">
        <v>148</v>
      </c>
      <c r="J3411" t="s">
        <v>429</v>
      </c>
      <c r="K3411" t="s">
        <v>617</v>
      </c>
      <c r="L3411">
        <v>80753180</v>
      </c>
      <c r="M3411" t="s">
        <v>618</v>
      </c>
      <c r="N3411">
        <v>33071090</v>
      </c>
      <c r="O3411" t="s">
        <v>2849</v>
      </c>
      <c r="P3411">
        <v>4987176093714</v>
      </c>
      <c r="Q3411">
        <v>99</v>
      </c>
      <c r="R3411" s="16">
        <v>47045</v>
      </c>
      <c r="S3411">
        <v>36</v>
      </c>
      <c r="T3411">
        <v>74</v>
      </c>
      <c r="U3411">
        <v>144</v>
      </c>
      <c r="V3411">
        <v>71.91</v>
      </c>
      <c r="W3411">
        <v>84.85</v>
      </c>
      <c r="X3411">
        <v>88.39</v>
      </c>
      <c r="Y3411">
        <v>0</v>
      </c>
      <c r="Z3411">
        <v>140</v>
      </c>
      <c r="AA3411">
        <v>0</v>
      </c>
      <c r="AB3411">
        <v>0</v>
      </c>
      <c r="AC3411">
        <v>11879</v>
      </c>
      <c r="AD3411">
        <v>60.649999999999899</v>
      </c>
      <c r="AE3411">
        <v>0</v>
      </c>
      <c r="AF3411">
        <v>0</v>
      </c>
      <c r="AG3411">
        <v>0</v>
      </c>
      <c r="AH3411">
        <v>0</v>
      </c>
      <c r="AI3411">
        <f t="shared" si="282"/>
        <v>140</v>
      </c>
      <c r="AJ3411">
        <f t="shared" si="283"/>
        <v>12374.6</v>
      </c>
      <c r="AK3411" s="62">
        <f t="shared" si="284"/>
        <v>0.97222222222222221</v>
      </c>
      <c r="AL3411">
        <f t="shared" si="285"/>
        <v>11879</v>
      </c>
    </row>
    <row r="3412" spans="2:38" ht="14.45" x14ac:dyDescent="0.3">
      <c r="B3412" t="s">
        <v>2853</v>
      </c>
      <c r="C3412">
        <v>2002344334</v>
      </c>
      <c r="D3412" t="s">
        <v>125</v>
      </c>
      <c r="E3412" t="s">
        <v>126</v>
      </c>
      <c r="F3412" t="s">
        <v>127</v>
      </c>
      <c r="G3412" t="s">
        <v>146</v>
      </c>
      <c r="H3412" t="s">
        <v>147</v>
      </c>
      <c r="I3412" t="s">
        <v>148</v>
      </c>
      <c r="J3412" t="s">
        <v>149</v>
      </c>
      <c r="K3412" t="s">
        <v>401</v>
      </c>
      <c r="L3412">
        <v>80865300</v>
      </c>
      <c r="M3412" t="s">
        <v>733</v>
      </c>
      <c r="N3412">
        <v>33071010</v>
      </c>
      <c r="O3412" t="s">
        <v>734</v>
      </c>
      <c r="P3412">
        <v>4987176198259</v>
      </c>
      <c r="Q3412">
        <v>289</v>
      </c>
      <c r="R3412" s="16">
        <v>47102</v>
      </c>
      <c r="S3412">
        <v>36</v>
      </c>
      <c r="T3412">
        <v>79</v>
      </c>
      <c r="U3412">
        <v>12</v>
      </c>
      <c r="V3412">
        <v>235.91</v>
      </c>
      <c r="W3412">
        <v>247.71</v>
      </c>
      <c r="X3412">
        <v>258.04000000000002</v>
      </c>
      <c r="Y3412">
        <v>0</v>
      </c>
      <c r="Z3412">
        <v>8</v>
      </c>
      <c r="AA3412">
        <v>0</v>
      </c>
      <c r="AB3412">
        <v>0</v>
      </c>
      <c r="AC3412">
        <v>1981.68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f t="shared" si="282"/>
        <v>8</v>
      </c>
      <c r="AJ3412">
        <f t="shared" si="283"/>
        <v>2064.3200000000002</v>
      </c>
      <c r="AK3412" s="62">
        <f t="shared" si="284"/>
        <v>0.66666666666666663</v>
      </c>
      <c r="AL3412">
        <f t="shared" si="285"/>
        <v>1981.68</v>
      </c>
    </row>
    <row r="3413" spans="2:38" ht="14.45" x14ac:dyDescent="0.3">
      <c r="B3413" t="s">
        <v>2853</v>
      </c>
      <c r="C3413">
        <v>2002344334</v>
      </c>
      <c r="D3413" t="s">
        <v>125</v>
      </c>
      <c r="E3413" t="s">
        <v>126</v>
      </c>
      <c r="F3413" t="s">
        <v>127</v>
      </c>
      <c r="G3413" t="s">
        <v>128</v>
      </c>
      <c r="H3413" t="s">
        <v>139</v>
      </c>
      <c r="I3413" t="s">
        <v>140</v>
      </c>
      <c r="J3413" t="s">
        <v>141</v>
      </c>
      <c r="K3413" t="s">
        <v>1051</v>
      </c>
      <c r="L3413">
        <v>80895493</v>
      </c>
      <c r="M3413" t="s">
        <v>1052</v>
      </c>
      <c r="N3413">
        <v>96190030</v>
      </c>
      <c r="O3413" t="s">
        <v>1053</v>
      </c>
      <c r="P3413">
        <v>4987176135025</v>
      </c>
      <c r="Q3413">
        <v>2771</v>
      </c>
      <c r="R3413" s="16">
        <v>46807</v>
      </c>
      <c r="S3413">
        <v>36</v>
      </c>
      <c r="T3413">
        <v>51</v>
      </c>
      <c r="U3413">
        <v>1</v>
      </c>
      <c r="V3413">
        <v>1809.57</v>
      </c>
      <c r="W3413">
        <v>1900.05</v>
      </c>
      <c r="X3413">
        <v>1979.28</v>
      </c>
      <c r="Y3413">
        <v>1</v>
      </c>
      <c r="Z3413">
        <v>0</v>
      </c>
      <c r="AA3413">
        <v>0</v>
      </c>
      <c r="AB3413">
        <v>0</v>
      </c>
      <c r="AC3413">
        <v>1900.05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f t="shared" si="282"/>
        <v>1</v>
      </c>
      <c r="AJ3413">
        <f t="shared" si="283"/>
        <v>1979.28</v>
      </c>
      <c r="AK3413" s="62">
        <f t="shared" si="284"/>
        <v>1</v>
      </c>
      <c r="AL3413">
        <f t="shared" si="285"/>
        <v>1900.05</v>
      </c>
    </row>
    <row r="3414" spans="2:38" ht="14.45" x14ac:dyDescent="0.3">
      <c r="B3414" t="s">
        <v>2853</v>
      </c>
      <c r="C3414">
        <v>2002344334</v>
      </c>
      <c r="D3414" t="s">
        <v>125</v>
      </c>
      <c r="E3414" t="s">
        <v>126</v>
      </c>
      <c r="F3414" t="s">
        <v>127</v>
      </c>
      <c r="G3414" t="s">
        <v>128</v>
      </c>
      <c r="H3414" t="s">
        <v>139</v>
      </c>
      <c r="I3414" t="s">
        <v>140</v>
      </c>
      <c r="J3414" t="s">
        <v>159</v>
      </c>
      <c r="K3414" t="s">
        <v>570</v>
      </c>
      <c r="L3414">
        <v>80829185</v>
      </c>
      <c r="M3414" t="s">
        <v>1115</v>
      </c>
      <c r="N3414">
        <v>96190030</v>
      </c>
      <c r="O3414" t="s">
        <v>1116</v>
      </c>
      <c r="P3414">
        <v>4987176303844</v>
      </c>
      <c r="Q3414">
        <v>350</v>
      </c>
      <c r="R3414" s="16">
        <v>47020</v>
      </c>
      <c r="S3414">
        <v>36</v>
      </c>
      <c r="T3414">
        <v>71</v>
      </c>
      <c r="U3414">
        <v>18</v>
      </c>
      <c r="V3414">
        <v>278.25</v>
      </c>
      <c r="W3414">
        <v>292.16000000000003</v>
      </c>
      <c r="X3414">
        <v>304.33999999999997</v>
      </c>
      <c r="Y3414">
        <v>0</v>
      </c>
      <c r="Z3414">
        <v>2</v>
      </c>
      <c r="AA3414">
        <v>0</v>
      </c>
      <c r="AB3414">
        <v>0</v>
      </c>
      <c r="AC3414">
        <v>584.32000000000005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f t="shared" si="282"/>
        <v>2</v>
      </c>
      <c r="AJ3414">
        <f t="shared" si="283"/>
        <v>608.67999999999995</v>
      </c>
      <c r="AK3414" s="62">
        <f t="shared" si="284"/>
        <v>0.1111111111111111</v>
      </c>
      <c r="AL3414">
        <f t="shared" si="285"/>
        <v>584.32000000000005</v>
      </c>
    </row>
    <row r="3415" spans="2:38" ht="14.45" x14ac:dyDescent="0.3">
      <c r="B3415" t="s">
        <v>2853</v>
      </c>
      <c r="C3415">
        <v>2002344334</v>
      </c>
      <c r="D3415" t="s">
        <v>125</v>
      </c>
      <c r="E3415" t="s">
        <v>126</v>
      </c>
      <c r="F3415" t="s">
        <v>127</v>
      </c>
      <c r="G3415" t="s">
        <v>132</v>
      </c>
      <c r="H3415" t="s">
        <v>290</v>
      </c>
      <c r="I3415" t="s">
        <v>291</v>
      </c>
      <c r="J3415" t="s">
        <v>291</v>
      </c>
      <c r="K3415" t="s">
        <v>650</v>
      </c>
      <c r="L3415">
        <v>83916232</v>
      </c>
      <c r="M3415" t="s">
        <v>783</v>
      </c>
      <c r="N3415">
        <v>30049011</v>
      </c>
      <c r="O3415" t="s">
        <v>784</v>
      </c>
      <c r="P3415">
        <v>4987176147318</v>
      </c>
      <c r="Q3415">
        <v>128</v>
      </c>
      <c r="R3415" s="16">
        <v>47045</v>
      </c>
      <c r="S3415">
        <v>24</v>
      </c>
      <c r="T3415">
        <v>100</v>
      </c>
      <c r="U3415">
        <v>216</v>
      </c>
      <c r="V3415">
        <v>97.65</v>
      </c>
      <c r="W3415">
        <v>102.53</v>
      </c>
      <c r="X3415">
        <v>106.81</v>
      </c>
      <c r="Y3415">
        <v>0</v>
      </c>
      <c r="Z3415">
        <v>73</v>
      </c>
      <c r="AA3415">
        <v>0</v>
      </c>
      <c r="AB3415">
        <v>0</v>
      </c>
      <c r="AC3415">
        <v>7484.69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f t="shared" si="282"/>
        <v>73</v>
      </c>
      <c r="AJ3415">
        <f t="shared" si="283"/>
        <v>7797.13</v>
      </c>
      <c r="AK3415" s="62">
        <f t="shared" si="284"/>
        <v>0.33796296296296297</v>
      </c>
      <c r="AL3415">
        <f t="shared" si="285"/>
        <v>7484.6900000000005</v>
      </c>
    </row>
    <row r="3416" spans="2:38" ht="14.45" x14ac:dyDescent="0.3">
      <c r="B3416" t="s">
        <v>2853</v>
      </c>
      <c r="C3416">
        <v>2002344334</v>
      </c>
      <c r="D3416" t="s">
        <v>125</v>
      </c>
      <c r="E3416" t="s">
        <v>126</v>
      </c>
      <c r="F3416" t="s">
        <v>127</v>
      </c>
      <c r="G3416" t="s">
        <v>128</v>
      </c>
      <c r="H3416" t="s">
        <v>139</v>
      </c>
      <c r="I3416" t="s">
        <v>140</v>
      </c>
      <c r="J3416" t="s">
        <v>236</v>
      </c>
      <c r="K3416" t="s">
        <v>398</v>
      </c>
      <c r="L3416">
        <v>80895471</v>
      </c>
      <c r="M3416" t="s">
        <v>399</v>
      </c>
      <c r="N3416">
        <v>96190030</v>
      </c>
      <c r="O3416" t="s">
        <v>400</v>
      </c>
      <c r="P3416">
        <v>4987176263261</v>
      </c>
      <c r="Q3416">
        <v>1125</v>
      </c>
      <c r="R3416" s="16">
        <v>46807</v>
      </c>
      <c r="S3416">
        <v>36</v>
      </c>
      <c r="T3416">
        <v>51</v>
      </c>
      <c r="U3416">
        <v>6</v>
      </c>
      <c r="V3416">
        <v>894.38</v>
      </c>
      <c r="W3416">
        <v>939.1</v>
      </c>
      <c r="X3416">
        <v>978.26</v>
      </c>
      <c r="Y3416">
        <v>0</v>
      </c>
      <c r="Z3416">
        <v>2</v>
      </c>
      <c r="AA3416">
        <v>0</v>
      </c>
      <c r="AB3416">
        <v>0</v>
      </c>
      <c r="AC3416">
        <v>1878.2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f t="shared" si="282"/>
        <v>2</v>
      </c>
      <c r="AJ3416">
        <f t="shared" si="283"/>
        <v>1956.52</v>
      </c>
      <c r="AK3416" s="62">
        <f t="shared" si="284"/>
        <v>0.33333333333333331</v>
      </c>
      <c r="AL3416">
        <f t="shared" si="285"/>
        <v>1878.2</v>
      </c>
    </row>
    <row r="3417" spans="2:38" ht="14.45" x14ac:dyDescent="0.3">
      <c r="B3417" t="s">
        <v>2853</v>
      </c>
      <c r="C3417">
        <v>2002344334</v>
      </c>
      <c r="D3417" t="s">
        <v>125</v>
      </c>
      <c r="E3417" t="s">
        <v>126</v>
      </c>
      <c r="F3417" t="s">
        <v>127</v>
      </c>
      <c r="G3417" t="s">
        <v>128</v>
      </c>
      <c r="H3417" t="s">
        <v>139</v>
      </c>
      <c r="I3417" t="s">
        <v>140</v>
      </c>
      <c r="J3417" t="s">
        <v>159</v>
      </c>
      <c r="K3417" t="s">
        <v>600</v>
      </c>
      <c r="L3417">
        <v>80887712</v>
      </c>
      <c r="M3417" t="s">
        <v>601</v>
      </c>
      <c r="N3417">
        <v>96190030</v>
      </c>
      <c r="O3417" t="s">
        <v>602</v>
      </c>
      <c r="P3417">
        <v>4987176056337</v>
      </c>
      <c r="Q3417">
        <v>1399</v>
      </c>
      <c r="R3417" s="16">
        <v>46807</v>
      </c>
      <c r="S3417">
        <v>36</v>
      </c>
      <c r="T3417">
        <v>51</v>
      </c>
      <c r="U3417">
        <v>4</v>
      </c>
      <c r="V3417">
        <v>1065.8699999999999</v>
      </c>
      <c r="W3417">
        <v>1119.1600000000001</v>
      </c>
      <c r="X3417">
        <v>1165.83</v>
      </c>
      <c r="Y3417">
        <v>0</v>
      </c>
      <c r="Z3417">
        <v>1</v>
      </c>
      <c r="AA3417">
        <v>0</v>
      </c>
      <c r="AB3417">
        <v>0</v>
      </c>
      <c r="AC3417">
        <v>1119.1600000000001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f t="shared" si="282"/>
        <v>1</v>
      </c>
      <c r="AJ3417">
        <f t="shared" si="283"/>
        <v>1165.83</v>
      </c>
      <c r="AK3417" s="62">
        <f t="shared" si="284"/>
        <v>0.25</v>
      </c>
      <c r="AL3417">
        <f t="shared" si="285"/>
        <v>1119.1600000000001</v>
      </c>
    </row>
    <row r="3418" spans="2:38" ht="14.45" x14ac:dyDescent="0.3">
      <c r="B3418" t="s">
        <v>2853</v>
      </c>
      <c r="C3418">
        <v>2002344334</v>
      </c>
      <c r="D3418" t="s">
        <v>125</v>
      </c>
      <c r="E3418" t="s">
        <v>126</v>
      </c>
      <c r="F3418" t="s">
        <v>127</v>
      </c>
      <c r="G3418" t="s">
        <v>128</v>
      </c>
      <c r="H3418" t="s">
        <v>129</v>
      </c>
      <c r="I3418" t="s">
        <v>130</v>
      </c>
      <c r="J3418" t="s">
        <v>131</v>
      </c>
      <c r="K3418" t="s">
        <v>960</v>
      </c>
      <c r="L3418">
        <v>80879269</v>
      </c>
      <c r="M3418" t="s">
        <v>961</v>
      </c>
      <c r="N3418">
        <v>33051090</v>
      </c>
      <c r="O3418" t="s">
        <v>962</v>
      </c>
      <c r="P3418">
        <v>4987176234360</v>
      </c>
      <c r="Q3418">
        <v>75</v>
      </c>
      <c r="R3418" s="16">
        <v>46800</v>
      </c>
      <c r="S3418">
        <v>36</v>
      </c>
      <c r="T3418">
        <v>51</v>
      </c>
      <c r="U3418">
        <v>48</v>
      </c>
      <c r="V3418">
        <v>62.33</v>
      </c>
      <c r="W3418">
        <v>65.45</v>
      </c>
      <c r="X3418">
        <v>68.180000000000007</v>
      </c>
      <c r="Y3418">
        <v>4</v>
      </c>
      <c r="Z3418">
        <v>28</v>
      </c>
      <c r="AA3418">
        <v>0</v>
      </c>
      <c r="AB3418">
        <v>0</v>
      </c>
      <c r="AC3418">
        <v>14399</v>
      </c>
      <c r="AD3418">
        <v>0.01</v>
      </c>
      <c r="AE3418">
        <v>0</v>
      </c>
      <c r="AF3418">
        <v>0</v>
      </c>
      <c r="AG3418">
        <v>0</v>
      </c>
      <c r="AH3418">
        <v>0</v>
      </c>
      <c r="AI3418">
        <f t="shared" si="282"/>
        <v>220</v>
      </c>
      <c r="AJ3418">
        <f t="shared" si="283"/>
        <v>14999.600000000002</v>
      </c>
      <c r="AK3418" s="62">
        <f t="shared" si="284"/>
        <v>4.583333333333333</v>
      </c>
      <c r="AL3418">
        <f t="shared" si="285"/>
        <v>14399</v>
      </c>
    </row>
    <row r="3419" spans="2:38" ht="14.45" x14ac:dyDescent="0.3">
      <c r="B3419" t="s">
        <v>2853</v>
      </c>
      <c r="C3419">
        <v>2002344334</v>
      </c>
      <c r="D3419" t="s">
        <v>125</v>
      </c>
      <c r="E3419" t="s">
        <v>126</v>
      </c>
      <c r="F3419" t="s">
        <v>127</v>
      </c>
      <c r="G3419" t="s">
        <v>146</v>
      </c>
      <c r="H3419" t="s">
        <v>190</v>
      </c>
      <c r="I3419" t="s">
        <v>191</v>
      </c>
      <c r="J3419" t="s">
        <v>192</v>
      </c>
      <c r="K3419" t="s">
        <v>454</v>
      </c>
      <c r="L3419">
        <v>80875513</v>
      </c>
      <c r="M3419" t="s">
        <v>972</v>
      </c>
      <c r="N3419">
        <v>82121010</v>
      </c>
      <c r="O3419" t="s">
        <v>973</v>
      </c>
      <c r="P3419">
        <v>4987176321091</v>
      </c>
      <c r="Q3419">
        <v>175</v>
      </c>
      <c r="R3419" s="16">
        <v>47045</v>
      </c>
      <c r="S3419">
        <v>60</v>
      </c>
      <c r="T3419">
        <v>44</v>
      </c>
      <c r="U3419">
        <v>48</v>
      </c>
      <c r="V3419">
        <v>124.88</v>
      </c>
      <c r="W3419">
        <v>147.36000000000001</v>
      </c>
      <c r="X3419">
        <v>153.5</v>
      </c>
      <c r="Y3419">
        <v>2</v>
      </c>
      <c r="Z3419">
        <v>23</v>
      </c>
      <c r="AA3419">
        <v>0</v>
      </c>
      <c r="AB3419">
        <v>0</v>
      </c>
      <c r="AC3419">
        <v>17535.84</v>
      </c>
      <c r="AD3419">
        <v>0.01</v>
      </c>
      <c r="AE3419">
        <v>0</v>
      </c>
      <c r="AF3419">
        <v>0</v>
      </c>
      <c r="AG3419">
        <v>0</v>
      </c>
      <c r="AH3419">
        <v>0</v>
      </c>
      <c r="AI3419">
        <f t="shared" si="282"/>
        <v>119</v>
      </c>
      <c r="AJ3419">
        <f t="shared" si="283"/>
        <v>18266.5</v>
      </c>
      <c r="AK3419" s="62">
        <f t="shared" si="284"/>
        <v>2.4791666666666665</v>
      </c>
      <c r="AL3419">
        <f t="shared" si="285"/>
        <v>17535.84</v>
      </c>
    </row>
    <row r="3420" spans="2:38" ht="14.45" x14ac:dyDescent="0.3">
      <c r="B3420" t="s">
        <v>2853</v>
      </c>
      <c r="C3420">
        <v>2002344334</v>
      </c>
      <c r="D3420" t="s">
        <v>125</v>
      </c>
      <c r="E3420" t="s">
        <v>126</v>
      </c>
      <c r="F3420" t="s">
        <v>127</v>
      </c>
      <c r="G3420" t="s">
        <v>128</v>
      </c>
      <c r="H3420" t="s">
        <v>208</v>
      </c>
      <c r="I3420" t="s">
        <v>209</v>
      </c>
      <c r="J3420" t="s">
        <v>210</v>
      </c>
      <c r="K3420" t="s">
        <v>607</v>
      </c>
      <c r="L3420">
        <v>80836247</v>
      </c>
      <c r="M3420" t="s">
        <v>608</v>
      </c>
      <c r="N3420">
        <v>33074900</v>
      </c>
      <c r="O3420" t="s">
        <v>609</v>
      </c>
      <c r="P3420">
        <v>4987176304629</v>
      </c>
      <c r="Q3420">
        <v>349</v>
      </c>
      <c r="R3420" s="16">
        <v>47052</v>
      </c>
      <c r="S3420">
        <v>24</v>
      </c>
      <c r="T3420">
        <v>100</v>
      </c>
      <c r="U3420">
        <v>12</v>
      </c>
      <c r="V3420">
        <v>236.6</v>
      </c>
      <c r="W3420">
        <v>279.19</v>
      </c>
      <c r="X3420">
        <v>290.83</v>
      </c>
      <c r="Y3420">
        <v>0</v>
      </c>
      <c r="Z3420">
        <v>6</v>
      </c>
      <c r="AA3420">
        <v>0</v>
      </c>
      <c r="AB3420">
        <v>0</v>
      </c>
      <c r="AC3420">
        <v>1675.14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f t="shared" si="282"/>
        <v>6</v>
      </c>
      <c r="AJ3420">
        <f t="shared" si="283"/>
        <v>1744.98</v>
      </c>
      <c r="AK3420" s="62">
        <f t="shared" si="284"/>
        <v>0.5</v>
      </c>
      <c r="AL3420">
        <f t="shared" si="285"/>
        <v>1675.1399999999999</v>
      </c>
    </row>
    <row r="3421" spans="2:38" ht="14.45" x14ac:dyDescent="0.3">
      <c r="B3421" t="s">
        <v>2853</v>
      </c>
      <c r="C3421">
        <v>2002344334</v>
      </c>
      <c r="D3421" t="s">
        <v>125</v>
      </c>
      <c r="E3421" t="s">
        <v>126</v>
      </c>
      <c r="F3421" t="s">
        <v>127</v>
      </c>
      <c r="G3421" t="s">
        <v>128</v>
      </c>
      <c r="H3421" t="s">
        <v>129</v>
      </c>
      <c r="I3421" t="s">
        <v>130</v>
      </c>
      <c r="J3421" t="s">
        <v>131</v>
      </c>
      <c r="K3421" t="s">
        <v>749</v>
      </c>
      <c r="L3421">
        <v>80879272</v>
      </c>
      <c r="M3421" t="s">
        <v>750</v>
      </c>
      <c r="N3421">
        <v>33051090</v>
      </c>
      <c r="O3421" t="s">
        <v>751</v>
      </c>
      <c r="P3421">
        <v>4987176234292</v>
      </c>
      <c r="Q3421">
        <v>75</v>
      </c>
      <c r="R3421" s="16">
        <v>46807</v>
      </c>
      <c r="S3421">
        <v>36</v>
      </c>
      <c r="T3421">
        <v>51</v>
      </c>
      <c r="U3421">
        <v>48</v>
      </c>
      <c r="V3421">
        <v>62.33</v>
      </c>
      <c r="W3421">
        <v>65.45</v>
      </c>
      <c r="X3421">
        <v>68.180000000000007</v>
      </c>
      <c r="Y3421">
        <v>2</v>
      </c>
      <c r="Z3421">
        <v>19</v>
      </c>
      <c r="AA3421">
        <v>0</v>
      </c>
      <c r="AB3421">
        <v>0</v>
      </c>
      <c r="AC3421">
        <v>7526.75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f t="shared" si="282"/>
        <v>115</v>
      </c>
      <c r="AJ3421">
        <f t="shared" si="283"/>
        <v>7840.7000000000007</v>
      </c>
      <c r="AK3421" s="62">
        <f t="shared" si="284"/>
        <v>2.3958333333333335</v>
      </c>
      <c r="AL3421">
        <f t="shared" si="285"/>
        <v>7526.75</v>
      </c>
    </row>
    <row r="3422" spans="2:38" ht="14.45" x14ac:dyDescent="0.3">
      <c r="B3422" t="s">
        <v>2853</v>
      </c>
      <c r="C3422">
        <v>2002344334</v>
      </c>
      <c r="D3422" t="s">
        <v>125</v>
      </c>
      <c r="E3422" t="s">
        <v>126</v>
      </c>
      <c r="F3422" t="s">
        <v>127</v>
      </c>
      <c r="G3422" t="s">
        <v>128</v>
      </c>
      <c r="H3422" t="s">
        <v>139</v>
      </c>
      <c r="I3422" t="s">
        <v>140</v>
      </c>
      <c r="J3422" t="s">
        <v>246</v>
      </c>
      <c r="K3422" t="s">
        <v>247</v>
      </c>
      <c r="L3422">
        <v>83907878</v>
      </c>
      <c r="M3422" t="s">
        <v>248</v>
      </c>
      <c r="N3422">
        <v>96190030</v>
      </c>
      <c r="O3422" t="s">
        <v>249</v>
      </c>
      <c r="P3422">
        <v>4987176346452</v>
      </c>
      <c r="Q3422">
        <v>374</v>
      </c>
      <c r="R3422" s="16">
        <v>46807</v>
      </c>
      <c r="S3422">
        <v>36</v>
      </c>
      <c r="T3422">
        <v>51</v>
      </c>
      <c r="U3422">
        <v>12</v>
      </c>
      <c r="V3422">
        <v>284.94</v>
      </c>
      <c r="W3422">
        <v>299.19</v>
      </c>
      <c r="X3422">
        <v>311.67</v>
      </c>
      <c r="Y3422">
        <v>0</v>
      </c>
      <c r="Z3422">
        <v>2</v>
      </c>
      <c r="AA3422">
        <v>0</v>
      </c>
      <c r="AB3422">
        <v>0</v>
      </c>
      <c r="AC3422">
        <v>598.38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f t="shared" si="282"/>
        <v>2</v>
      </c>
      <c r="AJ3422">
        <f t="shared" si="283"/>
        <v>623.34</v>
      </c>
      <c r="AK3422" s="62">
        <f t="shared" si="284"/>
        <v>0.16666666666666666</v>
      </c>
      <c r="AL3422">
        <f t="shared" si="285"/>
        <v>598.38</v>
      </c>
    </row>
    <row r="3423" spans="2:38" ht="14.45" x14ac:dyDescent="0.3">
      <c r="B3423" t="s">
        <v>2853</v>
      </c>
      <c r="C3423">
        <v>2002344334</v>
      </c>
      <c r="D3423" t="s">
        <v>125</v>
      </c>
      <c r="E3423" t="s">
        <v>126</v>
      </c>
      <c r="F3423" t="s">
        <v>127</v>
      </c>
      <c r="G3423" t="s">
        <v>132</v>
      </c>
      <c r="H3423" t="s">
        <v>133</v>
      </c>
      <c r="I3423" t="s">
        <v>177</v>
      </c>
      <c r="J3423" t="s">
        <v>178</v>
      </c>
      <c r="K3423" t="s">
        <v>620</v>
      </c>
      <c r="L3423">
        <v>80869896</v>
      </c>
      <c r="M3423" t="s">
        <v>621</v>
      </c>
      <c r="N3423">
        <v>96190010</v>
      </c>
      <c r="O3423" t="s">
        <v>622</v>
      </c>
      <c r="P3423">
        <v>4987176319432</v>
      </c>
      <c r="Q3423">
        <v>55</v>
      </c>
      <c r="R3423" s="16">
        <v>47045</v>
      </c>
      <c r="S3423">
        <v>24</v>
      </c>
      <c r="T3423">
        <v>100</v>
      </c>
      <c r="U3423">
        <v>64</v>
      </c>
      <c r="V3423">
        <v>47.57</v>
      </c>
      <c r="W3423">
        <v>47.57</v>
      </c>
      <c r="X3423">
        <v>49.55</v>
      </c>
      <c r="Y3423">
        <v>10</v>
      </c>
      <c r="Z3423">
        <v>20</v>
      </c>
      <c r="AA3423">
        <v>0</v>
      </c>
      <c r="AB3423">
        <v>0</v>
      </c>
      <c r="AC3423">
        <v>31396.2</v>
      </c>
      <c r="AD3423">
        <v>0.02</v>
      </c>
      <c r="AE3423">
        <v>0</v>
      </c>
      <c r="AF3423">
        <v>0</v>
      </c>
      <c r="AG3423">
        <v>0</v>
      </c>
      <c r="AH3423">
        <v>0</v>
      </c>
      <c r="AI3423">
        <f t="shared" si="282"/>
        <v>660</v>
      </c>
      <c r="AJ3423">
        <f t="shared" si="283"/>
        <v>32702.999999999996</v>
      </c>
      <c r="AK3423" s="62">
        <f t="shared" si="284"/>
        <v>10.3125</v>
      </c>
      <c r="AL3423">
        <f t="shared" si="285"/>
        <v>31396.2</v>
      </c>
    </row>
    <row r="3424" spans="2:38" ht="14.45" x14ac:dyDescent="0.3">
      <c r="B3424" t="s">
        <v>2853</v>
      </c>
      <c r="C3424">
        <v>2002344334</v>
      </c>
      <c r="D3424" t="s">
        <v>125</v>
      </c>
      <c r="E3424" t="s">
        <v>126</v>
      </c>
      <c r="F3424" t="s">
        <v>127</v>
      </c>
      <c r="G3424" t="s">
        <v>128</v>
      </c>
      <c r="H3424" t="s">
        <v>129</v>
      </c>
      <c r="I3424" t="s">
        <v>130</v>
      </c>
      <c r="J3424" t="s">
        <v>131</v>
      </c>
      <c r="K3424" t="s">
        <v>752</v>
      </c>
      <c r="L3424">
        <v>80879273</v>
      </c>
      <c r="M3424" t="s">
        <v>753</v>
      </c>
      <c r="N3424">
        <v>33051090</v>
      </c>
      <c r="O3424" t="s">
        <v>754</v>
      </c>
      <c r="P3424">
        <v>4987176234315</v>
      </c>
      <c r="Q3424">
        <v>75</v>
      </c>
      <c r="R3424" s="16">
        <v>46807</v>
      </c>
      <c r="S3424">
        <v>36</v>
      </c>
      <c r="T3424">
        <v>51</v>
      </c>
      <c r="U3424">
        <v>48</v>
      </c>
      <c r="V3424">
        <v>62.33</v>
      </c>
      <c r="W3424">
        <v>65.45</v>
      </c>
      <c r="X3424">
        <v>68.180000000000007</v>
      </c>
      <c r="Y3424">
        <v>5</v>
      </c>
      <c r="Z3424">
        <v>45</v>
      </c>
      <c r="AA3424">
        <v>0</v>
      </c>
      <c r="AB3424">
        <v>0</v>
      </c>
      <c r="AC3424">
        <v>18653.25</v>
      </c>
      <c r="AD3424">
        <v>0.01</v>
      </c>
      <c r="AE3424">
        <v>0</v>
      </c>
      <c r="AF3424">
        <v>0</v>
      </c>
      <c r="AG3424">
        <v>0</v>
      </c>
      <c r="AH3424">
        <v>0</v>
      </c>
      <c r="AI3424">
        <f t="shared" si="282"/>
        <v>285</v>
      </c>
      <c r="AJ3424">
        <f t="shared" si="283"/>
        <v>19431.300000000003</v>
      </c>
      <c r="AK3424" s="62">
        <f t="shared" si="284"/>
        <v>5.9375</v>
      </c>
      <c r="AL3424">
        <f t="shared" si="285"/>
        <v>18653.25</v>
      </c>
    </row>
    <row r="3425" spans="2:38" ht="14.45" x14ac:dyDescent="0.3">
      <c r="B3425" t="s">
        <v>2853</v>
      </c>
      <c r="C3425">
        <v>2002344334</v>
      </c>
      <c r="D3425" t="s">
        <v>125</v>
      </c>
      <c r="E3425" t="s">
        <v>126</v>
      </c>
      <c r="F3425" t="s">
        <v>127</v>
      </c>
      <c r="G3425" t="s">
        <v>128</v>
      </c>
      <c r="H3425" t="s">
        <v>139</v>
      </c>
      <c r="I3425" t="s">
        <v>140</v>
      </c>
      <c r="J3425" t="s">
        <v>266</v>
      </c>
      <c r="K3425" t="s">
        <v>951</v>
      </c>
      <c r="L3425">
        <v>83907879</v>
      </c>
      <c r="M3425" t="s">
        <v>952</v>
      </c>
      <c r="N3425">
        <v>96190030</v>
      </c>
      <c r="O3425" t="s">
        <v>953</v>
      </c>
      <c r="P3425">
        <v>4987176339522</v>
      </c>
      <c r="Q3425">
        <v>374</v>
      </c>
      <c r="R3425" s="16">
        <v>47045</v>
      </c>
      <c r="S3425">
        <v>36</v>
      </c>
      <c r="T3425">
        <v>74</v>
      </c>
      <c r="U3425">
        <v>12</v>
      </c>
      <c r="V3425">
        <v>284.94</v>
      </c>
      <c r="W3425">
        <v>299.19</v>
      </c>
      <c r="X3425">
        <v>311.67</v>
      </c>
      <c r="Y3425">
        <v>0</v>
      </c>
      <c r="Z3425">
        <v>4</v>
      </c>
      <c r="AA3425">
        <v>0</v>
      </c>
      <c r="AB3425">
        <v>0</v>
      </c>
      <c r="AC3425">
        <v>1196.76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f t="shared" si="282"/>
        <v>4</v>
      </c>
      <c r="AJ3425">
        <f t="shared" si="283"/>
        <v>1246.68</v>
      </c>
      <c r="AK3425" s="62">
        <f t="shared" si="284"/>
        <v>0.33333333333333331</v>
      </c>
      <c r="AL3425">
        <f t="shared" si="285"/>
        <v>1196.76</v>
      </c>
    </row>
    <row r="3426" spans="2:38" ht="14.45" x14ac:dyDescent="0.3">
      <c r="B3426" t="s">
        <v>2853</v>
      </c>
      <c r="C3426">
        <v>2002344334</v>
      </c>
      <c r="D3426" t="s">
        <v>125</v>
      </c>
      <c r="E3426" t="s">
        <v>126</v>
      </c>
      <c r="F3426" t="s">
        <v>127</v>
      </c>
      <c r="G3426" t="s">
        <v>132</v>
      </c>
      <c r="H3426" t="s">
        <v>290</v>
      </c>
      <c r="I3426" t="s">
        <v>635</v>
      </c>
      <c r="J3426" t="s">
        <v>635</v>
      </c>
      <c r="K3426" t="s">
        <v>636</v>
      </c>
      <c r="L3426">
        <v>80885888</v>
      </c>
      <c r="M3426" t="s">
        <v>637</v>
      </c>
      <c r="N3426">
        <v>30049011</v>
      </c>
      <c r="O3426" t="s">
        <v>638</v>
      </c>
      <c r="P3426">
        <v>4987176191359</v>
      </c>
      <c r="Q3426">
        <v>64</v>
      </c>
      <c r="R3426" s="16">
        <v>47045</v>
      </c>
      <c r="S3426">
        <v>24</v>
      </c>
      <c r="T3426">
        <v>100</v>
      </c>
      <c r="U3426">
        <v>720</v>
      </c>
      <c r="V3426">
        <v>48.83</v>
      </c>
      <c r="W3426">
        <v>51.27</v>
      </c>
      <c r="X3426">
        <v>53.41</v>
      </c>
      <c r="Y3426">
        <v>0</v>
      </c>
      <c r="Z3426">
        <v>72</v>
      </c>
      <c r="AA3426">
        <v>0</v>
      </c>
      <c r="AB3426">
        <v>0</v>
      </c>
      <c r="AC3426">
        <v>3691.44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f t="shared" si="282"/>
        <v>72</v>
      </c>
      <c r="AJ3426">
        <f t="shared" si="283"/>
        <v>3845.5199999999995</v>
      </c>
      <c r="AK3426" s="62">
        <f t="shared" si="284"/>
        <v>0.1</v>
      </c>
      <c r="AL3426">
        <f t="shared" si="285"/>
        <v>3691.44</v>
      </c>
    </row>
    <row r="3427" spans="2:38" ht="14.45" x14ac:dyDescent="0.3">
      <c r="B3427" t="s">
        <v>2853</v>
      </c>
      <c r="C3427">
        <v>2002344334</v>
      </c>
      <c r="D3427" t="s">
        <v>125</v>
      </c>
      <c r="E3427" t="s">
        <v>126</v>
      </c>
      <c r="F3427" t="s">
        <v>127</v>
      </c>
      <c r="G3427" t="s">
        <v>128</v>
      </c>
      <c r="H3427" t="s">
        <v>129</v>
      </c>
      <c r="I3427" t="s">
        <v>221</v>
      </c>
      <c r="J3427" t="s">
        <v>250</v>
      </c>
      <c r="K3427" t="s">
        <v>761</v>
      </c>
      <c r="L3427">
        <v>80896343</v>
      </c>
      <c r="M3427" t="s">
        <v>762</v>
      </c>
      <c r="N3427">
        <v>33051090</v>
      </c>
      <c r="O3427" t="s">
        <v>763</v>
      </c>
      <c r="P3427">
        <v>4987176254436</v>
      </c>
      <c r="Q3427">
        <v>479</v>
      </c>
      <c r="R3427" s="16">
        <v>47045</v>
      </c>
      <c r="S3427">
        <v>36</v>
      </c>
      <c r="T3427">
        <v>74</v>
      </c>
      <c r="U3427">
        <v>30</v>
      </c>
      <c r="V3427">
        <v>398.11</v>
      </c>
      <c r="W3427">
        <v>418.02</v>
      </c>
      <c r="X3427">
        <v>435.45</v>
      </c>
      <c r="Y3427">
        <v>0</v>
      </c>
      <c r="Z3427">
        <v>1</v>
      </c>
      <c r="AA3427">
        <v>0</v>
      </c>
      <c r="AB3427">
        <v>0</v>
      </c>
      <c r="AC3427">
        <v>418.02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f t="shared" si="282"/>
        <v>1</v>
      </c>
      <c r="AJ3427">
        <f t="shared" si="283"/>
        <v>435.45</v>
      </c>
      <c r="AK3427" s="62">
        <f t="shared" si="284"/>
        <v>3.3333333333333333E-2</v>
      </c>
      <c r="AL3427">
        <f t="shared" si="285"/>
        <v>418.02</v>
      </c>
    </row>
    <row r="3428" spans="2:38" ht="14.45" x14ac:dyDescent="0.3">
      <c r="B3428" t="s">
        <v>2853</v>
      </c>
      <c r="C3428">
        <v>2002344334</v>
      </c>
      <c r="D3428" t="s">
        <v>125</v>
      </c>
      <c r="E3428" t="s">
        <v>126</v>
      </c>
      <c r="F3428" t="s">
        <v>127</v>
      </c>
      <c r="G3428" t="s">
        <v>128</v>
      </c>
      <c r="H3428" t="s">
        <v>139</v>
      </c>
      <c r="I3428" t="s">
        <v>140</v>
      </c>
      <c r="J3428" t="s">
        <v>266</v>
      </c>
      <c r="K3428" t="s">
        <v>267</v>
      </c>
      <c r="L3428">
        <v>83907881</v>
      </c>
      <c r="M3428" t="s">
        <v>268</v>
      </c>
      <c r="N3428">
        <v>96190030</v>
      </c>
      <c r="O3428" t="s">
        <v>269</v>
      </c>
      <c r="P3428">
        <v>4987176303486</v>
      </c>
      <c r="Q3428">
        <v>374</v>
      </c>
      <c r="R3428" s="16">
        <v>47052</v>
      </c>
      <c r="S3428">
        <v>36</v>
      </c>
      <c r="T3428">
        <v>74</v>
      </c>
      <c r="U3428">
        <v>12</v>
      </c>
      <c r="V3428">
        <v>284.94</v>
      </c>
      <c r="W3428">
        <v>299.19</v>
      </c>
      <c r="X3428">
        <v>311.67</v>
      </c>
      <c r="Y3428">
        <v>0</v>
      </c>
      <c r="Z3428">
        <v>5</v>
      </c>
      <c r="AA3428">
        <v>0</v>
      </c>
      <c r="AB3428">
        <v>0</v>
      </c>
      <c r="AC3428">
        <v>1495.95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f t="shared" si="282"/>
        <v>5</v>
      </c>
      <c r="AJ3428">
        <f t="shared" si="283"/>
        <v>1558.3500000000001</v>
      </c>
      <c r="AK3428" s="62">
        <f t="shared" si="284"/>
        <v>0.41666666666666669</v>
      </c>
      <c r="AL3428">
        <f t="shared" si="285"/>
        <v>1495.95</v>
      </c>
    </row>
    <row r="3429" spans="2:38" ht="14.45" x14ac:dyDescent="0.3">
      <c r="B3429" t="s">
        <v>2853</v>
      </c>
      <c r="C3429">
        <v>2002344334</v>
      </c>
      <c r="D3429" t="s">
        <v>125</v>
      </c>
      <c r="E3429" t="s">
        <v>126</v>
      </c>
      <c r="F3429" t="s">
        <v>127</v>
      </c>
      <c r="G3429" t="s">
        <v>128</v>
      </c>
      <c r="H3429" t="s">
        <v>139</v>
      </c>
      <c r="I3429" t="s">
        <v>140</v>
      </c>
      <c r="J3429" t="s">
        <v>159</v>
      </c>
      <c r="K3429" t="s">
        <v>562</v>
      </c>
      <c r="L3429">
        <v>80887684</v>
      </c>
      <c r="M3429" t="s">
        <v>563</v>
      </c>
      <c r="N3429">
        <v>96190030</v>
      </c>
      <c r="O3429" t="s">
        <v>564</v>
      </c>
      <c r="P3429">
        <v>4987176303882</v>
      </c>
      <c r="Q3429">
        <v>350</v>
      </c>
      <c r="R3429" s="16">
        <v>46807</v>
      </c>
      <c r="S3429">
        <v>36</v>
      </c>
      <c r="T3429">
        <v>51</v>
      </c>
      <c r="U3429">
        <v>18</v>
      </c>
      <c r="V3429">
        <v>278.25</v>
      </c>
      <c r="W3429">
        <v>292.16000000000003</v>
      </c>
      <c r="X3429">
        <v>304.33999999999997</v>
      </c>
      <c r="Y3429">
        <v>0</v>
      </c>
      <c r="Z3429">
        <v>17</v>
      </c>
      <c r="AA3429">
        <v>0</v>
      </c>
      <c r="AB3429">
        <v>0</v>
      </c>
      <c r="AC3429">
        <v>4966.72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f t="shared" si="282"/>
        <v>17</v>
      </c>
      <c r="AJ3429">
        <f t="shared" si="283"/>
        <v>5173.78</v>
      </c>
      <c r="AK3429" s="62">
        <f t="shared" si="284"/>
        <v>0.94444444444444442</v>
      </c>
      <c r="AL3429">
        <f t="shared" si="285"/>
        <v>4966.72</v>
      </c>
    </row>
    <row r="3430" spans="2:38" ht="14.45" x14ac:dyDescent="0.3">
      <c r="B3430" t="s">
        <v>2853</v>
      </c>
      <c r="C3430">
        <v>2002344334</v>
      </c>
      <c r="D3430" t="s">
        <v>125</v>
      </c>
      <c r="E3430" t="s">
        <v>126</v>
      </c>
      <c r="F3430" t="s">
        <v>127</v>
      </c>
      <c r="G3430" t="s">
        <v>128</v>
      </c>
      <c r="H3430" t="s">
        <v>129</v>
      </c>
      <c r="I3430" t="s">
        <v>130</v>
      </c>
      <c r="J3430" t="s">
        <v>216</v>
      </c>
      <c r="K3430" t="s">
        <v>555</v>
      </c>
      <c r="L3430">
        <v>80896337</v>
      </c>
      <c r="M3430" t="s">
        <v>765</v>
      </c>
      <c r="N3430">
        <v>33051090</v>
      </c>
      <c r="O3430" t="s">
        <v>766</v>
      </c>
      <c r="P3430">
        <v>4987176272140</v>
      </c>
      <c r="Q3430">
        <v>435</v>
      </c>
      <c r="R3430" s="16">
        <v>47045</v>
      </c>
      <c r="S3430">
        <v>36</v>
      </c>
      <c r="T3430">
        <v>74</v>
      </c>
      <c r="U3430">
        <v>30</v>
      </c>
      <c r="V3430">
        <v>361.54</v>
      </c>
      <c r="W3430">
        <v>379.62</v>
      </c>
      <c r="X3430">
        <v>395.45</v>
      </c>
      <c r="Y3430">
        <v>0</v>
      </c>
      <c r="Z3430">
        <v>2</v>
      </c>
      <c r="AA3430">
        <v>0</v>
      </c>
      <c r="AB3430">
        <v>0</v>
      </c>
      <c r="AC3430">
        <v>759.24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f t="shared" si="282"/>
        <v>2</v>
      </c>
      <c r="AJ3430">
        <f t="shared" si="283"/>
        <v>790.9</v>
      </c>
      <c r="AK3430" s="62">
        <f t="shared" si="284"/>
        <v>6.6666666666666666E-2</v>
      </c>
      <c r="AL3430">
        <f t="shared" si="285"/>
        <v>759.24</v>
      </c>
    </row>
    <row r="3431" spans="2:38" ht="14.45" x14ac:dyDescent="0.3">
      <c r="B3431" t="s">
        <v>2853</v>
      </c>
      <c r="C3431">
        <v>2002344334</v>
      </c>
      <c r="D3431" t="s">
        <v>125</v>
      </c>
      <c r="E3431" t="s">
        <v>126</v>
      </c>
      <c r="F3431" t="s">
        <v>127</v>
      </c>
      <c r="G3431" t="s">
        <v>128</v>
      </c>
      <c r="H3431" t="s">
        <v>139</v>
      </c>
      <c r="I3431" t="s">
        <v>140</v>
      </c>
      <c r="J3431" t="s">
        <v>266</v>
      </c>
      <c r="K3431" t="s">
        <v>355</v>
      </c>
      <c r="L3431">
        <v>83907882</v>
      </c>
      <c r="M3431" t="s">
        <v>1005</v>
      </c>
      <c r="N3431">
        <v>96190030</v>
      </c>
      <c r="O3431" t="s">
        <v>1006</v>
      </c>
      <c r="P3431">
        <v>4987176303455</v>
      </c>
      <c r="Q3431">
        <v>374</v>
      </c>
      <c r="R3431" s="16">
        <v>47045</v>
      </c>
      <c r="S3431">
        <v>36</v>
      </c>
      <c r="T3431">
        <v>74</v>
      </c>
      <c r="U3431">
        <v>12</v>
      </c>
      <c r="V3431">
        <v>284.94</v>
      </c>
      <c r="W3431">
        <v>299.19</v>
      </c>
      <c r="X3431">
        <v>311.67</v>
      </c>
      <c r="Y3431">
        <v>0</v>
      </c>
      <c r="Z3431">
        <v>5</v>
      </c>
      <c r="AA3431">
        <v>0</v>
      </c>
      <c r="AB3431">
        <v>0</v>
      </c>
      <c r="AC3431">
        <v>1495.95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f t="shared" si="282"/>
        <v>5</v>
      </c>
      <c r="AJ3431">
        <f t="shared" si="283"/>
        <v>1558.3500000000001</v>
      </c>
      <c r="AK3431" s="62">
        <f t="shared" si="284"/>
        <v>0.41666666666666669</v>
      </c>
      <c r="AL3431">
        <f t="shared" si="285"/>
        <v>1495.95</v>
      </c>
    </row>
    <row r="3432" spans="2:38" ht="14.45" x14ac:dyDescent="0.3">
      <c r="B3432" t="s">
        <v>2853</v>
      </c>
      <c r="C3432">
        <v>2002344334</v>
      </c>
      <c r="D3432" t="s">
        <v>125</v>
      </c>
      <c r="E3432" t="s">
        <v>126</v>
      </c>
      <c r="F3432" t="s">
        <v>127</v>
      </c>
      <c r="G3432" t="s">
        <v>128</v>
      </c>
      <c r="H3432" t="s">
        <v>139</v>
      </c>
      <c r="I3432" t="s">
        <v>140</v>
      </c>
      <c r="J3432" t="s">
        <v>159</v>
      </c>
      <c r="K3432" t="s">
        <v>305</v>
      </c>
      <c r="L3432">
        <v>80887686</v>
      </c>
      <c r="M3432" t="s">
        <v>1334</v>
      </c>
      <c r="N3432">
        <v>96190030</v>
      </c>
      <c r="O3432" t="s">
        <v>1335</v>
      </c>
      <c r="P3432">
        <v>4987176303769</v>
      </c>
      <c r="Q3432">
        <v>350</v>
      </c>
      <c r="R3432" s="16">
        <v>46807</v>
      </c>
      <c r="S3432">
        <v>36</v>
      </c>
      <c r="T3432">
        <v>51</v>
      </c>
      <c r="U3432">
        <v>18</v>
      </c>
      <c r="V3432">
        <v>278.25</v>
      </c>
      <c r="W3432">
        <v>292.16000000000003</v>
      </c>
      <c r="X3432">
        <v>304.33999999999997</v>
      </c>
      <c r="Y3432">
        <v>0</v>
      </c>
      <c r="Z3432">
        <v>4</v>
      </c>
      <c r="AA3432">
        <v>0</v>
      </c>
      <c r="AB3432">
        <v>0</v>
      </c>
      <c r="AC3432">
        <v>1168.6400000000001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f t="shared" si="282"/>
        <v>4</v>
      </c>
      <c r="AJ3432">
        <f t="shared" si="283"/>
        <v>1217.3599999999999</v>
      </c>
      <c r="AK3432" s="62">
        <f t="shared" si="284"/>
        <v>0.22222222222222221</v>
      </c>
      <c r="AL3432">
        <f t="shared" si="285"/>
        <v>1168.6400000000001</v>
      </c>
    </row>
    <row r="3433" spans="2:38" ht="14.45" x14ac:dyDescent="0.3">
      <c r="B3433" t="s">
        <v>2853</v>
      </c>
      <c r="C3433">
        <v>2002344334</v>
      </c>
      <c r="D3433" t="s">
        <v>125</v>
      </c>
      <c r="E3433" t="s">
        <v>126</v>
      </c>
      <c r="F3433" t="s">
        <v>127</v>
      </c>
      <c r="G3433" t="s">
        <v>146</v>
      </c>
      <c r="H3433" t="s">
        <v>147</v>
      </c>
      <c r="I3433" t="s">
        <v>203</v>
      </c>
      <c r="J3433" t="s">
        <v>367</v>
      </c>
      <c r="K3433" t="s">
        <v>772</v>
      </c>
      <c r="L3433">
        <v>80866723</v>
      </c>
      <c r="M3433" t="s">
        <v>773</v>
      </c>
      <c r="N3433">
        <v>33071090</v>
      </c>
      <c r="O3433" t="s">
        <v>774</v>
      </c>
      <c r="P3433">
        <v>4987176278586</v>
      </c>
      <c r="Q3433">
        <v>290</v>
      </c>
      <c r="R3433" s="16">
        <v>47052</v>
      </c>
      <c r="S3433">
        <v>36</v>
      </c>
      <c r="T3433">
        <v>74</v>
      </c>
      <c r="U3433">
        <v>12</v>
      </c>
      <c r="V3433">
        <v>210.64</v>
      </c>
      <c r="W3433">
        <v>248.56</v>
      </c>
      <c r="X3433">
        <v>258.92</v>
      </c>
      <c r="Y3433">
        <v>14</v>
      </c>
      <c r="Z3433">
        <v>8</v>
      </c>
      <c r="AA3433">
        <v>0</v>
      </c>
      <c r="AB3433">
        <v>0</v>
      </c>
      <c r="AC3433">
        <v>43746.559999999998</v>
      </c>
      <c r="AD3433">
        <v>0.02</v>
      </c>
      <c r="AE3433">
        <v>0</v>
      </c>
      <c r="AF3433">
        <v>0</v>
      </c>
      <c r="AG3433">
        <v>0</v>
      </c>
      <c r="AH3433">
        <v>0</v>
      </c>
      <c r="AI3433">
        <f t="shared" si="282"/>
        <v>176</v>
      </c>
      <c r="AJ3433">
        <f t="shared" si="283"/>
        <v>45569.920000000006</v>
      </c>
      <c r="AK3433" s="62">
        <f t="shared" si="284"/>
        <v>14.666666666666666</v>
      </c>
      <c r="AL3433">
        <f t="shared" si="285"/>
        <v>43746.559999999998</v>
      </c>
    </row>
    <row r="3434" spans="2:38" ht="14.45" x14ac:dyDescent="0.3">
      <c r="B3434" t="s">
        <v>2853</v>
      </c>
      <c r="C3434">
        <v>2002344334</v>
      </c>
      <c r="D3434" t="s">
        <v>125</v>
      </c>
      <c r="E3434" t="s">
        <v>126</v>
      </c>
      <c r="F3434" t="s">
        <v>127</v>
      </c>
      <c r="G3434" t="s">
        <v>128</v>
      </c>
      <c r="H3434" t="s">
        <v>139</v>
      </c>
      <c r="I3434" t="s">
        <v>140</v>
      </c>
      <c r="J3434" t="s">
        <v>246</v>
      </c>
      <c r="K3434" t="s">
        <v>280</v>
      </c>
      <c r="L3434">
        <v>83907884</v>
      </c>
      <c r="M3434" t="s">
        <v>281</v>
      </c>
      <c r="N3434">
        <v>96190030</v>
      </c>
      <c r="O3434" t="s">
        <v>282</v>
      </c>
      <c r="P3434">
        <v>4987176346278</v>
      </c>
      <c r="Q3434">
        <v>374</v>
      </c>
      <c r="R3434" s="16">
        <v>46807</v>
      </c>
      <c r="S3434">
        <v>36</v>
      </c>
      <c r="T3434">
        <v>51</v>
      </c>
      <c r="U3434">
        <v>12</v>
      </c>
      <c r="V3434">
        <v>284.94</v>
      </c>
      <c r="W3434">
        <v>299.19</v>
      </c>
      <c r="X3434">
        <v>311.67</v>
      </c>
      <c r="Y3434">
        <v>0</v>
      </c>
      <c r="Z3434">
        <v>1</v>
      </c>
      <c r="AA3434">
        <v>0</v>
      </c>
      <c r="AB3434">
        <v>0</v>
      </c>
      <c r="AC3434">
        <v>299.19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f t="shared" si="282"/>
        <v>1</v>
      </c>
      <c r="AJ3434">
        <f t="shared" si="283"/>
        <v>311.67</v>
      </c>
      <c r="AK3434" s="62">
        <f t="shared" si="284"/>
        <v>8.3333333333333329E-2</v>
      </c>
      <c r="AL3434">
        <f t="shared" si="285"/>
        <v>299.19</v>
      </c>
    </row>
    <row r="3435" spans="2:38" ht="14.45" x14ac:dyDescent="0.3">
      <c r="B3435" t="s">
        <v>2853</v>
      </c>
      <c r="C3435">
        <v>2002344334</v>
      </c>
      <c r="D3435" t="s">
        <v>125</v>
      </c>
      <c r="E3435" t="s">
        <v>126</v>
      </c>
      <c r="F3435" t="s">
        <v>127</v>
      </c>
      <c r="G3435" t="s">
        <v>146</v>
      </c>
      <c r="H3435" t="s">
        <v>160</v>
      </c>
      <c r="I3435" t="s">
        <v>161</v>
      </c>
      <c r="J3435" t="s">
        <v>162</v>
      </c>
      <c r="K3435" t="s">
        <v>582</v>
      </c>
      <c r="L3435">
        <v>80894404</v>
      </c>
      <c r="M3435" t="s">
        <v>710</v>
      </c>
      <c r="N3435">
        <v>96032100</v>
      </c>
      <c r="O3435" t="s">
        <v>711</v>
      </c>
      <c r="P3435">
        <v>4987176278838</v>
      </c>
      <c r="Q3435">
        <v>108</v>
      </c>
      <c r="R3435" s="16">
        <v>47045</v>
      </c>
      <c r="S3435">
        <v>36</v>
      </c>
      <c r="T3435">
        <v>74</v>
      </c>
      <c r="U3435">
        <v>48</v>
      </c>
      <c r="V3435">
        <v>82.29</v>
      </c>
      <c r="W3435">
        <v>86.4</v>
      </c>
      <c r="X3435">
        <v>90</v>
      </c>
      <c r="Y3435">
        <v>0</v>
      </c>
      <c r="Z3435">
        <v>20</v>
      </c>
      <c r="AA3435">
        <v>0</v>
      </c>
      <c r="AB3435">
        <v>0</v>
      </c>
      <c r="AC3435">
        <v>1728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f t="shared" si="282"/>
        <v>20</v>
      </c>
      <c r="AJ3435">
        <f t="shared" si="283"/>
        <v>1800</v>
      </c>
      <c r="AK3435" s="62">
        <f t="shared" si="284"/>
        <v>0.41666666666666669</v>
      </c>
      <c r="AL3435">
        <f t="shared" si="285"/>
        <v>1728</v>
      </c>
    </row>
    <row r="3436" spans="2:38" ht="14.45" x14ac:dyDescent="0.3">
      <c r="B3436" t="s">
        <v>2853</v>
      </c>
      <c r="C3436">
        <v>2002344334</v>
      </c>
      <c r="D3436" t="s">
        <v>125</v>
      </c>
      <c r="E3436" t="s">
        <v>126</v>
      </c>
      <c r="F3436" t="s">
        <v>127</v>
      </c>
      <c r="G3436" t="s">
        <v>146</v>
      </c>
      <c r="H3436" t="s">
        <v>147</v>
      </c>
      <c r="I3436" t="s">
        <v>203</v>
      </c>
      <c r="J3436" t="s">
        <v>367</v>
      </c>
      <c r="K3436" t="s">
        <v>777</v>
      </c>
      <c r="L3436">
        <v>80866724</v>
      </c>
      <c r="M3436" t="s">
        <v>778</v>
      </c>
      <c r="N3436">
        <v>33071090</v>
      </c>
      <c r="O3436" t="s">
        <v>779</v>
      </c>
      <c r="P3436">
        <v>4987176345516</v>
      </c>
      <c r="Q3436">
        <v>249</v>
      </c>
      <c r="R3436" s="16">
        <v>46807</v>
      </c>
      <c r="S3436">
        <v>36</v>
      </c>
      <c r="T3436">
        <v>51</v>
      </c>
      <c r="U3436">
        <v>24</v>
      </c>
      <c r="V3436">
        <v>180.86</v>
      </c>
      <c r="W3436">
        <v>213.42</v>
      </c>
      <c r="X3436">
        <v>222.32</v>
      </c>
      <c r="Y3436">
        <v>0</v>
      </c>
      <c r="Z3436">
        <v>7</v>
      </c>
      <c r="AA3436">
        <v>0</v>
      </c>
      <c r="AB3436">
        <v>0</v>
      </c>
      <c r="AC3436">
        <v>1493.94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f t="shared" si="282"/>
        <v>7</v>
      </c>
      <c r="AJ3436">
        <f t="shared" si="283"/>
        <v>1556.24</v>
      </c>
      <c r="AK3436" s="62">
        <f t="shared" si="284"/>
        <v>0.29166666666666669</v>
      </c>
      <c r="AL3436">
        <f t="shared" si="285"/>
        <v>1493.9399999999998</v>
      </c>
    </row>
    <row r="3437" spans="2:38" ht="14.45" x14ac:dyDescent="0.3">
      <c r="B3437" t="s">
        <v>2853</v>
      </c>
      <c r="C3437">
        <v>2002344334</v>
      </c>
      <c r="D3437" t="s">
        <v>125</v>
      </c>
      <c r="E3437" t="s">
        <v>126</v>
      </c>
      <c r="F3437" t="s">
        <v>127</v>
      </c>
      <c r="G3437" t="s">
        <v>128</v>
      </c>
      <c r="H3437" t="s">
        <v>139</v>
      </c>
      <c r="I3437" t="s">
        <v>140</v>
      </c>
      <c r="J3437" t="s">
        <v>246</v>
      </c>
      <c r="K3437" t="s">
        <v>306</v>
      </c>
      <c r="L3437">
        <v>83907886</v>
      </c>
      <c r="M3437" t="s">
        <v>307</v>
      </c>
      <c r="N3437">
        <v>96190030</v>
      </c>
      <c r="O3437" t="s">
        <v>308</v>
      </c>
      <c r="P3437">
        <v>4987176346315</v>
      </c>
      <c r="Q3437">
        <v>374</v>
      </c>
      <c r="R3437" s="16">
        <v>46807</v>
      </c>
      <c r="S3437">
        <v>36</v>
      </c>
      <c r="T3437">
        <v>51</v>
      </c>
      <c r="U3437">
        <v>12</v>
      </c>
      <c r="V3437">
        <v>284.94</v>
      </c>
      <c r="W3437">
        <v>299.19</v>
      </c>
      <c r="X3437">
        <v>311.67</v>
      </c>
      <c r="Y3437">
        <v>0</v>
      </c>
      <c r="Z3437">
        <v>1</v>
      </c>
      <c r="AA3437">
        <v>0</v>
      </c>
      <c r="AB3437">
        <v>0</v>
      </c>
      <c r="AC3437">
        <v>299.19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f t="shared" si="282"/>
        <v>1</v>
      </c>
      <c r="AJ3437">
        <f t="shared" si="283"/>
        <v>311.67</v>
      </c>
      <c r="AK3437" s="62">
        <f t="shared" si="284"/>
        <v>8.3333333333333329E-2</v>
      </c>
      <c r="AL3437">
        <f t="shared" si="285"/>
        <v>299.19</v>
      </c>
    </row>
    <row r="3438" spans="2:38" ht="14.45" x14ac:dyDescent="0.3">
      <c r="B3438" t="s">
        <v>2853</v>
      </c>
      <c r="C3438">
        <v>2002344334</v>
      </c>
      <c r="D3438" t="s">
        <v>125</v>
      </c>
      <c r="E3438" t="s">
        <v>126</v>
      </c>
      <c r="F3438" t="s">
        <v>127</v>
      </c>
      <c r="G3438" t="s">
        <v>146</v>
      </c>
      <c r="H3438" t="s">
        <v>150</v>
      </c>
      <c r="I3438" t="s">
        <v>214</v>
      </c>
      <c r="J3438" t="s">
        <v>276</v>
      </c>
      <c r="K3438" t="s">
        <v>651</v>
      </c>
      <c r="L3438">
        <v>80803710</v>
      </c>
      <c r="M3438" t="s">
        <v>652</v>
      </c>
      <c r="N3438">
        <v>82121010</v>
      </c>
      <c r="O3438" t="s">
        <v>653</v>
      </c>
      <c r="P3438">
        <v>4987176286840</v>
      </c>
      <c r="Q3438">
        <v>349</v>
      </c>
      <c r="R3438" s="16">
        <v>46807</v>
      </c>
      <c r="S3438">
        <v>60</v>
      </c>
      <c r="T3438">
        <v>31</v>
      </c>
      <c r="U3438">
        <v>36</v>
      </c>
      <c r="V3438">
        <v>253.5</v>
      </c>
      <c r="W3438">
        <v>299.13</v>
      </c>
      <c r="X3438">
        <v>311.60000000000002</v>
      </c>
      <c r="Y3438">
        <v>0</v>
      </c>
      <c r="Z3438">
        <v>9</v>
      </c>
      <c r="AA3438">
        <v>0</v>
      </c>
      <c r="AB3438">
        <v>0</v>
      </c>
      <c r="AC3438">
        <v>2692.17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f t="shared" si="282"/>
        <v>9</v>
      </c>
      <c r="AJ3438">
        <f t="shared" si="283"/>
        <v>2804.4</v>
      </c>
      <c r="AK3438" s="62">
        <f t="shared" si="284"/>
        <v>0.25</v>
      </c>
      <c r="AL3438">
        <f t="shared" si="285"/>
        <v>2692.17</v>
      </c>
    </row>
    <row r="3439" spans="2:38" ht="14.45" x14ac:dyDescent="0.3">
      <c r="B3439" t="s">
        <v>2853</v>
      </c>
      <c r="C3439">
        <v>2002344334</v>
      </c>
      <c r="D3439" t="s">
        <v>125</v>
      </c>
      <c r="E3439" t="s">
        <v>126</v>
      </c>
      <c r="F3439" t="s">
        <v>127</v>
      </c>
      <c r="G3439" t="s">
        <v>146</v>
      </c>
      <c r="H3439" t="s">
        <v>147</v>
      </c>
      <c r="I3439" t="s">
        <v>203</v>
      </c>
      <c r="J3439" t="s">
        <v>367</v>
      </c>
      <c r="K3439" t="s">
        <v>780</v>
      </c>
      <c r="L3439">
        <v>80866725</v>
      </c>
      <c r="M3439" t="s">
        <v>781</v>
      </c>
      <c r="N3439">
        <v>33071090</v>
      </c>
      <c r="O3439" t="s">
        <v>782</v>
      </c>
      <c r="P3439">
        <v>4987176177674</v>
      </c>
      <c r="Q3439">
        <v>270</v>
      </c>
      <c r="R3439" s="16">
        <v>46807</v>
      </c>
      <c r="S3439">
        <v>36</v>
      </c>
      <c r="T3439">
        <v>51</v>
      </c>
      <c r="U3439">
        <v>24</v>
      </c>
      <c r="V3439">
        <v>196.12</v>
      </c>
      <c r="W3439">
        <v>231.42</v>
      </c>
      <c r="X3439">
        <v>241.07</v>
      </c>
      <c r="Y3439">
        <v>0</v>
      </c>
      <c r="Z3439">
        <v>14</v>
      </c>
      <c r="AA3439">
        <v>0</v>
      </c>
      <c r="AB3439">
        <v>0</v>
      </c>
      <c r="AC3439">
        <v>3239.88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f t="shared" si="282"/>
        <v>14</v>
      </c>
      <c r="AJ3439">
        <f t="shared" si="283"/>
        <v>3374.98</v>
      </c>
      <c r="AK3439" s="62">
        <f t="shared" si="284"/>
        <v>0.58333333333333337</v>
      </c>
      <c r="AL3439">
        <f t="shared" si="285"/>
        <v>3239.8799999999997</v>
      </c>
    </row>
    <row r="3440" spans="2:38" ht="14.45" x14ac:dyDescent="0.3">
      <c r="B3440" t="s">
        <v>2853</v>
      </c>
      <c r="C3440">
        <v>2002344334</v>
      </c>
      <c r="D3440" t="s">
        <v>125</v>
      </c>
      <c r="E3440" t="s">
        <v>126</v>
      </c>
      <c r="F3440" t="s">
        <v>127</v>
      </c>
      <c r="G3440" t="s">
        <v>132</v>
      </c>
      <c r="H3440" t="s">
        <v>133</v>
      </c>
      <c r="I3440" t="s">
        <v>177</v>
      </c>
      <c r="J3440" t="s">
        <v>371</v>
      </c>
      <c r="K3440" t="s">
        <v>372</v>
      </c>
      <c r="L3440">
        <v>83911635</v>
      </c>
      <c r="M3440" t="s">
        <v>373</v>
      </c>
      <c r="N3440">
        <v>96190010</v>
      </c>
      <c r="O3440" t="s">
        <v>374</v>
      </c>
      <c r="P3440">
        <v>4987176319517</v>
      </c>
      <c r="Q3440">
        <v>50</v>
      </c>
      <c r="R3440" s="16">
        <v>47045</v>
      </c>
      <c r="S3440">
        <v>24</v>
      </c>
      <c r="T3440">
        <v>100</v>
      </c>
      <c r="U3440">
        <v>112</v>
      </c>
      <c r="V3440">
        <v>43.24</v>
      </c>
      <c r="W3440">
        <v>43.24</v>
      </c>
      <c r="X3440">
        <v>45.04</v>
      </c>
      <c r="Y3440">
        <v>17</v>
      </c>
      <c r="Z3440">
        <v>38</v>
      </c>
      <c r="AA3440">
        <v>0</v>
      </c>
      <c r="AB3440">
        <v>0</v>
      </c>
      <c r="AC3440">
        <v>83972.08</v>
      </c>
      <c r="AD3440">
        <v>0.05</v>
      </c>
      <c r="AE3440">
        <v>0</v>
      </c>
      <c r="AF3440">
        <v>0</v>
      </c>
      <c r="AG3440">
        <v>0</v>
      </c>
      <c r="AH3440">
        <v>0</v>
      </c>
      <c r="AI3440">
        <f t="shared" si="282"/>
        <v>1942</v>
      </c>
      <c r="AJ3440">
        <f t="shared" si="283"/>
        <v>87467.68</v>
      </c>
      <c r="AK3440" s="62">
        <f t="shared" si="284"/>
        <v>17.339285714285715</v>
      </c>
      <c r="AL3440">
        <f t="shared" si="285"/>
        <v>83972.08</v>
      </c>
    </row>
    <row r="3441" spans="2:38" ht="14.45" x14ac:dyDescent="0.3">
      <c r="B3441" t="s">
        <v>2853</v>
      </c>
      <c r="C3441">
        <v>2002344334</v>
      </c>
      <c r="D3441" t="s">
        <v>125</v>
      </c>
      <c r="E3441" t="s">
        <v>126</v>
      </c>
      <c r="F3441" t="s">
        <v>127</v>
      </c>
      <c r="G3441" t="s">
        <v>128</v>
      </c>
      <c r="H3441" t="s">
        <v>129</v>
      </c>
      <c r="I3441" t="s">
        <v>130</v>
      </c>
      <c r="J3441" t="s">
        <v>295</v>
      </c>
      <c r="K3441" t="s">
        <v>654</v>
      </c>
      <c r="L3441">
        <v>80830098</v>
      </c>
      <c r="M3441" t="s">
        <v>655</v>
      </c>
      <c r="N3441">
        <v>33059090</v>
      </c>
      <c r="O3441" t="s">
        <v>656</v>
      </c>
      <c r="P3441">
        <v>4987176294104</v>
      </c>
      <c r="Q3441">
        <v>290</v>
      </c>
      <c r="R3441" s="16">
        <v>46807</v>
      </c>
      <c r="S3441">
        <v>36</v>
      </c>
      <c r="T3441">
        <v>51</v>
      </c>
      <c r="U3441">
        <v>24</v>
      </c>
      <c r="V3441">
        <v>205.15</v>
      </c>
      <c r="W3441">
        <v>242.08</v>
      </c>
      <c r="X3441">
        <v>252.17</v>
      </c>
      <c r="Y3441">
        <v>1</v>
      </c>
      <c r="Z3441">
        <v>22</v>
      </c>
      <c r="AA3441">
        <v>0</v>
      </c>
      <c r="AB3441">
        <v>0</v>
      </c>
      <c r="AC3441">
        <v>11135.68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f t="shared" si="282"/>
        <v>46</v>
      </c>
      <c r="AJ3441">
        <f t="shared" si="283"/>
        <v>11599.82</v>
      </c>
      <c r="AK3441" s="62">
        <f t="shared" si="284"/>
        <v>1.9166666666666667</v>
      </c>
      <c r="AL3441">
        <f t="shared" si="285"/>
        <v>11135.68</v>
      </c>
    </row>
    <row r="3442" spans="2:38" ht="14.45" x14ac:dyDescent="0.3">
      <c r="B3442" t="s">
        <v>2853</v>
      </c>
      <c r="C3442">
        <v>2002344334</v>
      </c>
      <c r="D3442" t="s">
        <v>125</v>
      </c>
      <c r="E3442" t="s">
        <v>126</v>
      </c>
      <c r="F3442" t="s">
        <v>127</v>
      </c>
      <c r="G3442" t="s">
        <v>146</v>
      </c>
      <c r="H3442" t="s">
        <v>160</v>
      </c>
      <c r="I3442" t="s">
        <v>161</v>
      </c>
      <c r="J3442" t="s">
        <v>539</v>
      </c>
      <c r="K3442" t="s">
        <v>641</v>
      </c>
      <c r="L3442">
        <v>83913853</v>
      </c>
      <c r="M3442" t="s">
        <v>1030</v>
      </c>
      <c r="N3442">
        <v>96032100</v>
      </c>
      <c r="O3442" t="s">
        <v>1031</v>
      </c>
      <c r="P3442">
        <v>4987176163745</v>
      </c>
      <c r="Q3442">
        <v>110</v>
      </c>
      <c r="R3442" s="16">
        <v>47045</v>
      </c>
      <c r="S3442">
        <v>36</v>
      </c>
      <c r="T3442">
        <v>74</v>
      </c>
      <c r="U3442">
        <v>48</v>
      </c>
      <c r="V3442">
        <v>83.81</v>
      </c>
      <c r="W3442">
        <v>88</v>
      </c>
      <c r="X3442">
        <v>91.67</v>
      </c>
      <c r="Y3442">
        <v>2</v>
      </c>
      <c r="Z3442">
        <v>0</v>
      </c>
      <c r="AA3442">
        <v>0</v>
      </c>
      <c r="AB3442">
        <v>0</v>
      </c>
      <c r="AC3442">
        <v>8448</v>
      </c>
      <c r="AD3442">
        <v>0.01</v>
      </c>
      <c r="AE3442">
        <v>0</v>
      </c>
      <c r="AF3442">
        <v>0</v>
      </c>
      <c r="AG3442">
        <v>0</v>
      </c>
      <c r="AH3442">
        <v>0</v>
      </c>
      <c r="AI3442">
        <f t="shared" si="282"/>
        <v>96</v>
      </c>
      <c r="AJ3442">
        <f t="shared" si="283"/>
        <v>8800.32</v>
      </c>
      <c r="AK3442" s="62">
        <f t="shared" si="284"/>
        <v>2</v>
      </c>
      <c r="AL3442">
        <f t="shared" si="285"/>
        <v>8448</v>
      </c>
    </row>
    <row r="3443" spans="2:38" ht="14.45" x14ac:dyDescent="0.3">
      <c r="B3443" t="s">
        <v>2853</v>
      </c>
      <c r="C3443">
        <v>2002344334</v>
      </c>
      <c r="D3443" t="s">
        <v>125</v>
      </c>
      <c r="E3443" t="s">
        <v>126</v>
      </c>
      <c r="F3443" t="s">
        <v>127</v>
      </c>
      <c r="G3443" t="s">
        <v>146</v>
      </c>
      <c r="H3443" t="s">
        <v>160</v>
      </c>
      <c r="I3443" t="s">
        <v>161</v>
      </c>
      <c r="J3443" t="s">
        <v>381</v>
      </c>
      <c r="K3443" t="s">
        <v>382</v>
      </c>
      <c r="L3443">
        <v>83913496</v>
      </c>
      <c r="M3443" t="s">
        <v>383</v>
      </c>
      <c r="N3443">
        <v>33062000</v>
      </c>
      <c r="O3443" t="s">
        <v>384</v>
      </c>
      <c r="P3443">
        <v>4987176238795</v>
      </c>
      <c r="Q3443">
        <v>140</v>
      </c>
      <c r="R3443" s="16">
        <v>47045</v>
      </c>
      <c r="S3443">
        <v>24</v>
      </c>
      <c r="T3443">
        <v>100</v>
      </c>
      <c r="U3443">
        <v>48</v>
      </c>
      <c r="V3443">
        <v>106.67</v>
      </c>
      <c r="W3443">
        <v>112</v>
      </c>
      <c r="X3443">
        <v>116.67</v>
      </c>
      <c r="Y3443">
        <v>0</v>
      </c>
      <c r="Z3443">
        <v>38</v>
      </c>
      <c r="AA3443">
        <v>0</v>
      </c>
      <c r="AB3443">
        <v>0</v>
      </c>
      <c r="AC3443">
        <v>4256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f t="shared" si="282"/>
        <v>38</v>
      </c>
      <c r="AJ3443">
        <f t="shared" si="283"/>
        <v>4433.46</v>
      </c>
      <c r="AK3443" s="62">
        <f t="shared" si="284"/>
        <v>0.79166666666666663</v>
      </c>
      <c r="AL3443">
        <f t="shared" si="285"/>
        <v>4256</v>
      </c>
    </row>
    <row r="3444" spans="2:38" ht="14.45" x14ac:dyDescent="0.3">
      <c r="B3444" t="s">
        <v>2853</v>
      </c>
      <c r="C3444">
        <v>2002344334</v>
      </c>
      <c r="D3444" t="s">
        <v>125</v>
      </c>
      <c r="E3444" t="s">
        <v>126</v>
      </c>
      <c r="F3444" t="s">
        <v>127</v>
      </c>
      <c r="G3444" t="s">
        <v>132</v>
      </c>
      <c r="H3444" t="s">
        <v>163</v>
      </c>
      <c r="I3444" t="s">
        <v>164</v>
      </c>
      <c r="J3444" t="s">
        <v>253</v>
      </c>
      <c r="K3444" t="s">
        <v>661</v>
      </c>
      <c r="L3444">
        <v>80830424</v>
      </c>
      <c r="M3444" t="s">
        <v>662</v>
      </c>
      <c r="N3444">
        <v>33071010</v>
      </c>
      <c r="O3444" t="s">
        <v>663</v>
      </c>
      <c r="P3444">
        <v>4987176176769</v>
      </c>
      <c r="Q3444">
        <v>235</v>
      </c>
      <c r="R3444" s="16">
        <v>46807</v>
      </c>
      <c r="S3444">
        <v>36</v>
      </c>
      <c r="T3444">
        <v>51</v>
      </c>
      <c r="U3444">
        <v>96</v>
      </c>
      <c r="V3444">
        <v>191.83</v>
      </c>
      <c r="W3444">
        <v>201.42</v>
      </c>
      <c r="X3444">
        <v>209.82</v>
      </c>
      <c r="Y3444">
        <v>0</v>
      </c>
      <c r="Z3444">
        <v>18</v>
      </c>
      <c r="AA3444">
        <v>0</v>
      </c>
      <c r="AB3444">
        <v>0</v>
      </c>
      <c r="AC3444">
        <v>3625.56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f t="shared" si="282"/>
        <v>18</v>
      </c>
      <c r="AJ3444">
        <f t="shared" si="283"/>
        <v>3776.7599999999998</v>
      </c>
      <c r="AK3444" s="62">
        <f t="shared" si="284"/>
        <v>0.1875</v>
      </c>
      <c r="AL3444">
        <f t="shared" si="285"/>
        <v>3625.56</v>
      </c>
    </row>
    <row r="3445" spans="2:38" ht="14.45" x14ac:dyDescent="0.3">
      <c r="B3445" t="s">
        <v>2853</v>
      </c>
      <c r="C3445">
        <v>2002344334</v>
      </c>
      <c r="D3445" t="s">
        <v>125</v>
      </c>
      <c r="E3445" t="s">
        <v>126</v>
      </c>
      <c r="F3445" t="s">
        <v>127</v>
      </c>
      <c r="G3445" t="s">
        <v>146</v>
      </c>
      <c r="H3445" t="s">
        <v>147</v>
      </c>
      <c r="I3445" t="s">
        <v>203</v>
      </c>
      <c r="J3445" t="s">
        <v>367</v>
      </c>
      <c r="K3445" t="s">
        <v>787</v>
      </c>
      <c r="L3445">
        <v>80866726</v>
      </c>
      <c r="M3445" t="s">
        <v>788</v>
      </c>
      <c r="N3445">
        <v>33071090</v>
      </c>
      <c r="O3445" t="s">
        <v>789</v>
      </c>
      <c r="P3445">
        <v>4902430722193</v>
      </c>
      <c r="Q3445">
        <v>95</v>
      </c>
      <c r="R3445" s="16">
        <v>47045</v>
      </c>
      <c r="S3445">
        <v>36</v>
      </c>
      <c r="T3445">
        <v>74</v>
      </c>
      <c r="U3445">
        <v>48</v>
      </c>
      <c r="V3445">
        <v>69.010000000000005</v>
      </c>
      <c r="W3445">
        <v>81.430000000000007</v>
      </c>
      <c r="X3445">
        <v>84.83</v>
      </c>
      <c r="Y3445">
        <v>1</v>
      </c>
      <c r="Z3445">
        <v>21</v>
      </c>
      <c r="AA3445">
        <v>0</v>
      </c>
      <c r="AB3445">
        <v>0</v>
      </c>
      <c r="AC3445">
        <v>5618.67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f t="shared" si="282"/>
        <v>69</v>
      </c>
      <c r="AJ3445">
        <f t="shared" si="283"/>
        <v>5853.2699999999995</v>
      </c>
      <c r="AK3445" s="62">
        <f t="shared" si="284"/>
        <v>1.4375</v>
      </c>
      <c r="AL3445">
        <f t="shared" si="285"/>
        <v>5618.67</v>
      </c>
    </row>
    <row r="3446" spans="2:38" ht="14.45" x14ac:dyDescent="0.3">
      <c r="B3446" t="s">
        <v>2853</v>
      </c>
      <c r="C3446">
        <v>2002344334</v>
      </c>
      <c r="D3446" t="s">
        <v>125</v>
      </c>
      <c r="E3446" t="s">
        <v>126</v>
      </c>
      <c r="F3446" t="s">
        <v>127</v>
      </c>
      <c r="G3446" t="s">
        <v>146</v>
      </c>
      <c r="H3446" t="s">
        <v>190</v>
      </c>
      <c r="I3446" t="s">
        <v>191</v>
      </c>
      <c r="J3446" t="s">
        <v>596</v>
      </c>
      <c r="K3446" t="s">
        <v>597</v>
      </c>
      <c r="L3446">
        <v>80832394</v>
      </c>
      <c r="M3446" t="s">
        <v>664</v>
      </c>
      <c r="N3446">
        <v>82121010</v>
      </c>
      <c r="O3446" t="s">
        <v>665</v>
      </c>
      <c r="P3446">
        <v>4987176241474</v>
      </c>
      <c r="Q3446">
        <v>425</v>
      </c>
      <c r="R3446" s="16">
        <v>47037</v>
      </c>
      <c r="S3446">
        <v>60</v>
      </c>
      <c r="T3446">
        <v>44</v>
      </c>
      <c r="U3446">
        <v>24</v>
      </c>
      <c r="V3446">
        <v>303.29000000000002</v>
      </c>
      <c r="W3446">
        <v>357.88</v>
      </c>
      <c r="X3446">
        <v>372.8</v>
      </c>
      <c r="Y3446">
        <v>1</v>
      </c>
      <c r="Z3446">
        <v>7</v>
      </c>
      <c r="AA3446">
        <v>0</v>
      </c>
      <c r="AB3446">
        <v>0</v>
      </c>
      <c r="AC3446">
        <v>11094.28</v>
      </c>
      <c r="AD3446">
        <v>0.01</v>
      </c>
      <c r="AE3446">
        <v>0</v>
      </c>
      <c r="AF3446">
        <v>0</v>
      </c>
      <c r="AG3446">
        <v>0</v>
      </c>
      <c r="AH3446">
        <v>0</v>
      </c>
      <c r="AI3446">
        <f t="shared" si="282"/>
        <v>31</v>
      </c>
      <c r="AJ3446">
        <f t="shared" si="283"/>
        <v>11556.800000000001</v>
      </c>
      <c r="AK3446" s="62">
        <f t="shared" si="284"/>
        <v>1.2916666666666667</v>
      </c>
      <c r="AL3446">
        <f t="shared" si="285"/>
        <v>11094.28</v>
      </c>
    </row>
    <row r="3447" spans="2:38" ht="14.45" x14ac:dyDescent="0.3">
      <c r="B3447" t="s">
        <v>2853</v>
      </c>
      <c r="C3447">
        <v>2002344334</v>
      </c>
      <c r="D3447" t="s">
        <v>125</v>
      </c>
      <c r="E3447" t="s">
        <v>126</v>
      </c>
      <c r="F3447" t="s">
        <v>127</v>
      </c>
      <c r="G3447" t="s">
        <v>146</v>
      </c>
      <c r="H3447" t="s">
        <v>147</v>
      </c>
      <c r="I3447" t="s">
        <v>203</v>
      </c>
      <c r="J3447" t="s">
        <v>367</v>
      </c>
      <c r="K3447" t="s">
        <v>790</v>
      </c>
      <c r="L3447">
        <v>80866727</v>
      </c>
      <c r="M3447" t="s">
        <v>791</v>
      </c>
      <c r="N3447">
        <v>33071090</v>
      </c>
      <c r="O3447" t="s">
        <v>792</v>
      </c>
      <c r="P3447">
        <v>4987176281388</v>
      </c>
      <c r="Q3447">
        <v>270</v>
      </c>
      <c r="R3447" s="16">
        <v>47045</v>
      </c>
      <c r="S3447">
        <v>36</v>
      </c>
      <c r="T3447">
        <v>74</v>
      </c>
      <c r="U3447">
        <v>24</v>
      </c>
      <c r="V3447">
        <v>196.12</v>
      </c>
      <c r="W3447">
        <v>231.42</v>
      </c>
      <c r="X3447">
        <v>241.07</v>
      </c>
      <c r="Y3447">
        <v>0</v>
      </c>
      <c r="Z3447">
        <v>10</v>
      </c>
      <c r="AA3447">
        <v>0</v>
      </c>
      <c r="AB3447">
        <v>0</v>
      </c>
      <c r="AC3447">
        <v>2314.1999999999998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f t="shared" si="282"/>
        <v>10</v>
      </c>
      <c r="AJ3447">
        <f t="shared" si="283"/>
        <v>2410.6999999999998</v>
      </c>
      <c r="AK3447" s="62">
        <f t="shared" si="284"/>
        <v>0.41666666666666669</v>
      </c>
      <c r="AL3447">
        <f t="shared" si="285"/>
        <v>2314.1999999999998</v>
      </c>
    </row>
    <row r="3448" spans="2:38" ht="14.45" x14ac:dyDescent="0.3">
      <c r="B3448" t="s">
        <v>2853</v>
      </c>
      <c r="C3448">
        <v>2002344334</v>
      </c>
      <c r="D3448" t="s">
        <v>125</v>
      </c>
      <c r="E3448" t="s">
        <v>126</v>
      </c>
      <c r="F3448" t="s">
        <v>127</v>
      </c>
      <c r="G3448" t="s">
        <v>128</v>
      </c>
      <c r="H3448" t="s">
        <v>129</v>
      </c>
      <c r="I3448" t="s">
        <v>221</v>
      </c>
      <c r="J3448" t="s">
        <v>250</v>
      </c>
      <c r="K3448" t="s">
        <v>610</v>
      </c>
      <c r="L3448">
        <v>80880909</v>
      </c>
      <c r="M3448" t="s">
        <v>974</v>
      </c>
      <c r="N3448">
        <v>33051090</v>
      </c>
      <c r="O3448" t="s">
        <v>975</v>
      </c>
      <c r="P3448">
        <v>4987176254382</v>
      </c>
      <c r="Q3448">
        <v>85</v>
      </c>
      <c r="R3448" s="16">
        <v>46807</v>
      </c>
      <c r="S3448">
        <v>36</v>
      </c>
      <c r="T3448">
        <v>51</v>
      </c>
      <c r="U3448">
        <v>48</v>
      </c>
      <c r="V3448">
        <v>70.650000000000006</v>
      </c>
      <c r="W3448">
        <v>74.180000000000007</v>
      </c>
      <c r="X3448">
        <v>77.27</v>
      </c>
      <c r="Y3448">
        <v>0</v>
      </c>
      <c r="Z3448">
        <v>21</v>
      </c>
      <c r="AA3448">
        <v>0</v>
      </c>
      <c r="AB3448">
        <v>0</v>
      </c>
      <c r="AC3448">
        <v>1557.78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f t="shared" si="282"/>
        <v>21</v>
      </c>
      <c r="AJ3448">
        <f t="shared" si="283"/>
        <v>1622.6699999999998</v>
      </c>
      <c r="AK3448" s="62">
        <f t="shared" si="284"/>
        <v>0.4375</v>
      </c>
      <c r="AL3448">
        <f t="shared" si="285"/>
        <v>1557.7800000000002</v>
      </c>
    </row>
    <row r="3449" spans="2:38" ht="14.45" x14ac:dyDescent="0.3">
      <c r="B3449" t="s">
        <v>2853</v>
      </c>
      <c r="C3449">
        <v>2002344334</v>
      </c>
      <c r="D3449" t="s">
        <v>125</v>
      </c>
      <c r="E3449" t="s">
        <v>126</v>
      </c>
      <c r="F3449" t="s">
        <v>127</v>
      </c>
      <c r="G3449" t="s">
        <v>146</v>
      </c>
      <c r="H3449" t="s">
        <v>147</v>
      </c>
      <c r="I3449" t="s">
        <v>203</v>
      </c>
      <c r="J3449" t="s">
        <v>367</v>
      </c>
      <c r="K3449" t="s">
        <v>794</v>
      </c>
      <c r="L3449">
        <v>80866728</v>
      </c>
      <c r="M3449" t="s">
        <v>795</v>
      </c>
      <c r="N3449">
        <v>33071090</v>
      </c>
      <c r="O3449" t="s">
        <v>796</v>
      </c>
      <c r="P3449">
        <v>4987176165329</v>
      </c>
      <c r="Q3449">
        <v>270</v>
      </c>
      <c r="R3449" s="16">
        <v>47045</v>
      </c>
      <c r="S3449">
        <v>36</v>
      </c>
      <c r="T3449">
        <v>74</v>
      </c>
      <c r="U3449">
        <v>24</v>
      </c>
      <c r="V3449">
        <v>196.12</v>
      </c>
      <c r="W3449">
        <v>231.42</v>
      </c>
      <c r="X3449">
        <v>241.07</v>
      </c>
      <c r="Y3449">
        <v>0</v>
      </c>
      <c r="Z3449">
        <v>14</v>
      </c>
      <c r="AA3449">
        <v>0</v>
      </c>
      <c r="AB3449">
        <v>0</v>
      </c>
      <c r="AC3449">
        <v>3239.88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f t="shared" si="282"/>
        <v>14</v>
      </c>
      <c r="AJ3449">
        <f t="shared" si="283"/>
        <v>3374.98</v>
      </c>
      <c r="AK3449" s="62">
        <f t="shared" si="284"/>
        <v>0.58333333333333337</v>
      </c>
      <c r="AL3449">
        <f t="shared" si="285"/>
        <v>3239.8799999999997</v>
      </c>
    </row>
    <row r="3450" spans="2:38" ht="14.45" x14ac:dyDescent="0.3">
      <c r="B3450" t="s">
        <v>2853</v>
      </c>
      <c r="C3450">
        <v>2002344334</v>
      </c>
      <c r="D3450" t="s">
        <v>125</v>
      </c>
      <c r="E3450" t="s">
        <v>126</v>
      </c>
      <c r="F3450" t="s">
        <v>127</v>
      </c>
      <c r="G3450" t="s">
        <v>128</v>
      </c>
      <c r="H3450" t="s">
        <v>129</v>
      </c>
      <c r="I3450" t="s">
        <v>221</v>
      </c>
      <c r="J3450" t="s">
        <v>250</v>
      </c>
      <c r="K3450" t="s">
        <v>251</v>
      </c>
      <c r="L3450">
        <v>80880918</v>
      </c>
      <c r="M3450" t="s">
        <v>669</v>
      </c>
      <c r="N3450">
        <v>33051090</v>
      </c>
      <c r="O3450" t="s">
        <v>670</v>
      </c>
      <c r="P3450">
        <v>4987176254375</v>
      </c>
      <c r="Q3450">
        <v>235</v>
      </c>
      <c r="R3450" s="16">
        <v>47045</v>
      </c>
      <c r="S3450">
        <v>36</v>
      </c>
      <c r="T3450">
        <v>74</v>
      </c>
      <c r="U3450">
        <v>56</v>
      </c>
      <c r="V3450">
        <v>195.31</v>
      </c>
      <c r="W3450">
        <v>205.08</v>
      </c>
      <c r="X3450">
        <v>213.63</v>
      </c>
      <c r="Y3450">
        <v>0</v>
      </c>
      <c r="Z3450">
        <v>9</v>
      </c>
      <c r="AA3450">
        <v>0</v>
      </c>
      <c r="AB3450">
        <v>0</v>
      </c>
      <c r="AC3450">
        <v>1845.72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f t="shared" si="282"/>
        <v>9</v>
      </c>
      <c r="AJ3450">
        <f t="shared" si="283"/>
        <v>1922.67</v>
      </c>
      <c r="AK3450" s="62">
        <f t="shared" si="284"/>
        <v>0.16071428571428573</v>
      </c>
      <c r="AL3450">
        <f t="shared" si="285"/>
        <v>1845.72</v>
      </c>
    </row>
    <row r="3451" spans="2:38" ht="14.45" x14ac:dyDescent="0.3">
      <c r="B3451" t="s">
        <v>2853</v>
      </c>
      <c r="C3451">
        <v>2002344334</v>
      </c>
      <c r="D3451" t="s">
        <v>125</v>
      </c>
      <c r="E3451" t="s">
        <v>126</v>
      </c>
      <c r="F3451" t="s">
        <v>127</v>
      </c>
      <c r="G3451" t="s">
        <v>128</v>
      </c>
      <c r="H3451" t="s">
        <v>129</v>
      </c>
      <c r="I3451" t="s">
        <v>130</v>
      </c>
      <c r="J3451" t="s">
        <v>295</v>
      </c>
      <c r="K3451" t="s">
        <v>802</v>
      </c>
      <c r="L3451">
        <v>80878378</v>
      </c>
      <c r="M3451" t="s">
        <v>803</v>
      </c>
      <c r="N3451">
        <v>33059090</v>
      </c>
      <c r="O3451" t="s">
        <v>804</v>
      </c>
      <c r="P3451">
        <v>4987176360076</v>
      </c>
      <c r="Q3451">
        <v>115</v>
      </c>
      <c r="R3451" s="16">
        <v>46807</v>
      </c>
      <c r="S3451">
        <v>36</v>
      </c>
      <c r="T3451">
        <v>51</v>
      </c>
      <c r="U3451">
        <v>24</v>
      </c>
      <c r="V3451">
        <v>81.36</v>
      </c>
      <c r="W3451">
        <v>96</v>
      </c>
      <c r="X3451">
        <v>100</v>
      </c>
      <c r="Y3451">
        <v>0</v>
      </c>
      <c r="Z3451">
        <v>2</v>
      </c>
      <c r="AA3451">
        <v>0</v>
      </c>
      <c r="AB3451">
        <v>0</v>
      </c>
      <c r="AC3451">
        <v>192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f t="shared" si="282"/>
        <v>2</v>
      </c>
      <c r="AJ3451">
        <f t="shared" si="283"/>
        <v>200</v>
      </c>
      <c r="AK3451" s="62">
        <f t="shared" si="284"/>
        <v>8.3333333333333329E-2</v>
      </c>
      <c r="AL3451">
        <f t="shared" si="285"/>
        <v>192</v>
      </c>
    </row>
    <row r="3452" spans="2:38" ht="14.45" x14ac:dyDescent="0.3">
      <c r="B3452" t="s">
        <v>2853</v>
      </c>
      <c r="C3452">
        <v>2002344334</v>
      </c>
      <c r="D3452" t="s">
        <v>125</v>
      </c>
      <c r="E3452" t="s">
        <v>126</v>
      </c>
      <c r="F3452" t="s">
        <v>127</v>
      </c>
      <c r="G3452" t="s">
        <v>132</v>
      </c>
      <c r="H3452" t="s">
        <v>290</v>
      </c>
      <c r="I3452" t="s">
        <v>645</v>
      </c>
      <c r="J3452" t="s">
        <v>646</v>
      </c>
      <c r="K3452" t="s">
        <v>677</v>
      </c>
      <c r="L3452">
        <v>80870946</v>
      </c>
      <c r="M3452" t="s">
        <v>678</v>
      </c>
      <c r="N3452">
        <v>21069099</v>
      </c>
      <c r="O3452" t="s">
        <v>679</v>
      </c>
      <c r="P3452">
        <v>4987176351357</v>
      </c>
      <c r="Q3452">
        <v>225</v>
      </c>
      <c r="R3452" s="16">
        <v>47045</v>
      </c>
      <c r="S3452">
        <v>17</v>
      </c>
      <c r="T3452">
        <v>100</v>
      </c>
      <c r="U3452">
        <v>120</v>
      </c>
      <c r="V3452">
        <v>171.65</v>
      </c>
      <c r="W3452">
        <v>180.23</v>
      </c>
      <c r="X3452">
        <v>187.75</v>
      </c>
      <c r="Y3452">
        <v>0</v>
      </c>
      <c r="Z3452">
        <v>6</v>
      </c>
      <c r="AA3452">
        <v>0</v>
      </c>
      <c r="AB3452">
        <v>0</v>
      </c>
      <c r="AC3452">
        <v>1081.3800000000001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f t="shared" si="282"/>
        <v>6</v>
      </c>
      <c r="AJ3452">
        <f t="shared" si="283"/>
        <v>1126.5</v>
      </c>
      <c r="AK3452" s="62">
        <f t="shared" si="284"/>
        <v>0.05</v>
      </c>
      <c r="AL3452">
        <f t="shared" si="285"/>
        <v>1081.3799999999999</v>
      </c>
    </row>
    <row r="3453" spans="2:38" ht="14.45" x14ac:dyDescent="0.3">
      <c r="B3453" t="s">
        <v>2853</v>
      </c>
      <c r="C3453">
        <v>2002344334</v>
      </c>
      <c r="D3453" t="s">
        <v>125</v>
      </c>
      <c r="E3453" t="s">
        <v>126</v>
      </c>
      <c r="F3453" t="s">
        <v>127</v>
      </c>
      <c r="G3453" t="s">
        <v>146</v>
      </c>
      <c r="H3453" t="s">
        <v>150</v>
      </c>
      <c r="I3453" t="s">
        <v>151</v>
      </c>
      <c r="J3453" t="s">
        <v>807</v>
      </c>
      <c r="K3453" t="s">
        <v>808</v>
      </c>
      <c r="L3453">
        <v>80876079</v>
      </c>
      <c r="M3453" t="s">
        <v>809</v>
      </c>
      <c r="N3453">
        <v>82122011</v>
      </c>
      <c r="O3453" t="s">
        <v>810</v>
      </c>
      <c r="P3453">
        <v>4987176357922</v>
      </c>
      <c r="Q3453">
        <v>649</v>
      </c>
      <c r="R3453" s="16">
        <v>47045</v>
      </c>
      <c r="S3453">
        <v>60</v>
      </c>
      <c r="T3453">
        <v>44</v>
      </c>
      <c r="U3453">
        <v>48</v>
      </c>
      <c r="V3453">
        <v>471.42</v>
      </c>
      <c r="W3453">
        <v>556.27</v>
      </c>
      <c r="X3453">
        <v>579.47</v>
      </c>
      <c r="Y3453">
        <v>0</v>
      </c>
      <c r="Z3453">
        <v>6</v>
      </c>
      <c r="AA3453">
        <v>0</v>
      </c>
      <c r="AB3453">
        <v>0</v>
      </c>
      <c r="AC3453">
        <v>3337.62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f t="shared" si="282"/>
        <v>6</v>
      </c>
      <c r="AJ3453">
        <f t="shared" si="283"/>
        <v>3476.82</v>
      </c>
      <c r="AK3453" s="62">
        <f t="shared" si="284"/>
        <v>0.125</v>
      </c>
      <c r="AL3453">
        <f t="shared" si="285"/>
        <v>3337.62</v>
      </c>
    </row>
    <row r="3454" spans="2:38" ht="14.45" x14ac:dyDescent="0.3">
      <c r="B3454" t="s">
        <v>2853</v>
      </c>
      <c r="C3454">
        <v>2002344334</v>
      </c>
      <c r="D3454" t="s">
        <v>125</v>
      </c>
      <c r="E3454" t="s">
        <v>126</v>
      </c>
      <c r="F3454" t="s">
        <v>127</v>
      </c>
      <c r="G3454" t="s">
        <v>132</v>
      </c>
      <c r="H3454" t="s">
        <v>133</v>
      </c>
      <c r="I3454" t="s">
        <v>134</v>
      </c>
      <c r="J3454" t="s">
        <v>240</v>
      </c>
      <c r="K3454" t="s">
        <v>682</v>
      </c>
      <c r="L3454">
        <v>80883941</v>
      </c>
      <c r="M3454" t="s">
        <v>683</v>
      </c>
      <c r="N3454">
        <v>96190010</v>
      </c>
      <c r="O3454" t="s">
        <v>684</v>
      </c>
      <c r="P3454">
        <v>4987176374554</v>
      </c>
      <c r="Q3454">
        <v>800</v>
      </c>
      <c r="R3454" s="16">
        <v>47045</v>
      </c>
      <c r="S3454">
        <v>24</v>
      </c>
      <c r="T3454">
        <v>100</v>
      </c>
      <c r="U3454">
        <v>12</v>
      </c>
      <c r="V3454">
        <v>519.96</v>
      </c>
      <c r="W3454">
        <v>519.96</v>
      </c>
      <c r="X3454">
        <v>541.64</v>
      </c>
      <c r="Y3454">
        <v>0</v>
      </c>
      <c r="Z3454">
        <v>2</v>
      </c>
      <c r="AA3454">
        <v>0</v>
      </c>
      <c r="AB3454">
        <v>0</v>
      </c>
      <c r="AC3454">
        <v>1039.92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f t="shared" si="282"/>
        <v>2</v>
      </c>
      <c r="AJ3454">
        <f t="shared" si="283"/>
        <v>1083.28</v>
      </c>
      <c r="AK3454" s="62">
        <f t="shared" si="284"/>
        <v>0.16666666666666666</v>
      </c>
      <c r="AL3454">
        <f t="shared" si="285"/>
        <v>1039.92</v>
      </c>
    </row>
    <row r="3455" spans="2:38" ht="14.45" x14ac:dyDescent="0.3">
      <c r="B3455" t="s">
        <v>2853</v>
      </c>
      <c r="C3455">
        <v>2002344334</v>
      </c>
      <c r="D3455" t="s">
        <v>125</v>
      </c>
      <c r="E3455" t="s">
        <v>126</v>
      </c>
      <c r="F3455" t="s">
        <v>127</v>
      </c>
      <c r="G3455" t="s">
        <v>146</v>
      </c>
      <c r="H3455" t="s">
        <v>150</v>
      </c>
      <c r="I3455" t="s">
        <v>151</v>
      </c>
      <c r="J3455" t="s">
        <v>811</v>
      </c>
      <c r="K3455" t="s">
        <v>812</v>
      </c>
      <c r="L3455">
        <v>80876084</v>
      </c>
      <c r="M3455" t="s">
        <v>813</v>
      </c>
      <c r="N3455">
        <v>82122011</v>
      </c>
      <c r="O3455" t="s">
        <v>814</v>
      </c>
      <c r="P3455">
        <v>4987176357977</v>
      </c>
      <c r="Q3455">
        <v>725</v>
      </c>
      <c r="R3455" s="16">
        <v>47102</v>
      </c>
      <c r="S3455">
        <v>60</v>
      </c>
      <c r="T3455">
        <v>47</v>
      </c>
      <c r="U3455">
        <v>48</v>
      </c>
      <c r="V3455">
        <v>526.62</v>
      </c>
      <c r="W3455">
        <v>621.41</v>
      </c>
      <c r="X3455">
        <v>647.32000000000005</v>
      </c>
      <c r="Y3455">
        <v>0</v>
      </c>
      <c r="Z3455">
        <v>16</v>
      </c>
      <c r="AA3455">
        <v>0</v>
      </c>
      <c r="AB3455">
        <v>0</v>
      </c>
      <c r="AC3455">
        <v>9942.56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f t="shared" si="282"/>
        <v>16</v>
      </c>
      <c r="AJ3455">
        <f t="shared" si="283"/>
        <v>10357.120000000001</v>
      </c>
      <c r="AK3455" s="62">
        <f t="shared" si="284"/>
        <v>0.33333333333333331</v>
      </c>
      <c r="AL3455">
        <f t="shared" si="285"/>
        <v>9942.56</v>
      </c>
    </row>
    <row r="3456" spans="2:38" ht="14.45" x14ac:dyDescent="0.3">
      <c r="B3456" t="s">
        <v>2853</v>
      </c>
      <c r="C3456">
        <v>2002344334</v>
      </c>
      <c r="D3456" t="s">
        <v>125</v>
      </c>
      <c r="E3456" t="s">
        <v>126</v>
      </c>
      <c r="F3456" t="s">
        <v>127</v>
      </c>
      <c r="G3456" t="s">
        <v>146</v>
      </c>
      <c r="H3456" t="s">
        <v>160</v>
      </c>
      <c r="I3456" t="s">
        <v>161</v>
      </c>
      <c r="J3456" t="s">
        <v>539</v>
      </c>
      <c r="K3456" t="s">
        <v>674</v>
      </c>
      <c r="L3456">
        <v>83913861</v>
      </c>
      <c r="M3456" t="s">
        <v>976</v>
      </c>
      <c r="N3456">
        <v>96032100</v>
      </c>
      <c r="O3456" t="s">
        <v>977</v>
      </c>
      <c r="P3456">
        <v>4987176306685</v>
      </c>
      <c r="Q3456">
        <v>190</v>
      </c>
      <c r="R3456" s="16">
        <v>47045</v>
      </c>
      <c r="S3456">
        <v>36</v>
      </c>
      <c r="T3456">
        <v>74</v>
      </c>
      <c r="U3456">
        <v>48</v>
      </c>
      <c r="V3456">
        <v>144.76</v>
      </c>
      <c r="W3456">
        <v>152</v>
      </c>
      <c r="X3456">
        <v>158.34</v>
      </c>
      <c r="Y3456">
        <v>1</v>
      </c>
      <c r="Z3456">
        <v>0</v>
      </c>
      <c r="AA3456">
        <v>0</v>
      </c>
      <c r="AB3456">
        <v>0</v>
      </c>
      <c r="AC3456">
        <v>7296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f t="shared" si="282"/>
        <v>48</v>
      </c>
      <c r="AJ3456">
        <f t="shared" si="283"/>
        <v>7600.32</v>
      </c>
      <c r="AK3456" s="62">
        <f t="shared" si="284"/>
        <v>1</v>
      </c>
      <c r="AL3456">
        <f t="shared" si="285"/>
        <v>7296</v>
      </c>
    </row>
    <row r="3457" spans="2:38" ht="14.45" x14ac:dyDescent="0.3">
      <c r="B3457" t="s">
        <v>2853</v>
      </c>
      <c r="C3457">
        <v>2002344334</v>
      </c>
      <c r="D3457" t="s">
        <v>125</v>
      </c>
      <c r="E3457" t="s">
        <v>126</v>
      </c>
      <c r="F3457" t="s">
        <v>127</v>
      </c>
      <c r="G3457" t="s">
        <v>128</v>
      </c>
      <c r="H3457" t="s">
        <v>139</v>
      </c>
      <c r="I3457" t="s">
        <v>140</v>
      </c>
      <c r="J3457" t="s">
        <v>283</v>
      </c>
      <c r="K3457" t="s">
        <v>769</v>
      </c>
      <c r="L3457">
        <v>83924708</v>
      </c>
      <c r="M3457" t="s">
        <v>2202</v>
      </c>
      <c r="N3457">
        <v>96190030</v>
      </c>
      <c r="O3457" t="s">
        <v>2203</v>
      </c>
      <c r="P3457">
        <v>4987176413666</v>
      </c>
      <c r="Q3457">
        <v>599</v>
      </c>
      <c r="R3457" s="16">
        <v>47052</v>
      </c>
      <c r="S3457">
        <v>36</v>
      </c>
      <c r="T3457">
        <v>74</v>
      </c>
      <c r="U3457">
        <v>6</v>
      </c>
      <c r="V3457">
        <v>456.36</v>
      </c>
      <c r="W3457">
        <v>479.18</v>
      </c>
      <c r="X3457">
        <v>499.16</v>
      </c>
      <c r="Y3457">
        <v>66</v>
      </c>
      <c r="Z3457">
        <v>1</v>
      </c>
      <c r="AA3457">
        <v>0</v>
      </c>
      <c r="AB3457">
        <v>0</v>
      </c>
      <c r="AC3457">
        <v>190234.46</v>
      </c>
      <c r="AD3457">
        <v>8.99999999999999E-2</v>
      </c>
      <c r="AE3457">
        <v>0</v>
      </c>
      <c r="AF3457">
        <v>0</v>
      </c>
      <c r="AG3457">
        <v>0</v>
      </c>
      <c r="AH3457">
        <v>0</v>
      </c>
      <c r="AI3457">
        <f t="shared" si="282"/>
        <v>397</v>
      </c>
      <c r="AJ3457">
        <f t="shared" si="283"/>
        <v>198166.52000000002</v>
      </c>
      <c r="AK3457" s="62">
        <f t="shared" si="284"/>
        <v>66.166666666666671</v>
      </c>
      <c r="AL3457">
        <f t="shared" si="285"/>
        <v>190234.46</v>
      </c>
    </row>
    <row r="3458" spans="2:38" ht="14.45" x14ac:dyDescent="0.3">
      <c r="B3458" t="s">
        <v>2853</v>
      </c>
      <c r="C3458">
        <v>2002344334</v>
      </c>
      <c r="D3458" t="s">
        <v>125</v>
      </c>
      <c r="E3458" t="s">
        <v>126</v>
      </c>
      <c r="F3458" t="s">
        <v>127</v>
      </c>
      <c r="G3458" t="s">
        <v>132</v>
      </c>
      <c r="H3458" t="s">
        <v>133</v>
      </c>
      <c r="I3458" t="s">
        <v>177</v>
      </c>
      <c r="J3458" t="s">
        <v>178</v>
      </c>
      <c r="K3458" t="s">
        <v>230</v>
      </c>
      <c r="L3458">
        <v>80888567</v>
      </c>
      <c r="M3458" t="s">
        <v>688</v>
      </c>
      <c r="N3458">
        <v>96190010</v>
      </c>
      <c r="O3458" t="s">
        <v>689</v>
      </c>
      <c r="P3458">
        <v>4987176319449</v>
      </c>
      <c r="Q3458">
        <v>399</v>
      </c>
      <c r="R3458" s="16">
        <v>46807</v>
      </c>
      <c r="S3458">
        <v>24</v>
      </c>
      <c r="T3458">
        <v>77</v>
      </c>
      <c r="U3458">
        <v>16</v>
      </c>
      <c r="V3458">
        <v>306.79000000000002</v>
      </c>
      <c r="W3458">
        <v>306.79000000000002</v>
      </c>
      <c r="X3458">
        <v>319.58</v>
      </c>
      <c r="Y3458">
        <v>1</v>
      </c>
      <c r="Z3458">
        <v>5</v>
      </c>
      <c r="AA3458">
        <v>0</v>
      </c>
      <c r="AB3458">
        <v>0</v>
      </c>
      <c r="AC3458">
        <v>6442.59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f t="shared" si="282"/>
        <v>21</v>
      </c>
      <c r="AJ3458">
        <f t="shared" si="283"/>
        <v>6711.1799999999994</v>
      </c>
      <c r="AK3458" s="62">
        <f t="shared" si="284"/>
        <v>1.3125</v>
      </c>
      <c r="AL3458">
        <f t="shared" si="285"/>
        <v>6442.59</v>
      </c>
    </row>
    <row r="3459" spans="2:38" ht="14.45" x14ac:dyDescent="0.3">
      <c r="B3459" t="s">
        <v>2853</v>
      </c>
      <c r="C3459">
        <v>2002344334</v>
      </c>
      <c r="D3459" t="s">
        <v>125</v>
      </c>
      <c r="E3459" t="s">
        <v>126</v>
      </c>
      <c r="F3459" t="s">
        <v>127</v>
      </c>
      <c r="G3459" t="s">
        <v>146</v>
      </c>
      <c r="H3459" t="s">
        <v>150</v>
      </c>
      <c r="I3459" t="s">
        <v>151</v>
      </c>
      <c r="J3459" t="s">
        <v>807</v>
      </c>
      <c r="K3459" t="s">
        <v>819</v>
      </c>
      <c r="L3459">
        <v>80876087</v>
      </c>
      <c r="M3459" t="s">
        <v>820</v>
      </c>
      <c r="N3459">
        <v>82122011</v>
      </c>
      <c r="O3459" t="s">
        <v>821</v>
      </c>
      <c r="P3459">
        <v>4987176358004</v>
      </c>
      <c r="Q3459">
        <v>725</v>
      </c>
      <c r="R3459" s="16">
        <v>47045</v>
      </c>
      <c r="S3459">
        <v>60</v>
      </c>
      <c r="T3459">
        <v>44</v>
      </c>
      <c r="U3459">
        <v>48</v>
      </c>
      <c r="V3459">
        <v>526.62</v>
      </c>
      <c r="W3459">
        <v>621.41</v>
      </c>
      <c r="X3459">
        <v>647.32000000000005</v>
      </c>
      <c r="Y3459">
        <v>0</v>
      </c>
      <c r="Z3459">
        <v>5</v>
      </c>
      <c r="AA3459">
        <v>0</v>
      </c>
      <c r="AB3459">
        <v>0</v>
      </c>
      <c r="AC3459">
        <v>3107.05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f t="shared" si="282"/>
        <v>5</v>
      </c>
      <c r="AJ3459">
        <f t="shared" si="283"/>
        <v>3236.6000000000004</v>
      </c>
      <c r="AK3459" s="62">
        <f t="shared" si="284"/>
        <v>0.10416666666666667</v>
      </c>
      <c r="AL3459">
        <f t="shared" si="285"/>
        <v>3107.0499999999997</v>
      </c>
    </row>
    <row r="3460" spans="2:38" ht="14.45" x14ac:dyDescent="0.3">
      <c r="B3460" t="s">
        <v>2853</v>
      </c>
      <c r="C3460">
        <v>2002344334</v>
      </c>
      <c r="D3460" t="s">
        <v>125</v>
      </c>
      <c r="E3460" t="s">
        <v>126</v>
      </c>
      <c r="F3460" t="s">
        <v>127</v>
      </c>
      <c r="G3460" t="s">
        <v>132</v>
      </c>
      <c r="H3460" t="s">
        <v>290</v>
      </c>
      <c r="I3460" t="s">
        <v>692</v>
      </c>
      <c r="J3460" t="s">
        <v>692</v>
      </c>
      <c r="K3460" t="s">
        <v>693</v>
      </c>
      <c r="L3460">
        <v>80895628</v>
      </c>
      <c r="M3460" t="s">
        <v>694</v>
      </c>
      <c r="N3460">
        <v>30049011</v>
      </c>
      <c r="O3460" t="s">
        <v>695</v>
      </c>
      <c r="P3460">
        <v>4987176385567</v>
      </c>
      <c r="Q3460">
        <v>50</v>
      </c>
      <c r="R3460" s="16">
        <v>46807</v>
      </c>
      <c r="S3460">
        <v>18</v>
      </c>
      <c r="T3460">
        <v>100</v>
      </c>
      <c r="U3460">
        <v>60</v>
      </c>
      <c r="V3460">
        <v>38.14</v>
      </c>
      <c r="W3460">
        <v>40.049999999999997</v>
      </c>
      <c r="X3460">
        <v>41.72</v>
      </c>
      <c r="Y3460">
        <v>1</v>
      </c>
      <c r="Z3460">
        <v>0</v>
      </c>
      <c r="AA3460">
        <v>0</v>
      </c>
      <c r="AB3460">
        <v>0</v>
      </c>
      <c r="AC3460">
        <v>2403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f t="shared" si="282"/>
        <v>60</v>
      </c>
      <c r="AJ3460">
        <f t="shared" si="283"/>
        <v>2503.1999999999998</v>
      </c>
      <c r="AK3460" s="62">
        <f t="shared" si="284"/>
        <v>1</v>
      </c>
      <c r="AL3460">
        <f t="shared" si="285"/>
        <v>2403</v>
      </c>
    </row>
    <row r="3461" spans="2:38" ht="14.45" x14ac:dyDescent="0.3">
      <c r="B3461" t="s">
        <v>2853</v>
      </c>
      <c r="C3461">
        <v>2002344334</v>
      </c>
      <c r="D3461" t="s">
        <v>125</v>
      </c>
      <c r="E3461" t="s">
        <v>126</v>
      </c>
      <c r="F3461" t="s">
        <v>127</v>
      </c>
      <c r="G3461" t="s">
        <v>146</v>
      </c>
      <c r="H3461" t="s">
        <v>150</v>
      </c>
      <c r="I3461" t="s">
        <v>185</v>
      </c>
      <c r="J3461" t="s">
        <v>569</v>
      </c>
      <c r="K3461" t="s">
        <v>569</v>
      </c>
      <c r="L3461">
        <v>80875507</v>
      </c>
      <c r="M3461" t="s">
        <v>824</v>
      </c>
      <c r="N3461">
        <v>82121010</v>
      </c>
      <c r="O3461" t="s">
        <v>825</v>
      </c>
      <c r="P3461">
        <v>4987176278562</v>
      </c>
      <c r="Q3461">
        <v>105</v>
      </c>
      <c r="R3461" s="16">
        <v>46806</v>
      </c>
      <c r="S3461">
        <v>60</v>
      </c>
      <c r="T3461">
        <v>31</v>
      </c>
      <c r="U3461">
        <v>144</v>
      </c>
      <c r="V3461">
        <v>76.260000000000005</v>
      </c>
      <c r="W3461">
        <v>89.99</v>
      </c>
      <c r="X3461">
        <v>93.74</v>
      </c>
      <c r="Y3461">
        <v>0</v>
      </c>
      <c r="Z3461">
        <v>67</v>
      </c>
      <c r="AA3461">
        <v>0</v>
      </c>
      <c r="AB3461">
        <v>0</v>
      </c>
      <c r="AC3461">
        <v>6029.33</v>
      </c>
      <c r="AD3461">
        <v>0.01</v>
      </c>
      <c r="AE3461">
        <v>0</v>
      </c>
      <c r="AF3461">
        <v>0</v>
      </c>
      <c r="AG3461">
        <v>0</v>
      </c>
      <c r="AH3461">
        <v>0</v>
      </c>
      <c r="AI3461">
        <f t="shared" si="282"/>
        <v>67</v>
      </c>
      <c r="AJ3461">
        <f t="shared" si="283"/>
        <v>6280.58</v>
      </c>
      <c r="AK3461" s="62">
        <f t="shared" si="284"/>
        <v>0.46527777777777779</v>
      </c>
      <c r="AL3461">
        <f t="shared" si="285"/>
        <v>6029.33</v>
      </c>
    </row>
    <row r="3462" spans="2:38" ht="14.45" x14ac:dyDescent="0.3">
      <c r="B3462" t="s">
        <v>2853</v>
      </c>
      <c r="C3462">
        <v>2002344334</v>
      </c>
      <c r="D3462" t="s">
        <v>125</v>
      </c>
      <c r="E3462" t="s">
        <v>126</v>
      </c>
      <c r="F3462" t="s">
        <v>127</v>
      </c>
      <c r="G3462" t="s">
        <v>132</v>
      </c>
      <c r="H3462" t="s">
        <v>290</v>
      </c>
      <c r="I3462" t="s">
        <v>692</v>
      </c>
      <c r="J3462" t="s">
        <v>692</v>
      </c>
      <c r="K3462" t="s">
        <v>696</v>
      </c>
      <c r="L3462">
        <v>80895630</v>
      </c>
      <c r="M3462" t="s">
        <v>697</v>
      </c>
      <c r="N3462">
        <v>30049011</v>
      </c>
      <c r="O3462" t="s">
        <v>698</v>
      </c>
      <c r="P3462">
        <v>4987176385536</v>
      </c>
      <c r="Q3462">
        <v>50</v>
      </c>
      <c r="R3462" s="16">
        <v>46807</v>
      </c>
      <c r="S3462">
        <v>18</v>
      </c>
      <c r="T3462">
        <v>100</v>
      </c>
      <c r="U3462">
        <v>60</v>
      </c>
      <c r="V3462">
        <v>38.14</v>
      </c>
      <c r="W3462">
        <v>40.049999999999997</v>
      </c>
      <c r="X3462">
        <v>41.72</v>
      </c>
      <c r="Y3462">
        <v>0</v>
      </c>
      <c r="Z3462">
        <v>1</v>
      </c>
      <c r="AA3462">
        <v>0</v>
      </c>
      <c r="AB3462">
        <v>0</v>
      </c>
      <c r="AC3462">
        <v>40.049999999999997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f t="shared" si="282"/>
        <v>1</v>
      </c>
      <c r="AJ3462">
        <f t="shared" si="283"/>
        <v>41.72</v>
      </c>
      <c r="AK3462" s="62">
        <f t="shared" si="284"/>
        <v>1.6666666666666666E-2</v>
      </c>
      <c r="AL3462">
        <f t="shared" si="285"/>
        <v>40.049999999999997</v>
      </c>
    </row>
    <row r="3463" spans="2:38" ht="14.45" x14ac:dyDescent="0.3">
      <c r="B3463" t="s">
        <v>2853</v>
      </c>
      <c r="C3463">
        <v>2002344334</v>
      </c>
      <c r="D3463" t="s">
        <v>125</v>
      </c>
      <c r="E3463" t="s">
        <v>126</v>
      </c>
      <c r="F3463" t="s">
        <v>127</v>
      </c>
      <c r="G3463" t="s">
        <v>132</v>
      </c>
      <c r="H3463" t="s">
        <v>290</v>
      </c>
      <c r="I3463" t="s">
        <v>828</v>
      </c>
      <c r="J3463" t="s">
        <v>828</v>
      </c>
      <c r="K3463" t="s">
        <v>829</v>
      </c>
      <c r="L3463">
        <v>80895619</v>
      </c>
      <c r="M3463" t="s">
        <v>830</v>
      </c>
      <c r="N3463">
        <v>30049011</v>
      </c>
      <c r="O3463" t="s">
        <v>831</v>
      </c>
      <c r="P3463">
        <v>4987176265777</v>
      </c>
      <c r="Q3463">
        <v>121</v>
      </c>
      <c r="R3463" s="16">
        <v>47045</v>
      </c>
      <c r="S3463">
        <v>36</v>
      </c>
      <c r="T3463">
        <v>74</v>
      </c>
      <c r="U3463">
        <v>48</v>
      </c>
      <c r="V3463">
        <v>92.31</v>
      </c>
      <c r="W3463">
        <v>96.93</v>
      </c>
      <c r="X3463">
        <v>100.97</v>
      </c>
      <c r="Y3463">
        <v>0</v>
      </c>
      <c r="Z3463">
        <v>5</v>
      </c>
      <c r="AA3463">
        <v>0</v>
      </c>
      <c r="AB3463">
        <v>0</v>
      </c>
      <c r="AC3463">
        <v>484.65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f t="shared" si="282"/>
        <v>5</v>
      </c>
      <c r="AJ3463">
        <f t="shared" si="283"/>
        <v>504.85</v>
      </c>
      <c r="AK3463" s="62">
        <f t="shared" si="284"/>
        <v>0.10416666666666667</v>
      </c>
      <c r="AL3463">
        <f t="shared" si="285"/>
        <v>484.65000000000003</v>
      </c>
    </row>
    <row r="3464" spans="2:38" ht="14.45" x14ac:dyDescent="0.3">
      <c r="B3464" t="s">
        <v>2853</v>
      </c>
      <c r="C3464">
        <v>2002344334</v>
      </c>
      <c r="D3464" t="s">
        <v>125</v>
      </c>
      <c r="E3464" t="s">
        <v>126</v>
      </c>
      <c r="F3464" t="s">
        <v>127</v>
      </c>
      <c r="G3464" t="s">
        <v>132</v>
      </c>
      <c r="H3464" t="s">
        <v>133</v>
      </c>
      <c r="I3464" t="s">
        <v>177</v>
      </c>
      <c r="J3464" t="s">
        <v>375</v>
      </c>
      <c r="K3464" t="s">
        <v>385</v>
      </c>
      <c r="L3464">
        <v>83902634</v>
      </c>
      <c r="M3464" t="s">
        <v>1040</v>
      </c>
      <c r="N3464">
        <v>96190010</v>
      </c>
      <c r="O3464" t="s">
        <v>1041</v>
      </c>
      <c r="P3464">
        <v>4987176319319</v>
      </c>
      <c r="Q3464">
        <v>125</v>
      </c>
      <c r="R3464" s="16">
        <v>46807</v>
      </c>
      <c r="S3464">
        <v>24</v>
      </c>
      <c r="T3464">
        <v>77</v>
      </c>
      <c r="U3464">
        <v>40</v>
      </c>
      <c r="V3464">
        <v>108.1</v>
      </c>
      <c r="W3464">
        <v>108.1</v>
      </c>
      <c r="X3464">
        <v>112.61</v>
      </c>
      <c r="Y3464">
        <v>0</v>
      </c>
      <c r="Z3464">
        <v>2</v>
      </c>
      <c r="AA3464">
        <v>0</v>
      </c>
      <c r="AB3464">
        <v>0</v>
      </c>
      <c r="AC3464">
        <v>216.2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f t="shared" si="282"/>
        <v>2</v>
      </c>
      <c r="AJ3464">
        <f t="shared" si="283"/>
        <v>225.22</v>
      </c>
      <c r="AK3464" s="62">
        <f t="shared" si="284"/>
        <v>0.05</v>
      </c>
      <c r="AL3464">
        <f t="shared" si="285"/>
        <v>216.2</v>
      </c>
    </row>
    <row r="3465" spans="2:38" ht="14.45" x14ac:dyDescent="0.3">
      <c r="B3465" t="s">
        <v>2853</v>
      </c>
      <c r="C3465">
        <v>2002344334</v>
      </c>
      <c r="D3465" t="s">
        <v>125</v>
      </c>
      <c r="E3465" t="s">
        <v>126</v>
      </c>
      <c r="F3465" t="s">
        <v>127</v>
      </c>
      <c r="G3465" t="s">
        <v>146</v>
      </c>
      <c r="H3465" t="s">
        <v>147</v>
      </c>
      <c r="I3465" t="s">
        <v>203</v>
      </c>
      <c r="J3465" t="s">
        <v>834</v>
      </c>
      <c r="K3465" t="s">
        <v>835</v>
      </c>
      <c r="L3465">
        <v>80896468</v>
      </c>
      <c r="M3465" t="s">
        <v>836</v>
      </c>
      <c r="N3465">
        <v>33071010</v>
      </c>
      <c r="O3465" t="s">
        <v>837</v>
      </c>
      <c r="P3465">
        <v>4987176303356</v>
      </c>
      <c r="Q3465">
        <v>62</v>
      </c>
      <c r="R3465" s="16">
        <v>47045</v>
      </c>
      <c r="S3465">
        <v>18</v>
      </c>
      <c r="T3465">
        <v>100</v>
      </c>
      <c r="U3465">
        <v>72</v>
      </c>
      <c r="V3465">
        <v>45.34</v>
      </c>
      <c r="W3465">
        <v>47.61</v>
      </c>
      <c r="X3465">
        <v>49.6</v>
      </c>
      <c r="Y3465">
        <v>1</v>
      </c>
      <c r="Z3465">
        <v>19</v>
      </c>
      <c r="AA3465">
        <v>0</v>
      </c>
      <c r="AB3465">
        <v>0</v>
      </c>
      <c r="AC3465">
        <v>4332.51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f t="shared" si="282"/>
        <v>91</v>
      </c>
      <c r="AJ3465">
        <f t="shared" si="283"/>
        <v>4513.6000000000004</v>
      </c>
      <c r="AK3465" s="62">
        <f t="shared" si="284"/>
        <v>1.2638888888888888</v>
      </c>
      <c r="AL3465">
        <f t="shared" si="285"/>
        <v>4332.51</v>
      </c>
    </row>
    <row r="3466" spans="2:38" ht="14.45" x14ac:dyDescent="0.3">
      <c r="B3466" t="s">
        <v>2853</v>
      </c>
      <c r="C3466">
        <v>2002344334</v>
      </c>
      <c r="D3466" t="s">
        <v>125</v>
      </c>
      <c r="E3466" t="s">
        <v>126</v>
      </c>
      <c r="F3466" t="s">
        <v>127</v>
      </c>
      <c r="G3466" t="s">
        <v>132</v>
      </c>
      <c r="H3466" t="s">
        <v>290</v>
      </c>
      <c r="I3466" t="s">
        <v>645</v>
      </c>
      <c r="J3466" t="s">
        <v>646</v>
      </c>
      <c r="K3466" t="s">
        <v>647</v>
      </c>
      <c r="L3466">
        <v>80757319</v>
      </c>
      <c r="M3466" t="s">
        <v>648</v>
      </c>
      <c r="N3466">
        <v>21069099</v>
      </c>
      <c r="O3466" t="s">
        <v>649</v>
      </c>
      <c r="P3466">
        <v>4987176070579</v>
      </c>
      <c r="Q3466">
        <v>399</v>
      </c>
      <c r="R3466" s="16">
        <v>46442</v>
      </c>
      <c r="S3466">
        <v>17</v>
      </c>
      <c r="T3466">
        <v>37</v>
      </c>
      <c r="U3466">
        <v>48</v>
      </c>
      <c r="V3466">
        <v>303.99</v>
      </c>
      <c r="W3466">
        <v>319.19</v>
      </c>
      <c r="X3466">
        <v>332.5</v>
      </c>
      <c r="Y3466">
        <v>0</v>
      </c>
      <c r="Z3466">
        <v>3</v>
      </c>
      <c r="AA3466">
        <v>0</v>
      </c>
      <c r="AB3466">
        <v>0</v>
      </c>
      <c r="AC3466">
        <v>957.57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f t="shared" si="282"/>
        <v>3</v>
      </c>
      <c r="AJ3466">
        <f t="shared" si="283"/>
        <v>997.5</v>
      </c>
      <c r="AK3466" s="62">
        <f t="shared" si="284"/>
        <v>6.25E-2</v>
      </c>
      <c r="AL3466">
        <f t="shared" si="285"/>
        <v>957.56999999999994</v>
      </c>
    </row>
    <row r="3467" spans="2:38" ht="14.45" x14ac:dyDescent="0.3">
      <c r="B3467" t="s">
        <v>2853</v>
      </c>
      <c r="C3467">
        <v>2002344334</v>
      </c>
      <c r="D3467" t="s">
        <v>125</v>
      </c>
      <c r="E3467" t="s">
        <v>126</v>
      </c>
      <c r="F3467" t="s">
        <v>127</v>
      </c>
      <c r="G3467" t="s">
        <v>146</v>
      </c>
      <c r="H3467" t="s">
        <v>150</v>
      </c>
      <c r="I3467" t="s">
        <v>214</v>
      </c>
      <c r="J3467" t="s">
        <v>244</v>
      </c>
      <c r="K3467" t="s">
        <v>245</v>
      </c>
      <c r="L3467">
        <v>80875790</v>
      </c>
      <c r="M3467" t="s">
        <v>1054</v>
      </c>
      <c r="N3467">
        <v>82122011</v>
      </c>
      <c r="O3467" t="s">
        <v>1055</v>
      </c>
      <c r="P3467">
        <v>4987176384843</v>
      </c>
      <c r="Q3467">
        <v>950</v>
      </c>
      <c r="R3467" s="16">
        <v>47045</v>
      </c>
      <c r="S3467">
        <v>60</v>
      </c>
      <c r="T3467">
        <v>44</v>
      </c>
      <c r="U3467">
        <v>24</v>
      </c>
      <c r="V3467">
        <v>690.05</v>
      </c>
      <c r="W3467">
        <v>814.26</v>
      </c>
      <c r="X3467">
        <v>848.21</v>
      </c>
      <c r="Y3467">
        <v>0</v>
      </c>
      <c r="Z3467">
        <v>1</v>
      </c>
      <c r="AA3467">
        <v>0</v>
      </c>
      <c r="AB3467">
        <v>0</v>
      </c>
      <c r="AC3467">
        <v>814.26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f t="shared" ref="AI3467:AI3530" si="286">+(Y3467+AA3467)*U3467+(Z3467+AB3467+AE3467+AG3467)</f>
        <v>1</v>
      </c>
      <c r="AJ3467">
        <f t="shared" ref="AJ3467:AJ3530" si="287">+AI3467*X3467</f>
        <v>848.21</v>
      </c>
      <c r="AK3467" s="62">
        <f t="shared" ref="AK3467:AK3530" si="288">+AI3467/U3467</f>
        <v>4.1666666666666664E-2</v>
      </c>
      <c r="AL3467">
        <f t="shared" ref="AL3467:AL3530" si="289">+AI3467*W3467</f>
        <v>814.26</v>
      </c>
    </row>
    <row r="3468" spans="2:38" ht="14.45" x14ac:dyDescent="0.3">
      <c r="B3468" t="s">
        <v>2853</v>
      </c>
      <c r="C3468">
        <v>2002344334</v>
      </c>
      <c r="D3468" t="s">
        <v>125</v>
      </c>
      <c r="E3468" t="s">
        <v>126</v>
      </c>
      <c r="F3468" t="s">
        <v>127</v>
      </c>
      <c r="G3468" t="s">
        <v>146</v>
      </c>
      <c r="H3468" t="s">
        <v>160</v>
      </c>
      <c r="I3468" t="s">
        <v>161</v>
      </c>
      <c r="J3468" t="s">
        <v>162</v>
      </c>
      <c r="K3468" t="s">
        <v>364</v>
      </c>
      <c r="L3468">
        <v>80894418</v>
      </c>
      <c r="M3468" t="s">
        <v>705</v>
      </c>
      <c r="N3468">
        <v>96032100</v>
      </c>
      <c r="O3468" t="s">
        <v>706</v>
      </c>
      <c r="P3468">
        <v>4987176239969</v>
      </c>
      <c r="Q3468">
        <v>170</v>
      </c>
      <c r="R3468" s="16">
        <v>46807</v>
      </c>
      <c r="S3468">
        <v>36</v>
      </c>
      <c r="T3468">
        <v>51</v>
      </c>
      <c r="U3468">
        <v>48</v>
      </c>
      <c r="V3468">
        <v>129.52000000000001</v>
      </c>
      <c r="W3468">
        <v>136</v>
      </c>
      <c r="X3468">
        <v>141.66999999999999</v>
      </c>
      <c r="Y3468">
        <v>0</v>
      </c>
      <c r="Z3468">
        <v>22</v>
      </c>
      <c r="AA3468">
        <v>0</v>
      </c>
      <c r="AB3468">
        <v>0</v>
      </c>
      <c r="AC3468">
        <v>2992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f t="shared" si="286"/>
        <v>22</v>
      </c>
      <c r="AJ3468">
        <f t="shared" si="287"/>
        <v>3116.74</v>
      </c>
      <c r="AK3468" s="62">
        <f t="shared" si="288"/>
        <v>0.45833333333333331</v>
      </c>
      <c r="AL3468">
        <f t="shared" si="289"/>
        <v>2992</v>
      </c>
    </row>
    <row r="3469" spans="2:38" ht="14.45" x14ac:dyDescent="0.3">
      <c r="B3469" t="s">
        <v>2853</v>
      </c>
      <c r="C3469">
        <v>2002344334</v>
      </c>
      <c r="D3469" t="s">
        <v>125</v>
      </c>
      <c r="E3469" t="s">
        <v>126</v>
      </c>
      <c r="F3469" t="s">
        <v>127</v>
      </c>
      <c r="G3469" t="s">
        <v>146</v>
      </c>
      <c r="H3469" t="s">
        <v>150</v>
      </c>
      <c r="I3469" t="s">
        <v>214</v>
      </c>
      <c r="J3469" t="s">
        <v>215</v>
      </c>
      <c r="K3469" t="s">
        <v>841</v>
      </c>
      <c r="L3469">
        <v>80876082</v>
      </c>
      <c r="M3469" t="s">
        <v>842</v>
      </c>
      <c r="N3469">
        <v>82122011</v>
      </c>
      <c r="O3469" t="s">
        <v>843</v>
      </c>
      <c r="P3469">
        <v>4987176300478</v>
      </c>
      <c r="Q3469">
        <v>349</v>
      </c>
      <c r="R3469" s="16">
        <v>46398</v>
      </c>
      <c r="S3469">
        <v>60</v>
      </c>
      <c r="T3469">
        <v>8</v>
      </c>
      <c r="U3469">
        <v>72</v>
      </c>
      <c r="V3469">
        <v>253.5</v>
      </c>
      <c r="W3469">
        <v>299.13</v>
      </c>
      <c r="X3469">
        <v>311.60000000000002</v>
      </c>
      <c r="Y3469">
        <v>0</v>
      </c>
      <c r="Z3469">
        <v>24</v>
      </c>
      <c r="AA3469">
        <v>0</v>
      </c>
      <c r="AB3469">
        <v>0</v>
      </c>
      <c r="AC3469">
        <v>7179.12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f t="shared" si="286"/>
        <v>24</v>
      </c>
      <c r="AJ3469">
        <f t="shared" si="287"/>
        <v>7478.4000000000005</v>
      </c>
      <c r="AK3469" s="62">
        <f t="shared" si="288"/>
        <v>0.33333333333333331</v>
      </c>
      <c r="AL3469">
        <f t="shared" si="289"/>
        <v>7179.12</v>
      </c>
    </row>
    <row r="3470" spans="2:38" ht="14.45" x14ac:dyDescent="0.3">
      <c r="B3470" t="s">
        <v>2853</v>
      </c>
      <c r="C3470">
        <v>2002344334</v>
      </c>
      <c r="D3470" t="s">
        <v>125</v>
      </c>
      <c r="E3470" t="s">
        <v>126</v>
      </c>
      <c r="F3470" t="s">
        <v>127</v>
      </c>
      <c r="G3470" t="s">
        <v>132</v>
      </c>
      <c r="H3470" t="s">
        <v>163</v>
      </c>
      <c r="I3470" t="s">
        <v>164</v>
      </c>
      <c r="J3470" t="s">
        <v>337</v>
      </c>
      <c r="K3470" t="s">
        <v>699</v>
      </c>
      <c r="L3470">
        <v>80739419</v>
      </c>
      <c r="M3470" t="s">
        <v>700</v>
      </c>
      <c r="N3470">
        <v>33072000</v>
      </c>
      <c r="O3470" t="s">
        <v>701</v>
      </c>
      <c r="P3470">
        <v>4987176176318</v>
      </c>
      <c r="Q3470">
        <v>299</v>
      </c>
      <c r="R3470" s="16">
        <v>46317</v>
      </c>
      <c r="S3470">
        <v>18</v>
      </c>
      <c r="T3470">
        <v>12</v>
      </c>
      <c r="U3470">
        <v>48</v>
      </c>
      <c r="V3470">
        <v>211.52</v>
      </c>
      <c r="W3470">
        <v>249.59</v>
      </c>
      <c r="X3470">
        <v>260</v>
      </c>
      <c r="Y3470">
        <v>0</v>
      </c>
      <c r="Z3470">
        <v>5</v>
      </c>
      <c r="AA3470">
        <v>0</v>
      </c>
      <c r="AB3470">
        <v>0</v>
      </c>
      <c r="AC3470">
        <v>1247.95</v>
      </c>
      <c r="AD3470">
        <v>0.53</v>
      </c>
      <c r="AE3470">
        <v>0</v>
      </c>
      <c r="AF3470">
        <v>0</v>
      </c>
      <c r="AG3470">
        <v>0</v>
      </c>
      <c r="AH3470">
        <v>0</v>
      </c>
      <c r="AI3470">
        <f t="shared" si="286"/>
        <v>5</v>
      </c>
      <c r="AJ3470">
        <f t="shared" si="287"/>
        <v>1300</v>
      </c>
      <c r="AK3470" s="62">
        <f t="shared" si="288"/>
        <v>0.10416666666666667</v>
      </c>
      <c r="AL3470">
        <f t="shared" si="289"/>
        <v>1247.95</v>
      </c>
    </row>
    <row r="3471" spans="2:38" ht="14.45" x14ac:dyDescent="0.3">
      <c r="B3471" t="s">
        <v>2853</v>
      </c>
      <c r="C3471">
        <v>2002344334</v>
      </c>
      <c r="D3471" t="s">
        <v>125</v>
      </c>
      <c r="E3471" t="s">
        <v>126</v>
      </c>
      <c r="F3471" t="s">
        <v>127</v>
      </c>
      <c r="G3471" t="s">
        <v>146</v>
      </c>
      <c r="H3471" t="s">
        <v>147</v>
      </c>
      <c r="I3471" t="s">
        <v>148</v>
      </c>
      <c r="J3471" t="s">
        <v>149</v>
      </c>
      <c r="K3471" t="s">
        <v>1022</v>
      </c>
      <c r="L3471">
        <v>80896465</v>
      </c>
      <c r="M3471" t="s">
        <v>1023</v>
      </c>
      <c r="N3471">
        <v>33071010</v>
      </c>
      <c r="O3471" t="s">
        <v>1024</v>
      </c>
      <c r="P3471">
        <v>4987176198228</v>
      </c>
      <c r="Q3471">
        <v>444</v>
      </c>
      <c r="R3471" s="16">
        <v>46807</v>
      </c>
      <c r="S3471">
        <v>36</v>
      </c>
      <c r="T3471">
        <v>51</v>
      </c>
      <c r="U3471">
        <v>12</v>
      </c>
      <c r="V3471">
        <v>362.44</v>
      </c>
      <c r="W3471">
        <v>380.56</v>
      </c>
      <c r="X3471">
        <v>396.43</v>
      </c>
      <c r="Y3471">
        <v>0</v>
      </c>
      <c r="Z3471">
        <v>1</v>
      </c>
      <c r="AA3471">
        <v>0</v>
      </c>
      <c r="AB3471">
        <v>0</v>
      </c>
      <c r="AC3471">
        <v>380.56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f t="shared" si="286"/>
        <v>1</v>
      </c>
      <c r="AJ3471">
        <f t="shared" si="287"/>
        <v>396.43</v>
      </c>
      <c r="AK3471" s="62">
        <f t="shared" si="288"/>
        <v>8.3333333333333329E-2</v>
      </c>
      <c r="AL3471">
        <f t="shared" si="289"/>
        <v>380.56</v>
      </c>
    </row>
    <row r="3472" spans="2:38" ht="14.45" x14ac:dyDescent="0.3">
      <c r="B3472" t="s">
        <v>2853</v>
      </c>
      <c r="C3472">
        <v>2002344334</v>
      </c>
      <c r="D3472" t="s">
        <v>125</v>
      </c>
      <c r="E3472" t="s">
        <v>126</v>
      </c>
      <c r="F3472" t="s">
        <v>127</v>
      </c>
      <c r="G3472" t="s">
        <v>146</v>
      </c>
      <c r="H3472" t="s">
        <v>160</v>
      </c>
      <c r="I3472" t="s">
        <v>161</v>
      </c>
      <c r="J3472" t="s">
        <v>344</v>
      </c>
      <c r="K3472" t="s">
        <v>345</v>
      </c>
      <c r="L3472">
        <v>80894424</v>
      </c>
      <c r="M3472" t="s">
        <v>956</v>
      </c>
      <c r="N3472">
        <v>96032100</v>
      </c>
      <c r="O3472" t="s">
        <v>957</v>
      </c>
      <c r="P3472">
        <v>4987176279156</v>
      </c>
      <c r="Q3472">
        <v>130</v>
      </c>
      <c r="R3472" s="16">
        <v>46806</v>
      </c>
      <c r="S3472">
        <v>36</v>
      </c>
      <c r="T3472">
        <v>51</v>
      </c>
      <c r="U3472">
        <v>48</v>
      </c>
      <c r="V3472">
        <v>99.05</v>
      </c>
      <c r="W3472">
        <v>104</v>
      </c>
      <c r="X3472">
        <v>108.34</v>
      </c>
      <c r="Y3472">
        <v>1</v>
      </c>
      <c r="Z3472">
        <v>0</v>
      </c>
      <c r="AA3472">
        <v>0</v>
      </c>
      <c r="AB3472">
        <v>0</v>
      </c>
      <c r="AC3472">
        <v>4992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f t="shared" si="286"/>
        <v>48</v>
      </c>
      <c r="AJ3472">
        <f t="shared" si="287"/>
        <v>5200.32</v>
      </c>
      <c r="AK3472" s="62">
        <f t="shared" si="288"/>
        <v>1</v>
      </c>
      <c r="AL3472">
        <f t="shared" si="289"/>
        <v>4992</v>
      </c>
    </row>
    <row r="3473" spans="2:38" ht="14.45" x14ac:dyDescent="0.3">
      <c r="B3473" t="s">
        <v>2853</v>
      </c>
      <c r="C3473">
        <v>2002344334</v>
      </c>
      <c r="D3473" t="s">
        <v>125</v>
      </c>
      <c r="E3473" t="s">
        <v>126</v>
      </c>
      <c r="F3473" t="s">
        <v>127</v>
      </c>
      <c r="G3473" t="s">
        <v>132</v>
      </c>
      <c r="H3473" t="s">
        <v>133</v>
      </c>
      <c r="I3473" t="s">
        <v>134</v>
      </c>
      <c r="J3473" t="s">
        <v>169</v>
      </c>
      <c r="K3473" t="s">
        <v>460</v>
      </c>
      <c r="L3473">
        <v>83904906</v>
      </c>
      <c r="M3473" t="s">
        <v>850</v>
      </c>
      <c r="N3473">
        <v>96190010</v>
      </c>
      <c r="O3473" t="s">
        <v>851</v>
      </c>
      <c r="P3473">
        <v>4987176293527</v>
      </c>
      <c r="Q3473">
        <v>95</v>
      </c>
      <c r="R3473" s="16">
        <v>47045</v>
      </c>
      <c r="S3473">
        <v>24</v>
      </c>
      <c r="T3473">
        <v>100</v>
      </c>
      <c r="U3473">
        <v>64</v>
      </c>
      <c r="V3473">
        <v>82.16</v>
      </c>
      <c r="W3473">
        <v>82.16</v>
      </c>
      <c r="X3473">
        <v>85.59</v>
      </c>
      <c r="Y3473">
        <v>0</v>
      </c>
      <c r="Z3473">
        <v>25</v>
      </c>
      <c r="AA3473">
        <v>0</v>
      </c>
      <c r="AB3473">
        <v>0</v>
      </c>
      <c r="AC3473">
        <v>2054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f t="shared" si="286"/>
        <v>25</v>
      </c>
      <c r="AJ3473">
        <f t="shared" si="287"/>
        <v>2139.75</v>
      </c>
      <c r="AK3473" s="62">
        <f t="shared" si="288"/>
        <v>0.390625</v>
      </c>
      <c r="AL3473">
        <f t="shared" si="289"/>
        <v>2054</v>
      </c>
    </row>
    <row r="3474" spans="2:38" ht="14.45" x14ac:dyDescent="0.3">
      <c r="B3474" t="s">
        <v>2853</v>
      </c>
      <c r="C3474">
        <v>2002344334</v>
      </c>
      <c r="D3474" t="s">
        <v>125</v>
      </c>
      <c r="E3474" t="s">
        <v>126</v>
      </c>
      <c r="F3474" t="s">
        <v>127</v>
      </c>
      <c r="G3474" t="s">
        <v>146</v>
      </c>
      <c r="H3474" t="s">
        <v>160</v>
      </c>
      <c r="I3474" t="s">
        <v>161</v>
      </c>
      <c r="J3474" t="s">
        <v>162</v>
      </c>
      <c r="K3474" t="s">
        <v>358</v>
      </c>
      <c r="L3474">
        <v>80894388</v>
      </c>
      <c r="M3474" t="s">
        <v>1069</v>
      </c>
      <c r="N3474">
        <v>96032100</v>
      </c>
      <c r="O3474" t="s">
        <v>1070</v>
      </c>
      <c r="P3474">
        <v>4987176239952</v>
      </c>
      <c r="Q3474">
        <v>170</v>
      </c>
      <c r="R3474" s="16">
        <v>47044</v>
      </c>
      <c r="S3474">
        <v>36</v>
      </c>
      <c r="T3474">
        <v>73</v>
      </c>
      <c r="U3474">
        <v>36</v>
      </c>
      <c r="V3474">
        <v>129.52000000000001</v>
      </c>
      <c r="W3474">
        <v>136</v>
      </c>
      <c r="X3474">
        <v>141.66999999999999</v>
      </c>
      <c r="Y3474">
        <v>1</v>
      </c>
      <c r="Z3474">
        <v>0</v>
      </c>
      <c r="AA3474">
        <v>0</v>
      </c>
      <c r="AB3474">
        <v>0</v>
      </c>
      <c r="AC3474">
        <v>4896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f t="shared" si="286"/>
        <v>36</v>
      </c>
      <c r="AJ3474">
        <f t="shared" si="287"/>
        <v>5100.12</v>
      </c>
      <c r="AK3474" s="62">
        <f t="shared" si="288"/>
        <v>1</v>
      </c>
      <c r="AL3474">
        <f t="shared" si="289"/>
        <v>4896</v>
      </c>
    </row>
    <row r="3475" spans="2:38" ht="14.45" x14ac:dyDescent="0.3">
      <c r="B3475" t="s">
        <v>2853</v>
      </c>
      <c r="C3475">
        <v>2002344334</v>
      </c>
      <c r="D3475" t="s">
        <v>125</v>
      </c>
      <c r="E3475" t="s">
        <v>126</v>
      </c>
      <c r="F3475" t="s">
        <v>127</v>
      </c>
      <c r="G3475" t="s">
        <v>132</v>
      </c>
      <c r="H3475" t="s">
        <v>133</v>
      </c>
      <c r="I3475" t="s">
        <v>177</v>
      </c>
      <c r="J3475" t="s">
        <v>375</v>
      </c>
      <c r="K3475" t="s">
        <v>854</v>
      </c>
      <c r="L3475">
        <v>83911783</v>
      </c>
      <c r="M3475" t="s">
        <v>855</v>
      </c>
      <c r="N3475">
        <v>96190010</v>
      </c>
      <c r="O3475" t="s">
        <v>856</v>
      </c>
      <c r="P3475">
        <v>4987176319180</v>
      </c>
      <c r="Q3475">
        <v>45</v>
      </c>
      <c r="R3475" s="16">
        <v>47045</v>
      </c>
      <c r="S3475">
        <v>24</v>
      </c>
      <c r="T3475">
        <v>100</v>
      </c>
      <c r="U3475">
        <v>120</v>
      </c>
      <c r="V3475">
        <v>38.92</v>
      </c>
      <c r="W3475">
        <v>38.92</v>
      </c>
      <c r="X3475">
        <v>40.54</v>
      </c>
      <c r="Y3475">
        <v>18</v>
      </c>
      <c r="Z3475">
        <v>22</v>
      </c>
      <c r="AA3475">
        <v>0</v>
      </c>
      <c r="AB3475">
        <v>0</v>
      </c>
      <c r="AC3475">
        <v>84923.44</v>
      </c>
      <c r="AD3475">
        <v>0.05</v>
      </c>
      <c r="AE3475">
        <v>0</v>
      </c>
      <c r="AF3475">
        <v>0</v>
      </c>
      <c r="AG3475">
        <v>0</v>
      </c>
      <c r="AH3475">
        <v>0</v>
      </c>
      <c r="AI3475">
        <f t="shared" si="286"/>
        <v>2182</v>
      </c>
      <c r="AJ3475">
        <f t="shared" si="287"/>
        <v>88458.28</v>
      </c>
      <c r="AK3475" s="62">
        <f t="shared" si="288"/>
        <v>18.183333333333334</v>
      </c>
      <c r="AL3475">
        <f t="shared" si="289"/>
        <v>84923.44</v>
      </c>
    </row>
    <row r="3476" spans="2:38" ht="14.45" x14ac:dyDescent="0.3">
      <c r="B3476" t="s">
        <v>2853</v>
      </c>
      <c r="C3476">
        <v>2002344334</v>
      </c>
      <c r="D3476" t="s">
        <v>125</v>
      </c>
      <c r="E3476" t="s">
        <v>126</v>
      </c>
      <c r="F3476" t="s">
        <v>127</v>
      </c>
      <c r="G3476" t="s">
        <v>146</v>
      </c>
      <c r="H3476" t="s">
        <v>160</v>
      </c>
      <c r="I3476" t="s">
        <v>161</v>
      </c>
      <c r="J3476" t="s">
        <v>351</v>
      </c>
      <c r="K3476" t="s">
        <v>891</v>
      </c>
      <c r="L3476">
        <v>80894430</v>
      </c>
      <c r="M3476" t="s">
        <v>892</v>
      </c>
      <c r="N3476">
        <v>96032100</v>
      </c>
      <c r="O3476" t="s">
        <v>893</v>
      </c>
      <c r="P3476">
        <v>4987176402912</v>
      </c>
      <c r="Q3476">
        <v>150</v>
      </c>
      <c r="R3476" s="16">
        <v>47045</v>
      </c>
      <c r="S3476">
        <v>36</v>
      </c>
      <c r="T3476">
        <v>74</v>
      </c>
      <c r="U3476">
        <v>36</v>
      </c>
      <c r="V3476">
        <v>114.29</v>
      </c>
      <c r="W3476">
        <v>120</v>
      </c>
      <c r="X3476">
        <v>125</v>
      </c>
      <c r="Y3476">
        <v>1</v>
      </c>
      <c r="Z3476">
        <v>0</v>
      </c>
      <c r="AA3476">
        <v>0</v>
      </c>
      <c r="AB3476">
        <v>0</v>
      </c>
      <c r="AC3476">
        <v>4320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f t="shared" si="286"/>
        <v>36</v>
      </c>
      <c r="AJ3476">
        <f t="shared" si="287"/>
        <v>4500</v>
      </c>
      <c r="AK3476" s="62">
        <f t="shared" si="288"/>
        <v>1</v>
      </c>
      <c r="AL3476">
        <f t="shared" si="289"/>
        <v>4320</v>
      </c>
    </row>
    <row r="3477" spans="2:38" ht="14.45" x14ac:dyDescent="0.3">
      <c r="B3477" t="s">
        <v>2853</v>
      </c>
      <c r="C3477">
        <v>2002344334</v>
      </c>
      <c r="D3477" t="s">
        <v>125</v>
      </c>
      <c r="E3477" t="s">
        <v>126</v>
      </c>
      <c r="F3477" t="s">
        <v>127</v>
      </c>
      <c r="G3477" t="s">
        <v>128</v>
      </c>
      <c r="H3477" t="s">
        <v>129</v>
      </c>
      <c r="I3477" t="s">
        <v>221</v>
      </c>
      <c r="J3477" t="s">
        <v>250</v>
      </c>
      <c r="K3477" t="s">
        <v>610</v>
      </c>
      <c r="L3477">
        <v>83911268</v>
      </c>
      <c r="M3477" t="s">
        <v>1082</v>
      </c>
      <c r="N3477">
        <v>33051090</v>
      </c>
      <c r="O3477" t="s">
        <v>1083</v>
      </c>
      <c r="P3477">
        <v>4987176254382</v>
      </c>
      <c r="Q3477">
        <v>85</v>
      </c>
      <c r="R3477" s="16">
        <v>46807</v>
      </c>
      <c r="S3477">
        <v>36</v>
      </c>
      <c r="T3477">
        <v>51</v>
      </c>
      <c r="U3477">
        <v>48</v>
      </c>
      <c r="V3477">
        <v>70.650000000000006</v>
      </c>
      <c r="W3477">
        <v>74.180000000000007</v>
      </c>
      <c r="X3477">
        <v>77.27</v>
      </c>
      <c r="Y3477">
        <v>3</v>
      </c>
      <c r="Z3477">
        <v>28</v>
      </c>
      <c r="AA3477">
        <v>0</v>
      </c>
      <c r="AB3477">
        <v>0</v>
      </c>
      <c r="AC3477">
        <v>12758.96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f t="shared" si="286"/>
        <v>172</v>
      </c>
      <c r="AJ3477">
        <f t="shared" si="287"/>
        <v>13290.439999999999</v>
      </c>
      <c r="AK3477" s="62">
        <f t="shared" si="288"/>
        <v>3.5833333333333335</v>
      </c>
      <c r="AL3477">
        <f t="shared" si="289"/>
        <v>12758.960000000001</v>
      </c>
    </row>
    <row r="3478" spans="2:38" ht="14.45" x14ac:dyDescent="0.3">
      <c r="B3478" t="s">
        <v>2853</v>
      </c>
      <c r="C3478">
        <v>2002344334</v>
      </c>
      <c r="D3478" t="s">
        <v>125</v>
      </c>
      <c r="E3478" t="s">
        <v>126</v>
      </c>
      <c r="F3478" t="s">
        <v>127</v>
      </c>
      <c r="G3478" t="s">
        <v>146</v>
      </c>
      <c r="H3478" t="s">
        <v>160</v>
      </c>
      <c r="I3478" t="s">
        <v>161</v>
      </c>
      <c r="J3478" t="s">
        <v>351</v>
      </c>
      <c r="K3478" t="s">
        <v>352</v>
      </c>
      <c r="L3478">
        <v>80894434</v>
      </c>
      <c r="M3478" t="s">
        <v>1760</v>
      </c>
      <c r="N3478">
        <v>96032100</v>
      </c>
      <c r="O3478" t="s">
        <v>1761</v>
      </c>
      <c r="P3478">
        <v>4987176270337</v>
      </c>
      <c r="Q3478">
        <v>130</v>
      </c>
      <c r="R3478" s="16">
        <v>47045</v>
      </c>
      <c r="S3478">
        <v>36</v>
      </c>
      <c r="T3478">
        <v>74</v>
      </c>
      <c r="U3478">
        <v>36</v>
      </c>
      <c r="V3478">
        <v>99.05</v>
      </c>
      <c r="W3478">
        <v>104</v>
      </c>
      <c r="X3478">
        <v>108.34</v>
      </c>
      <c r="Y3478">
        <v>2</v>
      </c>
      <c r="Z3478">
        <v>0</v>
      </c>
      <c r="AA3478">
        <v>0</v>
      </c>
      <c r="AB3478">
        <v>0</v>
      </c>
      <c r="AC3478">
        <v>7488</v>
      </c>
      <c r="AD3478">
        <v>0.01</v>
      </c>
      <c r="AE3478">
        <v>0</v>
      </c>
      <c r="AF3478">
        <v>0</v>
      </c>
      <c r="AG3478">
        <v>0</v>
      </c>
      <c r="AH3478">
        <v>0</v>
      </c>
      <c r="AI3478">
        <f t="shared" si="286"/>
        <v>72</v>
      </c>
      <c r="AJ3478">
        <f t="shared" si="287"/>
        <v>7800.4800000000005</v>
      </c>
      <c r="AK3478" s="62">
        <f t="shared" si="288"/>
        <v>2</v>
      </c>
      <c r="AL3478">
        <f t="shared" si="289"/>
        <v>7488</v>
      </c>
    </row>
    <row r="3479" spans="2:38" ht="14.45" x14ac:dyDescent="0.3">
      <c r="B3479" t="s">
        <v>2853</v>
      </c>
      <c r="C3479">
        <v>2002344334</v>
      </c>
      <c r="D3479" t="s">
        <v>125</v>
      </c>
      <c r="E3479" t="s">
        <v>126</v>
      </c>
      <c r="F3479" t="s">
        <v>127</v>
      </c>
      <c r="G3479" t="s">
        <v>128</v>
      </c>
      <c r="H3479" t="s">
        <v>129</v>
      </c>
      <c r="I3479" t="s">
        <v>221</v>
      </c>
      <c r="J3479" t="s">
        <v>222</v>
      </c>
      <c r="K3479" t="s">
        <v>631</v>
      </c>
      <c r="L3479">
        <v>83911269</v>
      </c>
      <c r="M3479" t="s">
        <v>860</v>
      </c>
      <c r="N3479">
        <v>33051090</v>
      </c>
      <c r="O3479" t="s">
        <v>861</v>
      </c>
      <c r="P3479">
        <v>4987176074188</v>
      </c>
      <c r="Q3479">
        <v>79</v>
      </c>
      <c r="R3479" s="16">
        <v>46807</v>
      </c>
      <c r="S3479">
        <v>36</v>
      </c>
      <c r="T3479">
        <v>51</v>
      </c>
      <c r="U3479">
        <v>48</v>
      </c>
      <c r="V3479">
        <v>65.66</v>
      </c>
      <c r="W3479">
        <v>68.94</v>
      </c>
      <c r="X3479">
        <v>71.81</v>
      </c>
      <c r="Y3479">
        <v>0</v>
      </c>
      <c r="Z3479">
        <v>1</v>
      </c>
      <c r="AA3479">
        <v>0</v>
      </c>
      <c r="AB3479">
        <v>0</v>
      </c>
      <c r="AC3479">
        <v>68.94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f t="shared" si="286"/>
        <v>1</v>
      </c>
      <c r="AJ3479">
        <f t="shared" si="287"/>
        <v>71.81</v>
      </c>
      <c r="AK3479" s="62">
        <f t="shared" si="288"/>
        <v>2.0833333333333332E-2</v>
      </c>
      <c r="AL3479">
        <f t="shared" si="289"/>
        <v>68.94</v>
      </c>
    </row>
    <row r="3480" spans="2:38" ht="14.45" x14ac:dyDescent="0.3">
      <c r="B3480" t="s">
        <v>2853</v>
      </c>
      <c r="C3480">
        <v>2002344334</v>
      </c>
      <c r="D3480" t="s">
        <v>125</v>
      </c>
      <c r="E3480" t="s">
        <v>126</v>
      </c>
      <c r="F3480" t="s">
        <v>127</v>
      </c>
      <c r="G3480" t="s">
        <v>146</v>
      </c>
      <c r="H3480" t="s">
        <v>160</v>
      </c>
      <c r="I3480" t="s">
        <v>161</v>
      </c>
      <c r="J3480" t="s">
        <v>525</v>
      </c>
      <c r="K3480" t="s">
        <v>526</v>
      </c>
      <c r="L3480">
        <v>83913849</v>
      </c>
      <c r="M3480" t="s">
        <v>978</v>
      </c>
      <c r="N3480">
        <v>96032100</v>
      </c>
      <c r="O3480" t="s">
        <v>979</v>
      </c>
      <c r="P3480">
        <v>4987176202437</v>
      </c>
      <c r="Q3480">
        <v>115</v>
      </c>
      <c r="R3480" s="16">
        <v>47045</v>
      </c>
      <c r="S3480">
        <v>36</v>
      </c>
      <c r="T3480">
        <v>74</v>
      </c>
      <c r="U3480">
        <v>72</v>
      </c>
      <c r="V3480">
        <v>87.62</v>
      </c>
      <c r="W3480">
        <v>92</v>
      </c>
      <c r="X3480">
        <v>95.84</v>
      </c>
      <c r="Y3480">
        <v>0</v>
      </c>
      <c r="Z3480">
        <v>50</v>
      </c>
      <c r="AA3480">
        <v>0</v>
      </c>
      <c r="AB3480">
        <v>0</v>
      </c>
      <c r="AC3480">
        <v>4600</v>
      </c>
      <c r="AD3480">
        <v>0.01</v>
      </c>
      <c r="AE3480">
        <v>0</v>
      </c>
      <c r="AF3480">
        <v>0</v>
      </c>
      <c r="AG3480">
        <v>0</v>
      </c>
      <c r="AH3480">
        <v>0</v>
      </c>
      <c r="AI3480">
        <f t="shared" si="286"/>
        <v>50</v>
      </c>
      <c r="AJ3480">
        <f t="shared" si="287"/>
        <v>4792</v>
      </c>
      <c r="AK3480" s="62">
        <f t="shared" si="288"/>
        <v>0.69444444444444442</v>
      </c>
      <c r="AL3480">
        <f t="shared" si="289"/>
        <v>4600</v>
      </c>
    </row>
    <row r="3481" spans="2:38" ht="14.45" x14ac:dyDescent="0.3">
      <c r="B3481" t="s">
        <v>2853</v>
      </c>
      <c r="C3481">
        <v>2002344334</v>
      </c>
      <c r="D3481" t="s">
        <v>125</v>
      </c>
      <c r="E3481" t="s">
        <v>126</v>
      </c>
      <c r="F3481" t="s">
        <v>127</v>
      </c>
      <c r="G3481" t="s">
        <v>128</v>
      </c>
      <c r="H3481" t="s">
        <v>129</v>
      </c>
      <c r="I3481" t="s">
        <v>221</v>
      </c>
      <c r="J3481" t="s">
        <v>222</v>
      </c>
      <c r="K3481" t="s">
        <v>865</v>
      </c>
      <c r="L3481">
        <v>83911270</v>
      </c>
      <c r="M3481" t="s">
        <v>866</v>
      </c>
      <c r="N3481">
        <v>33051090</v>
      </c>
      <c r="O3481" t="s">
        <v>867</v>
      </c>
      <c r="P3481">
        <v>4987176074171</v>
      </c>
      <c r="Q3481">
        <v>79</v>
      </c>
      <c r="R3481" s="16">
        <v>46807</v>
      </c>
      <c r="S3481">
        <v>36</v>
      </c>
      <c r="T3481">
        <v>51</v>
      </c>
      <c r="U3481">
        <v>48</v>
      </c>
      <c r="V3481">
        <v>65.66</v>
      </c>
      <c r="W3481">
        <v>68.94</v>
      </c>
      <c r="X3481">
        <v>71.81</v>
      </c>
      <c r="Y3481">
        <v>10</v>
      </c>
      <c r="Z3481">
        <v>37</v>
      </c>
      <c r="AA3481">
        <v>0</v>
      </c>
      <c r="AB3481">
        <v>0</v>
      </c>
      <c r="AC3481">
        <v>35641.980000000003</v>
      </c>
      <c r="AD3481">
        <v>0.01</v>
      </c>
      <c r="AE3481">
        <v>0</v>
      </c>
      <c r="AF3481">
        <v>0</v>
      </c>
      <c r="AG3481">
        <v>0</v>
      </c>
      <c r="AH3481">
        <v>0</v>
      </c>
      <c r="AI3481">
        <f t="shared" si="286"/>
        <v>517</v>
      </c>
      <c r="AJ3481">
        <f t="shared" si="287"/>
        <v>37125.770000000004</v>
      </c>
      <c r="AK3481" s="62">
        <f t="shared" si="288"/>
        <v>10.770833333333334</v>
      </c>
      <c r="AL3481">
        <f t="shared" si="289"/>
        <v>35641.979999999996</v>
      </c>
    </row>
    <row r="3482" spans="2:38" ht="14.45" x14ac:dyDescent="0.3">
      <c r="B3482" t="s">
        <v>2853</v>
      </c>
      <c r="C3482">
        <v>2002344334</v>
      </c>
      <c r="D3482" t="s">
        <v>125</v>
      </c>
      <c r="E3482" t="s">
        <v>126</v>
      </c>
      <c r="F3482" t="s">
        <v>127</v>
      </c>
      <c r="G3482" t="s">
        <v>146</v>
      </c>
      <c r="H3482" t="s">
        <v>160</v>
      </c>
      <c r="I3482" t="s">
        <v>161</v>
      </c>
      <c r="J3482" t="s">
        <v>162</v>
      </c>
      <c r="K3482" t="s">
        <v>334</v>
      </c>
      <c r="L3482">
        <v>80894402</v>
      </c>
      <c r="M3482" t="s">
        <v>958</v>
      </c>
      <c r="N3482">
        <v>96032100</v>
      </c>
      <c r="O3482" t="s">
        <v>959</v>
      </c>
      <c r="P3482">
        <v>4987176239976</v>
      </c>
      <c r="Q3482">
        <v>150</v>
      </c>
      <c r="R3482" s="16">
        <v>47045</v>
      </c>
      <c r="S3482">
        <v>36</v>
      </c>
      <c r="T3482">
        <v>74</v>
      </c>
      <c r="U3482">
        <v>36</v>
      </c>
      <c r="V3482">
        <v>114.29</v>
      </c>
      <c r="W3482">
        <v>120</v>
      </c>
      <c r="X3482">
        <v>125</v>
      </c>
      <c r="Y3482">
        <v>0</v>
      </c>
      <c r="Z3482">
        <v>12</v>
      </c>
      <c r="AA3482">
        <v>0</v>
      </c>
      <c r="AB3482">
        <v>0</v>
      </c>
      <c r="AC3482">
        <v>1440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f t="shared" si="286"/>
        <v>12</v>
      </c>
      <c r="AJ3482">
        <f t="shared" si="287"/>
        <v>1500</v>
      </c>
      <c r="AK3482" s="62">
        <f t="shared" si="288"/>
        <v>0.33333333333333331</v>
      </c>
      <c r="AL3482">
        <f t="shared" si="289"/>
        <v>1440</v>
      </c>
    </row>
    <row r="3483" spans="2:38" ht="14.45" x14ac:dyDescent="0.3">
      <c r="B3483" t="s">
        <v>2853</v>
      </c>
      <c r="C3483">
        <v>2002344334</v>
      </c>
      <c r="D3483" t="s">
        <v>125</v>
      </c>
      <c r="E3483" t="s">
        <v>126</v>
      </c>
      <c r="F3483" t="s">
        <v>127</v>
      </c>
      <c r="G3483" t="s">
        <v>128</v>
      </c>
      <c r="H3483" t="s">
        <v>129</v>
      </c>
      <c r="I3483" t="s">
        <v>221</v>
      </c>
      <c r="J3483" t="s">
        <v>222</v>
      </c>
      <c r="K3483" t="s">
        <v>568</v>
      </c>
      <c r="L3483">
        <v>80892903</v>
      </c>
      <c r="M3483" t="s">
        <v>639</v>
      </c>
      <c r="N3483">
        <v>33051090</v>
      </c>
      <c r="O3483" t="s">
        <v>640</v>
      </c>
      <c r="P3483">
        <v>4987176073440</v>
      </c>
      <c r="Q3483">
        <v>79</v>
      </c>
      <c r="R3483" s="16">
        <v>47045</v>
      </c>
      <c r="S3483">
        <v>36</v>
      </c>
      <c r="T3483">
        <v>74</v>
      </c>
      <c r="U3483">
        <v>48</v>
      </c>
      <c r="V3483">
        <v>65.66</v>
      </c>
      <c r="W3483">
        <v>68.94</v>
      </c>
      <c r="X3483">
        <v>71.81</v>
      </c>
      <c r="Y3483">
        <v>0</v>
      </c>
      <c r="Z3483">
        <v>2</v>
      </c>
      <c r="AA3483">
        <v>0</v>
      </c>
      <c r="AB3483">
        <v>0</v>
      </c>
      <c r="AC3483">
        <v>137.88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f t="shared" si="286"/>
        <v>2</v>
      </c>
      <c r="AJ3483">
        <f t="shared" si="287"/>
        <v>143.62</v>
      </c>
      <c r="AK3483" s="62">
        <f t="shared" si="288"/>
        <v>4.1666666666666664E-2</v>
      </c>
      <c r="AL3483">
        <f t="shared" si="289"/>
        <v>137.88</v>
      </c>
    </row>
    <row r="3484" spans="2:38" ht="14.45" x14ac:dyDescent="0.3">
      <c r="B3484" t="s">
        <v>2853</v>
      </c>
      <c r="C3484">
        <v>2002344334</v>
      </c>
      <c r="D3484" t="s">
        <v>125</v>
      </c>
      <c r="E3484" t="s">
        <v>126</v>
      </c>
      <c r="F3484" t="s">
        <v>127</v>
      </c>
      <c r="G3484" t="s">
        <v>128</v>
      </c>
      <c r="H3484" t="s">
        <v>139</v>
      </c>
      <c r="I3484" t="s">
        <v>140</v>
      </c>
      <c r="J3484" t="s">
        <v>141</v>
      </c>
      <c r="K3484" t="s">
        <v>143</v>
      </c>
      <c r="L3484">
        <v>80815779</v>
      </c>
      <c r="M3484" t="s">
        <v>144</v>
      </c>
      <c r="N3484">
        <v>96190030</v>
      </c>
      <c r="O3484" t="s">
        <v>145</v>
      </c>
      <c r="P3484">
        <v>4987176210791</v>
      </c>
      <c r="Q3484">
        <v>842</v>
      </c>
      <c r="R3484" s="16">
        <v>47020</v>
      </c>
      <c r="S3484">
        <v>36</v>
      </c>
      <c r="T3484">
        <v>71</v>
      </c>
      <c r="U3484">
        <v>6</v>
      </c>
      <c r="V3484">
        <v>641.5</v>
      </c>
      <c r="W3484">
        <v>673.58</v>
      </c>
      <c r="X3484">
        <v>701.67</v>
      </c>
      <c r="Y3484">
        <v>0</v>
      </c>
      <c r="Z3484">
        <v>1</v>
      </c>
      <c r="AA3484">
        <v>0</v>
      </c>
      <c r="AB3484">
        <v>0</v>
      </c>
      <c r="AC3484">
        <v>673.58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f t="shared" si="286"/>
        <v>1</v>
      </c>
      <c r="AJ3484">
        <f t="shared" si="287"/>
        <v>701.67</v>
      </c>
      <c r="AK3484" s="62">
        <f t="shared" si="288"/>
        <v>0.16666666666666666</v>
      </c>
      <c r="AL3484">
        <f t="shared" si="289"/>
        <v>673.58</v>
      </c>
    </row>
    <row r="3485" spans="2:38" ht="14.45" x14ac:dyDescent="0.3">
      <c r="B3485" t="s">
        <v>2853</v>
      </c>
      <c r="C3485">
        <v>2002344334</v>
      </c>
      <c r="D3485" t="s">
        <v>125</v>
      </c>
      <c r="E3485" t="s">
        <v>126</v>
      </c>
      <c r="F3485" t="s">
        <v>127</v>
      </c>
      <c r="G3485" t="s">
        <v>128</v>
      </c>
      <c r="H3485" t="s">
        <v>129</v>
      </c>
      <c r="I3485" t="s">
        <v>221</v>
      </c>
      <c r="J3485" t="s">
        <v>222</v>
      </c>
      <c r="K3485" t="s">
        <v>642</v>
      </c>
      <c r="L3485">
        <v>80892904</v>
      </c>
      <c r="M3485" t="s">
        <v>643</v>
      </c>
      <c r="N3485">
        <v>33051090</v>
      </c>
      <c r="O3485" t="s">
        <v>644</v>
      </c>
      <c r="P3485">
        <v>4987176073433</v>
      </c>
      <c r="Q3485">
        <v>79</v>
      </c>
      <c r="R3485" s="16">
        <v>46807</v>
      </c>
      <c r="S3485">
        <v>36</v>
      </c>
      <c r="T3485">
        <v>51</v>
      </c>
      <c r="U3485">
        <v>48</v>
      </c>
      <c r="V3485">
        <v>65.66</v>
      </c>
      <c r="W3485">
        <v>68.94</v>
      </c>
      <c r="X3485">
        <v>71.81</v>
      </c>
      <c r="Y3485">
        <v>11</v>
      </c>
      <c r="Z3485">
        <v>13</v>
      </c>
      <c r="AA3485">
        <v>0</v>
      </c>
      <c r="AB3485">
        <v>0</v>
      </c>
      <c r="AC3485">
        <v>37296.54</v>
      </c>
      <c r="AD3485">
        <v>0.02</v>
      </c>
      <c r="AE3485">
        <v>0</v>
      </c>
      <c r="AF3485">
        <v>0</v>
      </c>
      <c r="AG3485">
        <v>0</v>
      </c>
      <c r="AH3485">
        <v>0</v>
      </c>
      <c r="AI3485">
        <f t="shared" si="286"/>
        <v>541</v>
      </c>
      <c r="AJ3485">
        <f t="shared" si="287"/>
        <v>38849.21</v>
      </c>
      <c r="AK3485" s="62">
        <f t="shared" si="288"/>
        <v>11.270833333333334</v>
      </c>
      <c r="AL3485">
        <f t="shared" si="289"/>
        <v>37296.54</v>
      </c>
    </row>
    <row r="3486" spans="2:38" ht="14.45" x14ac:dyDescent="0.3">
      <c r="B3486" t="s">
        <v>2853</v>
      </c>
      <c r="C3486">
        <v>2002344334</v>
      </c>
      <c r="D3486" t="s">
        <v>125</v>
      </c>
      <c r="E3486" t="s">
        <v>126</v>
      </c>
      <c r="F3486" t="s">
        <v>127</v>
      </c>
      <c r="G3486" t="s">
        <v>146</v>
      </c>
      <c r="H3486" t="s">
        <v>150</v>
      </c>
      <c r="I3486" t="s">
        <v>151</v>
      </c>
      <c r="J3486" t="s">
        <v>152</v>
      </c>
      <c r="K3486" t="s">
        <v>152</v>
      </c>
      <c r="L3486">
        <v>80797470</v>
      </c>
      <c r="M3486" t="s">
        <v>153</v>
      </c>
      <c r="N3486">
        <v>82121010</v>
      </c>
      <c r="O3486" t="s">
        <v>154</v>
      </c>
      <c r="P3486">
        <v>4987176282927</v>
      </c>
      <c r="Q3486">
        <v>425</v>
      </c>
      <c r="R3486" s="16">
        <v>46807</v>
      </c>
      <c r="S3486">
        <v>60</v>
      </c>
      <c r="T3486">
        <v>31</v>
      </c>
      <c r="U3486">
        <v>36</v>
      </c>
      <c r="V3486">
        <v>308.7</v>
      </c>
      <c r="W3486">
        <v>364.27</v>
      </c>
      <c r="X3486">
        <v>379.46</v>
      </c>
      <c r="Y3486">
        <v>0</v>
      </c>
      <c r="Z3486">
        <v>7</v>
      </c>
      <c r="AA3486">
        <v>0</v>
      </c>
      <c r="AB3486">
        <v>0</v>
      </c>
      <c r="AC3486">
        <v>2549.89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f t="shared" si="286"/>
        <v>7</v>
      </c>
      <c r="AJ3486">
        <f t="shared" si="287"/>
        <v>2656.22</v>
      </c>
      <c r="AK3486" s="62">
        <f t="shared" si="288"/>
        <v>0.19444444444444445</v>
      </c>
      <c r="AL3486">
        <f t="shared" si="289"/>
        <v>2549.89</v>
      </c>
    </row>
    <row r="3487" spans="2:38" ht="14.45" x14ac:dyDescent="0.3">
      <c r="B3487" t="s">
        <v>2853</v>
      </c>
      <c r="C3487">
        <v>2002344334</v>
      </c>
      <c r="D3487" t="s">
        <v>125</v>
      </c>
      <c r="E3487" t="s">
        <v>126</v>
      </c>
      <c r="F3487" t="s">
        <v>127</v>
      </c>
      <c r="G3487" t="s">
        <v>128</v>
      </c>
      <c r="H3487" t="s">
        <v>208</v>
      </c>
      <c r="I3487" t="s">
        <v>209</v>
      </c>
      <c r="J3487" t="s">
        <v>985</v>
      </c>
      <c r="K3487" t="s">
        <v>986</v>
      </c>
      <c r="L3487">
        <v>80895688</v>
      </c>
      <c r="M3487" t="s">
        <v>987</v>
      </c>
      <c r="N3487">
        <v>33074900</v>
      </c>
      <c r="O3487" t="s">
        <v>988</v>
      </c>
      <c r="P3487">
        <v>4987176380760</v>
      </c>
      <c r="Q3487">
        <v>349</v>
      </c>
      <c r="R3487" s="16">
        <v>46807</v>
      </c>
      <c r="S3487">
        <v>24</v>
      </c>
      <c r="T3487">
        <v>77</v>
      </c>
      <c r="U3487">
        <v>12</v>
      </c>
      <c r="V3487">
        <v>236.6</v>
      </c>
      <c r="W3487">
        <v>279.19</v>
      </c>
      <c r="X3487">
        <v>290.83</v>
      </c>
      <c r="Y3487">
        <v>1</v>
      </c>
      <c r="Z3487">
        <v>0</v>
      </c>
      <c r="AA3487">
        <v>0</v>
      </c>
      <c r="AB3487">
        <v>0</v>
      </c>
      <c r="AC3487">
        <v>3350.28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f t="shared" si="286"/>
        <v>12</v>
      </c>
      <c r="AJ3487">
        <f t="shared" si="287"/>
        <v>3489.96</v>
      </c>
      <c r="AK3487" s="62">
        <f t="shared" si="288"/>
        <v>1</v>
      </c>
      <c r="AL3487">
        <f t="shared" si="289"/>
        <v>3350.2799999999997</v>
      </c>
    </row>
    <row r="3488" spans="2:38" ht="14.45" x14ac:dyDescent="0.3">
      <c r="B3488" t="s">
        <v>2853</v>
      </c>
      <c r="C3488">
        <v>2002344334</v>
      </c>
      <c r="D3488" t="s">
        <v>125</v>
      </c>
      <c r="E3488" t="s">
        <v>126</v>
      </c>
      <c r="F3488" t="s">
        <v>127</v>
      </c>
      <c r="G3488" t="s">
        <v>132</v>
      </c>
      <c r="H3488" t="s">
        <v>133</v>
      </c>
      <c r="I3488" t="s">
        <v>177</v>
      </c>
      <c r="J3488" t="s">
        <v>262</v>
      </c>
      <c r="K3488" t="s">
        <v>426</v>
      </c>
      <c r="L3488">
        <v>83925440</v>
      </c>
      <c r="M3488" t="s">
        <v>1036</v>
      </c>
      <c r="N3488">
        <v>96190010</v>
      </c>
      <c r="O3488" t="s">
        <v>1037</v>
      </c>
      <c r="P3488">
        <v>4987176414427</v>
      </c>
      <c r="Q3488">
        <v>40</v>
      </c>
      <c r="R3488" s="16">
        <v>46807</v>
      </c>
      <c r="S3488">
        <v>24</v>
      </c>
      <c r="T3488">
        <v>77</v>
      </c>
      <c r="U3488">
        <v>120</v>
      </c>
      <c r="V3488">
        <v>34.590000000000003</v>
      </c>
      <c r="W3488">
        <v>34.590000000000003</v>
      </c>
      <c r="X3488">
        <v>36.03</v>
      </c>
      <c r="Y3488">
        <v>7</v>
      </c>
      <c r="Z3488">
        <v>56</v>
      </c>
      <c r="AA3488">
        <v>0</v>
      </c>
      <c r="AB3488">
        <v>0</v>
      </c>
      <c r="AC3488">
        <v>30992.639999999999</v>
      </c>
      <c r="AD3488">
        <v>0.02</v>
      </c>
      <c r="AE3488">
        <v>0</v>
      </c>
      <c r="AF3488">
        <v>0</v>
      </c>
      <c r="AG3488">
        <v>0</v>
      </c>
      <c r="AH3488">
        <v>0</v>
      </c>
      <c r="AI3488">
        <f t="shared" si="286"/>
        <v>896</v>
      </c>
      <c r="AJ3488">
        <f t="shared" si="287"/>
        <v>32282.880000000001</v>
      </c>
      <c r="AK3488" s="62">
        <f t="shared" si="288"/>
        <v>7.4666666666666668</v>
      </c>
      <c r="AL3488">
        <f t="shared" si="289"/>
        <v>30992.640000000003</v>
      </c>
    </row>
    <row r="3489" spans="2:38" ht="14.45" x14ac:dyDescent="0.3">
      <c r="B3489" t="s">
        <v>2853</v>
      </c>
      <c r="C3489">
        <v>2002344334</v>
      </c>
      <c r="D3489" t="s">
        <v>125</v>
      </c>
      <c r="E3489" t="s">
        <v>126</v>
      </c>
      <c r="F3489" t="s">
        <v>127</v>
      </c>
      <c r="G3489" t="s">
        <v>128</v>
      </c>
      <c r="H3489" t="s">
        <v>129</v>
      </c>
      <c r="I3489" t="s">
        <v>221</v>
      </c>
      <c r="J3489" t="s">
        <v>657</v>
      </c>
      <c r="K3489" t="s">
        <v>658</v>
      </c>
      <c r="L3489">
        <v>83911276</v>
      </c>
      <c r="M3489" t="s">
        <v>659</v>
      </c>
      <c r="N3489">
        <v>33051090</v>
      </c>
      <c r="O3489" t="s">
        <v>660</v>
      </c>
      <c r="P3489">
        <v>4987176335623</v>
      </c>
      <c r="Q3489">
        <v>79</v>
      </c>
      <c r="R3489" s="16">
        <v>47045</v>
      </c>
      <c r="S3489">
        <v>36</v>
      </c>
      <c r="T3489">
        <v>74</v>
      </c>
      <c r="U3489">
        <v>48</v>
      </c>
      <c r="V3489">
        <v>65.66</v>
      </c>
      <c r="W3489">
        <v>68.94</v>
      </c>
      <c r="X3489">
        <v>71.81</v>
      </c>
      <c r="Y3489">
        <v>6</v>
      </c>
      <c r="Z3489">
        <v>15</v>
      </c>
      <c r="AA3489">
        <v>0</v>
      </c>
      <c r="AB3489">
        <v>0</v>
      </c>
      <c r="AC3489">
        <v>20888.82</v>
      </c>
      <c r="AD3489">
        <v>0.01</v>
      </c>
      <c r="AE3489">
        <v>0</v>
      </c>
      <c r="AF3489">
        <v>0</v>
      </c>
      <c r="AG3489">
        <v>0</v>
      </c>
      <c r="AH3489">
        <v>0</v>
      </c>
      <c r="AI3489">
        <f t="shared" si="286"/>
        <v>303</v>
      </c>
      <c r="AJ3489">
        <f t="shared" si="287"/>
        <v>21758.43</v>
      </c>
      <c r="AK3489" s="62">
        <f t="shared" si="288"/>
        <v>6.3125</v>
      </c>
      <c r="AL3489">
        <f t="shared" si="289"/>
        <v>20888.82</v>
      </c>
    </row>
    <row r="3490" spans="2:38" ht="14.45" x14ac:dyDescent="0.3">
      <c r="B3490" t="s">
        <v>2853</v>
      </c>
      <c r="C3490">
        <v>2002344334</v>
      </c>
      <c r="D3490" t="s">
        <v>125</v>
      </c>
      <c r="E3490" t="s">
        <v>126</v>
      </c>
      <c r="F3490" t="s">
        <v>127</v>
      </c>
      <c r="G3490" t="s">
        <v>132</v>
      </c>
      <c r="H3490" t="s">
        <v>163</v>
      </c>
      <c r="I3490" t="s">
        <v>164</v>
      </c>
      <c r="J3490" t="s">
        <v>165</v>
      </c>
      <c r="K3490" t="s">
        <v>166</v>
      </c>
      <c r="L3490">
        <v>80830410</v>
      </c>
      <c r="M3490" t="s">
        <v>167</v>
      </c>
      <c r="N3490">
        <v>33071010</v>
      </c>
      <c r="O3490" t="s">
        <v>168</v>
      </c>
      <c r="P3490">
        <v>4987176176790</v>
      </c>
      <c r="Q3490">
        <v>310</v>
      </c>
      <c r="R3490" s="16">
        <v>47020</v>
      </c>
      <c r="S3490">
        <v>36</v>
      </c>
      <c r="T3490">
        <v>71</v>
      </c>
      <c r="U3490">
        <v>24</v>
      </c>
      <c r="V3490">
        <v>253.06</v>
      </c>
      <c r="W3490">
        <v>265.70999999999998</v>
      </c>
      <c r="X3490">
        <v>276.79000000000002</v>
      </c>
      <c r="Y3490">
        <v>0</v>
      </c>
      <c r="Z3490">
        <v>1</v>
      </c>
      <c r="AA3490">
        <v>0</v>
      </c>
      <c r="AB3490">
        <v>0</v>
      </c>
      <c r="AC3490">
        <v>265.70999999999998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f t="shared" si="286"/>
        <v>1</v>
      </c>
      <c r="AJ3490">
        <f t="shared" si="287"/>
        <v>276.79000000000002</v>
      </c>
      <c r="AK3490" s="62">
        <f t="shared" si="288"/>
        <v>4.1666666666666664E-2</v>
      </c>
      <c r="AL3490">
        <f t="shared" si="289"/>
        <v>265.70999999999998</v>
      </c>
    </row>
    <row r="3491" spans="2:38" ht="14.45" x14ac:dyDescent="0.3">
      <c r="B3491" t="s">
        <v>2853</v>
      </c>
      <c r="C3491">
        <v>2002344334</v>
      </c>
      <c r="D3491" t="s">
        <v>125</v>
      </c>
      <c r="E3491" t="s">
        <v>126</v>
      </c>
      <c r="F3491" t="s">
        <v>127</v>
      </c>
      <c r="G3491" t="s">
        <v>128</v>
      </c>
      <c r="H3491" t="s">
        <v>129</v>
      </c>
      <c r="I3491" t="s">
        <v>221</v>
      </c>
      <c r="J3491" t="s">
        <v>250</v>
      </c>
      <c r="K3491" t="s">
        <v>666</v>
      </c>
      <c r="L3491">
        <v>80892906</v>
      </c>
      <c r="M3491" t="s">
        <v>667</v>
      </c>
      <c r="N3491">
        <v>33051090</v>
      </c>
      <c r="O3491" t="s">
        <v>668</v>
      </c>
      <c r="P3491">
        <v>4987176072948</v>
      </c>
      <c r="Q3491">
        <v>235</v>
      </c>
      <c r="R3491" s="16">
        <v>46807</v>
      </c>
      <c r="S3491">
        <v>36</v>
      </c>
      <c r="T3491">
        <v>51</v>
      </c>
      <c r="U3491">
        <v>56</v>
      </c>
      <c r="V3491">
        <v>195.31</v>
      </c>
      <c r="W3491">
        <v>205.08</v>
      </c>
      <c r="X3491">
        <v>213.63</v>
      </c>
      <c r="Y3491">
        <v>0</v>
      </c>
      <c r="Z3491">
        <v>4</v>
      </c>
      <c r="AA3491">
        <v>0</v>
      </c>
      <c r="AB3491">
        <v>0</v>
      </c>
      <c r="AC3491">
        <v>820.32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f t="shared" si="286"/>
        <v>4</v>
      </c>
      <c r="AJ3491">
        <f t="shared" si="287"/>
        <v>854.52</v>
      </c>
      <c r="AK3491" s="62">
        <f t="shared" si="288"/>
        <v>7.1428571428571425E-2</v>
      </c>
      <c r="AL3491">
        <f t="shared" si="289"/>
        <v>820.32</v>
      </c>
    </row>
    <row r="3492" spans="2:38" ht="14.45" x14ac:dyDescent="0.3">
      <c r="B3492" t="s">
        <v>2853</v>
      </c>
      <c r="C3492">
        <v>2002344334</v>
      </c>
      <c r="D3492" t="s">
        <v>125</v>
      </c>
      <c r="E3492" t="s">
        <v>126</v>
      </c>
      <c r="F3492" t="s">
        <v>127</v>
      </c>
      <c r="G3492" t="s">
        <v>132</v>
      </c>
      <c r="H3492" t="s">
        <v>133</v>
      </c>
      <c r="I3492" t="s">
        <v>134</v>
      </c>
      <c r="J3492" t="s">
        <v>169</v>
      </c>
      <c r="K3492" t="s">
        <v>170</v>
      </c>
      <c r="L3492">
        <v>80851074</v>
      </c>
      <c r="M3492" t="s">
        <v>171</v>
      </c>
      <c r="N3492">
        <v>96190010</v>
      </c>
      <c r="O3492" t="s">
        <v>172</v>
      </c>
      <c r="P3492">
        <v>4987176293619</v>
      </c>
      <c r="Q3492">
        <v>699</v>
      </c>
      <c r="R3492" s="16">
        <v>47045</v>
      </c>
      <c r="S3492">
        <v>24</v>
      </c>
      <c r="T3492">
        <v>100</v>
      </c>
      <c r="U3492">
        <v>12</v>
      </c>
      <c r="V3492">
        <v>521.38</v>
      </c>
      <c r="W3492">
        <v>521.38</v>
      </c>
      <c r="X3492">
        <v>543.12</v>
      </c>
      <c r="Y3492">
        <v>0</v>
      </c>
      <c r="Z3492">
        <v>3</v>
      </c>
      <c r="AA3492">
        <v>0</v>
      </c>
      <c r="AB3492">
        <v>0</v>
      </c>
      <c r="AC3492">
        <v>1564.14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f t="shared" si="286"/>
        <v>3</v>
      </c>
      <c r="AJ3492">
        <f t="shared" si="287"/>
        <v>1629.3600000000001</v>
      </c>
      <c r="AK3492" s="62">
        <f t="shared" si="288"/>
        <v>0.25</v>
      </c>
      <c r="AL3492">
        <f t="shared" si="289"/>
        <v>1564.1399999999999</v>
      </c>
    </row>
    <row r="3493" spans="2:38" ht="14.45" x14ac:dyDescent="0.3">
      <c r="B3493" t="s">
        <v>2853</v>
      </c>
      <c r="C3493">
        <v>2002344334</v>
      </c>
      <c r="D3493" t="s">
        <v>125</v>
      </c>
      <c r="E3493" t="s">
        <v>126</v>
      </c>
      <c r="F3493" t="s">
        <v>127</v>
      </c>
      <c r="G3493" t="s">
        <v>128</v>
      </c>
      <c r="H3493" t="s">
        <v>129</v>
      </c>
      <c r="I3493" t="s">
        <v>221</v>
      </c>
      <c r="J3493" t="s">
        <v>222</v>
      </c>
      <c r="K3493" t="s">
        <v>671</v>
      </c>
      <c r="L3493">
        <v>83911280</v>
      </c>
      <c r="M3493" t="s">
        <v>672</v>
      </c>
      <c r="N3493">
        <v>33051090</v>
      </c>
      <c r="O3493" t="s">
        <v>673</v>
      </c>
      <c r="P3493">
        <v>4987176074195</v>
      </c>
      <c r="Q3493">
        <v>79</v>
      </c>
      <c r="R3493" s="16">
        <v>46834</v>
      </c>
      <c r="S3493">
        <v>36</v>
      </c>
      <c r="T3493">
        <v>54</v>
      </c>
      <c r="U3493">
        <v>48</v>
      </c>
      <c r="V3493">
        <v>65.66</v>
      </c>
      <c r="W3493">
        <v>68.94</v>
      </c>
      <c r="X3493">
        <v>71.81</v>
      </c>
      <c r="Y3493">
        <v>10</v>
      </c>
      <c r="Z3493">
        <v>45</v>
      </c>
      <c r="AA3493">
        <v>0</v>
      </c>
      <c r="AB3493">
        <v>0</v>
      </c>
      <c r="AC3493">
        <v>36193.5</v>
      </c>
      <c r="AD3493">
        <v>0.01</v>
      </c>
      <c r="AE3493">
        <v>0</v>
      </c>
      <c r="AF3493">
        <v>0</v>
      </c>
      <c r="AG3493">
        <v>0</v>
      </c>
      <c r="AH3493">
        <v>0</v>
      </c>
      <c r="AI3493">
        <f t="shared" si="286"/>
        <v>525</v>
      </c>
      <c r="AJ3493">
        <f t="shared" si="287"/>
        <v>37700.25</v>
      </c>
      <c r="AK3493" s="62">
        <f t="shared" si="288"/>
        <v>10.9375</v>
      </c>
      <c r="AL3493">
        <f t="shared" si="289"/>
        <v>36193.5</v>
      </c>
    </row>
    <row r="3494" spans="2:38" ht="14.45" x14ac:dyDescent="0.3">
      <c r="B3494" t="s">
        <v>2853</v>
      </c>
      <c r="C3494">
        <v>2002344334</v>
      </c>
      <c r="D3494" t="s">
        <v>125</v>
      </c>
      <c r="E3494" t="s">
        <v>126</v>
      </c>
      <c r="F3494" t="s">
        <v>127</v>
      </c>
      <c r="G3494" t="s">
        <v>128</v>
      </c>
      <c r="H3494" t="s">
        <v>196</v>
      </c>
      <c r="I3494" t="s">
        <v>197</v>
      </c>
      <c r="J3494" t="s">
        <v>198</v>
      </c>
      <c r="K3494" t="s">
        <v>199</v>
      </c>
      <c r="L3494">
        <v>80741185</v>
      </c>
      <c r="M3494" t="s">
        <v>200</v>
      </c>
      <c r="N3494">
        <v>33049990</v>
      </c>
      <c r="O3494" t="s">
        <v>201</v>
      </c>
      <c r="P3494">
        <v>4987176179630</v>
      </c>
      <c r="Q3494">
        <v>429</v>
      </c>
      <c r="R3494" s="16">
        <v>47689</v>
      </c>
      <c r="S3494">
        <v>36</v>
      </c>
      <c r="T3494">
        <v>100</v>
      </c>
      <c r="U3494">
        <v>6</v>
      </c>
      <c r="V3494">
        <v>303.48</v>
      </c>
      <c r="W3494">
        <v>358.11</v>
      </c>
      <c r="X3494">
        <v>373.04</v>
      </c>
      <c r="Y3494">
        <v>0</v>
      </c>
      <c r="Z3494">
        <v>3</v>
      </c>
      <c r="AA3494">
        <v>0</v>
      </c>
      <c r="AB3494">
        <v>0</v>
      </c>
      <c r="AC3494">
        <v>1074.33</v>
      </c>
      <c r="AD3494">
        <v>3.75</v>
      </c>
      <c r="AE3494">
        <v>0</v>
      </c>
      <c r="AF3494">
        <v>0</v>
      </c>
      <c r="AG3494">
        <v>0</v>
      </c>
      <c r="AH3494">
        <v>0</v>
      </c>
      <c r="AI3494">
        <f t="shared" si="286"/>
        <v>3</v>
      </c>
      <c r="AJ3494">
        <f t="shared" si="287"/>
        <v>1119.1200000000001</v>
      </c>
      <c r="AK3494" s="62">
        <f t="shared" si="288"/>
        <v>0.5</v>
      </c>
      <c r="AL3494">
        <f t="shared" si="289"/>
        <v>1074.33</v>
      </c>
    </row>
    <row r="3495" spans="2:38" ht="14.45" x14ac:dyDescent="0.3">
      <c r="B3495" t="s">
        <v>2853</v>
      </c>
      <c r="C3495">
        <v>2002344334</v>
      </c>
      <c r="D3495" t="s">
        <v>125</v>
      </c>
      <c r="E3495" t="s">
        <v>126</v>
      </c>
      <c r="F3495" t="s">
        <v>127</v>
      </c>
      <c r="G3495" t="s">
        <v>128</v>
      </c>
      <c r="H3495" t="s">
        <v>129</v>
      </c>
      <c r="I3495" t="s">
        <v>221</v>
      </c>
      <c r="J3495" t="s">
        <v>222</v>
      </c>
      <c r="K3495" t="s">
        <v>685</v>
      </c>
      <c r="L3495">
        <v>83911281</v>
      </c>
      <c r="M3495" t="s">
        <v>686</v>
      </c>
      <c r="N3495">
        <v>33051090</v>
      </c>
      <c r="O3495" t="s">
        <v>687</v>
      </c>
      <c r="P3495">
        <v>4987176290649</v>
      </c>
      <c r="Q3495">
        <v>79</v>
      </c>
      <c r="R3495" s="16">
        <v>46807</v>
      </c>
      <c r="S3495">
        <v>36</v>
      </c>
      <c r="T3495">
        <v>51</v>
      </c>
      <c r="U3495">
        <v>48</v>
      </c>
      <c r="V3495">
        <v>65.66</v>
      </c>
      <c r="W3495">
        <v>68.94</v>
      </c>
      <c r="X3495">
        <v>71.81</v>
      </c>
      <c r="Y3495">
        <v>6</v>
      </c>
      <c r="Z3495">
        <v>42</v>
      </c>
      <c r="AA3495">
        <v>0</v>
      </c>
      <c r="AB3495">
        <v>0</v>
      </c>
      <c r="AC3495">
        <v>22750.2</v>
      </c>
      <c r="AD3495">
        <v>0.01</v>
      </c>
      <c r="AE3495">
        <v>0</v>
      </c>
      <c r="AF3495">
        <v>0</v>
      </c>
      <c r="AG3495">
        <v>0</v>
      </c>
      <c r="AH3495">
        <v>0</v>
      </c>
      <c r="AI3495">
        <f t="shared" si="286"/>
        <v>330</v>
      </c>
      <c r="AJ3495">
        <f t="shared" si="287"/>
        <v>23697.3</v>
      </c>
      <c r="AK3495" s="62">
        <f t="shared" si="288"/>
        <v>6.875</v>
      </c>
      <c r="AL3495">
        <f t="shared" si="289"/>
        <v>22750.2</v>
      </c>
    </row>
    <row r="3496" spans="2:38" ht="14.45" x14ac:dyDescent="0.3">
      <c r="B3496" t="s">
        <v>2853</v>
      </c>
      <c r="C3496">
        <v>2002344334</v>
      </c>
      <c r="D3496" t="s">
        <v>125</v>
      </c>
      <c r="E3496" t="s">
        <v>126</v>
      </c>
      <c r="F3496" t="s">
        <v>127</v>
      </c>
      <c r="G3496" t="s">
        <v>132</v>
      </c>
      <c r="H3496" t="s">
        <v>133</v>
      </c>
      <c r="I3496" t="s">
        <v>134</v>
      </c>
      <c r="J3496" t="s">
        <v>408</v>
      </c>
      <c r="K3496" t="s">
        <v>1056</v>
      </c>
      <c r="L3496">
        <v>80876958</v>
      </c>
      <c r="M3496" t="s">
        <v>1057</v>
      </c>
      <c r="N3496">
        <v>96190010</v>
      </c>
      <c r="O3496" t="s">
        <v>1058</v>
      </c>
      <c r="P3496">
        <v>4987176301901</v>
      </c>
      <c r="Q3496">
        <v>225</v>
      </c>
      <c r="R3496" s="16">
        <v>46996</v>
      </c>
      <c r="S3496">
        <v>24</v>
      </c>
      <c r="T3496">
        <v>100</v>
      </c>
      <c r="U3496">
        <v>24</v>
      </c>
      <c r="V3496">
        <v>189.47</v>
      </c>
      <c r="W3496">
        <v>189.47</v>
      </c>
      <c r="X3496">
        <v>197.37</v>
      </c>
      <c r="Y3496">
        <v>0</v>
      </c>
      <c r="Z3496">
        <v>2</v>
      </c>
      <c r="AA3496">
        <v>0</v>
      </c>
      <c r="AB3496">
        <v>0</v>
      </c>
      <c r="AC3496">
        <v>378.94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f t="shared" si="286"/>
        <v>2</v>
      </c>
      <c r="AJ3496">
        <f t="shared" si="287"/>
        <v>394.74</v>
      </c>
      <c r="AK3496" s="62">
        <f t="shared" si="288"/>
        <v>8.3333333333333329E-2</v>
      </c>
      <c r="AL3496">
        <f t="shared" si="289"/>
        <v>378.94</v>
      </c>
    </row>
    <row r="3497" spans="2:38" ht="14.45" x14ac:dyDescent="0.3">
      <c r="B3497" t="s">
        <v>2853</v>
      </c>
      <c r="C3497">
        <v>2002344334</v>
      </c>
      <c r="D3497" t="s">
        <v>125</v>
      </c>
      <c r="E3497" t="s">
        <v>126</v>
      </c>
      <c r="F3497" t="s">
        <v>127</v>
      </c>
      <c r="G3497" t="s">
        <v>132</v>
      </c>
      <c r="H3497" t="s">
        <v>133</v>
      </c>
      <c r="I3497" t="s">
        <v>177</v>
      </c>
      <c r="J3497" t="s">
        <v>371</v>
      </c>
      <c r="K3497" t="s">
        <v>758</v>
      </c>
      <c r="L3497">
        <v>80845171</v>
      </c>
      <c r="M3497" t="s">
        <v>759</v>
      </c>
      <c r="N3497">
        <v>96190010</v>
      </c>
      <c r="O3497" t="s">
        <v>760</v>
      </c>
      <c r="P3497">
        <v>4987176319517</v>
      </c>
      <c r="Q3497">
        <v>50</v>
      </c>
      <c r="R3497" s="16">
        <v>46806</v>
      </c>
      <c r="S3497">
        <v>24</v>
      </c>
      <c r="T3497">
        <v>77</v>
      </c>
      <c r="U3497">
        <v>112</v>
      </c>
      <c r="V3497">
        <v>43.24</v>
      </c>
      <c r="W3497">
        <v>43.24</v>
      </c>
      <c r="X3497">
        <v>45.04</v>
      </c>
      <c r="Y3497">
        <v>0</v>
      </c>
      <c r="Z3497">
        <v>80</v>
      </c>
      <c r="AA3497">
        <v>0</v>
      </c>
      <c r="AB3497">
        <v>0</v>
      </c>
      <c r="AC3497">
        <v>3459.2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f t="shared" si="286"/>
        <v>80</v>
      </c>
      <c r="AJ3497">
        <f t="shared" si="287"/>
        <v>3603.2</v>
      </c>
      <c r="AK3497" s="62">
        <f t="shared" si="288"/>
        <v>0.7142857142857143</v>
      </c>
      <c r="AL3497">
        <f t="shared" si="289"/>
        <v>3459.2000000000003</v>
      </c>
    </row>
    <row r="3498" spans="2:38" ht="14.45" x14ac:dyDescent="0.3">
      <c r="B3498" t="s">
        <v>2853</v>
      </c>
      <c r="C3498">
        <v>2002344334</v>
      </c>
      <c r="D3498" t="s">
        <v>125</v>
      </c>
      <c r="E3498" t="s">
        <v>126</v>
      </c>
      <c r="F3498" t="s">
        <v>127</v>
      </c>
      <c r="G3498" t="s">
        <v>132</v>
      </c>
      <c r="H3498" t="s">
        <v>133</v>
      </c>
      <c r="I3498" t="s">
        <v>177</v>
      </c>
      <c r="J3498" t="s">
        <v>178</v>
      </c>
      <c r="K3498" t="s">
        <v>179</v>
      </c>
      <c r="L3498">
        <v>80869894</v>
      </c>
      <c r="M3498" t="s">
        <v>180</v>
      </c>
      <c r="N3498">
        <v>96190010</v>
      </c>
      <c r="O3498" t="s">
        <v>181</v>
      </c>
      <c r="P3498">
        <v>4987176349620</v>
      </c>
      <c r="Q3498">
        <v>150</v>
      </c>
      <c r="R3498" s="16">
        <v>46807</v>
      </c>
      <c r="S3498">
        <v>24</v>
      </c>
      <c r="T3498">
        <v>77</v>
      </c>
      <c r="U3498">
        <v>30</v>
      </c>
      <c r="V3498">
        <v>115.33</v>
      </c>
      <c r="W3498">
        <v>115.33</v>
      </c>
      <c r="X3498">
        <v>120.14</v>
      </c>
      <c r="Y3498">
        <v>0</v>
      </c>
      <c r="Z3498">
        <v>22</v>
      </c>
      <c r="AA3498">
        <v>0</v>
      </c>
      <c r="AB3498">
        <v>0</v>
      </c>
      <c r="AC3498">
        <v>2537.2600000000002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f t="shared" si="286"/>
        <v>22</v>
      </c>
      <c r="AJ3498">
        <f t="shared" si="287"/>
        <v>2643.08</v>
      </c>
      <c r="AK3498" s="62">
        <f t="shared" si="288"/>
        <v>0.73333333333333328</v>
      </c>
      <c r="AL3498">
        <f t="shared" si="289"/>
        <v>2537.2599999999998</v>
      </c>
    </row>
    <row r="3499" spans="2:38" ht="14.45" x14ac:dyDescent="0.3">
      <c r="B3499" t="s">
        <v>2853</v>
      </c>
      <c r="C3499">
        <v>2002344334</v>
      </c>
      <c r="D3499" t="s">
        <v>125</v>
      </c>
      <c r="E3499" t="s">
        <v>126</v>
      </c>
      <c r="F3499" t="s">
        <v>127</v>
      </c>
      <c r="G3499" t="s">
        <v>128</v>
      </c>
      <c r="H3499" t="s">
        <v>139</v>
      </c>
      <c r="I3499" t="s">
        <v>140</v>
      </c>
      <c r="J3499" t="s">
        <v>236</v>
      </c>
      <c r="K3499" t="s">
        <v>421</v>
      </c>
      <c r="L3499">
        <v>80830003</v>
      </c>
      <c r="M3499" t="s">
        <v>422</v>
      </c>
      <c r="N3499">
        <v>96190030</v>
      </c>
      <c r="O3499" t="s">
        <v>423</v>
      </c>
      <c r="P3499">
        <v>4987176093332</v>
      </c>
      <c r="Q3499">
        <v>1555</v>
      </c>
      <c r="R3499" s="16">
        <v>47020</v>
      </c>
      <c r="S3499">
        <v>36</v>
      </c>
      <c r="T3499">
        <v>71</v>
      </c>
      <c r="U3499">
        <v>4</v>
      </c>
      <c r="V3499">
        <v>1236.24</v>
      </c>
      <c r="W3499">
        <v>1298.05</v>
      </c>
      <c r="X3499">
        <v>1352.18</v>
      </c>
      <c r="Y3499">
        <v>0</v>
      </c>
      <c r="Z3499">
        <v>1</v>
      </c>
      <c r="AA3499">
        <v>0</v>
      </c>
      <c r="AB3499">
        <v>0</v>
      </c>
      <c r="AC3499">
        <v>1298.05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f t="shared" si="286"/>
        <v>1</v>
      </c>
      <c r="AJ3499">
        <f t="shared" si="287"/>
        <v>1352.18</v>
      </c>
      <c r="AK3499" s="62">
        <f t="shared" si="288"/>
        <v>0.25</v>
      </c>
      <c r="AL3499">
        <f t="shared" si="289"/>
        <v>1298.05</v>
      </c>
    </row>
    <row r="3500" spans="2:38" ht="14.45" x14ac:dyDescent="0.3">
      <c r="B3500" t="s">
        <v>2853</v>
      </c>
      <c r="C3500">
        <v>2002344334</v>
      </c>
      <c r="D3500" t="s">
        <v>125</v>
      </c>
      <c r="E3500" t="s">
        <v>126</v>
      </c>
      <c r="F3500" t="s">
        <v>127</v>
      </c>
      <c r="G3500" t="s">
        <v>146</v>
      </c>
      <c r="H3500" t="s">
        <v>150</v>
      </c>
      <c r="I3500" t="s">
        <v>185</v>
      </c>
      <c r="J3500" t="s">
        <v>186</v>
      </c>
      <c r="K3500" t="s">
        <v>187</v>
      </c>
      <c r="L3500">
        <v>80864300</v>
      </c>
      <c r="M3500" t="s">
        <v>188</v>
      </c>
      <c r="N3500">
        <v>82122011</v>
      </c>
      <c r="O3500" t="s">
        <v>189</v>
      </c>
      <c r="P3500">
        <v>4987176278579</v>
      </c>
      <c r="Q3500">
        <v>99</v>
      </c>
      <c r="R3500" s="16">
        <v>46808</v>
      </c>
      <c r="S3500">
        <v>60</v>
      </c>
      <c r="T3500">
        <v>31</v>
      </c>
      <c r="U3500">
        <v>600</v>
      </c>
      <c r="V3500">
        <v>70.42</v>
      </c>
      <c r="W3500">
        <v>83.09</v>
      </c>
      <c r="X3500">
        <v>86.55</v>
      </c>
      <c r="Y3500">
        <v>0</v>
      </c>
      <c r="Z3500">
        <v>44</v>
      </c>
      <c r="AA3500">
        <v>0</v>
      </c>
      <c r="AB3500">
        <v>0</v>
      </c>
      <c r="AC3500">
        <v>3655.96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f t="shared" si="286"/>
        <v>44</v>
      </c>
      <c r="AJ3500">
        <f t="shared" si="287"/>
        <v>3808.2</v>
      </c>
      <c r="AK3500" s="62">
        <f t="shared" si="288"/>
        <v>7.3333333333333334E-2</v>
      </c>
      <c r="AL3500">
        <f t="shared" si="289"/>
        <v>3655.96</v>
      </c>
    </row>
    <row r="3501" spans="2:38" ht="14.45" x14ac:dyDescent="0.3">
      <c r="B3501" t="s">
        <v>2853</v>
      </c>
      <c r="C3501">
        <v>2002344334</v>
      </c>
      <c r="D3501" t="s">
        <v>125</v>
      </c>
      <c r="E3501" t="s">
        <v>126</v>
      </c>
      <c r="F3501" t="s">
        <v>127</v>
      </c>
      <c r="G3501" t="s">
        <v>146</v>
      </c>
      <c r="H3501" t="s">
        <v>147</v>
      </c>
      <c r="I3501" t="s">
        <v>203</v>
      </c>
      <c r="J3501" t="s">
        <v>433</v>
      </c>
      <c r="K3501" t="s">
        <v>434</v>
      </c>
      <c r="L3501">
        <v>80820838</v>
      </c>
      <c r="M3501" t="s">
        <v>435</v>
      </c>
      <c r="N3501">
        <v>96032900</v>
      </c>
      <c r="O3501" t="s">
        <v>436</v>
      </c>
      <c r="P3501">
        <v>4987176281227</v>
      </c>
      <c r="Q3501">
        <v>80</v>
      </c>
      <c r="R3501" s="16">
        <v>46807</v>
      </c>
      <c r="S3501">
        <v>48</v>
      </c>
      <c r="T3501">
        <v>39</v>
      </c>
      <c r="U3501">
        <v>144</v>
      </c>
      <c r="V3501">
        <v>57.08</v>
      </c>
      <c r="W3501">
        <v>67.36</v>
      </c>
      <c r="X3501">
        <v>70.17</v>
      </c>
      <c r="Y3501">
        <v>0</v>
      </c>
      <c r="Z3501">
        <v>6</v>
      </c>
      <c r="AA3501">
        <v>0</v>
      </c>
      <c r="AB3501">
        <v>0</v>
      </c>
      <c r="AC3501">
        <v>404.16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f t="shared" si="286"/>
        <v>6</v>
      </c>
      <c r="AJ3501">
        <f t="shared" si="287"/>
        <v>421.02</v>
      </c>
      <c r="AK3501" s="62">
        <f t="shared" si="288"/>
        <v>4.1666666666666664E-2</v>
      </c>
      <c r="AL3501">
        <f t="shared" si="289"/>
        <v>404.15999999999997</v>
      </c>
    </row>
    <row r="3502" spans="2:38" ht="14.45" x14ac:dyDescent="0.3">
      <c r="B3502" t="s">
        <v>2853</v>
      </c>
      <c r="C3502">
        <v>2002344334</v>
      </c>
      <c r="D3502" t="s">
        <v>125</v>
      </c>
      <c r="E3502" t="s">
        <v>126</v>
      </c>
      <c r="F3502" t="s">
        <v>127</v>
      </c>
      <c r="G3502" t="s">
        <v>146</v>
      </c>
      <c r="H3502" t="s">
        <v>147</v>
      </c>
      <c r="I3502" t="s">
        <v>203</v>
      </c>
      <c r="J3502" t="s">
        <v>204</v>
      </c>
      <c r="K3502" t="s">
        <v>205</v>
      </c>
      <c r="L3502">
        <v>80862828</v>
      </c>
      <c r="M3502" t="s">
        <v>206</v>
      </c>
      <c r="N3502">
        <v>33071010</v>
      </c>
      <c r="O3502" t="s">
        <v>207</v>
      </c>
      <c r="P3502">
        <v>4987176150578</v>
      </c>
      <c r="Q3502">
        <v>71</v>
      </c>
      <c r="R3502" s="16">
        <v>46657</v>
      </c>
      <c r="S3502">
        <v>36</v>
      </c>
      <c r="T3502">
        <v>38</v>
      </c>
      <c r="U3502">
        <v>96</v>
      </c>
      <c r="V3502">
        <v>57.96</v>
      </c>
      <c r="W3502">
        <v>60.86</v>
      </c>
      <c r="X3502">
        <v>63.4</v>
      </c>
      <c r="Y3502">
        <v>0</v>
      </c>
      <c r="Z3502">
        <v>48</v>
      </c>
      <c r="AA3502">
        <v>0</v>
      </c>
      <c r="AB3502">
        <v>0</v>
      </c>
      <c r="AC3502">
        <v>2921.28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f t="shared" si="286"/>
        <v>48</v>
      </c>
      <c r="AJ3502">
        <f t="shared" si="287"/>
        <v>3043.2</v>
      </c>
      <c r="AK3502" s="62">
        <f t="shared" si="288"/>
        <v>0.5</v>
      </c>
      <c r="AL3502">
        <f t="shared" si="289"/>
        <v>2921.2799999999997</v>
      </c>
    </row>
    <row r="3503" spans="2:38" ht="14.45" x14ac:dyDescent="0.3">
      <c r="B3503" t="s">
        <v>2853</v>
      </c>
      <c r="C3503">
        <v>2002344334</v>
      </c>
      <c r="D3503" t="s">
        <v>125</v>
      </c>
      <c r="E3503" t="s">
        <v>126</v>
      </c>
      <c r="F3503" t="s">
        <v>127</v>
      </c>
      <c r="G3503" t="s">
        <v>132</v>
      </c>
      <c r="H3503" t="s">
        <v>133</v>
      </c>
      <c r="I3503" t="s">
        <v>134</v>
      </c>
      <c r="J3503" t="s">
        <v>169</v>
      </c>
      <c r="K3503" t="s">
        <v>444</v>
      </c>
      <c r="L3503">
        <v>80829942</v>
      </c>
      <c r="M3503" t="s">
        <v>445</v>
      </c>
      <c r="N3503">
        <v>96190010</v>
      </c>
      <c r="O3503" t="s">
        <v>446</v>
      </c>
      <c r="P3503">
        <v>4987176293596</v>
      </c>
      <c r="Q3503">
        <v>0.01</v>
      </c>
      <c r="R3503" s="16">
        <v>46597</v>
      </c>
      <c r="S3503">
        <v>24</v>
      </c>
      <c r="T3503">
        <v>48</v>
      </c>
      <c r="U3503">
        <v>240</v>
      </c>
      <c r="V3503">
        <v>0.01</v>
      </c>
      <c r="W3503">
        <v>0.01</v>
      </c>
      <c r="X3503">
        <v>0.01</v>
      </c>
      <c r="Y3503">
        <v>100</v>
      </c>
      <c r="Z3503">
        <v>0</v>
      </c>
      <c r="AA3503">
        <v>0</v>
      </c>
      <c r="AB3503">
        <v>0</v>
      </c>
      <c r="AC3503">
        <v>240</v>
      </c>
      <c r="AD3503">
        <v>0.2</v>
      </c>
      <c r="AE3503">
        <v>0</v>
      </c>
      <c r="AF3503">
        <v>0</v>
      </c>
      <c r="AG3503">
        <v>0</v>
      </c>
      <c r="AH3503">
        <v>0</v>
      </c>
      <c r="AI3503">
        <f t="shared" si="286"/>
        <v>24000</v>
      </c>
      <c r="AJ3503">
        <f t="shared" si="287"/>
        <v>240</v>
      </c>
      <c r="AK3503" s="62">
        <f t="shared" si="288"/>
        <v>100</v>
      </c>
      <c r="AL3503">
        <f t="shared" si="289"/>
        <v>240</v>
      </c>
    </row>
    <row r="3504" spans="2:38" ht="14.45" x14ac:dyDescent="0.3">
      <c r="B3504" t="s">
        <v>2853</v>
      </c>
      <c r="C3504">
        <v>2002344334</v>
      </c>
      <c r="D3504" t="s">
        <v>125</v>
      </c>
      <c r="E3504" t="s">
        <v>126</v>
      </c>
      <c r="F3504" t="s">
        <v>127</v>
      </c>
      <c r="G3504" t="s">
        <v>128</v>
      </c>
      <c r="H3504" t="s">
        <v>129</v>
      </c>
      <c r="I3504" t="s">
        <v>221</v>
      </c>
      <c r="J3504" t="s">
        <v>222</v>
      </c>
      <c r="K3504" t="s">
        <v>224</v>
      </c>
      <c r="L3504">
        <v>83924013</v>
      </c>
      <c r="M3504" t="s">
        <v>225</v>
      </c>
      <c r="N3504">
        <v>33051090</v>
      </c>
      <c r="O3504" t="s">
        <v>226</v>
      </c>
      <c r="P3504">
        <v>4987176073020</v>
      </c>
      <c r="Q3504">
        <v>218</v>
      </c>
      <c r="R3504" s="16">
        <v>47045</v>
      </c>
      <c r="S3504">
        <v>36</v>
      </c>
      <c r="T3504">
        <v>74</v>
      </c>
      <c r="U3504">
        <v>56</v>
      </c>
      <c r="V3504">
        <v>181.19</v>
      </c>
      <c r="W3504">
        <v>190.25</v>
      </c>
      <c r="X3504">
        <v>198.18</v>
      </c>
      <c r="Y3504">
        <v>0</v>
      </c>
      <c r="Z3504">
        <v>1</v>
      </c>
      <c r="AA3504">
        <v>0</v>
      </c>
      <c r="AB3504">
        <v>0</v>
      </c>
      <c r="AC3504">
        <v>190.25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f t="shared" si="286"/>
        <v>1</v>
      </c>
      <c r="AJ3504">
        <f t="shared" si="287"/>
        <v>198.18</v>
      </c>
      <c r="AK3504" s="62">
        <f t="shared" si="288"/>
        <v>1.7857142857142856E-2</v>
      </c>
      <c r="AL3504">
        <f t="shared" si="289"/>
        <v>190.25</v>
      </c>
    </row>
    <row r="3505" spans="2:38" ht="14.45" x14ac:dyDescent="0.3">
      <c r="B3505" t="s">
        <v>2853</v>
      </c>
      <c r="C3505">
        <v>2002344334</v>
      </c>
      <c r="D3505" t="s">
        <v>125</v>
      </c>
      <c r="E3505" t="s">
        <v>126</v>
      </c>
      <c r="F3505" t="s">
        <v>127</v>
      </c>
      <c r="G3505" t="s">
        <v>146</v>
      </c>
      <c r="H3505" t="s">
        <v>190</v>
      </c>
      <c r="I3505" t="s">
        <v>191</v>
      </c>
      <c r="J3505" t="s">
        <v>192</v>
      </c>
      <c r="K3505" t="s">
        <v>454</v>
      </c>
      <c r="L3505">
        <v>80832388</v>
      </c>
      <c r="M3505" t="s">
        <v>455</v>
      </c>
      <c r="N3505">
        <v>82121010</v>
      </c>
      <c r="O3505" t="s">
        <v>456</v>
      </c>
      <c r="P3505">
        <v>4987176321091</v>
      </c>
      <c r="Q3505">
        <v>165</v>
      </c>
      <c r="R3505" s="16">
        <v>47045</v>
      </c>
      <c r="S3505">
        <v>60</v>
      </c>
      <c r="T3505">
        <v>44</v>
      </c>
      <c r="U3505">
        <v>48</v>
      </c>
      <c r="V3505">
        <v>117.75</v>
      </c>
      <c r="W3505">
        <v>138.94</v>
      </c>
      <c r="X3505">
        <v>144.72999999999999</v>
      </c>
      <c r="Y3505">
        <v>0</v>
      </c>
      <c r="Z3505">
        <v>1</v>
      </c>
      <c r="AA3505">
        <v>0</v>
      </c>
      <c r="AB3505">
        <v>0</v>
      </c>
      <c r="AC3505">
        <v>138.94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f t="shared" si="286"/>
        <v>1</v>
      </c>
      <c r="AJ3505">
        <f t="shared" si="287"/>
        <v>144.72999999999999</v>
      </c>
      <c r="AK3505" s="62">
        <f t="shared" si="288"/>
        <v>2.0833333333333332E-2</v>
      </c>
      <c r="AL3505">
        <f t="shared" si="289"/>
        <v>138.94</v>
      </c>
    </row>
    <row r="3506" spans="2:38" ht="14.45" x14ac:dyDescent="0.3">
      <c r="B3506" t="s">
        <v>2853</v>
      </c>
      <c r="C3506">
        <v>2002344334</v>
      </c>
      <c r="D3506" t="s">
        <v>125</v>
      </c>
      <c r="E3506" t="s">
        <v>126</v>
      </c>
      <c r="F3506" t="s">
        <v>127</v>
      </c>
      <c r="G3506" t="s">
        <v>128</v>
      </c>
      <c r="H3506" t="s">
        <v>129</v>
      </c>
      <c r="I3506" t="s">
        <v>221</v>
      </c>
      <c r="J3506" t="s">
        <v>222</v>
      </c>
      <c r="K3506" t="s">
        <v>1336</v>
      </c>
      <c r="L3506">
        <v>83924049</v>
      </c>
      <c r="M3506" t="s">
        <v>1337</v>
      </c>
      <c r="N3506">
        <v>33051090</v>
      </c>
      <c r="O3506" t="s">
        <v>1338</v>
      </c>
      <c r="P3506">
        <v>4987176072931</v>
      </c>
      <c r="Q3506">
        <v>1098</v>
      </c>
      <c r="R3506" s="16">
        <v>47045</v>
      </c>
      <c r="S3506">
        <v>36</v>
      </c>
      <c r="T3506">
        <v>74</v>
      </c>
      <c r="U3506">
        <v>12</v>
      </c>
      <c r="V3506">
        <v>896.3</v>
      </c>
      <c r="W3506">
        <v>941.11</v>
      </c>
      <c r="X3506">
        <v>980.35</v>
      </c>
      <c r="Y3506">
        <v>0</v>
      </c>
      <c r="Z3506">
        <v>8</v>
      </c>
      <c r="AA3506">
        <v>0</v>
      </c>
      <c r="AB3506">
        <v>0</v>
      </c>
      <c r="AC3506">
        <v>7528.88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f t="shared" si="286"/>
        <v>8</v>
      </c>
      <c r="AJ3506">
        <f t="shared" si="287"/>
        <v>7842.8</v>
      </c>
      <c r="AK3506" s="62">
        <f t="shared" si="288"/>
        <v>0.66666666666666663</v>
      </c>
      <c r="AL3506">
        <f t="shared" si="289"/>
        <v>7528.88</v>
      </c>
    </row>
    <row r="3507" spans="2:38" ht="14.45" x14ac:dyDescent="0.3">
      <c r="B3507" t="s">
        <v>2853</v>
      </c>
      <c r="C3507">
        <v>2002344334</v>
      </c>
      <c r="D3507" t="s">
        <v>125</v>
      </c>
      <c r="E3507" t="s">
        <v>126</v>
      </c>
      <c r="F3507" t="s">
        <v>127</v>
      </c>
      <c r="G3507" t="s">
        <v>128</v>
      </c>
      <c r="H3507" t="s">
        <v>196</v>
      </c>
      <c r="I3507" t="s">
        <v>197</v>
      </c>
      <c r="J3507" t="s">
        <v>198</v>
      </c>
      <c r="K3507" t="s">
        <v>467</v>
      </c>
      <c r="L3507">
        <v>80741181</v>
      </c>
      <c r="M3507" t="s">
        <v>468</v>
      </c>
      <c r="N3507">
        <v>33049990</v>
      </c>
      <c r="O3507" t="s">
        <v>469</v>
      </c>
      <c r="P3507">
        <v>4987176179593</v>
      </c>
      <c r="Q3507">
        <v>429</v>
      </c>
      <c r="R3507" s="16">
        <v>47660</v>
      </c>
      <c r="S3507">
        <v>36</v>
      </c>
      <c r="T3507">
        <v>100</v>
      </c>
      <c r="U3507">
        <v>6</v>
      </c>
      <c r="V3507">
        <v>303.48</v>
      </c>
      <c r="W3507">
        <v>358.11</v>
      </c>
      <c r="X3507">
        <v>373.04</v>
      </c>
      <c r="Y3507">
        <v>0</v>
      </c>
      <c r="Z3507">
        <v>2</v>
      </c>
      <c r="AA3507">
        <v>0</v>
      </c>
      <c r="AB3507">
        <v>0</v>
      </c>
      <c r="AC3507">
        <v>716.22</v>
      </c>
      <c r="AD3507">
        <v>2.5</v>
      </c>
      <c r="AE3507">
        <v>0</v>
      </c>
      <c r="AF3507">
        <v>0</v>
      </c>
      <c r="AG3507">
        <v>0</v>
      </c>
      <c r="AH3507">
        <v>0</v>
      </c>
      <c r="AI3507">
        <f t="shared" si="286"/>
        <v>2</v>
      </c>
      <c r="AJ3507">
        <f t="shared" si="287"/>
        <v>746.08</v>
      </c>
      <c r="AK3507" s="62">
        <f t="shared" si="288"/>
        <v>0.33333333333333331</v>
      </c>
      <c r="AL3507">
        <f t="shared" si="289"/>
        <v>716.22</v>
      </c>
    </row>
    <row r="3508" spans="2:38" ht="14.45" x14ac:dyDescent="0.3">
      <c r="B3508" t="s">
        <v>2853</v>
      </c>
      <c r="C3508">
        <v>2002344334</v>
      </c>
      <c r="D3508" t="s">
        <v>125</v>
      </c>
      <c r="E3508" t="s">
        <v>126</v>
      </c>
      <c r="F3508" t="s">
        <v>127</v>
      </c>
      <c r="G3508" t="s">
        <v>128</v>
      </c>
      <c r="H3508" t="s">
        <v>129</v>
      </c>
      <c r="I3508" t="s">
        <v>221</v>
      </c>
      <c r="J3508" t="s">
        <v>222</v>
      </c>
      <c r="K3508" t="s">
        <v>227</v>
      </c>
      <c r="L3508">
        <v>83924017</v>
      </c>
      <c r="M3508" t="s">
        <v>228</v>
      </c>
      <c r="N3508">
        <v>33051090</v>
      </c>
      <c r="O3508" t="s">
        <v>229</v>
      </c>
      <c r="P3508">
        <v>4987176073006</v>
      </c>
      <c r="Q3508">
        <v>218</v>
      </c>
      <c r="R3508" s="16">
        <v>47045</v>
      </c>
      <c r="S3508">
        <v>36</v>
      </c>
      <c r="T3508">
        <v>74</v>
      </c>
      <c r="U3508">
        <v>56</v>
      </c>
      <c r="V3508">
        <v>181.19</v>
      </c>
      <c r="W3508">
        <v>190.25</v>
      </c>
      <c r="X3508">
        <v>198.18</v>
      </c>
      <c r="Y3508">
        <v>0</v>
      </c>
      <c r="Z3508">
        <v>2</v>
      </c>
      <c r="AA3508">
        <v>0</v>
      </c>
      <c r="AB3508">
        <v>0</v>
      </c>
      <c r="AC3508">
        <v>380.5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f t="shared" si="286"/>
        <v>2</v>
      </c>
      <c r="AJ3508">
        <f t="shared" si="287"/>
        <v>396.36</v>
      </c>
      <c r="AK3508" s="62">
        <f t="shared" si="288"/>
        <v>3.5714285714285712E-2</v>
      </c>
      <c r="AL3508">
        <f t="shared" si="289"/>
        <v>380.5</v>
      </c>
    </row>
    <row r="3509" spans="2:38" ht="14.45" x14ac:dyDescent="0.3">
      <c r="B3509" t="s">
        <v>2853</v>
      </c>
      <c r="C3509">
        <v>2002344334</v>
      </c>
      <c r="D3509" t="s">
        <v>125</v>
      </c>
      <c r="E3509" t="s">
        <v>126</v>
      </c>
      <c r="F3509" t="s">
        <v>127</v>
      </c>
      <c r="G3509" t="s">
        <v>132</v>
      </c>
      <c r="H3509" t="s">
        <v>133</v>
      </c>
      <c r="I3509" t="s">
        <v>134</v>
      </c>
      <c r="J3509" t="s">
        <v>169</v>
      </c>
      <c r="K3509" t="s">
        <v>460</v>
      </c>
      <c r="L3509">
        <v>80851068</v>
      </c>
      <c r="M3509" t="s">
        <v>461</v>
      </c>
      <c r="N3509">
        <v>96190010</v>
      </c>
      <c r="O3509" t="s">
        <v>462</v>
      </c>
      <c r="P3509">
        <v>4987176293527</v>
      </c>
      <c r="Q3509">
        <v>95</v>
      </c>
      <c r="R3509" s="16">
        <v>46807</v>
      </c>
      <c r="S3509">
        <v>24</v>
      </c>
      <c r="T3509">
        <v>77</v>
      </c>
      <c r="U3509">
        <v>60</v>
      </c>
      <c r="V3509">
        <v>82.16</v>
      </c>
      <c r="W3509">
        <v>82.16</v>
      </c>
      <c r="X3509">
        <v>85.59</v>
      </c>
      <c r="Y3509">
        <v>0</v>
      </c>
      <c r="Z3509">
        <v>4</v>
      </c>
      <c r="AA3509">
        <v>0</v>
      </c>
      <c r="AB3509">
        <v>0</v>
      </c>
      <c r="AC3509">
        <v>328.64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f t="shared" si="286"/>
        <v>4</v>
      </c>
      <c r="AJ3509">
        <f t="shared" si="287"/>
        <v>342.36</v>
      </c>
      <c r="AK3509" s="62">
        <f t="shared" si="288"/>
        <v>6.6666666666666666E-2</v>
      </c>
      <c r="AL3509">
        <f t="shared" si="289"/>
        <v>328.64</v>
      </c>
    </row>
    <row r="3510" spans="2:38" ht="14.45" x14ac:dyDescent="0.3">
      <c r="B3510" t="s">
        <v>2853</v>
      </c>
      <c r="C3510">
        <v>2002344334</v>
      </c>
      <c r="D3510" t="s">
        <v>125</v>
      </c>
      <c r="E3510" t="s">
        <v>126</v>
      </c>
      <c r="F3510" t="s">
        <v>127</v>
      </c>
      <c r="G3510" t="s">
        <v>128</v>
      </c>
      <c r="H3510" t="s">
        <v>129</v>
      </c>
      <c r="I3510" t="s">
        <v>130</v>
      </c>
      <c r="J3510" t="s">
        <v>131</v>
      </c>
      <c r="K3510" t="s">
        <v>233</v>
      </c>
      <c r="L3510">
        <v>83924019</v>
      </c>
      <c r="M3510" t="s">
        <v>234</v>
      </c>
      <c r="N3510">
        <v>33051090</v>
      </c>
      <c r="O3510" t="s">
        <v>235</v>
      </c>
      <c r="P3510">
        <v>4987176234223</v>
      </c>
      <c r="Q3510">
        <v>192</v>
      </c>
      <c r="R3510" s="16">
        <v>47045</v>
      </c>
      <c r="S3510">
        <v>36</v>
      </c>
      <c r="T3510">
        <v>74</v>
      </c>
      <c r="U3510">
        <v>56</v>
      </c>
      <c r="V3510">
        <v>159.58000000000001</v>
      </c>
      <c r="W3510">
        <v>167.56</v>
      </c>
      <c r="X3510">
        <v>174.55</v>
      </c>
      <c r="Y3510">
        <v>0</v>
      </c>
      <c r="Z3510">
        <v>1</v>
      </c>
      <c r="AA3510">
        <v>0</v>
      </c>
      <c r="AB3510">
        <v>0</v>
      </c>
      <c r="AC3510">
        <v>167.56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f t="shared" si="286"/>
        <v>1</v>
      </c>
      <c r="AJ3510">
        <f t="shared" si="287"/>
        <v>174.55</v>
      </c>
      <c r="AK3510" s="62">
        <f t="shared" si="288"/>
        <v>1.7857142857142856E-2</v>
      </c>
      <c r="AL3510">
        <f t="shared" si="289"/>
        <v>167.56</v>
      </c>
    </row>
    <row r="3511" spans="2:38" ht="14.45" x14ac:dyDescent="0.3">
      <c r="B3511" t="s">
        <v>2853</v>
      </c>
      <c r="C3511">
        <v>2002344334</v>
      </c>
      <c r="D3511" t="s">
        <v>125</v>
      </c>
      <c r="E3511" t="s">
        <v>126</v>
      </c>
      <c r="F3511" t="s">
        <v>127</v>
      </c>
      <c r="G3511" t="s">
        <v>132</v>
      </c>
      <c r="H3511" t="s">
        <v>133</v>
      </c>
      <c r="I3511" t="s">
        <v>534</v>
      </c>
      <c r="J3511" t="s">
        <v>535</v>
      </c>
      <c r="K3511" t="s">
        <v>1062</v>
      </c>
      <c r="L3511">
        <v>80870505</v>
      </c>
      <c r="M3511" t="s">
        <v>1063</v>
      </c>
      <c r="N3511">
        <v>96190010</v>
      </c>
      <c r="O3511" t="s">
        <v>1064</v>
      </c>
      <c r="P3511">
        <v>4987176350961</v>
      </c>
      <c r="Q3511">
        <v>260</v>
      </c>
      <c r="R3511" s="16">
        <v>47045</v>
      </c>
      <c r="S3511">
        <v>24</v>
      </c>
      <c r="T3511">
        <v>100</v>
      </c>
      <c r="U3511">
        <v>30</v>
      </c>
      <c r="V3511">
        <v>218.94</v>
      </c>
      <c r="W3511">
        <v>218.94</v>
      </c>
      <c r="X3511">
        <v>228.07</v>
      </c>
      <c r="Y3511">
        <v>0</v>
      </c>
      <c r="Z3511">
        <v>1</v>
      </c>
      <c r="AA3511">
        <v>0</v>
      </c>
      <c r="AB3511">
        <v>0</v>
      </c>
      <c r="AC3511">
        <v>218.94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f t="shared" si="286"/>
        <v>1</v>
      </c>
      <c r="AJ3511">
        <f t="shared" si="287"/>
        <v>228.07</v>
      </c>
      <c r="AK3511" s="62">
        <f t="shared" si="288"/>
        <v>3.3333333333333333E-2</v>
      </c>
      <c r="AL3511">
        <f t="shared" si="289"/>
        <v>218.94</v>
      </c>
    </row>
    <row r="3512" spans="2:38" ht="14.45" x14ac:dyDescent="0.3">
      <c r="B3512" t="s">
        <v>2853</v>
      </c>
      <c r="C3512">
        <v>2002344334</v>
      </c>
      <c r="D3512" t="s">
        <v>125</v>
      </c>
      <c r="E3512" t="s">
        <v>126</v>
      </c>
      <c r="F3512" t="s">
        <v>127</v>
      </c>
      <c r="G3512" t="s">
        <v>132</v>
      </c>
      <c r="H3512" t="s">
        <v>133</v>
      </c>
      <c r="I3512" t="s">
        <v>134</v>
      </c>
      <c r="J3512" t="s">
        <v>240</v>
      </c>
      <c r="K3512" t="s">
        <v>241</v>
      </c>
      <c r="L3512">
        <v>83908992</v>
      </c>
      <c r="M3512" t="s">
        <v>242</v>
      </c>
      <c r="N3512">
        <v>96190010</v>
      </c>
      <c r="O3512" t="s">
        <v>243</v>
      </c>
      <c r="P3512">
        <v>4987176331960</v>
      </c>
      <c r="Q3512">
        <v>150</v>
      </c>
      <c r="R3512" s="16">
        <v>47045</v>
      </c>
      <c r="S3512">
        <v>24</v>
      </c>
      <c r="T3512">
        <v>100</v>
      </c>
      <c r="U3512">
        <v>54</v>
      </c>
      <c r="V3512">
        <v>126.31</v>
      </c>
      <c r="W3512">
        <v>126.31</v>
      </c>
      <c r="X3512">
        <v>131.58000000000001</v>
      </c>
      <c r="Y3512">
        <v>8</v>
      </c>
      <c r="Z3512">
        <v>44</v>
      </c>
      <c r="AA3512">
        <v>0</v>
      </c>
      <c r="AB3512">
        <v>0</v>
      </c>
      <c r="AC3512">
        <v>60123.56</v>
      </c>
      <c r="AD3512">
        <v>0.01</v>
      </c>
      <c r="AE3512">
        <v>0</v>
      </c>
      <c r="AF3512">
        <v>0</v>
      </c>
      <c r="AG3512">
        <v>0</v>
      </c>
      <c r="AH3512">
        <v>0</v>
      </c>
      <c r="AI3512">
        <f t="shared" si="286"/>
        <v>476</v>
      </c>
      <c r="AJ3512">
        <f t="shared" si="287"/>
        <v>62632.080000000009</v>
      </c>
      <c r="AK3512" s="62">
        <f t="shared" si="288"/>
        <v>8.8148148148148149</v>
      </c>
      <c r="AL3512">
        <f t="shared" si="289"/>
        <v>60123.56</v>
      </c>
    </row>
    <row r="3513" spans="2:38" ht="14.45" x14ac:dyDescent="0.3">
      <c r="B3513" t="s">
        <v>2853</v>
      </c>
      <c r="C3513">
        <v>2002344334</v>
      </c>
      <c r="D3513" t="s">
        <v>125</v>
      </c>
      <c r="E3513" t="s">
        <v>126</v>
      </c>
      <c r="F3513" t="s">
        <v>127</v>
      </c>
      <c r="G3513" t="s">
        <v>132</v>
      </c>
      <c r="H3513" t="s">
        <v>133</v>
      </c>
      <c r="I3513" t="s">
        <v>134</v>
      </c>
      <c r="J3513" t="s">
        <v>155</v>
      </c>
      <c r="K3513" t="s">
        <v>934</v>
      </c>
      <c r="L3513">
        <v>80870354</v>
      </c>
      <c r="M3513" t="s">
        <v>1003</v>
      </c>
      <c r="N3513">
        <v>96190010</v>
      </c>
      <c r="O3513" t="s">
        <v>1004</v>
      </c>
      <c r="P3513">
        <v>4987176350619</v>
      </c>
      <c r="Q3513">
        <v>650</v>
      </c>
      <c r="R3513" s="16">
        <v>46807</v>
      </c>
      <c r="S3513">
        <v>24</v>
      </c>
      <c r="T3513">
        <v>77</v>
      </c>
      <c r="U3513">
        <v>12</v>
      </c>
      <c r="V3513">
        <v>422.18</v>
      </c>
      <c r="W3513">
        <v>422.18</v>
      </c>
      <c r="X3513">
        <v>439.78</v>
      </c>
      <c r="Y3513">
        <v>0</v>
      </c>
      <c r="Z3513">
        <v>1</v>
      </c>
      <c r="AA3513">
        <v>0</v>
      </c>
      <c r="AB3513">
        <v>0</v>
      </c>
      <c r="AC3513">
        <v>422.18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f t="shared" si="286"/>
        <v>1</v>
      </c>
      <c r="AJ3513">
        <f t="shared" si="287"/>
        <v>439.78</v>
      </c>
      <c r="AK3513" s="62">
        <f t="shared" si="288"/>
        <v>8.3333333333333329E-2</v>
      </c>
      <c r="AL3513">
        <f t="shared" si="289"/>
        <v>422.18</v>
      </c>
    </row>
    <row r="3514" spans="2:38" ht="14.45" x14ac:dyDescent="0.3">
      <c r="B3514" t="s">
        <v>2853</v>
      </c>
      <c r="C3514">
        <v>2002344334</v>
      </c>
      <c r="D3514" t="s">
        <v>125</v>
      </c>
      <c r="E3514" t="s">
        <v>126</v>
      </c>
      <c r="F3514" t="s">
        <v>127</v>
      </c>
      <c r="G3514" t="s">
        <v>132</v>
      </c>
      <c r="H3514" t="s">
        <v>133</v>
      </c>
      <c r="I3514" t="s">
        <v>134</v>
      </c>
      <c r="J3514" t="s">
        <v>135</v>
      </c>
      <c r="K3514" t="s">
        <v>136</v>
      </c>
      <c r="L3514">
        <v>83914233</v>
      </c>
      <c r="M3514" t="s">
        <v>137</v>
      </c>
      <c r="N3514">
        <v>96190010</v>
      </c>
      <c r="O3514" t="s">
        <v>138</v>
      </c>
      <c r="P3514">
        <v>4987176202208</v>
      </c>
      <c r="Q3514">
        <v>80</v>
      </c>
      <c r="R3514" s="16">
        <v>46807</v>
      </c>
      <c r="S3514">
        <v>24</v>
      </c>
      <c r="T3514">
        <v>77</v>
      </c>
      <c r="U3514">
        <v>72</v>
      </c>
      <c r="V3514">
        <v>69.19</v>
      </c>
      <c r="W3514">
        <v>69.19</v>
      </c>
      <c r="X3514">
        <v>72.08</v>
      </c>
      <c r="Y3514">
        <v>4</v>
      </c>
      <c r="Z3514">
        <v>66</v>
      </c>
      <c r="AA3514">
        <v>0</v>
      </c>
      <c r="AB3514">
        <v>0</v>
      </c>
      <c r="AC3514">
        <v>24493.26</v>
      </c>
      <c r="AD3514">
        <v>0.01</v>
      </c>
      <c r="AE3514">
        <v>0</v>
      </c>
      <c r="AF3514">
        <v>0</v>
      </c>
      <c r="AG3514">
        <v>0</v>
      </c>
      <c r="AH3514">
        <v>0</v>
      </c>
      <c r="AI3514">
        <f t="shared" si="286"/>
        <v>354</v>
      </c>
      <c r="AJ3514">
        <f t="shared" si="287"/>
        <v>25516.32</v>
      </c>
      <c r="AK3514" s="62">
        <f t="shared" si="288"/>
        <v>4.916666666666667</v>
      </c>
      <c r="AL3514">
        <f t="shared" si="289"/>
        <v>24493.26</v>
      </c>
    </row>
    <row r="3515" spans="2:38" ht="14.45" x14ac:dyDescent="0.3">
      <c r="B3515" t="s">
        <v>2853</v>
      </c>
      <c r="C3515">
        <v>2002344334</v>
      </c>
      <c r="D3515" t="s">
        <v>125</v>
      </c>
      <c r="E3515" t="s">
        <v>126</v>
      </c>
      <c r="F3515" t="s">
        <v>127</v>
      </c>
      <c r="G3515" t="s">
        <v>128</v>
      </c>
      <c r="H3515" t="s">
        <v>129</v>
      </c>
      <c r="I3515" t="s">
        <v>221</v>
      </c>
      <c r="J3515" t="s">
        <v>250</v>
      </c>
      <c r="K3515" t="s">
        <v>920</v>
      </c>
      <c r="L3515">
        <v>80872419</v>
      </c>
      <c r="M3515" t="s">
        <v>983</v>
      </c>
      <c r="N3515">
        <v>33051090</v>
      </c>
      <c r="O3515" t="s">
        <v>984</v>
      </c>
      <c r="P3515">
        <v>4987176358301</v>
      </c>
      <c r="Q3515">
        <v>85</v>
      </c>
      <c r="R3515" s="16">
        <v>46657</v>
      </c>
      <c r="S3515">
        <v>36</v>
      </c>
      <c r="T3515">
        <v>38</v>
      </c>
      <c r="U3515">
        <v>48</v>
      </c>
      <c r="V3515">
        <v>70.650000000000006</v>
      </c>
      <c r="W3515">
        <v>74.180000000000007</v>
      </c>
      <c r="X3515">
        <v>77.27</v>
      </c>
      <c r="Y3515">
        <v>0</v>
      </c>
      <c r="Z3515">
        <v>2</v>
      </c>
      <c r="AA3515">
        <v>0</v>
      </c>
      <c r="AB3515">
        <v>0</v>
      </c>
      <c r="AC3515">
        <v>148.36000000000001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f t="shared" si="286"/>
        <v>2</v>
      </c>
      <c r="AJ3515">
        <f t="shared" si="287"/>
        <v>154.54</v>
      </c>
      <c r="AK3515" s="62">
        <f t="shared" si="288"/>
        <v>4.1666666666666664E-2</v>
      </c>
      <c r="AL3515">
        <f t="shared" si="289"/>
        <v>148.36000000000001</v>
      </c>
    </row>
    <row r="3516" spans="2:38" ht="14.45" x14ac:dyDescent="0.3">
      <c r="B3516" t="s">
        <v>2853</v>
      </c>
      <c r="C3516">
        <v>2002344334</v>
      </c>
      <c r="D3516" t="s">
        <v>125</v>
      </c>
      <c r="E3516" t="s">
        <v>126</v>
      </c>
      <c r="F3516" t="s">
        <v>127</v>
      </c>
      <c r="G3516" t="s">
        <v>128</v>
      </c>
      <c r="H3516" t="s">
        <v>139</v>
      </c>
      <c r="I3516" t="s">
        <v>285</v>
      </c>
      <c r="J3516" t="s">
        <v>286</v>
      </c>
      <c r="K3516" t="s">
        <v>287</v>
      </c>
      <c r="L3516">
        <v>80756049</v>
      </c>
      <c r="M3516" t="s">
        <v>288</v>
      </c>
      <c r="N3516">
        <v>34011190</v>
      </c>
      <c r="O3516" t="s">
        <v>289</v>
      </c>
      <c r="P3516">
        <v>4987176204325</v>
      </c>
      <c r="Q3516">
        <v>299</v>
      </c>
      <c r="R3516" s="16">
        <v>46604</v>
      </c>
      <c r="S3516">
        <v>36</v>
      </c>
      <c r="T3516">
        <v>33</v>
      </c>
      <c r="U3516">
        <v>24</v>
      </c>
      <c r="V3516">
        <v>202.7</v>
      </c>
      <c r="W3516">
        <v>239.19</v>
      </c>
      <c r="X3516">
        <v>249.16</v>
      </c>
      <c r="Y3516">
        <v>0</v>
      </c>
      <c r="Z3516">
        <v>19</v>
      </c>
      <c r="AA3516">
        <v>0</v>
      </c>
      <c r="AB3516">
        <v>0</v>
      </c>
      <c r="AC3516">
        <v>4544.6099999999997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f t="shared" si="286"/>
        <v>19</v>
      </c>
      <c r="AJ3516">
        <f t="shared" si="287"/>
        <v>4734.04</v>
      </c>
      <c r="AK3516" s="62">
        <f t="shared" si="288"/>
        <v>0.79166666666666663</v>
      </c>
      <c r="AL3516">
        <f t="shared" si="289"/>
        <v>4544.6099999999997</v>
      </c>
    </row>
    <row r="3517" spans="2:38" ht="14.45" x14ac:dyDescent="0.3">
      <c r="B3517" t="s">
        <v>2853</v>
      </c>
      <c r="C3517">
        <v>2002344334</v>
      </c>
      <c r="D3517" t="s">
        <v>125</v>
      </c>
      <c r="E3517" t="s">
        <v>126</v>
      </c>
      <c r="F3517" t="s">
        <v>127</v>
      </c>
      <c r="G3517" t="s">
        <v>128</v>
      </c>
      <c r="H3517" t="s">
        <v>196</v>
      </c>
      <c r="I3517" t="s">
        <v>197</v>
      </c>
      <c r="J3517" t="s">
        <v>463</v>
      </c>
      <c r="K3517" t="s">
        <v>464</v>
      </c>
      <c r="L3517">
        <v>80823578</v>
      </c>
      <c r="M3517" t="s">
        <v>465</v>
      </c>
      <c r="N3517">
        <v>33049990</v>
      </c>
      <c r="O3517" t="s">
        <v>466</v>
      </c>
      <c r="P3517">
        <v>4987176179456</v>
      </c>
      <c r="Q3517">
        <v>625</v>
      </c>
      <c r="R3517" s="16">
        <v>46807</v>
      </c>
      <c r="S3517">
        <v>36</v>
      </c>
      <c r="T3517">
        <v>51</v>
      </c>
      <c r="U3517">
        <v>24</v>
      </c>
      <c r="V3517">
        <v>442.14</v>
      </c>
      <c r="W3517">
        <v>521.72</v>
      </c>
      <c r="X3517">
        <v>543.48</v>
      </c>
      <c r="Y3517">
        <v>0</v>
      </c>
      <c r="Z3517">
        <v>4</v>
      </c>
      <c r="AA3517">
        <v>0</v>
      </c>
      <c r="AB3517">
        <v>0</v>
      </c>
      <c r="AC3517">
        <v>2086.88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f t="shared" si="286"/>
        <v>4</v>
      </c>
      <c r="AJ3517">
        <f t="shared" si="287"/>
        <v>2173.92</v>
      </c>
      <c r="AK3517" s="62">
        <f t="shared" si="288"/>
        <v>0.16666666666666666</v>
      </c>
      <c r="AL3517">
        <f t="shared" si="289"/>
        <v>2086.88</v>
      </c>
    </row>
    <row r="3518" spans="2:38" ht="14.45" x14ac:dyDescent="0.3">
      <c r="B3518" t="s">
        <v>2853</v>
      </c>
      <c r="C3518">
        <v>2002344334</v>
      </c>
      <c r="D3518" t="s">
        <v>125</v>
      </c>
      <c r="E3518" t="s">
        <v>126</v>
      </c>
      <c r="F3518" t="s">
        <v>127</v>
      </c>
      <c r="G3518" t="s">
        <v>132</v>
      </c>
      <c r="H3518" t="s">
        <v>290</v>
      </c>
      <c r="I3518" t="s">
        <v>291</v>
      </c>
      <c r="J3518" t="s">
        <v>291</v>
      </c>
      <c r="K3518" t="s">
        <v>292</v>
      </c>
      <c r="L3518">
        <v>80812661</v>
      </c>
      <c r="M3518" t="s">
        <v>293</v>
      </c>
      <c r="N3518">
        <v>30049011</v>
      </c>
      <c r="O3518" t="s">
        <v>294</v>
      </c>
      <c r="P3518">
        <v>4987176147349</v>
      </c>
      <c r="Q3518">
        <v>201</v>
      </c>
      <c r="R3518" s="16">
        <v>46654</v>
      </c>
      <c r="S3518">
        <v>24</v>
      </c>
      <c r="T3518">
        <v>56</v>
      </c>
      <c r="U3518">
        <v>140</v>
      </c>
      <c r="V3518">
        <v>153.34</v>
      </c>
      <c r="W3518">
        <v>161.01</v>
      </c>
      <c r="X3518">
        <v>167.72</v>
      </c>
      <c r="Y3518">
        <v>0</v>
      </c>
      <c r="Z3518">
        <v>1</v>
      </c>
      <c r="AA3518">
        <v>0</v>
      </c>
      <c r="AB3518">
        <v>0</v>
      </c>
      <c r="AC3518">
        <v>161.01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f t="shared" si="286"/>
        <v>1</v>
      </c>
      <c r="AJ3518">
        <f t="shared" si="287"/>
        <v>167.72</v>
      </c>
      <c r="AK3518" s="62">
        <f t="shared" si="288"/>
        <v>7.1428571428571426E-3</v>
      </c>
      <c r="AL3518">
        <f t="shared" si="289"/>
        <v>161.01</v>
      </c>
    </row>
    <row r="3519" spans="2:38" ht="14.45" x14ac:dyDescent="0.3">
      <c r="B3519" t="s">
        <v>2853</v>
      </c>
      <c r="C3519">
        <v>2002344334</v>
      </c>
      <c r="D3519" t="s">
        <v>125</v>
      </c>
      <c r="E3519" t="s">
        <v>126</v>
      </c>
      <c r="F3519" t="s">
        <v>127</v>
      </c>
      <c r="G3519" t="s">
        <v>146</v>
      </c>
      <c r="H3519" t="s">
        <v>147</v>
      </c>
      <c r="I3519" t="s">
        <v>203</v>
      </c>
      <c r="J3519" t="s">
        <v>433</v>
      </c>
      <c r="K3519" t="s">
        <v>434</v>
      </c>
      <c r="L3519">
        <v>80865297</v>
      </c>
      <c r="M3519" t="s">
        <v>470</v>
      </c>
      <c r="N3519">
        <v>96032900</v>
      </c>
      <c r="O3519" t="s">
        <v>471</v>
      </c>
      <c r="P3519">
        <v>4987176281227</v>
      </c>
      <c r="Q3519">
        <v>85</v>
      </c>
      <c r="R3519" s="16">
        <v>47045</v>
      </c>
      <c r="S3519">
        <v>48</v>
      </c>
      <c r="T3519">
        <v>55</v>
      </c>
      <c r="U3519">
        <v>144</v>
      </c>
      <c r="V3519">
        <v>60.46</v>
      </c>
      <c r="W3519">
        <v>71.34</v>
      </c>
      <c r="X3519">
        <v>74.31</v>
      </c>
      <c r="Y3519">
        <v>0</v>
      </c>
      <c r="Z3519">
        <v>78</v>
      </c>
      <c r="AA3519">
        <v>0</v>
      </c>
      <c r="AB3519">
        <v>0</v>
      </c>
      <c r="AC3519">
        <v>5564.52</v>
      </c>
      <c r="AD3519">
        <v>0.01</v>
      </c>
      <c r="AE3519">
        <v>0</v>
      </c>
      <c r="AF3519">
        <v>0</v>
      </c>
      <c r="AG3519">
        <v>0</v>
      </c>
      <c r="AH3519">
        <v>0</v>
      </c>
      <c r="AI3519">
        <f t="shared" si="286"/>
        <v>78</v>
      </c>
      <c r="AJ3519">
        <f t="shared" si="287"/>
        <v>5796.18</v>
      </c>
      <c r="AK3519" s="62">
        <f t="shared" si="288"/>
        <v>0.54166666666666663</v>
      </c>
      <c r="AL3519">
        <f t="shared" si="289"/>
        <v>5564.52</v>
      </c>
    </row>
    <row r="3520" spans="2:38" ht="14.45" x14ac:dyDescent="0.3">
      <c r="B3520" t="s">
        <v>2853</v>
      </c>
      <c r="C3520">
        <v>2002344334</v>
      </c>
      <c r="D3520" t="s">
        <v>125</v>
      </c>
      <c r="E3520" t="s">
        <v>126</v>
      </c>
      <c r="F3520" t="s">
        <v>127</v>
      </c>
      <c r="G3520" t="s">
        <v>128</v>
      </c>
      <c r="H3520" t="s">
        <v>139</v>
      </c>
      <c r="I3520" t="s">
        <v>140</v>
      </c>
      <c r="J3520" t="s">
        <v>236</v>
      </c>
      <c r="K3520" t="s">
        <v>299</v>
      </c>
      <c r="L3520">
        <v>80830001</v>
      </c>
      <c r="M3520" t="s">
        <v>300</v>
      </c>
      <c r="N3520">
        <v>96190030</v>
      </c>
      <c r="O3520" t="s">
        <v>301</v>
      </c>
      <c r="P3520">
        <v>4987176093257</v>
      </c>
      <c r="Q3520">
        <v>374</v>
      </c>
      <c r="R3520" s="16">
        <v>47020</v>
      </c>
      <c r="S3520">
        <v>36</v>
      </c>
      <c r="T3520">
        <v>71</v>
      </c>
      <c r="U3520">
        <v>18</v>
      </c>
      <c r="V3520">
        <v>297.33</v>
      </c>
      <c r="W3520">
        <v>312.2</v>
      </c>
      <c r="X3520">
        <v>325.22000000000003</v>
      </c>
      <c r="Y3520">
        <v>0</v>
      </c>
      <c r="Z3520">
        <v>1</v>
      </c>
      <c r="AA3520">
        <v>0</v>
      </c>
      <c r="AB3520">
        <v>0</v>
      </c>
      <c r="AC3520">
        <v>312.2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f t="shared" si="286"/>
        <v>1</v>
      </c>
      <c r="AJ3520">
        <f t="shared" si="287"/>
        <v>325.22000000000003</v>
      </c>
      <c r="AK3520" s="62">
        <f t="shared" si="288"/>
        <v>5.5555555555555552E-2</v>
      </c>
      <c r="AL3520">
        <f t="shared" si="289"/>
        <v>312.2</v>
      </c>
    </row>
    <row r="3521" spans="2:38" ht="14.45" x14ac:dyDescent="0.3">
      <c r="B3521" t="s">
        <v>2853</v>
      </c>
      <c r="C3521">
        <v>2002344334</v>
      </c>
      <c r="D3521" t="s">
        <v>125</v>
      </c>
      <c r="E3521" t="s">
        <v>126</v>
      </c>
      <c r="F3521" t="s">
        <v>127</v>
      </c>
      <c r="G3521" t="s">
        <v>128</v>
      </c>
      <c r="H3521" t="s">
        <v>196</v>
      </c>
      <c r="I3521" t="s">
        <v>197</v>
      </c>
      <c r="J3521" t="s">
        <v>443</v>
      </c>
      <c r="K3521" t="s">
        <v>472</v>
      </c>
      <c r="L3521">
        <v>80878182</v>
      </c>
      <c r="M3521" t="s">
        <v>473</v>
      </c>
      <c r="N3521">
        <v>33049990</v>
      </c>
      <c r="O3521" t="s">
        <v>474</v>
      </c>
      <c r="P3521">
        <v>4987176077721</v>
      </c>
      <c r="Q3521">
        <v>109</v>
      </c>
      <c r="R3521" s="16">
        <v>46863</v>
      </c>
      <c r="S3521">
        <v>36</v>
      </c>
      <c r="T3521">
        <v>57</v>
      </c>
      <c r="U3521">
        <v>48</v>
      </c>
      <c r="V3521">
        <v>77.11</v>
      </c>
      <c r="W3521">
        <v>90.99</v>
      </c>
      <c r="X3521">
        <v>94.78</v>
      </c>
      <c r="Y3521">
        <v>1</v>
      </c>
      <c r="Z3521">
        <v>18</v>
      </c>
      <c r="AA3521">
        <v>0</v>
      </c>
      <c r="AB3521">
        <v>0</v>
      </c>
      <c r="AC3521">
        <v>6005.34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f t="shared" si="286"/>
        <v>66</v>
      </c>
      <c r="AJ3521">
        <f t="shared" si="287"/>
        <v>6255.4800000000005</v>
      </c>
      <c r="AK3521" s="62">
        <f t="shared" si="288"/>
        <v>1.375</v>
      </c>
      <c r="AL3521">
        <f t="shared" si="289"/>
        <v>6005.3399999999992</v>
      </c>
    </row>
    <row r="3522" spans="2:38" ht="14.45" x14ac:dyDescent="0.3">
      <c r="B3522" t="s">
        <v>2853</v>
      </c>
      <c r="C3522">
        <v>2002344334</v>
      </c>
      <c r="D3522" t="s">
        <v>125</v>
      </c>
      <c r="E3522" t="s">
        <v>126</v>
      </c>
      <c r="F3522" t="s">
        <v>127</v>
      </c>
      <c r="G3522" t="s">
        <v>146</v>
      </c>
      <c r="H3522" t="s">
        <v>147</v>
      </c>
      <c r="I3522" t="s">
        <v>203</v>
      </c>
      <c r="J3522" t="s">
        <v>367</v>
      </c>
      <c r="K3522" t="s">
        <v>772</v>
      </c>
      <c r="L3522">
        <v>80818342</v>
      </c>
      <c r="M3522" t="s">
        <v>1025</v>
      </c>
      <c r="N3522">
        <v>33071090</v>
      </c>
      <c r="O3522" t="s">
        <v>1026</v>
      </c>
      <c r="P3522">
        <v>4987176278586</v>
      </c>
      <c r="Q3522">
        <v>275</v>
      </c>
      <c r="R3522" s="16">
        <v>46807</v>
      </c>
      <c r="S3522">
        <v>36</v>
      </c>
      <c r="T3522">
        <v>51</v>
      </c>
      <c r="U3522">
        <v>12</v>
      </c>
      <c r="V3522">
        <v>199.75</v>
      </c>
      <c r="W3522">
        <v>235.71</v>
      </c>
      <c r="X3522">
        <v>245.54</v>
      </c>
      <c r="Y3522">
        <v>0</v>
      </c>
      <c r="Z3522">
        <v>1</v>
      </c>
      <c r="AA3522">
        <v>0</v>
      </c>
      <c r="AB3522">
        <v>0</v>
      </c>
      <c r="AC3522">
        <v>235.71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f t="shared" si="286"/>
        <v>1</v>
      </c>
      <c r="AJ3522">
        <f t="shared" si="287"/>
        <v>245.54</v>
      </c>
      <c r="AK3522" s="62">
        <f t="shared" si="288"/>
        <v>8.3333333333333329E-2</v>
      </c>
      <c r="AL3522">
        <f t="shared" si="289"/>
        <v>235.71</v>
      </c>
    </row>
    <row r="3523" spans="2:38" ht="14.45" x14ac:dyDescent="0.3">
      <c r="B3523" t="s">
        <v>2853</v>
      </c>
      <c r="C3523">
        <v>2002344334</v>
      </c>
      <c r="D3523" t="s">
        <v>125</v>
      </c>
      <c r="E3523" t="s">
        <v>126</v>
      </c>
      <c r="F3523" t="s">
        <v>127</v>
      </c>
      <c r="G3523" t="s">
        <v>128</v>
      </c>
      <c r="H3523" t="s">
        <v>139</v>
      </c>
      <c r="I3523" t="s">
        <v>140</v>
      </c>
      <c r="J3523" t="s">
        <v>246</v>
      </c>
      <c r="K3523" t="s">
        <v>479</v>
      </c>
      <c r="L3523">
        <v>80895500</v>
      </c>
      <c r="M3523" t="s">
        <v>480</v>
      </c>
      <c r="N3523">
        <v>96190030</v>
      </c>
      <c r="O3523" t="s">
        <v>481</v>
      </c>
      <c r="P3523">
        <v>4987176137500</v>
      </c>
      <c r="Q3523">
        <v>93</v>
      </c>
      <c r="R3523" s="16">
        <v>47045</v>
      </c>
      <c r="S3523">
        <v>36</v>
      </c>
      <c r="T3523">
        <v>74</v>
      </c>
      <c r="U3523">
        <v>40</v>
      </c>
      <c r="V3523">
        <v>70.86</v>
      </c>
      <c r="W3523">
        <v>74.400000000000006</v>
      </c>
      <c r="X3523">
        <v>77.5</v>
      </c>
      <c r="Y3523">
        <v>88</v>
      </c>
      <c r="Z3523">
        <v>25</v>
      </c>
      <c r="AA3523">
        <v>0</v>
      </c>
      <c r="AB3523">
        <v>0</v>
      </c>
      <c r="AC3523">
        <v>263748</v>
      </c>
      <c r="AD3523">
        <v>0.16</v>
      </c>
      <c r="AE3523">
        <v>0</v>
      </c>
      <c r="AF3523">
        <v>0</v>
      </c>
      <c r="AG3523">
        <v>0</v>
      </c>
      <c r="AH3523">
        <v>0</v>
      </c>
      <c r="AI3523">
        <f t="shared" si="286"/>
        <v>3545</v>
      </c>
      <c r="AJ3523">
        <f t="shared" si="287"/>
        <v>274737.5</v>
      </c>
      <c r="AK3523" s="62">
        <f t="shared" si="288"/>
        <v>88.625</v>
      </c>
      <c r="AL3523">
        <f t="shared" si="289"/>
        <v>263748</v>
      </c>
    </row>
    <row r="3524" spans="2:38" ht="14.45" x14ac:dyDescent="0.3">
      <c r="B3524" t="s">
        <v>2853</v>
      </c>
      <c r="C3524">
        <v>2002344334</v>
      </c>
      <c r="D3524" t="s">
        <v>125</v>
      </c>
      <c r="E3524" t="s">
        <v>126</v>
      </c>
      <c r="F3524" t="s">
        <v>127</v>
      </c>
      <c r="G3524" t="s">
        <v>146</v>
      </c>
      <c r="H3524" t="s">
        <v>150</v>
      </c>
      <c r="I3524" t="s">
        <v>326</v>
      </c>
      <c r="J3524" t="s">
        <v>327</v>
      </c>
      <c r="K3524" t="s">
        <v>328</v>
      </c>
      <c r="L3524">
        <v>80867316</v>
      </c>
      <c r="M3524" t="s">
        <v>329</v>
      </c>
      <c r="N3524">
        <v>82122011</v>
      </c>
      <c r="O3524" t="s">
        <v>330</v>
      </c>
      <c r="P3524">
        <v>4987176355799</v>
      </c>
      <c r="Q3524">
        <v>99</v>
      </c>
      <c r="R3524" s="16">
        <v>46807</v>
      </c>
      <c r="S3524">
        <v>60</v>
      </c>
      <c r="T3524">
        <v>31</v>
      </c>
      <c r="U3524">
        <v>72</v>
      </c>
      <c r="V3524">
        <v>71.91</v>
      </c>
      <c r="W3524">
        <v>84.85</v>
      </c>
      <c r="X3524">
        <v>88.39</v>
      </c>
      <c r="Y3524">
        <v>0</v>
      </c>
      <c r="Z3524">
        <v>64</v>
      </c>
      <c r="AA3524">
        <v>0</v>
      </c>
      <c r="AB3524">
        <v>0</v>
      </c>
      <c r="AC3524">
        <v>5430.4</v>
      </c>
      <c r="AD3524">
        <v>0.01</v>
      </c>
      <c r="AE3524">
        <v>0</v>
      </c>
      <c r="AF3524">
        <v>0</v>
      </c>
      <c r="AG3524">
        <v>0</v>
      </c>
      <c r="AH3524">
        <v>0</v>
      </c>
      <c r="AI3524">
        <f t="shared" si="286"/>
        <v>64</v>
      </c>
      <c r="AJ3524">
        <f t="shared" si="287"/>
        <v>5656.96</v>
      </c>
      <c r="AK3524" s="62">
        <f t="shared" si="288"/>
        <v>0.88888888888888884</v>
      </c>
      <c r="AL3524">
        <f t="shared" si="289"/>
        <v>5430.4</v>
      </c>
    </row>
    <row r="3525" spans="2:38" ht="14.45" x14ac:dyDescent="0.3">
      <c r="B3525" t="s">
        <v>2853</v>
      </c>
      <c r="C3525">
        <v>2002344334</v>
      </c>
      <c r="D3525" t="s">
        <v>125</v>
      </c>
      <c r="E3525" t="s">
        <v>126</v>
      </c>
      <c r="F3525" t="s">
        <v>127</v>
      </c>
      <c r="G3525" t="s">
        <v>128</v>
      </c>
      <c r="H3525" t="s">
        <v>139</v>
      </c>
      <c r="I3525" t="s">
        <v>140</v>
      </c>
      <c r="J3525" t="s">
        <v>266</v>
      </c>
      <c r="K3525" t="s">
        <v>482</v>
      </c>
      <c r="L3525">
        <v>80895526</v>
      </c>
      <c r="M3525" t="s">
        <v>483</v>
      </c>
      <c r="N3525">
        <v>96190030</v>
      </c>
      <c r="O3525" t="s">
        <v>484</v>
      </c>
      <c r="P3525">
        <v>4987176071453</v>
      </c>
      <c r="Q3525">
        <v>93</v>
      </c>
      <c r="R3525" s="16">
        <v>46807</v>
      </c>
      <c r="S3525">
        <v>36</v>
      </c>
      <c r="T3525">
        <v>51</v>
      </c>
      <c r="U3525">
        <v>40</v>
      </c>
      <c r="V3525">
        <v>70.86</v>
      </c>
      <c r="W3525">
        <v>74.400000000000006</v>
      </c>
      <c r="X3525">
        <v>77.5</v>
      </c>
      <c r="Y3525">
        <v>0</v>
      </c>
      <c r="Z3525">
        <v>1</v>
      </c>
      <c r="AA3525">
        <v>0</v>
      </c>
      <c r="AB3525">
        <v>0</v>
      </c>
      <c r="AC3525">
        <v>74.400000000000006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f t="shared" si="286"/>
        <v>1</v>
      </c>
      <c r="AJ3525">
        <f t="shared" si="287"/>
        <v>77.5</v>
      </c>
      <c r="AK3525" s="62">
        <f t="shared" si="288"/>
        <v>2.5000000000000001E-2</v>
      </c>
      <c r="AL3525">
        <f t="shared" si="289"/>
        <v>74.400000000000006</v>
      </c>
    </row>
    <row r="3526" spans="2:38" ht="14.45" x14ac:dyDescent="0.3">
      <c r="B3526" t="s">
        <v>2853</v>
      </c>
      <c r="C3526">
        <v>2002344334</v>
      </c>
      <c r="D3526" t="s">
        <v>125</v>
      </c>
      <c r="E3526" t="s">
        <v>126</v>
      </c>
      <c r="F3526" t="s">
        <v>127</v>
      </c>
      <c r="G3526" t="s">
        <v>146</v>
      </c>
      <c r="H3526" t="s">
        <v>150</v>
      </c>
      <c r="I3526" t="s">
        <v>478</v>
      </c>
      <c r="J3526" t="s">
        <v>1059</v>
      </c>
      <c r="K3526" t="s">
        <v>1015</v>
      </c>
      <c r="L3526">
        <v>80831126</v>
      </c>
      <c r="M3526" t="s">
        <v>1060</v>
      </c>
      <c r="N3526">
        <v>82122011</v>
      </c>
      <c r="O3526" t="s">
        <v>1061</v>
      </c>
      <c r="P3526">
        <v>4987176296184</v>
      </c>
      <c r="Q3526">
        <v>1200</v>
      </c>
      <c r="R3526" s="16">
        <v>47045</v>
      </c>
      <c r="S3526">
        <v>60</v>
      </c>
      <c r="T3526">
        <v>44</v>
      </c>
      <c r="U3526">
        <v>24</v>
      </c>
      <c r="V3526">
        <v>871.64</v>
      </c>
      <c r="W3526">
        <v>1028.54</v>
      </c>
      <c r="X3526">
        <v>1071.43</v>
      </c>
      <c r="Y3526">
        <v>0</v>
      </c>
      <c r="Z3526">
        <v>1</v>
      </c>
      <c r="AA3526">
        <v>0</v>
      </c>
      <c r="AB3526">
        <v>0</v>
      </c>
      <c r="AC3526">
        <v>1028.54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f t="shared" si="286"/>
        <v>1</v>
      </c>
      <c r="AJ3526">
        <f t="shared" si="287"/>
        <v>1071.43</v>
      </c>
      <c r="AK3526" s="62">
        <f t="shared" si="288"/>
        <v>4.1666666666666664E-2</v>
      </c>
      <c r="AL3526">
        <f t="shared" si="289"/>
        <v>1028.54</v>
      </c>
    </row>
    <row r="3527" spans="2:38" ht="14.45" x14ac:dyDescent="0.3">
      <c r="B3527" t="s">
        <v>2853</v>
      </c>
      <c r="C3527">
        <v>2002344334</v>
      </c>
      <c r="D3527" t="s">
        <v>125</v>
      </c>
      <c r="E3527" t="s">
        <v>126</v>
      </c>
      <c r="F3527" t="s">
        <v>127</v>
      </c>
      <c r="G3527" t="s">
        <v>128</v>
      </c>
      <c r="H3527" t="s">
        <v>139</v>
      </c>
      <c r="I3527" t="s">
        <v>140</v>
      </c>
      <c r="J3527" t="s">
        <v>246</v>
      </c>
      <c r="K3527" t="s">
        <v>488</v>
      </c>
      <c r="L3527">
        <v>80895502</v>
      </c>
      <c r="M3527" t="s">
        <v>489</v>
      </c>
      <c r="N3527">
        <v>96190030</v>
      </c>
      <c r="O3527" t="s">
        <v>490</v>
      </c>
      <c r="P3527">
        <v>4987176137548</v>
      </c>
      <c r="Q3527">
        <v>98</v>
      </c>
      <c r="R3527" s="16">
        <v>46807</v>
      </c>
      <c r="S3527">
        <v>36</v>
      </c>
      <c r="T3527">
        <v>51</v>
      </c>
      <c r="U3527">
        <v>40</v>
      </c>
      <c r="V3527">
        <v>74.67</v>
      </c>
      <c r="W3527">
        <v>78.400000000000006</v>
      </c>
      <c r="X3527">
        <v>81.67</v>
      </c>
      <c r="Y3527">
        <v>25</v>
      </c>
      <c r="Z3527">
        <v>36</v>
      </c>
      <c r="AA3527">
        <v>0</v>
      </c>
      <c r="AB3527">
        <v>0</v>
      </c>
      <c r="AC3527">
        <v>81222.399999999994</v>
      </c>
      <c r="AD3527">
        <v>2.9999999999999898E-2</v>
      </c>
      <c r="AE3527">
        <v>0</v>
      </c>
      <c r="AF3527">
        <v>0</v>
      </c>
      <c r="AG3527">
        <v>0</v>
      </c>
      <c r="AH3527">
        <v>0</v>
      </c>
      <c r="AI3527">
        <f t="shared" si="286"/>
        <v>1036</v>
      </c>
      <c r="AJ3527">
        <f t="shared" si="287"/>
        <v>84610.12</v>
      </c>
      <c r="AK3527" s="62">
        <f t="shared" si="288"/>
        <v>25.9</v>
      </c>
      <c r="AL3527">
        <f t="shared" si="289"/>
        <v>81222.400000000009</v>
      </c>
    </row>
    <row r="3528" spans="2:38" ht="14.45" x14ac:dyDescent="0.3">
      <c r="B3528" t="s">
        <v>2853</v>
      </c>
      <c r="C3528">
        <v>2002344334</v>
      </c>
      <c r="D3528" t="s">
        <v>125</v>
      </c>
      <c r="E3528" t="s">
        <v>126</v>
      </c>
      <c r="F3528" t="s">
        <v>127</v>
      </c>
      <c r="G3528" t="s">
        <v>132</v>
      </c>
      <c r="H3528" t="s">
        <v>133</v>
      </c>
      <c r="I3528" t="s">
        <v>134</v>
      </c>
      <c r="J3528" t="s">
        <v>169</v>
      </c>
      <c r="K3528" t="s">
        <v>1596</v>
      </c>
      <c r="L3528">
        <v>80851067</v>
      </c>
      <c r="M3528" t="s">
        <v>2037</v>
      </c>
      <c r="N3528">
        <v>96190010</v>
      </c>
      <c r="O3528" t="s">
        <v>2038</v>
      </c>
      <c r="P3528">
        <v>4987176293558</v>
      </c>
      <c r="Q3528">
        <v>200</v>
      </c>
      <c r="R3528" s="16">
        <v>46807</v>
      </c>
      <c r="S3528">
        <v>24</v>
      </c>
      <c r="T3528">
        <v>77</v>
      </c>
      <c r="U3528">
        <v>48</v>
      </c>
      <c r="V3528">
        <v>172.97</v>
      </c>
      <c r="W3528">
        <v>172.97</v>
      </c>
      <c r="X3528">
        <v>180.18</v>
      </c>
      <c r="Y3528">
        <v>0</v>
      </c>
      <c r="Z3528">
        <v>1</v>
      </c>
      <c r="AA3528">
        <v>0</v>
      </c>
      <c r="AB3528">
        <v>0</v>
      </c>
      <c r="AC3528">
        <v>172.97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f t="shared" si="286"/>
        <v>1</v>
      </c>
      <c r="AJ3528">
        <f t="shared" si="287"/>
        <v>180.18</v>
      </c>
      <c r="AK3528" s="62">
        <f t="shared" si="288"/>
        <v>2.0833333333333332E-2</v>
      </c>
      <c r="AL3528">
        <f t="shared" si="289"/>
        <v>172.97</v>
      </c>
    </row>
    <row r="3529" spans="2:38" ht="14.45" x14ac:dyDescent="0.3">
      <c r="B3529" t="s">
        <v>2853</v>
      </c>
      <c r="C3529">
        <v>2002344334</v>
      </c>
      <c r="D3529" t="s">
        <v>125</v>
      </c>
      <c r="E3529" t="s">
        <v>126</v>
      </c>
      <c r="F3529" t="s">
        <v>127</v>
      </c>
      <c r="G3529" t="s">
        <v>128</v>
      </c>
      <c r="H3529" t="s">
        <v>139</v>
      </c>
      <c r="I3529" t="s">
        <v>140</v>
      </c>
      <c r="J3529" t="s">
        <v>246</v>
      </c>
      <c r="K3529" t="s">
        <v>495</v>
      </c>
      <c r="L3529">
        <v>80895503</v>
      </c>
      <c r="M3529" t="s">
        <v>496</v>
      </c>
      <c r="N3529">
        <v>96190030</v>
      </c>
      <c r="O3529" t="s">
        <v>497</v>
      </c>
      <c r="P3529">
        <v>4987176137562</v>
      </c>
      <c r="Q3529">
        <v>98</v>
      </c>
      <c r="R3529" s="16">
        <v>46807</v>
      </c>
      <c r="S3529">
        <v>36</v>
      </c>
      <c r="T3529">
        <v>51</v>
      </c>
      <c r="U3529">
        <v>40</v>
      </c>
      <c r="V3529">
        <v>74.67</v>
      </c>
      <c r="W3529">
        <v>78.400000000000006</v>
      </c>
      <c r="X3529">
        <v>81.67</v>
      </c>
      <c r="Y3529">
        <v>42</v>
      </c>
      <c r="Z3529">
        <v>21</v>
      </c>
      <c r="AA3529">
        <v>0</v>
      </c>
      <c r="AB3529">
        <v>0</v>
      </c>
      <c r="AC3529">
        <v>133358.39999999999</v>
      </c>
      <c r="AD3529">
        <v>0.05</v>
      </c>
      <c r="AE3529">
        <v>0</v>
      </c>
      <c r="AF3529">
        <v>0</v>
      </c>
      <c r="AG3529">
        <v>0</v>
      </c>
      <c r="AH3529">
        <v>0</v>
      </c>
      <c r="AI3529">
        <f t="shared" si="286"/>
        <v>1701</v>
      </c>
      <c r="AJ3529">
        <f t="shared" si="287"/>
        <v>138920.67000000001</v>
      </c>
      <c r="AK3529" s="62">
        <f t="shared" si="288"/>
        <v>42.524999999999999</v>
      </c>
      <c r="AL3529">
        <f t="shared" si="289"/>
        <v>133358.40000000002</v>
      </c>
    </row>
    <row r="3530" spans="2:38" ht="14.45" x14ac:dyDescent="0.3">
      <c r="B3530" t="s">
        <v>2853</v>
      </c>
      <c r="C3530">
        <v>2002344334</v>
      </c>
      <c r="D3530" t="s">
        <v>125</v>
      </c>
      <c r="E3530" t="s">
        <v>126</v>
      </c>
      <c r="F3530" t="s">
        <v>127</v>
      </c>
      <c r="G3530" t="s">
        <v>146</v>
      </c>
      <c r="H3530" t="s">
        <v>150</v>
      </c>
      <c r="I3530" t="s">
        <v>257</v>
      </c>
      <c r="J3530" t="s">
        <v>309</v>
      </c>
      <c r="K3530" t="s">
        <v>310</v>
      </c>
      <c r="L3530">
        <v>80818346</v>
      </c>
      <c r="M3530" t="s">
        <v>311</v>
      </c>
      <c r="N3530">
        <v>82122011</v>
      </c>
      <c r="O3530" t="s">
        <v>312</v>
      </c>
      <c r="P3530">
        <v>4987176278623</v>
      </c>
      <c r="Q3530">
        <v>275</v>
      </c>
      <c r="R3530" s="16">
        <v>47530</v>
      </c>
      <c r="S3530">
        <v>60</v>
      </c>
      <c r="T3530">
        <v>71</v>
      </c>
      <c r="U3530">
        <v>72</v>
      </c>
      <c r="V3530">
        <v>199.75</v>
      </c>
      <c r="W3530">
        <v>235.71</v>
      </c>
      <c r="X3530">
        <v>245.54</v>
      </c>
      <c r="Y3530">
        <v>0</v>
      </c>
      <c r="Z3530">
        <v>18</v>
      </c>
      <c r="AA3530">
        <v>0</v>
      </c>
      <c r="AB3530">
        <v>0</v>
      </c>
      <c r="AC3530">
        <v>4242.78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f t="shared" si="286"/>
        <v>18</v>
      </c>
      <c r="AJ3530">
        <f t="shared" si="287"/>
        <v>4419.72</v>
      </c>
      <c r="AK3530" s="62">
        <f t="shared" si="288"/>
        <v>0.25</v>
      </c>
      <c r="AL3530">
        <f t="shared" si="289"/>
        <v>4242.78</v>
      </c>
    </row>
    <row r="3531" spans="2:38" ht="14.45" x14ac:dyDescent="0.3">
      <c r="B3531" t="s">
        <v>2853</v>
      </c>
      <c r="C3531">
        <v>2002344334</v>
      </c>
      <c r="D3531" t="s">
        <v>125</v>
      </c>
      <c r="E3531" t="s">
        <v>126</v>
      </c>
      <c r="F3531" t="s">
        <v>127</v>
      </c>
      <c r="G3531" t="s">
        <v>128</v>
      </c>
      <c r="H3531" t="s">
        <v>139</v>
      </c>
      <c r="I3531" t="s">
        <v>140</v>
      </c>
      <c r="J3531" t="s">
        <v>246</v>
      </c>
      <c r="K3531" t="s">
        <v>498</v>
      </c>
      <c r="L3531">
        <v>80895504</v>
      </c>
      <c r="M3531" t="s">
        <v>499</v>
      </c>
      <c r="N3531">
        <v>96190030</v>
      </c>
      <c r="O3531" t="s">
        <v>500</v>
      </c>
      <c r="P3531">
        <v>4987176137586</v>
      </c>
      <c r="Q3531">
        <v>149</v>
      </c>
      <c r="R3531" s="16">
        <v>46807</v>
      </c>
      <c r="S3531">
        <v>36</v>
      </c>
      <c r="T3531">
        <v>51</v>
      </c>
      <c r="U3531">
        <v>40</v>
      </c>
      <c r="V3531">
        <v>113.52</v>
      </c>
      <c r="W3531">
        <v>119.2</v>
      </c>
      <c r="X3531">
        <v>124.17</v>
      </c>
      <c r="Y3531">
        <v>25</v>
      </c>
      <c r="Z3531">
        <v>33</v>
      </c>
      <c r="AA3531">
        <v>0</v>
      </c>
      <c r="AB3531">
        <v>0</v>
      </c>
      <c r="AC3531">
        <v>123133.6</v>
      </c>
      <c r="AD3531">
        <v>0.04</v>
      </c>
      <c r="AE3531">
        <v>0</v>
      </c>
      <c r="AF3531">
        <v>0</v>
      </c>
      <c r="AG3531">
        <v>0</v>
      </c>
      <c r="AH3531">
        <v>0</v>
      </c>
      <c r="AI3531">
        <f t="shared" ref="AI3531:AI3594" si="290">+(Y3531+AA3531)*U3531+(Z3531+AB3531+AE3531+AG3531)</f>
        <v>1033</v>
      </c>
      <c r="AJ3531">
        <f t="shared" ref="AJ3531:AJ3594" si="291">+AI3531*X3531</f>
        <v>128267.61</v>
      </c>
      <c r="AK3531" s="62">
        <f t="shared" ref="AK3531:AK3594" si="292">+AI3531/U3531</f>
        <v>25.824999999999999</v>
      </c>
      <c r="AL3531">
        <f t="shared" ref="AL3531:AL3594" si="293">+AI3531*W3531</f>
        <v>123133.6</v>
      </c>
    </row>
    <row r="3532" spans="2:38" ht="14.45" x14ac:dyDescent="0.3">
      <c r="B3532" t="s">
        <v>2853</v>
      </c>
      <c r="C3532">
        <v>2002344334</v>
      </c>
      <c r="D3532" t="s">
        <v>125</v>
      </c>
      <c r="E3532" t="s">
        <v>126</v>
      </c>
      <c r="F3532" t="s">
        <v>127</v>
      </c>
      <c r="G3532" t="s">
        <v>146</v>
      </c>
      <c r="H3532" t="s">
        <v>190</v>
      </c>
      <c r="I3532" t="s">
        <v>317</v>
      </c>
      <c r="J3532" t="s">
        <v>318</v>
      </c>
      <c r="K3532" t="s">
        <v>319</v>
      </c>
      <c r="L3532">
        <v>80864296</v>
      </c>
      <c r="M3532" t="s">
        <v>320</v>
      </c>
      <c r="N3532">
        <v>82121010</v>
      </c>
      <c r="O3532" t="s">
        <v>321</v>
      </c>
      <c r="P3532">
        <v>4987176342645</v>
      </c>
      <c r="Q3532">
        <v>99</v>
      </c>
      <c r="R3532" s="16">
        <v>47045</v>
      </c>
      <c r="S3532">
        <v>60</v>
      </c>
      <c r="T3532">
        <v>44</v>
      </c>
      <c r="U3532">
        <v>192</v>
      </c>
      <c r="V3532">
        <v>70.650000000000006</v>
      </c>
      <c r="W3532">
        <v>83.37</v>
      </c>
      <c r="X3532">
        <v>86.85</v>
      </c>
      <c r="Y3532">
        <v>8</v>
      </c>
      <c r="Z3532">
        <v>51</v>
      </c>
      <c r="AA3532">
        <v>0</v>
      </c>
      <c r="AB3532">
        <v>0</v>
      </c>
      <c r="AC3532">
        <v>132308.19</v>
      </c>
      <c r="AD3532">
        <v>8.99999999999999E-2</v>
      </c>
      <c r="AE3532">
        <v>0</v>
      </c>
      <c r="AF3532">
        <v>0</v>
      </c>
      <c r="AG3532">
        <v>0</v>
      </c>
      <c r="AH3532">
        <v>0</v>
      </c>
      <c r="AI3532">
        <f t="shared" si="290"/>
        <v>1587</v>
      </c>
      <c r="AJ3532">
        <f t="shared" si="291"/>
        <v>137830.94999999998</v>
      </c>
      <c r="AK3532" s="62">
        <f t="shared" si="292"/>
        <v>8.265625</v>
      </c>
      <c r="AL3532">
        <f t="shared" si="293"/>
        <v>132308.19</v>
      </c>
    </row>
    <row r="3533" spans="2:38" ht="14.45" x14ac:dyDescent="0.3">
      <c r="B3533" t="s">
        <v>2853</v>
      </c>
      <c r="C3533">
        <v>2002344334</v>
      </c>
      <c r="D3533" t="s">
        <v>125</v>
      </c>
      <c r="E3533" t="s">
        <v>126</v>
      </c>
      <c r="F3533" t="s">
        <v>127</v>
      </c>
      <c r="G3533" t="s">
        <v>128</v>
      </c>
      <c r="H3533" t="s">
        <v>139</v>
      </c>
      <c r="I3533" t="s">
        <v>140</v>
      </c>
      <c r="J3533" t="s">
        <v>246</v>
      </c>
      <c r="K3533" t="s">
        <v>508</v>
      </c>
      <c r="L3533">
        <v>80895505</v>
      </c>
      <c r="M3533" t="s">
        <v>509</v>
      </c>
      <c r="N3533">
        <v>96190030</v>
      </c>
      <c r="O3533" t="s">
        <v>510</v>
      </c>
      <c r="P3533">
        <v>4987176141743</v>
      </c>
      <c r="Q3533">
        <v>196</v>
      </c>
      <c r="R3533" s="16">
        <v>46807</v>
      </c>
      <c r="S3533">
        <v>36</v>
      </c>
      <c r="T3533">
        <v>51</v>
      </c>
      <c r="U3533">
        <v>24</v>
      </c>
      <c r="V3533">
        <v>149.32</v>
      </c>
      <c r="W3533">
        <v>156.79</v>
      </c>
      <c r="X3533">
        <v>163.33000000000001</v>
      </c>
      <c r="Y3533">
        <v>0</v>
      </c>
      <c r="Z3533">
        <v>5</v>
      </c>
      <c r="AA3533">
        <v>0</v>
      </c>
      <c r="AB3533">
        <v>0</v>
      </c>
      <c r="AC3533">
        <v>783.95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f t="shared" si="290"/>
        <v>5</v>
      </c>
      <c r="AJ3533">
        <f t="shared" si="291"/>
        <v>816.65000000000009</v>
      </c>
      <c r="AK3533" s="62">
        <f t="shared" si="292"/>
        <v>0.20833333333333334</v>
      </c>
      <c r="AL3533">
        <f t="shared" si="293"/>
        <v>783.94999999999993</v>
      </c>
    </row>
    <row r="3534" spans="2:38" ht="14.45" x14ac:dyDescent="0.3">
      <c r="B3534" t="s">
        <v>2853</v>
      </c>
      <c r="C3534">
        <v>2002344334</v>
      </c>
      <c r="D3534" t="s">
        <v>125</v>
      </c>
      <c r="E3534" t="s">
        <v>126</v>
      </c>
      <c r="F3534" t="s">
        <v>127</v>
      </c>
      <c r="G3534" t="s">
        <v>146</v>
      </c>
      <c r="H3534" t="s">
        <v>160</v>
      </c>
      <c r="I3534" t="s">
        <v>161</v>
      </c>
      <c r="J3534" t="s">
        <v>162</v>
      </c>
      <c r="K3534" t="s">
        <v>331</v>
      </c>
      <c r="L3534">
        <v>80895783</v>
      </c>
      <c r="M3534" t="s">
        <v>332</v>
      </c>
      <c r="N3534">
        <v>96032100</v>
      </c>
      <c r="O3534" t="s">
        <v>333</v>
      </c>
      <c r="P3534">
        <v>4987176240002</v>
      </c>
      <c r="Q3534">
        <v>140</v>
      </c>
      <c r="R3534" s="16">
        <v>46807</v>
      </c>
      <c r="S3534">
        <v>36</v>
      </c>
      <c r="T3534">
        <v>51</v>
      </c>
      <c r="U3534">
        <v>36</v>
      </c>
      <c r="V3534">
        <v>106.67</v>
      </c>
      <c r="W3534">
        <v>112</v>
      </c>
      <c r="X3534">
        <v>116.67</v>
      </c>
      <c r="Y3534">
        <v>0</v>
      </c>
      <c r="Z3534">
        <v>8</v>
      </c>
      <c r="AA3534">
        <v>0</v>
      </c>
      <c r="AB3534">
        <v>0</v>
      </c>
      <c r="AC3534">
        <v>896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f t="shared" si="290"/>
        <v>8</v>
      </c>
      <c r="AJ3534">
        <f t="shared" si="291"/>
        <v>933.36</v>
      </c>
      <c r="AK3534" s="62">
        <f t="shared" si="292"/>
        <v>0.22222222222222221</v>
      </c>
      <c r="AL3534">
        <f t="shared" si="293"/>
        <v>896</v>
      </c>
    </row>
    <row r="3535" spans="2:38" ht="14.45" x14ac:dyDescent="0.3">
      <c r="B3535" t="s">
        <v>2853</v>
      </c>
      <c r="C3535">
        <v>2002344334</v>
      </c>
      <c r="D3535" t="s">
        <v>125</v>
      </c>
      <c r="E3535" t="s">
        <v>126</v>
      </c>
      <c r="F3535" t="s">
        <v>127</v>
      </c>
      <c r="G3535" t="s">
        <v>128</v>
      </c>
      <c r="H3535" t="s">
        <v>139</v>
      </c>
      <c r="I3535" t="s">
        <v>140</v>
      </c>
      <c r="J3535" t="s">
        <v>246</v>
      </c>
      <c r="K3535" t="s">
        <v>512</v>
      </c>
      <c r="L3535">
        <v>80895507</v>
      </c>
      <c r="M3535" t="s">
        <v>513</v>
      </c>
      <c r="N3535">
        <v>96190030</v>
      </c>
      <c r="O3535" t="s">
        <v>514</v>
      </c>
      <c r="P3535">
        <v>4987176141781</v>
      </c>
      <c r="Q3535">
        <v>280</v>
      </c>
      <c r="R3535" s="16">
        <v>47045</v>
      </c>
      <c r="S3535">
        <v>36</v>
      </c>
      <c r="T3535">
        <v>74</v>
      </c>
      <c r="U3535">
        <v>24</v>
      </c>
      <c r="V3535">
        <v>213.32</v>
      </c>
      <c r="W3535">
        <v>223.99</v>
      </c>
      <c r="X3535">
        <v>233.33</v>
      </c>
      <c r="Y3535">
        <v>0</v>
      </c>
      <c r="Z3535">
        <v>3</v>
      </c>
      <c r="AA3535">
        <v>0</v>
      </c>
      <c r="AB3535">
        <v>0</v>
      </c>
      <c r="AC3535">
        <v>671.97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f t="shared" si="290"/>
        <v>3</v>
      </c>
      <c r="AJ3535">
        <f t="shared" si="291"/>
        <v>699.99</v>
      </c>
      <c r="AK3535" s="62">
        <f t="shared" si="292"/>
        <v>0.125</v>
      </c>
      <c r="AL3535">
        <f t="shared" si="293"/>
        <v>671.97</v>
      </c>
    </row>
    <row r="3536" spans="2:38" ht="14.45" x14ac:dyDescent="0.3">
      <c r="B3536" t="s">
        <v>2853</v>
      </c>
      <c r="C3536">
        <v>2002344334</v>
      </c>
      <c r="D3536" t="s">
        <v>125</v>
      </c>
      <c r="E3536" t="s">
        <v>126</v>
      </c>
      <c r="F3536" t="s">
        <v>127</v>
      </c>
      <c r="G3536" t="s">
        <v>146</v>
      </c>
      <c r="H3536" t="s">
        <v>160</v>
      </c>
      <c r="I3536" t="s">
        <v>161</v>
      </c>
      <c r="J3536" t="s">
        <v>162</v>
      </c>
      <c r="K3536" t="s">
        <v>334</v>
      </c>
      <c r="L3536">
        <v>80895785</v>
      </c>
      <c r="M3536" t="s">
        <v>335</v>
      </c>
      <c r="N3536">
        <v>96032100</v>
      </c>
      <c r="O3536" t="s">
        <v>336</v>
      </c>
      <c r="P3536">
        <v>4987176239976</v>
      </c>
      <c r="Q3536">
        <v>140</v>
      </c>
      <c r="R3536" s="16">
        <v>47045</v>
      </c>
      <c r="S3536">
        <v>36</v>
      </c>
      <c r="T3536">
        <v>74</v>
      </c>
      <c r="U3536">
        <v>36</v>
      </c>
      <c r="V3536">
        <v>106.67</v>
      </c>
      <c r="W3536">
        <v>112</v>
      </c>
      <c r="X3536">
        <v>116.67</v>
      </c>
      <c r="Y3536">
        <v>0</v>
      </c>
      <c r="Z3536">
        <v>6</v>
      </c>
      <c r="AA3536">
        <v>0</v>
      </c>
      <c r="AB3536">
        <v>0</v>
      </c>
      <c r="AC3536">
        <v>672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f t="shared" si="290"/>
        <v>6</v>
      </c>
      <c r="AJ3536">
        <f t="shared" si="291"/>
        <v>700.02</v>
      </c>
      <c r="AK3536" s="62">
        <f t="shared" si="292"/>
        <v>0.16666666666666666</v>
      </c>
      <c r="AL3536">
        <f t="shared" si="293"/>
        <v>672</v>
      </c>
    </row>
    <row r="3537" spans="2:38" ht="14.45" x14ac:dyDescent="0.3">
      <c r="B3537" t="s">
        <v>2853</v>
      </c>
      <c r="C3537">
        <v>2002344334</v>
      </c>
      <c r="D3537" t="s">
        <v>125</v>
      </c>
      <c r="E3537" t="s">
        <v>126</v>
      </c>
      <c r="F3537" t="s">
        <v>127</v>
      </c>
      <c r="G3537" t="s">
        <v>128</v>
      </c>
      <c r="H3537" t="s">
        <v>139</v>
      </c>
      <c r="I3537" t="s">
        <v>140</v>
      </c>
      <c r="J3537" t="s">
        <v>141</v>
      </c>
      <c r="K3537" t="s">
        <v>519</v>
      </c>
      <c r="L3537">
        <v>80895511</v>
      </c>
      <c r="M3537" t="s">
        <v>520</v>
      </c>
      <c r="N3537">
        <v>96190030</v>
      </c>
      <c r="O3537" t="s">
        <v>521</v>
      </c>
      <c r="P3537">
        <v>4987176181169</v>
      </c>
      <c r="Q3537">
        <v>749</v>
      </c>
      <c r="R3537" s="16">
        <v>47045</v>
      </c>
      <c r="S3537">
        <v>36</v>
      </c>
      <c r="T3537">
        <v>74</v>
      </c>
      <c r="U3537">
        <v>6</v>
      </c>
      <c r="V3537">
        <v>570.65</v>
      </c>
      <c r="W3537">
        <v>599.17999999999995</v>
      </c>
      <c r="X3537">
        <v>624.16999999999996</v>
      </c>
      <c r="Y3537">
        <v>2</v>
      </c>
      <c r="Z3537">
        <v>2</v>
      </c>
      <c r="AA3537">
        <v>0</v>
      </c>
      <c r="AB3537">
        <v>0</v>
      </c>
      <c r="AC3537">
        <v>8388.52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f t="shared" si="290"/>
        <v>14</v>
      </c>
      <c r="AJ3537">
        <f t="shared" si="291"/>
        <v>8738.3799999999992</v>
      </c>
      <c r="AK3537" s="62">
        <f t="shared" si="292"/>
        <v>2.3333333333333335</v>
      </c>
      <c r="AL3537">
        <f t="shared" si="293"/>
        <v>8388.5199999999986</v>
      </c>
    </row>
    <row r="3538" spans="2:38" ht="14.45" x14ac:dyDescent="0.3">
      <c r="B3538" t="s">
        <v>2853</v>
      </c>
      <c r="C3538">
        <v>2002344334</v>
      </c>
      <c r="D3538" t="s">
        <v>125</v>
      </c>
      <c r="E3538" t="s">
        <v>126</v>
      </c>
      <c r="F3538" t="s">
        <v>127</v>
      </c>
      <c r="G3538" t="s">
        <v>146</v>
      </c>
      <c r="H3538" t="s">
        <v>160</v>
      </c>
      <c r="I3538" t="s">
        <v>161</v>
      </c>
      <c r="J3538" t="s">
        <v>344</v>
      </c>
      <c r="K3538" t="s">
        <v>345</v>
      </c>
      <c r="L3538">
        <v>80895789</v>
      </c>
      <c r="M3538" t="s">
        <v>346</v>
      </c>
      <c r="N3538">
        <v>96032100</v>
      </c>
      <c r="O3538" t="s">
        <v>347</v>
      </c>
      <c r="P3538">
        <v>4987176279156</v>
      </c>
      <c r="Q3538">
        <v>120</v>
      </c>
      <c r="R3538" s="16">
        <v>47102</v>
      </c>
      <c r="S3538">
        <v>36</v>
      </c>
      <c r="T3538">
        <v>79</v>
      </c>
      <c r="U3538">
        <v>48</v>
      </c>
      <c r="V3538">
        <v>91.43</v>
      </c>
      <c r="W3538">
        <v>96</v>
      </c>
      <c r="X3538">
        <v>100</v>
      </c>
      <c r="Y3538">
        <v>0</v>
      </c>
      <c r="Z3538">
        <v>11</v>
      </c>
      <c r="AA3538">
        <v>0</v>
      </c>
      <c r="AB3538">
        <v>0</v>
      </c>
      <c r="AC3538">
        <v>1056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f t="shared" si="290"/>
        <v>11</v>
      </c>
      <c r="AJ3538">
        <f t="shared" si="291"/>
        <v>1100</v>
      </c>
      <c r="AK3538" s="62">
        <f t="shared" si="292"/>
        <v>0.22916666666666666</v>
      </c>
      <c r="AL3538">
        <f t="shared" si="293"/>
        <v>1056</v>
      </c>
    </row>
    <row r="3539" spans="2:38" ht="14.45" x14ac:dyDescent="0.3">
      <c r="B3539" t="s">
        <v>2853</v>
      </c>
      <c r="C3539">
        <v>2002344334</v>
      </c>
      <c r="D3539" t="s">
        <v>125</v>
      </c>
      <c r="E3539" t="s">
        <v>126</v>
      </c>
      <c r="F3539" t="s">
        <v>127</v>
      </c>
      <c r="G3539" t="s">
        <v>128</v>
      </c>
      <c r="H3539" t="s">
        <v>139</v>
      </c>
      <c r="I3539" t="s">
        <v>140</v>
      </c>
      <c r="J3539" t="s">
        <v>236</v>
      </c>
      <c r="K3539" t="s">
        <v>797</v>
      </c>
      <c r="L3539">
        <v>83933413</v>
      </c>
      <c r="M3539" t="s">
        <v>1032</v>
      </c>
      <c r="N3539">
        <v>96190030</v>
      </c>
      <c r="O3539" t="s">
        <v>1033</v>
      </c>
      <c r="P3539">
        <v>4987176307866</v>
      </c>
      <c r="Q3539">
        <v>399</v>
      </c>
      <c r="R3539" s="16">
        <v>47046</v>
      </c>
      <c r="S3539">
        <v>36</v>
      </c>
      <c r="T3539">
        <v>74</v>
      </c>
      <c r="U3539">
        <v>18</v>
      </c>
      <c r="V3539">
        <v>317.20999999999998</v>
      </c>
      <c r="W3539">
        <v>333.07</v>
      </c>
      <c r="X3539">
        <v>346.96</v>
      </c>
      <c r="Y3539">
        <v>26</v>
      </c>
      <c r="Z3539">
        <v>11</v>
      </c>
      <c r="AA3539">
        <v>0</v>
      </c>
      <c r="AB3539">
        <v>0</v>
      </c>
      <c r="AC3539">
        <v>159540.53</v>
      </c>
      <c r="AD3539">
        <v>5.9999999999999901E-2</v>
      </c>
      <c r="AE3539">
        <v>0</v>
      </c>
      <c r="AF3539">
        <v>0</v>
      </c>
      <c r="AG3539">
        <v>0</v>
      </c>
      <c r="AH3539">
        <v>0</v>
      </c>
      <c r="AI3539">
        <f t="shared" si="290"/>
        <v>479</v>
      </c>
      <c r="AJ3539">
        <f t="shared" si="291"/>
        <v>166193.84</v>
      </c>
      <c r="AK3539" s="62">
        <f t="shared" si="292"/>
        <v>26.611111111111111</v>
      </c>
      <c r="AL3539">
        <f t="shared" si="293"/>
        <v>159540.53</v>
      </c>
    </row>
    <row r="3540" spans="2:38" ht="14.45" x14ac:dyDescent="0.3">
      <c r="B3540" t="s">
        <v>2853</v>
      </c>
      <c r="C3540">
        <v>2002344334</v>
      </c>
      <c r="D3540" t="s">
        <v>125</v>
      </c>
      <c r="E3540" t="s">
        <v>126</v>
      </c>
      <c r="F3540" t="s">
        <v>127</v>
      </c>
      <c r="G3540" t="s">
        <v>146</v>
      </c>
      <c r="H3540" t="s">
        <v>160</v>
      </c>
      <c r="I3540" t="s">
        <v>161</v>
      </c>
      <c r="J3540" t="s">
        <v>351</v>
      </c>
      <c r="K3540" t="s">
        <v>352</v>
      </c>
      <c r="L3540">
        <v>80895791</v>
      </c>
      <c r="M3540" t="s">
        <v>353</v>
      </c>
      <c r="N3540">
        <v>96032100</v>
      </c>
      <c r="O3540" t="s">
        <v>354</v>
      </c>
      <c r="P3540">
        <v>4987176270337</v>
      </c>
      <c r="Q3540">
        <v>120</v>
      </c>
      <c r="R3540" s="16">
        <v>47045</v>
      </c>
      <c r="S3540">
        <v>36</v>
      </c>
      <c r="T3540">
        <v>74</v>
      </c>
      <c r="U3540">
        <v>36</v>
      </c>
      <c r="V3540">
        <v>91.43</v>
      </c>
      <c r="W3540">
        <v>96</v>
      </c>
      <c r="X3540">
        <v>100</v>
      </c>
      <c r="Y3540">
        <v>0</v>
      </c>
      <c r="Z3540">
        <v>2</v>
      </c>
      <c r="AA3540">
        <v>0</v>
      </c>
      <c r="AB3540">
        <v>0</v>
      </c>
      <c r="AC3540">
        <v>192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f t="shared" si="290"/>
        <v>2</v>
      </c>
      <c r="AJ3540">
        <f t="shared" si="291"/>
        <v>200</v>
      </c>
      <c r="AK3540" s="62">
        <f t="shared" si="292"/>
        <v>5.5555555555555552E-2</v>
      </c>
      <c r="AL3540">
        <f t="shared" si="293"/>
        <v>192</v>
      </c>
    </row>
    <row r="3541" spans="2:38" ht="14.45" x14ac:dyDescent="0.3">
      <c r="B3541" t="s">
        <v>2853</v>
      </c>
      <c r="C3541">
        <v>2002344334</v>
      </c>
      <c r="D3541" t="s">
        <v>125</v>
      </c>
      <c r="E3541" t="s">
        <v>126</v>
      </c>
      <c r="F3541" t="s">
        <v>127</v>
      </c>
      <c r="G3541" t="s">
        <v>146</v>
      </c>
      <c r="H3541" t="s">
        <v>160</v>
      </c>
      <c r="I3541" t="s">
        <v>161</v>
      </c>
      <c r="J3541" t="s">
        <v>539</v>
      </c>
      <c r="K3541" t="s">
        <v>540</v>
      </c>
      <c r="L3541">
        <v>80895602</v>
      </c>
      <c r="M3541" t="s">
        <v>541</v>
      </c>
      <c r="N3541">
        <v>96032100</v>
      </c>
      <c r="O3541" t="s">
        <v>542</v>
      </c>
      <c r="P3541">
        <v>4987176226532</v>
      </c>
      <c r="Q3541">
        <v>50</v>
      </c>
      <c r="R3541" s="16">
        <v>47045</v>
      </c>
      <c r="S3541">
        <v>36</v>
      </c>
      <c r="T3541">
        <v>74</v>
      </c>
      <c r="U3541">
        <v>48</v>
      </c>
      <c r="V3541">
        <v>38.1</v>
      </c>
      <c r="W3541">
        <v>40</v>
      </c>
      <c r="X3541">
        <v>41.67</v>
      </c>
      <c r="Y3541">
        <v>1</v>
      </c>
      <c r="Z3541">
        <v>37</v>
      </c>
      <c r="AA3541">
        <v>0</v>
      </c>
      <c r="AB3541">
        <v>0</v>
      </c>
      <c r="AC3541">
        <v>3400</v>
      </c>
      <c r="AD3541">
        <v>0.01</v>
      </c>
      <c r="AE3541">
        <v>0</v>
      </c>
      <c r="AF3541">
        <v>0</v>
      </c>
      <c r="AG3541">
        <v>0</v>
      </c>
      <c r="AH3541">
        <v>0</v>
      </c>
      <c r="AI3541">
        <f t="shared" si="290"/>
        <v>85</v>
      </c>
      <c r="AJ3541">
        <f t="shared" si="291"/>
        <v>3541.9500000000003</v>
      </c>
      <c r="AK3541" s="62">
        <f t="shared" si="292"/>
        <v>1.7708333333333333</v>
      </c>
      <c r="AL3541">
        <f t="shared" si="293"/>
        <v>3400</v>
      </c>
    </row>
    <row r="3542" spans="2:38" ht="14.45" x14ac:dyDescent="0.3">
      <c r="B3542" t="s">
        <v>2853</v>
      </c>
      <c r="C3542">
        <v>2002344334</v>
      </c>
      <c r="D3542" t="s">
        <v>125</v>
      </c>
      <c r="E3542" t="s">
        <v>126</v>
      </c>
      <c r="F3542" t="s">
        <v>127</v>
      </c>
      <c r="G3542" t="s">
        <v>146</v>
      </c>
      <c r="H3542" t="s">
        <v>160</v>
      </c>
      <c r="I3542" t="s">
        <v>161</v>
      </c>
      <c r="J3542" t="s">
        <v>351</v>
      </c>
      <c r="K3542" t="s">
        <v>1027</v>
      </c>
      <c r="L3542">
        <v>80895793</v>
      </c>
      <c r="M3542" t="s">
        <v>1028</v>
      </c>
      <c r="N3542">
        <v>96032100</v>
      </c>
      <c r="O3542" t="s">
        <v>1029</v>
      </c>
      <c r="P3542">
        <v>4987176232632</v>
      </c>
      <c r="Q3542">
        <v>50</v>
      </c>
      <c r="R3542" s="16">
        <v>46807</v>
      </c>
      <c r="S3542">
        <v>36</v>
      </c>
      <c r="T3542">
        <v>51</v>
      </c>
      <c r="U3542">
        <v>120</v>
      </c>
      <c r="V3542">
        <v>38.1</v>
      </c>
      <c r="W3542">
        <v>40</v>
      </c>
      <c r="X3542">
        <v>41.67</v>
      </c>
      <c r="Y3542">
        <v>0</v>
      </c>
      <c r="Z3542">
        <v>1</v>
      </c>
      <c r="AA3542">
        <v>0</v>
      </c>
      <c r="AB3542">
        <v>0</v>
      </c>
      <c r="AC3542">
        <v>40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f t="shared" si="290"/>
        <v>1</v>
      </c>
      <c r="AJ3542">
        <f t="shared" si="291"/>
        <v>41.67</v>
      </c>
      <c r="AK3542" s="62">
        <f t="shared" si="292"/>
        <v>8.3333333333333332E-3</v>
      </c>
      <c r="AL3542">
        <f t="shared" si="293"/>
        <v>40</v>
      </c>
    </row>
    <row r="3543" spans="2:38" ht="14.45" x14ac:dyDescent="0.3">
      <c r="B3543" t="s">
        <v>2853</v>
      </c>
      <c r="C3543">
        <v>2002344334</v>
      </c>
      <c r="D3543" t="s">
        <v>125</v>
      </c>
      <c r="E3543" t="s">
        <v>126</v>
      </c>
      <c r="F3543" t="s">
        <v>127</v>
      </c>
      <c r="G3543" t="s">
        <v>128</v>
      </c>
      <c r="H3543" t="s">
        <v>139</v>
      </c>
      <c r="I3543" t="s">
        <v>140</v>
      </c>
      <c r="J3543" t="s">
        <v>266</v>
      </c>
      <c r="K3543" t="s">
        <v>546</v>
      </c>
      <c r="L3543">
        <v>80895517</v>
      </c>
      <c r="M3543" t="s">
        <v>547</v>
      </c>
      <c r="N3543">
        <v>96190030</v>
      </c>
      <c r="O3543" t="s">
        <v>548</v>
      </c>
      <c r="P3543">
        <v>4987176218346</v>
      </c>
      <c r="Q3543">
        <v>117</v>
      </c>
      <c r="R3543" s="16">
        <v>47045</v>
      </c>
      <c r="S3543">
        <v>36</v>
      </c>
      <c r="T3543">
        <v>74</v>
      </c>
      <c r="U3543">
        <v>40</v>
      </c>
      <c r="V3543">
        <v>89.14</v>
      </c>
      <c r="W3543">
        <v>93.6</v>
      </c>
      <c r="X3543">
        <v>97.5</v>
      </c>
      <c r="Y3543">
        <v>65</v>
      </c>
      <c r="Z3543">
        <v>24</v>
      </c>
      <c r="AA3543">
        <v>0</v>
      </c>
      <c r="AB3543">
        <v>0</v>
      </c>
      <c r="AC3543">
        <v>245606.39999999999</v>
      </c>
      <c r="AD3543">
        <v>8.99999999999999E-2</v>
      </c>
      <c r="AE3543">
        <v>0</v>
      </c>
      <c r="AF3543">
        <v>0</v>
      </c>
      <c r="AG3543">
        <v>0</v>
      </c>
      <c r="AH3543">
        <v>0</v>
      </c>
      <c r="AI3543">
        <f t="shared" si="290"/>
        <v>2624</v>
      </c>
      <c r="AJ3543">
        <f t="shared" si="291"/>
        <v>255840</v>
      </c>
      <c r="AK3543" s="62">
        <f t="shared" si="292"/>
        <v>65.599999999999994</v>
      </c>
      <c r="AL3543">
        <f t="shared" si="293"/>
        <v>245606.39999999999</v>
      </c>
    </row>
    <row r="3544" spans="2:38" ht="14.45" x14ac:dyDescent="0.3">
      <c r="B3544" t="s">
        <v>2853</v>
      </c>
      <c r="C3544">
        <v>2002344334</v>
      </c>
      <c r="D3544" t="s">
        <v>125</v>
      </c>
      <c r="E3544" t="s">
        <v>126</v>
      </c>
      <c r="F3544" t="s">
        <v>127</v>
      </c>
      <c r="G3544" t="s">
        <v>146</v>
      </c>
      <c r="H3544" t="s">
        <v>160</v>
      </c>
      <c r="I3544" t="s">
        <v>161</v>
      </c>
      <c r="J3544" t="s">
        <v>162</v>
      </c>
      <c r="K3544" t="s">
        <v>358</v>
      </c>
      <c r="L3544">
        <v>80895795</v>
      </c>
      <c r="M3544" t="s">
        <v>359</v>
      </c>
      <c r="N3544">
        <v>96032100</v>
      </c>
      <c r="O3544" t="s">
        <v>360</v>
      </c>
      <c r="P3544">
        <v>4987176239952</v>
      </c>
      <c r="Q3544">
        <v>160</v>
      </c>
      <c r="R3544" s="16">
        <v>46807</v>
      </c>
      <c r="S3544">
        <v>36</v>
      </c>
      <c r="T3544">
        <v>51</v>
      </c>
      <c r="U3544">
        <v>36</v>
      </c>
      <c r="V3544">
        <v>121.9</v>
      </c>
      <c r="W3544">
        <v>128</v>
      </c>
      <c r="X3544">
        <v>133.34</v>
      </c>
      <c r="Y3544">
        <v>0</v>
      </c>
      <c r="Z3544">
        <v>6</v>
      </c>
      <c r="AA3544">
        <v>0</v>
      </c>
      <c r="AB3544">
        <v>0</v>
      </c>
      <c r="AC3544">
        <v>768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f t="shared" si="290"/>
        <v>6</v>
      </c>
      <c r="AJ3544">
        <f t="shared" si="291"/>
        <v>800.04</v>
      </c>
      <c r="AK3544" s="62">
        <f t="shared" si="292"/>
        <v>0.16666666666666666</v>
      </c>
      <c r="AL3544">
        <f t="shared" si="293"/>
        <v>768</v>
      </c>
    </row>
    <row r="3545" spans="2:38" ht="14.45" x14ac:dyDescent="0.3">
      <c r="B3545" t="s">
        <v>2853</v>
      </c>
      <c r="C3545">
        <v>2002344334</v>
      </c>
      <c r="D3545" t="s">
        <v>125</v>
      </c>
      <c r="E3545" t="s">
        <v>126</v>
      </c>
      <c r="F3545" t="s">
        <v>127</v>
      </c>
      <c r="G3545" t="s">
        <v>146</v>
      </c>
      <c r="H3545" t="s">
        <v>160</v>
      </c>
      <c r="I3545" t="s">
        <v>161</v>
      </c>
      <c r="J3545" t="s">
        <v>525</v>
      </c>
      <c r="K3545" t="s">
        <v>549</v>
      </c>
      <c r="L3545">
        <v>80895603</v>
      </c>
      <c r="M3545" t="s">
        <v>550</v>
      </c>
      <c r="N3545">
        <v>96032100</v>
      </c>
      <c r="O3545" t="s">
        <v>551</v>
      </c>
      <c r="P3545">
        <v>4987176232663</v>
      </c>
      <c r="Q3545">
        <v>106</v>
      </c>
      <c r="R3545" s="16">
        <v>46807</v>
      </c>
      <c r="S3545">
        <v>36</v>
      </c>
      <c r="T3545">
        <v>51</v>
      </c>
      <c r="U3545">
        <v>48</v>
      </c>
      <c r="V3545">
        <v>80.760000000000005</v>
      </c>
      <c r="W3545">
        <v>84.8</v>
      </c>
      <c r="X3545">
        <v>88.34</v>
      </c>
      <c r="Y3545">
        <v>0</v>
      </c>
      <c r="Z3545">
        <v>45</v>
      </c>
      <c r="AA3545">
        <v>0</v>
      </c>
      <c r="AB3545">
        <v>0</v>
      </c>
      <c r="AC3545">
        <v>3816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f t="shared" si="290"/>
        <v>45</v>
      </c>
      <c r="AJ3545">
        <f t="shared" si="291"/>
        <v>3975.3</v>
      </c>
      <c r="AK3545" s="62">
        <f t="shared" si="292"/>
        <v>0.9375</v>
      </c>
      <c r="AL3545">
        <f t="shared" si="293"/>
        <v>3816</v>
      </c>
    </row>
    <row r="3546" spans="2:38" ht="14.45" x14ac:dyDescent="0.3">
      <c r="B3546" t="s">
        <v>2853</v>
      </c>
      <c r="C3546">
        <v>2002344334</v>
      </c>
      <c r="D3546" t="s">
        <v>125</v>
      </c>
      <c r="E3546" t="s">
        <v>126</v>
      </c>
      <c r="F3546" t="s">
        <v>127</v>
      </c>
      <c r="G3546" t="s">
        <v>146</v>
      </c>
      <c r="H3546" t="s">
        <v>160</v>
      </c>
      <c r="I3546" t="s">
        <v>161</v>
      </c>
      <c r="J3546" t="s">
        <v>162</v>
      </c>
      <c r="K3546" t="s">
        <v>364</v>
      </c>
      <c r="L3546">
        <v>80895800</v>
      </c>
      <c r="M3546" t="s">
        <v>365</v>
      </c>
      <c r="N3546">
        <v>96032100</v>
      </c>
      <c r="O3546" t="s">
        <v>366</v>
      </c>
      <c r="P3546">
        <v>4987176239969</v>
      </c>
      <c r="Q3546">
        <v>158</v>
      </c>
      <c r="R3546" s="16">
        <v>47045</v>
      </c>
      <c r="S3546">
        <v>36</v>
      </c>
      <c r="T3546">
        <v>74</v>
      </c>
      <c r="U3546">
        <v>48</v>
      </c>
      <c r="V3546">
        <v>120.38</v>
      </c>
      <c r="W3546">
        <v>126.4</v>
      </c>
      <c r="X3546">
        <v>131.66999999999999</v>
      </c>
      <c r="Y3546">
        <v>0</v>
      </c>
      <c r="Z3546">
        <v>9</v>
      </c>
      <c r="AA3546">
        <v>0</v>
      </c>
      <c r="AB3546">
        <v>0</v>
      </c>
      <c r="AC3546">
        <v>1137.5999999999999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f t="shared" si="290"/>
        <v>9</v>
      </c>
      <c r="AJ3546">
        <f t="shared" si="291"/>
        <v>1185.03</v>
      </c>
      <c r="AK3546" s="62">
        <f t="shared" si="292"/>
        <v>0.1875</v>
      </c>
      <c r="AL3546">
        <f t="shared" si="293"/>
        <v>1137.6000000000001</v>
      </c>
    </row>
    <row r="3547" spans="2:38" ht="14.45" x14ac:dyDescent="0.3">
      <c r="B3547" t="s">
        <v>2853</v>
      </c>
      <c r="C3547">
        <v>2002344334</v>
      </c>
      <c r="D3547" t="s">
        <v>125</v>
      </c>
      <c r="E3547" t="s">
        <v>126</v>
      </c>
      <c r="F3547" t="s">
        <v>127</v>
      </c>
      <c r="G3547" t="s">
        <v>132</v>
      </c>
      <c r="H3547" t="s">
        <v>133</v>
      </c>
      <c r="I3547" t="s">
        <v>134</v>
      </c>
      <c r="J3547" t="s">
        <v>408</v>
      </c>
      <c r="K3547" t="s">
        <v>931</v>
      </c>
      <c r="L3547">
        <v>80887529</v>
      </c>
      <c r="M3547" t="s">
        <v>954</v>
      </c>
      <c r="N3547">
        <v>96190010</v>
      </c>
      <c r="O3547" t="s">
        <v>955</v>
      </c>
      <c r="P3547">
        <v>4987176301963</v>
      </c>
      <c r="Q3547">
        <v>470</v>
      </c>
      <c r="R3547" s="16">
        <v>47102</v>
      </c>
      <c r="S3547">
        <v>24</v>
      </c>
      <c r="T3547">
        <v>100</v>
      </c>
      <c r="U3547">
        <v>18</v>
      </c>
      <c r="V3547">
        <v>395.78</v>
      </c>
      <c r="W3547">
        <v>395.78</v>
      </c>
      <c r="X3547">
        <v>412.28</v>
      </c>
      <c r="Y3547">
        <v>0</v>
      </c>
      <c r="Z3547">
        <v>3</v>
      </c>
      <c r="AA3547">
        <v>0</v>
      </c>
      <c r="AB3547">
        <v>0</v>
      </c>
      <c r="AC3547">
        <v>1187.3399999999999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f t="shared" si="290"/>
        <v>3</v>
      </c>
      <c r="AJ3547">
        <f t="shared" si="291"/>
        <v>1236.8399999999999</v>
      </c>
      <c r="AK3547" s="62">
        <f t="shared" si="292"/>
        <v>0.16666666666666666</v>
      </c>
      <c r="AL3547">
        <f t="shared" si="293"/>
        <v>1187.3399999999999</v>
      </c>
    </row>
    <row r="3548" spans="2:38" ht="14.45" x14ac:dyDescent="0.3">
      <c r="B3548" t="s">
        <v>2853</v>
      </c>
      <c r="C3548">
        <v>2002344334</v>
      </c>
      <c r="D3548" t="s">
        <v>125</v>
      </c>
      <c r="E3548" t="s">
        <v>126</v>
      </c>
      <c r="F3548" t="s">
        <v>127</v>
      </c>
      <c r="G3548" t="s">
        <v>132</v>
      </c>
      <c r="H3548" t="s">
        <v>133</v>
      </c>
      <c r="I3548" t="s">
        <v>134</v>
      </c>
      <c r="J3548" t="s">
        <v>169</v>
      </c>
      <c r="K3548" t="s">
        <v>460</v>
      </c>
      <c r="L3548">
        <v>80893410</v>
      </c>
      <c r="M3548" t="s">
        <v>1065</v>
      </c>
      <c r="N3548">
        <v>96190010</v>
      </c>
      <c r="O3548" t="s">
        <v>1066</v>
      </c>
      <c r="P3548">
        <v>4987176293527</v>
      </c>
      <c r="Q3548">
        <v>99</v>
      </c>
      <c r="R3548" s="16">
        <v>47045</v>
      </c>
      <c r="S3548">
        <v>24</v>
      </c>
      <c r="T3548">
        <v>100</v>
      </c>
      <c r="U3548">
        <v>64</v>
      </c>
      <c r="V3548">
        <v>85.62</v>
      </c>
      <c r="W3548">
        <v>85.62</v>
      </c>
      <c r="X3548">
        <v>89.19</v>
      </c>
      <c r="Y3548">
        <v>9</v>
      </c>
      <c r="Z3548">
        <v>50</v>
      </c>
      <c r="AA3548">
        <v>0</v>
      </c>
      <c r="AB3548">
        <v>0</v>
      </c>
      <c r="AC3548">
        <v>53598.12</v>
      </c>
      <c r="AD3548">
        <v>0.02</v>
      </c>
      <c r="AE3548">
        <v>0</v>
      </c>
      <c r="AF3548">
        <v>0</v>
      </c>
      <c r="AG3548">
        <v>0</v>
      </c>
      <c r="AH3548">
        <v>0</v>
      </c>
      <c r="AI3548">
        <f t="shared" si="290"/>
        <v>626</v>
      </c>
      <c r="AJ3548">
        <f t="shared" si="291"/>
        <v>55832.939999999995</v>
      </c>
      <c r="AK3548" s="62">
        <f t="shared" si="292"/>
        <v>9.78125</v>
      </c>
      <c r="AL3548">
        <f t="shared" si="293"/>
        <v>53598.12</v>
      </c>
    </row>
    <row r="3549" spans="2:38" ht="14.45" x14ac:dyDescent="0.3">
      <c r="B3549" t="s">
        <v>2853</v>
      </c>
      <c r="C3549">
        <v>2002344334</v>
      </c>
      <c r="D3549" t="s">
        <v>125</v>
      </c>
      <c r="E3549" t="s">
        <v>126</v>
      </c>
      <c r="F3549" t="s">
        <v>127</v>
      </c>
      <c r="G3549" t="s">
        <v>132</v>
      </c>
      <c r="H3549" t="s">
        <v>133</v>
      </c>
      <c r="I3549" t="s">
        <v>134</v>
      </c>
      <c r="J3549" t="s">
        <v>135</v>
      </c>
      <c r="K3549" t="s">
        <v>552</v>
      </c>
      <c r="L3549">
        <v>80887273</v>
      </c>
      <c r="M3549" t="s">
        <v>553</v>
      </c>
      <c r="N3549">
        <v>96190010</v>
      </c>
      <c r="O3549" t="s">
        <v>554</v>
      </c>
      <c r="P3549">
        <v>4987176192165</v>
      </c>
      <c r="Q3549">
        <v>649</v>
      </c>
      <c r="R3549" s="16">
        <v>47095</v>
      </c>
      <c r="S3549">
        <v>24</v>
      </c>
      <c r="T3549">
        <v>100</v>
      </c>
      <c r="U3549">
        <v>12</v>
      </c>
      <c r="V3549">
        <v>421.9</v>
      </c>
      <c r="W3549">
        <v>421.9</v>
      </c>
      <c r="X3549">
        <v>439.49</v>
      </c>
      <c r="Y3549">
        <v>0</v>
      </c>
      <c r="Z3549">
        <v>1</v>
      </c>
      <c r="AA3549">
        <v>0</v>
      </c>
      <c r="AB3549">
        <v>0</v>
      </c>
      <c r="AC3549">
        <v>421.9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f t="shared" si="290"/>
        <v>1</v>
      </c>
      <c r="AJ3549">
        <f t="shared" si="291"/>
        <v>439.49</v>
      </c>
      <c r="AK3549" s="62">
        <f t="shared" si="292"/>
        <v>8.3333333333333329E-2</v>
      </c>
      <c r="AL3549">
        <f t="shared" si="293"/>
        <v>421.9</v>
      </c>
    </row>
    <row r="3550" spans="2:38" ht="14.45" x14ac:dyDescent="0.3">
      <c r="B3550" t="s">
        <v>2853</v>
      </c>
      <c r="C3550">
        <v>2002344334</v>
      </c>
      <c r="D3550" t="s">
        <v>125</v>
      </c>
      <c r="E3550" t="s">
        <v>126</v>
      </c>
      <c r="F3550" t="s">
        <v>127</v>
      </c>
      <c r="G3550" t="s">
        <v>146</v>
      </c>
      <c r="H3550" t="s">
        <v>147</v>
      </c>
      <c r="I3550" t="s">
        <v>203</v>
      </c>
      <c r="J3550" t="s">
        <v>367</v>
      </c>
      <c r="K3550" t="s">
        <v>368</v>
      </c>
      <c r="L3550">
        <v>80866729</v>
      </c>
      <c r="M3550" t="s">
        <v>369</v>
      </c>
      <c r="N3550">
        <v>33071090</v>
      </c>
      <c r="O3550" t="s">
        <v>370</v>
      </c>
      <c r="P3550">
        <v>4987176278647</v>
      </c>
      <c r="Q3550">
        <v>290</v>
      </c>
      <c r="R3550" s="16">
        <v>47045</v>
      </c>
      <c r="S3550">
        <v>36</v>
      </c>
      <c r="T3550">
        <v>74</v>
      </c>
      <c r="U3550">
        <v>12</v>
      </c>
      <c r="V3550">
        <v>210.64</v>
      </c>
      <c r="W3550">
        <v>248.56</v>
      </c>
      <c r="X3550">
        <v>258.92</v>
      </c>
      <c r="Y3550">
        <v>4</v>
      </c>
      <c r="Z3550">
        <v>4</v>
      </c>
      <c r="AA3550">
        <v>0</v>
      </c>
      <c r="AB3550">
        <v>0</v>
      </c>
      <c r="AC3550">
        <v>12925.12</v>
      </c>
      <c r="AD3550">
        <v>0.01</v>
      </c>
      <c r="AE3550">
        <v>0</v>
      </c>
      <c r="AF3550">
        <v>0</v>
      </c>
      <c r="AG3550">
        <v>0</v>
      </c>
      <c r="AH3550">
        <v>0</v>
      </c>
      <c r="AI3550">
        <f t="shared" si="290"/>
        <v>52</v>
      </c>
      <c r="AJ3550">
        <f t="shared" si="291"/>
        <v>13463.84</v>
      </c>
      <c r="AK3550" s="62">
        <f t="shared" si="292"/>
        <v>4.333333333333333</v>
      </c>
      <c r="AL3550">
        <f t="shared" si="293"/>
        <v>12925.12</v>
      </c>
    </row>
    <row r="3551" spans="2:38" ht="14.45" x14ac:dyDescent="0.3">
      <c r="B3551" t="s">
        <v>2853</v>
      </c>
      <c r="C3551">
        <v>2002344334</v>
      </c>
      <c r="D3551" t="s">
        <v>125</v>
      </c>
      <c r="E3551" t="s">
        <v>126</v>
      </c>
      <c r="F3551" t="s">
        <v>127</v>
      </c>
      <c r="G3551" t="s">
        <v>132</v>
      </c>
      <c r="H3551" t="s">
        <v>133</v>
      </c>
      <c r="I3551" t="s">
        <v>134</v>
      </c>
      <c r="J3551" t="s">
        <v>408</v>
      </c>
      <c r="K3551" t="s">
        <v>409</v>
      </c>
      <c r="L3551">
        <v>80887530</v>
      </c>
      <c r="M3551" t="s">
        <v>410</v>
      </c>
      <c r="N3551">
        <v>96190010</v>
      </c>
      <c r="O3551" t="s">
        <v>411</v>
      </c>
      <c r="P3551">
        <v>4987176306746</v>
      </c>
      <c r="Q3551">
        <v>649</v>
      </c>
      <c r="R3551" s="16">
        <v>47045</v>
      </c>
      <c r="S3551">
        <v>24</v>
      </c>
      <c r="T3551">
        <v>100</v>
      </c>
      <c r="U3551">
        <v>18</v>
      </c>
      <c r="V3551">
        <v>484.09</v>
      </c>
      <c r="W3551">
        <v>484.09</v>
      </c>
      <c r="X3551">
        <v>504.28</v>
      </c>
      <c r="Y3551">
        <v>0</v>
      </c>
      <c r="Z3551">
        <v>4</v>
      </c>
      <c r="AA3551">
        <v>0</v>
      </c>
      <c r="AB3551">
        <v>0</v>
      </c>
      <c r="AC3551">
        <v>1936.36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f t="shared" si="290"/>
        <v>4</v>
      </c>
      <c r="AJ3551">
        <f t="shared" si="291"/>
        <v>2017.12</v>
      </c>
      <c r="AK3551" s="62">
        <f t="shared" si="292"/>
        <v>0.22222222222222221</v>
      </c>
      <c r="AL3551">
        <f t="shared" si="293"/>
        <v>1936.36</v>
      </c>
    </row>
    <row r="3552" spans="2:38" ht="14.45" x14ac:dyDescent="0.3">
      <c r="B3552" t="s">
        <v>2853</v>
      </c>
      <c r="C3552">
        <v>2002344334</v>
      </c>
      <c r="D3552" t="s">
        <v>125</v>
      </c>
      <c r="E3552" t="s">
        <v>126</v>
      </c>
      <c r="F3552" t="s">
        <v>127</v>
      </c>
      <c r="G3552" t="s">
        <v>132</v>
      </c>
      <c r="H3552" t="s">
        <v>133</v>
      </c>
      <c r="I3552" t="s">
        <v>177</v>
      </c>
      <c r="J3552" t="s">
        <v>371</v>
      </c>
      <c r="K3552" t="s">
        <v>395</v>
      </c>
      <c r="L3552">
        <v>83911638</v>
      </c>
      <c r="M3552" t="s">
        <v>396</v>
      </c>
      <c r="N3552">
        <v>96190010</v>
      </c>
      <c r="O3552" t="s">
        <v>397</v>
      </c>
      <c r="P3552">
        <v>4987176319555</v>
      </c>
      <c r="Q3552">
        <v>320</v>
      </c>
      <c r="R3552" s="16">
        <v>46807</v>
      </c>
      <c r="S3552">
        <v>24</v>
      </c>
      <c r="T3552">
        <v>77</v>
      </c>
      <c r="U3552">
        <v>24</v>
      </c>
      <c r="V3552">
        <v>246.05</v>
      </c>
      <c r="W3552">
        <v>246.05</v>
      </c>
      <c r="X3552">
        <v>256.31</v>
      </c>
      <c r="Y3552">
        <v>0</v>
      </c>
      <c r="Z3552">
        <v>1</v>
      </c>
      <c r="AA3552">
        <v>0</v>
      </c>
      <c r="AB3552">
        <v>0</v>
      </c>
      <c r="AC3552">
        <v>246.05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f t="shared" si="290"/>
        <v>1</v>
      </c>
      <c r="AJ3552">
        <f t="shared" si="291"/>
        <v>256.31</v>
      </c>
      <c r="AK3552" s="62">
        <f t="shared" si="292"/>
        <v>4.1666666666666664E-2</v>
      </c>
      <c r="AL3552">
        <f t="shared" si="293"/>
        <v>246.05</v>
      </c>
    </row>
    <row r="3553" spans="2:38" ht="14.45" x14ac:dyDescent="0.3">
      <c r="B3553" t="s">
        <v>2853</v>
      </c>
      <c r="C3553">
        <v>2002344334</v>
      </c>
      <c r="D3553" t="s">
        <v>125</v>
      </c>
      <c r="E3553" t="s">
        <v>126</v>
      </c>
      <c r="F3553" t="s">
        <v>127</v>
      </c>
      <c r="G3553" t="s">
        <v>132</v>
      </c>
      <c r="H3553" t="s">
        <v>133</v>
      </c>
      <c r="I3553" t="s">
        <v>134</v>
      </c>
      <c r="J3553" t="s">
        <v>408</v>
      </c>
      <c r="K3553" t="s">
        <v>415</v>
      </c>
      <c r="L3553">
        <v>80887532</v>
      </c>
      <c r="M3553" t="s">
        <v>416</v>
      </c>
      <c r="N3553">
        <v>96190010</v>
      </c>
      <c r="O3553" t="s">
        <v>417</v>
      </c>
      <c r="P3553">
        <v>4987176301956</v>
      </c>
      <c r="Q3553">
        <v>115</v>
      </c>
      <c r="R3553" s="16">
        <v>47097</v>
      </c>
      <c r="S3553">
        <v>24</v>
      </c>
      <c r="T3553">
        <v>100</v>
      </c>
      <c r="U3553">
        <v>48</v>
      </c>
      <c r="V3553">
        <v>96.84</v>
      </c>
      <c r="W3553">
        <v>96.84</v>
      </c>
      <c r="X3553">
        <v>100.88</v>
      </c>
      <c r="Y3553">
        <v>5</v>
      </c>
      <c r="Z3553">
        <v>45</v>
      </c>
      <c r="AA3553">
        <v>0</v>
      </c>
      <c r="AB3553">
        <v>0</v>
      </c>
      <c r="AC3553">
        <v>27599.4</v>
      </c>
      <c r="AD3553">
        <v>0.01</v>
      </c>
      <c r="AE3553">
        <v>0</v>
      </c>
      <c r="AF3553">
        <v>0</v>
      </c>
      <c r="AG3553">
        <v>0</v>
      </c>
      <c r="AH3553">
        <v>0</v>
      </c>
      <c r="AI3553">
        <f t="shared" si="290"/>
        <v>285</v>
      </c>
      <c r="AJ3553">
        <f t="shared" si="291"/>
        <v>28750.799999999999</v>
      </c>
      <c r="AK3553" s="62">
        <f t="shared" si="292"/>
        <v>5.9375</v>
      </c>
      <c r="AL3553">
        <f t="shared" si="293"/>
        <v>27599.4</v>
      </c>
    </row>
    <row r="3554" spans="2:38" ht="14.45" x14ac:dyDescent="0.3">
      <c r="B3554" t="s">
        <v>2853</v>
      </c>
      <c r="C3554">
        <v>2002344334</v>
      </c>
      <c r="D3554" t="s">
        <v>125</v>
      </c>
      <c r="E3554" t="s">
        <v>126</v>
      </c>
      <c r="F3554" t="s">
        <v>127</v>
      </c>
      <c r="G3554" t="s">
        <v>132</v>
      </c>
      <c r="H3554" t="s">
        <v>133</v>
      </c>
      <c r="I3554" t="s">
        <v>177</v>
      </c>
      <c r="J3554" t="s">
        <v>375</v>
      </c>
      <c r="K3554" t="s">
        <v>376</v>
      </c>
      <c r="L3554">
        <v>80887328</v>
      </c>
      <c r="M3554" t="s">
        <v>377</v>
      </c>
      <c r="N3554">
        <v>96190010</v>
      </c>
      <c r="O3554" t="s">
        <v>378</v>
      </c>
      <c r="P3554">
        <v>4987176371485</v>
      </c>
      <c r="Q3554">
        <v>240</v>
      </c>
      <c r="R3554" s="16">
        <v>47045</v>
      </c>
      <c r="S3554">
        <v>24</v>
      </c>
      <c r="T3554">
        <v>100</v>
      </c>
      <c r="U3554">
        <v>20</v>
      </c>
      <c r="V3554">
        <v>207.56</v>
      </c>
      <c r="W3554">
        <v>207.56</v>
      </c>
      <c r="X3554">
        <v>216.22</v>
      </c>
      <c r="Y3554">
        <v>0</v>
      </c>
      <c r="Z3554">
        <v>5</v>
      </c>
      <c r="AA3554">
        <v>0</v>
      </c>
      <c r="AB3554">
        <v>0</v>
      </c>
      <c r="AC3554">
        <v>1037.8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f t="shared" si="290"/>
        <v>5</v>
      </c>
      <c r="AJ3554">
        <f t="shared" si="291"/>
        <v>1081.0999999999999</v>
      </c>
      <c r="AK3554" s="62">
        <f t="shared" si="292"/>
        <v>0.25</v>
      </c>
      <c r="AL3554">
        <f t="shared" si="293"/>
        <v>1037.8</v>
      </c>
    </row>
    <row r="3555" spans="2:38" ht="14.45" x14ac:dyDescent="0.3">
      <c r="B3555" t="s">
        <v>2853</v>
      </c>
      <c r="C3555">
        <v>2002344334</v>
      </c>
      <c r="D3555" t="s">
        <v>125</v>
      </c>
      <c r="E3555" t="s">
        <v>126</v>
      </c>
      <c r="F3555" t="s">
        <v>127</v>
      </c>
      <c r="G3555" t="s">
        <v>132</v>
      </c>
      <c r="H3555" t="s">
        <v>133</v>
      </c>
      <c r="I3555" t="s">
        <v>134</v>
      </c>
      <c r="J3555" t="s">
        <v>240</v>
      </c>
      <c r="K3555" t="s">
        <v>440</v>
      </c>
      <c r="L3555">
        <v>80887674</v>
      </c>
      <c r="M3555" t="s">
        <v>441</v>
      </c>
      <c r="N3555">
        <v>96190010</v>
      </c>
      <c r="O3555" t="s">
        <v>442</v>
      </c>
      <c r="P3555">
        <v>4987176369406</v>
      </c>
      <c r="Q3555">
        <v>150</v>
      </c>
      <c r="R3555" s="16">
        <v>47108</v>
      </c>
      <c r="S3555">
        <v>24</v>
      </c>
      <c r="T3555">
        <v>100</v>
      </c>
      <c r="U3555">
        <v>36</v>
      </c>
      <c r="V3555">
        <v>126.31</v>
      </c>
      <c r="W3555">
        <v>126.31</v>
      </c>
      <c r="X3555">
        <v>131.58000000000001</v>
      </c>
      <c r="Y3555">
        <v>12</v>
      </c>
      <c r="Z3555">
        <v>16</v>
      </c>
      <c r="AA3555">
        <v>0</v>
      </c>
      <c r="AB3555">
        <v>0</v>
      </c>
      <c r="AC3555">
        <v>56586.879999999997</v>
      </c>
      <c r="AD3555">
        <v>0.01</v>
      </c>
      <c r="AE3555">
        <v>0</v>
      </c>
      <c r="AF3555">
        <v>0</v>
      </c>
      <c r="AG3555">
        <v>0</v>
      </c>
      <c r="AH3555">
        <v>0</v>
      </c>
      <c r="AI3555">
        <f t="shared" si="290"/>
        <v>448</v>
      </c>
      <c r="AJ3555">
        <f t="shared" si="291"/>
        <v>58947.840000000004</v>
      </c>
      <c r="AK3555" s="62">
        <f t="shared" si="292"/>
        <v>12.444444444444445</v>
      </c>
      <c r="AL3555">
        <f t="shared" si="293"/>
        <v>56586.880000000005</v>
      </c>
    </row>
    <row r="3556" spans="2:38" ht="14.45" x14ac:dyDescent="0.3">
      <c r="B3556" t="s">
        <v>2853</v>
      </c>
      <c r="C3556">
        <v>2002344334</v>
      </c>
      <c r="D3556" t="s">
        <v>125</v>
      </c>
      <c r="E3556" t="s">
        <v>126</v>
      </c>
      <c r="F3556" t="s">
        <v>127</v>
      </c>
      <c r="G3556" t="s">
        <v>146</v>
      </c>
      <c r="H3556" t="s">
        <v>150</v>
      </c>
      <c r="I3556" t="s">
        <v>326</v>
      </c>
      <c r="J3556" t="s">
        <v>327</v>
      </c>
      <c r="K3556" t="s">
        <v>388</v>
      </c>
      <c r="L3556">
        <v>80867317</v>
      </c>
      <c r="M3556" t="s">
        <v>389</v>
      </c>
      <c r="N3556">
        <v>82122011</v>
      </c>
      <c r="O3556" t="s">
        <v>390</v>
      </c>
      <c r="P3556">
        <v>4987176355782</v>
      </c>
      <c r="Q3556">
        <v>179</v>
      </c>
      <c r="R3556" s="16">
        <v>47045</v>
      </c>
      <c r="S3556">
        <v>60</v>
      </c>
      <c r="T3556">
        <v>44</v>
      </c>
      <c r="U3556">
        <v>48</v>
      </c>
      <c r="V3556">
        <v>130.02000000000001</v>
      </c>
      <c r="W3556">
        <v>153.41999999999999</v>
      </c>
      <c r="X3556">
        <v>159.82</v>
      </c>
      <c r="Y3556">
        <v>0</v>
      </c>
      <c r="Z3556">
        <v>22</v>
      </c>
      <c r="AA3556">
        <v>0</v>
      </c>
      <c r="AB3556">
        <v>0</v>
      </c>
      <c r="AC3556">
        <v>3375.24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f t="shared" si="290"/>
        <v>22</v>
      </c>
      <c r="AJ3556">
        <f t="shared" si="291"/>
        <v>3516.04</v>
      </c>
      <c r="AK3556" s="62">
        <f t="shared" si="292"/>
        <v>0.45833333333333331</v>
      </c>
      <c r="AL3556">
        <f t="shared" si="293"/>
        <v>3375.24</v>
      </c>
    </row>
    <row r="3557" spans="2:38" ht="14.45" x14ac:dyDescent="0.3">
      <c r="B3557" t="s">
        <v>2853</v>
      </c>
      <c r="C3557">
        <v>2002344334</v>
      </c>
      <c r="D3557" t="s">
        <v>125</v>
      </c>
      <c r="E3557" t="s">
        <v>126</v>
      </c>
      <c r="F3557" t="s">
        <v>127</v>
      </c>
      <c r="G3557" t="s">
        <v>132</v>
      </c>
      <c r="H3557" t="s">
        <v>133</v>
      </c>
      <c r="I3557" t="s">
        <v>447</v>
      </c>
      <c r="J3557" t="s">
        <v>448</v>
      </c>
      <c r="K3557" t="s">
        <v>449</v>
      </c>
      <c r="L3557">
        <v>80870015</v>
      </c>
      <c r="M3557" t="s">
        <v>450</v>
      </c>
      <c r="N3557">
        <v>96190010</v>
      </c>
      <c r="O3557" t="s">
        <v>451</v>
      </c>
      <c r="P3557">
        <v>4987176231765</v>
      </c>
      <c r="Q3557">
        <v>175</v>
      </c>
      <c r="R3557" s="16">
        <v>46807</v>
      </c>
      <c r="S3557">
        <v>24</v>
      </c>
      <c r="T3557">
        <v>77</v>
      </c>
      <c r="U3557">
        <v>18</v>
      </c>
      <c r="V3557">
        <v>147.36000000000001</v>
      </c>
      <c r="W3557">
        <v>147.36000000000001</v>
      </c>
      <c r="X3557">
        <v>153.5</v>
      </c>
      <c r="Y3557">
        <v>1</v>
      </c>
      <c r="Z3557">
        <v>11</v>
      </c>
      <c r="AA3557">
        <v>0</v>
      </c>
      <c r="AB3557">
        <v>0</v>
      </c>
      <c r="AC3557">
        <v>4273.4399999999996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f t="shared" si="290"/>
        <v>29</v>
      </c>
      <c r="AJ3557">
        <f t="shared" si="291"/>
        <v>4451.5</v>
      </c>
      <c r="AK3557" s="62">
        <f t="shared" si="292"/>
        <v>1.6111111111111112</v>
      </c>
      <c r="AL3557">
        <f t="shared" si="293"/>
        <v>4273.4400000000005</v>
      </c>
    </row>
    <row r="3558" spans="2:38" ht="14.45" x14ac:dyDescent="0.3">
      <c r="B3558" t="s">
        <v>2853</v>
      </c>
      <c r="C3558">
        <v>2002344334</v>
      </c>
      <c r="D3558" t="s">
        <v>125</v>
      </c>
      <c r="E3558" t="s">
        <v>126</v>
      </c>
      <c r="F3558" t="s">
        <v>127</v>
      </c>
      <c r="G3558" t="s">
        <v>128</v>
      </c>
      <c r="H3558" t="s">
        <v>139</v>
      </c>
      <c r="I3558" t="s">
        <v>140</v>
      </c>
      <c r="J3558" t="s">
        <v>266</v>
      </c>
      <c r="K3558" t="s">
        <v>402</v>
      </c>
      <c r="L3558">
        <v>83912164</v>
      </c>
      <c r="M3558" t="s">
        <v>403</v>
      </c>
      <c r="N3558">
        <v>96190030</v>
      </c>
      <c r="O3558" t="s">
        <v>404</v>
      </c>
      <c r="P3558">
        <v>4987176218322</v>
      </c>
      <c r="Q3558">
        <v>98</v>
      </c>
      <c r="R3558" s="16">
        <v>46807</v>
      </c>
      <c r="S3558">
        <v>36</v>
      </c>
      <c r="T3558">
        <v>51</v>
      </c>
      <c r="U3558">
        <v>40</v>
      </c>
      <c r="V3558">
        <v>74.67</v>
      </c>
      <c r="W3558">
        <v>78.400000000000006</v>
      </c>
      <c r="X3558">
        <v>81.67</v>
      </c>
      <c r="Y3558">
        <v>65</v>
      </c>
      <c r="Z3558">
        <v>10</v>
      </c>
      <c r="AA3558">
        <v>0</v>
      </c>
      <c r="AB3558">
        <v>0</v>
      </c>
      <c r="AC3558">
        <v>204624</v>
      </c>
      <c r="AD3558">
        <v>0.1</v>
      </c>
      <c r="AE3558">
        <v>0</v>
      </c>
      <c r="AF3558">
        <v>0</v>
      </c>
      <c r="AG3558">
        <v>0</v>
      </c>
      <c r="AH3558">
        <v>0</v>
      </c>
      <c r="AI3558">
        <f t="shared" si="290"/>
        <v>2610</v>
      </c>
      <c r="AJ3558">
        <f t="shared" si="291"/>
        <v>213158.7</v>
      </c>
      <c r="AK3558" s="62">
        <f t="shared" si="292"/>
        <v>65.25</v>
      </c>
      <c r="AL3558">
        <f t="shared" si="293"/>
        <v>204624.00000000003</v>
      </c>
    </row>
    <row r="3559" spans="2:38" ht="14.45" x14ac:dyDescent="0.3">
      <c r="B3559" t="s">
        <v>2853</v>
      </c>
      <c r="C3559">
        <v>2002344334</v>
      </c>
      <c r="D3559" t="s">
        <v>125</v>
      </c>
      <c r="E3559" t="s">
        <v>126</v>
      </c>
      <c r="F3559" t="s">
        <v>127</v>
      </c>
      <c r="G3559" t="s">
        <v>146</v>
      </c>
      <c r="H3559" t="s">
        <v>190</v>
      </c>
      <c r="I3559" t="s">
        <v>191</v>
      </c>
      <c r="J3559" t="s">
        <v>223</v>
      </c>
      <c r="K3559" t="s">
        <v>504</v>
      </c>
      <c r="L3559">
        <v>80885732</v>
      </c>
      <c r="M3559" t="s">
        <v>505</v>
      </c>
      <c r="N3559">
        <v>82121010</v>
      </c>
      <c r="O3559" t="s">
        <v>506</v>
      </c>
      <c r="P3559">
        <v>4987176378521</v>
      </c>
      <c r="Q3559">
        <v>325</v>
      </c>
      <c r="R3559" s="16">
        <v>47045</v>
      </c>
      <c r="S3559">
        <v>24</v>
      </c>
      <c r="T3559">
        <v>100</v>
      </c>
      <c r="U3559">
        <v>18</v>
      </c>
      <c r="V3559">
        <v>231.93</v>
      </c>
      <c r="W3559">
        <v>273.68</v>
      </c>
      <c r="X3559">
        <v>285.08999999999997</v>
      </c>
      <c r="Y3559">
        <v>0</v>
      </c>
      <c r="Z3559">
        <v>1</v>
      </c>
      <c r="AA3559">
        <v>0</v>
      </c>
      <c r="AB3559">
        <v>0</v>
      </c>
      <c r="AC3559">
        <v>273.68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f t="shared" si="290"/>
        <v>1</v>
      </c>
      <c r="AJ3559">
        <f t="shared" si="291"/>
        <v>285.08999999999997</v>
      </c>
      <c r="AK3559" s="62">
        <f t="shared" si="292"/>
        <v>5.5555555555555552E-2</v>
      </c>
      <c r="AL3559">
        <f t="shared" si="293"/>
        <v>273.68</v>
      </c>
    </row>
    <row r="3560" spans="2:38" ht="14.45" x14ac:dyDescent="0.3">
      <c r="B3560" t="s">
        <v>2853</v>
      </c>
      <c r="C3560">
        <v>2002344334</v>
      </c>
      <c r="D3560" t="s">
        <v>125</v>
      </c>
      <c r="E3560" t="s">
        <v>126</v>
      </c>
      <c r="F3560" t="s">
        <v>127</v>
      </c>
      <c r="G3560" t="s">
        <v>128</v>
      </c>
      <c r="H3560" t="s">
        <v>139</v>
      </c>
      <c r="I3560" t="s">
        <v>140</v>
      </c>
      <c r="J3560" t="s">
        <v>266</v>
      </c>
      <c r="K3560" t="s">
        <v>405</v>
      </c>
      <c r="L3560">
        <v>83912166</v>
      </c>
      <c r="M3560" t="s">
        <v>406</v>
      </c>
      <c r="N3560">
        <v>96190030</v>
      </c>
      <c r="O3560" t="s">
        <v>407</v>
      </c>
      <c r="P3560">
        <v>4987176071460</v>
      </c>
      <c r="Q3560">
        <v>98</v>
      </c>
      <c r="R3560" s="16">
        <v>47045</v>
      </c>
      <c r="S3560">
        <v>36</v>
      </c>
      <c r="T3560">
        <v>74</v>
      </c>
      <c r="U3560">
        <v>40</v>
      </c>
      <c r="V3560">
        <v>74.67</v>
      </c>
      <c r="W3560">
        <v>78.400000000000006</v>
      </c>
      <c r="X3560">
        <v>81.67</v>
      </c>
      <c r="Y3560">
        <v>28</v>
      </c>
      <c r="Z3560">
        <v>10</v>
      </c>
      <c r="AA3560">
        <v>0</v>
      </c>
      <c r="AB3560">
        <v>0</v>
      </c>
      <c r="AC3560">
        <v>88592</v>
      </c>
      <c r="AD3560">
        <v>0.05</v>
      </c>
      <c r="AE3560">
        <v>0</v>
      </c>
      <c r="AF3560">
        <v>0</v>
      </c>
      <c r="AG3560">
        <v>0</v>
      </c>
      <c r="AH3560">
        <v>0</v>
      </c>
      <c r="AI3560">
        <f t="shared" si="290"/>
        <v>1130</v>
      </c>
      <c r="AJ3560">
        <f t="shared" si="291"/>
        <v>92287.1</v>
      </c>
      <c r="AK3560" s="62">
        <f t="shared" si="292"/>
        <v>28.25</v>
      </c>
      <c r="AL3560">
        <f t="shared" si="293"/>
        <v>88592</v>
      </c>
    </row>
    <row r="3561" spans="2:38" ht="14.45" x14ac:dyDescent="0.3">
      <c r="B3561" t="s">
        <v>2853</v>
      </c>
      <c r="C3561">
        <v>2002344334</v>
      </c>
      <c r="D3561" t="s">
        <v>125</v>
      </c>
      <c r="E3561" t="s">
        <v>126</v>
      </c>
      <c r="F3561" t="s">
        <v>127</v>
      </c>
      <c r="G3561" t="s">
        <v>132</v>
      </c>
      <c r="H3561" t="s">
        <v>133</v>
      </c>
      <c r="I3561" t="s">
        <v>177</v>
      </c>
      <c r="J3561" t="s">
        <v>371</v>
      </c>
      <c r="K3561" t="s">
        <v>531</v>
      </c>
      <c r="L3561">
        <v>80888577</v>
      </c>
      <c r="M3561" t="s">
        <v>532</v>
      </c>
      <c r="N3561">
        <v>96190010</v>
      </c>
      <c r="O3561" t="s">
        <v>533</v>
      </c>
      <c r="P3561">
        <v>4987176319524</v>
      </c>
      <c r="Q3561">
        <v>160</v>
      </c>
      <c r="R3561" s="16">
        <v>46807</v>
      </c>
      <c r="S3561">
        <v>24</v>
      </c>
      <c r="T3561">
        <v>77</v>
      </c>
      <c r="U3561">
        <v>30</v>
      </c>
      <c r="V3561">
        <v>138.37</v>
      </c>
      <c r="W3561">
        <v>138.37</v>
      </c>
      <c r="X3561">
        <v>144.13999999999999</v>
      </c>
      <c r="Y3561">
        <v>0</v>
      </c>
      <c r="Z3561">
        <v>3</v>
      </c>
      <c r="AA3561">
        <v>0</v>
      </c>
      <c r="AB3561">
        <v>0</v>
      </c>
      <c r="AC3561">
        <v>415.11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f t="shared" si="290"/>
        <v>3</v>
      </c>
      <c r="AJ3561">
        <f t="shared" si="291"/>
        <v>432.41999999999996</v>
      </c>
      <c r="AK3561" s="62">
        <f t="shared" si="292"/>
        <v>0.1</v>
      </c>
      <c r="AL3561">
        <f t="shared" si="293"/>
        <v>415.11</v>
      </c>
    </row>
    <row r="3562" spans="2:38" ht="14.45" x14ac:dyDescent="0.3">
      <c r="B3562" t="s">
        <v>2853</v>
      </c>
      <c r="C3562">
        <v>2002344334</v>
      </c>
      <c r="D3562" t="s">
        <v>125</v>
      </c>
      <c r="E3562" t="s">
        <v>126</v>
      </c>
      <c r="F3562" t="s">
        <v>127</v>
      </c>
      <c r="G3562" t="s">
        <v>128</v>
      </c>
      <c r="H3562" t="s">
        <v>139</v>
      </c>
      <c r="I3562" t="s">
        <v>140</v>
      </c>
      <c r="J3562" t="s">
        <v>266</v>
      </c>
      <c r="K3562" t="s">
        <v>412</v>
      </c>
      <c r="L3562">
        <v>83912169</v>
      </c>
      <c r="M3562" t="s">
        <v>413</v>
      </c>
      <c r="N3562">
        <v>96190030</v>
      </c>
      <c r="O3562" t="s">
        <v>414</v>
      </c>
      <c r="P3562">
        <v>4987176071446</v>
      </c>
      <c r="Q3562">
        <v>93</v>
      </c>
      <c r="R3562" s="16">
        <v>47045</v>
      </c>
      <c r="S3562">
        <v>36</v>
      </c>
      <c r="T3562">
        <v>74</v>
      </c>
      <c r="U3562">
        <v>40</v>
      </c>
      <c r="V3562">
        <v>70.86</v>
      </c>
      <c r="W3562">
        <v>74.400000000000006</v>
      </c>
      <c r="X3562">
        <v>77.5</v>
      </c>
      <c r="Y3562">
        <v>0</v>
      </c>
      <c r="Z3562">
        <v>1</v>
      </c>
      <c r="AA3562">
        <v>0</v>
      </c>
      <c r="AB3562">
        <v>0</v>
      </c>
      <c r="AC3562">
        <v>74.400000000000006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f t="shared" si="290"/>
        <v>1</v>
      </c>
      <c r="AJ3562">
        <f t="shared" si="291"/>
        <v>77.5</v>
      </c>
      <c r="AK3562" s="62">
        <f t="shared" si="292"/>
        <v>2.5000000000000001E-2</v>
      </c>
      <c r="AL3562">
        <f t="shared" si="293"/>
        <v>74.400000000000006</v>
      </c>
    </row>
    <row r="3563" spans="2:38" ht="14.45" x14ac:dyDescent="0.3">
      <c r="B3563" t="s">
        <v>2853</v>
      </c>
      <c r="C3563">
        <v>2002344334</v>
      </c>
      <c r="D3563" t="s">
        <v>125</v>
      </c>
      <c r="E3563" t="s">
        <v>126</v>
      </c>
      <c r="F3563" t="s">
        <v>127</v>
      </c>
      <c r="G3563" t="s">
        <v>146</v>
      </c>
      <c r="H3563" t="s">
        <v>150</v>
      </c>
      <c r="I3563" t="s">
        <v>151</v>
      </c>
      <c r="J3563" t="s">
        <v>152</v>
      </c>
      <c r="K3563" t="s">
        <v>611</v>
      </c>
      <c r="L3563">
        <v>80797472</v>
      </c>
      <c r="M3563" t="s">
        <v>612</v>
      </c>
      <c r="N3563">
        <v>82121010</v>
      </c>
      <c r="O3563" t="s">
        <v>613</v>
      </c>
      <c r="P3563">
        <v>4987176282941</v>
      </c>
      <c r="Q3563">
        <v>575</v>
      </c>
      <c r="R3563" s="16">
        <v>47051</v>
      </c>
      <c r="S3563">
        <v>60</v>
      </c>
      <c r="T3563">
        <v>44</v>
      </c>
      <c r="U3563">
        <v>36</v>
      </c>
      <c r="V3563">
        <v>417.66</v>
      </c>
      <c r="W3563">
        <v>492.84</v>
      </c>
      <c r="X3563">
        <v>513.39</v>
      </c>
      <c r="Y3563">
        <v>0</v>
      </c>
      <c r="Z3563">
        <v>11</v>
      </c>
      <c r="AA3563">
        <v>0</v>
      </c>
      <c r="AB3563">
        <v>0</v>
      </c>
      <c r="AC3563">
        <v>5421.24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f t="shared" si="290"/>
        <v>11</v>
      </c>
      <c r="AJ3563">
        <f t="shared" si="291"/>
        <v>5647.29</v>
      </c>
      <c r="AK3563" s="62">
        <f t="shared" si="292"/>
        <v>0.30555555555555558</v>
      </c>
      <c r="AL3563">
        <f t="shared" si="293"/>
        <v>5421.24</v>
      </c>
    </row>
    <row r="3564" spans="2:38" ht="14.45" x14ac:dyDescent="0.3">
      <c r="B3564" t="s">
        <v>2853</v>
      </c>
      <c r="C3564">
        <v>2002344334</v>
      </c>
      <c r="D3564" t="s">
        <v>125</v>
      </c>
      <c r="E3564" t="s">
        <v>126</v>
      </c>
      <c r="F3564" t="s">
        <v>127</v>
      </c>
      <c r="G3564" t="s">
        <v>128</v>
      </c>
      <c r="H3564" t="s">
        <v>139</v>
      </c>
      <c r="I3564" t="s">
        <v>140</v>
      </c>
      <c r="J3564" t="s">
        <v>246</v>
      </c>
      <c r="K3564" t="s">
        <v>418</v>
      </c>
      <c r="L3564">
        <v>83912172</v>
      </c>
      <c r="M3564" t="s">
        <v>419</v>
      </c>
      <c r="N3564">
        <v>96190030</v>
      </c>
      <c r="O3564" t="s">
        <v>420</v>
      </c>
      <c r="P3564">
        <v>4987176137524</v>
      </c>
      <c r="Q3564">
        <v>93</v>
      </c>
      <c r="R3564" s="16">
        <v>47045</v>
      </c>
      <c r="S3564">
        <v>36</v>
      </c>
      <c r="T3564">
        <v>74</v>
      </c>
      <c r="U3564">
        <v>40</v>
      </c>
      <c r="V3564">
        <v>70.86</v>
      </c>
      <c r="W3564">
        <v>74.400000000000006</v>
      </c>
      <c r="X3564">
        <v>77.5</v>
      </c>
      <c r="Y3564">
        <v>31</v>
      </c>
      <c r="Z3564">
        <v>29</v>
      </c>
      <c r="AA3564">
        <v>0</v>
      </c>
      <c r="AB3564">
        <v>0</v>
      </c>
      <c r="AC3564">
        <v>94413.6</v>
      </c>
      <c r="AD3564">
        <v>0.05</v>
      </c>
      <c r="AE3564">
        <v>0</v>
      </c>
      <c r="AF3564">
        <v>0</v>
      </c>
      <c r="AG3564">
        <v>0</v>
      </c>
      <c r="AH3564">
        <v>0</v>
      </c>
      <c r="AI3564">
        <f t="shared" si="290"/>
        <v>1269</v>
      </c>
      <c r="AJ3564">
        <f t="shared" si="291"/>
        <v>98347.5</v>
      </c>
      <c r="AK3564" s="62">
        <f t="shared" si="292"/>
        <v>31.725000000000001</v>
      </c>
      <c r="AL3564">
        <f t="shared" si="293"/>
        <v>94413.6</v>
      </c>
    </row>
    <row r="3565" spans="2:38" ht="14.45" x14ac:dyDescent="0.3">
      <c r="B3565" t="s">
        <v>2853</v>
      </c>
      <c r="C3565">
        <v>2002344334</v>
      </c>
      <c r="D3565" t="s">
        <v>125</v>
      </c>
      <c r="E3565" t="s">
        <v>126</v>
      </c>
      <c r="F3565" t="s">
        <v>127</v>
      </c>
      <c r="G3565" t="s">
        <v>132</v>
      </c>
      <c r="H3565" t="s">
        <v>163</v>
      </c>
      <c r="I3565" t="s">
        <v>164</v>
      </c>
      <c r="J3565" t="s">
        <v>202</v>
      </c>
      <c r="K3565" t="s">
        <v>614</v>
      </c>
      <c r="L3565">
        <v>80818351</v>
      </c>
      <c r="M3565" t="s">
        <v>615</v>
      </c>
      <c r="N3565">
        <v>33071010</v>
      </c>
      <c r="O3565" t="s">
        <v>616</v>
      </c>
      <c r="P3565">
        <v>4987176037374</v>
      </c>
      <c r="Q3565">
        <v>71</v>
      </c>
      <c r="R3565" s="16">
        <v>47020</v>
      </c>
      <c r="S3565">
        <v>36</v>
      </c>
      <c r="T3565">
        <v>71</v>
      </c>
      <c r="U3565">
        <v>96</v>
      </c>
      <c r="V3565">
        <v>56.94</v>
      </c>
      <c r="W3565">
        <v>59.79</v>
      </c>
      <c r="X3565">
        <v>62.28</v>
      </c>
      <c r="Y3565">
        <v>1</v>
      </c>
      <c r="Z3565">
        <v>11</v>
      </c>
      <c r="AA3565">
        <v>0</v>
      </c>
      <c r="AB3565">
        <v>0</v>
      </c>
      <c r="AC3565">
        <v>6397.53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f t="shared" si="290"/>
        <v>107</v>
      </c>
      <c r="AJ3565">
        <f t="shared" si="291"/>
        <v>6663.96</v>
      </c>
      <c r="AK3565" s="62">
        <f t="shared" si="292"/>
        <v>1.1145833333333333</v>
      </c>
      <c r="AL3565">
        <f t="shared" si="293"/>
        <v>6397.53</v>
      </c>
    </row>
    <row r="3566" spans="2:38" ht="14.45" x14ac:dyDescent="0.3">
      <c r="B3566" t="s">
        <v>2853</v>
      </c>
      <c r="C3566">
        <v>2002344334</v>
      </c>
      <c r="D3566" t="s">
        <v>125</v>
      </c>
      <c r="E3566" t="s">
        <v>126</v>
      </c>
      <c r="F3566" t="s">
        <v>127</v>
      </c>
      <c r="G3566" t="s">
        <v>132</v>
      </c>
      <c r="H3566" t="s">
        <v>133</v>
      </c>
      <c r="I3566" t="s">
        <v>177</v>
      </c>
      <c r="J3566" t="s">
        <v>262</v>
      </c>
      <c r="K3566" t="s">
        <v>263</v>
      </c>
      <c r="L3566">
        <v>83911772</v>
      </c>
      <c r="M3566" t="s">
        <v>424</v>
      </c>
      <c r="N3566">
        <v>96190010</v>
      </c>
      <c r="O3566" t="s">
        <v>425</v>
      </c>
      <c r="P3566">
        <v>4987176321220</v>
      </c>
      <c r="Q3566">
        <v>115</v>
      </c>
      <c r="R3566" s="16">
        <v>46807</v>
      </c>
      <c r="S3566">
        <v>24</v>
      </c>
      <c r="T3566">
        <v>77</v>
      </c>
      <c r="U3566">
        <v>32</v>
      </c>
      <c r="V3566">
        <v>99.46</v>
      </c>
      <c r="W3566">
        <v>99.46</v>
      </c>
      <c r="X3566">
        <v>103.61</v>
      </c>
      <c r="Y3566">
        <v>0</v>
      </c>
      <c r="Z3566">
        <v>2</v>
      </c>
      <c r="AA3566">
        <v>0</v>
      </c>
      <c r="AB3566">
        <v>0</v>
      </c>
      <c r="AC3566">
        <v>198.92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f t="shared" si="290"/>
        <v>2</v>
      </c>
      <c r="AJ3566">
        <f t="shared" si="291"/>
        <v>207.22</v>
      </c>
      <c r="AK3566" s="62">
        <f t="shared" si="292"/>
        <v>6.25E-2</v>
      </c>
      <c r="AL3566">
        <f t="shared" si="293"/>
        <v>198.92</v>
      </c>
    </row>
    <row r="3567" spans="2:38" ht="14.45" x14ac:dyDescent="0.3">
      <c r="B3567" t="s">
        <v>2853</v>
      </c>
      <c r="C3567">
        <v>2002344334</v>
      </c>
      <c r="D3567" t="s">
        <v>125</v>
      </c>
      <c r="E3567" t="s">
        <v>126</v>
      </c>
      <c r="F3567" t="s">
        <v>127</v>
      </c>
      <c r="G3567" t="s">
        <v>128</v>
      </c>
      <c r="H3567" t="s">
        <v>139</v>
      </c>
      <c r="I3567" t="s">
        <v>140</v>
      </c>
      <c r="J3567" t="s">
        <v>236</v>
      </c>
      <c r="K3567" t="s">
        <v>361</v>
      </c>
      <c r="L3567">
        <v>80853688</v>
      </c>
      <c r="M3567" t="s">
        <v>623</v>
      </c>
      <c r="N3567">
        <v>96190030</v>
      </c>
      <c r="O3567" t="s">
        <v>624</v>
      </c>
      <c r="P3567">
        <v>4987176338051</v>
      </c>
      <c r="Q3567">
        <v>467</v>
      </c>
      <c r="R3567" s="16">
        <v>47020</v>
      </c>
      <c r="S3567">
        <v>36</v>
      </c>
      <c r="T3567">
        <v>71</v>
      </c>
      <c r="U3567">
        <v>18</v>
      </c>
      <c r="V3567">
        <v>371.27</v>
      </c>
      <c r="W3567">
        <v>389.83</v>
      </c>
      <c r="X3567">
        <v>406.09</v>
      </c>
      <c r="Y3567">
        <v>0</v>
      </c>
      <c r="Z3567">
        <v>1</v>
      </c>
      <c r="AA3567">
        <v>0</v>
      </c>
      <c r="AB3567">
        <v>0</v>
      </c>
      <c r="AC3567">
        <v>389.83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f t="shared" si="290"/>
        <v>1</v>
      </c>
      <c r="AJ3567">
        <f t="shared" si="291"/>
        <v>406.09</v>
      </c>
      <c r="AK3567" s="62">
        <f t="shared" si="292"/>
        <v>5.5555555555555552E-2</v>
      </c>
      <c r="AL3567">
        <f t="shared" si="293"/>
        <v>389.83</v>
      </c>
    </row>
    <row r="3568" spans="2:38" ht="14.45" x14ac:dyDescent="0.3">
      <c r="B3568" t="s">
        <v>2853</v>
      </c>
      <c r="C3568">
        <v>2002344334</v>
      </c>
      <c r="D3568" t="s">
        <v>125</v>
      </c>
      <c r="E3568" t="s">
        <v>126</v>
      </c>
      <c r="F3568" t="s">
        <v>127</v>
      </c>
      <c r="G3568" t="s">
        <v>132</v>
      </c>
      <c r="H3568" t="s">
        <v>133</v>
      </c>
      <c r="I3568" t="s">
        <v>177</v>
      </c>
      <c r="J3568" t="s">
        <v>262</v>
      </c>
      <c r="K3568" t="s">
        <v>426</v>
      </c>
      <c r="L3568">
        <v>83911777</v>
      </c>
      <c r="M3568" t="s">
        <v>427</v>
      </c>
      <c r="N3568">
        <v>96190010</v>
      </c>
      <c r="O3568" t="s">
        <v>428</v>
      </c>
      <c r="P3568">
        <v>4987176321152</v>
      </c>
      <c r="Q3568">
        <v>40</v>
      </c>
      <c r="R3568" s="16">
        <v>46863</v>
      </c>
      <c r="S3568">
        <v>24</v>
      </c>
      <c r="T3568">
        <v>85</v>
      </c>
      <c r="U3568">
        <v>126</v>
      </c>
      <c r="V3568">
        <v>34.590000000000003</v>
      </c>
      <c r="W3568">
        <v>34.590000000000003</v>
      </c>
      <c r="X3568">
        <v>36.03</v>
      </c>
      <c r="Y3568">
        <v>0</v>
      </c>
      <c r="Z3568">
        <v>20</v>
      </c>
      <c r="AA3568">
        <v>0</v>
      </c>
      <c r="AB3568">
        <v>0</v>
      </c>
      <c r="AC3568">
        <v>691.8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f t="shared" si="290"/>
        <v>20</v>
      </c>
      <c r="AJ3568">
        <f t="shared" si="291"/>
        <v>720.6</v>
      </c>
      <c r="AK3568" s="62">
        <f t="shared" si="292"/>
        <v>0.15873015873015872</v>
      </c>
      <c r="AL3568">
        <f t="shared" si="293"/>
        <v>691.80000000000007</v>
      </c>
    </row>
    <row r="3569" spans="2:38" ht="14.45" x14ac:dyDescent="0.3">
      <c r="B3569" t="s">
        <v>2853</v>
      </c>
      <c r="C3569">
        <v>2002344334</v>
      </c>
      <c r="D3569" t="s">
        <v>125</v>
      </c>
      <c r="E3569" t="s">
        <v>126</v>
      </c>
      <c r="F3569" t="s">
        <v>127</v>
      </c>
      <c r="G3569" t="s">
        <v>132</v>
      </c>
      <c r="H3569" t="s">
        <v>133</v>
      </c>
      <c r="I3569" t="s">
        <v>134</v>
      </c>
      <c r="J3569" t="s">
        <v>155</v>
      </c>
      <c r="K3569" t="s">
        <v>628</v>
      </c>
      <c r="L3569">
        <v>80870357</v>
      </c>
      <c r="M3569" t="s">
        <v>629</v>
      </c>
      <c r="N3569">
        <v>96190010</v>
      </c>
      <c r="O3569" t="s">
        <v>630</v>
      </c>
      <c r="P3569">
        <v>4987176350640</v>
      </c>
      <c r="Q3569">
        <v>299</v>
      </c>
      <c r="R3569" s="16">
        <v>46807</v>
      </c>
      <c r="S3569">
        <v>24</v>
      </c>
      <c r="T3569">
        <v>77</v>
      </c>
      <c r="U3569">
        <v>18</v>
      </c>
      <c r="V3569">
        <v>223.02</v>
      </c>
      <c r="W3569">
        <v>223.02</v>
      </c>
      <c r="X3569">
        <v>232.32</v>
      </c>
      <c r="Y3569">
        <v>17</v>
      </c>
      <c r="Z3569">
        <v>4</v>
      </c>
      <c r="AA3569">
        <v>0</v>
      </c>
      <c r="AB3569">
        <v>0</v>
      </c>
      <c r="AC3569">
        <v>69136.2</v>
      </c>
      <c r="AD3569">
        <v>0.01</v>
      </c>
      <c r="AE3569">
        <v>0</v>
      </c>
      <c r="AF3569">
        <v>0</v>
      </c>
      <c r="AG3569">
        <v>0</v>
      </c>
      <c r="AH3569">
        <v>0</v>
      </c>
      <c r="AI3569">
        <f t="shared" si="290"/>
        <v>310</v>
      </c>
      <c r="AJ3569">
        <f t="shared" si="291"/>
        <v>72019.199999999997</v>
      </c>
      <c r="AK3569" s="62">
        <f t="shared" si="292"/>
        <v>17.222222222222221</v>
      </c>
      <c r="AL3569">
        <f t="shared" si="293"/>
        <v>69136.2</v>
      </c>
    </row>
    <row r="3570" spans="2:38" ht="14.45" x14ac:dyDescent="0.3">
      <c r="B3570" t="s">
        <v>2853</v>
      </c>
      <c r="C3570">
        <v>2002344334</v>
      </c>
      <c r="D3570" t="s">
        <v>125</v>
      </c>
      <c r="E3570" t="s">
        <v>126</v>
      </c>
      <c r="F3570" t="s">
        <v>127</v>
      </c>
      <c r="G3570" t="s">
        <v>146</v>
      </c>
      <c r="H3570" t="s">
        <v>150</v>
      </c>
      <c r="I3570" t="s">
        <v>326</v>
      </c>
      <c r="J3570" t="s">
        <v>394</v>
      </c>
      <c r="K3570" t="s">
        <v>394</v>
      </c>
      <c r="L3570">
        <v>80867315</v>
      </c>
      <c r="M3570" t="s">
        <v>881</v>
      </c>
      <c r="N3570">
        <v>82121010</v>
      </c>
      <c r="O3570" t="s">
        <v>882</v>
      </c>
      <c r="P3570">
        <v>4987176355751</v>
      </c>
      <c r="Q3570">
        <v>125</v>
      </c>
      <c r="R3570" s="16">
        <v>46807</v>
      </c>
      <c r="S3570">
        <v>60</v>
      </c>
      <c r="T3570">
        <v>31</v>
      </c>
      <c r="U3570">
        <v>48</v>
      </c>
      <c r="V3570">
        <v>90.8</v>
      </c>
      <c r="W3570">
        <v>107.14</v>
      </c>
      <c r="X3570">
        <v>111.61</v>
      </c>
      <c r="Y3570">
        <v>1</v>
      </c>
      <c r="Z3570">
        <v>34</v>
      </c>
      <c r="AA3570">
        <v>0</v>
      </c>
      <c r="AB3570">
        <v>0</v>
      </c>
      <c r="AC3570">
        <v>8785.48</v>
      </c>
      <c r="AD3570">
        <v>0.02</v>
      </c>
      <c r="AE3570">
        <v>0</v>
      </c>
      <c r="AF3570">
        <v>0</v>
      </c>
      <c r="AG3570">
        <v>0</v>
      </c>
      <c r="AH3570">
        <v>0</v>
      </c>
      <c r="AI3570">
        <f t="shared" si="290"/>
        <v>82</v>
      </c>
      <c r="AJ3570">
        <f t="shared" si="291"/>
        <v>9152.02</v>
      </c>
      <c r="AK3570" s="62">
        <f t="shared" si="292"/>
        <v>1.7083333333333333</v>
      </c>
      <c r="AL3570">
        <f t="shared" si="293"/>
        <v>8785.48</v>
      </c>
    </row>
    <row r="3571" spans="2:38" ht="14.45" x14ac:dyDescent="0.3">
      <c r="B3571" t="s">
        <v>2853</v>
      </c>
      <c r="C3571">
        <v>2002344334</v>
      </c>
      <c r="D3571" t="s">
        <v>125</v>
      </c>
      <c r="E3571" t="s">
        <v>126</v>
      </c>
      <c r="F3571" t="s">
        <v>127</v>
      </c>
      <c r="G3571" t="s">
        <v>146</v>
      </c>
      <c r="H3571" t="s">
        <v>190</v>
      </c>
      <c r="I3571" t="s">
        <v>191</v>
      </c>
      <c r="J3571" t="s">
        <v>596</v>
      </c>
      <c r="K3571" t="s">
        <v>597</v>
      </c>
      <c r="L3571">
        <v>80784058</v>
      </c>
      <c r="M3571" t="s">
        <v>598</v>
      </c>
      <c r="N3571">
        <v>82121010</v>
      </c>
      <c r="O3571" t="s">
        <v>599</v>
      </c>
      <c r="P3571">
        <v>4987176241474</v>
      </c>
      <c r="Q3571">
        <v>425</v>
      </c>
      <c r="R3571" s="16">
        <v>47045</v>
      </c>
      <c r="S3571">
        <v>60</v>
      </c>
      <c r="T3571">
        <v>44</v>
      </c>
      <c r="U3571">
        <v>24</v>
      </c>
      <c r="V3571">
        <v>303.29000000000002</v>
      </c>
      <c r="W3571">
        <v>357.88</v>
      </c>
      <c r="X3571">
        <v>372.8</v>
      </c>
      <c r="Y3571">
        <v>0</v>
      </c>
      <c r="Z3571">
        <v>1</v>
      </c>
      <c r="AA3571">
        <v>0</v>
      </c>
      <c r="AB3571">
        <v>0</v>
      </c>
      <c r="AC3571">
        <v>357.88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f t="shared" si="290"/>
        <v>1</v>
      </c>
      <c r="AJ3571">
        <f t="shared" si="291"/>
        <v>372.8</v>
      </c>
      <c r="AK3571" s="62">
        <f t="shared" si="292"/>
        <v>4.1666666666666664E-2</v>
      </c>
      <c r="AL3571">
        <f t="shared" si="293"/>
        <v>357.88</v>
      </c>
    </row>
    <row r="3572" spans="2:38" ht="14.45" x14ac:dyDescent="0.3">
      <c r="B3572" t="s">
        <v>2853</v>
      </c>
      <c r="C3572">
        <v>2002344334</v>
      </c>
      <c r="D3572" t="s">
        <v>125</v>
      </c>
      <c r="E3572" t="s">
        <v>126</v>
      </c>
      <c r="F3572" t="s">
        <v>127</v>
      </c>
      <c r="G3572" t="s">
        <v>146</v>
      </c>
      <c r="H3572" t="s">
        <v>190</v>
      </c>
      <c r="I3572" t="s">
        <v>191</v>
      </c>
      <c r="J3572" t="s">
        <v>223</v>
      </c>
      <c r="K3572" t="s">
        <v>223</v>
      </c>
      <c r="L3572">
        <v>80832398</v>
      </c>
      <c r="M3572" t="s">
        <v>903</v>
      </c>
      <c r="N3572">
        <v>82121010</v>
      </c>
      <c r="O3572" t="s">
        <v>904</v>
      </c>
      <c r="P3572">
        <v>4987176298201</v>
      </c>
      <c r="Q3572">
        <v>325</v>
      </c>
      <c r="R3572" s="16">
        <v>47045</v>
      </c>
      <c r="S3572">
        <v>24</v>
      </c>
      <c r="T3572">
        <v>100</v>
      </c>
      <c r="U3572">
        <v>18</v>
      </c>
      <c r="V3572">
        <v>231.93</v>
      </c>
      <c r="W3572">
        <v>273.68</v>
      </c>
      <c r="X3572">
        <v>285.08999999999997</v>
      </c>
      <c r="Y3572">
        <v>4</v>
      </c>
      <c r="Z3572">
        <v>2</v>
      </c>
      <c r="AA3572">
        <v>0</v>
      </c>
      <c r="AB3572">
        <v>0</v>
      </c>
      <c r="AC3572">
        <v>20252.32</v>
      </c>
      <c r="AD3572">
        <v>0.01</v>
      </c>
      <c r="AE3572">
        <v>0</v>
      </c>
      <c r="AF3572">
        <v>0</v>
      </c>
      <c r="AG3572">
        <v>0</v>
      </c>
      <c r="AH3572">
        <v>0</v>
      </c>
      <c r="AI3572">
        <f t="shared" si="290"/>
        <v>74</v>
      </c>
      <c r="AJ3572">
        <f t="shared" si="291"/>
        <v>21096.66</v>
      </c>
      <c r="AK3572" s="62">
        <f t="shared" si="292"/>
        <v>4.1111111111111107</v>
      </c>
      <c r="AL3572">
        <f t="shared" si="293"/>
        <v>20252.32</v>
      </c>
    </row>
    <row r="3573" spans="2:38" ht="14.45" x14ac:dyDescent="0.3">
      <c r="B3573" t="s">
        <v>2853</v>
      </c>
      <c r="C3573">
        <v>2002344334</v>
      </c>
      <c r="D3573" t="s">
        <v>125</v>
      </c>
      <c r="E3573" t="s">
        <v>126</v>
      </c>
      <c r="F3573" t="s">
        <v>127</v>
      </c>
      <c r="G3573" t="s">
        <v>146</v>
      </c>
      <c r="H3573" t="s">
        <v>150</v>
      </c>
      <c r="I3573" t="s">
        <v>173</v>
      </c>
      <c r="J3573" t="s">
        <v>603</v>
      </c>
      <c r="K3573" t="s">
        <v>604</v>
      </c>
      <c r="L3573">
        <v>80799271</v>
      </c>
      <c r="M3573" t="s">
        <v>605</v>
      </c>
      <c r="N3573">
        <v>82121010</v>
      </c>
      <c r="O3573" t="s">
        <v>606</v>
      </c>
      <c r="P3573">
        <v>4987176102058</v>
      </c>
      <c r="Q3573">
        <v>400</v>
      </c>
      <c r="R3573" s="16">
        <v>46807</v>
      </c>
      <c r="S3573">
        <v>60</v>
      </c>
      <c r="T3573">
        <v>31</v>
      </c>
      <c r="U3573">
        <v>30</v>
      </c>
      <c r="V3573">
        <v>248.41</v>
      </c>
      <c r="W3573">
        <v>293.12</v>
      </c>
      <c r="X3573">
        <v>305.33999999999997</v>
      </c>
      <c r="Y3573">
        <v>0</v>
      </c>
      <c r="Z3573">
        <v>2</v>
      </c>
      <c r="AA3573">
        <v>0</v>
      </c>
      <c r="AB3573">
        <v>0</v>
      </c>
      <c r="AC3573">
        <v>586.24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f t="shared" si="290"/>
        <v>2</v>
      </c>
      <c r="AJ3573">
        <f t="shared" si="291"/>
        <v>610.67999999999995</v>
      </c>
      <c r="AK3573" s="62">
        <f t="shared" si="292"/>
        <v>6.6666666666666666E-2</v>
      </c>
      <c r="AL3573">
        <f t="shared" si="293"/>
        <v>586.24</v>
      </c>
    </row>
    <row r="3574" spans="2:38" ht="14.45" x14ac:dyDescent="0.3">
      <c r="B3574" t="s">
        <v>2853</v>
      </c>
      <c r="C3574">
        <v>2002344334</v>
      </c>
      <c r="D3574" t="s">
        <v>125</v>
      </c>
      <c r="E3574" t="s">
        <v>126</v>
      </c>
      <c r="F3574" t="s">
        <v>127</v>
      </c>
      <c r="G3574" t="s">
        <v>146</v>
      </c>
      <c r="H3574" t="s">
        <v>147</v>
      </c>
      <c r="I3574" t="s">
        <v>203</v>
      </c>
      <c r="J3574" t="s">
        <v>204</v>
      </c>
      <c r="K3574" t="s">
        <v>273</v>
      </c>
      <c r="L3574">
        <v>80722192</v>
      </c>
      <c r="M3574" t="s">
        <v>852</v>
      </c>
      <c r="N3574">
        <v>33071010</v>
      </c>
      <c r="O3574" t="s">
        <v>853</v>
      </c>
      <c r="P3574">
        <v>4987176150585</v>
      </c>
      <c r="Q3574">
        <v>66</v>
      </c>
      <c r="R3574" s="16">
        <v>47045</v>
      </c>
      <c r="S3574">
        <v>36</v>
      </c>
      <c r="T3574">
        <v>74</v>
      </c>
      <c r="U3574">
        <v>96</v>
      </c>
      <c r="V3574">
        <v>53.88</v>
      </c>
      <c r="W3574">
        <v>56.57</v>
      </c>
      <c r="X3574">
        <v>58.93</v>
      </c>
      <c r="Y3574">
        <v>0</v>
      </c>
      <c r="Z3574">
        <v>3</v>
      </c>
      <c r="AA3574">
        <v>0</v>
      </c>
      <c r="AB3574">
        <v>0</v>
      </c>
      <c r="AC3574">
        <v>169.71</v>
      </c>
      <c r="AD3574">
        <v>1.6699999999999899</v>
      </c>
      <c r="AE3574">
        <v>0</v>
      </c>
      <c r="AF3574">
        <v>0</v>
      </c>
      <c r="AG3574">
        <v>0</v>
      </c>
      <c r="AH3574">
        <v>0</v>
      </c>
      <c r="AI3574">
        <f t="shared" si="290"/>
        <v>3</v>
      </c>
      <c r="AJ3574">
        <f t="shared" si="291"/>
        <v>176.79</v>
      </c>
      <c r="AK3574" s="62">
        <f t="shared" si="292"/>
        <v>3.125E-2</v>
      </c>
      <c r="AL3574">
        <f t="shared" si="293"/>
        <v>169.71</v>
      </c>
    </row>
    <row r="3575" spans="2:38" ht="14.45" x14ac:dyDescent="0.3">
      <c r="B3575" t="s">
        <v>2853</v>
      </c>
      <c r="C3575">
        <v>2002344334</v>
      </c>
      <c r="D3575" t="s">
        <v>125</v>
      </c>
      <c r="E3575" t="s">
        <v>126</v>
      </c>
      <c r="F3575" t="s">
        <v>127</v>
      </c>
      <c r="G3575" t="s">
        <v>146</v>
      </c>
      <c r="H3575" t="s">
        <v>160</v>
      </c>
      <c r="I3575" t="s">
        <v>161</v>
      </c>
      <c r="J3575" t="s">
        <v>738</v>
      </c>
      <c r="K3575" t="s">
        <v>739</v>
      </c>
      <c r="L3575">
        <v>80777363</v>
      </c>
      <c r="M3575" t="s">
        <v>740</v>
      </c>
      <c r="N3575">
        <v>96032100</v>
      </c>
      <c r="O3575" t="s">
        <v>741</v>
      </c>
      <c r="P3575">
        <v>4987176231543</v>
      </c>
      <c r="Q3575">
        <v>120</v>
      </c>
      <c r="R3575" s="16">
        <v>47020</v>
      </c>
      <c r="S3575">
        <v>36</v>
      </c>
      <c r="T3575">
        <v>71</v>
      </c>
      <c r="U3575">
        <v>36</v>
      </c>
      <c r="V3575">
        <v>91.43</v>
      </c>
      <c r="W3575">
        <v>96</v>
      </c>
      <c r="X3575">
        <v>100</v>
      </c>
      <c r="Y3575">
        <v>0</v>
      </c>
      <c r="Z3575">
        <v>2</v>
      </c>
      <c r="AA3575">
        <v>0</v>
      </c>
      <c r="AB3575">
        <v>0</v>
      </c>
      <c r="AC3575">
        <v>192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f t="shared" si="290"/>
        <v>2</v>
      </c>
      <c r="AJ3575">
        <f t="shared" si="291"/>
        <v>200</v>
      </c>
      <c r="AK3575" s="62">
        <f t="shared" si="292"/>
        <v>5.5555555555555552E-2</v>
      </c>
      <c r="AL3575">
        <f t="shared" si="293"/>
        <v>192</v>
      </c>
    </row>
    <row r="3576" spans="2:38" ht="14.45" x14ac:dyDescent="0.3">
      <c r="B3576" t="s">
        <v>2853</v>
      </c>
      <c r="C3576">
        <v>2002344334</v>
      </c>
      <c r="D3576" t="s">
        <v>125</v>
      </c>
      <c r="E3576" t="s">
        <v>126</v>
      </c>
      <c r="F3576" t="s">
        <v>127</v>
      </c>
      <c r="G3576" t="s">
        <v>132</v>
      </c>
      <c r="H3576" t="s">
        <v>133</v>
      </c>
      <c r="I3576" t="s">
        <v>134</v>
      </c>
      <c r="J3576" t="s">
        <v>240</v>
      </c>
      <c r="K3576" t="s">
        <v>241</v>
      </c>
      <c r="L3576">
        <v>80853665</v>
      </c>
      <c r="M3576" t="s">
        <v>879</v>
      </c>
      <c r="N3576">
        <v>96190010</v>
      </c>
      <c r="O3576" t="s">
        <v>880</v>
      </c>
      <c r="P3576">
        <v>4987176331960</v>
      </c>
      <c r="Q3576">
        <v>140</v>
      </c>
      <c r="R3576" s="16">
        <v>46807</v>
      </c>
      <c r="S3576">
        <v>24</v>
      </c>
      <c r="T3576">
        <v>77</v>
      </c>
      <c r="U3576">
        <v>54</v>
      </c>
      <c r="V3576">
        <v>117.89</v>
      </c>
      <c r="W3576">
        <v>117.89</v>
      </c>
      <c r="X3576">
        <v>122.81</v>
      </c>
      <c r="Y3576">
        <v>0</v>
      </c>
      <c r="Z3576">
        <v>18</v>
      </c>
      <c r="AA3576">
        <v>0</v>
      </c>
      <c r="AB3576">
        <v>0</v>
      </c>
      <c r="AC3576">
        <v>2122.02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f t="shared" si="290"/>
        <v>18</v>
      </c>
      <c r="AJ3576">
        <f t="shared" si="291"/>
        <v>2210.58</v>
      </c>
      <c r="AK3576" s="62">
        <f t="shared" si="292"/>
        <v>0.33333333333333331</v>
      </c>
      <c r="AL3576">
        <f t="shared" si="293"/>
        <v>2122.02</v>
      </c>
    </row>
    <row r="3577" spans="2:38" ht="14.45" x14ac:dyDescent="0.3">
      <c r="B3577" t="s">
        <v>2853</v>
      </c>
      <c r="C3577">
        <v>2002344334</v>
      </c>
      <c r="D3577" t="s">
        <v>125</v>
      </c>
      <c r="E3577" t="s">
        <v>126</v>
      </c>
      <c r="F3577" t="s">
        <v>127</v>
      </c>
      <c r="G3577" t="s">
        <v>128</v>
      </c>
      <c r="H3577" t="s">
        <v>196</v>
      </c>
      <c r="I3577" t="s">
        <v>197</v>
      </c>
      <c r="J3577" t="s">
        <v>742</v>
      </c>
      <c r="K3577" t="s">
        <v>743</v>
      </c>
      <c r="L3577">
        <v>80795451</v>
      </c>
      <c r="M3577" t="s">
        <v>744</v>
      </c>
      <c r="N3577">
        <v>33049990</v>
      </c>
      <c r="O3577" t="s">
        <v>745</v>
      </c>
      <c r="P3577">
        <v>4902430917933</v>
      </c>
      <c r="Q3577">
        <v>399</v>
      </c>
      <c r="R3577" s="16">
        <v>46807</v>
      </c>
      <c r="S3577">
        <v>36</v>
      </c>
      <c r="T3577">
        <v>51</v>
      </c>
      <c r="U3577">
        <v>12</v>
      </c>
      <c r="V3577">
        <v>282.26</v>
      </c>
      <c r="W3577">
        <v>333.07</v>
      </c>
      <c r="X3577">
        <v>346.96</v>
      </c>
      <c r="Y3577">
        <v>0</v>
      </c>
      <c r="Z3577">
        <v>3</v>
      </c>
      <c r="AA3577">
        <v>0</v>
      </c>
      <c r="AB3577">
        <v>0</v>
      </c>
      <c r="AC3577">
        <v>999.21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f t="shared" si="290"/>
        <v>3</v>
      </c>
      <c r="AJ3577">
        <f t="shared" si="291"/>
        <v>1040.8799999999999</v>
      </c>
      <c r="AK3577" s="62">
        <f t="shared" si="292"/>
        <v>0.25</v>
      </c>
      <c r="AL3577">
        <f t="shared" si="293"/>
        <v>999.21</v>
      </c>
    </row>
    <row r="3578" spans="2:38" ht="14.45" x14ac:dyDescent="0.3">
      <c r="B3578" t="s">
        <v>2853</v>
      </c>
      <c r="C3578">
        <v>2002344334</v>
      </c>
      <c r="D3578" t="s">
        <v>125</v>
      </c>
      <c r="E3578" t="s">
        <v>126</v>
      </c>
      <c r="F3578" t="s">
        <v>127</v>
      </c>
      <c r="G3578" t="s">
        <v>132</v>
      </c>
      <c r="H3578" t="s">
        <v>163</v>
      </c>
      <c r="I3578" t="s">
        <v>164</v>
      </c>
      <c r="J3578" t="s">
        <v>337</v>
      </c>
      <c r="K3578" t="s">
        <v>857</v>
      </c>
      <c r="L3578">
        <v>80739423</v>
      </c>
      <c r="M3578" t="s">
        <v>858</v>
      </c>
      <c r="N3578">
        <v>33072000</v>
      </c>
      <c r="O3578" t="s">
        <v>859</v>
      </c>
      <c r="P3578">
        <v>4987176176356</v>
      </c>
      <c r="Q3578">
        <v>299</v>
      </c>
      <c r="R3578" s="16">
        <v>47570</v>
      </c>
      <c r="S3578">
        <v>18</v>
      </c>
      <c r="T3578">
        <v>100</v>
      </c>
      <c r="U3578">
        <v>48</v>
      </c>
      <c r="V3578">
        <v>211.52</v>
      </c>
      <c r="W3578">
        <v>249.59</v>
      </c>
      <c r="X3578">
        <v>260</v>
      </c>
      <c r="Y3578">
        <v>0</v>
      </c>
      <c r="Z3578">
        <v>10</v>
      </c>
      <c r="AA3578">
        <v>0</v>
      </c>
      <c r="AB3578">
        <v>0</v>
      </c>
      <c r="AC3578">
        <v>2495.9</v>
      </c>
      <c r="AD3578">
        <v>1.06</v>
      </c>
      <c r="AE3578">
        <v>0</v>
      </c>
      <c r="AF3578">
        <v>0</v>
      </c>
      <c r="AG3578">
        <v>0</v>
      </c>
      <c r="AH3578">
        <v>0</v>
      </c>
      <c r="AI3578">
        <f t="shared" si="290"/>
        <v>10</v>
      </c>
      <c r="AJ3578">
        <f t="shared" si="291"/>
        <v>2600</v>
      </c>
      <c r="AK3578" s="62">
        <f t="shared" si="292"/>
        <v>0.20833333333333334</v>
      </c>
      <c r="AL3578">
        <f t="shared" si="293"/>
        <v>2495.9</v>
      </c>
    </row>
    <row r="3579" spans="2:38" ht="14.45" x14ac:dyDescent="0.3">
      <c r="B3579" t="s">
        <v>2853</v>
      </c>
      <c r="C3579">
        <v>2002344334</v>
      </c>
      <c r="D3579" t="s">
        <v>125</v>
      </c>
      <c r="E3579" t="s">
        <v>126</v>
      </c>
      <c r="F3579" t="s">
        <v>127</v>
      </c>
      <c r="G3579" t="s">
        <v>146</v>
      </c>
      <c r="H3579" t="s">
        <v>160</v>
      </c>
      <c r="I3579" t="s">
        <v>161</v>
      </c>
      <c r="J3579" t="s">
        <v>525</v>
      </c>
      <c r="K3579" t="s">
        <v>735</v>
      </c>
      <c r="L3579">
        <v>80756893</v>
      </c>
      <c r="M3579" t="s">
        <v>736</v>
      </c>
      <c r="N3579">
        <v>96032100</v>
      </c>
      <c r="O3579" t="s">
        <v>737</v>
      </c>
      <c r="P3579">
        <v>4987176202420</v>
      </c>
      <c r="Q3579">
        <v>105</v>
      </c>
      <c r="R3579" s="16">
        <v>47020</v>
      </c>
      <c r="S3579">
        <v>36</v>
      </c>
      <c r="T3579">
        <v>71</v>
      </c>
      <c r="U3579">
        <v>72</v>
      </c>
      <c r="V3579">
        <v>80</v>
      </c>
      <c r="W3579">
        <v>84</v>
      </c>
      <c r="X3579">
        <v>87.5</v>
      </c>
      <c r="Y3579">
        <v>0</v>
      </c>
      <c r="Z3579">
        <v>3</v>
      </c>
      <c r="AA3579">
        <v>0</v>
      </c>
      <c r="AB3579">
        <v>0</v>
      </c>
      <c r="AC3579">
        <v>252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f t="shared" si="290"/>
        <v>3</v>
      </c>
      <c r="AJ3579">
        <f t="shared" si="291"/>
        <v>262.5</v>
      </c>
      <c r="AK3579" s="62">
        <f t="shared" si="292"/>
        <v>4.1666666666666664E-2</v>
      </c>
      <c r="AL3579">
        <f t="shared" si="293"/>
        <v>252</v>
      </c>
    </row>
    <row r="3580" spans="2:38" ht="14.45" x14ac:dyDescent="0.3">
      <c r="B3580" t="s">
        <v>2853</v>
      </c>
      <c r="C3580">
        <v>2002344334</v>
      </c>
      <c r="D3580" t="s">
        <v>125</v>
      </c>
      <c r="E3580" t="s">
        <v>126</v>
      </c>
      <c r="F3580" t="s">
        <v>127</v>
      </c>
      <c r="G3580" t="s">
        <v>146</v>
      </c>
      <c r="H3580" t="s">
        <v>147</v>
      </c>
      <c r="I3580" t="s">
        <v>148</v>
      </c>
      <c r="J3580" t="s">
        <v>511</v>
      </c>
      <c r="K3580" t="s">
        <v>862</v>
      </c>
      <c r="L3580">
        <v>80750335</v>
      </c>
      <c r="M3580" t="s">
        <v>863</v>
      </c>
      <c r="N3580">
        <v>33071090</v>
      </c>
      <c r="O3580" t="s">
        <v>864</v>
      </c>
      <c r="P3580">
        <v>4987176106049</v>
      </c>
      <c r="Q3580">
        <v>325</v>
      </c>
      <c r="R3580" s="16">
        <v>46772</v>
      </c>
      <c r="S3580">
        <v>36</v>
      </c>
      <c r="T3580">
        <v>48</v>
      </c>
      <c r="U3580">
        <v>6</v>
      </c>
      <c r="V3580">
        <v>236.07</v>
      </c>
      <c r="W3580">
        <v>278.56</v>
      </c>
      <c r="X3580">
        <v>290.18</v>
      </c>
      <c r="Y3580">
        <v>0</v>
      </c>
      <c r="Z3580">
        <v>1</v>
      </c>
      <c r="AA3580">
        <v>0</v>
      </c>
      <c r="AB3580">
        <v>0</v>
      </c>
      <c r="AC3580">
        <v>278.56</v>
      </c>
      <c r="AD3580">
        <v>3.2</v>
      </c>
      <c r="AE3580">
        <v>0</v>
      </c>
      <c r="AF3580">
        <v>0</v>
      </c>
      <c r="AG3580">
        <v>0</v>
      </c>
      <c r="AH3580">
        <v>0</v>
      </c>
      <c r="AI3580">
        <f t="shared" si="290"/>
        <v>1</v>
      </c>
      <c r="AJ3580">
        <f t="shared" si="291"/>
        <v>290.18</v>
      </c>
      <c r="AK3580" s="62">
        <f t="shared" si="292"/>
        <v>0.16666666666666666</v>
      </c>
      <c r="AL3580">
        <f t="shared" si="293"/>
        <v>278.56</v>
      </c>
    </row>
    <row r="3581" spans="2:38" ht="14.45" x14ac:dyDescent="0.3">
      <c r="B3581" t="s">
        <v>2853</v>
      </c>
      <c r="C3581">
        <v>2002344334</v>
      </c>
      <c r="D3581" t="s">
        <v>125</v>
      </c>
      <c r="E3581" t="s">
        <v>126</v>
      </c>
      <c r="F3581" t="s">
        <v>127</v>
      </c>
      <c r="G3581" t="s">
        <v>132</v>
      </c>
      <c r="H3581" t="s">
        <v>163</v>
      </c>
      <c r="I3581" t="s">
        <v>164</v>
      </c>
      <c r="J3581" t="s">
        <v>202</v>
      </c>
      <c r="K3581" t="s">
        <v>746</v>
      </c>
      <c r="L3581">
        <v>80818354</v>
      </c>
      <c r="M3581" t="s">
        <v>747</v>
      </c>
      <c r="N3581">
        <v>33071010</v>
      </c>
      <c r="O3581" t="s">
        <v>748</v>
      </c>
      <c r="P3581">
        <v>4987176029966</v>
      </c>
      <c r="Q3581">
        <v>71</v>
      </c>
      <c r="R3581" s="16">
        <v>47045</v>
      </c>
      <c r="S3581">
        <v>36</v>
      </c>
      <c r="T3581">
        <v>74</v>
      </c>
      <c r="U3581">
        <v>96</v>
      </c>
      <c r="V3581">
        <v>57.96</v>
      </c>
      <c r="W3581">
        <v>60.86</v>
      </c>
      <c r="X3581">
        <v>63.4</v>
      </c>
      <c r="Y3581">
        <v>0</v>
      </c>
      <c r="Z3581">
        <v>4</v>
      </c>
      <c r="AA3581">
        <v>0</v>
      </c>
      <c r="AB3581">
        <v>0</v>
      </c>
      <c r="AC3581">
        <v>243.44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f t="shared" si="290"/>
        <v>4</v>
      </c>
      <c r="AJ3581">
        <f t="shared" si="291"/>
        <v>253.6</v>
      </c>
      <c r="AK3581" s="62">
        <f t="shared" si="292"/>
        <v>4.1666666666666664E-2</v>
      </c>
      <c r="AL3581">
        <f t="shared" si="293"/>
        <v>243.44</v>
      </c>
    </row>
    <row r="3582" spans="2:38" ht="14.45" x14ac:dyDescent="0.3">
      <c r="B3582" t="s">
        <v>2853</v>
      </c>
      <c r="C3582">
        <v>2002344334</v>
      </c>
      <c r="D3582" t="s">
        <v>125</v>
      </c>
      <c r="E3582" t="s">
        <v>126</v>
      </c>
      <c r="F3582" t="s">
        <v>127</v>
      </c>
      <c r="G3582" t="s">
        <v>132</v>
      </c>
      <c r="H3582" t="s">
        <v>133</v>
      </c>
      <c r="I3582" t="s">
        <v>134</v>
      </c>
      <c r="J3582" t="s">
        <v>135</v>
      </c>
      <c r="K3582" t="s">
        <v>552</v>
      </c>
      <c r="L3582">
        <v>80749458</v>
      </c>
      <c r="M3582" t="s">
        <v>1067</v>
      </c>
      <c r="N3582">
        <v>96190010</v>
      </c>
      <c r="O3582" t="s">
        <v>1068</v>
      </c>
      <c r="P3582">
        <v>4987176192165</v>
      </c>
      <c r="Q3582">
        <v>625</v>
      </c>
      <c r="R3582" s="16">
        <v>46674</v>
      </c>
      <c r="S3582">
        <v>24</v>
      </c>
      <c r="T3582">
        <v>59</v>
      </c>
      <c r="U3582">
        <v>12</v>
      </c>
      <c r="V3582">
        <v>466.19</v>
      </c>
      <c r="W3582">
        <v>466.19</v>
      </c>
      <c r="X3582">
        <v>485.63</v>
      </c>
      <c r="Y3582">
        <v>0</v>
      </c>
      <c r="Z3582">
        <v>2</v>
      </c>
      <c r="AA3582">
        <v>0</v>
      </c>
      <c r="AB3582">
        <v>0</v>
      </c>
      <c r="AC3582">
        <v>932.38</v>
      </c>
      <c r="AD3582">
        <v>0.8</v>
      </c>
      <c r="AE3582">
        <v>0</v>
      </c>
      <c r="AF3582">
        <v>0</v>
      </c>
      <c r="AG3582">
        <v>0</v>
      </c>
      <c r="AH3582">
        <v>0</v>
      </c>
      <c r="AI3582">
        <f t="shared" si="290"/>
        <v>2</v>
      </c>
      <c r="AJ3582">
        <f t="shared" si="291"/>
        <v>971.26</v>
      </c>
      <c r="AK3582" s="62">
        <f t="shared" si="292"/>
        <v>0.16666666666666666</v>
      </c>
      <c r="AL3582">
        <f t="shared" si="293"/>
        <v>932.38</v>
      </c>
    </row>
    <row r="3583" spans="2:38" ht="14.45" x14ac:dyDescent="0.3">
      <c r="B3583" t="s">
        <v>2853</v>
      </c>
      <c r="C3583">
        <v>2002344334</v>
      </c>
      <c r="D3583" t="s">
        <v>125</v>
      </c>
      <c r="E3583" t="s">
        <v>126</v>
      </c>
      <c r="F3583" t="s">
        <v>127</v>
      </c>
      <c r="G3583" t="s">
        <v>132</v>
      </c>
      <c r="H3583" t="s">
        <v>133</v>
      </c>
      <c r="I3583" t="s">
        <v>134</v>
      </c>
      <c r="J3583" t="s">
        <v>155</v>
      </c>
      <c r="K3583" t="s">
        <v>755</v>
      </c>
      <c r="L3583">
        <v>80870359</v>
      </c>
      <c r="M3583" t="s">
        <v>756</v>
      </c>
      <c r="N3583">
        <v>96190010</v>
      </c>
      <c r="O3583" t="s">
        <v>757</v>
      </c>
      <c r="P3583">
        <v>4987176350664</v>
      </c>
      <c r="Q3583">
        <v>599</v>
      </c>
      <c r="R3583" s="16">
        <v>46981</v>
      </c>
      <c r="S3583">
        <v>24</v>
      </c>
      <c r="T3583">
        <v>100</v>
      </c>
      <c r="U3583">
        <v>12</v>
      </c>
      <c r="V3583">
        <v>389.05</v>
      </c>
      <c r="W3583">
        <v>389.05</v>
      </c>
      <c r="X3583">
        <v>405.27</v>
      </c>
      <c r="Y3583">
        <v>0</v>
      </c>
      <c r="Z3583">
        <v>11</v>
      </c>
      <c r="AA3583">
        <v>0</v>
      </c>
      <c r="AB3583">
        <v>0</v>
      </c>
      <c r="AC3583">
        <v>4279.55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f t="shared" si="290"/>
        <v>11</v>
      </c>
      <c r="AJ3583">
        <f t="shared" si="291"/>
        <v>4457.9699999999993</v>
      </c>
      <c r="AK3583" s="62">
        <f t="shared" si="292"/>
        <v>0.91666666666666663</v>
      </c>
      <c r="AL3583">
        <f t="shared" si="293"/>
        <v>4279.55</v>
      </c>
    </row>
    <row r="3584" spans="2:38" ht="14.45" x14ac:dyDescent="0.3">
      <c r="B3584" t="s">
        <v>2853</v>
      </c>
      <c r="C3584">
        <v>2002344334</v>
      </c>
      <c r="D3584" t="s">
        <v>125</v>
      </c>
      <c r="E3584" t="s">
        <v>126</v>
      </c>
      <c r="F3584" t="s">
        <v>127</v>
      </c>
      <c r="G3584" t="s">
        <v>128</v>
      </c>
      <c r="H3584" t="s">
        <v>208</v>
      </c>
      <c r="I3584" t="s">
        <v>209</v>
      </c>
      <c r="J3584" t="s">
        <v>585</v>
      </c>
      <c r="K3584" t="s">
        <v>868</v>
      </c>
      <c r="L3584">
        <v>80780340</v>
      </c>
      <c r="M3584" t="s">
        <v>869</v>
      </c>
      <c r="N3584">
        <v>33074900</v>
      </c>
      <c r="O3584" t="s">
        <v>870</v>
      </c>
      <c r="P3584">
        <v>4987176236326</v>
      </c>
      <c r="Q3584">
        <v>299</v>
      </c>
      <c r="R3584" s="16">
        <v>47045</v>
      </c>
      <c r="S3584">
        <v>24</v>
      </c>
      <c r="T3584">
        <v>100</v>
      </c>
      <c r="U3584">
        <v>6</v>
      </c>
      <c r="V3584">
        <v>202.7</v>
      </c>
      <c r="W3584">
        <v>239.19</v>
      </c>
      <c r="X3584">
        <v>249.16</v>
      </c>
      <c r="Y3584">
        <v>2</v>
      </c>
      <c r="Z3584">
        <v>0</v>
      </c>
      <c r="AA3584">
        <v>0</v>
      </c>
      <c r="AB3584">
        <v>0</v>
      </c>
      <c r="AC3584">
        <v>2870.28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f t="shared" si="290"/>
        <v>12</v>
      </c>
      <c r="AJ3584">
        <f t="shared" si="291"/>
        <v>2989.92</v>
      </c>
      <c r="AK3584" s="62">
        <f t="shared" si="292"/>
        <v>2</v>
      </c>
      <c r="AL3584">
        <f t="shared" si="293"/>
        <v>2870.2799999999997</v>
      </c>
    </row>
    <row r="3585" spans="2:38" ht="14.45" x14ac:dyDescent="0.3">
      <c r="B3585" t="s">
        <v>2853</v>
      </c>
      <c r="C3585">
        <v>2002344334</v>
      </c>
      <c r="D3585" t="s">
        <v>125</v>
      </c>
      <c r="E3585" t="s">
        <v>126</v>
      </c>
      <c r="F3585" t="s">
        <v>127</v>
      </c>
      <c r="G3585" t="s">
        <v>146</v>
      </c>
      <c r="H3585" t="s">
        <v>160</v>
      </c>
      <c r="I3585" t="s">
        <v>161</v>
      </c>
      <c r="J3585" t="s">
        <v>738</v>
      </c>
      <c r="K3585" t="s">
        <v>739</v>
      </c>
      <c r="L3585">
        <v>80894428</v>
      </c>
      <c r="M3585" t="s">
        <v>832</v>
      </c>
      <c r="N3585">
        <v>96032100</v>
      </c>
      <c r="O3585" t="s">
        <v>833</v>
      </c>
      <c r="P3585">
        <v>4987176231543</v>
      </c>
      <c r="Q3585">
        <v>130</v>
      </c>
      <c r="R3585" s="16">
        <v>46807</v>
      </c>
      <c r="S3585">
        <v>36</v>
      </c>
      <c r="T3585">
        <v>51</v>
      </c>
      <c r="U3585">
        <v>36</v>
      </c>
      <c r="V3585">
        <v>99.05</v>
      </c>
      <c r="W3585">
        <v>104</v>
      </c>
      <c r="X3585">
        <v>108.34</v>
      </c>
      <c r="Y3585">
        <v>2</v>
      </c>
      <c r="Z3585">
        <v>16</v>
      </c>
      <c r="AA3585">
        <v>0</v>
      </c>
      <c r="AB3585">
        <v>0</v>
      </c>
      <c r="AC3585">
        <v>9152</v>
      </c>
      <c r="AD3585">
        <v>0.01</v>
      </c>
      <c r="AE3585">
        <v>0</v>
      </c>
      <c r="AF3585">
        <v>0</v>
      </c>
      <c r="AG3585">
        <v>0</v>
      </c>
      <c r="AH3585">
        <v>0</v>
      </c>
      <c r="AI3585">
        <f t="shared" si="290"/>
        <v>88</v>
      </c>
      <c r="AJ3585">
        <f t="shared" si="291"/>
        <v>9533.92</v>
      </c>
      <c r="AK3585" s="62">
        <f t="shared" si="292"/>
        <v>2.4444444444444446</v>
      </c>
      <c r="AL3585">
        <f t="shared" si="293"/>
        <v>9152</v>
      </c>
    </row>
    <row r="3586" spans="2:38" ht="14.45" x14ac:dyDescent="0.3">
      <c r="B3586" t="s">
        <v>2853</v>
      </c>
      <c r="C3586">
        <v>2002344334</v>
      </c>
      <c r="D3586" t="s">
        <v>125</v>
      </c>
      <c r="E3586" t="s">
        <v>126</v>
      </c>
      <c r="F3586" t="s">
        <v>127</v>
      </c>
      <c r="G3586" t="s">
        <v>146</v>
      </c>
      <c r="H3586" t="s">
        <v>160</v>
      </c>
      <c r="I3586" t="s">
        <v>161</v>
      </c>
      <c r="J3586" t="s">
        <v>351</v>
      </c>
      <c r="K3586" t="s">
        <v>871</v>
      </c>
      <c r="L3586">
        <v>80828248</v>
      </c>
      <c r="M3586" t="s">
        <v>872</v>
      </c>
      <c r="N3586">
        <v>96032100</v>
      </c>
      <c r="O3586" t="s">
        <v>873</v>
      </c>
      <c r="P3586">
        <v>4987176138859</v>
      </c>
      <c r="Q3586">
        <v>150</v>
      </c>
      <c r="R3586" s="16">
        <v>47045</v>
      </c>
      <c r="S3586">
        <v>36</v>
      </c>
      <c r="T3586">
        <v>74</v>
      </c>
      <c r="U3586">
        <v>48</v>
      </c>
      <c r="V3586">
        <v>114.29</v>
      </c>
      <c r="W3586">
        <v>120</v>
      </c>
      <c r="X3586">
        <v>125</v>
      </c>
      <c r="Y3586">
        <v>0</v>
      </c>
      <c r="Z3586">
        <v>3</v>
      </c>
      <c r="AA3586">
        <v>0</v>
      </c>
      <c r="AB3586">
        <v>0</v>
      </c>
      <c r="AC3586">
        <v>360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f t="shared" si="290"/>
        <v>3</v>
      </c>
      <c r="AJ3586">
        <f t="shared" si="291"/>
        <v>375</v>
      </c>
      <c r="AK3586" s="62">
        <f t="shared" si="292"/>
        <v>6.25E-2</v>
      </c>
      <c r="AL3586">
        <f t="shared" si="293"/>
        <v>360</v>
      </c>
    </row>
    <row r="3587" spans="2:38" ht="14.45" x14ac:dyDescent="0.3">
      <c r="B3587" t="s">
        <v>2853</v>
      </c>
      <c r="C3587">
        <v>2002344334</v>
      </c>
      <c r="D3587" t="s">
        <v>125</v>
      </c>
      <c r="E3587" t="s">
        <v>126</v>
      </c>
      <c r="F3587" t="s">
        <v>127</v>
      </c>
      <c r="G3587" t="s">
        <v>128</v>
      </c>
      <c r="H3587" t="s">
        <v>139</v>
      </c>
      <c r="I3587" t="s">
        <v>140</v>
      </c>
      <c r="J3587" t="s">
        <v>283</v>
      </c>
      <c r="K3587" t="s">
        <v>769</v>
      </c>
      <c r="L3587">
        <v>80887983</v>
      </c>
      <c r="M3587" t="s">
        <v>770</v>
      </c>
      <c r="N3587">
        <v>96190030</v>
      </c>
      <c r="O3587" t="s">
        <v>771</v>
      </c>
      <c r="P3587">
        <v>4987176278777</v>
      </c>
      <c r="Q3587">
        <v>560</v>
      </c>
      <c r="R3587" s="16">
        <v>47045</v>
      </c>
      <c r="S3587">
        <v>36</v>
      </c>
      <c r="T3587">
        <v>74</v>
      </c>
      <c r="U3587">
        <v>6</v>
      </c>
      <c r="V3587">
        <v>426.66</v>
      </c>
      <c r="W3587">
        <v>447.99</v>
      </c>
      <c r="X3587">
        <v>466.67</v>
      </c>
      <c r="Y3587">
        <v>1</v>
      </c>
      <c r="Z3587">
        <v>1</v>
      </c>
      <c r="AA3587">
        <v>0</v>
      </c>
      <c r="AB3587">
        <v>0</v>
      </c>
      <c r="AC3587">
        <v>3135.93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f t="shared" si="290"/>
        <v>7</v>
      </c>
      <c r="AJ3587">
        <f t="shared" si="291"/>
        <v>3266.69</v>
      </c>
      <c r="AK3587" s="62">
        <f t="shared" si="292"/>
        <v>1.1666666666666667</v>
      </c>
      <c r="AL3587">
        <f t="shared" si="293"/>
        <v>3135.9300000000003</v>
      </c>
    </row>
    <row r="3588" spans="2:38" ht="14.45" x14ac:dyDescent="0.3">
      <c r="B3588" t="s">
        <v>2853</v>
      </c>
      <c r="C3588">
        <v>2002344334</v>
      </c>
      <c r="D3588" t="s">
        <v>125</v>
      </c>
      <c r="E3588" t="s">
        <v>126</v>
      </c>
      <c r="F3588" t="s">
        <v>127</v>
      </c>
      <c r="G3588" t="s">
        <v>132</v>
      </c>
      <c r="H3588" t="s">
        <v>163</v>
      </c>
      <c r="I3588" t="s">
        <v>164</v>
      </c>
      <c r="J3588" t="s">
        <v>165</v>
      </c>
      <c r="K3588" t="s">
        <v>874</v>
      </c>
      <c r="L3588">
        <v>80830411</v>
      </c>
      <c r="M3588" t="s">
        <v>875</v>
      </c>
      <c r="N3588">
        <v>33071010</v>
      </c>
      <c r="O3588" t="s">
        <v>876</v>
      </c>
      <c r="P3588">
        <v>4987176176783</v>
      </c>
      <c r="Q3588">
        <v>310</v>
      </c>
      <c r="R3588" s="16">
        <v>47020</v>
      </c>
      <c r="S3588">
        <v>36</v>
      </c>
      <c r="T3588">
        <v>71</v>
      </c>
      <c r="U3588">
        <v>24</v>
      </c>
      <c r="V3588">
        <v>253.06</v>
      </c>
      <c r="W3588">
        <v>265.70999999999998</v>
      </c>
      <c r="X3588">
        <v>276.79000000000002</v>
      </c>
      <c r="Y3588">
        <v>0</v>
      </c>
      <c r="Z3588">
        <v>14</v>
      </c>
      <c r="AA3588">
        <v>0</v>
      </c>
      <c r="AB3588">
        <v>0</v>
      </c>
      <c r="AC3588">
        <v>3719.94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f t="shared" si="290"/>
        <v>14</v>
      </c>
      <c r="AJ3588">
        <f t="shared" si="291"/>
        <v>3875.0600000000004</v>
      </c>
      <c r="AK3588" s="62">
        <f t="shared" si="292"/>
        <v>0.58333333333333337</v>
      </c>
      <c r="AL3588">
        <f t="shared" si="293"/>
        <v>3719.9399999999996</v>
      </c>
    </row>
    <row r="3589" spans="2:38" ht="14.45" x14ac:dyDescent="0.3">
      <c r="B3589" t="s">
        <v>2853</v>
      </c>
      <c r="C3589">
        <v>2002344334</v>
      </c>
      <c r="D3589" t="s">
        <v>125</v>
      </c>
      <c r="E3589" t="s">
        <v>126</v>
      </c>
      <c r="F3589" t="s">
        <v>127</v>
      </c>
      <c r="G3589" t="s">
        <v>128</v>
      </c>
      <c r="H3589" t="s">
        <v>139</v>
      </c>
      <c r="I3589" t="s">
        <v>140</v>
      </c>
      <c r="J3589" t="s">
        <v>283</v>
      </c>
      <c r="K3589" t="s">
        <v>927</v>
      </c>
      <c r="L3589">
        <v>80887985</v>
      </c>
      <c r="M3589" t="s">
        <v>943</v>
      </c>
      <c r="N3589">
        <v>96190030</v>
      </c>
      <c r="O3589" t="s">
        <v>944</v>
      </c>
      <c r="P3589">
        <v>4987176340979</v>
      </c>
      <c r="Q3589">
        <v>560</v>
      </c>
      <c r="R3589" s="16">
        <v>47045</v>
      </c>
      <c r="S3589">
        <v>36</v>
      </c>
      <c r="T3589">
        <v>74</v>
      </c>
      <c r="U3589">
        <v>6</v>
      </c>
      <c r="V3589">
        <v>426.66</v>
      </c>
      <c r="W3589">
        <v>447.99</v>
      </c>
      <c r="X3589">
        <v>466.67</v>
      </c>
      <c r="Y3589">
        <v>0</v>
      </c>
      <c r="Z3589">
        <v>1</v>
      </c>
      <c r="AA3589">
        <v>0</v>
      </c>
      <c r="AB3589">
        <v>0</v>
      </c>
      <c r="AC3589">
        <v>447.99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f t="shared" si="290"/>
        <v>1</v>
      </c>
      <c r="AJ3589">
        <f t="shared" si="291"/>
        <v>466.67</v>
      </c>
      <c r="AK3589" s="62">
        <f t="shared" si="292"/>
        <v>0.16666666666666666</v>
      </c>
      <c r="AL3589">
        <f t="shared" si="293"/>
        <v>447.99</v>
      </c>
    </row>
    <row r="3590" spans="2:38" ht="14.45" x14ac:dyDescent="0.3">
      <c r="B3590" t="s">
        <v>2853</v>
      </c>
      <c r="C3590">
        <v>2002344334</v>
      </c>
      <c r="D3590" t="s">
        <v>125</v>
      </c>
      <c r="E3590" t="s">
        <v>126</v>
      </c>
      <c r="F3590" t="s">
        <v>127</v>
      </c>
      <c r="G3590" t="s">
        <v>132</v>
      </c>
      <c r="H3590" t="s">
        <v>133</v>
      </c>
      <c r="I3590" t="s">
        <v>177</v>
      </c>
      <c r="J3590" t="s">
        <v>371</v>
      </c>
      <c r="K3590" t="s">
        <v>395</v>
      </c>
      <c r="L3590">
        <v>80847738</v>
      </c>
      <c r="M3590" t="s">
        <v>877</v>
      </c>
      <c r="N3590">
        <v>96190010</v>
      </c>
      <c r="O3590" t="s">
        <v>878</v>
      </c>
      <c r="P3590">
        <v>4987176319555</v>
      </c>
      <c r="Q3590">
        <v>320</v>
      </c>
      <c r="R3590" s="16">
        <v>46807</v>
      </c>
      <c r="S3590">
        <v>24</v>
      </c>
      <c r="T3590">
        <v>77</v>
      </c>
      <c r="U3590">
        <v>16</v>
      </c>
      <c r="V3590">
        <v>246.05</v>
      </c>
      <c r="W3590">
        <v>246.05</v>
      </c>
      <c r="X3590">
        <v>256.31</v>
      </c>
      <c r="Y3590">
        <v>0</v>
      </c>
      <c r="Z3590">
        <v>3</v>
      </c>
      <c r="AA3590">
        <v>0</v>
      </c>
      <c r="AB3590">
        <v>0</v>
      </c>
      <c r="AC3590">
        <v>738.15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f t="shared" si="290"/>
        <v>3</v>
      </c>
      <c r="AJ3590">
        <f t="shared" si="291"/>
        <v>768.93000000000006</v>
      </c>
      <c r="AK3590" s="62">
        <f t="shared" si="292"/>
        <v>0.1875</v>
      </c>
      <c r="AL3590">
        <f t="shared" si="293"/>
        <v>738.15000000000009</v>
      </c>
    </row>
    <row r="3591" spans="2:38" ht="14.45" x14ac:dyDescent="0.3">
      <c r="B3591" t="s">
        <v>2853</v>
      </c>
      <c r="C3591">
        <v>2002344334</v>
      </c>
      <c r="D3591" t="s">
        <v>125</v>
      </c>
      <c r="E3591" t="s">
        <v>126</v>
      </c>
      <c r="F3591" t="s">
        <v>127</v>
      </c>
      <c r="G3591" t="s">
        <v>128</v>
      </c>
      <c r="H3591" t="s">
        <v>139</v>
      </c>
      <c r="I3591" t="s">
        <v>140</v>
      </c>
      <c r="J3591" t="s">
        <v>283</v>
      </c>
      <c r="K3591" t="s">
        <v>914</v>
      </c>
      <c r="L3591">
        <v>80887987</v>
      </c>
      <c r="M3591" t="s">
        <v>945</v>
      </c>
      <c r="N3591">
        <v>96190030</v>
      </c>
      <c r="O3591" t="s">
        <v>946</v>
      </c>
      <c r="P3591">
        <v>4987176340962</v>
      </c>
      <c r="Q3591">
        <v>560</v>
      </c>
      <c r="R3591" s="16">
        <v>47044</v>
      </c>
      <c r="S3591">
        <v>36</v>
      </c>
      <c r="T3591">
        <v>73</v>
      </c>
      <c r="U3591">
        <v>6</v>
      </c>
      <c r="V3591">
        <v>426.66</v>
      </c>
      <c r="W3591">
        <v>447.99</v>
      </c>
      <c r="X3591">
        <v>466.67</v>
      </c>
      <c r="Y3591">
        <v>6</v>
      </c>
      <c r="Z3591">
        <v>5</v>
      </c>
      <c r="AA3591">
        <v>0</v>
      </c>
      <c r="AB3591">
        <v>0</v>
      </c>
      <c r="AC3591">
        <v>18367.59</v>
      </c>
      <c r="AD3591">
        <v>0.01</v>
      </c>
      <c r="AE3591">
        <v>0</v>
      </c>
      <c r="AF3591">
        <v>0</v>
      </c>
      <c r="AG3591">
        <v>0</v>
      </c>
      <c r="AH3591">
        <v>0</v>
      </c>
      <c r="AI3591">
        <f t="shared" si="290"/>
        <v>41</v>
      </c>
      <c r="AJ3591">
        <f t="shared" si="291"/>
        <v>19133.47</v>
      </c>
      <c r="AK3591" s="62">
        <f t="shared" si="292"/>
        <v>6.833333333333333</v>
      </c>
      <c r="AL3591">
        <f t="shared" si="293"/>
        <v>18367.59</v>
      </c>
    </row>
    <row r="3592" spans="2:38" ht="14.45" x14ac:dyDescent="0.3">
      <c r="B3592" t="s">
        <v>2853</v>
      </c>
      <c r="C3592">
        <v>2002344334</v>
      </c>
      <c r="D3592" t="s">
        <v>125</v>
      </c>
      <c r="E3592" t="s">
        <v>126</v>
      </c>
      <c r="F3592" t="s">
        <v>127</v>
      </c>
      <c r="G3592" t="s">
        <v>128</v>
      </c>
      <c r="H3592" t="s">
        <v>129</v>
      </c>
      <c r="I3592" t="s">
        <v>507</v>
      </c>
      <c r="J3592" t="s">
        <v>592</v>
      </c>
      <c r="K3592" t="s">
        <v>847</v>
      </c>
      <c r="L3592">
        <v>80731208</v>
      </c>
      <c r="M3592" t="s">
        <v>848</v>
      </c>
      <c r="N3592">
        <v>33051090</v>
      </c>
      <c r="O3592" t="s">
        <v>849</v>
      </c>
      <c r="P3592">
        <v>4902430517270</v>
      </c>
      <c r="Q3592">
        <v>340</v>
      </c>
      <c r="R3592" s="16">
        <v>47020</v>
      </c>
      <c r="S3592">
        <v>36</v>
      </c>
      <c r="T3592">
        <v>71</v>
      </c>
      <c r="U3592">
        <v>6</v>
      </c>
      <c r="V3592">
        <v>259.04000000000002</v>
      </c>
      <c r="W3592">
        <v>271.99</v>
      </c>
      <c r="X3592">
        <v>283.33</v>
      </c>
      <c r="Y3592">
        <v>0</v>
      </c>
      <c r="Z3592">
        <v>3</v>
      </c>
      <c r="AA3592">
        <v>0</v>
      </c>
      <c r="AB3592">
        <v>0</v>
      </c>
      <c r="AC3592">
        <v>815.97</v>
      </c>
      <c r="AD3592">
        <v>5.36</v>
      </c>
      <c r="AE3592">
        <v>0</v>
      </c>
      <c r="AF3592">
        <v>0</v>
      </c>
      <c r="AG3592">
        <v>0</v>
      </c>
      <c r="AH3592">
        <v>0</v>
      </c>
      <c r="AI3592">
        <f t="shared" si="290"/>
        <v>3</v>
      </c>
      <c r="AJ3592">
        <f t="shared" si="291"/>
        <v>849.99</v>
      </c>
      <c r="AK3592" s="62">
        <f t="shared" si="292"/>
        <v>0.5</v>
      </c>
      <c r="AL3592">
        <f t="shared" si="293"/>
        <v>815.97</v>
      </c>
    </row>
    <row r="3593" spans="2:38" ht="14.45" x14ac:dyDescent="0.3">
      <c r="B3593" t="s">
        <v>2853</v>
      </c>
      <c r="C3593">
        <v>2002344334</v>
      </c>
      <c r="D3593" t="s">
        <v>125</v>
      </c>
      <c r="E3593" t="s">
        <v>126</v>
      </c>
      <c r="F3593" t="s">
        <v>127</v>
      </c>
      <c r="G3593" t="s">
        <v>128</v>
      </c>
      <c r="H3593" t="s">
        <v>139</v>
      </c>
      <c r="I3593" t="s">
        <v>140</v>
      </c>
      <c r="J3593" t="s">
        <v>159</v>
      </c>
      <c r="K3593" t="s">
        <v>305</v>
      </c>
      <c r="L3593">
        <v>83921923</v>
      </c>
      <c r="M3593" t="s">
        <v>901</v>
      </c>
      <c r="N3593">
        <v>96190030</v>
      </c>
      <c r="O3593" t="s">
        <v>902</v>
      </c>
      <c r="P3593">
        <v>4987176303769</v>
      </c>
      <c r="Q3593">
        <v>350</v>
      </c>
      <c r="R3593" s="16">
        <v>47045</v>
      </c>
      <c r="S3593">
        <v>36</v>
      </c>
      <c r="T3593">
        <v>74</v>
      </c>
      <c r="U3593">
        <v>18</v>
      </c>
      <c r="V3593">
        <v>266.66000000000003</v>
      </c>
      <c r="W3593">
        <v>279.99</v>
      </c>
      <c r="X3593">
        <v>291.67</v>
      </c>
      <c r="Y3593">
        <v>8</v>
      </c>
      <c r="Z3593">
        <v>6</v>
      </c>
      <c r="AA3593">
        <v>0</v>
      </c>
      <c r="AB3593">
        <v>0</v>
      </c>
      <c r="AC3593">
        <v>41998.5</v>
      </c>
      <c r="AD3593">
        <v>0.02</v>
      </c>
      <c r="AE3593">
        <v>0</v>
      </c>
      <c r="AF3593">
        <v>0</v>
      </c>
      <c r="AG3593">
        <v>0</v>
      </c>
      <c r="AH3593">
        <v>0</v>
      </c>
      <c r="AI3593">
        <f t="shared" si="290"/>
        <v>150</v>
      </c>
      <c r="AJ3593">
        <f t="shared" si="291"/>
        <v>43750.5</v>
      </c>
      <c r="AK3593" s="62">
        <f t="shared" si="292"/>
        <v>8.3333333333333339</v>
      </c>
      <c r="AL3593">
        <f t="shared" si="293"/>
        <v>41998.5</v>
      </c>
    </row>
    <row r="3594" spans="2:38" ht="14.45" x14ac:dyDescent="0.3">
      <c r="B3594" t="s">
        <v>2853</v>
      </c>
      <c r="C3594">
        <v>2002344334</v>
      </c>
      <c r="D3594" t="s">
        <v>125</v>
      </c>
      <c r="E3594" t="s">
        <v>126</v>
      </c>
      <c r="F3594" t="s">
        <v>127</v>
      </c>
      <c r="G3594" t="s">
        <v>128</v>
      </c>
      <c r="H3594" t="s">
        <v>139</v>
      </c>
      <c r="I3594" t="s">
        <v>140</v>
      </c>
      <c r="J3594" t="s">
        <v>236</v>
      </c>
      <c r="K3594" t="s">
        <v>237</v>
      </c>
      <c r="L3594">
        <v>80837085</v>
      </c>
      <c r="M3594" t="s">
        <v>238</v>
      </c>
      <c r="N3594">
        <v>96190030</v>
      </c>
      <c r="O3594" t="s">
        <v>239</v>
      </c>
      <c r="P3594">
        <v>4987176093295</v>
      </c>
      <c r="Q3594">
        <v>1217</v>
      </c>
      <c r="R3594" s="16">
        <v>47020</v>
      </c>
      <c r="S3594">
        <v>36</v>
      </c>
      <c r="T3594">
        <v>71</v>
      </c>
      <c r="U3594">
        <v>6</v>
      </c>
      <c r="V3594">
        <v>967.52</v>
      </c>
      <c r="W3594">
        <v>1015.9</v>
      </c>
      <c r="X3594">
        <v>1058.26</v>
      </c>
      <c r="Y3594">
        <v>0</v>
      </c>
      <c r="Z3594">
        <v>3</v>
      </c>
      <c r="AA3594">
        <v>0</v>
      </c>
      <c r="AB3594">
        <v>0</v>
      </c>
      <c r="AC3594">
        <v>3047.7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f t="shared" si="290"/>
        <v>3</v>
      </c>
      <c r="AJ3594">
        <f t="shared" si="291"/>
        <v>3174.7799999999997</v>
      </c>
      <c r="AK3594" s="62">
        <f t="shared" si="292"/>
        <v>0.5</v>
      </c>
      <c r="AL3594">
        <f t="shared" si="293"/>
        <v>3047.7</v>
      </c>
    </row>
    <row r="3595" spans="2:38" ht="14.45" x14ac:dyDescent="0.3">
      <c r="B3595" t="s">
        <v>2853</v>
      </c>
      <c r="C3595">
        <v>2002344334</v>
      </c>
      <c r="D3595" t="s">
        <v>125</v>
      </c>
      <c r="E3595" t="s">
        <v>126</v>
      </c>
      <c r="F3595" t="s">
        <v>127</v>
      </c>
      <c r="G3595" t="s">
        <v>128</v>
      </c>
      <c r="H3595" t="s">
        <v>139</v>
      </c>
      <c r="I3595" t="s">
        <v>140</v>
      </c>
      <c r="J3595" t="s">
        <v>283</v>
      </c>
      <c r="K3595" t="s">
        <v>284</v>
      </c>
      <c r="L3595">
        <v>80887989</v>
      </c>
      <c r="M3595" t="s">
        <v>775</v>
      </c>
      <c r="N3595">
        <v>96190030</v>
      </c>
      <c r="O3595" t="s">
        <v>776</v>
      </c>
      <c r="P3595">
        <v>4987176341006</v>
      </c>
      <c r="Q3595">
        <v>585</v>
      </c>
      <c r="R3595" s="16">
        <v>47046</v>
      </c>
      <c r="S3595">
        <v>36</v>
      </c>
      <c r="T3595">
        <v>74</v>
      </c>
      <c r="U3595">
        <v>6</v>
      </c>
      <c r="V3595">
        <v>445.7</v>
      </c>
      <c r="W3595">
        <v>467.99</v>
      </c>
      <c r="X3595">
        <v>487.51</v>
      </c>
      <c r="Y3595">
        <v>0</v>
      </c>
      <c r="Z3595">
        <v>1</v>
      </c>
      <c r="AA3595">
        <v>0</v>
      </c>
      <c r="AB3595">
        <v>0</v>
      </c>
      <c r="AC3595">
        <v>467.99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f t="shared" ref="AI3595:AI3618" si="294">+(Y3595+AA3595)*U3595+(Z3595+AB3595+AE3595+AG3595)</f>
        <v>1</v>
      </c>
      <c r="AJ3595">
        <f t="shared" ref="AJ3595:AJ3618" si="295">+AI3595*X3595</f>
        <v>487.51</v>
      </c>
      <c r="AK3595" s="62">
        <f t="shared" ref="AK3595:AK3618" si="296">+AI3595/U3595</f>
        <v>0.16666666666666666</v>
      </c>
      <c r="AL3595">
        <f t="shared" ref="AL3595:AL3618" si="297">+AI3595*W3595</f>
        <v>467.99</v>
      </c>
    </row>
    <row r="3596" spans="2:38" ht="14.45" x14ac:dyDescent="0.3">
      <c r="B3596" t="s">
        <v>2853</v>
      </c>
      <c r="C3596">
        <v>2002344334</v>
      </c>
      <c r="D3596" t="s">
        <v>125</v>
      </c>
      <c r="E3596" t="s">
        <v>126</v>
      </c>
      <c r="F3596" t="s">
        <v>127</v>
      </c>
      <c r="G3596" t="s">
        <v>132</v>
      </c>
      <c r="H3596" t="s">
        <v>133</v>
      </c>
      <c r="I3596" t="s">
        <v>177</v>
      </c>
      <c r="J3596" t="s">
        <v>178</v>
      </c>
      <c r="K3596" t="s">
        <v>230</v>
      </c>
      <c r="L3596">
        <v>80869897</v>
      </c>
      <c r="M3596" t="s">
        <v>231</v>
      </c>
      <c r="N3596">
        <v>96190010</v>
      </c>
      <c r="O3596" t="s">
        <v>232</v>
      </c>
      <c r="P3596">
        <v>4987176319449</v>
      </c>
      <c r="Q3596">
        <v>370</v>
      </c>
      <c r="R3596" s="16">
        <v>47045</v>
      </c>
      <c r="S3596">
        <v>24</v>
      </c>
      <c r="T3596">
        <v>100</v>
      </c>
      <c r="U3596">
        <v>16</v>
      </c>
      <c r="V3596">
        <v>284.45</v>
      </c>
      <c r="W3596">
        <v>284.45</v>
      </c>
      <c r="X3596">
        <v>296.31</v>
      </c>
      <c r="Y3596">
        <v>0</v>
      </c>
      <c r="Z3596">
        <v>1</v>
      </c>
      <c r="AA3596">
        <v>0</v>
      </c>
      <c r="AB3596">
        <v>0</v>
      </c>
      <c r="AC3596">
        <v>284.45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f t="shared" si="294"/>
        <v>1</v>
      </c>
      <c r="AJ3596">
        <f t="shared" si="295"/>
        <v>296.31</v>
      </c>
      <c r="AK3596" s="62">
        <f t="shared" si="296"/>
        <v>6.25E-2</v>
      </c>
      <c r="AL3596">
        <f t="shared" si="297"/>
        <v>284.45</v>
      </c>
    </row>
    <row r="3597" spans="2:38" ht="14.45" x14ac:dyDescent="0.3">
      <c r="B3597" t="s">
        <v>2853</v>
      </c>
      <c r="C3597">
        <v>2002344334</v>
      </c>
      <c r="D3597" t="s">
        <v>125</v>
      </c>
      <c r="E3597" t="s">
        <v>126</v>
      </c>
      <c r="F3597" t="s">
        <v>127</v>
      </c>
      <c r="G3597" t="s">
        <v>128</v>
      </c>
      <c r="H3597" t="s">
        <v>139</v>
      </c>
      <c r="I3597" t="s">
        <v>140</v>
      </c>
      <c r="J3597" t="s">
        <v>236</v>
      </c>
      <c r="K3597" t="s">
        <v>971</v>
      </c>
      <c r="L3597">
        <v>80895440</v>
      </c>
      <c r="M3597" t="s">
        <v>1009</v>
      </c>
      <c r="N3597">
        <v>96190030</v>
      </c>
      <c r="O3597" t="s">
        <v>1010</v>
      </c>
      <c r="P3597">
        <v>4987176093349</v>
      </c>
      <c r="Q3597">
        <v>1730</v>
      </c>
      <c r="R3597" s="16">
        <v>47045</v>
      </c>
      <c r="S3597">
        <v>36</v>
      </c>
      <c r="T3597">
        <v>74</v>
      </c>
      <c r="U3597">
        <v>4</v>
      </c>
      <c r="V3597">
        <v>1375.36</v>
      </c>
      <c r="W3597">
        <v>1444.13</v>
      </c>
      <c r="X3597">
        <v>1504.35</v>
      </c>
      <c r="Y3597">
        <v>0</v>
      </c>
      <c r="Z3597">
        <v>1</v>
      </c>
      <c r="AA3597">
        <v>0</v>
      </c>
      <c r="AB3597">
        <v>0</v>
      </c>
      <c r="AC3597">
        <v>1444.13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f t="shared" si="294"/>
        <v>1</v>
      </c>
      <c r="AJ3597">
        <f t="shared" si="295"/>
        <v>1504.35</v>
      </c>
      <c r="AK3597" s="62">
        <f t="shared" si="296"/>
        <v>0.25</v>
      </c>
      <c r="AL3597">
        <f t="shared" si="297"/>
        <v>1444.13</v>
      </c>
    </row>
    <row r="3598" spans="2:38" ht="14.45" x14ac:dyDescent="0.3">
      <c r="B3598" t="s">
        <v>2853</v>
      </c>
      <c r="C3598">
        <v>2002344334</v>
      </c>
      <c r="D3598" t="s">
        <v>125</v>
      </c>
      <c r="E3598" t="s">
        <v>126</v>
      </c>
      <c r="F3598" t="s">
        <v>127</v>
      </c>
      <c r="G3598" t="s">
        <v>146</v>
      </c>
      <c r="H3598" t="s">
        <v>160</v>
      </c>
      <c r="I3598" t="s">
        <v>161</v>
      </c>
      <c r="J3598" t="s">
        <v>217</v>
      </c>
      <c r="K3598" t="s">
        <v>218</v>
      </c>
      <c r="L3598">
        <v>80707385</v>
      </c>
      <c r="M3598" t="s">
        <v>219</v>
      </c>
      <c r="N3598">
        <v>96032100</v>
      </c>
      <c r="O3598" t="s">
        <v>220</v>
      </c>
      <c r="P3598">
        <v>4210201316817</v>
      </c>
      <c r="Q3598">
        <v>529</v>
      </c>
      <c r="R3598" s="16">
        <v>47020</v>
      </c>
      <c r="S3598">
        <v>36</v>
      </c>
      <c r="T3598">
        <v>71</v>
      </c>
      <c r="U3598">
        <v>12</v>
      </c>
      <c r="V3598">
        <v>416.93</v>
      </c>
      <c r="W3598">
        <v>437.78</v>
      </c>
      <c r="X3598">
        <v>456.04</v>
      </c>
      <c r="Y3598">
        <v>0</v>
      </c>
      <c r="Z3598">
        <v>2</v>
      </c>
      <c r="AA3598">
        <v>0</v>
      </c>
      <c r="AB3598">
        <v>0</v>
      </c>
      <c r="AC3598">
        <v>875.56</v>
      </c>
      <c r="AD3598">
        <v>1.6699999999999899</v>
      </c>
      <c r="AE3598">
        <v>0</v>
      </c>
      <c r="AF3598">
        <v>0</v>
      </c>
      <c r="AG3598">
        <v>0</v>
      </c>
      <c r="AH3598">
        <v>0</v>
      </c>
      <c r="AI3598">
        <f t="shared" si="294"/>
        <v>2</v>
      </c>
      <c r="AJ3598">
        <f t="shared" si="295"/>
        <v>912.08</v>
      </c>
      <c r="AK3598" s="62">
        <f t="shared" si="296"/>
        <v>0.16666666666666666</v>
      </c>
      <c r="AL3598">
        <f t="shared" si="297"/>
        <v>875.56</v>
      </c>
    </row>
    <row r="3599" spans="2:38" ht="14.45" x14ac:dyDescent="0.3">
      <c r="B3599" t="s">
        <v>2853</v>
      </c>
      <c r="C3599">
        <v>2002344334</v>
      </c>
      <c r="D3599" t="s">
        <v>125</v>
      </c>
      <c r="E3599" t="s">
        <v>126</v>
      </c>
      <c r="F3599" t="s">
        <v>127</v>
      </c>
      <c r="G3599" t="s">
        <v>128</v>
      </c>
      <c r="H3599" t="s">
        <v>139</v>
      </c>
      <c r="I3599" t="s">
        <v>140</v>
      </c>
      <c r="J3599" t="s">
        <v>141</v>
      </c>
      <c r="K3599" t="s">
        <v>941</v>
      </c>
      <c r="L3599">
        <v>80895443</v>
      </c>
      <c r="M3599" t="s">
        <v>981</v>
      </c>
      <c r="N3599">
        <v>96190030</v>
      </c>
      <c r="O3599" t="s">
        <v>982</v>
      </c>
      <c r="P3599">
        <v>4987176135285</v>
      </c>
      <c r="Q3599">
        <v>1399</v>
      </c>
      <c r="R3599" s="16">
        <v>47045</v>
      </c>
      <c r="S3599">
        <v>36</v>
      </c>
      <c r="T3599">
        <v>74</v>
      </c>
      <c r="U3599">
        <v>4</v>
      </c>
      <c r="V3599">
        <v>1023.24</v>
      </c>
      <c r="W3599">
        <v>1074.4000000000001</v>
      </c>
      <c r="X3599">
        <v>1119.2</v>
      </c>
      <c r="Y3599">
        <v>0</v>
      </c>
      <c r="Z3599">
        <v>2</v>
      </c>
      <c r="AA3599">
        <v>0</v>
      </c>
      <c r="AB3599">
        <v>0</v>
      </c>
      <c r="AC3599">
        <v>2148.8000000000002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f t="shared" si="294"/>
        <v>2</v>
      </c>
      <c r="AJ3599">
        <f t="shared" si="295"/>
        <v>2238.4</v>
      </c>
      <c r="AK3599" s="62">
        <f t="shared" si="296"/>
        <v>0.5</v>
      </c>
      <c r="AL3599">
        <f t="shared" si="297"/>
        <v>2148.8000000000002</v>
      </c>
    </row>
    <row r="3600" spans="2:38" ht="14.45" x14ac:dyDescent="0.3">
      <c r="B3600" t="s">
        <v>2853</v>
      </c>
      <c r="C3600">
        <v>2002344334</v>
      </c>
      <c r="D3600" t="s">
        <v>125</v>
      </c>
      <c r="E3600" t="s">
        <v>126</v>
      </c>
      <c r="F3600" t="s">
        <v>127</v>
      </c>
      <c r="G3600" t="s">
        <v>132</v>
      </c>
      <c r="H3600" t="s">
        <v>163</v>
      </c>
      <c r="I3600" t="s">
        <v>164</v>
      </c>
      <c r="J3600" t="s">
        <v>253</v>
      </c>
      <c r="K3600" t="s">
        <v>254</v>
      </c>
      <c r="L3600">
        <v>80830409</v>
      </c>
      <c r="M3600" t="s">
        <v>255</v>
      </c>
      <c r="N3600">
        <v>33071010</v>
      </c>
      <c r="O3600" t="s">
        <v>256</v>
      </c>
      <c r="P3600">
        <v>4987176177810</v>
      </c>
      <c r="Q3600">
        <v>284</v>
      </c>
      <c r="R3600" s="16">
        <v>46807</v>
      </c>
      <c r="S3600">
        <v>36</v>
      </c>
      <c r="T3600">
        <v>51</v>
      </c>
      <c r="U3600">
        <v>24</v>
      </c>
      <c r="V3600">
        <v>231.83</v>
      </c>
      <c r="W3600">
        <v>243.42</v>
      </c>
      <c r="X3600">
        <v>253.57</v>
      </c>
      <c r="Y3600">
        <v>0</v>
      </c>
      <c r="Z3600">
        <v>1</v>
      </c>
      <c r="AA3600">
        <v>0</v>
      </c>
      <c r="AB3600">
        <v>0</v>
      </c>
      <c r="AC3600">
        <v>243.42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f t="shared" si="294"/>
        <v>1</v>
      </c>
      <c r="AJ3600">
        <f t="shared" si="295"/>
        <v>253.57</v>
      </c>
      <c r="AK3600" s="62">
        <f t="shared" si="296"/>
        <v>4.1666666666666664E-2</v>
      </c>
      <c r="AL3600">
        <f t="shared" si="297"/>
        <v>243.42</v>
      </c>
    </row>
    <row r="3601" spans="2:38" ht="14.45" x14ac:dyDescent="0.3">
      <c r="B3601" t="s">
        <v>2853</v>
      </c>
      <c r="C3601">
        <v>2002344334</v>
      </c>
      <c r="D3601" t="s">
        <v>125</v>
      </c>
      <c r="E3601" t="s">
        <v>126</v>
      </c>
      <c r="F3601" t="s">
        <v>127</v>
      </c>
      <c r="G3601" t="s">
        <v>128</v>
      </c>
      <c r="H3601" t="s">
        <v>139</v>
      </c>
      <c r="I3601" t="s">
        <v>140</v>
      </c>
      <c r="J3601" t="s">
        <v>141</v>
      </c>
      <c r="K3601" t="s">
        <v>942</v>
      </c>
      <c r="L3601">
        <v>80895444</v>
      </c>
      <c r="M3601" t="s">
        <v>947</v>
      </c>
      <c r="N3601">
        <v>96190030</v>
      </c>
      <c r="O3601" t="s">
        <v>948</v>
      </c>
      <c r="P3601">
        <v>4987176135384</v>
      </c>
      <c r="Q3601">
        <v>1399</v>
      </c>
      <c r="R3601" s="16">
        <v>47045</v>
      </c>
      <c r="S3601">
        <v>36</v>
      </c>
      <c r="T3601">
        <v>74</v>
      </c>
      <c r="U3601">
        <v>4</v>
      </c>
      <c r="V3601">
        <v>1023.24</v>
      </c>
      <c r="W3601">
        <v>1074.4000000000001</v>
      </c>
      <c r="X3601">
        <v>1119.2</v>
      </c>
      <c r="Y3601">
        <v>0</v>
      </c>
      <c r="Z3601">
        <v>1</v>
      </c>
      <c r="AA3601">
        <v>0</v>
      </c>
      <c r="AB3601">
        <v>0</v>
      </c>
      <c r="AC3601">
        <v>1074.4000000000001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f t="shared" si="294"/>
        <v>1</v>
      </c>
      <c r="AJ3601">
        <f t="shared" si="295"/>
        <v>1119.2</v>
      </c>
      <c r="AK3601" s="62">
        <f t="shared" si="296"/>
        <v>0.25</v>
      </c>
      <c r="AL3601">
        <f t="shared" si="297"/>
        <v>1074.4000000000001</v>
      </c>
    </row>
    <row r="3602" spans="2:38" ht="14.45" x14ac:dyDescent="0.3">
      <c r="B3602" t="s">
        <v>2853</v>
      </c>
      <c r="C3602">
        <v>2002344334</v>
      </c>
      <c r="D3602" t="s">
        <v>125</v>
      </c>
      <c r="E3602" t="s">
        <v>126</v>
      </c>
      <c r="F3602" t="s">
        <v>127</v>
      </c>
      <c r="G3602" t="s">
        <v>132</v>
      </c>
      <c r="H3602" t="s">
        <v>133</v>
      </c>
      <c r="I3602" t="s">
        <v>177</v>
      </c>
      <c r="J3602" t="s">
        <v>262</v>
      </c>
      <c r="K3602" t="s">
        <v>263</v>
      </c>
      <c r="L3602">
        <v>80845910</v>
      </c>
      <c r="M3602" t="s">
        <v>264</v>
      </c>
      <c r="N3602">
        <v>96190010</v>
      </c>
      <c r="O3602" t="s">
        <v>265</v>
      </c>
      <c r="P3602">
        <v>4987176321220</v>
      </c>
      <c r="Q3602">
        <v>115</v>
      </c>
      <c r="R3602" s="16">
        <v>47045</v>
      </c>
      <c r="S3602">
        <v>24</v>
      </c>
      <c r="T3602">
        <v>100</v>
      </c>
      <c r="U3602">
        <v>30</v>
      </c>
      <c r="V3602">
        <v>99.46</v>
      </c>
      <c r="W3602">
        <v>99.46</v>
      </c>
      <c r="X3602">
        <v>103.61</v>
      </c>
      <c r="Y3602">
        <v>0</v>
      </c>
      <c r="Z3602">
        <v>1</v>
      </c>
      <c r="AA3602">
        <v>0</v>
      </c>
      <c r="AB3602">
        <v>0</v>
      </c>
      <c r="AC3602">
        <v>99.46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f t="shared" si="294"/>
        <v>1</v>
      </c>
      <c r="AJ3602">
        <f t="shared" si="295"/>
        <v>103.61</v>
      </c>
      <c r="AK3602" s="62">
        <f t="shared" si="296"/>
        <v>3.3333333333333333E-2</v>
      </c>
      <c r="AL3602">
        <f t="shared" si="297"/>
        <v>99.46</v>
      </c>
    </row>
    <row r="3603" spans="2:38" ht="14.45" x14ac:dyDescent="0.3">
      <c r="B3603" t="s">
        <v>2853</v>
      </c>
      <c r="C3603">
        <v>2002344334</v>
      </c>
      <c r="D3603" t="s">
        <v>125</v>
      </c>
      <c r="E3603" t="s">
        <v>126</v>
      </c>
      <c r="F3603" t="s">
        <v>127</v>
      </c>
      <c r="G3603" t="s">
        <v>128</v>
      </c>
      <c r="H3603" t="s">
        <v>139</v>
      </c>
      <c r="I3603" t="s">
        <v>140</v>
      </c>
      <c r="J3603" t="s">
        <v>141</v>
      </c>
      <c r="K3603" t="s">
        <v>940</v>
      </c>
      <c r="L3603">
        <v>80895445</v>
      </c>
      <c r="M3603" t="s">
        <v>1011</v>
      </c>
      <c r="N3603">
        <v>96190030</v>
      </c>
      <c r="O3603" t="s">
        <v>1012</v>
      </c>
      <c r="P3603">
        <v>4987176135407</v>
      </c>
      <c r="Q3603">
        <v>1399</v>
      </c>
      <c r="R3603" s="16">
        <v>46808</v>
      </c>
      <c r="S3603">
        <v>36</v>
      </c>
      <c r="T3603">
        <v>52</v>
      </c>
      <c r="U3603">
        <v>4</v>
      </c>
      <c r="V3603">
        <v>1023.24</v>
      </c>
      <c r="W3603">
        <v>1074.4000000000001</v>
      </c>
      <c r="X3603">
        <v>1119.2</v>
      </c>
      <c r="Y3603">
        <v>0</v>
      </c>
      <c r="Z3603">
        <v>2</v>
      </c>
      <c r="AA3603">
        <v>0</v>
      </c>
      <c r="AB3603">
        <v>0</v>
      </c>
      <c r="AC3603">
        <v>2148.8000000000002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f t="shared" si="294"/>
        <v>2</v>
      </c>
      <c r="AJ3603">
        <f t="shared" si="295"/>
        <v>2238.4</v>
      </c>
      <c r="AK3603" s="62">
        <f t="shared" si="296"/>
        <v>0.5</v>
      </c>
      <c r="AL3603">
        <f t="shared" si="297"/>
        <v>2148.8000000000002</v>
      </c>
    </row>
    <row r="3604" spans="2:38" ht="14.45" x14ac:dyDescent="0.3">
      <c r="B3604" t="s">
        <v>2853</v>
      </c>
      <c r="C3604">
        <v>2002344334</v>
      </c>
      <c r="D3604" t="s">
        <v>125</v>
      </c>
      <c r="E3604" t="s">
        <v>126</v>
      </c>
      <c r="F3604" t="s">
        <v>127</v>
      </c>
      <c r="G3604" t="s">
        <v>146</v>
      </c>
      <c r="H3604" t="s">
        <v>147</v>
      </c>
      <c r="I3604" t="s">
        <v>203</v>
      </c>
      <c r="J3604" t="s">
        <v>204</v>
      </c>
      <c r="K3604" t="s">
        <v>273</v>
      </c>
      <c r="L3604">
        <v>80862826</v>
      </c>
      <c r="M3604" t="s">
        <v>274</v>
      </c>
      <c r="N3604">
        <v>33071010</v>
      </c>
      <c r="O3604" t="s">
        <v>275</v>
      </c>
      <c r="P3604">
        <v>4987176150585</v>
      </c>
      <c r="Q3604">
        <v>71</v>
      </c>
      <c r="R3604" s="16">
        <v>46657</v>
      </c>
      <c r="S3604">
        <v>36</v>
      </c>
      <c r="T3604">
        <v>38</v>
      </c>
      <c r="U3604">
        <v>96</v>
      </c>
      <c r="V3604">
        <v>57.96</v>
      </c>
      <c r="W3604">
        <v>60.86</v>
      </c>
      <c r="X3604">
        <v>63.4</v>
      </c>
      <c r="Y3604">
        <v>0</v>
      </c>
      <c r="Z3604">
        <v>37</v>
      </c>
      <c r="AA3604">
        <v>0</v>
      </c>
      <c r="AB3604">
        <v>0</v>
      </c>
      <c r="AC3604">
        <v>2251.8200000000002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f t="shared" si="294"/>
        <v>37</v>
      </c>
      <c r="AJ3604">
        <f t="shared" si="295"/>
        <v>2345.7999999999997</v>
      </c>
      <c r="AK3604" s="62">
        <f t="shared" si="296"/>
        <v>0.38541666666666669</v>
      </c>
      <c r="AL3604">
        <f t="shared" si="297"/>
        <v>2251.8200000000002</v>
      </c>
    </row>
    <row r="3605" spans="2:38" ht="14.45" x14ac:dyDescent="0.3">
      <c r="B3605" t="s">
        <v>2853</v>
      </c>
      <c r="C3605">
        <v>2002344334</v>
      </c>
      <c r="D3605" t="s">
        <v>125</v>
      </c>
      <c r="E3605" t="s">
        <v>126</v>
      </c>
      <c r="F3605" t="s">
        <v>127</v>
      </c>
      <c r="G3605" t="s">
        <v>128</v>
      </c>
      <c r="H3605" t="s">
        <v>139</v>
      </c>
      <c r="I3605" t="s">
        <v>140</v>
      </c>
      <c r="J3605" t="s">
        <v>159</v>
      </c>
      <c r="K3605" t="s">
        <v>573</v>
      </c>
      <c r="L3605">
        <v>83921927</v>
      </c>
      <c r="M3605" t="s">
        <v>1038</v>
      </c>
      <c r="N3605">
        <v>96190030</v>
      </c>
      <c r="O3605" t="s">
        <v>1039</v>
      </c>
      <c r="P3605">
        <v>4987176303721</v>
      </c>
      <c r="Q3605">
        <v>350</v>
      </c>
      <c r="R3605" s="16">
        <v>47052</v>
      </c>
      <c r="S3605">
        <v>36</v>
      </c>
      <c r="T3605">
        <v>74</v>
      </c>
      <c r="U3605">
        <v>18</v>
      </c>
      <c r="V3605">
        <v>266.66000000000003</v>
      </c>
      <c r="W3605">
        <v>279.99</v>
      </c>
      <c r="X3605">
        <v>291.67</v>
      </c>
      <c r="Y3605">
        <v>3</v>
      </c>
      <c r="Z3605">
        <v>0</v>
      </c>
      <c r="AA3605">
        <v>0</v>
      </c>
      <c r="AB3605">
        <v>0</v>
      </c>
      <c r="AC3605">
        <v>15119.46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f t="shared" si="294"/>
        <v>54</v>
      </c>
      <c r="AJ3605">
        <f t="shared" si="295"/>
        <v>15750.18</v>
      </c>
      <c r="AK3605" s="62">
        <f t="shared" si="296"/>
        <v>3</v>
      </c>
      <c r="AL3605">
        <f t="shared" si="297"/>
        <v>15119.460000000001</v>
      </c>
    </row>
    <row r="3606" spans="2:38" ht="14.45" x14ac:dyDescent="0.3">
      <c r="B3606" t="s">
        <v>2853</v>
      </c>
      <c r="C3606">
        <v>2002344334</v>
      </c>
      <c r="D3606" t="s">
        <v>125</v>
      </c>
      <c r="E3606" t="s">
        <v>126</v>
      </c>
      <c r="F3606" t="s">
        <v>127</v>
      </c>
      <c r="G3606" t="s">
        <v>132</v>
      </c>
      <c r="H3606" t="s">
        <v>133</v>
      </c>
      <c r="I3606" t="s">
        <v>134</v>
      </c>
      <c r="J3606" t="s">
        <v>169</v>
      </c>
      <c r="K3606" t="s">
        <v>270</v>
      </c>
      <c r="L3606">
        <v>80851072</v>
      </c>
      <c r="M3606" t="s">
        <v>271</v>
      </c>
      <c r="N3606">
        <v>96190010</v>
      </c>
      <c r="O3606" t="s">
        <v>279</v>
      </c>
      <c r="P3606">
        <v>4987176293664</v>
      </c>
      <c r="Q3606">
        <v>699</v>
      </c>
      <c r="R3606" s="16">
        <v>47046</v>
      </c>
      <c r="S3606">
        <v>24</v>
      </c>
      <c r="T3606">
        <v>100</v>
      </c>
      <c r="U3606">
        <v>20</v>
      </c>
      <c r="V3606">
        <v>521.05999999999995</v>
      </c>
      <c r="W3606">
        <v>521.05999999999995</v>
      </c>
      <c r="X3606">
        <v>542.79</v>
      </c>
      <c r="Y3606">
        <v>0</v>
      </c>
      <c r="Z3606">
        <v>1</v>
      </c>
      <c r="AA3606">
        <v>0</v>
      </c>
      <c r="AB3606">
        <v>0</v>
      </c>
      <c r="AC3606">
        <v>521.05999999999995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f t="shared" si="294"/>
        <v>1</v>
      </c>
      <c r="AJ3606">
        <f t="shared" si="295"/>
        <v>542.79</v>
      </c>
      <c r="AK3606" s="62">
        <f t="shared" si="296"/>
        <v>0.05</v>
      </c>
      <c r="AL3606">
        <f t="shared" si="297"/>
        <v>521.05999999999995</v>
      </c>
    </row>
    <row r="3607" spans="2:38" ht="14.45" x14ac:dyDescent="0.3">
      <c r="B3607" t="s">
        <v>2853</v>
      </c>
      <c r="C3607">
        <v>2002344334</v>
      </c>
      <c r="D3607" t="s">
        <v>125</v>
      </c>
      <c r="E3607" t="s">
        <v>126</v>
      </c>
      <c r="F3607" t="s">
        <v>127</v>
      </c>
      <c r="G3607" t="s">
        <v>128</v>
      </c>
      <c r="H3607" t="s">
        <v>139</v>
      </c>
      <c r="I3607" t="s">
        <v>140</v>
      </c>
      <c r="J3607" t="s">
        <v>236</v>
      </c>
      <c r="K3607" t="s">
        <v>797</v>
      </c>
      <c r="L3607">
        <v>80895446</v>
      </c>
      <c r="M3607" t="s">
        <v>798</v>
      </c>
      <c r="N3607">
        <v>96190030</v>
      </c>
      <c r="O3607" t="s">
        <v>799</v>
      </c>
      <c r="P3607">
        <v>4987176307866</v>
      </c>
      <c r="Q3607">
        <v>374</v>
      </c>
      <c r="R3607" s="16">
        <v>46807</v>
      </c>
      <c r="S3607">
        <v>36</v>
      </c>
      <c r="T3607">
        <v>51</v>
      </c>
      <c r="U3607">
        <v>18</v>
      </c>
      <c r="V3607">
        <v>297.33</v>
      </c>
      <c r="W3607">
        <v>312.2</v>
      </c>
      <c r="X3607">
        <v>325.22000000000003</v>
      </c>
      <c r="Y3607">
        <v>3</v>
      </c>
      <c r="Z3607">
        <v>3</v>
      </c>
      <c r="AA3607">
        <v>0</v>
      </c>
      <c r="AB3607">
        <v>0</v>
      </c>
      <c r="AC3607">
        <v>17795.400000000001</v>
      </c>
      <c r="AD3607">
        <v>0.01</v>
      </c>
      <c r="AE3607">
        <v>0</v>
      </c>
      <c r="AF3607">
        <v>0</v>
      </c>
      <c r="AG3607">
        <v>0</v>
      </c>
      <c r="AH3607">
        <v>0</v>
      </c>
      <c r="AI3607">
        <f t="shared" si="294"/>
        <v>57</v>
      </c>
      <c r="AJ3607">
        <f t="shared" si="295"/>
        <v>18537.54</v>
      </c>
      <c r="AK3607" s="62">
        <f t="shared" si="296"/>
        <v>3.1666666666666665</v>
      </c>
      <c r="AL3607">
        <f t="shared" si="297"/>
        <v>17795.399999999998</v>
      </c>
    </row>
    <row r="3608" spans="2:38" ht="14.45" x14ac:dyDescent="0.3">
      <c r="B3608" t="s">
        <v>2853</v>
      </c>
      <c r="C3608">
        <v>2002344334</v>
      </c>
      <c r="D3608" t="s">
        <v>125</v>
      </c>
      <c r="E3608" t="s">
        <v>126</v>
      </c>
      <c r="F3608" t="s">
        <v>127</v>
      </c>
      <c r="G3608" t="s">
        <v>132</v>
      </c>
      <c r="H3608" t="s">
        <v>133</v>
      </c>
      <c r="I3608" t="s">
        <v>134</v>
      </c>
      <c r="J3608" t="s">
        <v>169</v>
      </c>
      <c r="K3608" t="s">
        <v>270</v>
      </c>
      <c r="L3608">
        <v>80851072</v>
      </c>
      <c r="M3608" t="s">
        <v>271</v>
      </c>
      <c r="N3608">
        <v>96190010</v>
      </c>
      <c r="O3608" t="s">
        <v>272</v>
      </c>
      <c r="P3608">
        <v>4987176293664</v>
      </c>
      <c r="Q3608">
        <v>699</v>
      </c>
      <c r="R3608" s="16">
        <v>47045</v>
      </c>
      <c r="S3608">
        <v>24</v>
      </c>
      <c r="T3608">
        <v>100</v>
      </c>
      <c r="U3608">
        <v>20</v>
      </c>
      <c r="V3608">
        <v>454.4</v>
      </c>
      <c r="W3608">
        <v>454.4</v>
      </c>
      <c r="X3608">
        <v>473.35</v>
      </c>
      <c r="Y3608">
        <v>0</v>
      </c>
      <c r="Z3608">
        <v>2</v>
      </c>
      <c r="AA3608">
        <v>0</v>
      </c>
      <c r="AB3608">
        <v>0</v>
      </c>
      <c r="AC3608">
        <v>908.8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f t="shared" si="294"/>
        <v>2</v>
      </c>
      <c r="AJ3608">
        <f t="shared" si="295"/>
        <v>946.7</v>
      </c>
      <c r="AK3608" s="62">
        <f t="shared" si="296"/>
        <v>0.1</v>
      </c>
      <c r="AL3608">
        <f t="shared" si="297"/>
        <v>908.8</v>
      </c>
    </row>
    <row r="3609" spans="2:38" ht="14.45" x14ac:dyDescent="0.3">
      <c r="B3609" t="s">
        <v>2853</v>
      </c>
      <c r="C3609">
        <v>2002344334</v>
      </c>
      <c r="D3609" t="s">
        <v>125</v>
      </c>
      <c r="E3609" t="s">
        <v>126</v>
      </c>
      <c r="F3609" t="s">
        <v>127</v>
      </c>
      <c r="G3609" t="s">
        <v>128</v>
      </c>
      <c r="H3609" t="s">
        <v>129</v>
      </c>
      <c r="I3609" t="s">
        <v>130</v>
      </c>
      <c r="J3609" t="s">
        <v>216</v>
      </c>
      <c r="K3609" t="s">
        <v>556</v>
      </c>
      <c r="L3609">
        <v>80889635</v>
      </c>
      <c r="M3609" t="s">
        <v>800</v>
      </c>
      <c r="N3609">
        <v>33051090</v>
      </c>
      <c r="O3609" t="s">
        <v>801</v>
      </c>
      <c r="P3609">
        <v>4987176272164</v>
      </c>
      <c r="Q3609">
        <v>210</v>
      </c>
      <c r="R3609" s="16">
        <v>47105</v>
      </c>
      <c r="S3609">
        <v>36</v>
      </c>
      <c r="T3609">
        <v>79</v>
      </c>
      <c r="U3609">
        <v>56</v>
      </c>
      <c r="V3609">
        <v>174.54</v>
      </c>
      <c r="W3609">
        <v>183.27</v>
      </c>
      <c r="X3609">
        <v>190.91</v>
      </c>
      <c r="Y3609">
        <v>0</v>
      </c>
      <c r="Z3609">
        <v>1</v>
      </c>
      <c r="AA3609">
        <v>0</v>
      </c>
      <c r="AB3609">
        <v>0</v>
      </c>
      <c r="AC3609">
        <v>183.27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f t="shared" si="294"/>
        <v>1</v>
      </c>
      <c r="AJ3609">
        <f t="shared" si="295"/>
        <v>190.91</v>
      </c>
      <c r="AK3609" s="62">
        <f t="shared" si="296"/>
        <v>1.7857142857142856E-2</v>
      </c>
      <c r="AL3609">
        <f t="shared" si="297"/>
        <v>183.27</v>
      </c>
    </row>
    <row r="3610" spans="2:38" ht="14.45" x14ac:dyDescent="0.3">
      <c r="B3610" t="s">
        <v>2853</v>
      </c>
      <c r="C3610">
        <v>2002344334</v>
      </c>
      <c r="D3610" t="s">
        <v>125</v>
      </c>
      <c r="E3610" t="s">
        <v>126</v>
      </c>
      <c r="F3610" t="s">
        <v>127</v>
      </c>
      <c r="G3610" t="s">
        <v>128</v>
      </c>
      <c r="H3610" t="s">
        <v>139</v>
      </c>
      <c r="I3610" t="s">
        <v>140</v>
      </c>
      <c r="J3610" t="s">
        <v>141</v>
      </c>
      <c r="K3610" t="s">
        <v>142</v>
      </c>
      <c r="L3610">
        <v>80895447</v>
      </c>
      <c r="M3610" t="s">
        <v>805</v>
      </c>
      <c r="N3610">
        <v>96190030</v>
      </c>
      <c r="O3610" t="s">
        <v>806</v>
      </c>
      <c r="P3610">
        <v>4987176135506</v>
      </c>
      <c r="Q3610">
        <v>1399</v>
      </c>
      <c r="R3610" s="16">
        <v>47045</v>
      </c>
      <c r="S3610">
        <v>36</v>
      </c>
      <c r="T3610">
        <v>74</v>
      </c>
      <c r="U3610">
        <v>4</v>
      </c>
      <c r="V3610">
        <v>1023.24</v>
      </c>
      <c r="W3610">
        <v>1074.4000000000001</v>
      </c>
      <c r="X3610">
        <v>1119.2</v>
      </c>
      <c r="Y3610">
        <v>2</v>
      </c>
      <c r="Z3610">
        <v>1</v>
      </c>
      <c r="AA3610">
        <v>0</v>
      </c>
      <c r="AB3610">
        <v>0</v>
      </c>
      <c r="AC3610">
        <v>9669.6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f t="shared" si="294"/>
        <v>9</v>
      </c>
      <c r="AJ3610">
        <f t="shared" si="295"/>
        <v>10072.800000000001</v>
      </c>
      <c r="AK3610" s="62">
        <f t="shared" si="296"/>
        <v>2.25</v>
      </c>
      <c r="AL3610">
        <f t="shared" si="297"/>
        <v>9669.6</v>
      </c>
    </row>
    <row r="3611" spans="2:38" ht="14.45" x14ac:dyDescent="0.3">
      <c r="B3611" t="s">
        <v>2853</v>
      </c>
      <c r="C3611">
        <v>2002344334</v>
      </c>
      <c r="D3611" t="s">
        <v>125</v>
      </c>
      <c r="E3611" t="s">
        <v>126</v>
      </c>
      <c r="F3611" t="s">
        <v>127</v>
      </c>
      <c r="G3611" t="s">
        <v>128</v>
      </c>
      <c r="H3611" t="s">
        <v>208</v>
      </c>
      <c r="I3611" t="s">
        <v>209</v>
      </c>
      <c r="J3611" t="s">
        <v>815</v>
      </c>
      <c r="K3611" t="s">
        <v>816</v>
      </c>
      <c r="L3611">
        <v>80753886</v>
      </c>
      <c r="M3611" t="s">
        <v>817</v>
      </c>
      <c r="N3611">
        <v>33074900</v>
      </c>
      <c r="O3611" t="s">
        <v>818</v>
      </c>
      <c r="P3611">
        <v>4987176198723</v>
      </c>
      <c r="Q3611">
        <v>249</v>
      </c>
      <c r="R3611" s="16">
        <v>47688</v>
      </c>
      <c r="S3611">
        <v>24</v>
      </c>
      <c r="T3611">
        <v>100</v>
      </c>
      <c r="U3611">
        <v>12</v>
      </c>
      <c r="V3611">
        <v>168.81</v>
      </c>
      <c r="W3611">
        <v>199.19</v>
      </c>
      <c r="X3611">
        <v>207.5</v>
      </c>
      <c r="Y3611">
        <v>1</v>
      </c>
      <c r="Z3611">
        <v>0</v>
      </c>
      <c r="AA3611">
        <v>0</v>
      </c>
      <c r="AB3611">
        <v>0</v>
      </c>
      <c r="AC3611">
        <v>2390.2800000000002</v>
      </c>
      <c r="AD3611">
        <v>16</v>
      </c>
      <c r="AE3611">
        <v>0</v>
      </c>
      <c r="AF3611">
        <v>0</v>
      </c>
      <c r="AG3611">
        <v>0</v>
      </c>
      <c r="AH3611">
        <v>0</v>
      </c>
      <c r="AI3611">
        <f t="shared" si="294"/>
        <v>12</v>
      </c>
      <c r="AJ3611">
        <f t="shared" si="295"/>
        <v>2490</v>
      </c>
      <c r="AK3611" s="62">
        <f t="shared" si="296"/>
        <v>1</v>
      </c>
      <c r="AL3611">
        <f t="shared" si="297"/>
        <v>2390.2799999999997</v>
      </c>
    </row>
    <row r="3612" spans="2:38" ht="14.45" x14ac:dyDescent="0.3">
      <c r="B3612" t="s">
        <v>2853</v>
      </c>
      <c r="C3612">
        <v>2002344334</v>
      </c>
      <c r="D3612" t="s">
        <v>125</v>
      </c>
      <c r="E3612" t="s">
        <v>126</v>
      </c>
      <c r="F3612" t="s">
        <v>127</v>
      </c>
      <c r="G3612" t="s">
        <v>146</v>
      </c>
      <c r="H3612" t="s">
        <v>150</v>
      </c>
      <c r="I3612" t="s">
        <v>173</v>
      </c>
      <c r="J3612" t="s">
        <v>174</v>
      </c>
      <c r="K3612" t="s">
        <v>764</v>
      </c>
      <c r="L3612">
        <v>83904003</v>
      </c>
      <c r="M3612" t="s">
        <v>822</v>
      </c>
      <c r="N3612">
        <v>82121010</v>
      </c>
      <c r="O3612" t="s">
        <v>823</v>
      </c>
      <c r="P3612">
        <v>4987176352002</v>
      </c>
      <c r="Q3612">
        <v>133</v>
      </c>
      <c r="R3612" s="16">
        <v>47045</v>
      </c>
      <c r="S3612">
        <v>60</v>
      </c>
      <c r="T3612">
        <v>44</v>
      </c>
      <c r="U3612">
        <v>120</v>
      </c>
      <c r="V3612">
        <v>89.65</v>
      </c>
      <c r="W3612">
        <v>105.79</v>
      </c>
      <c r="X3612">
        <v>110.2</v>
      </c>
      <c r="Y3612">
        <v>2</v>
      </c>
      <c r="Z3612">
        <v>111</v>
      </c>
      <c r="AA3612">
        <v>0</v>
      </c>
      <c r="AB3612">
        <v>0</v>
      </c>
      <c r="AC3612">
        <v>37132.29</v>
      </c>
      <c r="AD3612">
        <v>0.05</v>
      </c>
      <c r="AE3612">
        <v>0</v>
      </c>
      <c r="AF3612">
        <v>0</v>
      </c>
      <c r="AG3612">
        <v>0</v>
      </c>
      <c r="AH3612">
        <v>0</v>
      </c>
      <c r="AI3612">
        <f t="shared" si="294"/>
        <v>351</v>
      </c>
      <c r="AJ3612">
        <f t="shared" si="295"/>
        <v>38680.200000000004</v>
      </c>
      <c r="AK3612" s="62">
        <f t="shared" si="296"/>
        <v>2.9249999999999998</v>
      </c>
      <c r="AL3612">
        <f t="shared" si="297"/>
        <v>37132.29</v>
      </c>
    </row>
    <row r="3613" spans="2:38" ht="14.45" x14ac:dyDescent="0.3">
      <c r="B3613" t="s">
        <v>2853</v>
      </c>
      <c r="C3613">
        <v>2002344334</v>
      </c>
      <c r="D3613" t="s">
        <v>125</v>
      </c>
      <c r="E3613" t="s">
        <v>126</v>
      </c>
      <c r="F3613" t="s">
        <v>127</v>
      </c>
      <c r="G3613" t="s">
        <v>146</v>
      </c>
      <c r="H3613" t="s">
        <v>150</v>
      </c>
      <c r="I3613" t="s">
        <v>173</v>
      </c>
      <c r="J3613" t="s">
        <v>174</v>
      </c>
      <c r="K3613" t="s">
        <v>175</v>
      </c>
      <c r="L3613">
        <v>83904005</v>
      </c>
      <c r="M3613" t="s">
        <v>826</v>
      </c>
      <c r="N3613">
        <v>82121010</v>
      </c>
      <c r="O3613" t="s">
        <v>827</v>
      </c>
      <c r="P3613">
        <v>4987176351999</v>
      </c>
      <c r="Q3613">
        <v>178</v>
      </c>
      <c r="R3613" s="16">
        <v>47045</v>
      </c>
      <c r="S3613">
        <v>60</v>
      </c>
      <c r="T3613">
        <v>44</v>
      </c>
      <c r="U3613">
        <v>144</v>
      </c>
      <c r="V3613">
        <v>119.98</v>
      </c>
      <c r="W3613">
        <v>141.58000000000001</v>
      </c>
      <c r="X3613">
        <v>147.47999999999999</v>
      </c>
      <c r="Y3613">
        <v>0</v>
      </c>
      <c r="Z3613">
        <v>2</v>
      </c>
      <c r="AA3613">
        <v>0</v>
      </c>
      <c r="AB3613">
        <v>0</v>
      </c>
      <c r="AC3613">
        <v>283.16000000000003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f t="shared" si="294"/>
        <v>2</v>
      </c>
      <c r="AJ3613">
        <f t="shared" si="295"/>
        <v>294.95999999999998</v>
      </c>
      <c r="AK3613" s="62">
        <f t="shared" si="296"/>
        <v>1.3888888888888888E-2</v>
      </c>
      <c r="AL3613">
        <f t="shared" si="297"/>
        <v>283.16000000000003</v>
      </c>
    </row>
    <row r="3614" spans="2:38" ht="14.45" x14ac:dyDescent="0.3">
      <c r="B3614" t="s">
        <v>2853</v>
      </c>
      <c r="C3614">
        <v>2002344334</v>
      </c>
      <c r="D3614" t="s">
        <v>125</v>
      </c>
      <c r="E3614" t="s">
        <v>126</v>
      </c>
      <c r="F3614" t="s">
        <v>127</v>
      </c>
      <c r="G3614" t="s">
        <v>128</v>
      </c>
      <c r="H3614" t="s">
        <v>129</v>
      </c>
      <c r="I3614" t="s">
        <v>130</v>
      </c>
      <c r="J3614" t="s">
        <v>295</v>
      </c>
      <c r="K3614" t="s">
        <v>838</v>
      </c>
      <c r="L3614">
        <v>80877222</v>
      </c>
      <c r="M3614" t="s">
        <v>839</v>
      </c>
      <c r="N3614">
        <v>33059090</v>
      </c>
      <c r="O3614" t="s">
        <v>840</v>
      </c>
      <c r="P3614">
        <v>4987176257390</v>
      </c>
      <c r="Q3614">
        <v>269</v>
      </c>
      <c r="R3614" s="16">
        <v>47046</v>
      </c>
      <c r="S3614">
        <v>36</v>
      </c>
      <c r="T3614">
        <v>74</v>
      </c>
      <c r="U3614">
        <v>24</v>
      </c>
      <c r="V3614">
        <v>190.3</v>
      </c>
      <c r="W3614">
        <v>224.55</v>
      </c>
      <c r="X3614">
        <v>233.91</v>
      </c>
      <c r="Y3614">
        <v>0</v>
      </c>
      <c r="Z3614">
        <v>15</v>
      </c>
      <c r="AA3614">
        <v>0</v>
      </c>
      <c r="AB3614">
        <v>0</v>
      </c>
      <c r="AC3614">
        <v>3368.25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f t="shared" si="294"/>
        <v>15</v>
      </c>
      <c r="AJ3614">
        <f t="shared" si="295"/>
        <v>3508.65</v>
      </c>
      <c r="AK3614" s="62">
        <f t="shared" si="296"/>
        <v>0.625</v>
      </c>
      <c r="AL3614">
        <f t="shared" si="297"/>
        <v>3368.25</v>
      </c>
    </row>
    <row r="3615" spans="2:38" ht="14.45" x14ac:dyDescent="0.3">
      <c r="B3615" t="s">
        <v>2853</v>
      </c>
      <c r="C3615">
        <v>2002344334</v>
      </c>
      <c r="D3615" t="s">
        <v>125</v>
      </c>
      <c r="E3615" t="s">
        <v>126</v>
      </c>
      <c r="F3615" t="s">
        <v>127</v>
      </c>
      <c r="G3615" t="s">
        <v>128</v>
      </c>
      <c r="H3615" t="s">
        <v>129</v>
      </c>
      <c r="I3615" t="s">
        <v>130</v>
      </c>
      <c r="J3615" t="s">
        <v>295</v>
      </c>
      <c r="K3615" t="s">
        <v>844</v>
      </c>
      <c r="L3615">
        <v>80877223</v>
      </c>
      <c r="M3615" t="s">
        <v>845</v>
      </c>
      <c r="N3615">
        <v>33059090</v>
      </c>
      <c r="O3615" t="s">
        <v>846</v>
      </c>
      <c r="P3615">
        <v>4987176257376</v>
      </c>
      <c r="Q3615">
        <v>269</v>
      </c>
      <c r="R3615" s="16">
        <v>46898</v>
      </c>
      <c r="S3615">
        <v>36</v>
      </c>
      <c r="T3615">
        <v>60</v>
      </c>
      <c r="U3615">
        <v>24</v>
      </c>
      <c r="V3615">
        <v>190.3</v>
      </c>
      <c r="W3615">
        <v>224.55</v>
      </c>
      <c r="X3615">
        <v>233.91</v>
      </c>
      <c r="Y3615">
        <v>1</v>
      </c>
      <c r="Z3615">
        <v>1</v>
      </c>
      <c r="AA3615">
        <v>0</v>
      </c>
      <c r="AB3615">
        <v>0</v>
      </c>
      <c r="AC3615">
        <v>5613.75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f t="shared" si="294"/>
        <v>25</v>
      </c>
      <c r="AJ3615">
        <f t="shared" si="295"/>
        <v>5847.75</v>
      </c>
      <c r="AK3615" s="62">
        <f t="shared" si="296"/>
        <v>1.0416666666666667</v>
      </c>
      <c r="AL3615">
        <f t="shared" si="297"/>
        <v>5613.75</v>
      </c>
    </row>
    <row r="3616" spans="2:38" ht="14.45" x14ac:dyDescent="0.3">
      <c r="B3616" t="s">
        <v>2853</v>
      </c>
      <c r="C3616">
        <v>2002344334</v>
      </c>
      <c r="D3616" t="s">
        <v>125</v>
      </c>
      <c r="E3616" t="s">
        <v>126</v>
      </c>
      <c r="F3616" t="s">
        <v>127</v>
      </c>
      <c r="G3616" t="s">
        <v>132</v>
      </c>
      <c r="H3616" t="s">
        <v>133</v>
      </c>
      <c r="I3616" t="s">
        <v>134</v>
      </c>
      <c r="J3616" t="s">
        <v>408</v>
      </c>
      <c r="K3616" t="s">
        <v>415</v>
      </c>
      <c r="L3616">
        <v>83916746</v>
      </c>
      <c r="M3616" t="s">
        <v>896</v>
      </c>
      <c r="N3616">
        <v>96190010</v>
      </c>
      <c r="O3616" t="s">
        <v>897</v>
      </c>
      <c r="P3616">
        <v>4987176301956</v>
      </c>
      <c r="Q3616">
        <v>115</v>
      </c>
      <c r="R3616" s="16">
        <v>47045</v>
      </c>
      <c r="S3616">
        <v>24</v>
      </c>
      <c r="T3616">
        <v>100</v>
      </c>
      <c r="U3616">
        <v>48</v>
      </c>
      <c r="V3616">
        <v>96.84</v>
      </c>
      <c r="W3616">
        <v>96.84</v>
      </c>
      <c r="X3616">
        <v>100.88</v>
      </c>
      <c r="Y3616">
        <v>10</v>
      </c>
      <c r="Z3616">
        <v>18</v>
      </c>
      <c r="AA3616">
        <v>0</v>
      </c>
      <c r="AB3616">
        <v>0</v>
      </c>
      <c r="AC3616">
        <v>48226.32</v>
      </c>
      <c r="AD3616">
        <v>0.01</v>
      </c>
      <c r="AE3616">
        <v>0</v>
      </c>
      <c r="AF3616">
        <v>0</v>
      </c>
      <c r="AG3616">
        <v>0</v>
      </c>
      <c r="AH3616">
        <v>0</v>
      </c>
      <c r="AI3616">
        <f t="shared" si="294"/>
        <v>498</v>
      </c>
      <c r="AJ3616">
        <f t="shared" si="295"/>
        <v>50238.239999999998</v>
      </c>
      <c r="AK3616" s="62">
        <f t="shared" si="296"/>
        <v>10.375</v>
      </c>
      <c r="AL3616">
        <f t="shared" si="297"/>
        <v>48226.32</v>
      </c>
    </row>
    <row r="3617" spans="2:38" ht="14.45" x14ac:dyDescent="0.3">
      <c r="B3617" t="s">
        <v>2853</v>
      </c>
      <c r="C3617">
        <v>2002344334</v>
      </c>
      <c r="D3617" t="s">
        <v>125</v>
      </c>
      <c r="E3617" t="s">
        <v>126</v>
      </c>
      <c r="F3617" t="s">
        <v>127</v>
      </c>
      <c r="G3617" t="s">
        <v>128</v>
      </c>
      <c r="H3617" t="s">
        <v>139</v>
      </c>
      <c r="I3617" t="s">
        <v>140</v>
      </c>
      <c r="J3617" t="s">
        <v>159</v>
      </c>
      <c r="K3617" t="s">
        <v>570</v>
      </c>
      <c r="L3617">
        <v>83921920</v>
      </c>
      <c r="M3617" t="s">
        <v>949</v>
      </c>
      <c r="N3617">
        <v>96190030</v>
      </c>
      <c r="O3617" t="s">
        <v>950</v>
      </c>
      <c r="P3617">
        <v>4987176303844</v>
      </c>
      <c r="Q3617">
        <v>350</v>
      </c>
      <c r="R3617" s="16">
        <v>46807</v>
      </c>
      <c r="S3617">
        <v>36</v>
      </c>
      <c r="T3617">
        <v>51</v>
      </c>
      <c r="U3617">
        <v>18</v>
      </c>
      <c r="V3617">
        <v>266.66000000000003</v>
      </c>
      <c r="W3617">
        <v>279.99</v>
      </c>
      <c r="X3617">
        <v>291.67</v>
      </c>
      <c r="Y3617">
        <v>5</v>
      </c>
      <c r="Z3617">
        <v>11</v>
      </c>
      <c r="AA3617">
        <v>0</v>
      </c>
      <c r="AB3617">
        <v>0</v>
      </c>
      <c r="AC3617">
        <v>28278.99</v>
      </c>
      <c r="AD3617">
        <v>0.01</v>
      </c>
      <c r="AE3617">
        <v>0</v>
      </c>
      <c r="AF3617">
        <v>0</v>
      </c>
      <c r="AG3617">
        <v>0</v>
      </c>
      <c r="AH3617">
        <v>0</v>
      </c>
      <c r="AI3617">
        <f t="shared" si="294"/>
        <v>101</v>
      </c>
      <c r="AJ3617">
        <f t="shared" si="295"/>
        <v>29458.670000000002</v>
      </c>
      <c r="AK3617" s="62">
        <f t="shared" si="296"/>
        <v>5.6111111111111107</v>
      </c>
      <c r="AL3617">
        <f t="shared" si="297"/>
        <v>28278.99</v>
      </c>
    </row>
    <row r="3618" spans="2:38" ht="14.45" x14ac:dyDescent="0.3">
      <c r="B3618" t="s">
        <v>2853</v>
      </c>
      <c r="C3618">
        <v>2002344334</v>
      </c>
      <c r="D3618" t="s">
        <v>125</v>
      </c>
      <c r="E3618" t="s">
        <v>126</v>
      </c>
      <c r="F3618" t="s">
        <v>127</v>
      </c>
      <c r="G3618" t="s">
        <v>132</v>
      </c>
      <c r="H3618" t="s">
        <v>133</v>
      </c>
      <c r="I3618" t="s">
        <v>134</v>
      </c>
      <c r="J3618" t="s">
        <v>135</v>
      </c>
      <c r="K3618" t="s">
        <v>552</v>
      </c>
      <c r="L3618">
        <v>83914224</v>
      </c>
      <c r="M3618" t="s">
        <v>767</v>
      </c>
      <c r="N3618">
        <v>96190010</v>
      </c>
      <c r="O3618" t="s">
        <v>768</v>
      </c>
      <c r="P3618">
        <v>4987176192165</v>
      </c>
      <c r="Q3618">
        <v>699</v>
      </c>
      <c r="R3618" s="16">
        <v>46807</v>
      </c>
      <c r="S3618">
        <v>24</v>
      </c>
      <c r="T3618">
        <v>77</v>
      </c>
      <c r="U3618">
        <v>12</v>
      </c>
      <c r="V3618">
        <v>454.4</v>
      </c>
      <c r="W3618">
        <v>454.4</v>
      </c>
      <c r="X3618">
        <v>473.35</v>
      </c>
      <c r="Y3618">
        <v>0</v>
      </c>
      <c r="Z3618">
        <v>6</v>
      </c>
      <c r="AA3618">
        <v>0</v>
      </c>
      <c r="AB3618">
        <v>0</v>
      </c>
      <c r="AC3618">
        <v>2726.4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f t="shared" si="294"/>
        <v>6</v>
      </c>
      <c r="AJ3618">
        <f t="shared" si="295"/>
        <v>2840.1000000000004</v>
      </c>
      <c r="AK3618" s="62">
        <f t="shared" si="296"/>
        <v>0.5</v>
      </c>
      <c r="AL3618">
        <f t="shared" si="297"/>
        <v>2726.3999999999996</v>
      </c>
    </row>
    <row r="3619" spans="2:38" ht="14.45" x14ac:dyDescent="0.3">
      <c r="B3619" t="s">
        <v>2960</v>
      </c>
      <c r="C3619">
        <v>2002344334</v>
      </c>
      <c r="D3619" t="s">
        <v>125</v>
      </c>
      <c r="E3619" t="s">
        <v>126</v>
      </c>
      <c r="F3619" t="s">
        <v>127</v>
      </c>
      <c r="G3619" t="s">
        <v>128</v>
      </c>
      <c r="H3619" t="s">
        <v>139</v>
      </c>
      <c r="I3619" t="s">
        <v>140</v>
      </c>
      <c r="J3619" t="s">
        <v>159</v>
      </c>
      <c r="K3619" t="s">
        <v>898</v>
      </c>
      <c r="L3619">
        <v>80887688</v>
      </c>
      <c r="M3619" t="s">
        <v>1074</v>
      </c>
      <c r="N3619">
        <v>96190030</v>
      </c>
      <c r="O3619" t="s">
        <v>1075</v>
      </c>
      <c r="P3619">
        <v>4987176303790</v>
      </c>
      <c r="Q3619">
        <v>350</v>
      </c>
      <c r="R3619" s="16">
        <v>47045</v>
      </c>
      <c r="S3619">
        <v>36</v>
      </c>
      <c r="T3619">
        <v>73</v>
      </c>
      <c r="U3619">
        <v>18</v>
      </c>
      <c r="V3619">
        <v>278.25</v>
      </c>
      <c r="W3619">
        <v>292.16000000000003</v>
      </c>
      <c r="X3619">
        <v>304.33999999999997</v>
      </c>
      <c r="Y3619">
        <v>0</v>
      </c>
      <c r="Z3619">
        <v>2</v>
      </c>
      <c r="AA3619">
        <v>0</v>
      </c>
      <c r="AB3619">
        <v>0</v>
      </c>
      <c r="AC3619">
        <v>584.32000000000005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f t="shared" ref="AI3619" si="298">+(Y3619+AA3619)*U3619+(Z3619+AB3619+AE3619+AG3619)</f>
        <v>2</v>
      </c>
      <c r="AJ3619">
        <f t="shared" ref="AJ3619" si="299">+AI3619*X3619</f>
        <v>608.67999999999995</v>
      </c>
      <c r="AK3619" s="62">
        <f t="shared" ref="AK3619" si="300">+AI3619/U3619</f>
        <v>0.1111111111111111</v>
      </c>
      <c r="AL3619">
        <f t="shared" ref="AL3619" si="301">+AI3619*W3619</f>
        <v>584.32000000000005</v>
      </c>
    </row>
    <row r="3620" spans="2:38" ht="14.45" x14ac:dyDescent="0.3">
      <c r="B3620" t="s">
        <v>2960</v>
      </c>
      <c r="C3620">
        <v>2002344334</v>
      </c>
      <c r="D3620" t="s">
        <v>125</v>
      </c>
      <c r="E3620" t="s">
        <v>126</v>
      </c>
      <c r="F3620" t="s">
        <v>127</v>
      </c>
      <c r="G3620" t="s">
        <v>128</v>
      </c>
      <c r="H3620" t="s">
        <v>196</v>
      </c>
      <c r="I3620" t="s">
        <v>197</v>
      </c>
      <c r="J3620" t="s">
        <v>443</v>
      </c>
      <c r="K3620" t="s">
        <v>593</v>
      </c>
      <c r="L3620">
        <v>80823581</v>
      </c>
      <c r="M3620" t="s">
        <v>594</v>
      </c>
      <c r="N3620">
        <v>33049990</v>
      </c>
      <c r="O3620" t="s">
        <v>595</v>
      </c>
      <c r="P3620">
        <v>4987176263827</v>
      </c>
      <c r="Q3620">
        <v>449</v>
      </c>
      <c r="R3620" s="16">
        <v>47045</v>
      </c>
      <c r="S3620">
        <v>36</v>
      </c>
      <c r="T3620">
        <v>73</v>
      </c>
      <c r="U3620">
        <v>24</v>
      </c>
      <c r="V3620">
        <v>317.64</v>
      </c>
      <c r="W3620">
        <v>374.81</v>
      </c>
      <c r="X3620">
        <v>390.44</v>
      </c>
      <c r="Y3620">
        <v>0</v>
      </c>
      <c r="Z3620">
        <v>1</v>
      </c>
      <c r="AA3620">
        <v>0</v>
      </c>
      <c r="AB3620">
        <v>0</v>
      </c>
      <c r="AC3620">
        <v>374.81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f t="shared" ref="AI3620:AI3683" si="302">+(Y3620+AA3620)*U3620+(Z3620+AB3620+AE3620+AG3620)</f>
        <v>1</v>
      </c>
      <c r="AJ3620">
        <f t="shared" ref="AJ3620:AJ3683" si="303">+AI3620*X3620</f>
        <v>390.44</v>
      </c>
      <c r="AK3620" s="62">
        <f t="shared" ref="AK3620:AK3683" si="304">+AI3620/U3620</f>
        <v>4.1666666666666664E-2</v>
      </c>
      <c r="AL3620">
        <f t="shared" ref="AL3620:AL3683" si="305">+AI3620*W3620</f>
        <v>374.81</v>
      </c>
    </row>
    <row r="3621" spans="2:38" ht="14.45" x14ac:dyDescent="0.3">
      <c r="B3621" t="s">
        <v>2960</v>
      </c>
      <c r="C3621">
        <v>2002344334</v>
      </c>
      <c r="D3621" t="s">
        <v>125</v>
      </c>
      <c r="E3621" t="s">
        <v>126</v>
      </c>
      <c r="F3621" t="s">
        <v>127</v>
      </c>
      <c r="G3621" t="s">
        <v>128</v>
      </c>
      <c r="H3621" t="s">
        <v>139</v>
      </c>
      <c r="I3621" t="s">
        <v>140</v>
      </c>
      <c r="J3621" t="s">
        <v>159</v>
      </c>
      <c r="K3621" t="s">
        <v>570</v>
      </c>
      <c r="L3621">
        <v>80887690</v>
      </c>
      <c r="M3621" t="s">
        <v>571</v>
      </c>
      <c r="N3621">
        <v>96190030</v>
      </c>
      <c r="O3621" t="s">
        <v>572</v>
      </c>
      <c r="P3621">
        <v>4987176303844</v>
      </c>
      <c r="Q3621">
        <v>350</v>
      </c>
      <c r="R3621" s="16">
        <v>47045</v>
      </c>
      <c r="S3621">
        <v>36</v>
      </c>
      <c r="T3621">
        <v>73</v>
      </c>
      <c r="U3621">
        <v>18</v>
      </c>
      <c r="V3621">
        <v>278.25</v>
      </c>
      <c r="W3621">
        <v>292.16000000000003</v>
      </c>
      <c r="X3621">
        <v>304.33999999999997</v>
      </c>
      <c r="Y3621">
        <v>0</v>
      </c>
      <c r="Z3621">
        <v>1</v>
      </c>
      <c r="AA3621">
        <v>0</v>
      </c>
      <c r="AB3621">
        <v>0</v>
      </c>
      <c r="AC3621">
        <v>292.16000000000003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f t="shared" si="302"/>
        <v>1</v>
      </c>
      <c r="AJ3621">
        <f t="shared" si="303"/>
        <v>304.33999999999997</v>
      </c>
      <c r="AK3621" s="62">
        <f t="shared" si="304"/>
        <v>5.5555555555555552E-2</v>
      </c>
      <c r="AL3621">
        <f t="shared" si="305"/>
        <v>292.16000000000003</v>
      </c>
    </row>
    <row r="3622" spans="2:38" ht="14.45" x14ac:dyDescent="0.3">
      <c r="B3622" t="s">
        <v>2960</v>
      </c>
      <c r="C3622">
        <v>2002344334</v>
      </c>
      <c r="D3622" t="s">
        <v>125</v>
      </c>
      <c r="E3622" t="s">
        <v>126</v>
      </c>
      <c r="F3622" t="s">
        <v>127</v>
      </c>
      <c r="G3622" t="s">
        <v>132</v>
      </c>
      <c r="H3622" t="s">
        <v>163</v>
      </c>
      <c r="I3622" t="s">
        <v>164</v>
      </c>
      <c r="J3622" t="s">
        <v>337</v>
      </c>
      <c r="K3622" t="s">
        <v>559</v>
      </c>
      <c r="L3622">
        <v>80759507</v>
      </c>
      <c r="M3622" t="s">
        <v>560</v>
      </c>
      <c r="N3622">
        <v>33072000</v>
      </c>
      <c r="O3622" t="s">
        <v>561</v>
      </c>
      <c r="P3622">
        <v>4987176188601</v>
      </c>
      <c r="Q3622">
        <v>225</v>
      </c>
      <c r="R3622" s="16">
        <v>46807</v>
      </c>
      <c r="S3622">
        <v>18</v>
      </c>
      <c r="T3622">
        <v>100</v>
      </c>
      <c r="U3622">
        <v>36</v>
      </c>
      <c r="V3622">
        <v>159.16999999999999</v>
      </c>
      <c r="W3622">
        <v>187.82</v>
      </c>
      <c r="X3622">
        <v>195.65</v>
      </c>
      <c r="Y3622">
        <v>0</v>
      </c>
      <c r="Z3622">
        <v>3</v>
      </c>
      <c r="AA3622">
        <v>0</v>
      </c>
      <c r="AB3622">
        <v>0</v>
      </c>
      <c r="AC3622">
        <v>563.46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f t="shared" si="302"/>
        <v>3</v>
      </c>
      <c r="AJ3622">
        <f t="shared" si="303"/>
        <v>586.95000000000005</v>
      </c>
      <c r="AK3622" s="62">
        <f t="shared" si="304"/>
        <v>8.3333333333333329E-2</v>
      </c>
      <c r="AL3622">
        <f t="shared" si="305"/>
        <v>563.46</v>
      </c>
    </row>
    <row r="3623" spans="2:38" ht="14.45" x14ac:dyDescent="0.3">
      <c r="B3623" t="s">
        <v>2960</v>
      </c>
      <c r="C3623">
        <v>2002344334</v>
      </c>
      <c r="D3623" t="s">
        <v>125</v>
      </c>
      <c r="E3623" t="s">
        <v>126</v>
      </c>
      <c r="F3623" t="s">
        <v>127</v>
      </c>
      <c r="G3623" t="s">
        <v>128</v>
      </c>
      <c r="H3623" t="s">
        <v>139</v>
      </c>
      <c r="I3623" t="s">
        <v>140</v>
      </c>
      <c r="J3623" t="s">
        <v>159</v>
      </c>
      <c r="K3623" t="s">
        <v>573</v>
      </c>
      <c r="L3623">
        <v>80887692</v>
      </c>
      <c r="M3623" t="s">
        <v>574</v>
      </c>
      <c r="N3623">
        <v>96190030</v>
      </c>
      <c r="O3623" t="s">
        <v>575</v>
      </c>
      <c r="P3623">
        <v>4987176303721</v>
      </c>
      <c r="Q3623">
        <v>350</v>
      </c>
      <c r="R3623" s="16">
        <v>47089</v>
      </c>
      <c r="S3623">
        <v>36</v>
      </c>
      <c r="T3623">
        <v>78</v>
      </c>
      <c r="U3623">
        <v>18</v>
      </c>
      <c r="V3623">
        <v>278.25</v>
      </c>
      <c r="W3623">
        <v>292.16000000000003</v>
      </c>
      <c r="X3623">
        <v>304.33999999999997</v>
      </c>
      <c r="Y3623">
        <v>1</v>
      </c>
      <c r="Z3623">
        <v>8</v>
      </c>
      <c r="AA3623">
        <v>0</v>
      </c>
      <c r="AB3623">
        <v>0</v>
      </c>
      <c r="AC3623">
        <v>7596.16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f t="shared" si="302"/>
        <v>26</v>
      </c>
      <c r="AJ3623">
        <f t="shared" si="303"/>
        <v>7912.8399999999992</v>
      </c>
      <c r="AK3623" s="62">
        <f t="shared" si="304"/>
        <v>1.4444444444444444</v>
      </c>
      <c r="AL3623">
        <f t="shared" si="305"/>
        <v>7596.1600000000008</v>
      </c>
    </row>
    <row r="3624" spans="2:38" ht="14.45" x14ac:dyDescent="0.3">
      <c r="B3624" t="s">
        <v>2960</v>
      </c>
      <c r="C3624">
        <v>2002344334</v>
      </c>
      <c r="D3624" t="s">
        <v>125</v>
      </c>
      <c r="E3624" t="s">
        <v>126</v>
      </c>
      <c r="F3624" t="s">
        <v>127</v>
      </c>
      <c r="G3624" t="s">
        <v>128</v>
      </c>
      <c r="H3624" t="s">
        <v>208</v>
      </c>
      <c r="I3624" t="s">
        <v>209</v>
      </c>
      <c r="J3624" t="s">
        <v>252</v>
      </c>
      <c r="K3624" t="s">
        <v>565</v>
      </c>
      <c r="L3624">
        <v>80786349</v>
      </c>
      <c r="M3624" t="s">
        <v>566</v>
      </c>
      <c r="N3624">
        <v>33074900</v>
      </c>
      <c r="O3624" t="s">
        <v>567</v>
      </c>
      <c r="P3624">
        <v>4987176244437</v>
      </c>
      <c r="Q3624">
        <v>349</v>
      </c>
      <c r="R3624" s="16">
        <v>46807</v>
      </c>
      <c r="S3624">
        <v>24</v>
      </c>
      <c r="T3624">
        <v>77</v>
      </c>
      <c r="U3624">
        <v>24</v>
      </c>
      <c r="V3624">
        <v>236.6</v>
      </c>
      <c r="W3624">
        <v>279.19</v>
      </c>
      <c r="X3624">
        <v>290.83</v>
      </c>
      <c r="Y3624">
        <v>0</v>
      </c>
      <c r="Z3624">
        <v>5</v>
      </c>
      <c r="AA3624">
        <v>0</v>
      </c>
      <c r="AB3624">
        <v>0</v>
      </c>
      <c r="AC3624">
        <v>1395.95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f t="shared" si="302"/>
        <v>5</v>
      </c>
      <c r="AJ3624">
        <f t="shared" si="303"/>
        <v>1454.1499999999999</v>
      </c>
      <c r="AK3624" s="62">
        <f t="shared" si="304"/>
        <v>0.20833333333333334</v>
      </c>
      <c r="AL3624">
        <f t="shared" si="305"/>
        <v>1395.95</v>
      </c>
    </row>
    <row r="3625" spans="2:38" ht="14.45" x14ac:dyDescent="0.3">
      <c r="B3625" t="s">
        <v>2960</v>
      </c>
      <c r="C3625">
        <v>2002344334</v>
      </c>
      <c r="D3625" t="s">
        <v>125</v>
      </c>
      <c r="E3625" t="s">
        <v>126</v>
      </c>
      <c r="F3625" t="s">
        <v>127</v>
      </c>
      <c r="G3625" t="s">
        <v>128</v>
      </c>
      <c r="H3625" t="s">
        <v>139</v>
      </c>
      <c r="I3625" t="s">
        <v>140</v>
      </c>
      <c r="J3625" t="s">
        <v>159</v>
      </c>
      <c r="K3625" t="s">
        <v>305</v>
      </c>
      <c r="L3625">
        <v>80887686</v>
      </c>
      <c r="M3625" t="s">
        <v>1334</v>
      </c>
      <c r="N3625">
        <v>96190030</v>
      </c>
      <c r="O3625" t="s">
        <v>1335</v>
      </c>
      <c r="P3625">
        <v>4987176303769</v>
      </c>
      <c r="Q3625">
        <v>350</v>
      </c>
      <c r="R3625" s="16">
        <v>46807</v>
      </c>
      <c r="S3625">
        <v>36</v>
      </c>
      <c r="T3625">
        <v>51</v>
      </c>
      <c r="U3625">
        <v>18</v>
      </c>
      <c r="V3625">
        <v>278.25</v>
      </c>
      <c r="W3625">
        <v>292.16000000000003</v>
      </c>
      <c r="X3625">
        <v>304.33999999999997</v>
      </c>
      <c r="Y3625">
        <v>0</v>
      </c>
      <c r="Z3625">
        <v>11</v>
      </c>
      <c r="AA3625">
        <v>0</v>
      </c>
      <c r="AB3625">
        <v>0</v>
      </c>
      <c r="AC3625">
        <v>3213.76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f t="shared" si="302"/>
        <v>11</v>
      </c>
      <c r="AJ3625">
        <f t="shared" si="303"/>
        <v>3347.74</v>
      </c>
      <c r="AK3625" s="62">
        <f t="shared" si="304"/>
        <v>0.61111111111111116</v>
      </c>
      <c r="AL3625">
        <f t="shared" si="305"/>
        <v>3213.76</v>
      </c>
    </row>
    <row r="3626" spans="2:38" ht="14.45" x14ac:dyDescent="0.3">
      <c r="B3626" t="s">
        <v>2960</v>
      </c>
      <c r="C3626">
        <v>2002344334</v>
      </c>
      <c r="D3626" t="s">
        <v>125</v>
      </c>
      <c r="E3626" t="s">
        <v>126</v>
      </c>
      <c r="F3626" t="s">
        <v>127</v>
      </c>
      <c r="G3626" t="s">
        <v>132</v>
      </c>
      <c r="H3626" t="s">
        <v>163</v>
      </c>
      <c r="I3626" t="s">
        <v>164</v>
      </c>
      <c r="J3626" t="s">
        <v>337</v>
      </c>
      <c r="K3626" t="s">
        <v>576</v>
      </c>
      <c r="L3626">
        <v>80739415</v>
      </c>
      <c r="M3626" t="s">
        <v>577</v>
      </c>
      <c r="N3626">
        <v>33072000</v>
      </c>
      <c r="O3626" t="s">
        <v>578</v>
      </c>
      <c r="P3626">
        <v>4987176176271</v>
      </c>
      <c r="Q3626">
        <v>299</v>
      </c>
      <c r="R3626" s="16">
        <v>46317</v>
      </c>
      <c r="S3626">
        <v>18</v>
      </c>
      <c r="T3626">
        <v>12</v>
      </c>
      <c r="U3626">
        <v>48</v>
      </c>
      <c r="V3626">
        <v>211.52</v>
      </c>
      <c r="W3626">
        <v>249.59</v>
      </c>
      <c r="X3626">
        <v>260</v>
      </c>
      <c r="Y3626">
        <v>0</v>
      </c>
      <c r="Z3626">
        <v>1</v>
      </c>
      <c r="AA3626">
        <v>0</v>
      </c>
      <c r="AB3626">
        <v>0</v>
      </c>
      <c r="AC3626">
        <v>249.59</v>
      </c>
      <c r="AD3626">
        <v>0.11</v>
      </c>
      <c r="AE3626">
        <v>0</v>
      </c>
      <c r="AF3626">
        <v>0</v>
      </c>
      <c r="AG3626">
        <v>0</v>
      </c>
      <c r="AH3626">
        <v>0</v>
      </c>
      <c r="AI3626">
        <f t="shared" si="302"/>
        <v>1</v>
      </c>
      <c r="AJ3626">
        <f t="shared" si="303"/>
        <v>260</v>
      </c>
      <c r="AK3626" s="62">
        <f t="shared" si="304"/>
        <v>2.0833333333333332E-2</v>
      </c>
      <c r="AL3626">
        <f t="shared" si="305"/>
        <v>249.59</v>
      </c>
    </row>
    <row r="3627" spans="2:38" ht="14.45" x14ac:dyDescent="0.3">
      <c r="B3627" t="s">
        <v>2960</v>
      </c>
      <c r="C3627">
        <v>2002344334</v>
      </c>
      <c r="D3627" t="s">
        <v>125</v>
      </c>
      <c r="E3627" t="s">
        <v>126</v>
      </c>
      <c r="F3627" t="s">
        <v>127</v>
      </c>
      <c r="G3627" t="s">
        <v>132</v>
      </c>
      <c r="H3627" t="s">
        <v>163</v>
      </c>
      <c r="I3627" t="s">
        <v>164</v>
      </c>
      <c r="J3627" t="s">
        <v>337</v>
      </c>
      <c r="K3627" t="s">
        <v>625</v>
      </c>
      <c r="L3627">
        <v>80740511</v>
      </c>
      <c r="M3627" t="s">
        <v>626</v>
      </c>
      <c r="N3627">
        <v>33072000</v>
      </c>
      <c r="O3627" t="s">
        <v>627</v>
      </c>
      <c r="P3627">
        <v>4987176177773</v>
      </c>
      <c r="Q3627">
        <v>299</v>
      </c>
      <c r="R3627" s="16">
        <v>47661</v>
      </c>
      <c r="S3627">
        <v>18</v>
      </c>
      <c r="T3627">
        <v>100</v>
      </c>
      <c r="U3627">
        <v>48</v>
      </c>
      <c r="V3627">
        <v>211.52</v>
      </c>
      <c r="W3627">
        <v>249.59</v>
      </c>
      <c r="X3627">
        <v>260</v>
      </c>
      <c r="Y3627">
        <v>0</v>
      </c>
      <c r="Z3627">
        <v>7</v>
      </c>
      <c r="AA3627">
        <v>0</v>
      </c>
      <c r="AB3627">
        <v>0</v>
      </c>
      <c r="AC3627">
        <v>1747.13</v>
      </c>
      <c r="AD3627">
        <v>0.73999999999999899</v>
      </c>
      <c r="AE3627">
        <v>0</v>
      </c>
      <c r="AF3627">
        <v>0</v>
      </c>
      <c r="AG3627">
        <v>0</v>
      </c>
      <c r="AH3627">
        <v>0</v>
      </c>
      <c r="AI3627">
        <f t="shared" si="302"/>
        <v>7</v>
      </c>
      <c r="AJ3627">
        <f t="shared" si="303"/>
        <v>1820</v>
      </c>
      <c r="AK3627" s="62">
        <f t="shared" si="304"/>
        <v>0.14583333333333334</v>
      </c>
      <c r="AL3627">
        <f t="shared" si="305"/>
        <v>1747.13</v>
      </c>
    </row>
    <row r="3628" spans="2:38" ht="14.45" x14ac:dyDescent="0.3">
      <c r="B3628" t="s">
        <v>2960</v>
      </c>
      <c r="C3628">
        <v>2002344334</v>
      </c>
      <c r="D3628" t="s">
        <v>125</v>
      </c>
      <c r="E3628" t="s">
        <v>126</v>
      </c>
      <c r="F3628" t="s">
        <v>127</v>
      </c>
      <c r="G3628" t="s">
        <v>146</v>
      </c>
      <c r="H3628" t="s">
        <v>190</v>
      </c>
      <c r="I3628" t="s">
        <v>191</v>
      </c>
      <c r="J3628" t="s">
        <v>192</v>
      </c>
      <c r="K3628" t="s">
        <v>193</v>
      </c>
      <c r="L3628">
        <v>80817960</v>
      </c>
      <c r="M3628" t="s">
        <v>1017</v>
      </c>
      <c r="N3628">
        <v>82121010</v>
      </c>
      <c r="O3628" t="s">
        <v>1018</v>
      </c>
      <c r="P3628">
        <v>4987176278173</v>
      </c>
      <c r="Q3628">
        <v>299</v>
      </c>
      <c r="R3628" s="16">
        <v>47045</v>
      </c>
      <c r="S3628">
        <v>60</v>
      </c>
      <c r="T3628">
        <v>44</v>
      </c>
      <c r="U3628">
        <v>48</v>
      </c>
      <c r="V3628">
        <v>213.37</v>
      </c>
      <c r="W3628">
        <v>251.78</v>
      </c>
      <c r="X3628">
        <v>262.27999999999997</v>
      </c>
      <c r="Y3628">
        <v>0</v>
      </c>
      <c r="Z3628">
        <v>5</v>
      </c>
      <c r="AA3628">
        <v>0</v>
      </c>
      <c r="AB3628">
        <v>0</v>
      </c>
      <c r="AC3628">
        <v>1258.9000000000001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f t="shared" si="302"/>
        <v>5</v>
      </c>
      <c r="AJ3628">
        <f t="shared" si="303"/>
        <v>1311.3999999999999</v>
      </c>
      <c r="AK3628" s="62">
        <f t="shared" si="304"/>
        <v>0.10416666666666667</v>
      </c>
      <c r="AL3628">
        <f t="shared" si="305"/>
        <v>1258.9000000000001</v>
      </c>
    </row>
    <row r="3629" spans="2:38" ht="14.45" x14ac:dyDescent="0.3">
      <c r="B3629" t="s">
        <v>2960</v>
      </c>
      <c r="C3629">
        <v>2002344334</v>
      </c>
      <c r="D3629" t="s">
        <v>125</v>
      </c>
      <c r="E3629" t="s">
        <v>126</v>
      </c>
      <c r="F3629" t="s">
        <v>127</v>
      </c>
      <c r="G3629" t="s">
        <v>128</v>
      </c>
      <c r="H3629" t="s">
        <v>139</v>
      </c>
      <c r="I3629" t="s">
        <v>140</v>
      </c>
      <c r="J3629" t="s">
        <v>159</v>
      </c>
      <c r="K3629" t="s">
        <v>793</v>
      </c>
      <c r="L3629">
        <v>80887704</v>
      </c>
      <c r="M3629" t="s">
        <v>989</v>
      </c>
      <c r="N3629">
        <v>96190030</v>
      </c>
      <c r="O3629" t="s">
        <v>990</v>
      </c>
      <c r="P3629">
        <v>4987176056276</v>
      </c>
      <c r="Q3629">
        <v>1299</v>
      </c>
      <c r="R3629" s="16">
        <v>46807</v>
      </c>
      <c r="S3629">
        <v>36</v>
      </c>
      <c r="T3629">
        <v>51</v>
      </c>
      <c r="U3629">
        <v>4</v>
      </c>
      <c r="V3629">
        <v>989.69</v>
      </c>
      <c r="W3629">
        <v>1039.17</v>
      </c>
      <c r="X3629">
        <v>1082.5</v>
      </c>
      <c r="Y3629">
        <v>0</v>
      </c>
      <c r="Z3629">
        <v>3</v>
      </c>
      <c r="AA3629">
        <v>0</v>
      </c>
      <c r="AB3629">
        <v>0</v>
      </c>
      <c r="AC3629">
        <v>3117.51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f t="shared" si="302"/>
        <v>3</v>
      </c>
      <c r="AJ3629">
        <f t="shared" si="303"/>
        <v>3247.5</v>
      </c>
      <c r="AK3629" s="62">
        <f t="shared" si="304"/>
        <v>0.75</v>
      </c>
      <c r="AL3629">
        <f t="shared" si="305"/>
        <v>3117.51</v>
      </c>
    </row>
    <row r="3630" spans="2:38" ht="14.45" x14ac:dyDescent="0.3">
      <c r="B3630" t="s">
        <v>2960</v>
      </c>
      <c r="C3630">
        <v>2002344334</v>
      </c>
      <c r="D3630" t="s">
        <v>125</v>
      </c>
      <c r="E3630" t="s">
        <v>126</v>
      </c>
      <c r="F3630" t="s">
        <v>127</v>
      </c>
      <c r="G3630" t="s">
        <v>146</v>
      </c>
      <c r="H3630" t="s">
        <v>160</v>
      </c>
      <c r="I3630" t="s">
        <v>161</v>
      </c>
      <c r="J3630" t="s">
        <v>162</v>
      </c>
      <c r="K3630" t="s">
        <v>582</v>
      </c>
      <c r="L3630">
        <v>80895779</v>
      </c>
      <c r="M3630" t="s">
        <v>583</v>
      </c>
      <c r="N3630">
        <v>96032100</v>
      </c>
      <c r="O3630" t="s">
        <v>584</v>
      </c>
      <c r="P3630">
        <v>4987176278838</v>
      </c>
      <c r="Q3630">
        <v>99</v>
      </c>
      <c r="R3630" s="16">
        <v>47045</v>
      </c>
      <c r="S3630">
        <v>36</v>
      </c>
      <c r="T3630">
        <v>73</v>
      </c>
      <c r="U3630">
        <v>48</v>
      </c>
      <c r="V3630">
        <v>75.430000000000007</v>
      </c>
      <c r="W3630">
        <v>79.2</v>
      </c>
      <c r="X3630">
        <v>82.5</v>
      </c>
      <c r="Y3630">
        <v>0</v>
      </c>
      <c r="Z3630">
        <v>8</v>
      </c>
      <c r="AA3630">
        <v>0</v>
      </c>
      <c r="AB3630">
        <v>0</v>
      </c>
      <c r="AC3630">
        <v>633.6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f t="shared" si="302"/>
        <v>8</v>
      </c>
      <c r="AJ3630">
        <f t="shared" si="303"/>
        <v>660</v>
      </c>
      <c r="AK3630" s="62">
        <f t="shared" si="304"/>
        <v>0.16666666666666666</v>
      </c>
      <c r="AL3630">
        <f t="shared" si="305"/>
        <v>633.6</v>
      </c>
    </row>
    <row r="3631" spans="2:38" ht="14.45" x14ac:dyDescent="0.3">
      <c r="B3631" t="s">
        <v>2960</v>
      </c>
      <c r="C3631">
        <v>2002344334</v>
      </c>
      <c r="D3631" t="s">
        <v>125</v>
      </c>
      <c r="E3631" t="s">
        <v>126</v>
      </c>
      <c r="F3631" t="s">
        <v>127</v>
      </c>
      <c r="G3631" t="s">
        <v>132</v>
      </c>
      <c r="H3631" t="s">
        <v>163</v>
      </c>
      <c r="I3631" t="s">
        <v>164</v>
      </c>
      <c r="J3631" t="s">
        <v>337</v>
      </c>
      <c r="K3631" t="s">
        <v>579</v>
      </c>
      <c r="L3631">
        <v>80759503</v>
      </c>
      <c r="M3631" t="s">
        <v>580</v>
      </c>
      <c r="N3631">
        <v>33072000</v>
      </c>
      <c r="O3631" t="s">
        <v>581</v>
      </c>
      <c r="P3631">
        <v>4987176177186</v>
      </c>
      <c r="Q3631">
        <v>225</v>
      </c>
      <c r="R3631" s="16">
        <v>46856</v>
      </c>
      <c r="S3631">
        <v>18</v>
      </c>
      <c r="T3631">
        <v>100</v>
      </c>
      <c r="U3631">
        <v>36</v>
      </c>
      <c r="V3631">
        <v>159.16999999999999</v>
      </c>
      <c r="W3631">
        <v>187.82</v>
      </c>
      <c r="X3631">
        <v>195.65</v>
      </c>
      <c r="Y3631">
        <v>0</v>
      </c>
      <c r="Z3631">
        <v>12</v>
      </c>
      <c r="AA3631">
        <v>0</v>
      </c>
      <c r="AB3631">
        <v>0</v>
      </c>
      <c r="AC3631">
        <v>2253.84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f t="shared" si="302"/>
        <v>12</v>
      </c>
      <c r="AJ3631">
        <f t="shared" si="303"/>
        <v>2347.8000000000002</v>
      </c>
      <c r="AK3631" s="62">
        <f t="shared" si="304"/>
        <v>0.33333333333333331</v>
      </c>
      <c r="AL3631">
        <f t="shared" si="305"/>
        <v>2253.84</v>
      </c>
    </row>
    <row r="3632" spans="2:38" ht="14.45" x14ac:dyDescent="0.3">
      <c r="B3632" t="s">
        <v>2960</v>
      </c>
      <c r="C3632">
        <v>2002344334</v>
      </c>
      <c r="D3632" t="s">
        <v>125</v>
      </c>
      <c r="E3632" t="s">
        <v>126</v>
      </c>
      <c r="F3632" t="s">
        <v>127</v>
      </c>
      <c r="G3632" t="s">
        <v>128</v>
      </c>
      <c r="H3632" t="s">
        <v>129</v>
      </c>
      <c r="I3632" t="s">
        <v>130</v>
      </c>
      <c r="J3632" t="s">
        <v>295</v>
      </c>
      <c r="K3632" t="s">
        <v>589</v>
      </c>
      <c r="L3632">
        <v>80851521</v>
      </c>
      <c r="M3632" t="s">
        <v>590</v>
      </c>
      <c r="N3632">
        <v>33059090</v>
      </c>
      <c r="O3632" t="s">
        <v>591</v>
      </c>
      <c r="P3632">
        <v>4987176257369</v>
      </c>
      <c r="Q3632">
        <v>105</v>
      </c>
      <c r="R3632" s="16">
        <v>46961</v>
      </c>
      <c r="S3632">
        <v>36</v>
      </c>
      <c r="T3632">
        <v>66</v>
      </c>
      <c r="U3632">
        <v>24</v>
      </c>
      <c r="V3632">
        <v>74.28</v>
      </c>
      <c r="W3632">
        <v>87.65</v>
      </c>
      <c r="X3632">
        <v>91.31</v>
      </c>
      <c r="Y3632">
        <v>1</v>
      </c>
      <c r="Z3632">
        <v>2</v>
      </c>
      <c r="AA3632">
        <v>0</v>
      </c>
      <c r="AB3632">
        <v>0</v>
      </c>
      <c r="AC3632">
        <v>2278.9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f t="shared" si="302"/>
        <v>26</v>
      </c>
      <c r="AJ3632">
        <f t="shared" si="303"/>
        <v>2374.06</v>
      </c>
      <c r="AK3632" s="62">
        <f t="shared" si="304"/>
        <v>1.0833333333333333</v>
      </c>
      <c r="AL3632">
        <f t="shared" si="305"/>
        <v>2278.9</v>
      </c>
    </row>
    <row r="3633" spans="2:38" ht="14.45" x14ac:dyDescent="0.3">
      <c r="B3633" t="s">
        <v>2960</v>
      </c>
      <c r="C3633">
        <v>2002344334</v>
      </c>
      <c r="D3633" t="s">
        <v>125</v>
      </c>
      <c r="E3633" t="s">
        <v>126</v>
      </c>
      <c r="F3633" t="s">
        <v>127</v>
      </c>
      <c r="G3633" t="s">
        <v>128</v>
      </c>
      <c r="H3633" t="s">
        <v>139</v>
      </c>
      <c r="I3633" t="s">
        <v>140</v>
      </c>
      <c r="J3633" t="s">
        <v>159</v>
      </c>
      <c r="K3633" t="s">
        <v>926</v>
      </c>
      <c r="L3633">
        <v>80887706</v>
      </c>
      <c r="M3633" t="s">
        <v>1339</v>
      </c>
      <c r="N3633">
        <v>96190030</v>
      </c>
      <c r="O3633" t="s">
        <v>1340</v>
      </c>
      <c r="P3633">
        <v>4987176056283</v>
      </c>
      <c r="Q3633">
        <v>1299</v>
      </c>
      <c r="R3633" s="16">
        <v>47045</v>
      </c>
      <c r="S3633">
        <v>36</v>
      </c>
      <c r="T3633">
        <v>73</v>
      </c>
      <c r="U3633">
        <v>4</v>
      </c>
      <c r="V3633">
        <v>989.69</v>
      </c>
      <c r="W3633">
        <v>1039.17</v>
      </c>
      <c r="X3633">
        <v>1082.5</v>
      </c>
      <c r="Y3633">
        <v>0</v>
      </c>
      <c r="Z3633">
        <v>2</v>
      </c>
      <c r="AA3633">
        <v>0</v>
      </c>
      <c r="AB3633">
        <v>0</v>
      </c>
      <c r="AC3633">
        <v>2078.34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f t="shared" si="302"/>
        <v>2</v>
      </c>
      <c r="AJ3633">
        <f t="shared" si="303"/>
        <v>2165</v>
      </c>
      <c r="AK3633" s="62">
        <f t="shared" si="304"/>
        <v>0.5</v>
      </c>
      <c r="AL3633">
        <f t="shared" si="305"/>
        <v>2078.34</v>
      </c>
    </row>
    <row r="3634" spans="2:38" ht="14.45" x14ac:dyDescent="0.3">
      <c r="B3634" t="s">
        <v>2960</v>
      </c>
      <c r="C3634">
        <v>2002344334</v>
      </c>
      <c r="D3634" t="s">
        <v>125</v>
      </c>
      <c r="E3634" t="s">
        <v>126</v>
      </c>
      <c r="F3634" t="s">
        <v>127</v>
      </c>
      <c r="G3634" t="s">
        <v>128</v>
      </c>
      <c r="H3634" t="s">
        <v>129</v>
      </c>
      <c r="I3634" t="s">
        <v>130</v>
      </c>
      <c r="J3634" t="s">
        <v>295</v>
      </c>
      <c r="K3634" t="s">
        <v>844</v>
      </c>
      <c r="L3634">
        <v>80841061</v>
      </c>
      <c r="M3634" t="s">
        <v>1046</v>
      </c>
      <c r="N3634">
        <v>33059090</v>
      </c>
      <c r="O3634" t="s">
        <v>1047</v>
      </c>
      <c r="P3634">
        <v>4987176257376</v>
      </c>
      <c r="Q3634">
        <v>245</v>
      </c>
      <c r="R3634" s="16">
        <v>46807</v>
      </c>
      <c r="S3634">
        <v>36</v>
      </c>
      <c r="T3634">
        <v>51</v>
      </c>
      <c r="U3634">
        <v>24</v>
      </c>
      <c r="V3634">
        <v>173.32</v>
      </c>
      <c r="W3634">
        <v>204.52</v>
      </c>
      <c r="X3634">
        <v>213.05</v>
      </c>
      <c r="Y3634">
        <v>0</v>
      </c>
      <c r="Z3634">
        <v>2</v>
      </c>
      <c r="AA3634">
        <v>0</v>
      </c>
      <c r="AB3634">
        <v>0</v>
      </c>
      <c r="AC3634">
        <v>409.04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f t="shared" si="302"/>
        <v>2</v>
      </c>
      <c r="AJ3634">
        <f t="shared" si="303"/>
        <v>426.1</v>
      </c>
      <c r="AK3634" s="62">
        <f t="shared" si="304"/>
        <v>8.3333333333333329E-2</v>
      </c>
      <c r="AL3634">
        <f t="shared" si="305"/>
        <v>409.04</v>
      </c>
    </row>
    <row r="3635" spans="2:38" ht="14.45" x14ac:dyDescent="0.3">
      <c r="B3635" t="s">
        <v>2960</v>
      </c>
      <c r="C3635">
        <v>2002344334</v>
      </c>
      <c r="D3635" t="s">
        <v>125</v>
      </c>
      <c r="E3635" t="s">
        <v>126</v>
      </c>
      <c r="F3635" t="s">
        <v>127</v>
      </c>
      <c r="G3635" t="s">
        <v>146</v>
      </c>
      <c r="H3635" t="s">
        <v>150</v>
      </c>
      <c r="I3635" t="s">
        <v>214</v>
      </c>
      <c r="J3635" t="s">
        <v>276</v>
      </c>
      <c r="K3635" t="s">
        <v>651</v>
      </c>
      <c r="L3635">
        <v>80803710</v>
      </c>
      <c r="M3635" t="s">
        <v>652</v>
      </c>
      <c r="N3635">
        <v>82121010</v>
      </c>
      <c r="O3635" t="s">
        <v>653</v>
      </c>
      <c r="P3635">
        <v>4987176286840</v>
      </c>
      <c r="Q3635">
        <v>349</v>
      </c>
      <c r="R3635" s="16">
        <v>46807</v>
      </c>
      <c r="S3635">
        <v>60</v>
      </c>
      <c r="T3635">
        <v>31</v>
      </c>
      <c r="U3635">
        <v>36</v>
      </c>
      <c r="V3635">
        <v>253.5</v>
      </c>
      <c r="W3635">
        <v>299.13</v>
      </c>
      <c r="X3635">
        <v>311.60000000000002</v>
      </c>
      <c r="Y3635">
        <v>0</v>
      </c>
      <c r="Z3635">
        <v>8</v>
      </c>
      <c r="AA3635">
        <v>0</v>
      </c>
      <c r="AB3635">
        <v>0</v>
      </c>
      <c r="AC3635">
        <v>2393.04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f t="shared" si="302"/>
        <v>8</v>
      </c>
      <c r="AJ3635">
        <f t="shared" si="303"/>
        <v>2492.8000000000002</v>
      </c>
      <c r="AK3635" s="62">
        <f t="shared" si="304"/>
        <v>0.22222222222222221</v>
      </c>
      <c r="AL3635">
        <f t="shared" si="305"/>
        <v>2393.04</v>
      </c>
    </row>
    <row r="3636" spans="2:38" ht="14.45" x14ac:dyDescent="0.3">
      <c r="B3636" t="s">
        <v>2960</v>
      </c>
      <c r="C3636">
        <v>2002344334</v>
      </c>
      <c r="D3636" t="s">
        <v>125</v>
      </c>
      <c r="E3636" t="s">
        <v>126</v>
      </c>
      <c r="F3636" t="s">
        <v>127</v>
      </c>
      <c r="G3636" t="s">
        <v>132</v>
      </c>
      <c r="H3636" t="s">
        <v>163</v>
      </c>
      <c r="I3636" t="s">
        <v>164</v>
      </c>
      <c r="J3636" t="s">
        <v>337</v>
      </c>
      <c r="K3636" t="s">
        <v>714</v>
      </c>
      <c r="L3636">
        <v>80739421</v>
      </c>
      <c r="M3636" t="s">
        <v>715</v>
      </c>
      <c r="N3636">
        <v>33072000</v>
      </c>
      <c r="O3636" t="s">
        <v>716</v>
      </c>
      <c r="P3636">
        <v>4987176176332</v>
      </c>
      <c r="Q3636">
        <v>299</v>
      </c>
      <c r="R3636" s="16">
        <v>47206</v>
      </c>
      <c r="S3636">
        <v>18</v>
      </c>
      <c r="T3636">
        <v>100</v>
      </c>
      <c r="U3636">
        <v>48</v>
      </c>
      <c r="V3636">
        <v>211.52</v>
      </c>
      <c r="W3636">
        <v>249.59</v>
      </c>
      <c r="X3636">
        <v>260</v>
      </c>
      <c r="Y3636">
        <v>0</v>
      </c>
      <c r="Z3636">
        <v>9</v>
      </c>
      <c r="AA3636">
        <v>0</v>
      </c>
      <c r="AB3636">
        <v>0</v>
      </c>
      <c r="AC3636">
        <v>2246.31</v>
      </c>
      <c r="AD3636">
        <v>0.94999999999999896</v>
      </c>
      <c r="AE3636">
        <v>0</v>
      </c>
      <c r="AF3636">
        <v>0</v>
      </c>
      <c r="AG3636">
        <v>0</v>
      </c>
      <c r="AH3636">
        <v>0</v>
      </c>
      <c r="AI3636">
        <f t="shared" si="302"/>
        <v>9</v>
      </c>
      <c r="AJ3636">
        <f t="shared" si="303"/>
        <v>2340</v>
      </c>
      <c r="AK3636" s="62">
        <f t="shared" si="304"/>
        <v>0.1875</v>
      </c>
      <c r="AL3636">
        <f t="shared" si="305"/>
        <v>2246.31</v>
      </c>
    </row>
    <row r="3637" spans="2:38" ht="14.45" x14ac:dyDescent="0.3">
      <c r="B3637" t="s">
        <v>2960</v>
      </c>
      <c r="C3637">
        <v>2002344334</v>
      </c>
      <c r="D3637" t="s">
        <v>125</v>
      </c>
      <c r="E3637" t="s">
        <v>126</v>
      </c>
      <c r="F3637" t="s">
        <v>127</v>
      </c>
      <c r="G3637" t="s">
        <v>128</v>
      </c>
      <c r="H3637" t="s">
        <v>208</v>
      </c>
      <c r="I3637" t="s">
        <v>209</v>
      </c>
      <c r="J3637" t="s">
        <v>585</v>
      </c>
      <c r="K3637" t="s">
        <v>586</v>
      </c>
      <c r="L3637">
        <v>80780342</v>
      </c>
      <c r="M3637" t="s">
        <v>587</v>
      </c>
      <c r="N3637">
        <v>33074900</v>
      </c>
      <c r="O3637" t="s">
        <v>588</v>
      </c>
      <c r="P3637">
        <v>4987176236340</v>
      </c>
      <c r="Q3637">
        <v>299</v>
      </c>
      <c r="R3637" s="16">
        <v>47045</v>
      </c>
      <c r="S3637">
        <v>24</v>
      </c>
      <c r="T3637">
        <v>100</v>
      </c>
      <c r="U3637">
        <v>6</v>
      </c>
      <c r="V3637">
        <v>202.7</v>
      </c>
      <c r="W3637">
        <v>239.19</v>
      </c>
      <c r="X3637">
        <v>249.16</v>
      </c>
      <c r="Y3637">
        <v>1</v>
      </c>
      <c r="Z3637">
        <v>2</v>
      </c>
      <c r="AA3637">
        <v>0</v>
      </c>
      <c r="AB3637">
        <v>0</v>
      </c>
      <c r="AC3637">
        <v>1913.52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f t="shared" si="302"/>
        <v>8</v>
      </c>
      <c r="AJ3637">
        <f t="shared" si="303"/>
        <v>1993.28</v>
      </c>
      <c r="AK3637" s="62">
        <f t="shared" si="304"/>
        <v>1.3333333333333333</v>
      </c>
      <c r="AL3637">
        <f t="shared" si="305"/>
        <v>1913.52</v>
      </c>
    </row>
    <row r="3638" spans="2:38" ht="14.45" x14ac:dyDescent="0.3">
      <c r="B3638" t="s">
        <v>2960</v>
      </c>
      <c r="C3638">
        <v>2002344334</v>
      </c>
      <c r="D3638" t="s">
        <v>125</v>
      </c>
      <c r="E3638" t="s">
        <v>126</v>
      </c>
      <c r="F3638" t="s">
        <v>127</v>
      </c>
      <c r="G3638" t="s">
        <v>146</v>
      </c>
      <c r="H3638" t="s">
        <v>160</v>
      </c>
      <c r="I3638" t="s">
        <v>161</v>
      </c>
      <c r="J3638" t="s">
        <v>539</v>
      </c>
      <c r="K3638" t="s">
        <v>674</v>
      </c>
      <c r="L3638">
        <v>80838057</v>
      </c>
      <c r="M3638" t="s">
        <v>675</v>
      </c>
      <c r="N3638">
        <v>96032100</v>
      </c>
      <c r="O3638" t="s">
        <v>676</v>
      </c>
      <c r="P3638">
        <v>4987176306685</v>
      </c>
      <c r="Q3638">
        <v>175</v>
      </c>
      <c r="R3638" s="16">
        <v>47020</v>
      </c>
      <c r="S3638">
        <v>36</v>
      </c>
      <c r="T3638">
        <v>71</v>
      </c>
      <c r="U3638">
        <v>48</v>
      </c>
      <c r="V3638">
        <v>133.33000000000001</v>
      </c>
      <c r="W3638">
        <v>140</v>
      </c>
      <c r="X3638">
        <v>145.84</v>
      </c>
      <c r="Y3638">
        <v>0</v>
      </c>
      <c r="Z3638">
        <v>9</v>
      </c>
      <c r="AA3638">
        <v>0</v>
      </c>
      <c r="AB3638">
        <v>0</v>
      </c>
      <c r="AC3638">
        <v>1260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f t="shared" si="302"/>
        <v>9</v>
      </c>
      <c r="AJ3638">
        <f t="shared" si="303"/>
        <v>1312.56</v>
      </c>
      <c r="AK3638" s="62">
        <f t="shared" si="304"/>
        <v>0.1875</v>
      </c>
      <c r="AL3638">
        <f t="shared" si="305"/>
        <v>1260</v>
      </c>
    </row>
    <row r="3639" spans="2:38" ht="14.45" x14ac:dyDescent="0.3">
      <c r="B3639" t="s">
        <v>2960</v>
      </c>
      <c r="C3639">
        <v>2002344334</v>
      </c>
      <c r="D3639" t="s">
        <v>125</v>
      </c>
      <c r="E3639" t="s">
        <v>126</v>
      </c>
      <c r="F3639" t="s">
        <v>127</v>
      </c>
      <c r="G3639" t="s">
        <v>128</v>
      </c>
      <c r="H3639" t="s">
        <v>129</v>
      </c>
      <c r="I3639" t="s">
        <v>130</v>
      </c>
      <c r="J3639" t="s">
        <v>295</v>
      </c>
      <c r="K3639" t="s">
        <v>654</v>
      </c>
      <c r="L3639">
        <v>80830098</v>
      </c>
      <c r="M3639" t="s">
        <v>655</v>
      </c>
      <c r="N3639">
        <v>33059090</v>
      </c>
      <c r="O3639" t="s">
        <v>656</v>
      </c>
      <c r="P3639">
        <v>4987176294104</v>
      </c>
      <c r="Q3639">
        <v>290</v>
      </c>
      <c r="R3639" s="16">
        <v>46807</v>
      </c>
      <c r="S3639">
        <v>36</v>
      </c>
      <c r="T3639">
        <v>51</v>
      </c>
      <c r="U3639">
        <v>24</v>
      </c>
      <c r="V3639">
        <v>205.15</v>
      </c>
      <c r="W3639">
        <v>242.08</v>
      </c>
      <c r="X3639">
        <v>252.17</v>
      </c>
      <c r="Y3639">
        <v>1</v>
      </c>
      <c r="Z3639">
        <v>22</v>
      </c>
      <c r="AA3639">
        <v>0</v>
      </c>
      <c r="AB3639">
        <v>0</v>
      </c>
      <c r="AC3639">
        <v>11135.68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f t="shared" si="302"/>
        <v>46</v>
      </c>
      <c r="AJ3639">
        <f t="shared" si="303"/>
        <v>11599.82</v>
      </c>
      <c r="AK3639" s="62">
        <f t="shared" si="304"/>
        <v>1.9166666666666667</v>
      </c>
      <c r="AL3639">
        <f t="shared" si="305"/>
        <v>11135.68</v>
      </c>
    </row>
    <row r="3640" spans="2:38" ht="14.45" x14ac:dyDescent="0.3">
      <c r="B3640" t="s">
        <v>2960</v>
      </c>
      <c r="C3640">
        <v>2002344334</v>
      </c>
      <c r="D3640" t="s">
        <v>125</v>
      </c>
      <c r="E3640" t="s">
        <v>126</v>
      </c>
      <c r="F3640" t="s">
        <v>127</v>
      </c>
      <c r="G3640" t="s">
        <v>128</v>
      </c>
      <c r="H3640" t="s">
        <v>129</v>
      </c>
      <c r="I3640" t="s">
        <v>130</v>
      </c>
      <c r="J3640" t="s">
        <v>131</v>
      </c>
      <c r="K3640" t="s">
        <v>980</v>
      </c>
      <c r="L3640">
        <v>80778993</v>
      </c>
      <c r="M3640" t="s">
        <v>1044</v>
      </c>
      <c r="N3640">
        <v>33051090</v>
      </c>
      <c r="O3640" t="s">
        <v>1045</v>
      </c>
      <c r="P3640">
        <v>4987176234322</v>
      </c>
      <c r="Q3640">
        <v>710</v>
      </c>
      <c r="R3640" s="16">
        <v>47020</v>
      </c>
      <c r="S3640">
        <v>36</v>
      </c>
      <c r="T3640">
        <v>71</v>
      </c>
      <c r="U3640">
        <v>12</v>
      </c>
      <c r="V3640">
        <v>579.57000000000005</v>
      </c>
      <c r="W3640">
        <v>608.54999999999995</v>
      </c>
      <c r="X3640">
        <v>633.92999999999995</v>
      </c>
      <c r="Y3640">
        <v>0</v>
      </c>
      <c r="Z3640">
        <v>2</v>
      </c>
      <c r="AA3640">
        <v>0</v>
      </c>
      <c r="AB3640">
        <v>0</v>
      </c>
      <c r="AC3640">
        <v>1217.0999999999999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f t="shared" si="302"/>
        <v>2</v>
      </c>
      <c r="AJ3640">
        <f t="shared" si="303"/>
        <v>1267.8599999999999</v>
      </c>
      <c r="AK3640" s="62">
        <f t="shared" si="304"/>
        <v>0.16666666666666666</v>
      </c>
      <c r="AL3640">
        <f t="shared" si="305"/>
        <v>1217.0999999999999</v>
      </c>
    </row>
    <row r="3641" spans="2:38" ht="14.45" x14ac:dyDescent="0.3">
      <c r="B3641" t="s">
        <v>2960</v>
      </c>
      <c r="C3641">
        <v>2002344334</v>
      </c>
      <c r="D3641" t="s">
        <v>125</v>
      </c>
      <c r="E3641" t="s">
        <v>126</v>
      </c>
      <c r="F3641" t="s">
        <v>127</v>
      </c>
      <c r="G3641" t="s">
        <v>128</v>
      </c>
      <c r="H3641" t="s">
        <v>139</v>
      </c>
      <c r="I3641" t="s">
        <v>140</v>
      </c>
      <c r="J3641" t="s">
        <v>159</v>
      </c>
      <c r="K3641" t="s">
        <v>600</v>
      </c>
      <c r="L3641">
        <v>80887712</v>
      </c>
      <c r="M3641" t="s">
        <v>601</v>
      </c>
      <c r="N3641">
        <v>96190030</v>
      </c>
      <c r="O3641" t="s">
        <v>602</v>
      </c>
      <c r="P3641">
        <v>4987176056337</v>
      </c>
      <c r="Q3641">
        <v>1399</v>
      </c>
      <c r="R3641" s="16">
        <v>46807</v>
      </c>
      <c r="S3641">
        <v>36</v>
      </c>
      <c r="T3641">
        <v>51</v>
      </c>
      <c r="U3641">
        <v>4</v>
      </c>
      <c r="V3641">
        <v>1065.8699999999999</v>
      </c>
      <c r="W3641">
        <v>1119.1600000000001</v>
      </c>
      <c r="X3641">
        <v>1165.83</v>
      </c>
      <c r="Y3641">
        <v>0</v>
      </c>
      <c r="Z3641">
        <v>1</v>
      </c>
      <c r="AA3641">
        <v>0</v>
      </c>
      <c r="AB3641">
        <v>0</v>
      </c>
      <c r="AC3641">
        <v>1119.1600000000001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f t="shared" si="302"/>
        <v>1</v>
      </c>
      <c r="AJ3641">
        <f t="shared" si="303"/>
        <v>1165.83</v>
      </c>
      <c r="AK3641" s="62">
        <f t="shared" si="304"/>
        <v>0.25</v>
      </c>
      <c r="AL3641">
        <f t="shared" si="305"/>
        <v>1119.1600000000001</v>
      </c>
    </row>
    <row r="3642" spans="2:38" ht="14.45" x14ac:dyDescent="0.3">
      <c r="B3642" t="s">
        <v>2960</v>
      </c>
      <c r="C3642">
        <v>2002344334</v>
      </c>
      <c r="D3642" t="s">
        <v>125</v>
      </c>
      <c r="E3642" t="s">
        <v>126</v>
      </c>
      <c r="F3642" t="s">
        <v>127</v>
      </c>
      <c r="G3642" t="s">
        <v>128</v>
      </c>
      <c r="H3642" t="s">
        <v>196</v>
      </c>
      <c r="I3642" t="s">
        <v>197</v>
      </c>
      <c r="J3642" t="s">
        <v>443</v>
      </c>
      <c r="K3642" t="s">
        <v>472</v>
      </c>
      <c r="L3642">
        <v>80833282</v>
      </c>
      <c r="M3642" t="s">
        <v>680</v>
      </c>
      <c r="N3642">
        <v>33049990</v>
      </c>
      <c r="O3642" t="s">
        <v>681</v>
      </c>
      <c r="P3642">
        <v>4987176077721</v>
      </c>
      <c r="Q3642">
        <v>99</v>
      </c>
      <c r="R3642" s="16">
        <v>46807</v>
      </c>
      <c r="S3642">
        <v>36</v>
      </c>
      <c r="T3642">
        <v>51</v>
      </c>
      <c r="U3642">
        <v>48</v>
      </c>
      <c r="V3642">
        <v>70.03</v>
      </c>
      <c r="W3642">
        <v>82.64</v>
      </c>
      <c r="X3642">
        <v>86.09</v>
      </c>
      <c r="Y3642">
        <v>0</v>
      </c>
      <c r="Z3642">
        <v>4</v>
      </c>
      <c r="AA3642">
        <v>0</v>
      </c>
      <c r="AB3642">
        <v>0</v>
      </c>
      <c r="AC3642">
        <v>330.56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f t="shared" si="302"/>
        <v>4</v>
      </c>
      <c r="AJ3642">
        <f t="shared" si="303"/>
        <v>344.36</v>
      </c>
      <c r="AK3642" s="62">
        <f t="shared" si="304"/>
        <v>8.3333333333333329E-2</v>
      </c>
      <c r="AL3642">
        <f t="shared" si="305"/>
        <v>330.56</v>
      </c>
    </row>
    <row r="3643" spans="2:38" ht="14.45" x14ac:dyDescent="0.3">
      <c r="B3643" t="s">
        <v>2960</v>
      </c>
      <c r="C3643">
        <v>2002344334</v>
      </c>
      <c r="D3643" t="s">
        <v>125</v>
      </c>
      <c r="E3643" t="s">
        <v>126</v>
      </c>
      <c r="F3643" t="s">
        <v>127</v>
      </c>
      <c r="G3643" t="s">
        <v>132</v>
      </c>
      <c r="H3643" t="s">
        <v>163</v>
      </c>
      <c r="I3643" t="s">
        <v>164</v>
      </c>
      <c r="J3643" t="s">
        <v>253</v>
      </c>
      <c r="K3643" t="s">
        <v>661</v>
      </c>
      <c r="L3643">
        <v>80830424</v>
      </c>
      <c r="M3643" t="s">
        <v>662</v>
      </c>
      <c r="N3643">
        <v>33071010</v>
      </c>
      <c r="O3643" t="s">
        <v>663</v>
      </c>
      <c r="P3643">
        <v>4987176176769</v>
      </c>
      <c r="Q3643">
        <v>235</v>
      </c>
      <c r="R3643" s="16">
        <v>46807</v>
      </c>
      <c r="S3643">
        <v>36</v>
      </c>
      <c r="T3643">
        <v>51</v>
      </c>
      <c r="U3643">
        <v>96</v>
      </c>
      <c r="V3643">
        <v>191.83</v>
      </c>
      <c r="W3643">
        <v>201.42</v>
      </c>
      <c r="X3643">
        <v>209.82</v>
      </c>
      <c r="Y3643">
        <v>0</v>
      </c>
      <c r="Z3643">
        <v>18</v>
      </c>
      <c r="AA3643">
        <v>0</v>
      </c>
      <c r="AB3643">
        <v>0</v>
      </c>
      <c r="AC3643">
        <v>3625.56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f t="shared" si="302"/>
        <v>18</v>
      </c>
      <c r="AJ3643">
        <f t="shared" si="303"/>
        <v>3776.7599999999998</v>
      </c>
      <c r="AK3643" s="62">
        <f t="shared" si="304"/>
        <v>0.1875</v>
      </c>
      <c r="AL3643">
        <f t="shared" si="305"/>
        <v>3625.56</v>
      </c>
    </row>
    <row r="3644" spans="2:38" ht="14.45" x14ac:dyDescent="0.3">
      <c r="B3644" t="s">
        <v>2960</v>
      </c>
      <c r="C3644">
        <v>2002344334</v>
      </c>
      <c r="D3644" t="s">
        <v>125</v>
      </c>
      <c r="E3644" t="s">
        <v>126</v>
      </c>
      <c r="F3644" t="s">
        <v>127</v>
      </c>
      <c r="G3644" t="s">
        <v>132</v>
      </c>
      <c r="H3644" t="s">
        <v>133</v>
      </c>
      <c r="I3644" t="s">
        <v>134</v>
      </c>
      <c r="J3644" t="s">
        <v>135</v>
      </c>
      <c r="K3644" t="s">
        <v>717</v>
      </c>
      <c r="L3644">
        <v>80832379</v>
      </c>
      <c r="M3644" t="s">
        <v>718</v>
      </c>
      <c r="N3644">
        <v>96190010</v>
      </c>
      <c r="O3644" t="s">
        <v>719</v>
      </c>
      <c r="P3644">
        <v>4987176192219</v>
      </c>
      <c r="Q3644">
        <v>195</v>
      </c>
      <c r="R3644" s="16">
        <v>47045</v>
      </c>
      <c r="S3644">
        <v>24</v>
      </c>
      <c r="T3644">
        <v>100</v>
      </c>
      <c r="U3644">
        <v>36</v>
      </c>
      <c r="V3644">
        <v>168.64</v>
      </c>
      <c r="W3644">
        <v>168.64</v>
      </c>
      <c r="X3644">
        <v>175.67</v>
      </c>
      <c r="Y3644">
        <v>0</v>
      </c>
      <c r="Z3644">
        <v>23</v>
      </c>
      <c r="AA3644">
        <v>0</v>
      </c>
      <c r="AB3644">
        <v>0</v>
      </c>
      <c r="AC3644">
        <v>3878.72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f t="shared" si="302"/>
        <v>23</v>
      </c>
      <c r="AJ3644">
        <f t="shared" si="303"/>
        <v>4040.41</v>
      </c>
      <c r="AK3644" s="62">
        <f t="shared" si="304"/>
        <v>0.63888888888888884</v>
      </c>
      <c r="AL3644">
        <f t="shared" si="305"/>
        <v>3878.72</v>
      </c>
    </row>
    <row r="3645" spans="2:38" ht="14.45" x14ac:dyDescent="0.3">
      <c r="B3645" t="s">
        <v>2960</v>
      </c>
      <c r="C3645">
        <v>2002344334</v>
      </c>
      <c r="D3645" t="s">
        <v>125</v>
      </c>
      <c r="E3645" t="s">
        <v>126</v>
      </c>
      <c r="F3645" t="s">
        <v>127</v>
      </c>
      <c r="G3645" t="s">
        <v>128</v>
      </c>
      <c r="H3645" t="s">
        <v>139</v>
      </c>
      <c r="I3645" t="s">
        <v>140</v>
      </c>
      <c r="J3645" t="s">
        <v>159</v>
      </c>
      <c r="K3645" t="s">
        <v>570</v>
      </c>
      <c r="L3645">
        <v>80829185</v>
      </c>
      <c r="M3645" t="s">
        <v>1115</v>
      </c>
      <c r="N3645">
        <v>96190030</v>
      </c>
      <c r="O3645" t="s">
        <v>1116</v>
      </c>
      <c r="P3645">
        <v>4987176303844</v>
      </c>
      <c r="Q3645">
        <v>350</v>
      </c>
      <c r="R3645" s="16">
        <v>47020</v>
      </c>
      <c r="S3645">
        <v>36</v>
      </c>
      <c r="T3645">
        <v>71</v>
      </c>
      <c r="U3645">
        <v>18</v>
      </c>
      <c r="V3645">
        <v>278.25</v>
      </c>
      <c r="W3645">
        <v>292.16000000000003</v>
      </c>
      <c r="X3645">
        <v>304.33999999999997</v>
      </c>
      <c r="Y3645">
        <v>0</v>
      </c>
      <c r="Z3645">
        <v>3</v>
      </c>
      <c r="AA3645">
        <v>0</v>
      </c>
      <c r="AB3645">
        <v>0</v>
      </c>
      <c r="AC3645">
        <v>876.48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f t="shared" si="302"/>
        <v>3</v>
      </c>
      <c r="AJ3645">
        <f t="shared" si="303"/>
        <v>913.02</v>
      </c>
      <c r="AK3645" s="62">
        <f t="shared" si="304"/>
        <v>0.16666666666666666</v>
      </c>
      <c r="AL3645">
        <f t="shared" si="305"/>
        <v>876.48</v>
      </c>
    </row>
    <row r="3646" spans="2:38" ht="14.45" x14ac:dyDescent="0.3">
      <c r="B3646" t="s">
        <v>2960</v>
      </c>
      <c r="C3646">
        <v>2002344334</v>
      </c>
      <c r="D3646" t="s">
        <v>125</v>
      </c>
      <c r="E3646" t="s">
        <v>126</v>
      </c>
      <c r="F3646" t="s">
        <v>127</v>
      </c>
      <c r="G3646" t="s">
        <v>128</v>
      </c>
      <c r="H3646" t="s">
        <v>139</v>
      </c>
      <c r="I3646" t="s">
        <v>140</v>
      </c>
      <c r="J3646" t="s">
        <v>266</v>
      </c>
      <c r="K3646" t="s">
        <v>355</v>
      </c>
      <c r="L3646">
        <v>80863669</v>
      </c>
      <c r="M3646" t="s">
        <v>690</v>
      </c>
      <c r="N3646">
        <v>96190030</v>
      </c>
      <c r="O3646" t="s">
        <v>691</v>
      </c>
      <c r="P3646">
        <v>4987176303455</v>
      </c>
      <c r="Q3646">
        <v>350</v>
      </c>
      <c r="R3646" s="16">
        <v>47020</v>
      </c>
      <c r="S3646">
        <v>36</v>
      </c>
      <c r="T3646">
        <v>71</v>
      </c>
      <c r="U3646">
        <v>12</v>
      </c>
      <c r="V3646">
        <v>266.66000000000003</v>
      </c>
      <c r="W3646">
        <v>279.99</v>
      </c>
      <c r="X3646">
        <v>291.67</v>
      </c>
      <c r="Y3646">
        <v>0</v>
      </c>
      <c r="Z3646">
        <v>1</v>
      </c>
      <c r="AA3646">
        <v>0</v>
      </c>
      <c r="AB3646">
        <v>0</v>
      </c>
      <c r="AC3646">
        <v>279.99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f t="shared" si="302"/>
        <v>1</v>
      </c>
      <c r="AJ3646">
        <f t="shared" si="303"/>
        <v>291.67</v>
      </c>
      <c r="AK3646" s="62">
        <f t="shared" si="304"/>
        <v>8.3333333333333329E-2</v>
      </c>
      <c r="AL3646">
        <f t="shared" si="305"/>
        <v>279.99</v>
      </c>
    </row>
    <row r="3647" spans="2:38" ht="14.45" x14ac:dyDescent="0.3">
      <c r="B3647" t="s">
        <v>2960</v>
      </c>
      <c r="C3647">
        <v>2002344334</v>
      </c>
      <c r="D3647" t="s">
        <v>125</v>
      </c>
      <c r="E3647" t="s">
        <v>126</v>
      </c>
      <c r="F3647" t="s">
        <v>127</v>
      </c>
      <c r="G3647" t="s">
        <v>146</v>
      </c>
      <c r="H3647" t="s">
        <v>190</v>
      </c>
      <c r="I3647" t="s">
        <v>191</v>
      </c>
      <c r="J3647" t="s">
        <v>596</v>
      </c>
      <c r="K3647" t="s">
        <v>597</v>
      </c>
      <c r="L3647">
        <v>80832394</v>
      </c>
      <c r="M3647" t="s">
        <v>664</v>
      </c>
      <c r="N3647">
        <v>82121010</v>
      </c>
      <c r="O3647" t="s">
        <v>665</v>
      </c>
      <c r="P3647">
        <v>4987176241474</v>
      </c>
      <c r="Q3647">
        <v>425</v>
      </c>
      <c r="R3647" s="16">
        <v>47037</v>
      </c>
      <c r="S3647">
        <v>60</v>
      </c>
      <c r="T3647">
        <v>44</v>
      </c>
      <c r="U3647">
        <v>24</v>
      </c>
      <c r="V3647">
        <v>303.29000000000002</v>
      </c>
      <c r="W3647">
        <v>357.88</v>
      </c>
      <c r="X3647">
        <v>372.8</v>
      </c>
      <c r="Y3647">
        <v>1</v>
      </c>
      <c r="Z3647">
        <v>4</v>
      </c>
      <c r="AA3647">
        <v>0</v>
      </c>
      <c r="AB3647">
        <v>0</v>
      </c>
      <c r="AC3647">
        <v>10020.64</v>
      </c>
      <c r="AD3647">
        <v>0.01</v>
      </c>
      <c r="AE3647">
        <v>0</v>
      </c>
      <c r="AF3647">
        <v>0</v>
      </c>
      <c r="AG3647">
        <v>0</v>
      </c>
      <c r="AH3647">
        <v>0</v>
      </c>
      <c r="AI3647">
        <f t="shared" si="302"/>
        <v>28</v>
      </c>
      <c r="AJ3647">
        <f t="shared" si="303"/>
        <v>10438.4</v>
      </c>
      <c r="AK3647" s="62">
        <f t="shared" si="304"/>
        <v>1.1666666666666667</v>
      </c>
      <c r="AL3647">
        <f t="shared" si="305"/>
        <v>10020.64</v>
      </c>
    </row>
    <row r="3648" spans="2:38" ht="14.45" x14ac:dyDescent="0.3">
      <c r="B3648" t="s">
        <v>2960</v>
      </c>
      <c r="C3648">
        <v>2002344334</v>
      </c>
      <c r="D3648" t="s">
        <v>125</v>
      </c>
      <c r="E3648" t="s">
        <v>126</v>
      </c>
      <c r="F3648" t="s">
        <v>127</v>
      </c>
      <c r="G3648" t="s">
        <v>146</v>
      </c>
      <c r="H3648" t="s">
        <v>150</v>
      </c>
      <c r="I3648" t="s">
        <v>478</v>
      </c>
      <c r="J3648" t="s">
        <v>720</v>
      </c>
      <c r="K3648" t="s">
        <v>721</v>
      </c>
      <c r="L3648">
        <v>80803712</v>
      </c>
      <c r="M3648" t="s">
        <v>722</v>
      </c>
      <c r="N3648">
        <v>82121010</v>
      </c>
      <c r="O3648" t="s">
        <v>723</v>
      </c>
      <c r="P3648">
        <v>4987176286871</v>
      </c>
      <c r="Q3648">
        <v>399</v>
      </c>
      <c r="R3648" s="16">
        <v>46807</v>
      </c>
      <c r="S3648">
        <v>60</v>
      </c>
      <c r="T3648">
        <v>31</v>
      </c>
      <c r="U3648">
        <v>36</v>
      </c>
      <c r="V3648">
        <v>283.79000000000002</v>
      </c>
      <c r="W3648">
        <v>334.87</v>
      </c>
      <c r="X3648">
        <v>348.83</v>
      </c>
      <c r="Y3648">
        <v>0</v>
      </c>
      <c r="Z3648">
        <v>22</v>
      </c>
      <c r="AA3648">
        <v>0</v>
      </c>
      <c r="AB3648">
        <v>0</v>
      </c>
      <c r="AC3648">
        <v>7367.14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f t="shared" si="302"/>
        <v>22</v>
      </c>
      <c r="AJ3648">
        <f t="shared" si="303"/>
        <v>7674.2599999999993</v>
      </c>
      <c r="AK3648" s="62">
        <f t="shared" si="304"/>
        <v>0.61111111111111116</v>
      </c>
      <c r="AL3648">
        <f t="shared" si="305"/>
        <v>7367.14</v>
      </c>
    </row>
    <row r="3649" spans="2:38" ht="14.45" x14ac:dyDescent="0.3">
      <c r="B3649" t="s">
        <v>2960</v>
      </c>
      <c r="C3649">
        <v>2002344334</v>
      </c>
      <c r="D3649" t="s">
        <v>125</v>
      </c>
      <c r="E3649" t="s">
        <v>126</v>
      </c>
      <c r="F3649" t="s">
        <v>127</v>
      </c>
      <c r="G3649" t="s">
        <v>128</v>
      </c>
      <c r="H3649" t="s">
        <v>208</v>
      </c>
      <c r="I3649" t="s">
        <v>209</v>
      </c>
      <c r="J3649" t="s">
        <v>210</v>
      </c>
      <c r="K3649" t="s">
        <v>607</v>
      </c>
      <c r="L3649">
        <v>80836247</v>
      </c>
      <c r="M3649" t="s">
        <v>608</v>
      </c>
      <c r="N3649">
        <v>33074900</v>
      </c>
      <c r="O3649" t="s">
        <v>609</v>
      </c>
      <c r="P3649">
        <v>4987176304629</v>
      </c>
      <c r="Q3649">
        <v>349</v>
      </c>
      <c r="R3649" s="16">
        <v>47052</v>
      </c>
      <c r="S3649">
        <v>24</v>
      </c>
      <c r="T3649">
        <v>100</v>
      </c>
      <c r="U3649">
        <v>12</v>
      </c>
      <c r="V3649">
        <v>236.6</v>
      </c>
      <c r="W3649">
        <v>279.19</v>
      </c>
      <c r="X3649">
        <v>290.83</v>
      </c>
      <c r="Y3649">
        <v>0</v>
      </c>
      <c r="Z3649">
        <v>6</v>
      </c>
      <c r="AA3649">
        <v>0</v>
      </c>
      <c r="AB3649">
        <v>0</v>
      </c>
      <c r="AC3649">
        <v>1675.14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f t="shared" si="302"/>
        <v>6</v>
      </c>
      <c r="AJ3649">
        <f t="shared" si="303"/>
        <v>1744.98</v>
      </c>
      <c r="AK3649" s="62">
        <f t="shared" si="304"/>
        <v>0.5</v>
      </c>
      <c r="AL3649">
        <f t="shared" si="305"/>
        <v>1675.1399999999999</v>
      </c>
    </row>
    <row r="3650" spans="2:38" ht="14.45" x14ac:dyDescent="0.3">
      <c r="B3650" t="s">
        <v>2960</v>
      </c>
      <c r="C3650">
        <v>2002344334</v>
      </c>
      <c r="D3650" t="s">
        <v>125</v>
      </c>
      <c r="E3650" t="s">
        <v>126</v>
      </c>
      <c r="F3650" t="s">
        <v>127</v>
      </c>
      <c r="G3650" t="s">
        <v>128</v>
      </c>
      <c r="H3650" t="s">
        <v>196</v>
      </c>
      <c r="I3650" t="s">
        <v>197</v>
      </c>
      <c r="J3650" t="s">
        <v>443</v>
      </c>
      <c r="K3650" t="s">
        <v>702</v>
      </c>
      <c r="L3650">
        <v>80823579</v>
      </c>
      <c r="M3650" t="s">
        <v>703</v>
      </c>
      <c r="N3650">
        <v>33049990</v>
      </c>
      <c r="O3650" t="s">
        <v>704</v>
      </c>
      <c r="P3650">
        <v>4987176263797</v>
      </c>
      <c r="Q3650">
        <v>449</v>
      </c>
      <c r="R3650" s="16">
        <v>47010</v>
      </c>
      <c r="S3650">
        <v>36</v>
      </c>
      <c r="T3650">
        <v>70</v>
      </c>
      <c r="U3650">
        <v>24</v>
      </c>
      <c r="V3650">
        <v>317.64</v>
      </c>
      <c r="W3650">
        <v>374.81</v>
      </c>
      <c r="X3650">
        <v>390.44</v>
      </c>
      <c r="Y3650">
        <v>0</v>
      </c>
      <c r="Z3650">
        <v>5</v>
      </c>
      <c r="AA3650">
        <v>0</v>
      </c>
      <c r="AB3650">
        <v>0</v>
      </c>
      <c r="AC3650">
        <v>1874.05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f t="shared" si="302"/>
        <v>5</v>
      </c>
      <c r="AJ3650">
        <f t="shared" si="303"/>
        <v>1952.2</v>
      </c>
      <c r="AK3650" s="62">
        <f t="shared" si="304"/>
        <v>0.20833333333333334</v>
      </c>
      <c r="AL3650">
        <f t="shared" si="305"/>
        <v>1874.05</v>
      </c>
    </row>
    <row r="3651" spans="2:38" ht="14.45" x14ac:dyDescent="0.3">
      <c r="B3651" t="s">
        <v>2960</v>
      </c>
      <c r="C3651">
        <v>2002344334</v>
      </c>
      <c r="D3651" t="s">
        <v>125</v>
      </c>
      <c r="E3651" t="s">
        <v>126</v>
      </c>
      <c r="F3651" t="s">
        <v>127</v>
      </c>
      <c r="G3651" t="s">
        <v>128</v>
      </c>
      <c r="H3651" t="s">
        <v>129</v>
      </c>
      <c r="I3651" t="s">
        <v>221</v>
      </c>
      <c r="J3651" t="s">
        <v>250</v>
      </c>
      <c r="K3651" t="s">
        <v>610</v>
      </c>
      <c r="L3651">
        <v>80880909</v>
      </c>
      <c r="M3651" t="s">
        <v>974</v>
      </c>
      <c r="N3651">
        <v>33051090</v>
      </c>
      <c r="O3651" t="s">
        <v>975</v>
      </c>
      <c r="P3651">
        <v>4987176254382</v>
      </c>
      <c r="Q3651">
        <v>85</v>
      </c>
      <c r="R3651" s="16">
        <v>46807</v>
      </c>
      <c r="S3651">
        <v>36</v>
      </c>
      <c r="T3651">
        <v>51</v>
      </c>
      <c r="U3651">
        <v>48</v>
      </c>
      <c r="V3651">
        <v>70.650000000000006</v>
      </c>
      <c r="W3651">
        <v>74.180000000000007</v>
      </c>
      <c r="X3651">
        <v>77.27</v>
      </c>
      <c r="Y3651">
        <v>0</v>
      </c>
      <c r="Z3651">
        <v>21</v>
      </c>
      <c r="AA3651">
        <v>0</v>
      </c>
      <c r="AB3651">
        <v>0</v>
      </c>
      <c r="AC3651">
        <v>1557.78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f t="shared" si="302"/>
        <v>21</v>
      </c>
      <c r="AJ3651">
        <f t="shared" si="303"/>
        <v>1622.6699999999998</v>
      </c>
      <c r="AK3651" s="62">
        <f t="shared" si="304"/>
        <v>0.4375</v>
      </c>
      <c r="AL3651">
        <f t="shared" si="305"/>
        <v>1557.7800000000002</v>
      </c>
    </row>
    <row r="3652" spans="2:38" ht="14.45" x14ac:dyDescent="0.3">
      <c r="B3652" t="s">
        <v>2960</v>
      </c>
      <c r="C3652">
        <v>2002344334</v>
      </c>
      <c r="D3652" t="s">
        <v>125</v>
      </c>
      <c r="E3652" t="s">
        <v>126</v>
      </c>
      <c r="F3652" t="s">
        <v>127</v>
      </c>
      <c r="G3652" t="s">
        <v>146</v>
      </c>
      <c r="H3652" t="s">
        <v>147</v>
      </c>
      <c r="I3652" t="s">
        <v>203</v>
      </c>
      <c r="J3652" t="s">
        <v>204</v>
      </c>
      <c r="K3652" t="s">
        <v>205</v>
      </c>
      <c r="L3652">
        <v>80722191</v>
      </c>
      <c r="M3652" t="s">
        <v>712</v>
      </c>
      <c r="N3652">
        <v>33071010</v>
      </c>
      <c r="O3652" t="s">
        <v>713</v>
      </c>
      <c r="P3652">
        <v>4987176150578</v>
      </c>
      <c r="Q3652">
        <v>66</v>
      </c>
      <c r="R3652" s="16">
        <v>46807</v>
      </c>
      <c r="S3652">
        <v>36</v>
      </c>
      <c r="T3652">
        <v>51</v>
      </c>
      <c r="U3652">
        <v>96</v>
      </c>
      <c r="V3652">
        <v>53.88</v>
      </c>
      <c r="W3652">
        <v>56.57</v>
      </c>
      <c r="X3652">
        <v>58.93</v>
      </c>
      <c r="Y3652">
        <v>0</v>
      </c>
      <c r="Z3652">
        <v>2</v>
      </c>
      <c r="AA3652">
        <v>0</v>
      </c>
      <c r="AB3652">
        <v>0</v>
      </c>
      <c r="AC3652">
        <v>113.14</v>
      </c>
      <c r="AD3652">
        <v>1.1099999999999901</v>
      </c>
      <c r="AE3652">
        <v>0</v>
      </c>
      <c r="AF3652">
        <v>0</v>
      </c>
      <c r="AG3652">
        <v>0</v>
      </c>
      <c r="AH3652">
        <v>0</v>
      </c>
      <c r="AI3652">
        <f t="shared" si="302"/>
        <v>2</v>
      </c>
      <c r="AJ3652">
        <f t="shared" si="303"/>
        <v>117.86</v>
      </c>
      <c r="AK3652" s="62">
        <f t="shared" si="304"/>
        <v>2.0833333333333332E-2</v>
      </c>
      <c r="AL3652">
        <f t="shared" si="305"/>
        <v>113.14</v>
      </c>
    </row>
    <row r="3653" spans="2:38" ht="14.45" x14ac:dyDescent="0.3">
      <c r="B3653" t="s">
        <v>2960</v>
      </c>
      <c r="C3653">
        <v>2002344334</v>
      </c>
      <c r="D3653" t="s">
        <v>125</v>
      </c>
      <c r="E3653" t="s">
        <v>126</v>
      </c>
      <c r="F3653" t="s">
        <v>127</v>
      </c>
      <c r="G3653" t="s">
        <v>132</v>
      </c>
      <c r="H3653" t="s">
        <v>133</v>
      </c>
      <c r="I3653" t="s">
        <v>177</v>
      </c>
      <c r="J3653" t="s">
        <v>178</v>
      </c>
      <c r="K3653" t="s">
        <v>620</v>
      </c>
      <c r="L3653">
        <v>80869896</v>
      </c>
      <c r="M3653" t="s">
        <v>621</v>
      </c>
      <c r="N3653">
        <v>96190010</v>
      </c>
      <c r="O3653" t="s">
        <v>622</v>
      </c>
      <c r="P3653">
        <v>4987176319432</v>
      </c>
      <c r="Q3653">
        <v>55</v>
      </c>
      <c r="R3653" s="16">
        <v>47045</v>
      </c>
      <c r="S3653">
        <v>24</v>
      </c>
      <c r="T3653">
        <v>100</v>
      </c>
      <c r="U3653">
        <v>64</v>
      </c>
      <c r="V3653">
        <v>47.57</v>
      </c>
      <c r="W3653">
        <v>47.57</v>
      </c>
      <c r="X3653">
        <v>49.55</v>
      </c>
      <c r="Y3653">
        <v>9</v>
      </c>
      <c r="Z3653">
        <v>36</v>
      </c>
      <c r="AA3653">
        <v>0</v>
      </c>
      <c r="AB3653">
        <v>0</v>
      </c>
      <c r="AC3653">
        <v>29112.84</v>
      </c>
      <c r="AD3653">
        <v>0.02</v>
      </c>
      <c r="AE3653">
        <v>0</v>
      </c>
      <c r="AF3653">
        <v>0</v>
      </c>
      <c r="AG3653">
        <v>0</v>
      </c>
      <c r="AH3653">
        <v>0</v>
      </c>
      <c r="AI3653">
        <f t="shared" si="302"/>
        <v>612</v>
      </c>
      <c r="AJ3653">
        <f t="shared" si="303"/>
        <v>30324.6</v>
      </c>
      <c r="AK3653" s="62">
        <f t="shared" si="304"/>
        <v>9.5625</v>
      </c>
      <c r="AL3653">
        <f t="shared" si="305"/>
        <v>29112.84</v>
      </c>
    </row>
    <row r="3654" spans="2:38" ht="14.45" x14ac:dyDescent="0.3">
      <c r="B3654" t="s">
        <v>2960</v>
      </c>
      <c r="C3654">
        <v>2002344334</v>
      </c>
      <c r="D3654" t="s">
        <v>125</v>
      </c>
      <c r="E3654" t="s">
        <v>126</v>
      </c>
      <c r="F3654" t="s">
        <v>127</v>
      </c>
      <c r="G3654" t="s">
        <v>128</v>
      </c>
      <c r="H3654" t="s">
        <v>129</v>
      </c>
      <c r="I3654" t="s">
        <v>130</v>
      </c>
      <c r="J3654" t="s">
        <v>131</v>
      </c>
      <c r="K3654" t="s">
        <v>707</v>
      </c>
      <c r="L3654">
        <v>80879279</v>
      </c>
      <c r="M3654" t="s">
        <v>708</v>
      </c>
      <c r="N3654">
        <v>33051090</v>
      </c>
      <c r="O3654" t="s">
        <v>709</v>
      </c>
      <c r="P3654">
        <v>4987176234476</v>
      </c>
      <c r="Q3654">
        <v>175</v>
      </c>
      <c r="R3654" s="16">
        <v>46807</v>
      </c>
      <c r="S3654">
        <v>36</v>
      </c>
      <c r="T3654">
        <v>51</v>
      </c>
      <c r="U3654">
        <v>56</v>
      </c>
      <c r="V3654">
        <v>145.44999999999999</v>
      </c>
      <c r="W3654">
        <v>152.72</v>
      </c>
      <c r="X3654">
        <v>159.09</v>
      </c>
      <c r="Y3654">
        <v>0</v>
      </c>
      <c r="Z3654">
        <v>1</v>
      </c>
      <c r="AA3654">
        <v>0</v>
      </c>
      <c r="AB3654">
        <v>0</v>
      </c>
      <c r="AC3654">
        <v>152.72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f t="shared" si="302"/>
        <v>1</v>
      </c>
      <c r="AJ3654">
        <f t="shared" si="303"/>
        <v>159.09</v>
      </c>
      <c r="AK3654" s="62">
        <f t="shared" si="304"/>
        <v>1.7857142857142856E-2</v>
      </c>
      <c r="AL3654">
        <f t="shared" si="305"/>
        <v>152.72</v>
      </c>
    </row>
    <row r="3655" spans="2:38" ht="14.45" x14ac:dyDescent="0.3">
      <c r="B3655" t="s">
        <v>2960</v>
      </c>
      <c r="C3655">
        <v>2002344334</v>
      </c>
      <c r="D3655" t="s">
        <v>125</v>
      </c>
      <c r="E3655" t="s">
        <v>126</v>
      </c>
      <c r="F3655" t="s">
        <v>127</v>
      </c>
      <c r="G3655" t="s">
        <v>128</v>
      </c>
      <c r="H3655" t="s">
        <v>129</v>
      </c>
      <c r="I3655" t="s">
        <v>221</v>
      </c>
      <c r="J3655" t="s">
        <v>250</v>
      </c>
      <c r="K3655" t="s">
        <v>251</v>
      </c>
      <c r="L3655">
        <v>80880918</v>
      </c>
      <c r="M3655" t="s">
        <v>669</v>
      </c>
      <c r="N3655">
        <v>33051090</v>
      </c>
      <c r="O3655" t="s">
        <v>670</v>
      </c>
      <c r="P3655">
        <v>4987176254375</v>
      </c>
      <c r="Q3655">
        <v>235</v>
      </c>
      <c r="R3655" s="16">
        <v>47045</v>
      </c>
      <c r="S3655">
        <v>36</v>
      </c>
      <c r="T3655">
        <v>73</v>
      </c>
      <c r="U3655">
        <v>56</v>
      </c>
      <c r="V3655">
        <v>195.31</v>
      </c>
      <c r="W3655">
        <v>205.08</v>
      </c>
      <c r="X3655">
        <v>213.63</v>
      </c>
      <c r="Y3655">
        <v>0</v>
      </c>
      <c r="Z3655">
        <v>9</v>
      </c>
      <c r="AA3655">
        <v>0</v>
      </c>
      <c r="AB3655">
        <v>0</v>
      </c>
      <c r="AC3655">
        <v>1845.72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f t="shared" si="302"/>
        <v>9</v>
      </c>
      <c r="AJ3655">
        <f t="shared" si="303"/>
        <v>1922.67</v>
      </c>
      <c r="AK3655" s="62">
        <f t="shared" si="304"/>
        <v>0.16071428571428573</v>
      </c>
      <c r="AL3655">
        <f t="shared" si="305"/>
        <v>1845.72</v>
      </c>
    </row>
    <row r="3656" spans="2:38" ht="14.45" x14ac:dyDescent="0.3">
      <c r="B3656" t="s">
        <v>2960</v>
      </c>
      <c r="C3656">
        <v>2002344334</v>
      </c>
      <c r="D3656" t="s">
        <v>125</v>
      </c>
      <c r="E3656" t="s">
        <v>126</v>
      </c>
      <c r="F3656" t="s">
        <v>127</v>
      </c>
      <c r="G3656" t="s">
        <v>132</v>
      </c>
      <c r="H3656" t="s">
        <v>290</v>
      </c>
      <c r="I3656" t="s">
        <v>692</v>
      </c>
      <c r="J3656" t="s">
        <v>692</v>
      </c>
      <c r="K3656" t="s">
        <v>693</v>
      </c>
      <c r="L3656">
        <v>80833457</v>
      </c>
      <c r="M3656" t="s">
        <v>724</v>
      </c>
      <c r="N3656">
        <v>30049011</v>
      </c>
      <c r="O3656" t="s">
        <v>725</v>
      </c>
      <c r="P3656">
        <v>4987176273338</v>
      </c>
      <c r="Q3656">
        <v>46.75</v>
      </c>
      <c r="R3656" s="16">
        <v>46807</v>
      </c>
      <c r="S3656">
        <v>18</v>
      </c>
      <c r="T3656">
        <v>100</v>
      </c>
      <c r="U3656">
        <v>60</v>
      </c>
      <c r="V3656">
        <v>35.67</v>
      </c>
      <c r="W3656">
        <v>37.450000000000003</v>
      </c>
      <c r="X3656">
        <v>39.01</v>
      </c>
      <c r="Y3656">
        <v>0</v>
      </c>
      <c r="Z3656">
        <v>1</v>
      </c>
      <c r="AA3656">
        <v>0</v>
      </c>
      <c r="AB3656">
        <v>0</v>
      </c>
      <c r="AC3656">
        <v>37.450000000000003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f t="shared" si="302"/>
        <v>1</v>
      </c>
      <c r="AJ3656">
        <f t="shared" si="303"/>
        <v>39.01</v>
      </c>
      <c r="AK3656" s="62">
        <f t="shared" si="304"/>
        <v>1.6666666666666666E-2</v>
      </c>
      <c r="AL3656">
        <f t="shared" si="305"/>
        <v>37.450000000000003</v>
      </c>
    </row>
    <row r="3657" spans="2:38" ht="14.45" x14ac:dyDescent="0.3">
      <c r="B3657" t="s">
        <v>2960</v>
      </c>
      <c r="C3657">
        <v>2002344334</v>
      </c>
      <c r="D3657" t="s">
        <v>125</v>
      </c>
      <c r="E3657" t="s">
        <v>126</v>
      </c>
      <c r="F3657" t="s">
        <v>127</v>
      </c>
      <c r="G3657" t="s">
        <v>146</v>
      </c>
      <c r="H3657" t="s">
        <v>147</v>
      </c>
      <c r="I3657" t="s">
        <v>148</v>
      </c>
      <c r="J3657" t="s">
        <v>429</v>
      </c>
      <c r="K3657" t="s">
        <v>617</v>
      </c>
      <c r="L3657">
        <v>80753180</v>
      </c>
      <c r="M3657" t="s">
        <v>618</v>
      </c>
      <c r="N3657">
        <v>33071090</v>
      </c>
      <c r="O3657" t="s">
        <v>2849</v>
      </c>
      <c r="P3657">
        <v>4987176093714</v>
      </c>
      <c r="Q3657">
        <v>99</v>
      </c>
      <c r="R3657" s="16">
        <v>47045</v>
      </c>
      <c r="S3657">
        <v>36</v>
      </c>
      <c r="T3657">
        <v>73</v>
      </c>
      <c r="U3657">
        <v>144</v>
      </c>
      <c r="V3657">
        <v>71.91</v>
      </c>
      <c r="W3657">
        <v>84.85</v>
      </c>
      <c r="X3657">
        <v>88.39</v>
      </c>
      <c r="Y3657">
        <v>0</v>
      </c>
      <c r="Z3657">
        <v>137</v>
      </c>
      <c r="AA3657">
        <v>0</v>
      </c>
      <c r="AB3657">
        <v>0</v>
      </c>
      <c r="AC3657">
        <v>11624.45</v>
      </c>
      <c r="AD3657">
        <v>59.35</v>
      </c>
      <c r="AE3657">
        <v>0</v>
      </c>
      <c r="AF3657">
        <v>0</v>
      </c>
      <c r="AG3657">
        <v>0</v>
      </c>
      <c r="AH3657">
        <v>0</v>
      </c>
      <c r="AI3657">
        <f t="shared" si="302"/>
        <v>137</v>
      </c>
      <c r="AJ3657">
        <f t="shared" si="303"/>
        <v>12109.43</v>
      </c>
      <c r="AK3657" s="62">
        <f t="shared" si="304"/>
        <v>0.95138888888888884</v>
      </c>
      <c r="AL3657">
        <f t="shared" si="305"/>
        <v>11624.449999999999</v>
      </c>
    </row>
    <row r="3658" spans="2:38" ht="14.45" x14ac:dyDescent="0.3">
      <c r="B3658" t="s">
        <v>2960</v>
      </c>
      <c r="C3658">
        <v>2002344334</v>
      </c>
      <c r="D3658" t="s">
        <v>125</v>
      </c>
      <c r="E3658" t="s">
        <v>126</v>
      </c>
      <c r="F3658" t="s">
        <v>127</v>
      </c>
      <c r="G3658" t="s">
        <v>128</v>
      </c>
      <c r="H3658" t="s">
        <v>139</v>
      </c>
      <c r="I3658" t="s">
        <v>140</v>
      </c>
      <c r="J3658" t="s">
        <v>236</v>
      </c>
      <c r="K3658" t="s">
        <v>299</v>
      </c>
      <c r="L3658">
        <v>83933414</v>
      </c>
      <c r="M3658" t="s">
        <v>1763</v>
      </c>
      <c r="N3658">
        <v>96190030</v>
      </c>
      <c r="O3658" t="s">
        <v>1764</v>
      </c>
      <c r="P3658">
        <v>4987176093257</v>
      </c>
      <c r="Q3658">
        <v>399</v>
      </c>
      <c r="R3658" s="16">
        <v>46807</v>
      </c>
      <c r="S3658">
        <v>36</v>
      </c>
      <c r="T3658">
        <v>51</v>
      </c>
      <c r="U3658">
        <v>18</v>
      </c>
      <c r="V3658">
        <v>317.20999999999998</v>
      </c>
      <c r="W3658">
        <v>333.07</v>
      </c>
      <c r="X3658">
        <v>346.96</v>
      </c>
      <c r="Y3658">
        <v>6</v>
      </c>
      <c r="Z3658">
        <v>9</v>
      </c>
      <c r="AA3658">
        <v>0</v>
      </c>
      <c r="AB3658">
        <v>0</v>
      </c>
      <c r="AC3658">
        <v>38969.19</v>
      </c>
      <c r="AD3658">
        <v>0.01</v>
      </c>
      <c r="AE3658">
        <v>0</v>
      </c>
      <c r="AF3658">
        <v>0</v>
      </c>
      <c r="AG3658">
        <v>0</v>
      </c>
      <c r="AH3658">
        <v>0</v>
      </c>
      <c r="AI3658">
        <f t="shared" si="302"/>
        <v>117</v>
      </c>
      <c r="AJ3658">
        <f t="shared" si="303"/>
        <v>40594.32</v>
      </c>
      <c r="AK3658" s="62">
        <f t="shared" si="304"/>
        <v>6.5</v>
      </c>
      <c r="AL3658">
        <f t="shared" si="305"/>
        <v>38969.19</v>
      </c>
    </row>
    <row r="3659" spans="2:38" ht="14.45" x14ac:dyDescent="0.3">
      <c r="B3659" t="s">
        <v>2960</v>
      </c>
      <c r="C3659">
        <v>2002344334</v>
      </c>
      <c r="D3659" t="s">
        <v>125</v>
      </c>
      <c r="E3659" t="s">
        <v>126</v>
      </c>
      <c r="F3659" t="s">
        <v>127</v>
      </c>
      <c r="G3659" t="s">
        <v>146</v>
      </c>
      <c r="H3659" t="s">
        <v>160</v>
      </c>
      <c r="I3659" t="s">
        <v>161</v>
      </c>
      <c r="J3659" t="s">
        <v>539</v>
      </c>
      <c r="K3659" t="s">
        <v>674</v>
      </c>
      <c r="L3659">
        <v>83913861</v>
      </c>
      <c r="M3659" t="s">
        <v>976</v>
      </c>
      <c r="N3659">
        <v>96032100</v>
      </c>
      <c r="O3659" t="s">
        <v>977</v>
      </c>
      <c r="P3659">
        <v>4987176306685</v>
      </c>
      <c r="Q3659">
        <v>190</v>
      </c>
      <c r="R3659" s="16">
        <v>47045</v>
      </c>
      <c r="S3659">
        <v>36</v>
      </c>
      <c r="T3659">
        <v>73</v>
      </c>
      <c r="U3659">
        <v>48</v>
      </c>
      <c r="V3659">
        <v>144.76</v>
      </c>
      <c r="W3659">
        <v>152</v>
      </c>
      <c r="X3659">
        <v>158.34</v>
      </c>
      <c r="Y3659">
        <v>1</v>
      </c>
      <c r="Z3659">
        <v>0</v>
      </c>
      <c r="AA3659">
        <v>0</v>
      </c>
      <c r="AB3659">
        <v>0</v>
      </c>
      <c r="AC3659">
        <v>7296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f t="shared" si="302"/>
        <v>48</v>
      </c>
      <c r="AJ3659">
        <f t="shared" si="303"/>
        <v>7600.32</v>
      </c>
      <c r="AK3659" s="62">
        <f t="shared" si="304"/>
        <v>1</v>
      </c>
      <c r="AL3659">
        <f t="shared" si="305"/>
        <v>7296</v>
      </c>
    </row>
    <row r="3660" spans="2:38" ht="14.45" x14ac:dyDescent="0.3">
      <c r="B3660" t="s">
        <v>2960</v>
      </c>
      <c r="C3660">
        <v>2002344334</v>
      </c>
      <c r="D3660" t="s">
        <v>125</v>
      </c>
      <c r="E3660" t="s">
        <v>126</v>
      </c>
      <c r="F3660" t="s">
        <v>127</v>
      </c>
      <c r="G3660" t="s">
        <v>132</v>
      </c>
      <c r="H3660" t="s">
        <v>133</v>
      </c>
      <c r="I3660" t="s">
        <v>134</v>
      </c>
      <c r="J3660" t="s">
        <v>155</v>
      </c>
      <c r="K3660" t="s">
        <v>156</v>
      </c>
      <c r="L3660">
        <v>80870358</v>
      </c>
      <c r="M3660" t="s">
        <v>157</v>
      </c>
      <c r="N3660">
        <v>96190010</v>
      </c>
      <c r="O3660" t="s">
        <v>158</v>
      </c>
      <c r="P3660">
        <v>4987176350657</v>
      </c>
      <c r="Q3660">
        <v>325</v>
      </c>
      <c r="R3660" s="16">
        <v>47052</v>
      </c>
      <c r="S3660">
        <v>24</v>
      </c>
      <c r="T3660">
        <v>100</v>
      </c>
      <c r="U3660">
        <v>18</v>
      </c>
      <c r="V3660">
        <v>242.42</v>
      </c>
      <c r="W3660">
        <v>242.42</v>
      </c>
      <c r="X3660">
        <v>252.53</v>
      </c>
      <c r="Y3660">
        <v>28</v>
      </c>
      <c r="Z3660">
        <v>12</v>
      </c>
      <c r="AA3660">
        <v>0</v>
      </c>
      <c r="AB3660">
        <v>0</v>
      </c>
      <c r="AC3660">
        <v>125088.72</v>
      </c>
      <c r="AD3660">
        <v>0.01</v>
      </c>
      <c r="AE3660">
        <v>0</v>
      </c>
      <c r="AF3660">
        <v>0</v>
      </c>
      <c r="AG3660">
        <v>0</v>
      </c>
      <c r="AH3660">
        <v>0</v>
      </c>
      <c r="AI3660">
        <f t="shared" si="302"/>
        <v>516</v>
      </c>
      <c r="AJ3660">
        <f t="shared" si="303"/>
        <v>130305.48</v>
      </c>
      <c r="AK3660" s="62">
        <f t="shared" si="304"/>
        <v>28.666666666666668</v>
      </c>
      <c r="AL3660">
        <f t="shared" si="305"/>
        <v>125088.71999999999</v>
      </c>
    </row>
    <row r="3661" spans="2:38" ht="14.45" x14ac:dyDescent="0.3">
      <c r="B3661" t="s">
        <v>2960</v>
      </c>
      <c r="C3661">
        <v>2002344334</v>
      </c>
      <c r="D3661" t="s">
        <v>125</v>
      </c>
      <c r="E3661" t="s">
        <v>126</v>
      </c>
      <c r="F3661" t="s">
        <v>127</v>
      </c>
      <c r="G3661" t="s">
        <v>132</v>
      </c>
      <c r="H3661" t="s">
        <v>290</v>
      </c>
      <c r="I3661" t="s">
        <v>635</v>
      </c>
      <c r="J3661" t="s">
        <v>635</v>
      </c>
      <c r="K3661" t="s">
        <v>636</v>
      </c>
      <c r="L3661">
        <v>80885888</v>
      </c>
      <c r="M3661" t="s">
        <v>637</v>
      </c>
      <c r="N3661">
        <v>30049011</v>
      </c>
      <c r="O3661" t="s">
        <v>638</v>
      </c>
      <c r="P3661">
        <v>4987176191359</v>
      </c>
      <c r="Q3661">
        <v>64</v>
      </c>
      <c r="R3661" s="16">
        <v>47045</v>
      </c>
      <c r="S3661">
        <v>24</v>
      </c>
      <c r="T3661">
        <v>100</v>
      </c>
      <c r="U3661">
        <v>720</v>
      </c>
      <c r="V3661">
        <v>48.83</v>
      </c>
      <c r="W3661">
        <v>51.27</v>
      </c>
      <c r="X3661">
        <v>53.41</v>
      </c>
      <c r="Y3661">
        <v>0</v>
      </c>
      <c r="Z3661">
        <v>60</v>
      </c>
      <c r="AA3661">
        <v>0</v>
      </c>
      <c r="AB3661">
        <v>0</v>
      </c>
      <c r="AC3661">
        <v>3076.2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f t="shared" si="302"/>
        <v>60</v>
      </c>
      <c r="AJ3661">
        <f t="shared" si="303"/>
        <v>3204.6</v>
      </c>
      <c r="AK3661" s="62">
        <f t="shared" si="304"/>
        <v>8.3333333333333329E-2</v>
      </c>
      <c r="AL3661">
        <f t="shared" si="305"/>
        <v>3076.2000000000003</v>
      </c>
    </row>
    <row r="3662" spans="2:38" ht="14.45" x14ac:dyDescent="0.3">
      <c r="B3662" t="s">
        <v>2960</v>
      </c>
      <c r="C3662">
        <v>2002344334</v>
      </c>
      <c r="D3662" t="s">
        <v>125</v>
      </c>
      <c r="E3662" t="s">
        <v>126</v>
      </c>
      <c r="F3662" t="s">
        <v>127</v>
      </c>
      <c r="G3662" t="s">
        <v>132</v>
      </c>
      <c r="H3662" t="s">
        <v>290</v>
      </c>
      <c r="I3662" t="s">
        <v>726</v>
      </c>
      <c r="J3662" t="s">
        <v>726</v>
      </c>
      <c r="K3662" t="s">
        <v>727</v>
      </c>
      <c r="L3662">
        <v>80862572</v>
      </c>
      <c r="M3662" t="s">
        <v>728</v>
      </c>
      <c r="N3662">
        <v>30049011</v>
      </c>
      <c r="O3662" t="s">
        <v>729</v>
      </c>
      <c r="P3662">
        <v>4987176168405</v>
      </c>
      <c r="Q3662">
        <v>117</v>
      </c>
      <c r="R3662" s="16">
        <v>47080</v>
      </c>
      <c r="S3662">
        <v>18</v>
      </c>
      <c r="T3662">
        <v>100</v>
      </c>
      <c r="U3662">
        <v>216</v>
      </c>
      <c r="V3662">
        <v>89.26</v>
      </c>
      <c r="W3662">
        <v>93.72</v>
      </c>
      <c r="X3662">
        <v>97.63</v>
      </c>
      <c r="Y3662">
        <v>0</v>
      </c>
      <c r="Z3662">
        <v>10</v>
      </c>
      <c r="AA3662">
        <v>0</v>
      </c>
      <c r="AB3662">
        <v>0</v>
      </c>
      <c r="AC3662">
        <v>937.2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f t="shared" si="302"/>
        <v>10</v>
      </c>
      <c r="AJ3662">
        <f t="shared" si="303"/>
        <v>976.3</v>
      </c>
      <c r="AK3662" s="62">
        <f t="shared" si="304"/>
        <v>4.6296296296296294E-2</v>
      </c>
      <c r="AL3662">
        <f t="shared" si="305"/>
        <v>937.2</v>
      </c>
    </row>
    <row r="3663" spans="2:38" ht="14.45" x14ac:dyDescent="0.3">
      <c r="B3663" t="s">
        <v>2960</v>
      </c>
      <c r="C3663">
        <v>2002344334</v>
      </c>
      <c r="D3663" t="s">
        <v>125</v>
      </c>
      <c r="E3663" t="s">
        <v>126</v>
      </c>
      <c r="F3663" t="s">
        <v>127</v>
      </c>
      <c r="G3663" t="s">
        <v>132</v>
      </c>
      <c r="H3663" t="s">
        <v>290</v>
      </c>
      <c r="I3663" t="s">
        <v>645</v>
      </c>
      <c r="J3663" t="s">
        <v>646</v>
      </c>
      <c r="K3663" t="s">
        <v>677</v>
      </c>
      <c r="L3663">
        <v>80870946</v>
      </c>
      <c r="M3663" t="s">
        <v>678</v>
      </c>
      <c r="N3663">
        <v>21069099</v>
      </c>
      <c r="O3663" t="s">
        <v>679</v>
      </c>
      <c r="P3663">
        <v>4987176351357</v>
      </c>
      <c r="Q3663">
        <v>225</v>
      </c>
      <c r="R3663" s="16">
        <v>47045</v>
      </c>
      <c r="S3663">
        <v>17</v>
      </c>
      <c r="T3663">
        <v>100</v>
      </c>
      <c r="U3663">
        <v>120</v>
      </c>
      <c r="V3663">
        <v>171.65</v>
      </c>
      <c r="W3663">
        <v>180.23</v>
      </c>
      <c r="X3663">
        <v>187.75</v>
      </c>
      <c r="Y3663">
        <v>0</v>
      </c>
      <c r="Z3663">
        <v>4</v>
      </c>
      <c r="AA3663">
        <v>0</v>
      </c>
      <c r="AB3663">
        <v>0</v>
      </c>
      <c r="AC3663">
        <v>720.92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f t="shared" si="302"/>
        <v>4</v>
      </c>
      <c r="AJ3663">
        <f t="shared" si="303"/>
        <v>751</v>
      </c>
      <c r="AK3663" s="62">
        <f t="shared" si="304"/>
        <v>3.3333333333333333E-2</v>
      </c>
      <c r="AL3663">
        <f t="shared" si="305"/>
        <v>720.92</v>
      </c>
    </row>
    <row r="3664" spans="2:38" ht="14.45" x14ac:dyDescent="0.3">
      <c r="B3664" t="s">
        <v>2960</v>
      </c>
      <c r="C3664">
        <v>2002344334</v>
      </c>
      <c r="D3664" t="s">
        <v>125</v>
      </c>
      <c r="E3664" t="s">
        <v>126</v>
      </c>
      <c r="F3664" t="s">
        <v>127</v>
      </c>
      <c r="G3664" t="s">
        <v>128</v>
      </c>
      <c r="H3664" t="s">
        <v>139</v>
      </c>
      <c r="I3664" t="s">
        <v>140</v>
      </c>
      <c r="J3664" t="s">
        <v>246</v>
      </c>
      <c r="K3664" t="s">
        <v>512</v>
      </c>
      <c r="L3664">
        <v>80866560</v>
      </c>
      <c r="M3664" t="s">
        <v>1042</v>
      </c>
      <c r="N3664">
        <v>96190030</v>
      </c>
      <c r="O3664" t="s">
        <v>1043</v>
      </c>
      <c r="P3664">
        <v>4987176141781</v>
      </c>
      <c r="Q3664">
        <v>280</v>
      </c>
      <c r="R3664" s="16">
        <v>47020</v>
      </c>
      <c r="S3664">
        <v>36</v>
      </c>
      <c r="T3664">
        <v>71</v>
      </c>
      <c r="U3664">
        <v>24</v>
      </c>
      <c r="V3664">
        <v>213.32</v>
      </c>
      <c r="W3664">
        <v>223.99</v>
      </c>
      <c r="X3664">
        <v>233.33</v>
      </c>
      <c r="Y3664">
        <v>0</v>
      </c>
      <c r="Z3664">
        <v>4</v>
      </c>
      <c r="AA3664">
        <v>0</v>
      </c>
      <c r="AB3664">
        <v>0</v>
      </c>
      <c r="AC3664">
        <v>895.96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f t="shared" si="302"/>
        <v>4</v>
      </c>
      <c r="AJ3664">
        <f t="shared" si="303"/>
        <v>933.32</v>
      </c>
      <c r="AK3664" s="62">
        <f t="shared" si="304"/>
        <v>0.16666666666666666</v>
      </c>
      <c r="AL3664">
        <f t="shared" si="305"/>
        <v>895.96</v>
      </c>
    </row>
    <row r="3665" spans="2:38" ht="14.45" x14ac:dyDescent="0.3">
      <c r="B3665" t="s">
        <v>2960</v>
      </c>
      <c r="C3665">
        <v>2002344334</v>
      </c>
      <c r="D3665" t="s">
        <v>125</v>
      </c>
      <c r="E3665" t="s">
        <v>126</v>
      </c>
      <c r="F3665" t="s">
        <v>127</v>
      </c>
      <c r="G3665" t="s">
        <v>128</v>
      </c>
      <c r="H3665" t="s">
        <v>139</v>
      </c>
      <c r="I3665" t="s">
        <v>140</v>
      </c>
      <c r="J3665" t="s">
        <v>159</v>
      </c>
      <c r="K3665" t="s">
        <v>562</v>
      </c>
      <c r="L3665">
        <v>80887684</v>
      </c>
      <c r="M3665" t="s">
        <v>563</v>
      </c>
      <c r="N3665">
        <v>96190030</v>
      </c>
      <c r="O3665" t="s">
        <v>564</v>
      </c>
      <c r="P3665">
        <v>4987176303882</v>
      </c>
      <c r="Q3665">
        <v>350</v>
      </c>
      <c r="R3665" s="16">
        <v>46807</v>
      </c>
      <c r="S3665">
        <v>36</v>
      </c>
      <c r="T3665">
        <v>51</v>
      </c>
      <c r="U3665">
        <v>18</v>
      </c>
      <c r="V3665">
        <v>278.25</v>
      </c>
      <c r="W3665">
        <v>292.16000000000003</v>
      </c>
      <c r="X3665">
        <v>304.33999999999997</v>
      </c>
      <c r="Y3665">
        <v>0</v>
      </c>
      <c r="Z3665">
        <v>17</v>
      </c>
      <c r="AA3665">
        <v>0</v>
      </c>
      <c r="AB3665">
        <v>0</v>
      </c>
      <c r="AC3665">
        <v>4966.72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f t="shared" si="302"/>
        <v>17</v>
      </c>
      <c r="AJ3665">
        <f t="shared" si="303"/>
        <v>5173.78</v>
      </c>
      <c r="AK3665" s="62">
        <f t="shared" si="304"/>
        <v>0.94444444444444442</v>
      </c>
      <c r="AL3665">
        <f t="shared" si="305"/>
        <v>4966.72</v>
      </c>
    </row>
    <row r="3666" spans="2:38" ht="14.45" x14ac:dyDescent="0.3">
      <c r="B3666" t="s">
        <v>2960</v>
      </c>
      <c r="C3666">
        <v>2002344334</v>
      </c>
      <c r="D3666" t="s">
        <v>125</v>
      </c>
      <c r="E3666" t="s">
        <v>126</v>
      </c>
      <c r="F3666" t="s">
        <v>127</v>
      </c>
      <c r="G3666" t="s">
        <v>132</v>
      </c>
      <c r="H3666" t="s">
        <v>290</v>
      </c>
      <c r="I3666" t="s">
        <v>379</v>
      </c>
      <c r="J3666" t="s">
        <v>379</v>
      </c>
      <c r="K3666" t="s">
        <v>380</v>
      </c>
      <c r="L3666">
        <v>83916219</v>
      </c>
      <c r="M3666" t="s">
        <v>894</v>
      </c>
      <c r="N3666">
        <v>30049011</v>
      </c>
      <c r="O3666" t="s">
        <v>895</v>
      </c>
      <c r="P3666">
        <v>4987176191205</v>
      </c>
      <c r="Q3666">
        <v>109</v>
      </c>
      <c r="R3666" s="16">
        <v>46807</v>
      </c>
      <c r="S3666">
        <v>18</v>
      </c>
      <c r="T3666">
        <v>100</v>
      </c>
      <c r="U3666">
        <v>384</v>
      </c>
      <c r="V3666">
        <v>83.15</v>
      </c>
      <c r="W3666">
        <v>87.31</v>
      </c>
      <c r="X3666">
        <v>90.95</v>
      </c>
      <c r="Y3666">
        <v>0</v>
      </c>
      <c r="Z3666">
        <v>41</v>
      </c>
      <c r="AA3666">
        <v>0</v>
      </c>
      <c r="AB3666">
        <v>0</v>
      </c>
      <c r="AC3666">
        <v>3579.71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f t="shared" si="302"/>
        <v>41</v>
      </c>
      <c r="AJ3666">
        <f t="shared" si="303"/>
        <v>3728.9500000000003</v>
      </c>
      <c r="AK3666" s="62">
        <f t="shared" si="304"/>
        <v>0.10677083333333333</v>
      </c>
      <c r="AL3666">
        <f t="shared" si="305"/>
        <v>3579.71</v>
      </c>
    </row>
    <row r="3667" spans="2:38" ht="14.45" x14ac:dyDescent="0.3">
      <c r="B3667" t="s">
        <v>2960</v>
      </c>
      <c r="C3667">
        <v>2002344334</v>
      </c>
      <c r="D3667" t="s">
        <v>125</v>
      </c>
      <c r="E3667" t="s">
        <v>126</v>
      </c>
      <c r="F3667" t="s">
        <v>127</v>
      </c>
      <c r="G3667" t="s">
        <v>132</v>
      </c>
      <c r="H3667" t="s">
        <v>133</v>
      </c>
      <c r="I3667" t="s">
        <v>134</v>
      </c>
      <c r="J3667" t="s">
        <v>240</v>
      </c>
      <c r="K3667" t="s">
        <v>682</v>
      </c>
      <c r="L3667">
        <v>80883941</v>
      </c>
      <c r="M3667" t="s">
        <v>683</v>
      </c>
      <c r="N3667">
        <v>96190010</v>
      </c>
      <c r="O3667" t="s">
        <v>684</v>
      </c>
      <c r="P3667">
        <v>4987176374554</v>
      </c>
      <c r="Q3667">
        <v>800</v>
      </c>
      <c r="R3667" s="16">
        <v>47045</v>
      </c>
      <c r="S3667">
        <v>24</v>
      </c>
      <c r="T3667">
        <v>100</v>
      </c>
      <c r="U3667">
        <v>12</v>
      </c>
      <c r="V3667">
        <v>519.96</v>
      </c>
      <c r="W3667">
        <v>519.96</v>
      </c>
      <c r="X3667">
        <v>541.64</v>
      </c>
      <c r="Y3667">
        <v>0</v>
      </c>
      <c r="Z3667">
        <v>2</v>
      </c>
      <c r="AA3667">
        <v>0</v>
      </c>
      <c r="AB3667">
        <v>0</v>
      </c>
      <c r="AC3667">
        <v>1039.92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f t="shared" si="302"/>
        <v>2</v>
      </c>
      <c r="AJ3667">
        <f t="shared" si="303"/>
        <v>1083.28</v>
      </c>
      <c r="AK3667" s="62">
        <f t="shared" si="304"/>
        <v>0.16666666666666666</v>
      </c>
      <c r="AL3667">
        <f t="shared" si="305"/>
        <v>1039.92</v>
      </c>
    </row>
    <row r="3668" spans="2:38" ht="14.45" x14ac:dyDescent="0.3">
      <c r="B3668" t="s">
        <v>2960</v>
      </c>
      <c r="C3668">
        <v>2002344334</v>
      </c>
      <c r="D3668" t="s">
        <v>125</v>
      </c>
      <c r="E3668" t="s">
        <v>126</v>
      </c>
      <c r="F3668" t="s">
        <v>127</v>
      </c>
      <c r="G3668" t="s">
        <v>146</v>
      </c>
      <c r="H3668" t="s">
        <v>150</v>
      </c>
      <c r="I3668" t="s">
        <v>151</v>
      </c>
      <c r="J3668" t="s">
        <v>182</v>
      </c>
      <c r="K3668" t="s">
        <v>182</v>
      </c>
      <c r="L3668">
        <v>80797473</v>
      </c>
      <c r="M3668" t="s">
        <v>183</v>
      </c>
      <c r="N3668">
        <v>82121010</v>
      </c>
      <c r="O3668" t="s">
        <v>184</v>
      </c>
      <c r="P3668">
        <v>4987176282934</v>
      </c>
      <c r="Q3668">
        <v>575</v>
      </c>
      <c r="R3668" s="16">
        <v>47045</v>
      </c>
      <c r="S3668">
        <v>60</v>
      </c>
      <c r="T3668">
        <v>44</v>
      </c>
      <c r="U3668">
        <v>36</v>
      </c>
      <c r="V3668">
        <v>417.66</v>
      </c>
      <c r="W3668">
        <v>492.84</v>
      </c>
      <c r="X3668">
        <v>513.39</v>
      </c>
      <c r="Y3668">
        <v>0</v>
      </c>
      <c r="Z3668">
        <v>14</v>
      </c>
      <c r="AA3668">
        <v>0</v>
      </c>
      <c r="AB3668">
        <v>0</v>
      </c>
      <c r="AC3668">
        <v>6899.76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f t="shared" si="302"/>
        <v>14</v>
      </c>
      <c r="AJ3668">
        <f t="shared" si="303"/>
        <v>7187.46</v>
      </c>
      <c r="AK3668" s="62">
        <f t="shared" si="304"/>
        <v>0.3888888888888889</v>
      </c>
      <c r="AL3668">
        <f t="shared" si="305"/>
        <v>6899.7599999999993</v>
      </c>
    </row>
    <row r="3669" spans="2:38" ht="14.45" x14ac:dyDescent="0.3">
      <c r="B3669" t="s">
        <v>2960</v>
      </c>
      <c r="C3669">
        <v>2002344334</v>
      </c>
      <c r="D3669" t="s">
        <v>125</v>
      </c>
      <c r="E3669" t="s">
        <v>126</v>
      </c>
      <c r="F3669" t="s">
        <v>127</v>
      </c>
      <c r="G3669" t="s">
        <v>146</v>
      </c>
      <c r="H3669" t="s">
        <v>147</v>
      </c>
      <c r="I3669" t="s">
        <v>148</v>
      </c>
      <c r="J3669" t="s">
        <v>149</v>
      </c>
      <c r="K3669" t="s">
        <v>730</v>
      </c>
      <c r="L3669">
        <v>80865298</v>
      </c>
      <c r="M3669" t="s">
        <v>731</v>
      </c>
      <c r="N3669">
        <v>33071010</v>
      </c>
      <c r="O3669" t="s">
        <v>732</v>
      </c>
      <c r="P3669">
        <v>4987176198266</v>
      </c>
      <c r="Q3669">
        <v>289</v>
      </c>
      <c r="R3669" s="16">
        <v>47045</v>
      </c>
      <c r="S3669">
        <v>36</v>
      </c>
      <c r="T3669">
        <v>73</v>
      </c>
      <c r="U3669">
        <v>12</v>
      </c>
      <c r="V3669">
        <v>235.91</v>
      </c>
      <c r="W3669">
        <v>247.71</v>
      </c>
      <c r="X3669">
        <v>258.04000000000002</v>
      </c>
      <c r="Y3669">
        <v>0</v>
      </c>
      <c r="Z3669">
        <v>7</v>
      </c>
      <c r="AA3669">
        <v>0</v>
      </c>
      <c r="AB3669">
        <v>0</v>
      </c>
      <c r="AC3669">
        <v>1733.97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f t="shared" si="302"/>
        <v>7</v>
      </c>
      <c r="AJ3669">
        <f t="shared" si="303"/>
        <v>1806.2800000000002</v>
      </c>
      <c r="AK3669" s="62">
        <f t="shared" si="304"/>
        <v>0.58333333333333337</v>
      </c>
      <c r="AL3669">
        <f t="shared" si="305"/>
        <v>1733.97</v>
      </c>
    </row>
    <row r="3670" spans="2:38" ht="14.45" x14ac:dyDescent="0.3">
      <c r="B3670" t="s">
        <v>2960</v>
      </c>
      <c r="C3670">
        <v>2002344334</v>
      </c>
      <c r="D3670" t="s">
        <v>125</v>
      </c>
      <c r="E3670" t="s">
        <v>126</v>
      </c>
      <c r="F3670" t="s">
        <v>127</v>
      </c>
      <c r="G3670" t="s">
        <v>132</v>
      </c>
      <c r="H3670" t="s">
        <v>133</v>
      </c>
      <c r="I3670" t="s">
        <v>177</v>
      </c>
      <c r="J3670" t="s">
        <v>178</v>
      </c>
      <c r="K3670" t="s">
        <v>230</v>
      </c>
      <c r="L3670">
        <v>80888567</v>
      </c>
      <c r="M3670" t="s">
        <v>688</v>
      </c>
      <c r="N3670">
        <v>96190010</v>
      </c>
      <c r="O3670" t="s">
        <v>689</v>
      </c>
      <c r="P3670">
        <v>4987176319449</v>
      </c>
      <c r="Q3670">
        <v>399</v>
      </c>
      <c r="R3670" s="16">
        <v>46807</v>
      </c>
      <c r="S3670">
        <v>24</v>
      </c>
      <c r="T3670">
        <v>77</v>
      </c>
      <c r="U3670">
        <v>16</v>
      </c>
      <c r="V3670">
        <v>306.79000000000002</v>
      </c>
      <c r="W3670">
        <v>306.79000000000002</v>
      </c>
      <c r="X3670">
        <v>319.58</v>
      </c>
      <c r="Y3670">
        <v>1</v>
      </c>
      <c r="Z3670">
        <v>5</v>
      </c>
      <c r="AA3670">
        <v>0</v>
      </c>
      <c r="AB3670">
        <v>0</v>
      </c>
      <c r="AC3670">
        <v>6442.59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f t="shared" si="302"/>
        <v>21</v>
      </c>
      <c r="AJ3670">
        <f t="shared" si="303"/>
        <v>6711.1799999999994</v>
      </c>
      <c r="AK3670" s="62">
        <f t="shared" si="304"/>
        <v>1.3125</v>
      </c>
      <c r="AL3670">
        <f t="shared" si="305"/>
        <v>6442.59</v>
      </c>
    </row>
    <row r="3671" spans="2:38" ht="14.45" x14ac:dyDescent="0.3">
      <c r="B3671" t="s">
        <v>2960</v>
      </c>
      <c r="C3671">
        <v>2002344334</v>
      </c>
      <c r="D3671" t="s">
        <v>125</v>
      </c>
      <c r="E3671" t="s">
        <v>126</v>
      </c>
      <c r="F3671" t="s">
        <v>127</v>
      </c>
      <c r="G3671" t="s">
        <v>146</v>
      </c>
      <c r="H3671" t="s">
        <v>190</v>
      </c>
      <c r="I3671" t="s">
        <v>191</v>
      </c>
      <c r="J3671" t="s">
        <v>192</v>
      </c>
      <c r="K3671" t="s">
        <v>193</v>
      </c>
      <c r="L3671">
        <v>80832391</v>
      </c>
      <c r="M3671" t="s">
        <v>194</v>
      </c>
      <c r="N3671">
        <v>82121010</v>
      </c>
      <c r="O3671" t="s">
        <v>195</v>
      </c>
      <c r="P3671">
        <v>4987176298188</v>
      </c>
      <c r="Q3671">
        <v>325</v>
      </c>
      <c r="R3671" s="16">
        <v>46807</v>
      </c>
      <c r="S3671">
        <v>60</v>
      </c>
      <c r="T3671">
        <v>31</v>
      </c>
      <c r="U3671">
        <v>48</v>
      </c>
      <c r="V3671">
        <v>231.93</v>
      </c>
      <c r="W3671">
        <v>273.68</v>
      </c>
      <c r="X3671">
        <v>285.08999999999997</v>
      </c>
      <c r="Y3671">
        <v>0</v>
      </c>
      <c r="Z3671">
        <v>47</v>
      </c>
      <c r="AA3671">
        <v>0</v>
      </c>
      <c r="AB3671">
        <v>0</v>
      </c>
      <c r="AC3671">
        <v>12862.96</v>
      </c>
      <c r="AD3671">
        <v>0.01</v>
      </c>
      <c r="AE3671">
        <v>0</v>
      </c>
      <c r="AF3671">
        <v>0</v>
      </c>
      <c r="AG3671">
        <v>0</v>
      </c>
      <c r="AH3671">
        <v>0</v>
      </c>
      <c r="AI3671">
        <f t="shared" si="302"/>
        <v>47</v>
      </c>
      <c r="AJ3671">
        <f t="shared" si="303"/>
        <v>13399.23</v>
      </c>
      <c r="AK3671" s="62">
        <f t="shared" si="304"/>
        <v>0.97916666666666663</v>
      </c>
      <c r="AL3671">
        <f t="shared" si="305"/>
        <v>12862.960000000001</v>
      </c>
    </row>
    <row r="3672" spans="2:38" ht="14.45" x14ac:dyDescent="0.3">
      <c r="B3672" t="s">
        <v>2960</v>
      </c>
      <c r="C3672">
        <v>2002344334</v>
      </c>
      <c r="D3672" t="s">
        <v>125</v>
      </c>
      <c r="E3672" t="s">
        <v>126</v>
      </c>
      <c r="F3672" t="s">
        <v>127</v>
      </c>
      <c r="G3672" t="s">
        <v>146</v>
      </c>
      <c r="H3672" t="s">
        <v>147</v>
      </c>
      <c r="I3672" t="s">
        <v>148</v>
      </c>
      <c r="J3672" t="s">
        <v>149</v>
      </c>
      <c r="K3672" t="s">
        <v>401</v>
      </c>
      <c r="L3672">
        <v>80865300</v>
      </c>
      <c r="M3672" t="s">
        <v>733</v>
      </c>
      <c r="N3672">
        <v>33071010</v>
      </c>
      <c r="O3672" t="s">
        <v>734</v>
      </c>
      <c r="P3672">
        <v>4987176198259</v>
      </c>
      <c r="Q3672">
        <v>289</v>
      </c>
      <c r="R3672" s="16">
        <v>47102</v>
      </c>
      <c r="S3672">
        <v>36</v>
      </c>
      <c r="T3672">
        <v>79</v>
      </c>
      <c r="U3672">
        <v>12</v>
      </c>
      <c r="V3672">
        <v>235.91</v>
      </c>
      <c r="W3672">
        <v>247.71</v>
      </c>
      <c r="X3672">
        <v>258.04000000000002</v>
      </c>
      <c r="Y3672">
        <v>0</v>
      </c>
      <c r="Z3672">
        <v>11</v>
      </c>
      <c r="AA3672">
        <v>0</v>
      </c>
      <c r="AB3672">
        <v>0</v>
      </c>
      <c r="AC3672">
        <v>2724.81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f t="shared" si="302"/>
        <v>11</v>
      </c>
      <c r="AJ3672">
        <f t="shared" si="303"/>
        <v>2838.44</v>
      </c>
      <c r="AK3672" s="62">
        <f t="shared" si="304"/>
        <v>0.91666666666666663</v>
      </c>
      <c r="AL3672">
        <f t="shared" si="305"/>
        <v>2724.81</v>
      </c>
    </row>
    <row r="3673" spans="2:38" ht="14.45" x14ac:dyDescent="0.3">
      <c r="B3673" t="s">
        <v>2960</v>
      </c>
      <c r="C3673">
        <v>2002344334</v>
      </c>
      <c r="D3673" t="s">
        <v>125</v>
      </c>
      <c r="E3673" t="s">
        <v>126</v>
      </c>
      <c r="F3673" t="s">
        <v>127</v>
      </c>
      <c r="G3673" t="s">
        <v>132</v>
      </c>
      <c r="H3673" t="s">
        <v>290</v>
      </c>
      <c r="I3673" t="s">
        <v>692</v>
      </c>
      <c r="J3673" t="s">
        <v>692</v>
      </c>
      <c r="K3673" t="s">
        <v>693</v>
      </c>
      <c r="L3673">
        <v>80895628</v>
      </c>
      <c r="M3673" t="s">
        <v>694</v>
      </c>
      <c r="N3673">
        <v>30049011</v>
      </c>
      <c r="O3673" t="s">
        <v>695</v>
      </c>
      <c r="P3673">
        <v>4987176385567</v>
      </c>
      <c r="Q3673">
        <v>50</v>
      </c>
      <c r="R3673" s="16">
        <v>46807</v>
      </c>
      <c r="S3673">
        <v>18</v>
      </c>
      <c r="T3673">
        <v>100</v>
      </c>
      <c r="U3673">
        <v>60</v>
      </c>
      <c r="V3673">
        <v>38.14</v>
      </c>
      <c r="W3673">
        <v>40.049999999999997</v>
      </c>
      <c r="X3673">
        <v>41.72</v>
      </c>
      <c r="Y3673">
        <v>0</v>
      </c>
      <c r="Z3673">
        <v>57</v>
      </c>
      <c r="AA3673">
        <v>0</v>
      </c>
      <c r="AB3673">
        <v>0</v>
      </c>
      <c r="AC3673">
        <v>2282.85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f t="shared" si="302"/>
        <v>57</v>
      </c>
      <c r="AJ3673">
        <f t="shared" si="303"/>
        <v>2378.04</v>
      </c>
      <c r="AK3673" s="62">
        <f t="shared" si="304"/>
        <v>0.95</v>
      </c>
      <c r="AL3673">
        <f t="shared" si="305"/>
        <v>2282.85</v>
      </c>
    </row>
    <row r="3674" spans="2:38" ht="14.45" x14ac:dyDescent="0.3">
      <c r="B3674" t="s">
        <v>2960</v>
      </c>
      <c r="C3674">
        <v>2002344334</v>
      </c>
      <c r="D3674" t="s">
        <v>125</v>
      </c>
      <c r="E3674" t="s">
        <v>126</v>
      </c>
      <c r="F3674" t="s">
        <v>127</v>
      </c>
      <c r="G3674" t="s">
        <v>128</v>
      </c>
      <c r="H3674" t="s">
        <v>208</v>
      </c>
      <c r="I3674" t="s">
        <v>209</v>
      </c>
      <c r="J3674" t="s">
        <v>210</v>
      </c>
      <c r="K3674" t="s">
        <v>211</v>
      </c>
      <c r="L3674">
        <v>80836250</v>
      </c>
      <c r="M3674" t="s">
        <v>212</v>
      </c>
      <c r="N3674">
        <v>33074900</v>
      </c>
      <c r="O3674" t="s">
        <v>213</v>
      </c>
      <c r="P3674">
        <v>4987176304650</v>
      </c>
      <c r="Q3674">
        <v>349</v>
      </c>
      <c r="R3674" s="16">
        <v>47045</v>
      </c>
      <c r="S3674">
        <v>24</v>
      </c>
      <c r="T3674">
        <v>100</v>
      </c>
      <c r="U3674">
        <v>12</v>
      </c>
      <c r="V3674">
        <v>236.6</v>
      </c>
      <c r="W3674">
        <v>279.19</v>
      </c>
      <c r="X3674">
        <v>290.83</v>
      </c>
      <c r="Y3674">
        <v>0</v>
      </c>
      <c r="Z3674">
        <v>6</v>
      </c>
      <c r="AA3674">
        <v>0</v>
      </c>
      <c r="AB3674">
        <v>0</v>
      </c>
      <c r="AC3674">
        <v>1675.14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f t="shared" si="302"/>
        <v>6</v>
      </c>
      <c r="AJ3674">
        <f t="shared" si="303"/>
        <v>1744.98</v>
      </c>
      <c r="AK3674" s="62">
        <f t="shared" si="304"/>
        <v>0.5</v>
      </c>
      <c r="AL3674">
        <f t="shared" si="305"/>
        <v>1675.1399999999999</v>
      </c>
    </row>
    <row r="3675" spans="2:38" ht="14.45" x14ac:dyDescent="0.3">
      <c r="B3675" t="s">
        <v>2960</v>
      </c>
      <c r="C3675">
        <v>2002344334</v>
      </c>
      <c r="D3675" t="s">
        <v>125</v>
      </c>
      <c r="E3675" t="s">
        <v>126</v>
      </c>
      <c r="F3675" t="s">
        <v>127</v>
      </c>
      <c r="G3675" t="s">
        <v>132</v>
      </c>
      <c r="H3675" t="s">
        <v>290</v>
      </c>
      <c r="I3675" t="s">
        <v>291</v>
      </c>
      <c r="J3675" t="s">
        <v>291</v>
      </c>
      <c r="K3675" t="s">
        <v>650</v>
      </c>
      <c r="L3675">
        <v>83916232</v>
      </c>
      <c r="M3675" t="s">
        <v>783</v>
      </c>
      <c r="N3675">
        <v>30049011</v>
      </c>
      <c r="O3675" t="s">
        <v>784</v>
      </c>
      <c r="P3675">
        <v>4987176147318</v>
      </c>
      <c r="Q3675">
        <v>128</v>
      </c>
      <c r="R3675" s="16">
        <v>47045</v>
      </c>
      <c r="S3675">
        <v>24</v>
      </c>
      <c r="T3675">
        <v>100</v>
      </c>
      <c r="U3675">
        <v>216</v>
      </c>
      <c r="V3675">
        <v>97.65</v>
      </c>
      <c r="W3675">
        <v>102.53</v>
      </c>
      <c r="X3675">
        <v>106.81</v>
      </c>
      <c r="Y3675">
        <v>0</v>
      </c>
      <c r="Z3675">
        <v>73</v>
      </c>
      <c r="AA3675">
        <v>0</v>
      </c>
      <c r="AB3675">
        <v>0</v>
      </c>
      <c r="AC3675">
        <v>7484.69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f t="shared" si="302"/>
        <v>73</v>
      </c>
      <c r="AJ3675">
        <f t="shared" si="303"/>
        <v>7797.13</v>
      </c>
      <c r="AK3675" s="62">
        <f t="shared" si="304"/>
        <v>0.33796296296296297</v>
      </c>
      <c r="AL3675">
        <f t="shared" si="305"/>
        <v>7484.6900000000005</v>
      </c>
    </row>
    <row r="3676" spans="2:38" ht="14.45" x14ac:dyDescent="0.3">
      <c r="B3676" t="s">
        <v>2960</v>
      </c>
      <c r="C3676">
        <v>2002344334</v>
      </c>
      <c r="D3676" t="s">
        <v>125</v>
      </c>
      <c r="E3676" t="s">
        <v>126</v>
      </c>
      <c r="F3676" t="s">
        <v>127</v>
      </c>
      <c r="G3676" t="s">
        <v>132</v>
      </c>
      <c r="H3676" t="s">
        <v>290</v>
      </c>
      <c r="I3676" t="s">
        <v>692</v>
      </c>
      <c r="J3676" t="s">
        <v>692</v>
      </c>
      <c r="K3676" t="s">
        <v>696</v>
      </c>
      <c r="L3676">
        <v>80895630</v>
      </c>
      <c r="M3676" t="s">
        <v>697</v>
      </c>
      <c r="N3676">
        <v>30049011</v>
      </c>
      <c r="O3676" t="s">
        <v>698</v>
      </c>
      <c r="P3676">
        <v>4987176385536</v>
      </c>
      <c r="Q3676">
        <v>50</v>
      </c>
      <c r="R3676" s="16">
        <v>46807</v>
      </c>
      <c r="S3676">
        <v>18</v>
      </c>
      <c r="T3676">
        <v>100</v>
      </c>
      <c r="U3676">
        <v>60</v>
      </c>
      <c r="V3676">
        <v>38.14</v>
      </c>
      <c r="W3676">
        <v>40.049999999999997</v>
      </c>
      <c r="X3676">
        <v>41.72</v>
      </c>
      <c r="Y3676">
        <v>0</v>
      </c>
      <c r="Z3676">
        <v>13</v>
      </c>
      <c r="AA3676">
        <v>0</v>
      </c>
      <c r="AB3676">
        <v>0</v>
      </c>
      <c r="AC3676">
        <v>520.65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f t="shared" si="302"/>
        <v>13</v>
      </c>
      <c r="AJ3676">
        <f t="shared" si="303"/>
        <v>542.36</v>
      </c>
      <c r="AK3676" s="62">
        <f t="shared" si="304"/>
        <v>0.21666666666666667</v>
      </c>
      <c r="AL3676">
        <f t="shared" si="305"/>
        <v>520.65</v>
      </c>
    </row>
    <row r="3677" spans="2:38" ht="14.45" x14ac:dyDescent="0.3">
      <c r="B3677" t="s">
        <v>2960</v>
      </c>
      <c r="C3677">
        <v>2002344334</v>
      </c>
      <c r="D3677" t="s">
        <v>125</v>
      </c>
      <c r="E3677" t="s">
        <v>126</v>
      </c>
      <c r="F3677" t="s">
        <v>127</v>
      </c>
      <c r="G3677" t="s">
        <v>128</v>
      </c>
      <c r="H3677" t="s">
        <v>196</v>
      </c>
      <c r="I3677" t="s">
        <v>197</v>
      </c>
      <c r="J3677" t="s">
        <v>198</v>
      </c>
      <c r="K3677" t="s">
        <v>522</v>
      </c>
      <c r="L3677">
        <v>80741189</v>
      </c>
      <c r="M3677" t="s">
        <v>523</v>
      </c>
      <c r="N3677">
        <v>33049990</v>
      </c>
      <c r="O3677" t="s">
        <v>524</v>
      </c>
      <c r="P3677">
        <v>4987176179678</v>
      </c>
      <c r="Q3677">
        <v>429</v>
      </c>
      <c r="R3677" s="16">
        <v>47688</v>
      </c>
      <c r="S3677">
        <v>36</v>
      </c>
      <c r="T3677">
        <v>100</v>
      </c>
      <c r="U3677">
        <v>6</v>
      </c>
      <c r="V3677">
        <v>303.48</v>
      </c>
      <c r="W3677">
        <v>358.11</v>
      </c>
      <c r="X3677">
        <v>373.04</v>
      </c>
      <c r="Y3677">
        <v>0</v>
      </c>
      <c r="Z3677">
        <v>3</v>
      </c>
      <c r="AA3677">
        <v>0</v>
      </c>
      <c r="AB3677">
        <v>0</v>
      </c>
      <c r="AC3677">
        <v>1074.33</v>
      </c>
      <c r="AD3677">
        <v>3.75</v>
      </c>
      <c r="AE3677">
        <v>0</v>
      </c>
      <c r="AF3677">
        <v>0</v>
      </c>
      <c r="AG3677">
        <v>0</v>
      </c>
      <c r="AH3677">
        <v>0</v>
      </c>
      <c r="AI3677">
        <f t="shared" si="302"/>
        <v>3</v>
      </c>
      <c r="AJ3677">
        <f t="shared" si="303"/>
        <v>1119.1200000000001</v>
      </c>
      <c r="AK3677" s="62">
        <f t="shared" si="304"/>
        <v>0.5</v>
      </c>
      <c r="AL3677">
        <f t="shared" si="305"/>
        <v>1074.33</v>
      </c>
    </row>
    <row r="3678" spans="2:38" ht="14.45" x14ac:dyDescent="0.3">
      <c r="B3678" t="s">
        <v>2960</v>
      </c>
      <c r="C3678">
        <v>2002344334</v>
      </c>
      <c r="D3678" t="s">
        <v>125</v>
      </c>
      <c r="E3678" t="s">
        <v>126</v>
      </c>
      <c r="F3678" t="s">
        <v>127</v>
      </c>
      <c r="G3678" t="s">
        <v>128</v>
      </c>
      <c r="H3678" t="s">
        <v>129</v>
      </c>
      <c r="I3678" t="s">
        <v>130</v>
      </c>
      <c r="J3678" t="s">
        <v>131</v>
      </c>
      <c r="K3678" t="s">
        <v>960</v>
      </c>
      <c r="L3678">
        <v>80879269</v>
      </c>
      <c r="M3678" t="s">
        <v>961</v>
      </c>
      <c r="N3678">
        <v>33051090</v>
      </c>
      <c r="O3678" t="s">
        <v>962</v>
      </c>
      <c r="P3678">
        <v>4987176234360</v>
      </c>
      <c r="Q3678">
        <v>75</v>
      </c>
      <c r="R3678" s="16">
        <v>46800</v>
      </c>
      <c r="S3678">
        <v>36</v>
      </c>
      <c r="T3678">
        <v>51</v>
      </c>
      <c r="U3678">
        <v>48</v>
      </c>
      <c r="V3678">
        <v>62.33</v>
      </c>
      <c r="W3678">
        <v>65.45</v>
      </c>
      <c r="X3678">
        <v>68.180000000000007</v>
      </c>
      <c r="Y3678">
        <v>3</v>
      </c>
      <c r="Z3678">
        <v>40</v>
      </c>
      <c r="AA3678">
        <v>0</v>
      </c>
      <c r="AB3678">
        <v>0</v>
      </c>
      <c r="AC3678">
        <v>12042.8</v>
      </c>
      <c r="AD3678">
        <v>0.01</v>
      </c>
      <c r="AE3678">
        <v>0</v>
      </c>
      <c r="AF3678">
        <v>0</v>
      </c>
      <c r="AG3678">
        <v>0</v>
      </c>
      <c r="AH3678">
        <v>0</v>
      </c>
      <c r="AI3678">
        <f t="shared" si="302"/>
        <v>184</v>
      </c>
      <c r="AJ3678">
        <f t="shared" si="303"/>
        <v>12545.12</v>
      </c>
      <c r="AK3678" s="62">
        <f t="shared" si="304"/>
        <v>3.8333333333333335</v>
      </c>
      <c r="AL3678">
        <f t="shared" si="305"/>
        <v>12042.800000000001</v>
      </c>
    </row>
    <row r="3679" spans="2:38" ht="14.45" x14ac:dyDescent="0.3">
      <c r="B3679" t="s">
        <v>2960</v>
      </c>
      <c r="C3679">
        <v>2002344334</v>
      </c>
      <c r="D3679" t="s">
        <v>125</v>
      </c>
      <c r="E3679" t="s">
        <v>126</v>
      </c>
      <c r="F3679" t="s">
        <v>127</v>
      </c>
      <c r="G3679" t="s">
        <v>132</v>
      </c>
      <c r="H3679" t="s">
        <v>133</v>
      </c>
      <c r="I3679" t="s">
        <v>177</v>
      </c>
      <c r="J3679" t="s">
        <v>375</v>
      </c>
      <c r="K3679" t="s">
        <v>385</v>
      </c>
      <c r="L3679">
        <v>83902634</v>
      </c>
      <c r="M3679" t="s">
        <v>1040</v>
      </c>
      <c r="N3679">
        <v>96190010</v>
      </c>
      <c r="O3679" t="s">
        <v>1041</v>
      </c>
      <c r="P3679">
        <v>4987176319319</v>
      </c>
      <c r="Q3679">
        <v>125</v>
      </c>
      <c r="R3679" s="16">
        <v>46807</v>
      </c>
      <c r="S3679">
        <v>24</v>
      </c>
      <c r="T3679">
        <v>77</v>
      </c>
      <c r="U3679">
        <v>40</v>
      </c>
      <c r="V3679">
        <v>108.1</v>
      </c>
      <c r="W3679">
        <v>108.1</v>
      </c>
      <c r="X3679">
        <v>112.61</v>
      </c>
      <c r="Y3679">
        <v>0</v>
      </c>
      <c r="Z3679">
        <v>2</v>
      </c>
      <c r="AA3679">
        <v>0</v>
      </c>
      <c r="AB3679">
        <v>0</v>
      </c>
      <c r="AC3679">
        <v>216.2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f t="shared" si="302"/>
        <v>2</v>
      </c>
      <c r="AJ3679">
        <f t="shared" si="303"/>
        <v>225.22</v>
      </c>
      <c r="AK3679" s="62">
        <f t="shared" si="304"/>
        <v>0.05</v>
      </c>
      <c r="AL3679">
        <f t="shared" si="305"/>
        <v>216.2</v>
      </c>
    </row>
    <row r="3680" spans="2:38" ht="14.45" x14ac:dyDescent="0.3">
      <c r="B3680" t="s">
        <v>2960</v>
      </c>
      <c r="C3680">
        <v>2002344334</v>
      </c>
      <c r="D3680" t="s">
        <v>125</v>
      </c>
      <c r="E3680" t="s">
        <v>126</v>
      </c>
      <c r="F3680" t="s">
        <v>127</v>
      </c>
      <c r="G3680" t="s">
        <v>132</v>
      </c>
      <c r="H3680" t="s">
        <v>163</v>
      </c>
      <c r="I3680" t="s">
        <v>164</v>
      </c>
      <c r="J3680" t="s">
        <v>337</v>
      </c>
      <c r="K3680" t="s">
        <v>885</v>
      </c>
      <c r="L3680">
        <v>80762958</v>
      </c>
      <c r="M3680" t="s">
        <v>886</v>
      </c>
      <c r="N3680">
        <v>33072000</v>
      </c>
      <c r="O3680" t="s">
        <v>887</v>
      </c>
      <c r="P3680">
        <v>4987176177186</v>
      </c>
      <c r="Q3680">
        <v>150</v>
      </c>
      <c r="R3680" s="16">
        <v>46611</v>
      </c>
      <c r="S3680">
        <v>18</v>
      </c>
      <c r="T3680">
        <v>66</v>
      </c>
      <c r="U3680">
        <v>72</v>
      </c>
      <c r="V3680">
        <v>87.16</v>
      </c>
      <c r="W3680">
        <v>102.85</v>
      </c>
      <c r="X3680">
        <v>107.14</v>
      </c>
      <c r="Y3680">
        <v>0</v>
      </c>
      <c r="Z3680">
        <v>5</v>
      </c>
      <c r="AA3680">
        <v>0</v>
      </c>
      <c r="AB3680">
        <v>0</v>
      </c>
      <c r="AC3680">
        <v>514.25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f t="shared" si="302"/>
        <v>5</v>
      </c>
      <c r="AJ3680">
        <f t="shared" si="303"/>
        <v>535.70000000000005</v>
      </c>
      <c r="AK3680" s="62">
        <f t="shared" si="304"/>
        <v>6.9444444444444448E-2</v>
      </c>
      <c r="AL3680">
        <f t="shared" si="305"/>
        <v>514.25</v>
      </c>
    </row>
    <row r="3681" spans="2:38" ht="14.45" x14ac:dyDescent="0.3">
      <c r="B3681" t="s">
        <v>2960</v>
      </c>
      <c r="C3681">
        <v>2002344334</v>
      </c>
      <c r="D3681" t="s">
        <v>125</v>
      </c>
      <c r="E3681" t="s">
        <v>126</v>
      </c>
      <c r="F3681" t="s">
        <v>127</v>
      </c>
      <c r="G3681" t="s">
        <v>128</v>
      </c>
      <c r="H3681" t="s">
        <v>129</v>
      </c>
      <c r="I3681" t="s">
        <v>130</v>
      </c>
      <c r="J3681" t="s">
        <v>131</v>
      </c>
      <c r="K3681" t="s">
        <v>749</v>
      </c>
      <c r="L3681">
        <v>80879272</v>
      </c>
      <c r="M3681" t="s">
        <v>750</v>
      </c>
      <c r="N3681">
        <v>33051090</v>
      </c>
      <c r="O3681" t="s">
        <v>751</v>
      </c>
      <c r="P3681">
        <v>4987176234292</v>
      </c>
      <c r="Q3681">
        <v>75</v>
      </c>
      <c r="R3681" s="16">
        <v>46807</v>
      </c>
      <c r="S3681">
        <v>36</v>
      </c>
      <c r="T3681">
        <v>51</v>
      </c>
      <c r="U3681">
        <v>48</v>
      </c>
      <c r="V3681">
        <v>62.33</v>
      </c>
      <c r="W3681">
        <v>65.45</v>
      </c>
      <c r="X3681">
        <v>68.180000000000007</v>
      </c>
      <c r="Y3681">
        <v>2</v>
      </c>
      <c r="Z3681">
        <v>13</v>
      </c>
      <c r="AA3681">
        <v>0</v>
      </c>
      <c r="AB3681">
        <v>0</v>
      </c>
      <c r="AC3681">
        <v>7134.05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f t="shared" si="302"/>
        <v>109</v>
      </c>
      <c r="AJ3681">
        <f t="shared" si="303"/>
        <v>7431.6200000000008</v>
      </c>
      <c r="AK3681" s="62">
        <f t="shared" si="304"/>
        <v>2.2708333333333335</v>
      </c>
      <c r="AL3681">
        <f t="shared" si="305"/>
        <v>7134.05</v>
      </c>
    </row>
    <row r="3682" spans="2:38" ht="14.45" x14ac:dyDescent="0.3">
      <c r="B3682" t="s">
        <v>2960</v>
      </c>
      <c r="C3682">
        <v>2002344334</v>
      </c>
      <c r="D3682" t="s">
        <v>125</v>
      </c>
      <c r="E3682" t="s">
        <v>126</v>
      </c>
      <c r="F3682" t="s">
        <v>127</v>
      </c>
      <c r="G3682" t="s">
        <v>132</v>
      </c>
      <c r="H3682" t="s">
        <v>290</v>
      </c>
      <c r="I3682" t="s">
        <v>645</v>
      </c>
      <c r="J3682" t="s">
        <v>646</v>
      </c>
      <c r="K3682" t="s">
        <v>647</v>
      </c>
      <c r="L3682">
        <v>80757319</v>
      </c>
      <c r="M3682" t="s">
        <v>648</v>
      </c>
      <c r="N3682">
        <v>21069099</v>
      </c>
      <c r="O3682" t="s">
        <v>649</v>
      </c>
      <c r="P3682">
        <v>4987176070579</v>
      </c>
      <c r="Q3682">
        <v>399</v>
      </c>
      <c r="R3682" s="16">
        <v>46442</v>
      </c>
      <c r="S3682">
        <v>17</v>
      </c>
      <c r="T3682">
        <v>37</v>
      </c>
      <c r="U3682">
        <v>48</v>
      </c>
      <c r="V3682">
        <v>303.99</v>
      </c>
      <c r="W3682">
        <v>319.19</v>
      </c>
      <c r="X3682">
        <v>332.5</v>
      </c>
      <c r="Y3682">
        <v>0</v>
      </c>
      <c r="Z3682">
        <v>3</v>
      </c>
      <c r="AA3682">
        <v>0</v>
      </c>
      <c r="AB3682">
        <v>0</v>
      </c>
      <c r="AC3682">
        <v>957.57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f t="shared" si="302"/>
        <v>3</v>
      </c>
      <c r="AJ3682">
        <f t="shared" si="303"/>
        <v>997.5</v>
      </c>
      <c r="AK3682" s="62">
        <f t="shared" si="304"/>
        <v>6.25E-2</v>
      </c>
      <c r="AL3682">
        <f t="shared" si="305"/>
        <v>957.56999999999994</v>
      </c>
    </row>
    <row r="3683" spans="2:38" ht="14.45" x14ac:dyDescent="0.3">
      <c r="B3683" t="s">
        <v>2960</v>
      </c>
      <c r="C3683">
        <v>2002344334</v>
      </c>
      <c r="D3683" t="s">
        <v>125</v>
      </c>
      <c r="E3683" t="s">
        <v>126</v>
      </c>
      <c r="F3683" t="s">
        <v>127</v>
      </c>
      <c r="G3683" t="s">
        <v>128</v>
      </c>
      <c r="H3683" t="s">
        <v>139</v>
      </c>
      <c r="I3683" t="s">
        <v>140</v>
      </c>
      <c r="J3683" t="s">
        <v>515</v>
      </c>
      <c r="K3683" t="s">
        <v>516</v>
      </c>
      <c r="L3683">
        <v>80866583</v>
      </c>
      <c r="M3683" t="s">
        <v>517</v>
      </c>
      <c r="N3683">
        <v>96190030</v>
      </c>
      <c r="O3683" t="s">
        <v>518</v>
      </c>
      <c r="P3683">
        <v>4987176164162</v>
      </c>
      <c r="Q3683">
        <v>33</v>
      </c>
      <c r="R3683" s="16">
        <v>47020</v>
      </c>
      <c r="S3683">
        <v>36</v>
      </c>
      <c r="T3683">
        <v>71</v>
      </c>
      <c r="U3683">
        <v>192</v>
      </c>
      <c r="V3683">
        <v>25.14</v>
      </c>
      <c r="W3683">
        <v>26.4</v>
      </c>
      <c r="X3683">
        <v>27.5</v>
      </c>
      <c r="Y3683">
        <v>0</v>
      </c>
      <c r="Z3683">
        <v>2</v>
      </c>
      <c r="AA3683">
        <v>0</v>
      </c>
      <c r="AB3683">
        <v>0</v>
      </c>
      <c r="AC3683">
        <v>52.8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f t="shared" si="302"/>
        <v>2</v>
      </c>
      <c r="AJ3683">
        <f t="shared" si="303"/>
        <v>55</v>
      </c>
      <c r="AK3683" s="62">
        <f t="shared" si="304"/>
        <v>1.0416666666666666E-2</v>
      </c>
      <c r="AL3683">
        <f t="shared" si="305"/>
        <v>52.8</v>
      </c>
    </row>
    <row r="3684" spans="2:38" ht="14.45" x14ac:dyDescent="0.3">
      <c r="B3684" t="s">
        <v>2960</v>
      </c>
      <c r="C3684">
        <v>2002344334</v>
      </c>
      <c r="D3684" t="s">
        <v>125</v>
      </c>
      <c r="E3684" t="s">
        <v>126</v>
      </c>
      <c r="F3684" t="s">
        <v>127</v>
      </c>
      <c r="G3684" t="s">
        <v>128</v>
      </c>
      <c r="H3684" t="s">
        <v>129</v>
      </c>
      <c r="I3684" t="s">
        <v>130</v>
      </c>
      <c r="J3684" t="s">
        <v>131</v>
      </c>
      <c r="K3684" t="s">
        <v>752</v>
      </c>
      <c r="L3684">
        <v>80879273</v>
      </c>
      <c r="M3684" t="s">
        <v>753</v>
      </c>
      <c r="N3684">
        <v>33051090</v>
      </c>
      <c r="O3684" t="s">
        <v>754</v>
      </c>
      <c r="P3684">
        <v>4987176234315</v>
      </c>
      <c r="Q3684">
        <v>75</v>
      </c>
      <c r="R3684" s="16">
        <v>46807</v>
      </c>
      <c r="S3684">
        <v>36</v>
      </c>
      <c r="T3684">
        <v>51</v>
      </c>
      <c r="U3684">
        <v>48</v>
      </c>
      <c r="V3684">
        <v>62.33</v>
      </c>
      <c r="W3684">
        <v>65.45</v>
      </c>
      <c r="X3684">
        <v>68.180000000000007</v>
      </c>
      <c r="Y3684">
        <v>4</v>
      </c>
      <c r="Z3684">
        <v>15</v>
      </c>
      <c r="AA3684">
        <v>0</v>
      </c>
      <c r="AB3684">
        <v>0</v>
      </c>
      <c r="AC3684">
        <v>13548.15</v>
      </c>
      <c r="AD3684">
        <v>0.01</v>
      </c>
      <c r="AE3684">
        <v>0</v>
      </c>
      <c r="AF3684">
        <v>0</v>
      </c>
      <c r="AG3684">
        <v>0</v>
      </c>
      <c r="AH3684">
        <v>0</v>
      </c>
      <c r="AI3684">
        <f t="shared" ref="AI3684:AI3747" si="306">+(Y3684+AA3684)*U3684+(Z3684+AB3684+AE3684+AG3684)</f>
        <v>207</v>
      </c>
      <c r="AJ3684">
        <f t="shared" ref="AJ3684:AJ3747" si="307">+AI3684*X3684</f>
        <v>14113.260000000002</v>
      </c>
      <c r="AK3684" s="62">
        <f t="shared" ref="AK3684:AK3747" si="308">+AI3684/U3684</f>
        <v>4.3125</v>
      </c>
      <c r="AL3684">
        <f t="shared" ref="AL3684:AL3747" si="309">+AI3684*W3684</f>
        <v>13548.150000000001</v>
      </c>
    </row>
    <row r="3685" spans="2:38" ht="14.45" x14ac:dyDescent="0.3">
      <c r="B3685" t="s">
        <v>2960</v>
      </c>
      <c r="C3685">
        <v>2002344334</v>
      </c>
      <c r="D3685" t="s">
        <v>125</v>
      </c>
      <c r="E3685" t="s">
        <v>126</v>
      </c>
      <c r="F3685" t="s">
        <v>127</v>
      </c>
      <c r="G3685" t="s">
        <v>146</v>
      </c>
      <c r="H3685" t="s">
        <v>160</v>
      </c>
      <c r="I3685" t="s">
        <v>161</v>
      </c>
      <c r="J3685" t="s">
        <v>162</v>
      </c>
      <c r="K3685" t="s">
        <v>364</v>
      </c>
      <c r="L3685">
        <v>80894418</v>
      </c>
      <c r="M3685" t="s">
        <v>705</v>
      </c>
      <c r="N3685">
        <v>96032100</v>
      </c>
      <c r="O3685" t="s">
        <v>706</v>
      </c>
      <c r="P3685">
        <v>4987176239969</v>
      </c>
      <c r="Q3685">
        <v>170</v>
      </c>
      <c r="R3685" s="16">
        <v>46807</v>
      </c>
      <c r="S3685">
        <v>36</v>
      </c>
      <c r="T3685">
        <v>51</v>
      </c>
      <c r="U3685">
        <v>48</v>
      </c>
      <c r="V3685">
        <v>129.52000000000001</v>
      </c>
      <c r="W3685">
        <v>136</v>
      </c>
      <c r="X3685">
        <v>141.66999999999999</v>
      </c>
      <c r="Y3685">
        <v>0</v>
      </c>
      <c r="Z3685">
        <v>22</v>
      </c>
      <c r="AA3685">
        <v>0</v>
      </c>
      <c r="AB3685">
        <v>0</v>
      </c>
      <c r="AC3685">
        <v>2992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f t="shared" si="306"/>
        <v>22</v>
      </c>
      <c r="AJ3685">
        <f t="shared" si="307"/>
        <v>3116.74</v>
      </c>
      <c r="AK3685" s="62">
        <f t="shared" si="308"/>
        <v>0.45833333333333331</v>
      </c>
      <c r="AL3685">
        <f t="shared" si="309"/>
        <v>2992</v>
      </c>
    </row>
    <row r="3686" spans="2:38" ht="14.45" x14ac:dyDescent="0.3">
      <c r="B3686" t="s">
        <v>2960</v>
      </c>
      <c r="C3686">
        <v>2002344334</v>
      </c>
      <c r="D3686" t="s">
        <v>125</v>
      </c>
      <c r="E3686" t="s">
        <v>126</v>
      </c>
      <c r="F3686" t="s">
        <v>127</v>
      </c>
      <c r="G3686" t="s">
        <v>128</v>
      </c>
      <c r="H3686" t="s">
        <v>196</v>
      </c>
      <c r="I3686" t="s">
        <v>197</v>
      </c>
      <c r="J3686" t="s">
        <v>527</v>
      </c>
      <c r="K3686" t="s">
        <v>528</v>
      </c>
      <c r="L3686">
        <v>80795452</v>
      </c>
      <c r="M3686" t="s">
        <v>529</v>
      </c>
      <c r="N3686">
        <v>33049990</v>
      </c>
      <c r="O3686" t="s">
        <v>530</v>
      </c>
      <c r="P3686">
        <v>4902430893961</v>
      </c>
      <c r="Q3686">
        <v>399</v>
      </c>
      <c r="R3686" s="16">
        <v>47052</v>
      </c>
      <c r="S3686">
        <v>36</v>
      </c>
      <c r="T3686">
        <v>74</v>
      </c>
      <c r="U3686">
        <v>12</v>
      </c>
      <c r="V3686">
        <v>282.26</v>
      </c>
      <c r="W3686">
        <v>333.07</v>
      </c>
      <c r="X3686">
        <v>346.96</v>
      </c>
      <c r="Y3686">
        <v>0</v>
      </c>
      <c r="Z3686">
        <v>1</v>
      </c>
      <c r="AA3686">
        <v>0</v>
      </c>
      <c r="AB3686">
        <v>0</v>
      </c>
      <c r="AC3686">
        <v>333.07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f t="shared" si="306"/>
        <v>1</v>
      </c>
      <c r="AJ3686">
        <f t="shared" si="307"/>
        <v>346.96</v>
      </c>
      <c r="AK3686" s="62">
        <f t="shared" si="308"/>
        <v>8.3333333333333329E-2</v>
      </c>
      <c r="AL3686">
        <f t="shared" si="309"/>
        <v>333.07</v>
      </c>
    </row>
    <row r="3687" spans="2:38" ht="14.45" x14ac:dyDescent="0.3">
      <c r="B3687" t="s">
        <v>2960</v>
      </c>
      <c r="C3687">
        <v>2002344334</v>
      </c>
      <c r="D3687" t="s">
        <v>125</v>
      </c>
      <c r="E3687" t="s">
        <v>126</v>
      </c>
      <c r="F3687" t="s">
        <v>127</v>
      </c>
      <c r="G3687" t="s">
        <v>128</v>
      </c>
      <c r="H3687" t="s">
        <v>129</v>
      </c>
      <c r="I3687" t="s">
        <v>221</v>
      </c>
      <c r="J3687" t="s">
        <v>250</v>
      </c>
      <c r="K3687" t="s">
        <v>761</v>
      </c>
      <c r="L3687">
        <v>80896343</v>
      </c>
      <c r="M3687" t="s">
        <v>762</v>
      </c>
      <c r="N3687">
        <v>33051090</v>
      </c>
      <c r="O3687" t="s">
        <v>763</v>
      </c>
      <c r="P3687">
        <v>4987176254436</v>
      </c>
      <c r="Q3687">
        <v>479</v>
      </c>
      <c r="R3687" s="16">
        <v>47045</v>
      </c>
      <c r="S3687">
        <v>36</v>
      </c>
      <c r="T3687">
        <v>73</v>
      </c>
      <c r="U3687">
        <v>30</v>
      </c>
      <c r="V3687">
        <v>398.11</v>
      </c>
      <c r="W3687">
        <v>418.02</v>
      </c>
      <c r="X3687">
        <v>435.45</v>
      </c>
      <c r="Y3687">
        <v>0</v>
      </c>
      <c r="Z3687">
        <v>1</v>
      </c>
      <c r="AA3687">
        <v>0</v>
      </c>
      <c r="AB3687">
        <v>0</v>
      </c>
      <c r="AC3687">
        <v>418.02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f t="shared" si="306"/>
        <v>1</v>
      </c>
      <c r="AJ3687">
        <f t="shared" si="307"/>
        <v>435.45</v>
      </c>
      <c r="AK3687" s="62">
        <f t="shared" si="308"/>
        <v>3.3333333333333333E-2</v>
      </c>
      <c r="AL3687">
        <f t="shared" si="309"/>
        <v>418.02</v>
      </c>
    </row>
    <row r="3688" spans="2:38" ht="14.45" x14ac:dyDescent="0.3">
      <c r="B3688" t="s">
        <v>2960</v>
      </c>
      <c r="C3688">
        <v>2002344334</v>
      </c>
      <c r="D3688" t="s">
        <v>125</v>
      </c>
      <c r="E3688" t="s">
        <v>126</v>
      </c>
      <c r="F3688" t="s">
        <v>127</v>
      </c>
      <c r="G3688" t="s">
        <v>146</v>
      </c>
      <c r="H3688" t="s">
        <v>160</v>
      </c>
      <c r="I3688" t="s">
        <v>161</v>
      </c>
      <c r="J3688" t="s">
        <v>344</v>
      </c>
      <c r="K3688" t="s">
        <v>345</v>
      </c>
      <c r="L3688">
        <v>80894424</v>
      </c>
      <c r="M3688" t="s">
        <v>956</v>
      </c>
      <c r="N3688">
        <v>96032100</v>
      </c>
      <c r="O3688" t="s">
        <v>957</v>
      </c>
      <c r="P3688">
        <v>4987176279156</v>
      </c>
      <c r="Q3688">
        <v>130</v>
      </c>
      <c r="R3688" s="16">
        <v>46806</v>
      </c>
      <c r="S3688">
        <v>36</v>
      </c>
      <c r="T3688">
        <v>51</v>
      </c>
      <c r="U3688">
        <v>48</v>
      </c>
      <c r="V3688">
        <v>99.05</v>
      </c>
      <c r="W3688">
        <v>104</v>
      </c>
      <c r="X3688">
        <v>108.34</v>
      </c>
      <c r="Y3688">
        <v>1</v>
      </c>
      <c r="Z3688">
        <v>0</v>
      </c>
      <c r="AA3688">
        <v>0</v>
      </c>
      <c r="AB3688">
        <v>0</v>
      </c>
      <c r="AC3688">
        <v>4992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f t="shared" si="306"/>
        <v>48</v>
      </c>
      <c r="AJ3688">
        <f t="shared" si="307"/>
        <v>5200.32</v>
      </c>
      <c r="AK3688" s="62">
        <f t="shared" si="308"/>
        <v>1</v>
      </c>
      <c r="AL3688">
        <f t="shared" si="309"/>
        <v>4992</v>
      </c>
    </row>
    <row r="3689" spans="2:38" ht="14.45" x14ac:dyDescent="0.3">
      <c r="B3689" t="s">
        <v>2960</v>
      </c>
      <c r="C3689">
        <v>2002344334</v>
      </c>
      <c r="D3689" t="s">
        <v>125</v>
      </c>
      <c r="E3689" t="s">
        <v>126</v>
      </c>
      <c r="F3689" t="s">
        <v>127</v>
      </c>
      <c r="G3689" t="s">
        <v>146</v>
      </c>
      <c r="H3689" t="s">
        <v>160</v>
      </c>
      <c r="I3689" t="s">
        <v>161</v>
      </c>
      <c r="J3689" t="s">
        <v>344</v>
      </c>
      <c r="K3689" t="s">
        <v>1048</v>
      </c>
      <c r="L3689">
        <v>80818682</v>
      </c>
      <c r="M3689" t="s">
        <v>1049</v>
      </c>
      <c r="N3689">
        <v>96032100</v>
      </c>
      <c r="O3689" t="s">
        <v>1050</v>
      </c>
      <c r="P3689">
        <v>4987176239945</v>
      </c>
      <c r="Q3689">
        <v>110</v>
      </c>
      <c r="R3689" s="16">
        <v>47020</v>
      </c>
      <c r="S3689">
        <v>36</v>
      </c>
      <c r="T3689">
        <v>71</v>
      </c>
      <c r="U3689">
        <v>48</v>
      </c>
      <c r="V3689">
        <v>83.81</v>
      </c>
      <c r="W3689">
        <v>88</v>
      </c>
      <c r="X3689">
        <v>91.67</v>
      </c>
      <c r="Y3689">
        <v>0</v>
      </c>
      <c r="Z3689">
        <v>1</v>
      </c>
      <c r="AA3689">
        <v>0</v>
      </c>
      <c r="AB3689">
        <v>0</v>
      </c>
      <c r="AC3689">
        <v>88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f t="shared" si="306"/>
        <v>1</v>
      </c>
      <c r="AJ3689">
        <f t="shared" si="307"/>
        <v>91.67</v>
      </c>
      <c r="AK3689" s="62">
        <f t="shared" si="308"/>
        <v>2.0833333333333332E-2</v>
      </c>
      <c r="AL3689">
        <f t="shared" si="309"/>
        <v>88</v>
      </c>
    </row>
    <row r="3690" spans="2:38" ht="14.45" x14ac:dyDescent="0.3">
      <c r="B3690" t="s">
        <v>2960</v>
      </c>
      <c r="C3690">
        <v>2002344334</v>
      </c>
      <c r="D3690" t="s">
        <v>125</v>
      </c>
      <c r="E3690" t="s">
        <v>126</v>
      </c>
      <c r="F3690" t="s">
        <v>127</v>
      </c>
      <c r="G3690" t="s">
        <v>128</v>
      </c>
      <c r="H3690" t="s">
        <v>129</v>
      </c>
      <c r="I3690" t="s">
        <v>130</v>
      </c>
      <c r="J3690" t="s">
        <v>216</v>
      </c>
      <c r="K3690" t="s">
        <v>555</v>
      </c>
      <c r="L3690">
        <v>80896337</v>
      </c>
      <c r="M3690" t="s">
        <v>765</v>
      </c>
      <c r="N3690">
        <v>33051090</v>
      </c>
      <c r="O3690" t="s">
        <v>766</v>
      </c>
      <c r="P3690">
        <v>4987176272140</v>
      </c>
      <c r="Q3690">
        <v>435</v>
      </c>
      <c r="R3690" s="16">
        <v>47045</v>
      </c>
      <c r="S3690">
        <v>36</v>
      </c>
      <c r="T3690">
        <v>73</v>
      </c>
      <c r="U3690">
        <v>30</v>
      </c>
      <c r="V3690">
        <v>361.54</v>
      </c>
      <c r="W3690">
        <v>379.62</v>
      </c>
      <c r="X3690">
        <v>395.45</v>
      </c>
      <c r="Y3690">
        <v>0</v>
      </c>
      <c r="Z3690">
        <v>2</v>
      </c>
      <c r="AA3690">
        <v>0</v>
      </c>
      <c r="AB3690">
        <v>0</v>
      </c>
      <c r="AC3690">
        <v>759.24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f t="shared" si="306"/>
        <v>2</v>
      </c>
      <c r="AJ3690">
        <f t="shared" si="307"/>
        <v>790.9</v>
      </c>
      <c r="AK3690" s="62">
        <f t="shared" si="308"/>
        <v>6.6666666666666666E-2</v>
      </c>
      <c r="AL3690">
        <f t="shared" si="309"/>
        <v>759.24</v>
      </c>
    </row>
    <row r="3691" spans="2:38" ht="14.45" x14ac:dyDescent="0.3">
      <c r="B3691" t="s">
        <v>2960</v>
      </c>
      <c r="C3691">
        <v>2002344334</v>
      </c>
      <c r="D3691" t="s">
        <v>125</v>
      </c>
      <c r="E3691" t="s">
        <v>126</v>
      </c>
      <c r="F3691" t="s">
        <v>127</v>
      </c>
      <c r="G3691" t="s">
        <v>146</v>
      </c>
      <c r="H3691" t="s">
        <v>160</v>
      </c>
      <c r="I3691" t="s">
        <v>161</v>
      </c>
      <c r="J3691" t="s">
        <v>162</v>
      </c>
      <c r="K3691" t="s">
        <v>358</v>
      </c>
      <c r="L3691">
        <v>80894388</v>
      </c>
      <c r="M3691" t="s">
        <v>1069</v>
      </c>
      <c r="N3691">
        <v>96032100</v>
      </c>
      <c r="O3691" t="s">
        <v>1070</v>
      </c>
      <c r="P3691">
        <v>4987176239952</v>
      </c>
      <c r="Q3691">
        <v>170</v>
      </c>
      <c r="R3691" s="16">
        <v>47044</v>
      </c>
      <c r="S3691">
        <v>36</v>
      </c>
      <c r="T3691">
        <v>73</v>
      </c>
      <c r="U3691">
        <v>36</v>
      </c>
      <c r="V3691">
        <v>129.52000000000001</v>
      </c>
      <c r="W3691">
        <v>136</v>
      </c>
      <c r="X3691">
        <v>141.66999999999999</v>
      </c>
      <c r="Y3691">
        <v>1</v>
      </c>
      <c r="Z3691">
        <v>0</v>
      </c>
      <c r="AA3691">
        <v>0</v>
      </c>
      <c r="AB3691">
        <v>0</v>
      </c>
      <c r="AC3691">
        <v>4896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f t="shared" si="306"/>
        <v>36</v>
      </c>
      <c r="AJ3691">
        <f t="shared" si="307"/>
        <v>5100.12</v>
      </c>
      <c r="AK3691" s="62">
        <f t="shared" si="308"/>
        <v>1</v>
      </c>
      <c r="AL3691">
        <f t="shared" si="309"/>
        <v>4896</v>
      </c>
    </row>
    <row r="3692" spans="2:38" ht="14.45" x14ac:dyDescent="0.3">
      <c r="B3692" t="s">
        <v>2960</v>
      </c>
      <c r="C3692">
        <v>2002344334</v>
      </c>
      <c r="D3692" t="s">
        <v>125</v>
      </c>
      <c r="E3692" t="s">
        <v>126</v>
      </c>
      <c r="F3692" t="s">
        <v>127</v>
      </c>
      <c r="G3692" t="s">
        <v>132</v>
      </c>
      <c r="H3692" t="s">
        <v>133</v>
      </c>
      <c r="I3692" t="s">
        <v>134</v>
      </c>
      <c r="J3692" t="s">
        <v>169</v>
      </c>
      <c r="K3692" t="s">
        <v>543</v>
      </c>
      <c r="L3692">
        <v>80830251</v>
      </c>
      <c r="M3692" t="s">
        <v>544</v>
      </c>
      <c r="N3692">
        <v>96190010</v>
      </c>
      <c r="O3692" t="s">
        <v>545</v>
      </c>
      <c r="P3692">
        <v>4987176294623</v>
      </c>
      <c r="Q3692">
        <v>475</v>
      </c>
      <c r="R3692" s="16">
        <v>46807</v>
      </c>
      <c r="S3692">
        <v>24</v>
      </c>
      <c r="T3692">
        <v>77</v>
      </c>
      <c r="U3692">
        <v>16</v>
      </c>
      <c r="V3692">
        <v>354.08</v>
      </c>
      <c r="W3692">
        <v>354.08</v>
      </c>
      <c r="X3692">
        <v>368.85</v>
      </c>
      <c r="Y3692">
        <v>1</v>
      </c>
      <c r="Z3692">
        <v>2</v>
      </c>
      <c r="AA3692">
        <v>0</v>
      </c>
      <c r="AB3692">
        <v>0</v>
      </c>
      <c r="AC3692">
        <v>6373.44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f t="shared" si="306"/>
        <v>18</v>
      </c>
      <c r="AJ3692">
        <f t="shared" si="307"/>
        <v>6639.3</v>
      </c>
      <c r="AK3692" s="62">
        <f t="shared" si="308"/>
        <v>1.125</v>
      </c>
      <c r="AL3692">
        <f t="shared" si="309"/>
        <v>6373.44</v>
      </c>
    </row>
    <row r="3693" spans="2:38" ht="14.45" x14ac:dyDescent="0.3">
      <c r="B3693" t="s">
        <v>2960</v>
      </c>
      <c r="C3693">
        <v>2002344334</v>
      </c>
      <c r="D3693" t="s">
        <v>125</v>
      </c>
      <c r="E3693" t="s">
        <v>126</v>
      </c>
      <c r="F3693" t="s">
        <v>127</v>
      </c>
      <c r="G3693" t="s">
        <v>146</v>
      </c>
      <c r="H3693" t="s">
        <v>147</v>
      </c>
      <c r="I3693" t="s">
        <v>203</v>
      </c>
      <c r="J3693" t="s">
        <v>367</v>
      </c>
      <c r="K3693" t="s">
        <v>772</v>
      </c>
      <c r="L3693">
        <v>80866723</v>
      </c>
      <c r="M3693" t="s">
        <v>773</v>
      </c>
      <c r="N3693">
        <v>33071090</v>
      </c>
      <c r="O3693" t="s">
        <v>774</v>
      </c>
      <c r="P3693">
        <v>4987176278586</v>
      </c>
      <c r="Q3693">
        <v>290</v>
      </c>
      <c r="R3693" s="16">
        <v>47052</v>
      </c>
      <c r="S3693">
        <v>36</v>
      </c>
      <c r="T3693">
        <v>74</v>
      </c>
      <c r="U3693">
        <v>12</v>
      </c>
      <c r="V3693">
        <v>210.64</v>
      </c>
      <c r="W3693">
        <v>248.56</v>
      </c>
      <c r="X3693">
        <v>258.92</v>
      </c>
      <c r="Y3693">
        <v>13</v>
      </c>
      <c r="Z3693">
        <v>4</v>
      </c>
      <c r="AA3693">
        <v>0</v>
      </c>
      <c r="AB3693">
        <v>0</v>
      </c>
      <c r="AC3693">
        <v>39769.599999999999</v>
      </c>
      <c r="AD3693">
        <v>0.02</v>
      </c>
      <c r="AE3693">
        <v>0</v>
      </c>
      <c r="AF3693">
        <v>0</v>
      </c>
      <c r="AG3693">
        <v>0</v>
      </c>
      <c r="AH3693">
        <v>0</v>
      </c>
      <c r="AI3693">
        <f t="shared" si="306"/>
        <v>160</v>
      </c>
      <c r="AJ3693">
        <f t="shared" si="307"/>
        <v>41427.200000000004</v>
      </c>
      <c r="AK3693" s="62">
        <f t="shared" si="308"/>
        <v>13.333333333333334</v>
      </c>
      <c r="AL3693">
        <f t="shared" si="309"/>
        <v>39769.599999999999</v>
      </c>
    </row>
    <row r="3694" spans="2:38" ht="14.45" x14ac:dyDescent="0.3">
      <c r="B3694" t="s">
        <v>2960</v>
      </c>
      <c r="C3694">
        <v>2002344334</v>
      </c>
      <c r="D3694" t="s">
        <v>125</v>
      </c>
      <c r="E3694" t="s">
        <v>126</v>
      </c>
      <c r="F3694" t="s">
        <v>127</v>
      </c>
      <c r="G3694" t="s">
        <v>146</v>
      </c>
      <c r="H3694" t="s">
        <v>160</v>
      </c>
      <c r="I3694" t="s">
        <v>161</v>
      </c>
      <c r="J3694" t="s">
        <v>351</v>
      </c>
      <c r="K3694" t="s">
        <v>891</v>
      </c>
      <c r="L3694">
        <v>80894430</v>
      </c>
      <c r="M3694" t="s">
        <v>892</v>
      </c>
      <c r="N3694">
        <v>96032100</v>
      </c>
      <c r="O3694" t="s">
        <v>893</v>
      </c>
      <c r="P3694">
        <v>4987176402912</v>
      </c>
      <c r="Q3694">
        <v>150</v>
      </c>
      <c r="R3694" s="16">
        <v>47045</v>
      </c>
      <c r="S3694">
        <v>36</v>
      </c>
      <c r="T3694">
        <v>73</v>
      </c>
      <c r="U3694">
        <v>36</v>
      </c>
      <c r="V3694">
        <v>114.29</v>
      </c>
      <c r="W3694">
        <v>120</v>
      </c>
      <c r="X3694">
        <v>125</v>
      </c>
      <c r="Y3694">
        <v>1</v>
      </c>
      <c r="Z3694">
        <v>0</v>
      </c>
      <c r="AA3694">
        <v>0</v>
      </c>
      <c r="AB3694">
        <v>0</v>
      </c>
      <c r="AC3694">
        <v>4320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f t="shared" si="306"/>
        <v>36</v>
      </c>
      <c r="AJ3694">
        <f t="shared" si="307"/>
        <v>4500</v>
      </c>
      <c r="AK3694" s="62">
        <f t="shared" si="308"/>
        <v>1</v>
      </c>
      <c r="AL3694">
        <f t="shared" si="309"/>
        <v>4320</v>
      </c>
    </row>
    <row r="3695" spans="2:38" ht="14.45" x14ac:dyDescent="0.3">
      <c r="B3695" t="s">
        <v>2960</v>
      </c>
      <c r="C3695">
        <v>2002344334</v>
      </c>
      <c r="D3695" t="s">
        <v>125</v>
      </c>
      <c r="E3695" t="s">
        <v>126</v>
      </c>
      <c r="F3695" t="s">
        <v>127</v>
      </c>
      <c r="G3695" t="s">
        <v>146</v>
      </c>
      <c r="H3695" t="s">
        <v>190</v>
      </c>
      <c r="I3695" t="s">
        <v>191</v>
      </c>
      <c r="J3695" t="s">
        <v>313</v>
      </c>
      <c r="K3695" t="s">
        <v>888</v>
      </c>
      <c r="L3695">
        <v>80840352</v>
      </c>
      <c r="M3695" t="s">
        <v>889</v>
      </c>
      <c r="N3695">
        <v>82121010</v>
      </c>
      <c r="O3695" t="s">
        <v>890</v>
      </c>
      <c r="P3695">
        <v>4987176124616</v>
      </c>
      <c r="Q3695">
        <v>475</v>
      </c>
      <c r="R3695" s="16">
        <v>47045</v>
      </c>
      <c r="S3695">
        <v>60</v>
      </c>
      <c r="T3695">
        <v>44</v>
      </c>
      <c r="U3695">
        <v>40</v>
      </c>
      <c r="V3695">
        <v>338.97</v>
      </c>
      <c r="W3695">
        <v>399.99</v>
      </c>
      <c r="X3695">
        <v>416.67</v>
      </c>
      <c r="Y3695">
        <v>0</v>
      </c>
      <c r="Z3695">
        <v>10</v>
      </c>
      <c r="AA3695">
        <v>0</v>
      </c>
      <c r="AB3695">
        <v>0</v>
      </c>
      <c r="AC3695">
        <v>3999.9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f t="shared" si="306"/>
        <v>10</v>
      </c>
      <c r="AJ3695">
        <f t="shared" si="307"/>
        <v>4166.7</v>
      </c>
      <c r="AK3695" s="62">
        <f t="shared" si="308"/>
        <v>0.25</v>
      </c>
      <c r="AL3695">
        <f t="shared" si="309"/>
        <v>3999.9</v>
      </c>
    </row>
    <row r="3696" spans="2:38" ht="14.45" x14ac:dyDescent="0.3">
      <c r="B3696" t="s">
        <v>2960</v>
      </c>
      <c r="C3696">
        <v>2002344334</v>
      </c>
      <c r="D3696" t="s">
        <v>125</v>
      </c>
      <c r="E3696" t="s">
        <v>126</v>
      </c>
      <c r="F3696" t="s">
        <v>127</v>
      </c>
      <c r="G3696" t="s">
        <v>146</v>
      </c>
      <c r="H3696" t="s">
        <v>147</v>
      </c>
      <c r="I3696" t="s">
        <v>203</v>
      </c>
      <c r="J3696" t="s">
        <v>367</v>
      </c>
      <c r="K3696" t="s">
        <v>777</v>
      </c>
      <c r="L3696">
        <v>80866724</v>
      </c>
      <c r="M3696" t="s">
        <v>778</v>
      </c>
      <c r="N3696">
        <v>33071090</v>
      </c>
      <c r="O3696" t="s">
        <v>779</v>
      </c>
      <c r="P3696">
        <v>4987176345516</v>
      </c>
      <c r="Q3696">
        <v>249</v>
      </c>
      <c r="R3696" s="16">
        <v>46807</v>
      </c>
      <c r="S3696">
        <v>36</v>
      </c>
      <c r="T3696">
        <v>51</v>
      </c>
      <c r="U3696">
        <v>24</v>
      </c>
      <c r="V3696">
        <v>180.86</v>
      </c>
      <c r="W3696">
        <v>213.42</v>
      </c>
      <c r="X3696">
        <v>222.32</v>
      </c>
      <c r="Y3696">
        <v>0</v>
      </c>
      <c r="Z3696">
        <v>7</v>
      </c>
      <c r="AA3696">
        <v>0</v>
      </c>
      <c r="AB3696">
        <v>0</v>
      </c>
      <c r="AC3696">
        <v>1493.94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f t="shared" si="306"/>
        <v>7</v>
      </c>
      <c r="AJ3696">
        <f t="shared" si="307"/>
        <v>1556.24</v>
      </c>
      <c r="AK3696" s="62">
        <f t="shared" si="308"/>
        <v>0.29166666666666669</v>
      </c>
      <c r="AL3696">
        <f t="shared" si="309"/>
        <v>1493.9399999999998</v>
      </c>
    </row>
    <row r="3697" spans="2:38" ht="14.45" x14ac:dyDescent="0.3">
      <c r="B3697" t="s">
        <v>2960</v>
      </c>
      <c r="C3697">
        <v>2002344334</v>
      </c>
      <c r="D3697" t="s">
        <v>125</v>
      </c>
      <c r="E3697" t="s">
        <v>126</v>
      </c>
      <c r="F3697" t="s">
        <v>127</v>
      </c>
      <c r="G3697" t="s">
        <v>146</v>
      </c>
      <c r="H3697" t="s">
        <v>160</v>
      </c>
      <c r="I3697" t="s">
        <v>161</v>
      </c>
      <c r="J3697" t="s">
        <v>351</v>
      </c>
      <c r="K3697" t="s">
        <v>352</v>
      </c>
      <c r="L3697">
        <v>80894434</v>
      </c>
      <c r="M3697" t="s">
        <v>1760</v>
      </c>
      <c r="N3697">
        <v>96032100</v>
      </c>
      <c r="O3697" t="s">
        <v>1761</v>
      </c>
      <c r="P3697">
        <v>4987176270337</v>
      </c>
      <c r="Q3697">
        <v>130</v>
      </c>
      <c r="R3697" s="16">
        <v>47045</v>
      </c>
      <c r="S3697">
        <v>36</v>
      </c>
      <c r="T3697">
        <v>73</v>
      </c>
      <c r="U3697">
        <v>36</v>
      </c>
      <c r="V3697">
        <v>99.05</v>
      </c>
      <c r="W3697">
        <v>104</v>
      </c>
      <c r="X3697">
        <v>108.34</v>
      </c>
      <c r="Y3697">
        <v>2</v>
      </c>
      <c r="Z3697">
        <v>0</v>
      </c>
      <c r="AA3697">
        <v>0</v>
      </c>
      <c r="AB3697">
        <v>0</v>
      </c>
      <c r="AC3697">
        <v>7488</v>
      </c>
      <c r="AD3697">
        <v>0.01</v>
      </c>
      <c r="AE3697">
        <v>0</v>
      </c>
      <c r="AF3697">
        <v>0</v>
      </c>
      <c r="AG3697">
        <v>0</v>
      </c>
      <c r="AH3697">
        <v>0</v>
      </c>
      <c r="AI3697">
        <f t="shared" si="306"/>
        <v>72</v>
      </c>
      <c r="AJ3697">
        <f t="shared" si="307"/>
        <v>7800.4800000000005</v>
      </c>
      <c r="AK3697" s="62">
        <f t="shared" si="308"/>
        <v>2</v>
      </c>
      <c r="AL3697">
        <f t="shared" si="309"/>
        <v>7488</v>
      </c>
    </row>
    <row r="3698" spans="2:38" ht="14.45" x14ac:dyDescent="0.3">
      <c r="B3698" t="s">
        <v>2960</v>
      </c>
      <c r="C3698">
        <v>2002344334</v>
      </c>
      <c r="D3698" t="s">
        <v>125</v>
      </c>
      <c r="E3698" t="s">
        <v>126</v>
      </c>
      <c r="F3698" t="s">
        <v>127</v>
      </c>
      <c r="G3698" t="s">
        <v>128</v>
      </c>
      <c r="H3698" t="s">
        <v>129</v>
      </c>
      <c r="I3698" t="s">
        <v>130</v>
      </c>
      <c r="J3698" t="s">
        <v>216</v>
      </c>
      <c r="K3698" t="s">
        <v>556</v>
      </c>
      <c r="L3698">
        <v>80851940</v>
      </c>
      <c r="M3698" t="s">
        <v>557</v>
      </c>
      <c r="N3698">
        <v>33051090</v>
      </c>
      <c r="O3698" t="s">
        <v>558</v>
      </c>
      <c r="P3698">
        <v>4987176272164</v>
      </c>
      <c r="Q3698">
        <v>210</v>
      </c>
      <c r="R3698" s="16">
        <v>47020</v>
      </c>
      <c r="S3698">
        <v>36</v>
      </c>
      <c r="T3698">
        <v>71</v>
      </c>
      <c r="U3698">
        <v>56</v>
      </c>
      <c r="V3698">
        <v>174.54</v>
      </c>
      <c r="W3698">
        <v>183.27</v>
      </c>
      <c r="X3698">
        <v>190.91</v>
      </c>
      <c r="Y3698">
        <v>0</v>
      </c>
      <c r="Z3698">
        <v>2</v>
      </c>
      <c r="AA3698">
        <v>0</v>
      </c>
      <c r="AB3698">
        <v>0</v>
      </c>
      <c r="AC3698">
        <v>366.54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f t="shared" si="306"/>
        <v>2</v>
      </c>
      <c r="AJ3698">
        <f t="shared" si="307"/>
        <v>381.82</v>
      </c>
      <c r="AK3698" s="62">
        <f t="shared" si="308"/>
        <v>3.5714285714285712E-2</v>
      </c>
      <c r="AL3698">
        <f t="shared" si="309"/>
        <v>366.54</v>
      </c>
    </row>
    <row r="3699" spans="2:38" ht="14.45" x14ac:dyDescent="0.3">
      <c r="B3699" t="s">
        <v>2960</v>
      </c>
      <c r="C3699">
        <v>2002344334</v>
      </c>
      <c r="D3699" t="s">
        <v>125</v>
      </c>
      <c r="E3699" t="s">
        <v>126</v>
      </c>
      <c r="F3699" t="s">
        <v>127</v>
      </c>
      <c r="G3699" t="s">
        <v>146</v>
      </c>
      <c r="H3699" t="s">
        <v>147</v>
      </c>
      <c r="I3699" t="s">
        <v>203</v>
      </c>
      <c r="J3699" t="s">
        <v>367</v>
      </c>
      <c r="K3699" t="s">
        <v>780</v>
      </c>
      <c r="L3699">
        <v>80866725</v>
      </c>
      <c r="M3699" t="s">
        <v>781</v>
      </c>
      <c r="N3699">
        <v>33071090</v>
      </c>
      <c r="O3699" t="s">
        <v>782</v>
      </c>
      <c r="P3699">
        <v>4987176177674</v>
      </c>
      <c r="Q3699">
        <v>270</v>
      </c>
      <c r="R3699" s="16">
        <v>46807</v>
      </c>
      <c r="S3699">
        <v>36</v>
      </c>
      <c r="T3699">
        <v>51</v>
      </c>
      <c r="U3699">
        <v>24</v>
      </c>
      <c r="V3699">
        <v>196.12</v>
      </c>
      <c r="W3699">
        <v>231.42</v>
      </c>
      <c r="X3699">
        <v>241.07</v>
      </c>
      <c r="Y3699">
        <v>0</v>
      </c>
      <c r="Z3699">
        <v>11</v>
      </c>
      <c r="AA3699">
        <v>0</v>
      </c>
      <c r="AB3699">
        <v>0</v>
      </c>
      <c r="AC3699">
        <v>2545.62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f t="shared" si="306"/>
        <v>11</v>
      </c>
      <c r="AJ3699">
        <f t="shared" si="307"/>
        <v>2651.77</v>
      </c>
      <c r="AK3699" s="62">
        <f t="shared" si="308"/>
        <v>0.45833333333333331</v>
      </c>
      <c r="AL3699">
        <f t="shared" si="309"/>
        <v>2545.62</v>
      </c>
    </row>
    <row r="3700" spans="2:38" ht="14.45" x14ac:dyDescent="0.3">
      <c r="B3700" t="s">
        <v>2960</v>
      </c>
      <c r="C3700">
        <v>2002344334</v>
      </c>
      <c r="D3700" t="s">
        <v>125</v>
      </c>
      <c r="E3700" t="s">
        <v>126</v>
      </c>
      <c r="F3700" t="s">
        <v>127</v>
      </c>
      <c r="G3700" t="s">
        <v>146</v>
      </c>
      <c r="H3700" t="s">
        <v>160</v>
      </c>
      <c r="I3700" t="s">
        <v>161</v>
      </c>
      <c r="J3700" t="s">
        <v>525</v>
      </c>
      <c r="K3700" t="s">
        <v>526</v>
      </c>
      <c r="L3700">
        <v>83913849</v>
      </c>
      <c r="M3700" t="s">
        <v>978</v>
      </c>
      <c r="N3700">
        <v>96032100</v>
      </c>
      <c r="O3700" t="s">
        <v>979</v>
      </c>
      <c r="P3700">
        <v>4987176202437</v>
      </c>
      <c r="Q3700">
        <v>115</v>
      </c>
      <c r="R3700" s="16">
        <v>47045</v>
      </c>
      <c r="S3700">
        <v>36</v>
      </c>
      <c r="T3700">
        <v>73</v>
      </c>
      <c r="U3700">
        <v>72</v>
      </c>
      <c r="V3700">
        <v>87.62</v>
      </c>
      <c r="W3700">
        <v>92</v>
      </c>
      <c r="X3700">
        <v>95.84</v>
      </c>
      <c r="Y3700">
        <v>0</v>
      </c>
      <c r="Z3700">
        <v>50</v>
      </c>
      <c r="AA3700">
        <v>0</v>
      </c>
      <c r="AB3700">
        <v>0</v>
      </c>
      <c r="AC3700">
        <v>4600</v>
      </c>
      <c r="AD3700">
        <v>0.01</v>
      </c>
      <c r="AE3700">
        <v>0</v>
      </c>
      <c r="AF3700">
        <v>0</v>
      </c>
      <c r="AG3700">
        <v>0</v>
      </c>
      <c r="AH3700">
        <v>0</v>
      </c>
      <c r="AI3700">
        <f t="shared" si="306"/>
        <v>50</v>
      </c>
      <c r="AJ3700">
        <f t="shared" si="307"/>
        <v>4792</v>
      </c>
      <c r="AK3700" s="62">
        <f t="shared" si="308"/>
        <v>0.69444444444444442</v>
      </c>
      <c r="AL3700">
        <f t="shared" si="309"/>
        <v>4600</v>
      </c>
    </row>
    <row r="3701" spans="2:38" ht="14.45" x14ac:dyDescent="0.3">
      <c r="B3701" t="s">
        <v>2960</v>
      </c>
      <c r="C3701">
        <v>2002344334</v>
      </c>
      <c r="D3701" t="s">
        <v>125</v>
      </c>
      <c r="E3701" t="s">
        <v>126</v>
      </c>
      <c r="F3701" t="s">
        <v>127</v>
      </c>
      <c r="G3701" t="s">
        <v>128</v>
      </c>
      <c r="H3701" t="s">
        <v>139</v>
      </c>
      <c r="I3701" t="s">
        <v>140</v>
      </c>
      <c r="J3701" t="s">
        <v>266</v>
      </c>
      <c r="K3701" t="s">
        <v>412</v>
      </c>
      <c r="L3701">
        <v>83918758</v>
      </c>
      <c r="M3701" t="s">
        <v>997</v>
      </c>
      <c r="N3701">
        <v>96190030</v>
      </c>
      <c r="O3701" t="s">
        <v>998</v>
      </c>
      <c r="P3701">
        <v>4987176071446</v>
      </c>
      <c r="Q3701">
        <v>95</v>
      </c>
      <c r="R3701" s="16">
        <v>46807</v>
      </c>
      <c r="S3701">
        <v>36</v>
      </c>
      <c r="T3701">
        <v>51</v>
      </c>
      <c r="U3701">
        <v>40</v>
      </c>
      <c r="V3701">
        <v>72.38</v>
      </c>
      <c r="W3701">
        <v>76</v>
      </c>
      <c r="X3701">
        <v>79.17</v>
      </c>
      <c r="Y3701">
        <v>70</v>
      </c>
      <c r="Z3701">
        <v>19</v>
      </c>
      <c r="AA3701">
        <v>0</v>
      </c>
      <c r="AB3701">
        <v>0</v>
      </c>
      <c r="AC3701">
        <v>214244</v>
      </c>
      <c r="AD3701">
        <v>0.16</v>
      </c>
      <c r="AE3701">
        <v>0</v>
      </c>
      <c r="AF3701">
        <v>0</v>
      </c>
      <c r="AG3701">
        <v>0</v>
      </c>
      <c r="AH3701">
        <v>0</v>
      </c>
      <c r="AI3701">
        <f t="shared" si="306"/>
        <v>2819</v>
      </c>
      <c r="AJ3701">
        <f t="shared" si="307"/>
        <v>223180.23</v>
      </c>
      <c r="AK3701" s="62">
        <f t="shared" si="308"/>
        <v>70.474999999999994</v>
      </c>
      <c r="AL3701">
        <f t="shared" si="309"/>
        <v>214244</v>
      </c>
    </row>
    <row r="3702" spans="2:38" ht="14.45" x14ac:dyDescent="0.3">
      <c r="B3702" t="s">
        <v>2960</v>
      </c>
      <c r="C3702">
        <v>2002344334</v>
      </c>
      <c r="D3702" t="s">
        <v>125</v>
      </c>
      <c r="E3702" t="s">
        <v>126</v>
      </c>
      <c r="F3702" t="s">
        <v>127</v>
      </c>
      <c r="G3702" t="s">
        <v>146</v>
      </c>
      <c r="H3702" t="s">
        <v>160</v>
      </c>
      <c r="I3702" t="s">
        <v>161</v>
      </c>
      <c r="J3702" t="s">
        <v>539</v>
      </c>
      <c r="K3702" t="s">
        <v>641</v>
      </c>
      <c r="L3702">
        <v>83913853</v>
      </c>
      <c r="M3702" t="s">
        <v>1030</v>
      </c>
      <c r="N3702">
        <v>96032100</v>
      </c>
      <c r="O3702" t="s">
        <v>1031</v>
      </c>
      <c r="P3702">
        <v>4987176163745</v>
      </c>
      <c r="Q3702">
        <v>110</v>
      </c>
      <c r="R3702" s="16">
        <v>47045</v>
      </c>
      <c r="S3702">
        <v>36</v>
      </c>
      <c r="T3702">
        <v>73</v>
      </c>
      <c r="U3702">
        <v>48</v>
      </c>
      <c r="V3702">
        <v>83.81</v>
      </c>
      <c r="W3702">
        <v>88</v>
      </c>
      <c r="X3702">
        <v>91.67</v>
      </c>
      <c r="Y3702">
        <v>2</v>
      </c>
      <c r="Z3702">
        <v>0</v>
      </c>
      <c r="AA3702">
        <v>0</v>
      </c>
      <c r="AB3702">
        <v>0</v>
      </c>
      <c r="AC3702">
        <v>8448</v>
      </c>
      <c r="AD3702">
        <v>0.01</v>
      </c>
      <c r="AE3702">
        <v>0</v>
      </c>
      <c r="AF3702">
        <v>0</v>
      </c>
      <c r="AG3702">
        <v>0</v>
      </c>
      <c r="AH3702">
        <v>0</v>
      </c>
      <c r="AI3702">
        <f t="shared" si="306"/>
        <v>96</v>
      </c>
      <c r="AJ3702">
        <f t="shared" si="307"/>
        <v>8800.32</v>
      </c>
      <c r="AK3702" s="62">
        <f t="shared" si="308"/>
        <v>2</v>
      </c>
      <c r="AL3702">
        <f t="shared" si="309"/>
        <v>8448</v>
      </c>
    </row>
    <row r="3703" spans="2:38" ht="14.45" x14ac:dyDescent="0.3">
      <c r="B3703" t="s">
        <v>2960</v>
      </c>
      <c r="C3703">
        <v>2002344334</v>
      </c>
      <c r="D3703" t="s">
        <v>125</v>
      </c>
      <c r="E3703" t="s">
        <v>126</v>
      </c>
      <c r="F3703" t="s">
        <v>127</v>
      </c>
      <c r="G3703" t="s">
        <v>146</v>
      </c>
      <c r="H3703" t="s">
        <v>160</v>
      </c>
      <c r="I3703" t="s">
        <v>161</v>
      </c>
      <c r="J3703" t="s">
        <v>162</v>
      </c>
      <c r="K3703" t="s">
        <v>334</v>
      </c>
      <c r="L3703">
        <v>80894402</v>
      </c>
      <c r="M3703" t="s">
        <v>958</v>
      </c>
      <c r="N3703">
        <v>96032100</v>
      </c>
      <c r="O3703" t="s">
        <v>959</v>
      </c>
      <c r="P3703">
        <v>4987176239976</v>
      </c>
      <c r="Q3703">
        <v>150</v>
      </c>
      <c r="R3703" s="16">
        <v>47045</v>
      </c>
      <c r="S3703">
        <v>36</v>
      </c>
      <c r="T3703">
        <v>73</v>
      </c>
      <c r="U3703">
        <v>36</v>
      </c>
      <c r="V3703">
        <v>114.29</v>
      </c>
      <c r="W3703">
        <v>120</v>
      </c>
      <c r="X3703">
        <v>125</v>
      </c>
      <c r="Y3703">
        <v>0</v>
      </c>
      <c r="Z3703">
        <v>16</v>
      </c>
      <c r="AA3703">
        <v>0</v>
      </c>
      <c r="AB3703">
        <v>0</v>
      </c>
      <c r="AC3703">
        <v>1920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f t="shared" si="306"/>
        <v>16</v>
      </c>
      <c r="AJ3703">
        <f t="shared" si="307"/>
        <v>2000</v>
      </c>
      <c r="AK3703" s="62">
        <f t="shared" si="308"/>
        <v>0.44444444444444442</v>
      </c>
      <c r="AL3703">
        <f t="shared" si="309"/>
        <v>1920</v>
      </c>
    </row>
    <row r="3704" spans="2:38" ht="14.45" x14ac:dyDescent="0.3">
      <c r="B3704" t="s">
        <v>2960</v>
      </c>
      <c r="C3704">
        <v>2002344334</v>
      </c>
      <c r="D3704" t="s">
        <v>125</v>
      </c>
      <c r="E3704" t="s">
        <v>126</v>
      </c>
      <c r="F3704" t="s">
        <v>127</v>
      </c>
      <c r="G3704" t="s">
        <v>146</v>
      </c>
      <c r="H3704" t="s">
        <v>150</v>
      </c>
      <c r="I3704" t="s">
        <v>257</v>
      </c>
      <c r="J3704" t="s">
        <v>258</v>
      </c>
      <c r="K3704" t="s">
        <v>259</v>
      </c>
      <c r="L3704">
        <v>80818341</v>
      </c>
      <c r="M3704" t="s">
        <v>260</v>
      </c>
      <c r="N3704">
        <v>82121010</v>
      </c>
      <c r="O3704" t="s">
        <v>261</v>
      </c>
      <c r="P3704">
        <v>4987176288264</v>
      </c>
      <c r="Q3704">
        <v>175</v>
      </c>
      <c r="R3704" s="16">
        <v>46807</v>
      </c>
      <c r="S3704">
        <v>60</v>
      </c>
      <c r="T3704">
        <v>31</v>
      </c>
      <c r="U3704">
        <v>30</v>
      </c>
      <c r="V3704">
        <v>127.12</v>
      </c>
      <c r="W3704">
        <v>150</v>
      </c>
      <c r="X3704">
        <v>156.26</v>
      </c>
      <c r="Y3704">
        <v>0</v>
      </c>
      <c r="Z3704">
        <v>9</v>
      </c>
      <c r="AA3704">
        <v>0</v>
      </c>
      <c r="AB3704">
        <v>0</v>
      </c>
      <c r="AC3704">
        <v>1350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f t="shared" si="306"/>
        <v>9</v>
      </c>
      <c r="AJ3704">
        <f t="shared" si="307"/>
        <v>1406.34</v>
      </c>
      <c r="AK3704" s="62">
        <f t="shared" si="308"/>
        <v>0.3</v>
      </c>
      <c r="AL3704">
        <f t="shared" si="309"/>
        <v>1350</v>
      </c>
    </row>
    <row r="3705" spans="2:38" ht="14.45" x14ac:dyDescent="0.3">
      <c r="B3705" t="s">
        <v>2960</v>
      </c>
      <c r="C3705">
        <v>2002344334</v>
      </c>
      <c r="D3705" t="s">
        <v>125</v>
      </c>
      <c r="E3705" t="s">
        <v>126</v>
      </c>
      <c r="F3705" t="s">
        <v>127</v>
      </c>
      <c r="G3705" t="s">
        <v>146</v>
      </c>
      <c r="H3705" t="s">
        <v>147</v>
      </c>
      <c r="I3705" t="s">
        <v>203</v>
      </c>
      <c r="J3705" t="s">
        <v>367</v>
      </c>
      <c r="K3705" t="s">
        <v>787</v>
      </c>
      <c r="L3705">
        <v>80866726</v>
      </c>
      <c r="M3705" t="s">
        <v>788</v>
      </c>
      <c r="N3705">
        <v>33071090</v>
      </c>
      <c r="O3705" t="s">
        <v>789</v>
      </c>
      <c r="P3705">
        <v>4902430722193</v>
      </c>
      <c r="Q3705">
        <v>95</v>
      </c>
      <c r="R3705" s="16">
        <v>47045</v>
      </c>
      <c r="S3705">
        <v>36</v>
      </c>
      <c r="T3705">
        <v>73</v>
      </c>
      <c r="U3705">
        <v>48</v>
      </c>
      <c r="V3705">
        <v>69.010000000000005</v>
      </c>
      <c r="W3705">
        <v>81.430000000000007</v>
      </c>
      <c r="X3705">
        <v>84.83</v>
      </c>
      <c r="Y3705">
        <v>1</v>
      </c>
      <c r="Z3705">
        <v>9</v>
      </c>
      <c r="AA3705">
        <v>0</v>
      </c>
      <c r="AB3705">
        <v>0</v>
      </c>
      <c r="AC3705">
        <v>4641.51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f t="shared" si="306"/>
        <v>57</v>
      </c>
      <c r="AJ3705">
        <f t="shared" si="307"/>
        <v>4835.3099999999995</v>
      </c>
      <c r="AK3705" s="62">
        <f t="shared" si="308"/>
        <v>1.1875</v>
      </c>
      <c r="AL3705">
        <f t="shared" si="309"/>
        <v>4641.51</v>
      </c>
    </row>
    <row r="3706" spans="2:38" ht="14.45" x14ac:dyDescent="0.3">
      <c r="B3706" t="s">
        <v>2960</v>
      </c>
      <c r="C3706">
        <v>2002344334</v>
      </c>
      <c r="D3706" t="s">
        <v>125</v>
      </c>
      <c r="E3706" t="s">
        <v>126</v>
      </c>
      <c r="F3706" t="s">
        <v>127</v>
      </c>
      <c r="G3706" t="s">
        <v>146</v>
      </c>
      <c r="H3706" t="s">
        <v>160</v>
      </c>
      <c r="I3706" t="s">
        <v>161</v>
      </c>
      <c r="J3706" t="s">
        <v>162</v>
      </c>
      <c r="K3706" t="s">
        <v>582</v>
      </c>
      <c r="L3706">
        <v>80894404</v>
      </c>
      <c r="M3706" t="s">
        <v>710</v>
      </c>
      <c r="N3706">
        <v>96032100</v>
      </c>
      <c r="O3706" t="s">
        <v>711</v>
      </c>
      <c r="P3706">
        <v>4987176278838</v>
      </c>
      <c r="Q3706">
        <v>108</v>
      </c>
      <c r="R3706" s="16">
        <v>47045</v>
      </c>
      <c r="S3706">
        <v>36</v>
      </c>
      <c r="T3706">
        <v>73</v>
      </c>
      <c r="U3706">
        <v>48</v>
      </c>
      <c r="V3706">
        <v>82.29</v>
      </c>
      <c r="W3706">
        <v>86.4</v>
      </c>
      <c r="X3706">
        <v>90</v>
      </c>
      <c r="Y3706">
        <v>0</v>
      </c>
      <c r="Z3706">
        <v>20</v>
      </c>
      <c r="AA3706">
        <v>0</v>
      </c>
      <c r="AB3706">
        <v>0</v>
      </c>
      <c r="AC3706">
        <v>1728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f t="shared" si="306"/>
        <v>20</v>
      </c>
      <c r="AJ3706">
        <f t="shared" si="307"/>
        <v>1800</v>
      </c>
      <c r="AK3706" s="62">
        <f t="shared" si="308"/>
        <v>0.41666666666666669</v>
      </c>
      <c r="AL3706">
        <f t="shared" si="309"/>
        <v>1728</v>
      </c>
    </row>
    <row r="3707" spans="2:38" ht="14.45" x14ac:dyDescent="0.3">
      <c r="B3707" t="s">
        <v>2960</v>
      </c>
      <c r="C3707">
        <v>2002344334</v>
      </c>
      <c r="D3707" t="s">
        <v>125</v>
      </c>
      <c r="E3707" t="s">
        <v>126</v>
      </c>
      <c r="F3707" t="s">
        <v>127</v>
      </c>
      <c r="G3707" t="s">
        <v>128</v>
      </c>
      <c r="H3707" t="s">
        <v>139</v>
      </c>
      <c r="I3707" t="s">
        <v>140</v>
      </c>
      <c r="J3707" t="s">
        <v>266</v>
      </c>
      <c r="K3707" t="s">
        <v>482</v>
      </c>
      <c r="L3707">
        <v>83918759</v>
      </c>
      <c r="M3707" t="s">
        <v>883</v>
      </c>
      <c r="N3707">
        <v>96190030</v>
      </c>
      <c r="O3707" t="s">
        <v>884</v>
      </c>
      <c r="P3707">
        <v>4987176071453</v>
      </c>
      <c r="Q3707">
        <v>95</v>
      </c>
      <c r="R3707" s="16">
        <v>46807</v>
      </c>
      <c r="S3707">
        <v>36</v>
      </c>
      <c r="T3707">
        <v>51</v>
      </c>
      <c r="U3707">
        <v>40</v>
      </c>
      <c r="V3707">
        <v>72.38</v>
      </c>
      <c r="W3707">
        <v>76</v>
      </c>
      <c r="X3707">
        <v>79.17</v>
      </c>
      <c r="Y3707">
        <v>44</v>
      </c>
      <c r="Z3707">
        <v>6</v>
      </c>
      <c r="AA3707">
        <v>0</v>
      </c>
      <c r="AB3707">
        <v>0</v>
      </c>
      <c r="AC3707">
        <v>134216</v>
      </c>
      <c r="AD3707">
        <v>0.1</v>
      </c>
      <c r="AE3707">
        <v>0</v>
      </c>
      <c r="AF3707">
        <v>0</v>
      </c>
      <c r="AG3707">
        <v>0</v>
      </c>
      <c r="AH3707">
        <v>0</v>
      </c>
      <c r="AI3707">
        <f t="shared" si="306"/>
        <v>1766</v>
      </c>
      <c r="AJ3707">
        <f t="shared" si="307"/>
        <v>139814.22</v>
      </c>
      <c r="AK3707" s="62">
        <f t="shared" si="308"/>
        <v>44.15</v>
      </c>
      <c r="AL3707">
        <f t="shared" si="309"/>
        <v>134216</v>
      </c>
    </row>
    <row r="3708" spans="2:38" ht="14.45" x14ac:dyDescent="0.3">
      <c r="B3708" t="s">
        <v>2960</v>
      </c>
      <c r="C3708">
        <v>2002344334</v>
      </c>
      <c r="D3708" t="s">
        <v>125</v>
      </c>
      <c r="E3708" t="s">
        <v>126</v>
      </c>
      <c r="F3708" t="s">
        <v>127</v>
      </c>
      <c r="G3708" t="s">
        <v>146</v>
      </c>
      <c r="H3708" t="s">
        <v>147</v>
      </c>
      <c r="I3708" t="s">
        <v>203</v>
      </c>
      <c r="J3708" t="s">
        <v>367</v>
      </c>
      <c r="K3708" t="s">
        <v>790</v>
      </c>
      <c r="L3708">
        <v>80866727</v>
      </c>
      <c r="M3708" t="s">
        <v>791</v>
      </c>
      <c r="N3708">
        <v>33071090</v>
      </c>
      <c r="O3708" t="s">
        <v>792</v>
      </c>
      <c r="P3708">
        <v>4987176281388</v>
      </c>
      <c r="Q3708">
        <v>270</v>
      </c>
      <c r="R3708" s="16">
        <v>47045</v>
      </c>
      <c r="S3708">
        <v>36</v>
      </c>
      <c r="T3708">
        <v>73</v>
      </c>
      <c r="U3708">
        <v>24</v>
      </c>
      <c r="V3708">
        <v>196.12</v>
      </c>
      <c r="W3708">
        <v>231.42</v>
      </c>
      <c r="X3708">
        <v>241.07</v>
      </c>
      <c r="Y3708">
        <v>0</v>
      </c>
      <c r="Z3708">
        <v>10</v>
      </c>
      <c r="AA3708">
        <v>0</v>
      </c>
      <c r="AB3708">
        <v>0</v>
      </c>
      <c r="AC3708">
        <v>2314.1999999999998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f t="shared" si="306"/>
        <v>10</v>
      </c>
      <c r="AJ3708">
        <f t="shared" si="307"/>
        <v>2410.6999999999998</v>
      </c>
      <c r="AK3708" s="62">
        <f t="shared" si="308"/>
        <v>0.41666666666666669</v>
      </c>
      <c r="AL3708">
        <f t="shared" si="309"/>
        <v>2314.1999999999998</v>
      </c>
    </row>
    <row r="3709" spans="2:38" ht="14.45" x14ac:dyDescent="0.3">
      <c r="B3709" t="s">
        <v>2960</v>
      </c>
      <c r="C3709">
        <v>2002344334</v>
      </c>
      <c r="D3709" t="s">
        <v>125</v>
      </c>
      <c r="E3709" t="s">
        <v>126</v>
      </c>
      <c r="F3709" t="s">
        <v>127</v>
      </c>
      <c r="G3709" t="s">
        <v>132</v>
      </c>
      <c r="H3709" t="s">
        <v>163</v>
      </c>
      <c r="I3709" t="s">
        <v>164</v>
      </c>
      <c r="J3709" t="s">
        <v>337</v>
      </c>
      <c r="K3709" t="s">
        <v>699</v>
      </c>
      <c r="L3709">
        <v>80739419</v>
      </c>
      <c r="M3709" t="s">
        <v>700</v>
      </c>
      <c r="N3709">
        <v>33072000</v>
      </c>
      <c r="O3709" t="s">
        <v>701</v>
      </c>
      <c r="P3709">
        <v>4987176176318</v>
      </c>
      <c r="Q3709">
        <v>299</v>
      </c>
      <c r="R3709" s="16">
        <v>46317</v>
      </c>
      <c r="S3709">
        <v>18</v>
      </c>
      <c r="T3709">
        <v>12</v>
      </c>
      <c r="U3709">
        <v>48</v>
      </c>
      <c r="V3709">
        <v>211.52</v>
      </c>
      <c r="W3709">
        <v>249.59</v>
      </c>
      <c r="X3709">
        <v>260</v>
      </c>
      <c r="Y3709">
        <v>0</v>
      </c>
      <c r="Z3709">
        <v>5</v>
      </c>
      <c r="AA3709">
        <v>0</v>
      </c>
      <c r="AB3709">
        <v>0</v>
      </c>
      <c r="AC3709">
        <v>1247.95</v>
      </c>
      <c r="AD3709">
        <v>0.53</v>
      </c>
      <c r="AE3709">
        <v>0</v>
      </c>
      <c r="AF3709">
        <v>0</v>
      </c>
      <c r="AG3709">
        <v>0</v>
      </c>
      <c r="AH3709">
        <v>0</v>
      </c>
      <c r="AI3709">
        <f t="shared" si="306"/>
        <v>5</v>
      </c>
      <c r="AJ3709">
        <f t="shared" si="307"/>
        <v>1300</v>
      </c>
      <c r="AK3709" s="62">
        <f t="shared" si="308"/>
        <v>0.10416666666666667</v>
      </c>
      <c r="AL3709">
        <f t="shared" si="309"/>
        <v>1247.95</v>
      </c>
    </row>
    <row r="3710" spans="2:38" ht="14.45" x14ac:dyDescent="0.3">
      <c r="B3710" t="s">
        <v>2960</v>
      </c>
      <c r="C3710">
        <v>2002344334</v>
      </c>
      <c r="D3710" t="s">
        <v>125</v>
      </c>
      <c r="E3710" t="s">
        <v>126</v>
      </c>
      <c r="F3710" t="s">
        <v>127</v>
      </c>
      <c r="G3710" t="s">
        <v>146</v>
      </c>
      <c r="H3710" t="s">
        <v>150</v>
      </c>
      <c r="I3710" t="s">
        <v>214</v>
      </c>
      <c r="J3710" t="s">
        <v>276</v>
      </c>
      <c r="K3710" t="s">
        <v>276</v>
      </c>
      <c r="L3710">
        <v>80803704</v>
      </c>
      <c r="M3710" t="s">
        <v>277</v>
      </c>
      <c r="N3710">
        <v>82121010</v>
      </c>
      <c r="O3710" t="s">
        <v>278</v>
      </c>
      <c r="P3710">
        <v>4987176286833</v>
      </c>
      <c r="Q3710">
        <v>275</v>
      </c>
      <c r="R3710" s="16">
        <v>46800</v>
      </c>
      <c r="S3710">
        <v>60</v>
      </c>
      <c r="T3710">
        <v>30</v>
      </c>
      <c r="U3710">
        <v>36</v>
      </c>
      <c r="V3710">
        <v>199.75</v>
      </c>
      <c r="W3710">
        <v>235.71</v>
      </c>
      <c r="X3710">
        <v>245.54</v>
      </c>
      <c r="Y3710">
        <v>0</v>
      </c>
      <c r="Z3710">
        <v>20</v>
      </c>
      <c r="AA3710">
        <v>0</v>
      </c>
      <c r="AB3710">
        <v>0</v>
      </c>
      <c r="AC3710">
        <v>4714.2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f t="shared" si="306"/>
        <v>20</v>
      </c>
      <c r="AJ3710">
        <f t="shared" si="307"/>
        <v>4910.8</v>
      </c>
      <c r="AK3710" s="62">
        <f t="shared" si="308"/>
        <v>0.55555555555555558</v>
      </c>
      <c r="AL3710">
        <f t="shared" si="309"/>
        <v>4714.2</v>
      </c>
    </row>
    <row r="3711" spans="2:38" ht="14.45" x14ac:dyDescent="0.3">
      <c r="B3711" t="s">
        <v>2960</v>
      </c>
      <c r="C3711">
        <v>2002344334</v>
      </c>
      <c r="D3711" t="s">
        <v>125</v>
      </c>
      <c r="E3711" t="s">
        <v>126</v>
      </c>
      <c r="F3711" t="s">
        <v>127</v>
      </c>
      <c r="G3711" t="s">
        <v>146</v>
      </c>
      <c r="H3711" t="s">
        <v>147</v>
      </c>
      <c r="I3711" t="s">
        <v>203</v>
      </c>
      <c r="J3711" t="s">
        <v>367</v>
      </c>
      <c r="K3711" t="s">
        <v>794</v>
      </c>
      <c r="L3711">
        <v>80866728</v>
      </c>
      <c r="M3711" t="s">
        <v>795</v>
      </c>
      <c r="N3711">
        <v>33071090</v>
      </c>
      <c r="O3711" t="s">
        <v>796</v>
      </c>
      <c r="P3711">
        <v>4987176165329</v>
      </c>
      <c r="Q3711">
        <v>270</v>
      </c>
      <c r="R3711" s="16">
        <v>47045</v>
      </c>
      <c r="S3711">
        <v>36</v>
      </c>
      <c r="T3711">
        <v>73</v>
      </c>
      <c r="U3711">
        <v>24</v>
      </c>
      <c r="V3711">
        <v>196.12</v>
      </c>
      <c r="W3711">
        <v>231.42</v>
      </c>
      <c r="X3711">
        <v>241.07</v>
      </c>
      <c r="Y3711">
        <v>0</v>
      </c>
      <c r="Z3711">
        <v>13</v>
      </c>
      <c r="AA3711">
        <v>0</v>
      </c>
      <c r="AB3711">
        <v>0</v>
      </c>
      <c r="AC3711">
        <v>3008.46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f t="shared" si="306"/>
        <v>13</v>
      </c>
      <c r="AJ3711">
        <f t="shared" si="307"/>
        <v>3133.91</v>
      </c>
      <c r="AK3711" s="62">
        <f t="shared" si="308"/>
        <v>0.54166666666666663</v>
      </c>
      <c r="AL3711">
        <f t="shared" si="309"/>
        <v>3008.46</v>
      </c>
    </row>
    <row r="3712" spans="2:38" ht="14.45" x14ac:dyDescent="0.3">
      <c r="B3712" t="s">
        <v>2960</v>
      </c>
      <c r="C3712">
        <v>2002344334</v>
      </c>
      <c r="D3712" t="s">
        <v>125</v>
      </c>
      <c r="E3712" t="s">
        <v>126</v>
      </c>
      <c r="F3712" t="s">
        <v>127</v>
      </c>
      <c r="G3712" t="s">
        <v>128</v>
      </c>
      <c r="H3712" t="s">
        <v>139</v>
      </c>
      <c r="I3712" t="s">
        <v>140</v>
      </c>
      <c r="J3712" t="s">
        <v>236</v>
      </c>
      <c r="K3712" t="s">
        <v>421</v>
      </c>
      <c r="L3712">
        <v>80830003</v>
      </c>
      <c r="M3712" t="s">
        <v>422</v>
      </c>
      <c r="N3712">
        <v>96190030</v>
      </c>
      <c r="O3712" t="s">
        <v>423</v>
      </c>
      <c r="P3712">
        <v>4987176093332</v>
      </c>
      <c r="Q3712">
        <v>1555</v>
      </c>
      <c r="R3712" s="16">
        <v>47020</v>
      </c>
      <c r="S3712">
        <v>36</v>
      </c>
      <c r="T3712">
        <v>71</v>
      </c>
      <c r="U3712">
        <v>4</v>
      </c>
      <c r="V3712">
        <v>1236.24</v>
      </c>
      <c r="W3712">
        <v>1298.05</v>
      </c>
      <c r="X3712">
        <v>1352.18</v>
      </c>
      <c r="Y3712">
        <v>0</v>
      </c>
      <c r="Z3712">
        <v>1</v>
      </c>
      <c r="AA3712">
        <v>0</v>
      </c>
      <c r="AB3712">
        <v>0</v>
      </c>
      <c r="AC3712">
        <v>1298.05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f t="shared" si="306"/>
        <v>1</v>
      </c>
      <c r="AJ3712">
        <f t="shared" si="307"/>
        <v>1352.18</v>
      </c>
      <c r="AK3712" s="62">
        <f t="shared" si="308"/>
        <v>0.25</v>
      </c>
      <c r="AL3712">
        <f t="shared" si="309"/>
        <v>1298.05</v>
      </c>
    </row>
    <row r="3713" spans="2:38" ht="14.45" x14ac:dyDescent="0.3">
      <c r="B3713" t="s">
        <v>2960</v>
      </c>
      <c r="C3713">
        <v>2002344334</v>
      </c>
      <c r="D3713" t="s">
        <v>125</v>
      </c>
      <c r="E3713" t="s">
        <v>126</v>
      </c>
      <c r="F3713" t="s">
        <v>127</v>
      </c>
      <c r="G3713" t="s">
        <v>128</v>
      </c>
      <c r="H3713" t="s">
        <v>129</v>
      </c>
      <c r="I3713" t="s">
        <v>130</v>
      </c>
      <c r="J3713" t="s">
        <v>295</v>
      </c>
      <c r="K3713" t="s">
        <v>296</v>
      </c>
      <c r="L3713">
        <v>80830097</v>
      </c>
      <c r="M3713" t="s">
        <v>297</v>
      </c>
      <c r="N3713">
        <v>33059090</v>
      </c>
      <c r="O3713" t="s">
        <v>298</v>
      </c>
      <c r="P3713">
        <v>4987176294098</v>
      </c>
      <c r="Q3713">
        <v>290</v>
      </c>
      <c r="R3713" s="16">
        <v>47115</v>
      </c>
      <c r="S3713">
        <v>36</v>
      </c>
      <c r="T3713">
        <v>80</v>
      </c>
      <c r="U3713">
        <v>24</v>
      </c>
      <c r="V3713">
        <v>205.15</v>
      </c>
      <c r="W3713">
        <v>242.08</v>
      </c>
      <c r="X3713">
        <v>252.17</v>
      </c>
      <c r="Y3713">
        <v>1</v>
      </c>
      <c r="Z3713">
        <v>11</v>
      </c>
      <c r="AA3713">
        <v>0</v>
      </c>
      <c r="AB3713">
        <v>0</v>
      </c>
      <c r="AC3713">
        <v>8472.7999999999993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f t="shared" si="306"/>
        <v>35</v>
      </c>
      <c r="AJ3713">
        <f t="shared" si="307"/>
        <v>8825.9499999999989</v>
      </c>
      <c r="AK3713" s="62">
        <f t="shared" si="308"/>
        <v>1.4583333333333333</v>
      </c>
      <c r="AL3713">
        <f t="shared" si="309"/>
        <v>8472.8000000000011</v>
      </c>
    </row>
    <row r="3714" spans="2:38" ht="14.45" x14ac:dyDescent="0.3">
      <c r="B3714" t="s">
        <v>2960</v>
      </c>
      <c r="C3714">
        <v>2002344334</v>
      </c>
      <c r="D3714" t="s">
        <v>125</v>
      </c>
      <c r="E3714" t="s">
        <v>126</v>
      </c>
      <c r="F3714" t="s">
        <v>127</v>
      </c>
      <c r="G3714" t="s">
        <v>128</v>
      </c>
      <c r="H3714" t="s">
        <v>129</v>
      </c>
      <c r="I3714" t="s">
        <v>130</v>
      </c>
      <c r="J3714" t="s">
        <v>295</v>
      </c>
      <c r="K3714" t="s">
        <v>802</v>
      </c>
      <c r="L3714">
        <v>80878378</v>
      </c>
      <c r="M3714" t="s">
        <v>803</v>
      </c>
      <c r="N3714">
        <v>33059090</v>
      </c>
      <c r="O3714" t="s">
        <v>804</v>
      </c>
      <c r="P3714">
        <v>4987176360076</v>
      </c>
      <c r="Q3714">
        <v>115</v>
      </c>
      <c r="R3714" s="16">
        <v>46807</v>
      </c>
      <c r="S3714">
        <v>36</v>
      </c>
      <c r="T3714">
        <v>51</v>
      </c>
      <c r="U3714">
        <v>24</v>
      </c>
      <c r="V3714">
        <v>81.36</v>
      </c>
      <c r="W3714">
        <v>96</v>
      </c>
      <c r="X3714">
        <v>100</v>
      </c>
      <c r="Y3714">
        <v>0</v>
      </c>
      <c r="Z3714">
        <v>2</v>
      </c>
      <c r="AA3714">
        <v>0</v>
      </c>
      <c r="AB3714">
        <v>0</v>
      </c>
      <c r="AC3714">
        <v>192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f t="shared" si="306"/>
        <v>2</v>
      </c>
      <c r="AJ3714">
        <f t="shared" si="307"/>
        <v>200</v>
      </c>
      <c r="AK3714" s="62">
        <f t="shared" si="308"/>
        <v>8.3333333333333329E-2</v>
      </c>
      <c r="AL3714">
        <f t="shared" si="309"/>
        <v>192</v>
      </c>
    </row>
    <row r="3715" spans="2:38" ht="14.45" x14ac:dyDescent="0.3">
      <c r="B3715" t="s">
        <v>2960</v>
      </c>
      <c r="C3715">
        <v>2002344334</v>
      </c>
      <c r="D3715" t="s">
        <v>125</v>
      </c>
      <c r="E3715" t="s">
        <v>126</v>
      </c>
      <c r="F3715" t="s">
        <v>127</v>
      </c>
      <c r="G3715" t="s">
        <v>146</v>
      </c>
      <c r="H3715" t="s">
        <v>147</v>
      </c>
      <c r="I3715" t="s">
        <v>203</v>
      </c>
      <c r="J3715" t="s">
        <v>433</v>
      </c>
      <c r="K3715" t="s">
        <v>434</v>
      </c>
      <c r="L3715">
        <v>80820838</v>
      </c>
      <c r="M3715" t="s">
        <v>435</v>
      </c>
      <c r="N3715">
        <v>96032900</v>
      </c>
      <c r="O3715" t="s">
        <v>436</v>
      </c>
      <c r="P3715">
        <v>4987176281227</v>
      </c>
      <c r="Q3715">
        <v>80</v>
      </c>
      <c r="R3715" s="16">
        <v>46807</v>
      </c>
      <c r="S3715">
        <v>48</v>
      </c>
      <c r="T3715">
        <v>39</v>
      </c>
      <c r="U3715">
        <v>144</v>
      </c>
      <c r="V3715">
        <v>57.08</v>
      </c>
      <c r="W3715">
        <v>67.36</v>
      </c>
      <c r="X3715">
        <v>70.17</v>
      </c>
      <c r="Y3715">
        <v>0</v>
      </c>
      <c r="Z3715">
        <v>6</v>
      </c>
      <c r="AA3715">
        <v>0</v>
      </c>
      <c r="AB3715">
        <v>0</v>
      </c>
      <c r="AC3715">
        <v>404.16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f t="shared" si="306"/>
        <v>6</v>
      </c>
      <c r="AJ3715">
        <f t="shared" si="307"/>
        <v>421.02</v>
      </c>
      <c r="AK3715" s="62">
        <f t="shared" si="308"/>
        <v>4.1666666666666664E-2</v>
      </c>
      <c r="AL3715">
        <f t="shared" si="309"/>
        <v>404.15999999999997</v>
      </c>
    </row>
    <row r="3716" spans="2:38" ht="14.45" x14ac:dyDescent="0.3">
      <c r="B3716" t="s">
        <v>2960</v>
      </c>
      <c r="C3716">
        <v>2002344334</v>
      </c>
      <c r="D3716" t="s">
        <v>125</v>
      </c>
      <c r="E3716" t="s">
        <v>126</v>
      </c>
      <c r="F3716" t="s">
        <v>127</v>
      </c>
      <c r="G3716" t="s">
        <v>132</v>
      </c>
      <c r="H3716" t="s">
        <v>163</v>
      </c>
      <c r="I3716" t="s">
        <v>164</v>
      </c>
      <c r="J3716" t="s">
        <v>253</v>
      </c>
      <c r="K3716" t="s">
        <v>302</v>
      </c>
      <c r="L3716">
        <v>80830420</v>
      </c>
      <c r="M3716" t="s">
        <v>303</v>
      </c>
      <c r="N3716">
        <v>33071010</v>
      </c>
      <c r="O3716" t="s">
        <v>304</v>
      </c>
      <c r="P3716">
        <v>4987176176844</v>
      </c>
      <c r="Q3716">
        <v>235</v>
      </c>
      <c r="R3716" s="16">
        <v>47020</v>
      </c>
      <c r="S3716">
        <v>36</v>
      </c>
      <c r="T3716">
        <v>71</v>
      </c>
      <c r="U3716">
        <v>48</v>
      </c>
      <c r="V3716">
        <v>191.83</v>
      </c>
      <c r="W3716">
        <v>201.42</v>
      </c>
      <c r="X3716">
        <v>209.82</v>
      </c>
      <c r="Y3716">
        <v>0</v>
      </c>
      <c r="Z3716">
        <v>5</v>
      </c>
      <c r="AA3716">
        <v>0</v>
      </c>
      <c r="AB3716">
        <v>0</v>
      </c>
      <c r="AC3716">
        <v>1007.1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f t="shared" si="306"/>
        <v>5</v>
      </c>
      <c r="AJ3716">
        <f t="shared" si="307"/>
        <v>1049.0999999999999</v>
      </c>
      <c r="AK3716" s="62">
        <f t="shared" si="308"/>
        <v>0.10416666666666667</v>
      </c>
      <c r="AL3716">
        <f t="shared" si="309"/>
        <v>1007.0999999999999</v>
      </c>
    </row>
    <row r="3717" spans="2:38" ht="14.45" x14ac:dyDescent="0.3">
      <c r="B3717" t="s">
        <v>2960</v>
      </c>
      <c r="C3717">
        <v>2002344334</v>
      </c>
      <c r="D3717" t="s">
        <v>125</v>
      </c>
      <c r="E3717" t="s">
        <v>126</v>
      </c>
      <c r="F3717" t="s">
        <v>127</v>
      </c>
      <c r="G3717" t="s">
        <v>128</v>
      </c>
      <c r="H3717" t="s">
        <v>139</v>
      </c>
      <c r="I3717" t="s">
        <v>140</v>
      </c>
      <c r="J3717" t="s">
        <v>283</v>
      </c>
      <c r="K3717" t="s">
        <v>769</v>
      </c>
      <c r="L3717">
        <v>83924708</v>
      </c>
      <c r="M3717" t="s">
        <v>2202</v>
      </c>
      <c r="N3717">
        <v>96190030</v>
      </c>
      <c r="O3717" t="s">
        <v>2203</v>
      </c>
      <c r="P3717">
        <v>4987176413666</v>
      </c>
      <c r="Q3717">
        <v>599</v>
      </c>
      <c r="R3717" s="16">
        <v>47052</v>
      </c>
      <c r="S3717">
        <v>36</v>
      </c>
      <c r="T3717">
        <v>74</v>
      </c>
      <c r="U3717">
        <v>6</v>
      </c>
      <c r="V3717">
        <v>456.36</v>
      </c>
      <c r="W3717">
        <v>479.18</v>
      </c>
      <c r="X3717">
        <v>499.16</v>
      </c>
      <c r="Y3717">
        <v>63</v>
      </c>
      <c r="Z3717">
        <v>3</v>
      </c>
      <c r="AA3717">
        <v>0</v>
      </c>
      <c r="AB3717">
        <v>0</v>
      </c>
      <c r="AC3717">
        <v>182567.58</v>
      </c>
      <c r="AD3717">
        <v>0.08</v>
      </c>
      <c r="AE3717">
        <v>0</v>
      </c>
      <c r="AF3717">
        <v>0</v>
      </c>
      <c r="AG3717">
        <v>0</v>
      </c>
      <c r="AH3717">
        <v>0</v>
      </c>
      <c r="AI3717">
        <f t="shared" si="306"/>
        <v>381</v>
      </c>
      <c r="AJ3717">
        <f t="shared" si="307"/>
        <v>190179.96000000002</v>
      </c>
      <c r="AK3717" s="62">
        <f t="shared" si="308"/>
        <v>63.5</v>
      </c>
      <c r="AL3717">
        <f t="shared" si="309"/>
        <v>182567.58000000002</v>
      </c>
    </row>
    <row r="3718" spans="2:38" ht="14.45" x14ac:dyDescent="0.3">
      <c r="B3718" t="s">
        <v>2960</v>
      </c>
      <c r="C3718">
        <v>2002344334</v>
      </c>
      <c r="D3718" t="s">
        <v>125</v>
      </c>
      <c r="E3718" t="s">
        <v>126</v>
      </c>
      <c r="F3718" t="s">
        <v>127</v>
      </c>
      <c r="G3718" t="s">
        <v>132</v>
      </c>
      <c r="H3718" t="s">
        <v>133</v>
      </c>
      <c r="I3718" t="s">
        <v>134</v>
      </c>
      <c r="J3718" t="s">
        <v>169</v>
      </c>
      <c r="K3718" t="s">
        <v>444</v>
      </c>
      <c r="L3718">
        <v>80829942</v>
      </c>
      <c r="M3718" t="s">
        <v>445</v>
      </c>
      <c r="N3718">
        <v>96190010</v>
      </c>
      <c r="O3718" t="s">
        <v>446</v>
      </c>
      <c r="P3718">
        <v>4987176293596</v>
      </c>
      <c r="Q3718">
        <v>0.01</v>
      </c>
      <c r="R3718" s="16">
        <v>46597</v>
      </c>
      <c r="S3718">
        <v>24</v>
      </c>
      <c r="T3718">
        <v>48</v>
      </c>
      <c r="U3718">
        <v>240</v>
      </c>
      <c r="V3718">
        <v>0.01</v>
      </c>
      <c r="W3718">
        <v>0.01</v>
      </c>
      <c r="X3718">
        <v>0.01</v>
      </c>
      <c r="Y3718">
        <v>100</v>
      </c>
      <c r="Z3718">
        <v>0</v>
      </c>
      <c r="AA3718">
        <v>0</v>
      </c>
      <c r="AB3718">
        <v>0</v>
      </c>
      <c r="AC3718">
        <v>240</v>
      </c>
      <c r="AD3718">
        <v>0.2</v>
      </c>
      <c r="AE3718">
        <v>0</v>
      </c>
      <c r="AF3718">
        <v>0</v>
      </c>
      <c r="AG3718">
        <v>0</v>
      </c>
      <c r="AH3718">
        <v>0</v>
      </c>
      <c r="AI3718">
        <f t="shared" si="306"/>
        <v>24000</v>
      </c>
      <c r="AJ3718">
        <f t="shared" si="307"/>
        <v>240</v>
      </c>
      <c r="AK3718" s="62">
        <f t="shared" si="308"/>
        <v>100</v>
      </c>
      <c r="AL3718">
        <f t="shared" si="309"/>
        <v>240</v>
      </c>
    </row>
    <row r="3719" spans="2:38" ht="14.45" x14ac:dyDescent="0.3">
      <c r="B3719" t="s">
        <v>2960</v>
      </c>
      <c r="C3719">
        <v>2002344334</v>
      </c>
      <c r="D3719" t="s">
        <v>125</v>
      </c>
      <c r="E3719" t="s">
        <v>126</v>
      </c>
      <c r="F3719" t="s">
        <v>127</v>
      </c>
      <c r="G3719" t="s">
        <v>128</v>
      </c>
      <c r="H3719" t="s">
        <v>139</v>
      </c>
      <c r="I3719" t="s">
        <v>140</v>
      </c>
      <c r="J3719" t="s">
        <v>283</v>
      </c>
      <c r="K3719" t="s">
        <v>927</v>
      </c>
      <c r="L3719">
        <v>83918762</v>
      </c>
      <c r="M3719" t="s">
        <v>1078</v>
      </c>
      <c r="N3719">
        <v>96190030</v>
      </c>
      <c r="O3719" t="s">
        <v>1079</v>
      </c>
      <c r="P3719">
        <v>4987176340979</v>
      </c>
      <c r="Q3719">
        <v>609</v>
      </c>
      <c r="R3719" s="16">
        <v>46807</v>
      </c>
      <c r="S3719">
        <v>36</v>
      </c>
      <c r="T3719">
        <v>51</v>
      </c>
      <c r="U3719">
        <v>6</v>
      </c>
      <c r="V3719">
        <v>463.98</v>
      </c>
      <c r="W3719">
        <v>487.18</v>
      </c>
      <c r="X3719">
        <v>507.5</v>
      </c>
      <c r="Y3719">
        <v>147</v>
      </c>
      <c r="Z3719">
        <v>2</v>
      </c>
      <c r="AA3719">
        <v>0</v>
      </c>
      <c r="AB3719">
        <v>0</v>
      </c>
      <c r="AC3719">
        <v>430667.12</v>
      </c>
      <c r="AD3719">
        <v>0.23999999999999899</v>
      </c>
      <c r="AE3719">
        <v>0</v>
      </c>
      <c r="AF3719">
        <v>0</v>
      </c>
      <c r="AG3719">
        <v>0</v>
      </c>
      <c r="AH3719">
        <v>0</v>
      </c>
      <c r="AI3719">
        <f t="shared" si="306"/>
        <v>884</v>
      </c>
      <c r="AJ3719">
        <f t="shared" si="307"/>
        <v>448630</v>
      </c>
      <c r="AK3719" s="62">
        <f t="shared" si="308"/>
        <v>147.33333333333334</v>
      </c>
      <c r="AL3719">
        <f t="shared" si="309"/>
        <v>430667.12</v>
      </c>
    </row>
    <row r="3720" spans="2:38" ht="14.45" x14ac:dyDescent="0.3">
      <c r="B3720" t="s">
        <v>2960</v>
      </c>
      <c r="C3720">
        <v>2002344334</v>
      </c>
      <c r="D3720" t="s">
        <v>125</v>
      </c>
      <c r="E3720" t="s">
        <v>126</v>
      </c>
      <c r="F3720" t="s">
        <v>127</v>
      </c>
      <c r="G3720" t="s">
        <v>146</v>
      </c>
      <c r="H3720" t="s">
        <v>150</v>
      </c>
      <c r="I3720" t="s">
        <v>151</v>
      </c>
      <c r="J3720" t="s">
        <v>807</v>
      </c>
      <c r="K3720" t="s">
        <v>808</v>
      </c>
      <c r="L3720">
        <v>80876079</v>
      </c>
      <c r="M3720" t="s">
        <v>809</v>
      </c>
      <c r="N3720">
        <v>82122011</v>
      </c>
      <c r="O3720" t="s">
        <v>810</v>
      </c>
      <c r="P3720">
        <v>4987176357922</v>
      </c>
      <c r="Q3720">
        <v>649</v>
      </c>
      <c r="R3720" s="16">
        <v>47045</v>
      </c>
      <c r="S3720">
        <v>60</v>
      </c>
      <c r="T3720">
        <v>44</v>
      </c>
      <c r="U3720">
        <v>48</v>
      </c>
      <c r="V3720">
        <v>471.42</v>
      </c>
      <c r="W3720">
        <v>556.27</v>
      </c>
      <c r="X3720">
        <v>579.47</v>
      </c>
      <c r="Y3720">
        <v>0</v>
      </c>
      <c r="Z3720">
        <v>3</v>
      </c>
      <c r="AA3720">
        <v>0</v>
      </c>
      <c r="AB3720">
        <v>0</v>
      </c>
      <c r="AC3720">
        <v>1668.81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f t="shared" si="306"/>
        <v>3</v>
      </c>
      <c r="AJ3720">
        <f t="shared" si="307"/>
        <v>1738.41</v>
      </c>
      <c r="AK3720" s="62">
        <f t="shared" si="308"/>
        <v>6.25E-2</v>
      </c>
      <c r="AL3720">
        <f t="shared" si="309"/>
        <v>1668.81</v>
      </c>
    </row>
    <row r="3721" spans="2:38" ht="14.45" x14ac:dyDescent="0.3">
      <c r="B3721" t="s">
        <v>2960</v>
      </c>
      <c r="C3721">
        <v>2002344334</v>
      </c>
      <c r="D3721" t="s">
        <v>125</v>
      </c>
      <c r="E3721" t="s">
        <v>126</v>
      </c>
      <c r="F3721" t="s">
        <v>127</v>
      </c>
      <c r="G3721" t="s">
        <v>128</v>
      </c>
      <c r="H3721" t="s">
        <v>196</v>
      </c>
      <c r="I3721" t="s">
        <v>197</v>
      </c>
      <c r="J3721" t="s">
        <v>198</v>
      </c>
      <c r="K3721" t="s">
        <v>467</v>
      </c>
      <c r="L3721">
        <v>80741181</v>
      </c>
      <c r="M3721" t="s">
        <v>468</v>
      </c>
      <c r="N3721">
        <v>33049990</v>
      </c>
      <c r="O3721" t="s">
        <v>469</v>
      </c>
      <c r="P3721">
        <v>4987176179593</v>
      </c>
      <c r="Q3721">
        <v>429</v>
      </c>
      <c r="R3721" s="16">
        <v>47660</v>
      </c>
      <c r="S3721">
        <v>36</v>
      </c>
      <c r="T3721">
        <v>100</v>
      </c>
      <c r="U3721">
        <v>6</v>
      </c>
      <c r="V3721">
        <v>303.48</v>
      </c>
      <c r="W3721">
        <v>358.11</v>
      </c>
      <c r="X3721">
        <v>373.04</v>
      </c>
      <c r="Y3721">
        <v>0</v>
      </c>
      <c r="Z3721">
        <v>2</v>
      </c>
      <c r="AA3721">
        <v>0</v>
      </c>
      <c r="AB3721">
        <v>0</v>
      </c>
      <c r="AC3721">
        <v>716.22</v>
      </c>
      <c r="AD3721">
        <v>2.5</v>
      </c>
      <c r="AE3721">
        <v>0</v>
      </c>
      <c r="AF3721">
        <v>0</v>
      </c>
      <c r="AG3721">
        <v>0</v>
      </c>
      <c r="AH3721">
        <v>0</v>
      </c>
      <c r="AI3721">
        <f t="shared" si="306"/>
        <v>2</v>
      </c>
      <c r="AJ3721">
        <f t="shared" si="307"/>
        <v>746.08</v>
      </c>
      <c r="AK3721" s="62">
        <f t="shared" si="308"/>
        <v>0.33333333333333331</v>
      </c>
      <c r="AL3721">
        <f t="shared" si="309"/>
        <v>716.22</v>
      </c>
    </row>
    <row r="3722" spans="2:38" ht="14.45" x14ac:dyDescent="0.3">
      <c r="B3722" t="s">
        <v>2960</v>
      </c>
      <c r="C3722">
        <v>2002344334</v>
      </c>
      <c r="D3722" t="s">
        <v>125</v>
      </c>
      <c r="E3722" t="s">
        <v>126</v>
      </c>
      <c r="F3722" t="s">
        <v>127</v>
      </c>
      <c r="G3722" t="s">
        <v>146</v>
      </c>
      <c r="H3722" t="s">
        <v>190</v>
      </c>
      <c r="I3722" t="s">
        <v>191</v>
      </c>
      <c r="J3722" t="s">
        <v>313</v>
      </c>
      <c r="K3722" t="s">
        <v>314</v>
      </c>
      <c r="L3722">
        <v>80832389</v>
      </c>
      <c r="M3722" t="s">
        <v>315</v>
      </c>
      <c r="N3722">
        <v>82122011</v>
      </c>
      <c r="O3722" t="s">
        <v>316</v>
      </c>
      <c r="P3722">
        <v>4987176179180</v>
      </c>
      <c r="Q3722">
        <v>375</v>
      </c>
      <c r="R3722" s="16">
        <v>46807</v>
      </c>
      <c r="S3722">
        <v>60</v>
      </c>
      <c r="T3722">
        <v>31</v>
      </c>
      <c r="U3722">
        <v>24</v>
      </c>
      <c r="V3722">
        <v>267.61</v>
      </c>
      <c r="W3722">
        <v>315.77999999999997</v>
      </c>
      <c r="X3722">
        <v>328.95</v>
      </c>
      <c r="Y3722">
        <v>0</v>
      </c>
      <c r="Z3722">
        <v>15</v>
      </c>
      <c r="AA3722">
        <v>0</v>
      </c>
      <c r="AB3722">
        <v>0</v>
      </c>
      <c r="AC3722">
        <v>4736.7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f t="shared" si="306"/>
        <v>15</v>
      </c>
      <c r="AJ3722">
        <f t="shared" si="307"/>
        <v>4934.25</v>
      </c>
      <c r="AK3722" s="62">
        <f t="shared" si="308"/>
        <v>0.625</v>
      </c>
      <c r="AL3722">
        <f t="shared" si="309"/>
        <v>4736.7</v>
      </c>
    </row>
    <row r="3723" spans="2:38" ht="14.45" x14ac:dyDescent="0.3">
      <c r="B3723" t="s">
        <v>2960</v>
      </c>
      <c r="C3723">
        <v>2002344334</v>
      </c>
      <c r="D3723" t="s">
        <v>125</v>
      </c>
      <c r="E3723" t="s">
        <v>126</v>
      </c>
      <c r="F3723" t="s">
        <v>127</v>
      </c>
      <c r="G3723" t="s">
        <v>146</v>
      </c>
      <c r="H3723" t="s">
        <v>150</v>
      </c>
      <c r="I3723" t="s">
        <v>151</v>
      </c>
      <c r="J3723" t="s">
        <v>811</v>
      </c>
      <c r="K3723" t="s">
        <v>812</v>
      </c>
      <c r="L3723">
        <v>80876084</v>
      </c>
      <c r="M3723" t="s">
        <v>813</v>
      </c>
      <c r="N3723">
        <v>82122011</v>
      </c>
      <c r="O3723" t="s">
        <v>814</v>
      </c>
      <c r="P3723">
        <v>4987176357977</v>
      </c>
      <c r="Q3723">
        <v>725</v>
      </c>
      <c r="R3723" s="16">
        <v>47102</v>
      </c>
      <c r="S3723">
        <v>60</v>
      </c>
      <c r="T3723">
        <v>47</v>
      </c>
      <c r="U3723">
        <v>48</v>
      </c>
      <c r="V3723">
        <v>526.62</v>
      </c>
      <c r="W3723">
        <v>621.41</v>
      </c>
      <c r="X3723">
        <v>647.32000000000005</v>
      </c>
      <c r="Y3723">
        <v>0</v>
      </c>
      <c r="Z3723">
        <v>16</v>
      </c>
      <c r="AA3723">
        <v>0</v>
      </c>
      <c r="AB3723">
        <v>0</v>
      </c>
      <c r="AC3723">
        <v>9942.56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f t="shared" si="306"/>
        <v>16</v>
      </c>
      <c r="AJ3723">
        <f t="shared" si="307"/>
        <v>10357.120000000001</v>
      </c>
      <c r="AK3723" s="62">
        <f t="shared" si="308"/>
        <v>0.33333333333333331</v>
      </c>
      <c r="AL3723">
        <f t="shared" si="309"/>
        <v>9942.56</v>
      </c>
    </row>
    <row r="3724" spans="2:38" ht="14.45" x14ac:dyDescent="0.3">
      <c r="B3724" t="s">
        <v>2960</v>
      </c>
      <c r="C3724">
        <v>2002344334</v>
      </c>
      <c r="D3724" t="s">
        <v>125</v>
      </c>
      <c r="E3724" t="s">
        <v>126</v>
      </c>
      <c r="F3724" t="s">
        <v>127</v>
      </c>
      <c r="G3724" t="s">
        <v>146</v>
      </c>
      <c r="H3724" t="s">
        <v>190</v>
      </c>
      <c r="I3724" t="s">
        <v>191</v>
      </c>
      <c r="J3724" t="s">
        <v>192</v>
      </c>
      <c r="K3724" t="s">
        <v>454</v>
      </c>
      <c r="L3724">
        <v>80832388</v>
      </c>
      <c r="M3724" t="s">
        <v>455</v>
      </c>
      <c r="N3724">
        <v>82121010</v>
      </c>
      <c r="O3724" t="s">
        <v>456</v>
      </c>
      <c r="P3724">
        <v>4987176321091</v>
      </c>
      <c r="Q3724">
        <v>165</v>
      </c>
      <c r="R3724" s="16">
        <v>47045</v>
      </c>
      <c r="S3724">
        <v>60</v>
      </c>
      <c r="T3724">
        <v>44</v>
      </c>
      <c r="U3724">
        <v>48</v>
      </c>
      <c r="V3724">
        <v>117.75</v>
      </c>
      <c r="W3724">
        <v>138.94</v>
      </c>
      <c r="X3724">
        <v>144.72999999999999</v>
      </c>
      <c r="Y3724">
        <v>0</v>
      </c>
      <c r="Z3724">
        <v>1</v>
      </c>
      <c r="AA3724">
        <v>0</v>
      </c>
      <c r="AB3724">
        <v>0</v>
      </c>
      <c r="AC3724">
        <v>138.94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f t="shared" si="306"/>
        <v>1</v>
      </c>
      <c r="AJ3724">
        <f t="shared" si="307"/>
        <v>144.72999999999999</v>
      </c>
      <c r="AK3724" s="62">
        <f t="shared" si="308"/>
        <v>2.0833333333333332E-2</v>
      </c>
      <c r="AL3724">
        <f t="shared" si="309"/>
        <v>138.94</v>
      </c>
    </row>
    <row r="3725" spans="2:38" ht="14.45" x14ac:dyDescent="0.3">
      <c r="B3725" t="s">
        <v>2960</v>
      </c>
      <c r="C3725">
        <v>2002344334</v>
      </c>
      <c r="D3725" t="s">
        <v>125</v>
      </c>
      <c r="E3725" t="s">
        <v>126</v>
      </c>
      <c r="F3725" t="s">
        <v>127</v>
      </c>
      <c r="G3725" t="s">
        <v>146</v>
      </c>
      <c r="H3725" t="s">
        <v>160</v>
      </c>
      <c r="I3725" t="s">
        <v>161</v>
      </c>
      <c r="J3725" t="s">
        <v>322</v>
      </c>
      <c r="K3725" t="s">
        <v>323</v>
      </c>
      <c r="L3725">
        <v>80843635</v>
      </c>
      <c r="M3725" t="s">
        <v>324</v>
      </c>
      <c r="N3725">
        <v>85098000</v>
      </c>
      <c r="O3725" t="s">
        <v>325</v>
      </c>
      <c r="P3725">
        <v>4987176024831</v>
      </c>
      <c r="Q3725">
        <v>649</v>
      </c>
      <c r="R3725" s="16">
        <v>46807</v>
      </c>
      <c r="S3725">
        <v>79</v>
      </c>
      <c r="T3725">
        <v>23</v>
      </c>
      <c r="U3725">
        <v>48</v>
      </c>
      <c r="V3725">
        <v>439.98</v>
      </c>
      <c r="W3725">
        <v>519.17999999999995</v>
      </c>
      <c r="X3725">
        <v>540.83000000000004</v>
      </c>
      <c r="Y3725">
        <v>0</v>
      </c>
      <c r="Z3725">
        <v>7</v>
      </c>
      <c r="AA3725">
        <v>0</v>
      </c>
      <c r="AB3725">
        <v>0</v>
      </c>
      <c r="AC3725">
        <v>3634.26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f t="shared" si="306"/>
        <v>7</v>
      </c>
      <c r="AJ3725">
        <f t="shared" si="307"/>
        <v>3785.8100000000004</v>
      </c>
      <c r="AK3725" s="62">
        <f t="shared" si="308"/>
        <v>0.14583333333333334</v>
      </c>
      <c r="AL3725">
        <f t="shared" si="309"/>
        <v>3634.2599999999998</v>
      </c>
    </row>
    <row r="3726" spans="2:38" ht="14.45" x14ac:dyDescent="0.3">
      <c r="B3726" t="s">
        <v>2960</v>
      </c>
      <c r="C3726">
        <v>2002344334</v>
      </c>
      <c r="D3726" t="s">
        <v>125</v>
      </c>
      <c r="E3726" t="s">
        <v>126</v>
      </c>
      <c r="F3726" t="s">
        <v>127</v>
      </c>
      <c r="G3726" t="s">
        <v>146</v>
      </c>
      <c r="H3726" t="s">
        <v>150</v>
      </c>
      <c r="I3726" t="s">
        <v>151</v>
      </c>
      <c r="J3726" t="s">
        <v>807</v>
      </c>
      <c r="K3726" t="s">
        <v>819</v>
      </c>
      <c r="L3726">
        <v>80876087</v>
      </c>
      <c r="M3726" t="s">
        <v>820</v>
      </c>
      <c r="N3726">
        <v>82122011</v>
      </c>
      <c r="O3726" t="s">
        <v>821</v>
      </c>
      <c r="P3726">
        <v>4987176358004</v>
      </c>
      <c r="Q3726">
        <v>725</v>
      </c>
      <c r="R3726" s="16">
        <v>47045</v>
      </c>
      <c r="S3726">
        <v>60</v>
      </c>
      <c r="T3726">
        <v>44</v>
      </c>
      <c r="U3726">
        <v>48</v>
      </c>
      <c r="V3726">
        <v>526.62</v>
      </c>
      <c r="W3726">
        <v>621.41</v>
      </c>
      <c r="X3726">
        <v>647.32000000000005</v>
      </c>
      <c r="Y3726">
        <v>0</v>
      </c>
      <c r="Z3726">
        <v>4</v>
      </c>
      <c r="AA3726">
        <v>0</v>
      </c>
      <c r="AB3726">
        <v>0</v>
      </c>
      <c r="AC3726">
        <v>2485.64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f t="shared" si="306"/>
        <v>4</v>
      </c>
      <c r="AJ3726">
        <f t="shared" si="307"/>
        <v>2589.2800000000002</v>
      </c>
      <c r="AK3726" s="62">
        <f t="shared" si="308"/>
        <v>8.3333333333333329E-2</v>
      </c>
      <c r="AL3726">
        <f t="shared" si="309"/>
        <v>2485.64</v>
      </c>
    </row>
    <row r="3727" spans="2:38" ht="14.45" x14ac:dyDescent="0.3">
      <c r="B3727" t="s">
        <v>2960</v>
      </c>
      <c r="C3727">
        <v>2002344334</v>
      </c>
      <c r="D3727" t="s">
        <v>125</v>
      </c>
      <c r="E3727" t="s">
        <v>126</v>
      </c>
      <c r="F3727" t="s">
        <v>127</v>
      </c>
      <c r="G3727" t="s">
        <v>132</v>
      </c>
      <c r="H3727" t="s">
        <v>133</v>
      </c>
      <c r="I3727" t="s">
        <v>134</v>
      </c>
      <c r="J3727" t="s">
        <v>169</v>
      </c>
      <c r="K3727" t="s">
        <v>460</v>
      </c>
      <c r="L3727">
        <v>80851068</v>
      </c>
      <c r="M3727" t="s">
        <v>461</v>
      </c>
      <c r="N3727">
        <v>96190010</v>
      </c>
      <c r="O3727" t="s">
        <v>462</v>
      </c>
      <c r="P3727">
        <v>4987176293527</v>
      </c>
      <c r="Q3727">
        <v>95</v>
      </c>
      <c r="R3727" s="16">
        <v>46807</v>
      </c>
      <c r="S3727">
        <v>24</v>
      </c>
      <c r="T3727">
        <v>77</v>
      </c>
      <c r="U3727">
        <v>60</v>
      </c>
      <c r="V3727">
        <v>82.16</v>
      </c>
      <c r="W3727">
        <v>82.16</v>
      </c>
      <c r="X3727">
        <v>85.59</v>
      </c>
      <c r="Y3727">
        <v>0</v>
      </c>
      <c r="Z3727">
        <v>22</v>
      </c>
      <c r="AA3727">
        <v>0</v>
      </c>
      <c r="AB3727">
        <v>0</v>
      </c>
      <c r="AC3727">
        <v>1807.52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f t="shared" si="306"/>
        <v>22</v>
      </c>
      <c r="AJ3727">
        <f t="shared" si="307"/>
        <v>1882.98</v>
      </c>
      <c r="AK3727" s="62">
        <f t="shared" si="308"/>
        <v>0.36666666666666664</v>
      </c>
      <c r="AL3727">
        <f t="shared" si="309"/>
        <v>1807.52</v>
      </c>
    </row>
    <row r="3728" spans="2:38" ht="14.45" x14ac:dyDescent="0.3">
      <c r="B3728" t="s">
        <v>2960</v>
      </c>
      <c r="C3728">
        <v>2002344334</v>
      </c>
      <c r="D3728" t="s">
        <v>125</v>
      </c>
      <c r="E3728" t="s">
        <v>126</v>
      </c>
      <c r="F3728" t="s">
        <v>127</v>
      </c>
      <c r="G3728" t="s">
        <v>128</v>
      </c>
      <c r="H3728" t="s">
        <v>139</v>
      </c>
      <c r="I3728" t="s">
        <v>140</v>
      </c>
      <c r="J3728" t="s">
        <v>283</v>
      </c>
      <c r="K3728" t="s">
        <v>914</v>
      </c>
      <c r="L3728">
        <v>83918765</v>
      </c>
      <c r="M3728" t="s">
        <v>1080</v>
      </c>
      <c r="N3728">
        <v>96190030</v>
      </c>
      <c r="O3728" t="s">
        <v>1081</v>
      </c>
      <c r="P3728">
        <v>4987176340962</v>
      </c>
      <c r="Q3728">
        <v>609</v>
      </c>
      <c r="R3728" s="16">
        <v>46954</v>
      </c>
      <c r="S3728">
        <v>36</v>
      </c>
      <c r="T3728">
        <v>65</v>
      </c>
      <c r="U3728">
        <v>6</v>
      </c>
      <c r="V3728">
        <v>463.98</v>
      </c>
      <c r="W3728">
        <v>487.18</v>
      </c>
      <c r="X3728">
        <v>507.5</v>
      </c>
      <c r="Y3728">
        <v>133</v>
      </c>
      <c r="Z3728">
        <v>2</v>
      </c>
      <c r="AA3728">
        <v>0</v>
      </c>
      <c r="AB3728">
        <v>0</v>
      </c>
      <c r="AC3728">
        <v>389744</v>
      </c>
      <c r="AD3728">
        <v>0.27</v>
      </c>
      <c r="AE3728">
        <v>0</v>
      </c>
      <c r="AF3728">
        <v>0</v>
      </c>
      <c r="AG3728">
        <v>0</v>
      </c>
      <c r="AH3728">
        <v>0</v>
      </c>
      <c r="AI3728">
        <f t="shared" si="306"/>
        <v>800</v>
      </c>
      <c r="AJ3728">
        <f t="shared" si="307"/>
        <v>406000</v>
      </c>
      <c r="AK3728" s="62">
        <f t="shared" si="308"/>
        <v>133.33333333333334</v>
      </c>
      <c r="AL3728">
        <f t="shared" si="309"/>
        <v>389744</v>
      </c>
    </row>
    <row r="3729" spans="2:38" ht="14.45" x14ac:dyDescent="0.3">
      <c r="B3729" t="s">
        <v>2960</v>
      </c>
      <c r="C3729">
        <v>2002344334</v>
      </c>
      <c r="D3729" t="s">
        <v>125</v>
      </c>
      <c r="E3729" t="s">
        <v>126</v>
      </c>
      <c r="F3729" t="s">
        <v>127</v>
      </c>
      <c r="G3729" t="s">
        <v>146</v>
      </c>
      <c r="H3729" t="s">
        <v>150</v>
      </c>
      <c r="I3729" t="s">
        <v>185</v>
      </c>
      <c r="J3729" t="s">
        <v>569</v>
      </c>
      <c r="K3729" t="s">
        <v>569</v>
      </c>
      <c r="L3729">
        <v>80875507</v>
      </c>
      <c r="M3729" t="s">
        <v>824</v>
      </c>
      <c r="N3729">
        <v>82121010</v>
      </c>
      <c r="O3729" t="s">
        <v>825</v>
      </c>
      <c r="P3729">
        <v>4987176278562</v>
      </c>
      <c r="Q3729">
        <v>105</v>
      </c>
      <c r="R3729" s="16">
        <v>46806</v>
      </c>
      <c r="S3729">
        <v>60</v>
      </c>
      <c r="T3729">
        <v>31</v>
      </c>
      <c r="U3729">
        <v>144</v>
      </c>
      <c r="V3729">
        <v>76.260000000000005</v>
      </c>
      <c r="W3729">
        <v>89.99</v>
      </c>
      <c r="X3729">
        <v>93.74</v>
      </c>
      <c r="Y3729">
        <v>0</v>
      </c>
      <c r="Z3729">
        <v>63</v>
      </c>
      <c r="AA3729">
        <v>0</v>
      </c>
      <c r="AB3729">
        <v>0</v>
      </c>
      <c r="AC3729">
        <v>5669.37</v>
      </c>
      <c r="AD3729">
        <v>0.01</v>
      </c>
      <c r="AE3729">
        <v>0</v>
      </c>
      <c r="AF3729">
        <v>0</v>
      </c>
      <c r="AG3729">
        <v>0</v>
      </c>
      <c r="AH3729">
        <v>0</v>
      </c>
      <c r="AI3729">
        <f t="shared" si="306"/>
        <v>63</v>
      </c>
      <c r="AJ3729">
        <f t="shared" si="307"/>
        <v>5905.62</v>
      </c>
      <c r="AK3729" s="62">
        <f t="shared" si="308"/>
        <v>0.4375</v>
      </c>
      <c r="AL3729">
        <f t="shared" si="309"/>
        <v>5669.37</v>
      </c>
    </row>
    <row r="3730" spans="2:38" ht="14.45" x14ac:dyDescent="0.3">
      <c r="B3730" t="s">
        <v>2960</v>
      </c>
      <c r="C3730">
        <v>2002344334</v>
      </c>
      <c r="D3730" t="s">
        <v>125</v>
      </c>
      <c r="E3730" t="s">
        <v>126</v>
      </c>
      <c r="F3730" t="s">
        <v>127</v>
      </c>
      <c r="G3730" t="s">
        <v>132</v>
      </c>
      <c r="H3730" t="s">
        <v>133</v>
      </c>
      <c r="I3730" t="s">
        <v>534</v>
      </c>
      <c r="J3730" t="s">
        <v>535</v>
      </c>
      <c r="K3730" t="s">
        <v>1062</v>
      </c>
      <c r="L3730">
        <v>80870505</v>
      </c>
      <c r="M3730" t="s">
        <v>1063</v>
      </c>
      <c r="N3730">
        <v>96190010</v>
      </c>
      <c r="O3730" t="s">
        <v>1064</v>
      </c>
      <c r="P3730">
        <v>4987176350961</v>
      </c>
      <c r="Q3730">
        <v>260</v>
      </c>
      <c r="R3730" s="16">
        <v>47045</v>
      </c>
      <c r="S3730">
        <v>24</v>
      </c>
      <c r="T3730">
        <v>100</v>
      </c>
      <c r="U3730">
        <v>30</v>
      </c>
      <c r="V3730">
        <v>218.94</v>
      </c>
      <c r="W3730">
        <v>218.94</v>
      </c>
      <c r="X3730">
        <v>228.07</v>
      </c>
      <c r="Y3730">
        <v>0</v>
      </c>
      <c r="Z3730">
        <v>1</v>
      </c>
      <c r="AA3730">
        <v>0</v>
      </c>
      <c r="AB3730">
        <v>0</v>
      </c>
      <c r="AC3730">
        <v>218.94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f t="shared" si="306"/>
        <v>1</v>
      </c>
      <c r="AJ3730">
        <f t="shared" si="307"/>
        <v>228.07</v>
      </c>
      <c r="AK3730" s="62">
        <f t="shared" si="308"/>
        <v>3.3333333333333333E-2</v>
      </c>
      <c r="AL3730">
        <f t="shared" si="309"/>
        <v>218.94</v>
      </c>
    </row>
    <row r="3731" spans="2:38" ht="14.45" x14ac:dyDescent="0.3">
      <c r="B3731" t="s">
        <v>2960</v>
      </c>
      <c r="C3731">
        <v>2002344334</v>
      </c>
      <c r="D3731" t="s">
        <v>125</v>
      </c>
      <c r="E3731" t="s">
        <v>126</v>
      </c>
      <c r="F3731" t="s">
        <v>127</v>
      </c>
      <c r="G3731" t="s">
        <v>132</v>
      </c>
      <c r="H3731" t="s">
        <v>133</v>
      </c>
      <c r="I3731" t="s">
        <v>134</v>
      </c>
      <c r="J3731" t="s">
        <v>240</v>
      </c>
      <c r="K3731" t="s">
        <v>963</v>
      </c>
      <c r="L3731">
        <v>80838649</v>
      </c>
      <c r="M3731" t="s">
        <v>1007</v>
      </c>
      <c r="N3731">
        <v>96190010</v>
      </c>
      <c r="O3731" t="s">
        <v>1008</v>
      </c>
      <c r="P3731">
        <v>4987176307828</v>
      </c>
      <c r="Q3731">
        <v>370</v>
      </c>
      <c r="R3731" s="16">
        <v>46807</v>
      </c>
      <c r="S3731">
        <v>24</v>
      </c>
      <c r="T3731">
        <v>77</v>
      </c>
      <c r="U3731">
        <v>8</v>
      </c>
      <c r="V3731">
        <v>311.57</v>
      </c>
      <c r="W3731">
        <v>311.57</v>
      </c>
      <c r="X3731">
        <v>324.56</v>
      </c>
      <c r="Y3731">
        <v>0</v>
      </c>
      <c r="Z3731">
        <v>2</v>
      </c>
      <c r="AA3731">
        <v>0</v>
      </c>
      <c r="AB3731">
        <v>0</v>
      </c>
      <c r="AC3731">
        <v>623.14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f t="shared" si="306"/>
        <v>2</v>
      </c>
      <c r="AJ3731">
        <f t="shared" si="307"/>
        <v>649.12</v>
      </c>
      <c r="AK3731" s="62">
        <f t="shared" si="308"/>
        <v>0.25</v>
      </c>
      <c r="AL3731">
        <f t="shared" si="309"/>
        <v>623.14</v>
      </c>
    </row>
    <row r="3732" spans="2:38" ht="14.45" x14ac:dyDescent="0.3">
      <c r="B3732" t="s">
        <v>2960</v>
      </c>
      <c r="C3732">
        <v>2002344334</v>
      </c>
      <c r="D3732" t="s">
        <v>125</v>
      </c>
      <c r="E3732" t="s">
        <v>126</v>
      </c>
      <c r="F3732" t="s">
        <v>127</v>
      </c>
      <c r="G3732" t="s">
        <v>132</v>
      </c>
      <c r="H3732" t="s">
        <v>290</v>
      </c>
      <c r="I3732" t="s">
        <v>828</v>
      </c>
      <c r="J3732" t="s">
        <v>828</v>
      </c>
      <c r="K3732" t="s">
        <v>829</v>
      </c>
      <c r="L3732">
        <v>80895619</v>
      </c>
      <c r="M3732" t="s">
        <v>830</v>
      </c>
      <c r="N3732">
        <v>30049011</v>
      </c>
      <c r="O3732" t="s">
        <v>831</v>
      </c>
      <c r="P3732">
        <v>4987176265777</v>
      </c>
      <c r="Q3732">
        <v>121</v>
      </c>
      <c r="R3732" s="16">
        <v>47045</v>
      </c>
      <c r="S3732">
        <v>36</v>
      </c>
      <c r="T3732">
        <v>73</v>
      </c>
      <c r="U3732">
        <v>48</v>
      </c>
      <c r="V3732">
        <v>92.31</v>
      </c>
      <c r="W3732">
        <v>96.93</v>
      </c>
      <c r="X3732">
        <v>100.97</v>
      </c>
      <c r="Y3732">
        <v>0</v>
      </c>
      <c r="Z3732">
        <v>5</v>
      </c>
      <c r="AA3732">
        <v>0</v>
      </c>
      <c r="AB3732">
        <v>0</v>
      </c>
      <c r="AC3732">
        <v>484.65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f t="shared" si="306"/>
        <v>5</v>
      </c>
      <c r="AJ3732">
        <f t="shared" si="307"/>
        <v>504.85</v>
      </c>
      <c r="AK3732" s="62">
        <f t="shared" si="308"/>
        <v>0.10416666666666667</v>
      </c>
      <c r="AL3732">
        <f t="shared" si="309"/>
        <v>484.65000000000003</v>
      </c>
    </row>
    <row r="3733" spans="2:38" ht="14.45" x14ac:dyDescent="0.3">
      <c r="B3733" t="s">
        <v>2960</v>
      </c>
      <c r="C3733">
        <v>2002344334</v>
      </c>
      <c r="D3733" t="s">
        <v>125</v>
      </c>
      <c r="E3733" t="s">
        <v>126</v>
      </c>
      <c r="F3733" t="s">
        <v>127</v>
      </c>
      <c r="G3733" t="s">
        <v>132</v>
      </c>
      <c r="H3733" t="s">
        <v>133</v>
      </c>
      <c r="I3733" t="s">
        <v>134</v>
      </c>
      <c r="J3733" t="s">
        <v>155</v>
      </c>
      <c r="K3733" t="s">
        <v>934</v>
      </c>
      <c r="L3733">
        <v>80870354</v>
      </c>
      <c r="M3733" t="s">
        <v>1003</v>
      </c>
      <c r="N3733">
        <v>96190010</v>
      </c>
      <c r="O3733" t="s">
        <v>1004</v>
      </c>
      <c r="P3733">
        <v>4987176350619</v>
      </c>
      <c r="Q3733">
        <v>650</v>
      </c>
      <c r="R3733" s="16">
        <v>46807</v>
      </c>
      <c r="S3733">
        <v>24</v>
      </c>
      <c r="T3733">
        <v>77</v>
      </c>
      <c r="U3733">
        <v>12</v>
      </c>
      <c r="V3733">
        <v>422.18</v>
      </c>
      <c r="W3733">
        <v>422.18</v>
      </c>
      <c r="X3733">
        <v>439.78</v>
      </c>
      <c r="Y3733">
        <v>0</v>
      </c>
      <c r="Z3733">
        <v>1</v>
      </c>
      <c r="AA3733">
        <v>0</v>
      </c>
      <c r="AB3733">
        <v>0</v>
      </c>
      <c r="AC3733">
        <v>422.18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f t="shared" si="306"/>
        <v>1</v>
      </c>
      <c r="AJ3733">
        <f t="shared" si="307"/>
        <v>439.78</v>
      </c>
      <c r="AK3733" s="62">
        <f t="shared" si="308"/>
        <v>8.3333333333333329E-2</v>
      </c>
      <c r="AL3733">
        <f t="shared" si="309"/>
        <v>422.18</v>
      </c>
    </row>
    <row r="3734" spans="2:38" ht="14.45" x14ac:dyDescent="0.3">
      <c r="B3734" t="s">
        <v>2960</v>
      </c>
      <c r="C3734">
        <v>2002344334</v>
      </c>
      <c r="D3734" t="s">
        <v>125</v>
      </c>
      <c r="E3734" t="s">
        <v>126</v>
      </c>
      <c r="F3734" t="s">
        <v>127</v>
      </c>
      <c r="G3734" t="s">
        <v>128</v>
      </c>
      <c r="H3734" t="s">
        <v>139</v>
      </c>
      <c r="I3734" t="s">
        <v>140</v>
      </c>
      <c r="J3734" t="s">
        <v>283</v>
      </c>
      <c r="K3734" t="s">
        <v>284</v>
      </c>
      <c r="L3734">
        <v>83918766</v>
      </c>
      <c r="M3734" t="s">
        <v>2850</v>
      </c>
      <c r="N3734">
        <v>96190030</v>
      </c>
      <c r="O3734" t="s">
        <v>2851</v>
      </c>
      <c r="P3734">
        <v>4987176341006</v>
      </c>
      <c r="Q3734">
        <v>625</v>
      </c>
      <c r="R3734" s="16">
        <v>46807</v>
      </c>
      <c r="S3734">
        <v>36</v>
      </c>
      <c r="T3734">
        <v>51</v>
      </c>
      <c r="U3734">
        <v>6</v>
      </c>
      <c r="V3734">
        <v>476.17</v>
      </c>
      <c r="W3734">
        <v>499.98</v>
      </c>
      <c r="X3734">
        <v>520.83000000000004</v>
      </c>
      <c r="Y3734">
        <v>47</v>
      </c>
      <c r="Z3734">
        <v>5</v>
      </c>
      <c r="AA3734">
        <v>0</v>
      </c>
      <c r="AB3734">
        <v>0</v>
      </c>
      <c r="AC3734">
        <v>143494.26</v>
      </c>
      <c r="AD3734">
        <v>0.05</v>
      </c>
      <c r="AE3734">
        <v>0</v>
      </c>
      <c r="AF3734">
        <v>0</v>
      </c>
      <c r="AG3734">
        <v>0</v>
      </c>
      <c r="AH3734">
        <v>0</v>
      </c>
      <c r="AI3734">
        <f t="shared" si="306"/>
        <v>287</v>
      </c>
      <c r="AJ3734">
        <f t="shared" si="307"/>
        <v>149478.21000000002</v>
      </c>
      <c r="AK3734" s="62">
        <f t="shared" si="308"/>
        <v>47.833333333333336</v>
      </c>
      <c r="AL3734">
        <f t="shared" si="309"/>
        <v>143494.26</v>
      </c>
    </row>
    <row r="3735" spans="2:38" ht="14.45" x14ac:dyDescent="0.3">
      <c r="B3735" t="s">
        <v>2960</v>
      </c>
      <c r="C3735">
        <v>2002344334</v>
      </c>
      <c r="D3735" t="s">
        <v>125</v>
      </c>
      <c r="E3735" t="s">
        <v>126</v>
      </c>
      <c r="F3735" t="s">
        <v>127</v>
      </c>
      <c r="G3735" t="s">
        <v>146</v>
      </c>
      <c r="H3735" t="s">
        <v>147</v>
      </c>
      <c r="I3735" t="s">
        <v>203</v>
      </c>
      <c r="J3735" t="s">
        <v>834</v>
      </c>
      <c r="K3735" t="s">
        <v>835</v>
      </c>
      <c r="L3735">
        <v>80896468</v>
      </c>
      <c r="M3735" t="s">
        <v>836</v>
      </c>
      <c r="N3735">
        <v>33071010</v>
      </c>
      <c r="O3735" t="s">
        <v>837</v>
      </c>
      <c r="P3735">
        <v>4987176303356</v>
      </c>
      <c r="Q3735">
        <v>62</v>
      </c>
      <c r="R3735" s="16">
        <v>47045</v>
      </c>
      <c r="S3735">
        <v>18</v>
      </c>
      <c r="T3735">
        <v>100</v>
      </c>
      <c r="U3735">
        <v>72</v>
      </c>
      <c r="V3735">
        <v>45.34</v>
      </c>
      <c r="W3735">
        <v>47.61</v>
      </c>
      <c r="X3735">
        <v>49.6</v>
      </c>
      <c r="Y3735">
        <v>0</v>
      </c>
      <c r="Z3735">
        <v>67</v>
      </c>
      <c r="AA3735">
        <v>0</v>
      </c>
      <c r="AB3735">
        <v>0</v>
      </c>
      <c r="AC3735">
        <v>3189.87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f t="shared" si="306"/>
        <v>67</v>
      </c>
      <c r="AJ3735">
        <f t="shared" si="307"/>
        <v>3323.2000000000003</v>
      </c>
      <c r="AK3735" s="62">
        <f t="shared" si="308"/>
        <v>0.93055555555555558</v>
      </c>
      <c r="AL3735">
        <f t="shared" si="309"/>
        <v>3189.87</v>
      </c>
    </row>
    <row r="3736" spans="2:38" ht="14.45" x14ac:dyDescent="0.3">
      <c r="B3736" t="s">
        <v>2960</v>
      </c>
      <c r="C3736">
        <v>2002344334</v>
      </c>
      <c r="D3736" t="s">
        <v>125</v>
      </c>
      <c r="E3736" t="s">
        <v>126</v>
      </c>
      <c r="F3736" t="s">
        <v>127</v>
      </c>
      <c r="G3736" t="s">
        <v>128</v>
      </c>
      <c r="H3736" t="s">
        <v>129</v>
      </c>
      <c r="I3736" t="s">
        <v>221</v>
      </c>
      <c r="J3736" t="s">
        <v>250</v>
      </c>
      <c r="K3736" t="s">
        <v>920</v>
      </c>
      <c r="L3736">
        <v>80872419</v>
      </c>
      <c r="M3736" t="s">
        <v>983</v>
      </c>
      <c r="N3736">
        <v>33051090</v>
      </c>
      <c r="O3736" t="s">
        <v>984</v>
      </c>
      <c r="P3736">
        <v>4987176358301</v>
      </c>
      <c r="Q3736">
        <v>85</v>
      </c>
      <c r="R3736" s="16">
        <v>46657</v>
      </c>
      <c r="S3736">
        <v>36</v>
      </c>
      <c r="T3736">
        <v>38</v>
      </c>
      <c r="U3736">
        <v>48</v>
      </c>
      <c r="V3736">
        <v>70.650000000000006</v>
      </c>
      <c r="W3736">
        <v>74.180000000000007</v>
      </c>
      <c r="X3736">
        <v>77.27</v>
      </c>
      <c r="Y3736">
        <v>0</v>
      </c>
      <c r="Z3736">
        <v>2</v>
      </c>
      <c r="AA3736">
        <v>0</v>
      </c>
      <c r="AB3736">
        <v>0</v>
      </c>
      <c r="AC3736">
        <v>148.36000000000001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f t="shared" si="306"/>
        <v>2</v>
      </c>
      <c r="AJ3736">
        <f t="shared" si="307"/>
        <v>154.54</v>
      </c>
      <c r="AK3736" s="62">
        <f t="shared" si="308"/>
        <v>4.1666666666666664E-2</v>
      </c>
      <c r="AL3736">
        <f t="shared" si="309"/>
        <v>148.36000000000001</v>
      </c>
    </row>
    <row r="3737" spans="2:38" ht="14.45" x14ac:dyDescent="0.3">
      <c r="B3737" t="s">
        <v>2960</v>
      </c>
      <c r="C3737">
        <v>2002344334</v>
      </c>
      <c r="D3737" t="s">
        <v>125</v>
      </c>
      <c r="E3737" t="s">
        <v>126</v>
      </c>
      <c r="F3737" t="s">
        <v>127</v>
      </c>
      <c r="G3737" t="s">
        <v>132</v>
      </c>
      <c r="H3737" t="s">
        <v>163</v>
      </c>
      <c r="I3737" t="s">
        <v>164</v>
      </c>
      <c r="J3737" t="s">
        <v>337</v>
      </c>
      <c r="K3737" t="s">
        <v>338</v>
      </c>
      <c r="L3737">
        <v>80739417</v>
      </c>
      <c r="M3737" t="s">
        <v>339</v>
      </c>
      <c r="N3737">
        <v>33072000</v>
      </c>
      <c r="O3737" t="s">
        <v>340</v>
      </c>
      <c r="P3737">
        <v>4987176176295</v>
      </c>
      <c r="Q3737">
        <v>299</v>
      </c>
      <c r="R3737" s="16">
        <v>47570</v>
      </c>
      <c r="S3737">
        <v>18</v>
      </c>
      <c r="T3737">
        <v>100</v>
      </c>
      <c r="U3737">
        <v>48</v>
      </c>
      <c r="V3737">
        <v>211.52</v>
      </c>
      <c r="W3737">
        <v>249.59</v>
      </c>
      <c r="X3737">
        <v>260</v>
      </c>
      <c r="Y3737">
        <v>0</v>
      </c>
      <c r="Z3737">
        <v>4</v>
      </c>
      <c r="AA3737">
        <v>0</v>
      </c>
      <c r="AB3737">
        <v>0</v>
      </c>
      <c r="AC3737">
        <v>998.36</v>
      </c>
      <c r="AD3737">
        <v>0.42</v>
      </c>
      <c r="AE3737">
        <v>0</v>
      </c>
      <c r="AF3737">
        <v>0</v>
      </c>
      <c r="AG3737">
        <v>0</v>
      </c>
      <c r="AH3737">
        <v>0</v>
      </c>
      <c r="AI3737">
        <f t="shared" si="306"/>
        <v>4</v>
      </c>
      <c r="AJ3737">
        <f t="shared" si="307"/>
        <v>1040</v>
      </c>
      <c r="AK3737" s="62">
        <f t="shared" si="308"/>
        <v>8.3333333333333329E-2</v>
      </c>
      <c r="AL3737">
        <f t="shared" si="309"/>
        <v>998.36</v>
      </c>
    </row>
    <row r="3738" spans="2:38" ht="14.45" x14ac:dyDescent="0.3">
      <c r="B3738" t="s">
        <v>2960</v>
      </c>
      <c r="C3738">
        <v>2002344334</v>
      </c>
      <c r="D3738" t="s">
        <v>125</v>
      </c>
      <c r="E3738" t="s">
        <v>126</v>
      </c>
      <c r="F3738" t="s">
        <v>127</v>
      </c>
      <c r="G3738" t="s">
        <v>146</v>
      </c>
      <c r="H3738" t="s">
        <v>150</v>
      </c>
      <c r="I3738" t="s">
        <v>214</v>
      </c>
      <c r="J3738" t="s">
        <v>244</v>
      </c>
      <c r="K3738" t="s">
        <v>245</v>
      </c>
      <c r="L3738">
        <v>80875790</v>
      </c>
      <c r="M3738" t="s">
        <v>1054</v>
      </c>
      <c r="N3738">
        <v>82122011</v>
      </c>
      <c r="O3738" t="s">
        <v>1055</v>
      </c>
      <c r="P3738">
        <v>4987176384843</v>
      </c>
      <c r="Q3738">
        <v>950</v>
      </c>
      <c r="R3738" s="16">
        <v>47045</v>
      </c>
      <c r="S3738">
        <v>60</v>
      </c>
      <c r="T3738">
        <v>44</v>
      </c>
      <c r="U3738">
        <v>24</v>
      </c>
      <c r="V3738">
        <v>690.05</v>
      </c>
      <c r="W3738">
        <v>814.26</v>
      </c>
      <c r="X3738">
        <v>848.21</v>
      </c>
      <c r="Y3738">
        <v>0</v>
      </c>
      <c r="Z3738">
        <v>1</v>
      </c>
      <c r="AA3738">
        <v>0</v>
      </c>
      <c r="AB3738">
        <v>0</v>
      </c>
      <c r="AC3738">
        <v>814.26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f t="shared" si="306"/>
        <v>1</v>
      </c>
      <c r="AJ3738">
        <f t="shared" si="307"/>
        <v>848.21</v>
      </c>
      <c r="AK3738" s="62">
        <f t="shared" si="308"/>
        <v>4.1666666666666664E-2</v>
      </c>
      <c r="AL3738">
        <f t="shared" si="309"/>
        <v>814.26</v>
      </c>
    </row>
    <row r="3739" spans="2:38" ht="14.45" x14ac:dyDescent="0.3">
      <c r="B3739" t="s">
        <v>2960</v>
      </c>
      <c r="C3739">
        <v>2002344334</v>
      </c>
      <c r="D3739" t="s">
        <v>125</v>
      </c>
      <c r="E3739" t="s">
        <v>126</v>
      </c>
      <c r="F3739" t="s">
        <v>127</v>
      </c>
      <c r="G3739" t="s">
        <v>128</v>
      </c>
      <c r="H3739" t="s">
        <v>196</v>
      </c>
      <c r="I3739" t="s">
        <v>197</v>
      </c>
      <c r="J3739" t="s">
        <v>463</v>
      </c>
      <c r="K3739" t="s">
        <v>464</v>
      </c>
      <c r="L3739">
        <v>80823578</v>
      </c>
      <c r="M3739" t="s">
        <v>465</v>
      </c>
      <c r="N3739">
        <v>33049990</v>
      </c>
      <c r="O3739" t="s">
        <v>466</v>
      </c>
      <c r="P3739">
        <v>4987176179456</v>
      </c>
      <c r="Q3739">
        <v>625</v>
      </c>
      <c r="R3739" s="16">
        <v>46807</v>
      </c>
      <c r="S3739">
        <v>36</v>
      </c>
      <c r="T3739">
        <v>51</v>
      </c>
      <c r="U3739">
        <v>24</v>
      </c>
      <c r="V3739">
        <v>442.14</v>
      </c>
      <c r="W3739">
        <v>521.72</v>
      </c>
      <c r="X3739">
        <v>543.48</v>
      </c>
      <c r="Y3739">
        <v>0</v>
      </c>
      <c r="Z3739">
        <v>4</v>
      </c>
      <c r="AA3739">
        <v>0</v>
      </c>
      <c r="AB3739">
        <v>0</v>
      </c>
      <c r="AC3739">
        <v>2086.88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f t="shared" si="306"/>
        <v>4</v>
      </c>
      <c r="AJ3739">
        <f t="shared" si="307"/>
        <v>2173.92</v>
      </c>
      <c r="AK3739" s="62">
        <f t="shared" si="308"/>
        <v>0.16666666666666666</v>
      </c>
      <c r="AL3739">
        <f t="shared" si="309"/>
        <v>2086.88</v>
      </c>
    </row>
    <row r="3740" spans="2:38" ht="14.45" x14ac:dyDescent="0.3">
      <c r="B3740" t="s">
        <v>2960</v>
      </c>
      <c r="C3740">
        <v>2002344334</v>
      </c>
      <c r="D3740" t="s">
        <v>125</v>
      </c>
      <c r="E3740" t="s">
        <v>126</v>
      </c>
      <c r="F3740" t="s">
        <v>127</v>
      </c>
      <c r="G3740" t="s">
        <v>128</v>
      </c>
      <c r="H3740" t="s">
        <v>139</v>
      </c>
      <c r="I3740" t="s">
        <v>140</v>
      </c>
      <c r="J3740" t="s">
        <v>141</v>
      </c>
      <c r="K3740" t="s">
        <v>341</v>
      </c>
      <c r="L3740">
        <v>80895450</v>
      </c>
      <c r="M3740" t="s">
        <v>342</v>
      </c>
      <c r="N3740">
        <v>96190030</v>
      </c>
      <c r="O3740" t="s">
        <v>343</v>
      </c>
      <c r="P3740">
        <v>4987176135346</v>
      </c>
      <c r="Q3740">
        <v>1159</v>
      </c>
      <c r="R3740" s="16">
        <v>47097</v>
      </c>
      <c r="S3740">
        <v>36</v>
      </c>
      <c r="T3740">
        <v>78</v>
      </c>
      <c r="U3740">
        <v>4</v>
      </c>
      <c r="V3740">
        <v>847.7</v>
      </c>
      <c r="W3740">
        <v>890.08</v>
      </c>
      <c r="X3740">
        <v>927.2</v>
      </c>
      <c r="Y3740">
        <v>2</v>
      </c>
      <c r="Z3740">
        <v>0</v>
      </c>
      <c r="AA3740">
        <v>0</v>
      </c>
      <c r="AB3740">
        <v>0</v>
      </c>
      <c r="AC3740">
        <v>7120.64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f t="shared" si="306"/>
        <v>8</v>
      </c>
      <c r="AJ3740">
        <f t="shared" si="307"/>
        <v>7417.6</v>
      </c>
      <c r="AK3740" s="62">
        <f t="shared" si="308"/>
        <v>2</v>
      </c>
      <c r="AL3740">
        <f t="shared" si="309"/>
        <v>7120.64</v>
      </c>
    </row>
    <row r="3741" spans="2:38" ht="14.45" x14ac:dyDescent="0.3">
      <c r="B3741" t="s">
        <v>2960</v>
      </c>
      <c r="C3741">
        <v>2002344334</v>
      </c>
      <c r="D3741" t="s">
        <v>125</v>
      </c>
      <c r="E3741" t="s">
        <v>126</v>
      </c>
      <c r="F3741" t="s">
        <v>127</v>
      </c>
      <c r="G3741" t="s">
        <v>146</v>
      </c>
      <c r="H3741" t="s">
        <v>150</v>
      </c>
      <c r="I3741" t="s">
        <v>214</v>
      </c>
      <c r="J3741" t="s">
        <v>215</v>
      </c>
      <c r="K3741" t="s">
        <v>841</v>
      </c>
      <c r="L3741">
        <v>80876082</v>
      </c>
      <c r="M3741" t="s">
        <v>842</v>
      </c>
      <c r="N3741">
        <v>82122011</v>
      </c>
      <c r="O3741" t="s">
        <v>843</v>
      </c>
      <c r="P3741">
        <v>4987176300478</v>
      </c>
      <c r="Q3741">
        <v>349</v>
      </c>
      <c r="R3741" s="16">
        <v>46398</v>
      </c>
      <c r="S3741">
        <v>60</v>
      </c>
      <c r="T3741">
        <v>8</v>
      </c>
      <c r="U3741">
        <v>72</v>
      </c>
      <c r="V3741">
        <v>253.5</v>
      </c>
      <c r="W3741">
        <v>299.13</v>
      </c>
      <c r="X3741">
        <v>311.60000000000002</v>
      </c>
      <c r="Y3741">
        <v>0</v>
      </c>
      <c r="Z3741">
        <v>21</v>
      </c>
      <c r="AA3741">
        <v>0</v>
      </c>
      <c r="AB3741">
        <v>0</v>
      </c>
      <c r="AC3741">
        <v>6281.73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f t="shared" si="306"/>
        <v>21</v>
      </c>
      <c r="AJ3741">
        <f t="shared" si="307"/>
        <v>6543.6</v>
      </c>
      <c r="AK3741" s="62">
        <f t="shared" si="308"/>
        <v>0.29166666666666669</v>
      </c>
      <c r="AL3741">
        <f t="shared" si="309"/>
        <v>6281.73</v>
      </c>
    </row>
    <row r="3742" spans="2:38" ht="14.45" x14ac:dyDescent="0.3">
      <c r="B3742" t="s">
        <v>2960</v>
      </c>
      <c r="C3742">
        <v>2002344334</v>
      </c>
      <c r="D3742" t="s">
        <v>125</v>
      </c>
      <c r="E3742" t="s">
        <v>126</v>
      </c>
      <c r="F3742" t="s">
        <v>127</v>
      </c>
      <c r="G3742" t="s">
        <v>146</v>
      </c>
      <c r="H3742" t="s">
        <v>147</v>
      </c>
      <c r="I3742" t="s">
        <v>203</v>
      </c>
      <c r="J3742" t="s">
        <v>433</v>
      </c>
      <c r="K3742" t="s">
        <v>434</v>
      </c>
      <c r="L3742">
        <v>80865297</v>
      </c>
      <c r="M3742" t="s">
        <v>470</v>
      </c>
      <c r="N3742">
        <v>96032900</v>
      </c>
      <c r="O3742" t="s">
        <v>471</v>
      </c>
      <c r="P3742">
        <v>4987176281227</v>
      </c>
      <c r="Q3742">
        <v>85</v>
      </c>
      <c r="R3742" s="16">
        <v>47045</v>
      </c>
      <c r="S3742">
        <v>48</v>
      </c>
      <c r="T3742">
        <v>55</v>
      </c>
      <c r="U3742">
        <v>144</v>
      </c>
      <c r="V3742">
        <v>60.46</v>
      </c>
      <c r="W3742">
        <v>71.34</v>
      </c>
      <c r="X3742">
        <v>74.31</v>
      </c>
      <c r="Y3742">
        <v>0</v>
      </c>
      <c r="Z3742">
        <v>75</v>
      </c>
      <c r="AA3742">
        <v>0</v>
      </c>
      <c r="AB3742">
        <v>0</v>
      </c>
      <c r="AC3742">
        <v>5350.5</v>
      </c>
      <c r="AD3742">
        <v>0.01</v>
      </c>
      <c r="AE3742">
        <v>0</v>
      </c>
      <c r="AF3742">
        <v>0</v>
      </c>
      <c r="AG3742">
        <v>0</v>
      </c>
      <c r="AH3742">
        <v>0</v>
      </c>
      <c r="AI3742">
        <f t="shared" si="306"/>
        <v>75</v>
      </c>
      <c r="AJ3742">
        <f t="shared" si="307"/>
        <v>5573.25</v>
      </c>
      <c r="AK3742" s="62">
        <f t="shared" si="308"/>
        <v>0.52083333333333337</v>
      </c>
      <c r="AL3742">
        <f t="shared" si="309"/>
        <v>5350.5</v>
      </c>
    </row>
    <row r="3743" spans="2:38" ht="14.45" x14ac:dyDescent="0.3">
      <c r="B3743" t="s">
        <v>2960</v>
      </c>
      <c r="C3743">
        <v>2002344334</v>
      </c>
      <c r="D3743" t="s">
        <v>125</v>
      </c>
      <c r="E3743" t="s">
        <v>126</v>
      </c>
      <c r="F3743" t="s">
        <v>127</v>
      </c>
      <c r="G3743" t="s">
        <v>128</v>
      </c>
      <c r="H3743" t="s">
        <v>139</v>
      </c>
      <c r="I3743" t="s">
        <v>140</v>
      </c>
      <c r="J3743" t="s">
        <v>141</v>
      </c>
      <c r="K3743" t="s">
        <v>348</v>
      </c>
      <c r="L3743">
        <v>80895451</v>
      </c>
      <c r="M3743" t="s">
        <v>349</v>
      </c>
      <c r="N3743">
        <v>96190030</v>
      </c>
      <c r="O3743" t="s">
        <v>350</v>
      </c>
      <c r="P3743">
        <v>4987176135360</v>
      </c>
      <c r="Q3743">
        <v>1249</v>
      </c>
      <c r="R3743" s="16">
        <v>47115</v>
      </c>
      <c r="S3743">
        <v>36</v>
      </c>
      <c r="T3743">
        <v>80</v>
      </c>
      <c r="U3743">
        <v>4</v>
      </c>
      <c r="V3743">
        <v>913.52</v>
      </c>
      <c r="W3743">
        <v>959.2</v>
      </c>
      <c r="X3743">
        <v>999.2</v>
      </c>
      <c r="Y3743">
        <v>0</v>
      </c>
      <c r="Z3743">
        <v>1</v>
      </c>
      <c r="AA3743">
        <v>0</v>
      </c>
      <c r="AB3743">
        <v>0</v>
      </c>
      <c r="AC3743">
        <v>959.2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f t="shared" si="306"/>
        <v>1</v>
      </c>
      <c r="AJ3743">
        <f t="shared" si="307"/>
        <v>999.2</v>
      </c>
      <c r="AK3743" s="62">
        <f t="shared" si="308"/>
        <v>0.25</v>
      </c>
      <c r="AL3743">
        <f t="shared" si="309"/>
        <v>959.2</v>
      </c>
    </row>
    <row r="3744" spans="2:38" ht="14.45" x14ac:dyDescent="0.3">
      <c r="B3744" t="s">
        <v>2960</v>
      </c>
      <c r="C3744">
        <v>2002344334</v>
      </c>
      <c r="D3744" t="s">
        <v>125</v>
      </c>
      <c r="E3744" t="s">
        <v>126</v>
      </c>
      <c r="F3744" t="s">
        <v>127</v>
      </c>
      <c r="G3744" t="s">
        <v>146</v>
      </c>
      <c r="H3744" t="s">
        <v>147</v>
      </c>
      <c r="I3744" t="s">
        <v>148</v>
      </c>
      <c r="J3744" t="s">
        <v>149</v>
      </c>
      <c r="K3744" t="s">
        <v>1022</v>
      </c>
      <c r="L3744">
        <v>80896465</v>
      </c>
      <c r="M3744" t="s">
        <v>1023</v>
      </c>
      <c r="N3744">
        <v>33071010</v>
      </c>
      <c r="O3744" t="s">
        <v>1024</v>
      </c>
      <c r="P3744">
        <v>4987176198228</v>
      </c>
      <c r="Q3744">
        <v>444</v>
      </c>
      <c r="R3744" s="16">
        <v>46807</v>
      </c>
      <c r="S3744">
        <v>36</v>
      </c>
      <c r="T3744">
        <v>51</v>
      </c>
      <c r="U3744">
        <v>12</v>
      </c>
      <c r="V3744">
        <v>362.44</v>
      </c>
      <c r="W3744">
        <v>380.56</v>
      </c>
      <c r="X3744">
        <v>396.43</v>
      </c>
      <c r="Y3744">
        <v>0</v>
      </c>
      <c r="Z3744">
        <v>1</v>
      </c>
      <c r="AA3744">
        <v>0</v>
      </c>
      <c r="AB3744">
        <v>0</v>
      </c>
      <c r="AC3744">
        <v>380.56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f t="shared" si="306"/>
        <v>1</v>
      </c>
      <c r="AJ3744">
        <f t="shared" si="307"/>
        <v>396.43</v>
      </c>
      <c r="AK3744" s="62">
        <f t="shared" si="308"/>
        <v>8.3333333333333329E-2</v>
      </c>
      <c r="AL3744">
        <f t="shared" si="309"/>
        <v>380.56</v>
      </c>
    </row>
    <row r="3745" spans="2:38" ht="14.45" x14ac:dyDescent="0.3">
      <c r="B3745" t="s">
        <v>2960</v>
      </c>
      <c r="C3745">
        <v>2002344334</v>
      </c>
      <c r="D3745" t="s">
        <v>125</v>
      </c>
      <c r="E3745" t="s">
        <v>126</v>
      </c>
      <c r="F3745" t="s">
        <v>127</v>
      </c>
      <c r="G3745" t="s">
        <v>128</v>
      </c>
      <c r="H3745" t="s">
        <v>196</v>
      </c>
      <c r="I3745" t="s">
        <v>197</v>
      </c>
      <c r="J3745" t="s">
        <v>443</v>
      </c>
      <c r="K3745" t="s">
        <v>472</v>
      </c>
      <c r="L3745">
        <v>80878182</v>
      </c>
      <c r="M3745" t="s">
        <v>473</v>
      </c>
      <c r="N3745">
        <v>33049990</v>
      </c>
      <c r="O3745" t="s">
        <v>474</v>
      </c>
      <c r="P3745">
        <v>4987176077721</v>
      </c>
      <c r="Q3745">
        <v>109</v>
      </c>
      <c r="R3745" s="16">
        <v>46863</v>
      </c>
      <c r="S3745">
        <v>36</v>
      </c>
      <c r="T3745">
        <v>57</v>
      </c>
      <c r="U3745">
        <v>48</v>
      </c>
      <c r="V3745">
        <v>77.11</v>
      </c>
      <c r="W3745">
        <v>90.99</v>
      </c>
      <c r="X3745">
        <v>94.78</v>
      </c>
      <c r="Y3745">
        <v>0</v>
      </c>
      <c r="Z3745">
        <v>24</v>
      </c>
      <c r="AA3745">
        <v>0</v>
      </c>
      <c r="AB3745">
        <v>0</v>
      </c>
      <c r="AC3745">
        <v>2183.7600000000002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f t="shared" si="306"/>
        <v>24</v>
      </c>
      <c r="AJ3745">
        <f t="shared" si="307"/>
        <v>2274.7200000000003</v>
      </c>
      <c r="AK3745" s="62">
        <f t="shared" si="308"/>
        <v>0.5</v>
      </c>
      <c r="AL3745">
        <f t="shared" si="309"/>
        <v>2183.7599999999998</v>
      </c>
    </row>
    <row r="3746" spans="2:38" ht="14.45" x14ac:dyDescent="0.3">
      <c r="B3746" t="s">
        <v>2960</v>
      </c>
      <c r="C3746">
        <v>2002344334</v>
      </c>
      <c r="D3746" t="s">
        <v>125</v>
      </c>
      <c r="E3746" t="s">
        <v>126</v>
      </c>
      <c r="F3746" t="s">
        <v>127</v>
      </c>
      <c r="G3746" t="s">
        <v>128</v>
      </c>
      <c r="H3746" t="s">
        <v>139</v>
      </c>
      <c r="I3746" t="s">
        <v>140</v>
      </c>
      <c r="J3746" t="s">
        <v>266</v>
      </c>
      <c r="K3746" t="s">
        <v>355</v>
      </c>
      <c r="L3746">
        <v>80895453</v>
      </c>
      <c r="M3746" t="s">
        <v>356</v>
      </c>
      <c r="N3746">
        <v>96190030</v>
      </c>
      <c r="O3746" t="s">
        <v>357</v>
      </c>
      <c r="P3746">
        <v>4987176303455</v>
      </c>
      <c r="Q3746">
        <v>350</v>
      </c>
      <c r="R3746" s="16">
        <v>47045</v>
      </c>
      <c r="S3746">
        <v>36</v>
      </c>
      <c r="T3746">
        <v>73</v>
      </c>
      <c r="U3746">
        <v>12</v>
      </c>
      <c r="V3746">
        <v>266.66000000000003</v>
      </c>
      <c r="W3746">
        <v>279.99</v>
      </c>
      <c r="X3746">
        <v>291.67</v>
      </c>
      <c r="Y3746">
        <v>0</v>
      </c>
      <c r="Z3746">
        <v>9</v>
      </c>
      <c r="AA3746">
        <v>0</v>
      </c>
      <c r="AB3746">
        <v>0</v>
      </c>
      <c r="AC3746">
        <v>2519.91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f t="shared" si="306"/>
        <v>9</v>
      </c>
      <c r="AJ3746">
        <f t="shared" si="307"/>
        <v>2625.03</v>
      </c>
      <c r="AK3746" s="62">
        <f t="shared" si="308"/>
        <v>0.75</v>
      </c>
      <c r="AL3746">
        <f t="shared" si="309"/>
        <v>2519.91</v>
      </c>
    </row>
    <row r="3747" spans="2:38" ht="14.45" x14ac:dyDescent="0.3">
      <c r="B3747" t="s">
        <v>2960</v>
      </c>
      <c r="C3747">
        <v>2002344334</v>
      </c>
      <c r="D3747" t="s">
        <v>125</v>
      </c>
      <c r="E3747" t="s">
        <v>126</v>
      </c>
      <c r="F3747" t="s">
        <v>127</v>
      </c>
      <c r="G3747" t="s">
        <v>132</v>
      </c>
      <c r="H3747" t="s">
        <v>133</v>
      </c>
      <c r="I3747" t="s">
        <v>134</v>
      </c>
      <c r="J3747" t="s">
        <v>169</v>
      </c>
      <c r="K3747" t="s">
        <v>460</v>
      </c>
      <c r="L3747">
        <v>83904906</v>
      </c>
      <c r="M3747" t="s">
        <v>850</v>
      </c>
      <c r="N3747">
        <v>96190010</v>
      </c>
      <c r="O3747" t="s">
        <v>851</v>
      </c>
      <c r="P3747">
        <v>4987176293527</v>
      </c>
      <c r="Q3747">
        <v>95</v>
      </c>
      <c r="R3747" s="16">
        <v>47045</v>
      </c>
      <c r="S3747">
        <v>24</v>
      </c>
      <c r="T3747">
        <v>100</v>
      </c>
      <c r="U3747">
        <v>64</v>
      </c>
      <c r="V3747">
        <v>82.16</v>
      </c>
      <c r="W3747">
        <v>82.16</v>
      </c>
      <c r="X3747">
        <v>85.59</v>
      </c>
      <c r="Y3747">
        <v>0</v>
      </c>
      <c r="Z3747">
        <v>25</v>
      </c>
      <c r="AA3747">
        <v>0</v>
      </c>
      <c r="AB3747">
        <v>0</v>
      </c>
      <c r="AC3747">
        <v>2054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f t="shared" si="306"/>
        <v>25</v>
      </c>
      <c r="AJ3747">
        <f t="shared" si="307"/>
        <v>2139.75</v>
      </c>
      <c r="AK3747" s="62">
        <f t="shared" si="308"/>
        <v>0.390625</v>
      </c>
      <c r="AL3747">
        <f t="shared" si="309"/>
        <v>2054</v>
      </c>
    </row>
    <row r="3748" spans="2:38" ht="14.45" x14ac:dyDescent="0.3">
      <c r="B3748" t="s">
        <v>2960</v>
      </c>
      <c r="C3748">
        <v>2002344334</v>
      </c>
      <c r="D3748" t="s">
        <v>125</v>
      </c>
      <c r="E3748" t="s">
        <v>126</v>
      </c>
      <c r="F3748" t="s">
        <v>127</v>
      </c>
      <c r="G3748" t="s">
        <v>128</v>
      </c>
      <c r="H3748" t="s">
        <v>139</v>
      </c>
      <c r="I3748" t="s">
        <v>140</v>
      </c>
      <c r="J3748" t="s">
        <v>246</v>
      </c>
      <c r="K3748" t="s">
        <v>479</v>
      </c>
      <c r="L3748">
        <v>80895500</v>
      </c>
      <c r="M3748" t="s">
        <v>480</v>
      </c>
      <c r="N3748">
        <v>96190030</v>
      </c>
      <c r="O3748" t="s">
        <v>481</v>
      </c>
      <c r="P3748">
        <v>4987176137500</v>
      </c>
      <c r="Q3748">
        <v>93</v>
      </c>
      <c r="R3748" s="16">
        <v>47045</v>
      </c>
      <c r="S3748">
        <v>36</v>
      </c>
      <c r="T3748">
        <v>73</v>
      </c>
      <c r="U3748">
        <v>40</v>
      </c>
      <c r="V3748">
        <v>70.86</v>
      </c>
      <c r="W3748">
        <v>74.400000000000006</v>
      </c>
      <c r="X3748">
        <v>77.5</v>
      </c>
      <c r="Y3748">
        <v>88</v>
      </c>
      <c r="Z3748">
        <v>22</v>
      </c>
      <c r="AA3748">
        <v>0</v>
      </c>
      <c r="AB3748">
        <v>0</v>
      </c>
      <c r="AC3748">
        <v>263524.8</v>
      </c>
      <c r="AD3748">
        <v>0.16</v>
      </c>
      <c r="AE3748">
        <v>0</v>
      </c>
      <c r="AF3748">
        <v>0</v>
      </c>
      <c r="AG3748">
        <v>0</v>
      </c>
      <c r="AH3748">
        <v>0</v>
      </c>
      <c r="AI3748">
        <f t="shared" ref="AI3748:AI3811" si="310">+(Y3748+AA3748)*U3748+(Z3748+AB3748+AE3748+AG3748)</f>
        <v>3542</v>
      </c>
      <c r="AJ3748">
        <f t="shared" ref="AJ3748:AJ3811" si="311">+AI3748*X3748</f>
        <v>274505</v>
      </c>
      <c r="AK3748" s="62">
        <f t="shared" ref="AK3748:AK3811" si="312">+AI3748/U3748</f>
        <v>88.55</v>
      </c>
      <c r="AL3748">
        <f t="shared" ref="AL3748:AL3811" si="313">+AI3748*W3748</f>
        <v>263524.80000000005</v>
      </c>
    </row>
    <row r="3749" spans="2:38" ht="14.45" x14ac:dyDescent="0.3">
      <c r="B3749" t="s">
        <v>2960</v>
      </c>
      <c r="C3749">
        <v>2002344334</v>
      </c>
      <c r="D3749" t="s">
        <v>125</v>
      </c>
      <c r="E3749" t="s">
        <v>126</v>
      </c>
      <c r="F3749" t="s">
        <v>127</v>
      </c>
      <c r="G3749" t="s">
        <v>128</v>
      </c>
      <c r="H3749" t="s">
        <v>139</v>
      </c>
      <c r="I3749" t="s">
        <v>140</v>
      </c>
      <c r="J3749" t="s">
        <v>236</v>
      </c>
      <c r="K3749" t="s">
        <v>361</v>
      </c>
      <c r="L3749">
        <v>80895482</v>
      </c>
      <c r="M3749" t="s">
        <v>362</v>
      </c>
      <c r="N3749">
        <v>96190030</v>
      </c>
      <c r="O3749" t="s">
        <v>363</v>
      </c>
      <c r="P3749">
        <v>4987176338051</v>
      </c>
      <c r="Q3749">
        <v>467</v>
      </c>
      <c r="R3749" s="16">
        <v>47045</v>
      </c>
      <c r="S3749">
        <v>36</v>
      </c>
      <c r="T3749">
        <v>73</v>
      </c>
      <c r="U3749">
        <v>18</v>
      </c>
      <c r="V3749">
        <v>371.27</v>
      </c>
      <c r="W3749">
        <v>389.83</v>
      </c>
      <c r="X3749">
        <v>406.09</v>
      </c>
      <c r="Y3749">
        <v>5</v>
      </c>
      <c r="Z3749">
        <v>8</v>
      </c>
      <c r="AA3749">
        <v>0</v>
      </c>
      <c r="AB3749">
        <v>0</v>
      </c>
      <c r="AC3749">
        <v>38203.339999999997</v>
      </c>
      <c r="AD3749">
        <v>0.01</v>
      </c>
      <c r="AE3749">
        <v>0</v>
      </c>
      <c r="AF3749">
        <v>0</v>
      </c>
      <c r="AG3749">
        <v>0</v>
      </c>
      <c r="AH3749">
        <v>0</v>
      </c>
      <c r="AI3749">
        <f t="shared" si="310"/>
        <v>98</v>
      </c>
      <c r="AJ3749">
        <f t="shared" si="311"/>
        <v>39796.82</v>
      </c>
      <c r="AK3749" s="62">
        <f t="shared" si="312"/>
        <v>5.4444444444444446</v>
      </c>
      <c r="AL3749">
        <f t="shared" si="313"/>
        <v>38203.339999999997</v>
      </c>
    </row>
    <row r="3750" spans="2:38" ht="14.45" x14ac:dyDescent="0.3">
      <c r="B3750" t="s">
        <v>2960</v>
      </c>
      <c r="C3750">
        <v>2002344334</v>
      </c>
      <c r="D3750" t="s">
        <v>125</v>
      </c>
      <c r="E3750" t="s">
        <v>126</v>
      </c>
      <c r="F3750" t="s">
        <v>127</v>
      </c>
      <c r="G3750" t="s">
        <v>132</v>
      </c>
      <c r="H3750" t="s">
        <v>133</v>
      </c>
      <c r="I3750" t="s">
        <v>177</v>
      </c>
      <c r="J3750" t="s">
        <v>375</v>
      </c>
      <c r="K3750" t="s">
        <v>854</v>
      </c>
      <c r="L3750">
        <v>83911783</v>
      </c>
      <c r="M3750" t="s">
        <v>855</v>
      </c>
      <c r="N3750">
        <v>96190010</v>
      </c>
      <c r="O3750" t="s">
        <v>856</v>
      </c>
      <c r="P3750">
        <v>4987176319180</v>
      </c>
      <c r="Q3750">
        <v>45</v>
      </c>
      <c r="R3750" s="16">
        <v>47045</v>
      </c>
      <c r="S3750">
        <v>24</v>
      </c>
      <c r="T3750">
        <v>100</v>
      </c>
      <c r="U3750">
        <v>120</v>
      </c>
      <c r="V3750">
        <v>38.92</v>
      </c>
      <c r="W3750">
        <v>38.92</v>
      </c>
      <c r="X3750">
        <v>40.54</v>
      </c>
      <c r="Y3750">
        <v>17</v>
      </c>
      <c r="Z3750">
        <v>71</v>
      </c>
      <c r="AA3750">
        <v>0</v>
      </c>
      <c r="AB3750">
        <v>0</v>
      </c>
      <c r="AC3750">
        <v>82160.12</v>
      </c>
      <c r="AD3750">
        <v>0.05</v>
      </c>
      <c r="AE3750">
        <v>0</v>
      </c>
      <c r="AF3750">
        <v>0</v>
      </c>
      <c r="AG3750">
        <v>0</v>
      </c>
      <c r="AH3750">
        <v>0</v>
      </c>
      <c r="AI3750">
        <f t="shared" si="310"/>
        <v>2111</v>
      </c>
      <c r="AJ3750">
        <f t="shared" si="311"/>
        <v>85579.94</v>
      </c>
      <c r="AK3750" s="62">
        <f t="shared" si="312"/>
        <v>17.591666666666665</v>
      </c>
      <c r="AL3750">
        <f t="shared" si="313"/>
        <v>82160.12000000001</v>
      </c>
    </row>
    <row r="3751" spans="2:38" ht="14.45" x14ac:dyDescent="0.3">
      <c r="B3751" t="s">
        <v>2960</v>
      </c>
      <c r="C3751">
        <v>2002344334</v>
      </c>
      <c r="D3751" t="s">
        <v>125</v>
      </c>
      <c r="E3751" t="s">
        <v>126</v>
      </c>
      <c r="F3751" t="s">
        <v>127</v>
      </c>
      <c r="G3751" t="s">
        <v>128</v>
      </c>
      <c r="H3751" t="s">
        <v>139</v>
      </c>
      <c r="I3751" t="s">
        <v>140</v>
      </c>
      <c r="J3751" t="s">
        <v>266</v>
      </c>
      <c r="K3751" t="s">
        <v>482</v>
      </c>
      <c r="L3751">
        <v>80895526</v>
      </c>
      <c r="M3751" t="s">
        <v>483</v>
      </c>
      <c r="N3751">
        <v>96190030</v>
      </c>
      <c r="O3751" t="s">
        <v>484</v>
      </c>
      <c r="P3751">
        <v>4987176071453</v>
      </c>
      <c r="Q3751">
        <v>93</v>
      </c>
      <c r="R3751" s="16">
        <v>46807</v>
      </c>
      <c r="S3751">
        <v>36</v>
      </c>
      <c r="T3751">
        <v>51</v>
      </c>
      <c r="U3751">
        <v>40</v>
      </c>
      <c r="V3751">
        <v>70.86</v>
      </c>
      <c r="W3751">
        <v>74.400000000000006</v>
      </c>
      <c r="X3751">
        <v>77.5</v>
      </c>
      <c r="Y3751">
        <v>0</v>
      </c>
      <c r="Z3751">
        <v>1</v>
      </c>
      <c r="AA3751">
        <v>0</v>
      </c>
      <c r="AB3751">
        <v>0</v>
      </c>
      <c r="AC3751">
        <v>74.400000000000006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f t="shared" si="310"/>
        <v>1</v>
      </c>
      <c r="AJ3751">
        <f t="shared" si="311"/>
        <v>77.5</v>
      </c>
      <c r="AK3751" s="62">
        <f t="shared" si="312"/>
        <v>2.5000000000000001E-2</v>
      </c>
      <c r="AL3751">
        <f t="shared" si="313"/>
        <v>74.400000000000006</v>
      </c>
    </row>
    <row r="3752" spans="2:38" ht="14.45" x14ac:dyDescent="0.3">
      <c r="B3752" t="s">
        <v>2960</v>
      </c>
      <c r="C3752">
        <v>2002344334</v>
      </c>
      <c r="D3752" t="s">
        <v>125</v>
      </c>
      <c r="E3752" t="s">
        <v>126</v>
      </c>
      <c r="F3752" t="s">
        <v>127</v>
      </c>
      <c r="G3752" t="s">
        <v>128</v>
      </c>
      <c r="H3752" t="s">
        <v>139</v>
      </c>
      <c r="I3752" t="s">
        <v>140</v>
      </c>
      <c r="J3752" t="s">
        <v>236</v>
      </c>
      <c r="K3752" t="s">
        <v>299</v>
      </c>
      <c r="L3752">
        <v>80895465</v>
      </c>
      <c r="M3752" t="s">
        <v>386</v>
      </c>
      <c r="N3752">
        <v>96190030</v>
      </c>
      <c r="O3752" t="s">
        <v>387</v>
      </c>
      <c r="P3752">
        <v>4987176093257</v>
      </c>
      <c r="Q3752">
        <v>374</v>
      </c>
      <c r="R3752" s="16">
        <v>47045</v>
      </c>
      <c r="S3752">
        <v>36</v>
      </c>
      <c r="T3752">
        <v>73</v>
      </c>
      <c r="U3752">
        <v>18</v>
      </c>
      <c r="V3752">
        <v>297.33</v>
      </c>
      <c r="W3752">
        <v>312.2</v>
      </c>
      <c r="X3752">
        <v>325.22000000000003</v>
      </c>
      <c r="Y3752">
        <v>0</v>
      </c>
      <c r="Z3752">
        <v>6</v>
      </c>
      <c r="AA3752">
        <v>0</v>
      </c>
      <c r="AB3752">
        <v>0</v>
      </c>
      <c r="AC3752">
        <v>1873.2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f t="shared" si="310"/>
        <v>6</v>
      </c>
      <c r="AJ3752">
        <f t="shared" si="311"/>
        <v>1951.3200000000002</v>
      </c>
      <c r="AK3752" s="62">
        <f t="shared" si="312"/>
        <v>0.33333333333333331</v>
      </c>
      <c r="AL3752">
        <f t="shared" si="313"/>
        <v>1873.1999999999998</v>
      </c>
    </row>
    <row r="3753" spans="2:38" ht="14.45" x14ac:dyDescent="0.3">
      <c r="B3753" t="s">
        <v>2960</v>
      </c>
      <c r="C3753">
        <v>2002344334</v>
      </c>
      <c r="D3753" t="s">
        <v>125</v>
      </c>
      <c r="E3753" t="s">
        <v>126</v>
      </c>
      <c r="F3753" t="s">
        <v>127</v>
      </c>
      <c r="G3753" t="s">
        <v>128</v>
      </c>
      <c r="H3753" t="s">
        <v>129</v>
      </c>
      <c r="I3753" t="s">
        <v>221</v>
      </c>
      <c r="J3753" t="s">
        <v>250</v>
      </c>
      <c r="K3753" t="s">
        <v>610</v>
      </c>
      <c r="L3753">
        <v>83911268</v>
      </c>
      <c r="M3753" t="s">
        <v>1082</v>
      </c>
      <c r="N3753">
        <v>33051090</v>
      </c>
      <c r="O3753" t="s">
        <v>1083</v>
      </c>
      <c r="P3753">
        <v>4987176254382</v>
      </c>
      <c r="Q3753">
        <v>85</v>
      </c>
      <c r="R3753" s="16">
        <v>46807</v>
      </c>
      <c r="S3753">
        <v>36</v>
      </c>
      <c r="T3753">
        <v>51</v>
      </c>
      <c r="U3753">
        <v>48</v>
      </c>
      <c r="V3753">
        <v>70.650000000000006</v>
      </c>
      <c r="W3753">
        <v>74.180000000000007</v>
      </c>
      <c r="X3753">
        <v>77.27</v>
      </c>
      <c r="Y3753">
        <v>3</v>
      </c>
      <c r="Z3753">
        <v>10</v>
      </c>
      <c r="AA3753">
        <v>0</v>
      </c>
      <c r="AB3753">
        <v>0</v>
      </c>
      <c r="AC3753">
        <v>11423.72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f t="shared" si="310"/>
        <v>154</v>
      </c>
      <c r="AJ3753">
        <f t="shared" si="311"/>
        <v>11899.58</v>
      </c>
      <c r="AK3753" s="62">
        <f t="shared" si="312"/>
        <v>3.2083333333333335</v>
      </c>
      <c r="AL3753">
        <f t="shared" si="313"/>
        <v>11423.720000000001</v>
      </c>
    </row>
    <row r="3754" spans="2:38" ht="14.45" x14ac:dyDescent="0.3">
      <c r="B3754" t="s">
        <v>2960</v>
      </c>
      <c r="C3754">
        <v>2002344334</v>
      </c>
      <c r="D3754" t="s">
        <v>125</v>
      </c>
      <c r="E3754" t="s">
        <v>126</v>
      </c>
      <c r="F3754" t="s">
        <v>127</v>
      </c>
      <c r="G3754" t="s">
        <v>128</v>
      </c>
      <c r="H3754" t="s">
        <v>139</v>
      </c>
      <c r="I3754" t="s">
        <v>140</v>
      </c>
      <c r="J3754" t="s">
        <v>246</v>
      </c>
      <c r="K3754" t="s">
        <v>488</v>
      </c>
      <c r="L3754">
        <v>80895502</v>
      </c>
      <c r="M3754" t="s">
        <v>489</v>
      </c>
      <c r="N3754">
        <v>96190030</v>
      </c>
      <c r="O3754" t="s">
        <v>490</v>
      </c>
      <c r="P3754">
        <v>4987176137548</v>
      </c>
      <c r="Q3754">
        <v>98</v>
      </c>
      <c r="R3754" s="16">
        <v>46807</v>
      </c>
      <c r="S3754">
        <v>36</v>
      </c>
      <c r="T3754">
        <v>51</v>
      </c>
      <c r="U3754">
        <v>40</v>
      </c>
      <c r="V3754">
        <v>74.67</v>
      </c>
      <c r="W3754">
        <v>78.400000000000006</v>
      </c>
      <c r="X3754">
        <v>81.67</v>
      </c>
      <c r="Y3754">
        <v>25</v>
      </c>
      <c r="Z3754">
        <v>36</v>
      </c>
      <c r="AA3754">
        <v>0</v>
      </c>
      <c r="AB3754">
        <v>0</v>
      </c>
      <c r="AC3754">
        <v>81222.399999999994</v>
      </c>
      <c r="AD3754">
        <v>2.9999999999999898E-2</v>
      </c>
      <c r="AE3754">
        <v>0</v>
      </c>
      <c r="AF3754">
        <v>0</v>
      </c>
      <c r="AG3754">
        <v>0</v>
      </c>
      <c r="AH3754">
        <v>0</v>
      </c>
      <c r="AI3754">
        <f t="shared" si="310"/>
        <v>1036</v>
      </c>
      <c r="AJ3754">
        <f t="shared" si="311"/>
        <v>84610.12</v>
      </c>
      <c r="AK3754" s="62">
        <f t="shared" si="312"/>
        <v>25.9</v>
      </c>
      <c r="AL3754">
        <f t="shared" si="313"/>
        <v>81222.400000000009</v>
      </c>
    </row>
    <row r="3755" spans="2:38" ht="14.45" x14ac:dyDescent="0.3">
      <c r="B3755" t="s">
        <v>2960</v>
      </c>
      <c r="C3755">
        <v>2002344334</v>
      </c>
      <c r="D3755" t="s">
        <v>125</v>
      </c>
      <c r="E3755" t="s">
        <v>126</v>
      </c>
      <c r="F3755" t="s">
        <v>127</v>
      </c>
      <c r="G3755" t="s">
        <v>128</v>
      </c>
      <c r="H3755" t="s">
        <v>139</v>
      </c>
      <c r="I3755" t="s">
        <v>140</v>
      </c>
      <c r="J3755" t="s">
        <v>236</v>
      </c>
      <c r="K3755" t="s">
        <v>391</v>
      </c>
      <c r="L3755">
        <v>80895466</v>
      </c>
      <c r="M3755" t="s">
        <v>392</v>
      </c>
      <c r="N3755">
        <v>96190030</v>
      </c>
      <c r="O3755" t="s">
        <v>393</v>
      </c>
      <c r="P3755">
        <v>4987176093301</v>
      </c>
      <c r="Q3755">
        <v>1217</v>
      </c>
      <c r="R3755" s="16">
        <v>46807</v>
      </c>
      <c r="S3755">
        <v>36</v>
      </c>
      <c r="T3755">
        <v>51</v>
      </c>
      <c r="U3755">
        <v>6</v>
      </c>
      <c r="V3755">
        <v>967.52</v>
      </c>
      <c r="W3755">
        <v>1015.9</v>
      </c>
      <c r="X3755">
        <v>1058.26</v>
      </c>
      <c r="Y3755">
        <v>0</v>
      </c>
      <c r="Z3755">
        <v>1</v>
      </c>
      <c r="AA3755">
        <v>0</v>
      </c>
      <c r="AB3755">
        <v>0</v>
      </c>
      <c r="AC3755">
        <v>1015.9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f t="shared" si="310"/>
        <v>1</v>
      </c>
      <c r="AJ3755">
        <f t="shared" si="311"/>
        <v>1058.26</v>
      </c>
      <c r="AK3755" s="62">
        <f t="shared" si="312"/>
        <v>0.16666666666666666</v>
      </c>
      <c r="AL3755">
        <f t="shared" si="313"/>
        <v>1015.9</v>
      </c>
    </row>
    <row r="3756" spans="2:38" ht="14.45" x14ac:dyDescent="0.3">
      <c r="B3756" t="s">
        <v>2960</v>
      </c>
      <c r="C3756">
        <v>2002344334</v>
      </c>
      <c r="D3756" t="s">
        <v>125</v>
      </c>
      <c r="E3756" t="s">
        <v>126</v>
      </c>
      <c r="F3756" t="s">
        <v>127</v>
      </c>
      <c r="G3756" t="s">
        <v>128</v>
      </c>
      <c r="H3756" t="s">
        <v>129</v>
      </c>
      <c r="I3756" t="s">
        <v>221</v>
      </c>
      <c r="J3756" t="s">
        <v>222</v>
      </c>
      <c r="K3756" t="s">
        <v>631</v>
      </c>
      <c r="L3756">
        <v>83911269</v>
      </c>
      <c r="M3756" t="s">
        <v>860</v>
      </c>
      <c r="N3756">
        <v>33051090</v>
      </c>
      <c r="O3756" t="s">
        <v>861</v>
      </c>
      <c r="P3756">
        <v>4987176074188</v>
      </c>
      <c r="Q3756">
        <v>79</v>
      </c>
      <c r="R3756" s="16">
        <v>46807</v>
      </c>
      <c r="S3756">
        <v>36</v>
      </c>
      <c r="T3756">
        <v>51</v>
      </c>
      <c r="U3756">
        <v>48</v>
      </c>
      <c r="V3756">
        <v>65.66</v>
      </c>
      <c r="W3756">
        <v>68.94</v>
      </c>
      <c r="X3756">
        <v>71.81</v>
      </c>
      <c r="Y3756">
        <v>0</v>
      </c>
      <c r="Z3756">
        <v>1</v>
      </c>
      <c r="AA3756">
        <v>0</v>
      </c>
      <c r="AB3756">
        <v>0</v>
      </c>
      <c r="AC3756">
        <v>68.94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f t="shared" si="310"/>
        <v>1</v>
      </c>
      <c r="AJ3756">
        <f t="shared" si="311"/>
        <v>71.81</v>
      </c>
      <c r="AK3756" s="62">
        <f t="shared" si="312"/>
        <v>2.0833333333333332E-2</v>
      </c>
      <c r="AL3756">
        <f t="shared" si="313"/>
        <v>68.94</v>
      </c>
    </row>
    <row r="3757" spans="2:38" ht="14.45" x14ac:dyDescent="0.3">
      <c r="B3757" t="s">
        <v>2960</v>
      </c>
      <c r="C3757">
        <v>2002344334</v>
      </c>
      <c r="D3757" t="s">
        <v>125</v>
      </c>
      <c r="E3757" t="s">
        <v>126</v>
      </c>
      <c r="F3757" t="s">
        <v>127</v>
      </c>
      <c r="G3757" t="s">
        <v>128</v>
      </c>
      <c r="H3757" t="s">
        <v>139</v>
      </c>
      <c r="I3757" t="s">
        <v>140</v>
      </c>
      <c r="J3757" t="s">
        <v>246</v>
      </c>
      <c r="K3757" t="s">
        <v>495</v>
      </c>
      <c r="L3757">
        <v>80895503</v>
      </c>
      <c r="M3757" t="s">
        <v>496</v>
      </c>
      <c r="N3757">
        <v>96190030</v>
      </c>
      <c r="O3757" t="s">
        <v>497</v>
      </c>
      <c r="P3757">
        <v>4987176137562</v>
      </c>
      <c r="Q3757">
        <v>98</v>
      </c>
      <c r="R3757" s="16">
        <v>46807</v>
      </c>
      <c r="S3757">
        <v>36</v>
      </c>
      <c r="T3757">
        <v>51</v>
      </c>
      <c r="U3757">
        <v>40</v>
      </c>
      <c r="V3757">
        <v>74.67</v>
      </c>
      <c r="W3757">
        <v>78.400000000000006</v>
      </c>
      <c r="X3757">
        <v>81.67</v>
      </c>
      <c r="Y3757">
        <v>42</v>
      </c>
      <c r="Z3757">
        <v>18</v>
      </c>
      <c r="AA3757">
        <v>0</v>
      </c>
      <c r="AB3757">
        <v>0</v>
      </c>
      <c r="AC3757">
        <v>133123.20000000001</v>
      </c>
      <c r="AD3757">
        <v>0.05</v>
      </c>
      <c r="AE3757">
        <v>0</v>
      </c>
      <c r="AF3757">
        <v>0</v>
      </c>
      <c r="AG3757">
        <v>0</v>
      </c>
      <c r="AH3757">
        <v>0</v>
      </c>
      <c r="AI3757">
        <f t="shared" si="310"/>
        <v>1698</v>
      </c>
      <c r="AJ3757">
        <f t="shared" si="311"/>
        <v>138675.66</v>
      </c>
      <c r="AK3757" s="62">
        <f t="shared" si="312"/>
        <v>42.45</v>
      </c>
      <c r="AL3757">
        <f t="shared" si="313"/>
        <v>133123.20000000001</v>
      </c>
    </row>
    <row r="3758" spans="2:38" ht="14.45" x14ac:dyDescent="0.3">
      <c r="B3758" t="s">
        <v>2960</v>
      </c>
      <c r="C3758">
        <v>2002344334</v>
      </c>
      <c r="D3758" t="s">
        <v>125</v>
      </c>
      <c r="E3758" t="s">
        <v>126</v>
      </c>
      <c r="F3758" t="s">
        <v>127</v>
      </c>
      <c r="G3758" t="s">
        <v>128</v>
      </c>
      <c r="H3758" t="s">
        <v>139</v>
      </c>
      <c r="I3758" t="s">
        <v>140</v>
      </c>
      <c r="J3758" t="s">
        <v>141</v>
      </c>
      <c r="K3758" t="s">
        <v>1051</v>
      </c>
      <c r="L3758">
        <v>80895493</v>
      </c>
      <c r="M3758" t="s">
        <v>1052</v>
      </c>
      <c r="N3758">
        <v>96190030</v>
      </c>
      <c r="O3758" t="s">
        <v>1053</v>
      </c>
      <c r="P3758">
        <v>4987176135025</v>
      </c>
      <c r="Q3758">
        <v>2771</v>
      </c>
      <c r="R3758" s="16">
        <v>46807</v>
      </c>
      <c r="S3758">
        <v>36</v>
      </c>
      <c r="T3758">
        <v>51</v>
      </c>
      <c r="U3758">
        <v>1</v>
      </c>
      <c r="V3758">
        <v>1809.57</v>
      </c>
      <c r="W3758">
        <v>1900.05</v>
      </c>
      <c r="X3758">
        <v>1979.28</v>
      </c>
      <c r="Y3758">
        <v>1</v>
      </c>
      <c r="Z3758">
        <v>0</v>
      </c>
      <c r="AA3758">
        <v>0</v>
      </c>
      <c r="AB3758">
        <v>0</v>
      </c>
      <c r="AC3758">
        <v>1900.05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f t="shared" si="310"/>
        <v>1</v>
      </c>
      <c r="AJ3758">
        <f t="shared" si="311"/>
        <v>1979.28</v>
      </c>
      <c r="AK3758" s="62">
        <f t="shared" si="312"/>
        <v>1</v>
      </c>
      <c r="AL3758">
        <f t="shared" si="313"/>
        <v>1900.05</v>
      </c>
    </row>
    <row r="3759" spans="2:38" ht="14.45" x14ac:dyDescent="0.3">
      <c r="B3759" t="s">
        <v>2960</v>
      </c>
      <c r="C3759">
        <v>2002344334</v>
      </c>
      <c r="D3759" t="s">
        <v>125</v>
      </c>
      <c r="E3759" t="s">
        <v>126</v>
      </c>
      <c r="F3759" t="s">
        <v>127</v>
      </c>
      <c r="G3759" t="s">
        <v>128</v>
      </c>
      <c r="H3759" t="s">
        <v>129</v>
      </c>
      <c r="I3759" t="s">
        <v>221</v>
      </c>
      <c r="J3759" t="s">
        <v>222</v>
      </c>
      <c r="K3759" t="s">
        <v>865</v>
      </c>
      <c r="L3759">
        <v>83911270</v>
      </c>
      <c r="M3759" t="s">
        <v>866</v>
      </c>
      <c r="N3759">
        <v>33051090</v>
      </c>
      <c r="O3759" t="s">
        <v>867</v>
      </c>
      <c r="P3759">
        <v>4987176074171</v>
      </c>
      <c r="Q3759">
        <v>79</v>
      </c>
      <c r="R3759" s="16">
        <v>46807</v>
      </c>
      <c r="S3759">
        <v>36</v>
      </c>
      <c r="T3759">
        <v>51</v>
      </c>
      <c r="U3759">
        <v>48</v>
      </c>
      <c r="V3759">
        <v>65.66</v>
      </c>
      <c r="W3759">
        <v>68.94</v>
      </c>
      <c r="X3759">
        <v>71.81</v>
      </c>
      <c r="Y3759">
        <v>8</v>
      </c>
      <c r="Z3759">
        <v>22</v>
      </c>
      <c r="AA3759">
        <v>0</v>
      </c>
      <c r="AB3759">
        <v>0</v>
      </c>
      <c r="AC3759">
        <v>27989.64</v>
      </c>
      <c r="AD3759">
        <v>0.01</v>
      </c>
      <c r="AE3759">
        <v>0</v>
      </c>
      <c r="AF3759">
        <v>0</v>
      </c>
      <c r="AG3759">
        <v>0</v>
      </c>
      <c r="AH3759">
        <v>0</v>
      </c>
      <c r="AI3759">
        <f t="shared" si="310"/>
        <v>406</v>
      </c>
      <c r="AJ3759">
        <f t="shared" si="311"/>
        <v>29154.86</v>
      </c>
      <c r="AK3759" s="62">
        <f t="shared" si="312"/>
        <v>8.4583333333333339</v>
      </c>
      <c r="AL3759">
        <f t="shared" si="313"/>
        <v>27989.64</v>
      </c>
    </row>
    <row r="3760" spans="2:38" ht="14.45" x14ac:dyDescent="0.3">
      <c r="B3760" t="s">
        <v>2960</v>
      </c>
      <c r="C3760">
        <v>2002344334</v>
      </c>
      <c r="D3760" t="s">
        <v>125</v>
      </c>
      <c r="E3760" t="s">
        <v>126</v>
      </c>
      <c r="F3760" t="s">
        <v>127</v>
      </c>
      <c r="G3760" t="s">
        <v>128</v>
      </c>
      <c r="H3760" t="s">
        <v>139</v>
      </c>
      <c r="I3760" t="s">
        <v>140</v>
      </c>
      <c r="J3760" t="s">
        <v>246</v>
      </c>
      <c r="K3760" t="s">
        <v>498</v>
      </c>
      <c r="L3760">
        <v>80895504</v>
      </c>
      <c r="M3760" t="s">
        <v>499</v>
      </c>
      <c r="N3760">
        <v>96190030</v>
      </c>
      <c r="O3760" t="s">
        <v>500</v>
      </c>
      <c r="P3760">
        <v>4987176137586</v>
      </c>
      <c r="Q3760">
        <v>149</v>
      </c>
      <c r="R3760" s="16">
        <v>46807</v>
      </c>
      <c r="S3760">
        <v>36</v>
      </c>
      <c r="T3760">
        <v>51</v>
      </c>
      <c r="U3760">
        <v>40</v>
      </c>
      <c r="V3760">
        <v>113.52</v>
      </c>
      <c r="W3760">
        <v>119.2</v>
      </c>
      <c r="X3760">
        <v>124.17</v>
      </c>
      <c r="Y3760">
        <v>25</v>
      </c>
      <c r="Z3760">
        <v>25</v>
      </c>
      <c r="AA3760">
        <v>0</v>
      </c>
      <c r="AB3760">
        <v>0</v>
      </c>
      <c r="AC3760">
        <v>122180</v>
      </c>
      <c r="AD3760">
        <v>0.04</v>
      </c>
      <c r="AE3760">
        <v>0</v>
      </c>
      <c r="AF3760">
        <v>0</v>
      </c>
      <c r="AG3760">
        <v>0</v>
      </c>
      <c r="AH3760">
        <v>0</v>
      </c>
      <c r="AI3760">
        <f t="shared" si="310"/>
        <v>1025</v>
      </c>
      <c r="AJ3760">
        <f t="shared" si="311"/>
        <v>127274.25</v>
      </c>
      <c r="AK3760" s="62">
        <f t="shared" si="312"/>
        <v>25.625</v>
      </c>
      <c r="AL3760">
        <f t="shared" si="313"/>
        <v>122180</v>
      </c>
    </row>
    <row r="3761" spans="2:38" ht="14.45" x14ac:dyDescent="0.3">
      <c r="B3761" t="s">
        <v>2960</v>
      </c>
      <c r="C3761">
        <v>2002344334</v>
      </c>
      <c r="D3761" t="s">
        <v>125</v>
      </c>
      <c r="E3761" t="s">
        <v>126</v>
      </c>
      <c r="F3761" t="s">
        <v>127</v>
      </c>
      <c r="G3761" t="s">
        <v>128</v>
      </c>
      <c r="H3761" t="s">
        <v>139</v>
      </c>
      <c r="I3761" t="s">
        <v>140</v>
      </c>
      <c r="J3761" t="s">
        <v>236</v>
      </c>
      <c r="K3761" t="s">
        <v>398</v>
      </c>
      <c r="L3761">
        <v>80895471</v>
      </c>
      <c r="M3761" t="s">
        <v>399</v>
      </c>
      <c r="N3761">
        <v>96190030</v>
      </c>
      <c r="O3761" t="s">
        <v>400</v>
      </c>
      <c r="P3761">
        <v>4987176263261</v>
      </c>
      <c r="Q3761">
        <v>1125</v>
      </c>
      <c r="R3761" s="16">
        <v>46807</v>
      </c>
      <c r="S3761">
        <v>36</v>
      </c>
      <c r="T3761">
        <v>51</v>
      </c>
      <c r="U3761">
        <v>6</v>
      </c>
      <c r="V3761">
        <v>894.38</v>
      </c>
      <c r="W3761">
        <v>939.1</v>
      </c>
      <c r="X3761">
        <v>978.26</v>
      </c>
      <c r="Y3761">
        <v>0</v>
      </c>
      <c r="Z3761">
        <v>4</v>
      </c>
      <c r="AA3761">
        <v>0</v>
      </c>
      <c r="AB3761">
        <v>0</v>
      </c>
      <c r="AC3761">
        <v>3756.4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f t="shared" si="310"/>
        <v>4</v>
      </c>
      <c r="AJ3761">
        <f t="shared" si="311"/>
        <v>3913.04</v>
      </c>
      <c r="AK3761" s="62">
        <f t="shared" si="312"/>
        <v>0.66666666666666663</v>
      </c>
      <c r="AL3761">
        <f t="shared" si="313"/>
        <v>3756.4</v>
      </c>
    </row>
    <row r="3762" spans="2:38" ht="14.45" x14ac:dyDescent="0.3">
      <c r="B3762" t="s">
        <v>2960</v>
      </c>
      <c r="C3762">
        <v>2002344334</v>
      </c>
      <c r="D3762" t="s">
        <v>125</v>
      </c>
      <c r="E3762" t="s">
        <v>126</v>
      </c>
      <c r="F3762" t="s">
        <v>127</v>
      </c>
      <c r="G3762" t="s">
        <v>128</v>
      </c>
      <c r="H3762" t="s">
        <v>129</v>
      </c>
      <c r="I3762" t="s">
        <v>221</v>
      </c>
      <c r="J3762" t="s">
        <v>222</v>
      </c>
      <c r="K3762" t="s">
        <v>568</v>
      </c>
      <c r="L3762">
        <v>80892903</v>
      </c>
      <c r="M3762" t="s">
        <v>639</v>
      </c>
      <c r="N3762">
        <v>33051090</v>
      </c>
      <c r="O3762" t="s">
        <v>640</v>
      </c>
      <c r="P3762">
        <v>4987176073440</v>
      </c>
      <c r="Q3762">
        <v>79</v>
      </c>
      <c r="R3762" s="16">
        <v>47045</v>
      </c>
      <c r="S3762">
        <v>36</v>
      </c>
      <c r="T3762">
        <v>73</v>
      </c>
      <c r="U3762">
        <v>48</v>
      </c>
      <c r="V3762">
        <v>65.66</v>
      </c>
      <c r="W3762">
        <v>68.94</v>
      </c>
      <c r="X3762">
        <v>71.81</v>
      </c>
      <c r="Y3762">
        <v>0</v>
      </c>
      <c r="Z3762">
        <v>2</v>
      </c>
      <c r="AA3762">
        <v>0</v>
      </c>
      <c r="AB3762">
        <v>0</v>
      </c>
      <c r="AC3762">
        <v>137.88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f t="shared" si="310"/>
        <v>2</v>
      </c>
      <c r="AJ3762">
        <f t="shared" si="311"/>
        <v>143.62</v>
      </c>
      <c r="AK3762" s="62">
        <f t="shared" si="312"/>
        <v>4.1666666666666664E-2</v>
      </c>
      <c r="AL3762">
        <f t="shared" si="313"/>
        <v>137.88</v>
      </c>
    </row>
    <row r="3763" spans="2:38" ht="14.45" x14ac:dyDescent="0.3">
      <c r="B3763" t="s">
        <v>2960</v>
      </c>
      <c r="C3763">
        <v>2002344334</v>
      </c>
      <c r="D3763" t="s">
        <v>125</v>
      </c>
      <c r="E3763" t="s">
        <v>126</v>
      </c>
      <c r="F3763" t="s">
        <v>127</v>
      </c>
      <c r="G3763" t="s">
        <v>128</v>
      </c>
      <c r="H3763" t="s">
        <v>139</v>
      </c>
      <c r="I3763" t="s">
        <v>140</v>
      </c>
      <c r="J3763" t="s">
        <v>246</v>
      </c>
      <c r="K3763" t="s">
        <v>508</v>
      </c>
      <c r="L3763">
        <v>80895505</v>
      </c>
      <c r="M3763" t="s">
        <v>509</v>
      </c>
      <c r="N3763">
        <v>96190030</v>
      </c>
      <c r="O3763" t="s">
        <v>510</v>
      </c>
      <c r="P3763">
        <v>4987176141743</v>
      </c>
      <c r="Q3763">
        <v>196</v>
      </c>
      <c r="R3763" s="16">
        <v>46807</v>
      </c>
      <c r="S3763">
        <v>36</v>
      </c>
      <c r="T3763">
        <v>51</v>
      </c>
      <c r="U3763">
        <v>24</v>
      </c>
      <c r="V3763">
        <v>149.32</v>
      </c>
      <c r="W3763">
        <v>156.79</v>
      </c>
      <c r="X3763">
        <v>163.33000000000001</v>
      </c>
      <c r="Y3763">
        <v>0</v>
      </c>
      <c r="Z3763">
        <v>5</v>
      </c>
      <c r="AA3763">
        <v>0</v>
      </c>
      <c r="AB3763">
        <v>0</v>
      </c>
      <c r="AC3763">
        <v>783.95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f t="shared" si="310"/>
        <v>5</v>
      </c>
      <c r="AJ3763">
        <f t="shared" si="311"/>
        <v>816.65000000000009</v>
      </c>
      <c r="AK3763" s="62">
        <f t="shared" si="312"/>
        <v>0.20833333333333334</v>
      </c>
      <c r="AL3763">
        <f t="shared" si="313"/>
        <v>783.94999999999993</v>
      </c>
    </row>
    <row r="3764" spans="2:38" ht="14.45" x14ac:dyDescent="0.3">
      <c r="B3764" t="s">
        <v>2960</v>
      </c>
      <c r="C3764">
        <v>2002344334</v>
      </c>
      <c r="D3764" t="s">
        <v>125</v>
      </c>
      <c r="E3764" t="s">
        <v>126</v>
      </c>
      <c r="F3764" t="s">
        <v>127</v>
      </c>
      <c r="G3764" t="s">
        <v>146</v>
      </c>
      <c r="H3764" t="s">
        <v>190</v>
      </c>
      <c r="I3764" t="s">
        <v>191</v>
      </c>
      <c r="J3764" t="s">
        <v>192</v>
      </c>
      <c r="K3764" t="s">
        <v>454</v>
      </c>
      <c r="L3764">
        <v>80875513</v>
      </c>
      <c r="M3764" t="s">
        <v>972</v>
      </c>
      <c r="N3764">
        <v>82121010</v>
      </c>
      <c r="O3764" t="s">
        <v>973</v>
      </c>
      <c r="P3764">
        <v>4987176321091</v>
      </c>
      <c r="Q3764">
        <v>175</v>
      </c>
      <c r="R3764" s="16">
        <v>47045</v>
      </c>
      <c r="S3764">
        <v>60</v>
      </c>
      <c r="T3764">
        <v>44</v>
      </c>
      <c r="U3764">
        <v>48</v>
      </c>
      <c r="V3764">
        <v>124.88</v>
      </c>
      <c r="W3764">
        <v>147.36000000000001</v>
      </c>
      <c r="X3764">
        <v>153.5</v>
      </c>
      <c r="Y3764">
        <v>1</v>
      </c>
      <c r="Z3764">
        <v>45</v>
      </c>
      <c r="AA3764">
        <v>0</v>
      </c>
      <c r="AB3764">
        <v>0</v>
      </c>
      <c r="AC3764">
        <v>13704.48</v>
      </c>
      <c r="AD3764">
        <v>0.01</v>
      </c>
      <c r="AE3764">
        <v>0</v>
      </c>
      <c r="AF3764">
        <v>0</v>
      </c>
      <c r="AG3764">
        <v>0</v>
      </c>
      <c r="AH3764">
        <v>0</v>
      </c>
      <c r="AI3764">
        <f t="shared" si="310"/>
        <v>93</v>
      </c>
      <c r="AJ3764">
        <f t="shared" si="311"/>
        <v>14275.5</v>
      </c>
      <c r="AK3764" s="62">
        <f t="shared" si="312"/>
        <v>1.9375</v>
      </c>
      <c r="AL3764">
        <f t="shared" si="313"/>
        <v>13704.480000000001</v>
      </c>
    </row>
    <row r="3765" spans="2:38" ht="14.45" x14ac:dyDescent="0.3">
      <c r="B3765" t="s">
        <v>2960</v>
      </c>
      <c r="C3765">
        <v>2002344334</v>
      </c>
      <c r="D3765" t="s">
        <v>125</v>
      </c>
      <c r="E3765" t="s">
        <v>126</v>
      </c>
      <c r="F3765" t="s">
        <v>127</v>
      </c>
      <c r="G3765" t="s">
        <v>128</v>
      </c>
      <c r="H3765" t="s">
        <v>208</v>
      </c>
      <c r="I3765" t="s">
        <v>209</v>
      </c>
      <c r="J3765" t="s">
        <v>985</v>
      </c>
      <c r="K3765" t="s">
        <v>986</v>
      </c>
      <c r="L3765">
        <v>80895688</v>
      </c>
      <c r="M3765" t="s">
        <v>987</v>
      </c>
      <c r="N3765">
        <v>33074900</v>
      </c>
      <c r="O3765" t="s">
        <v>988</v>
      </c>
      <c r="P3765">
        <v>4987176380760</v>
      </c>
      <c r="Q3765">
        <v>349</v>
      </c>
      <c r="R3765" s="16">
        <v>46807</v>
      </c>
      <c r="S3765">
        <v>24</v>
      </c>
      <c r="T3765">
        <v>77</v>
      </c>
      <c r="U3765">
        <v>12</v>
      </c>
      <c r="V3765">
        <v>236.6</v>
      </c>
      <c r="W3765">
        <v>279.19</v>
      </c>
      <c r="X3765">
        <v>290.83</v>
      </c>
      <c r="Y3765">
        <v>1</v>
      </c>
      <c r="Z3765">
        <v>0</v>
      </c>
      <c r="AA3765">
        <v>0</v>
      </c>
      <c r="AB3765">
        <v>0</v>
      </c>
      <c r="AC3765">
        <v>3350.28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f t="shared" si="310"/>
        <v>12</v>
      </c>
      <c r="AJ3765">
        <f t="shared" si="311"/>
        <v>3489.96</v>
      </c>
      <c r="AK3765" s="62">
        <f t="shared" si="312"/>
        <v>1</v>
      </c>
      <c r="AL3765">
        <f t="shared" si="313"/>
        <v>3350.2799999999997</v>
      </c>
    </row>
    <row r="3766" spans="2:38" ht="14.45" x14ac:dyDescent="0.3">
      <c r="B3766" t="s">
        <v>2960</v>
      </c>
      <c r="C3766">
        <v>2002344334</v>
      </c>
      <c r="D3766" t="s">
        <v>125</v>
      </c>
      <c r="E3766" t="s">
        <v>126</v>
      </c>
      <c r="F3766" t="s">
        <v>127</v>
      </c>
      <c r="G3766" t="s">
        <v>128</v>
      </c>
      <c r="H3766" t="s">
        <v>139</v>
      </c>
      <c r="I3766" t="s">
        <v>140</v>
      </c>
      <c r="J3766" t="s">
        <v>246</v>
      </c>
      <c r="K3766" t="s">
        <v>512</v>
      </c>
      <c r="L3766">
        <v>80895507</v>
      </c>
      <c r="M3766" t="s">
        <v>513</v>
      </c>
      <c r="N3766">
        <v>96190030</v>
      </c>
      <c r="O3766" t="s">
        <v>514</v>
      </c>
      <c r="P3766">
        <v>4987176141781</v>
      </c>
      <c r="Q3766">
        <v>280</v>
      </c>
      <c r="R3766" s="16">
        <v>47045</v>
      </c>
      <c r="S3766">
        <v>36</v>
      </c>
      <c r="T3766">
        <v>73</v>
      </c>
      <c r="U3766">
        <v>24</v>
      </c>
      <c r="V3766">
        <v>213.32</v>
      </c>
      <c r="W3766">
        <v>223.99</v>
      </c>
      <c r="X3766">
        <v>233.33</v>
      </c>
      <c r="Y3766">
        <v>0</v>
      </c>
      <c r="Z3766">
        <v>3</v>
      </c>
      <c r="AA3766">
        <v>0</v>
      </c>
      <c r="AB3766">
        <v>0</v>
      </c>
      <c r="AC3766">
        <v>671.97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f t="shared" si="310"/>
        <v>3</v>
      </c>
      <c r="AJ3766">
        <f t="shared" si="311"/>
        <v>699.99</v>
      </c>
      <c r="AK3766" s="62">
        <f t="shared" si="312"/>
        <v>0.125</v>
      </c>
      <c r="AL3766">
        <f t="shared" si="313"/>
        <v>671.97</v>
      </c>
    </row>
    <row r="3767" spans="2:38" ht="14.45" x14ac:dyDescent="0.3">
      <c r="B3767" t="s">
        <v>2960</v>
      </c>
      <c r="C3767">
        <v>2002344334</v>
      </c>
      <c r="D3767" t="s">
        <v>125</v>
      </c>
      <c r="E3767" t="s">
        <v>126</v>
      </c>
      <c r="F3767" t="s">
        <v>127</v>
      </c>
      <c r="G3767" t="s">
        <v>128</v>
      </c>
      <c r="H3767" t="s">
        <v>139</v>
      </c>
      <c r="I3767" t="s">
        <v>140</v>
      </c>
      <c r="J3767" t="s">
        <v>246</v>
      </c>
      <c r="K3767" t="s">
        <v>247</v>
      </c>
      <c r="L3767">
        <v>83907878</v>
      </c>
      <c r="M3767" t="s">
        <v>248</v>
      </c>
      <c r="N3767">
        <v>96190030</v>
      </c>
      <c r="O3767" t="s">
        <v>249</v>
      </c>
      <c r="P3767">
        <v>4987176346452</v>
      </c>
      <c r="Q3767">
        <v>374</v>
      </c>
      <c r="R3767" s="16">
        <v>46807</v>
      </c>
      <c r="S3767">
        <v>36</v>
      </c>
      <c r="T3767">
        <v>51</v>
      </c>
      <c r="U3767">
        <v>12</v>
      </c>
      <c r="V3767">
        <v>284.94</v>
      </c>
      <c r="W3767">
        <v>299.19</v>
      </c>
      <c r="X3767">
        <v>311.67</v>
      </c>
      <c r="Y3767">
        <v>0</v>
      </c>
      <c r="Z3767">
        <v>2</v>
      </c>
      <c r="AA3767">
        <v>0</v>
      </c>
      <c r="AB3767">
        <v>0</v>
      </c>
      <c r="AC3767">
        <v>598.38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f t="shared" si="310"/>
        <v>2</v>
      </c>
      <c r="AJ3767">
        <f t="shared" si="311"/>
        <v>623.34</v>
      </c>
      <c r="AK3767" s="62">
        <f t="shared" si="312"/>
        <v>0.16666666666666666</v>
      </c>
      <c r="AL3767">
        <f t="shared" si="313"/>
        <v>598.38</v>
      </c>
    </row>
    <row r="3768" spans="2:38" ht="14.45" x14ac:dyDescent="0.3">
      <c r="B3768" t="s">
        <v>2960</v>
      </c>
      <c r="C3768">
        <v>2002344334</v>
      </c>
      <c r="D3768" t="s">
        <v>125</v>
      </c>
      <c r="E3768" t="s">
        <v>126</v>
      </c>
      <c r="F3768" t="s">
        <v>127</v>
      </c>
      <c r="G3768" t="s">
        <v>128</v>
      </c>
      <c r="H3768" t="s">
        <v>129</v>
      </c>
      <c r="I3768" t="s">
        <v>221</v>
      </c>
      <c r="J3768" t="s">
        <v>222</v>
      </c>
      <c r="K3768" t="s">
        <v>642</v>
      </c>
      <c r="L3768">
        <v>80892904</v>
      </c>
      <c r="M3768" t="s">
        <v>643</v>
      </c>
      <c r="N3768">
        <v>33051090</v>
      </c>
      <c r="O3768" t="s">
        <v>644</v>
      </c>
      <c r="P3768">
        <v>4987176073433</v>
      </c>
      <c r="Q3768">
        <v>79</v>
      </c>
      <c r="R3768" s="16">
        <v>46807</v>
      </c>
      <c r="S3768">
        <v>36</v>
      </c>
      <c r="T3768">
        <v>51</v>
      </c>
      <c r="U3768">
        <v>48</v>
      </c>
      <c r="V3768">
        <v>65.66</v>
      </c>
      <c r="W3768">
        <v>68.94</v>
      </c>
      <c r="X3768">
        <v>71.81</v>
      </c>
      <c r="Y3768">
        <v>7</v>
      </c>
      <c r="Z3768">
        <v>34</v>
      </c>
      <c r="AA3768">
        <v>0</v>
      </c>
      <c r="AB3768">
        <v>0</v>
      </c>
      <c r="AC3768">
        <v>25507.8</v>
      </c>
      <c r="AD3768">
        <v>0.01</v>
      </c>
      <c r="AE3768">
        <v>0</v>
      </c>
      <c r="AF3768">
        <v>0</v>
      </c>
      <c r="AG3768">
        <v>0</v>
      </c>
      <c r="AH3768">
        <v>0</v>
      </c>
      <c r="AI3768">
        <f t="shared" si="310"/>
        <v>370</v>
      </c>
      <c r="AJ3768">
        <f t="shared" si="311"/>
        <v>26569.7</v>
      </c>
      <c r="AK3768" s="62">
        <f t="shared" si="312"/>
        <v>7.708333333333333</v>
      </c>
      <c r="AL3768">
        <f t="shared" si="313"/>
        <v>25507.8</v>
      </c>
    </row>
    <row r="3769" spans="2:38" ht="14.45" x14ac:dyDescent="0.3">
      <c r="B3769" t="s">
        <v>2960</v>
      </c>
      <c r="C3769">
        <v>2002344334</v>
      </c>
      <c r="D3769" t="s">
        <v>125</v>
      </c>
      <c r="E3769" t="s">
        <v>126</v>
      </c>
      <c r="F3769" t="s">
        <v>127</v>
      </c>
      <c r="G3769" t="s">
        <v>128</v>
      </c>
      <c r="H3769" t="s">
        <v>139</v>
      </c>
      <c r="I3769" t="s">
        <v>140</v>
      </c>
      <c r="J3769" t="s">
        <v>236</v>
      </c>
      <c r="K3769" t="s">
        <v>797</v>
      </c>
      <c r="L3769">
        <v>83933413</v>
      </c>
      <c r="M3769" t="s">
        <v>1032</v>
      </c>
      <c r="N3769">
        <v>96190030</v>
      </c>
      <c r="O3769" t="s">
        <v>1033</v>
      </c>
      <c r="P3769">
        <v>4987176307866</v>
      </c>
      <c r="Q3769">
        <v>399</v>
      </c>
      <c r="R3769" s="16">
        <v>47046</v>
      </c>
      <c r="S3769">
        <v>36</v>
      </c>
      <c r="T3769">
        <v>74</v>
      </c>
      <c r="U3769">
        <v>18</v>
      </c>
      <c r="V3769">
        <v>317.20999999999998</v>
      </c>
      <c r="W3769">
        <v>333.07</v>
      </c>
      <c r="X3769">
        <v>346.96</v>
      </c>
      <c r="Y3769">
        <v>24</v>
      </c>
      <c r="Z3769">
        <v>16</v>
      </c>
      <c r="AA3769">
        <v>0</v>
      </c>
      <c r="AB3769">
        <v>0</v>
      </c>
      <c r="AC3769">
        <v>149215.35999999999</v>
      </c>
      <c r="AD3769">
        <v>5.9999999999999901E-2</v>
      </c>
      <c r="AE3769">
        <v>0</v>
      </c>
      <c r="AF3769">
        <v>0</v>
      </c>
      <c r="AG3769">
        <v>0</v>
      </c>
      <c r="AH3769">
        <v>0</v>
      </c>
      <c r="AI3769">
        <f t="shared" si="310"/>
        <v>448</v>
      </c>
      <c r="AJ3769">
        <f t="shared" si="311"/>
        <v>155438.07999999999</v>
      </c>
      <c r="AK3769" s="62">
        <f t="shared" si="312"/>
        <v>24.888888888888889</v>
      </c>
      <c r="AL3769">
        <f t="shared" si="313"/>
        <v>149215.35999999999</v>
      </c>
    </row>
    <row r="3770" spans="2:38" ht="14.45" x14ac:dyDescent="0.3">
      <c r="B3770" t="s">
        <v>2960</v>
      </c>
      <c r="C3770">
        <v>2002344334</v>
      </c>
      <c r="D3770" t="s">
        <v>125</v>
      </c>
      <c r="E3770" t="s">
        <v>126</v>
      </c>
      <c r="F3770" t="s">
        <v>127</v>
      </c>
      <c r="G3770" t="s">
        <v>128</v>
      </c>
      <c r="H3770" t="s">
        <v>139</v>
      </c>
      <c r="I3770" t="s">
        <v>140</v>
      </c>
      <c r="J3770" t="s">
        <v>266</v>
      </c>
      <c r="K3770" t="s">
        <v>951</v>
      </c>
      <c r="L3770">
        <v>83907879</v>
      </c>
      <c r="M3770" t="s">
        <v>952</v>
      </c>
      <c r="N3770">
        <v>96190030</v>
      </c>
      <c r="O3770" t="s">
        <v>953</v>
      </c>
      <c r="P3770">
        <v>4987176339522</v>
      </c>
      <c r="Q3770">
        <v>374</v>
      </c>
      <c r="R3770" s="16">
        <v>47045</v>
      </c>
      <c r="S3770">
        <v>36</v>
      </c>
      <c r="T3770">
        <v>73</v>
      </c>
      <c r="U3770">
        <v>12</v>
      </c>
      <c r="V3770">
        <v>284.94</v>
      </c>
      <c r="W3770">
        <v>299.19</v>
      </c>
      <c r="X3770">
        <v>311.67</v>
      </c>
      <c r="Y3770">
        <v>0</v>
      </c>
      <c r="Z3770">
        <v>4</v>
      </c>
      <c r="AA3770">
        <v>0</v>
      </c>
      <c r="AB3770">
        <v>0</v>
      </c>
      <c r="AC3770">
        <v>1196.76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f t="shared" si="310"/>
        <v>4</v>
      </c>
      <c r="AJ3770">
        <f t="shared" si="311"/>
        <v>1246.68</v>
      </c>
      <c r="AK3770" s="62">
        <f t="shared" si="312"/>
        <v>0.33333333333333331</v>
      </c>
      <c r="AL3770">
        <f t="shared" si="313"/>
        <v>1196.76</v>
      </c>
    </row>
    <row r="3771" spans="2:38" ht="14.45" x14ac:dyDescent="0.3">
      <c r="B3771" t="s">
        <v>2960</v>
      </c>
      <c r="C3771">
        <v>2002344334</v>
      </c>
      <c r="D3771" t="s">
        <v>125</v>
      </c>
      <c r="E3771" t="s">
        <v>126</v>
      </c>
      <c r="F3771" t="s">
        <v>127</v>
      </c>
      <c r="G3771" t="s">
        <v>128</v>
      </c>
      <c r="H3771" t="s">
        <v>129</v>
      </c>
      <c r="I3771" t="s">
        <v>221</v>
      </c>
      <c r="J3771" t="s">
        <v>657</v>
      </c>
      <c r="K3771" t="s">
        <v>658</v>
      </c>
      <c r="L3771">
        <v>83911276</v>
      </c>
      <c r="M3771" t="s">
        <v>659</v>
      </c>
      <c r="N3771">
        <v>33051090</v>
      </c>
      <c r="O3771" t="s">
        <v>660</v>
      </c>
      <c r="P3771">
        <v>4987176335623</v>
      </c>
      <c r="Q3771">
        <v>79</v>
      </c>
      <c r="R3771" s="16">
        <v>47045</v>
      </c>
      <c r="S3771">
        <v>36</v>
      </c>
      <c r="T3771">
        <v>73</v>
      </c>
      <c r="U3771">
        <v>48</v>
      </c>
      <c r="V3771">
        <v>65.66</v>
      </c>
      <c r="W3771">
        <v>68.94</v>
      </c>
      <c r="X3771">
        <v>71.81</v>
      </c>
      <c r="Y3771">
        <v>6</v>
      </c>
      <c r="Z3771">
        <v>6</v>
      </c>
      <c r="AA3771">
        <v>0</v>
      </c>
      <c r="AB3771">
        <v>0</v>
      </c>
      <c r="AC3771">
        <v>20268.36</v>
      </c>
      <c r="AD3771">
        <v>0.01</v>
      </c>
      <c r="AE3771">
        <v>0</v>
      </c>
      <c r="AF3771">
        <v>0</v>
      </c>
      <c r="AG3771">
        <v>0</v>
      </c>
      <c r="AH3771">
        <v>0</v>
      </c>
      <c r="AI3771">
        <f t="shared" si="310"/>
        <v>294</v>
      </c>
      <c r="AJ3771">
        <f t="shared" si="311"/>
        <v>21112.14</v>
      </c>
      <c r="AK3771" s="62">
        <f t="shared" si="312"/>
        <v>6.125</v>
      </c>
      <c r="AL3771">
        <f t="shared" si="313"/>
        <v>20268.36</v>
      </c>
    </row>
    <row r="3772" spans="2:38" ht="14.45" x14ac:dyDescent="0.3">
      <c r="B3772" t="s">
        <v>2960</v>
      </c>
      <c r="C3772">
        <v>2002344334</v>
      </c>
      <c r="D3772" t="s">
        <v>125</v>
      </c>
      <c r="E3772" t="s">
        <v>126</v>
      </c>
      <c r="F3772" t="s">
        <v>127</v>
      </c>
      <c r="G3772" t="s">
        <v>128</v>
      </c>
      <c r="H3772" t="s">
        <v>139</v>
      </c>
      <c r="I3772" t="s">
        <v>140</v>
      </c>
      <c r="J3772" t="s">
        <v>141</v>
      </c>
      <c r="K3772" t="s">
        <v>519</v>
      </c>
      <c r="L3772">
        <v>80895511</v>
      </c>
      <c r="M3772" t="s">
        <v>520</v>
      </c>
      <c r="N3772">
        <v>96190030</v>
      </c>
      <c r="O3772" t="s">
        <v>521</v>
      </c>
      <c r="P3772">
        <v>4987176181169</v>
      </c>
      <c r="Q3772">
        <v>749</v>
      </c>
      <c r="R3772" s="16">
        <v>47045</v>
      </c>
      <c r="S3772">
        <v>36</v>
      </c>
      <c r="T3772">
        <v>73</v>
      </c>
      <c r="U3772">
        <v>6</v>
      </c>
      <c r="V3772">
        <v>570.65</v>
      </c>
      <c r="W3772">
        <v>599.17999999999995</v>
      </c>
      <c r="X3772">
        <v>624.16999999999996</v>
      </c>
      <c r="Y3772">
        <v>2</v>
      </c>
      <c r="Z3772">
        <v>3</v>
      </c>
      <c r="AA3772">
        <v>0</v>
      </c>
      <c r="AB3772">
        <v>0</v>
      </c>
      <c r="AC3772">
        <v>8987.7000000000007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f t="shared" si="310"/>
        <v>15</v>
      </c>
      <c r="AJ3772">
        <f t="shared" si="311"/>
        <v>9362.5499999999993</v>
      </c>
      <c r="AK3772" s="62">
        <f t="shared" si="312"/>
        <v>2.5</v>
      </c>
      <c r="AL3772">
        <f t="shared" si="313"/>
        <v>8987.6999999999989</v>
      </c>
    </row>
    <row r="3773" spans="2:38" ht="14.45" x14ac:dyDescent="0.3">
      <c r="B3773" t="s">
        <v>2960</v>
      </c>
      <c r="C3773">
        <v>2002344334</v>
      </c>
      <c r="D3773" t="s">
        <v>125</v>
      </c>
      <c r="E3773" t="s">
        <v>126</v>
      </c>
      <c r="F3773" t="s">
        <v>127</v>
      </c>
      <c r="G3773" t="s">
        <v>128</v>
      </c>
      <c r="H3773" t="s">
        <v>139</v>
      </c>
      <c r="I3773" t="s">
        <v>140</v>
      </c>
      <c r="J3773" t="s">
        <v>266</v>
      </c>
      <c r="K3773" t="s">
        <v>267</v>
      </c>
      <c r="L3773">
        <v>83907881</v>
      </c>
      <c r="M3773" t="s">
        <v>268</v>
      </c>
      <c r="N3773">
        <v>96190030</v>
      </c>
      <c r="O3773" t="s">
        <v>269</v>
      </c>
      <c r="P3773">
        <v>4987176303486</v>
      </c>
      <c r="Q3773">
        <v>374</v>
      </c>
      <c r="R3773" s="16">
        <v>47052</v>
      </c>
      <c r="S3773">
        <v>36</v>
      </c>
      <c r="T3773">
        <v>74</v>
      </c>
      <c r="U3773">
        <v>12</v>
      </c>
      <c r="V3773">
        <v>284.94</v>
      </c>
      <c r="W3773">
        <v>299.19</v>
      </c>
      <c r="X3773">
        <v>311.67</v>
      </c>
      <c r="Y3773">
        <v>0</v>
      </c>
      <c r="Z3773">
        <v>5</v>
      </c>
      <c r="AA3773">
        <v>0</v>
      </c>
      <c r="AB3773">
        <v>0</v>
      </c>
      <c r="AC3773">
        <v>1495.95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f t="shared" si="310"/>
        <v>5</v>
      </c>
      <c r="AJ3773">
        <f t="shared" si="311"/>
        <v>1558.3500000000001</v>
      </c>
      <c r="AK3773" s="62">
        <f t="shared" si="312"/>
        <v>0.41666666666666669</v>
      </c>
      <c r="AL3773">
        <f t="shared" si="313"/>
        <v>1495.95</v>
      </c>
    </row>
    <row r="3774" spans="2:38" ht="14.45" x14ac:dyDescent="0.3">
      <c r="B3774" t="s">
        <v>2960</v>
      </c>
      <c r="C3774">
        <v>2002344334</v>
      </c>
      <c r="D3774" t="s">
        <v>125</v>
      </c>
      <c r="E3774" t="s">
        <v>126</v>
      </c>
      <c r="F3774" t="s">
        <v>127</v>
      </c>
      <c r="G3774" t="s">
        <v>128</v>
      </c>
      <c r="H3774" t="s">
        <v>129</v>
      </c>
      <c r="I3774" t="s">
        <v>221</v>
      </c>
      <c r="J3774" t="s">
        <v>250</v>
      </c>
      <c r="K3774" t="s">
        <v>666</v>
      </c>
      <c r="L3774">
        <v>80892906</v>
      </c>
      <c r="M3774" t="s">
        <v>667</v>
      </c>
      <c r="N3774">
        <v>33051090</v>
      </c>
      <c r="O3774" t="s">
        <v>668</v>
      </c>
      <c r="P3774">
        <v>4987176072948</v>
      </c>
      <c r="Q3774">
        <v>235</v>
      </c>
      <c r="R3774" s="16">
        <v>46807</v>
      </c>
      <c r="S3774">
        <v>36</v>
      </c>
      <c r="T3774">
        <v>51</v>
      </c>
      <c r="U3774">
        <v>56</v>
      </c>
      <c r="V3774">
        <v>195.31</v>
      </c>
      <c r="W3774">
        <v>205.08</v>
      </c>
      <c r="X3774">
        <v>213.63</v>
      </c>
      <c r="Y3774">
        <v>0</v>
      </c>
      <c r="Z3774">
        <v>4</v>
      </c>
      <c r="AA3774">
        <v>0</v>
      </c>
      <c r="AB3774">
        <v>0</v>
      </c>
      <c r="AC3774">
        <v>820.32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f t="shared" si="310"/>
        <v>4</v>
      </c>
      <c r="AJ3774">
        <f t="shared" si="311"/>
        <v>854.52</v>
      </c>
      <c r="AK3774" s="62">
        <f t="shared" si="312"/>
        <v>7.1428571428571425E-2</v>
      </c>
      <c r="AL3774">
        <f t="shared" si="313"/>
        <v>820.32</v>
      </c>
    </row>
    <row r="3775" spans="2:38" ht="14.45" x14ac:dyDescent="0.3">
      <c r="B3775" t="s">
        <v>2960</v>
      </c>
      <c r="C3775">
        <v>2002344334</v>
      </c>
      <c r="D3775" t="s">
        <v>125</v>
      </c>
      <c r="E3775" t="s">
        <v>126</v>
      </c>
      <c r="F3775" t="s">
        <v>127</v>
      </c>
      <c r="G3775" t="s">
        <v>146</v>
      </c>
      <c r="H3775" t="s">
        <v>160</v>
      </c>
      <c r="I3775" t="s">
        <v>161</v>
      </c>
      <c r="J3775" t="s">
        <v>539</v>
      </c>
      <c r="K3775" t="s">
        <v>540</v>
      </c>
      <c r="L3775">
        <v>80895602</v>
      </c>
      <c r="M3775" t="s">
        <v>541</v>
      </c>
      <c r="N3775">
        <v>96032100</v>
      </c>
      <c r="O3775" t="s">
        <v>542</v>
      </c>
      <c r="P3775">
        <v>4987176226532</v>
      </c>
      <c r="Q3775">
        <v>50</v>
      </c>
      <c r="R3775" s="16">
        <v>47045</v>
      </c>
      <c r="S3775">
        <v>36</v>
      </c>
      <c r="T3775">
        <v>73</v>
      </c>
      <c r="U3775">
        <v>48</v>
      </c>
      <c r="V3775">
        <v>38.1</v>
      </c>
      <c r="W3775">
        <v>40</v>
      </c>
      <c r="X3775">
        <v>41.67</v>
      </c>
      <c r="Y3775">
        <v>1</v>
      </c>
      <c r="Z3775">
        <v>29</v>
      </c>
      <c r="AA3775">
        <v>0</v>
      </c>
      <c r="AB3775">
        <v>0</v>
      </c>
      <c r="AC3775">
        <v>3080</v>
      </c>
      <c r="AD3775">
        <v>0.01</v>
      </c>
      <c r="AE3775">
        <v>0</v>
      </c>
      <c r="AF3775">
        <v>0</v>
      </c>
      <c r="AG3775">
        <v>0</v>
      </c>
      <c r="AH3775">
        <v>0</v>
      </c>
      <c r="AI3775">
        <f t="shared" si="310"/>
        <v>77</v>
      </c>
      <c r="AJ3775">
        <f t="shared" si="311"/>
        <v>3208.59</v>
      </c>
      <c r="AK3775" s="62">
        <f t="shared" si="312"/>
        <v>1.6041666666666667</v>
      </c>
      <c r="AL3775">
        <f t="shared" si="313"/>
        <v>3080</v>
      </c>
    </row>
    <row r="3776" spans="2:38" ht="14.45" x14ac:dyDescent="0.3">
      <c r="B3776" t="s">
        <v>2960</v>
      </c>
      <c r="C3776">
        <v>2002344334</v>
      </c>
      <c r="D3776" t="s">
        <v>125</v>
      </c>
      <c r="E3776" t="s">
        <v>126</v>
      </c>
      <c r="F3776" t="s">
        <v>127</v>
      </c>
      <c r="G3776" t="s">
        <v>128</v>
      </c>
      <c r="H3776" t="s">
        <v>139</v>
      </c>
      <c r="I3776" t="s">
        <v>140</v>
      </c>
      <c r="J3776" t="s">
        <v>266</v>
      </c>
      <c r="K3776" t="s">
        <v>355</v>
      </c>
      <c r="L3776">
        <v>83907882</v>
      </c>
      <c r="M3776" t="s">
        <v>1005</v>
      </c>
      <c r="N3776">
        <v>96190030</v>
      </c>
      <c r="O3776" t="s">
        <v>1006</v>
      </c>
      <c r="P3776">
        <v>4987176303455</v>
      </c>
      <c r="Q3776">
        <v>374</v>
      </c>
      <c r="R3776" s="16">
        <v>47045</v>
      </c>
      <c r="S3776">
        <v>36</v>
      </c>
      <c r="T3776">
        <v>73</v>
      </c>
      <c r="U3776">
        <v>12</v>
      </c>
      <c r="V3776">
        <v>284.94</v>
      </c>
      <c r="W3776">
        <v>299.19</v>
      </c>
      <c r="X3776">
        <v>311.67</v>
      </c>
      <c r="Y3776">
        <v>0</v>
      </c>
      <c r="Z3776">
        <v>5</v>
      </c>
      <c r="AA3776">
        <v>0</v>
      </c>
      <c r="AB3776">
        <v>0</v>
      </c>
      <c r="AC3776">
        <v>1495.95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f t="shared" si="310"/>
        <v>5</v>
      </c>
      <c r="AJ3776">
        <f t="shared" si="311"/>
        <v>1558.3500000000001</v>
      </c>
      <c r="AK3776" s="62">
        <f t="shared" si="312"/>
        <v>0.41666666666666669</v>
      </c>
      <c r="AL3776">
        <f t="shared" si="313"/>
        <v>1495.95</v>
      </c>
    </row>
    <row r="3777" spans="2:38" ht="14.45" x14ac:dyDescent="0.3">
      <c r="B3777" t="s">
        <v>2960</v>
      </c>
      <c r="C3777">
        <v>2002344334</v>
      </c>
      <c r="D3777" t="s">
        <v>125</v>
      </c>
      <c r="E3777" t="s">
        <v>126</v>
      </c>
      <c r="F3777" t="s">
        <v>127</v>
      </c>
      <c r="G3777" t="s">
        <v>128</v>
      </c>
      <c r="H3777" t="s">
        <v>129</v>
      </c>
      <c r="I3777" t="s">
        <v>221</v>
      </c>
      <c r="J3777" t="s">
        <v>222</v>
      </c>
      <c r="K3777" t="s">
        <v>671</v>
      </c>
      <c r="L3777">
        <v>83911280</v>
      </c>
      <c r="M3777" t="s">
        <v>672</v>
      </c>
      <c r="N3777">
        <v>33051090</v>
      </c>
      <c r="O3777" t="s">
        <v>673</v>
      </c>
      <c r="P3777">
        <v>4987176074195</v>
      </c>
      <c r="Q3777">
        <v>79</v>
      </c>
      <c r="R3777" s="16">
        <v>46834</v>
      </c>
      <c r="S3777">
        <v>36</v>
      </c>
      <c r="T3777">
        <v>54</v>
      </c>
      <c r="U3777">
        <v>48</v>
      </c>
      <c r="V3777">
        <v>65.66</v>
      </c>
      <c r="W3777">
        <v>68.94</v>
      </c>
      <c r="X3777">
        <v>71.81</v>
      </c>
      <c r="Y3777">
        <v>8</v>
      </c>
      <c r="Z3777">
        <v>39</v>
      </c>
      <c r="AA3777">
        <v>0</v>
      </c>
      <c r="AB3777">
        <v>0</v>
      </c>
      <c r="AC3777">
        <v>29161.62</v>
      </c>
      <c r="AD3777">
        <v>0.01</v>
      </c>
      <c r="AE3777">
        <v>0</v>
      </c>
      <c r="AF3777">
        <v>0</v>
      </c>
      <c r="AG3777">
        <v>0</v>
      </c>
      <c r="AH3777">
        <v>0</v>
      </c>
      <c r="AI3777">
        <f t="shared" si="310"/>
        <v>423</v>
      </c>
      <c r="AJ3777">
        <f t="shared" si="311"/>
        <v>30375.63</v>
      </c>
      <c r="AK3777" s="62">
        <f t="shared" si="312"/>
        <v>8.8125</v>
      </c>
      <c r="AL3777">
        <f t="shared" si="313"/>
        <v>29161.62</v>
      </c>
    </row>
    <row r="3778" spans="2:38" ht="14.45" x14ac:dyDescent="0.3">
      <c r="B3778" t="s">
        <v>2960</v>
      </c>
      <c r="C3778">
        <v>2002344334</v>
      </c>
      <c r="D3778" t="s">
        <v>125</v>
      </c>
      <c r="E3778" t="s">
        <v>126</v>
      </c>
      <c r="F3778" t="s">
        <v>127</v>
      </c>
      <c r="G3778" t="s">
        <v>128</v>
      </c>
      <c r="H3778" t="s">
        <v>139</v>
      </c>
      <c r="I3778" t="s">
        <v>140</v>
      </c>
      <c r="J3778" t="s">
        <v>266</v>
      </c>
      <c r="K3778" t="s">
        <v>546</v>
      </c>
      <c r="L3778">
        <v>80895517</v>
      </c>
      <c r="M3778" t="s">
        <v>547</v>
      </c>
      <c r="N3778">
        <v>96190030</v>
      </c>
      <c r="O3778" t="s">
        <v>548</v>
      </c>
      <c r="P3778">
        <v>4987176218346</v>
      </c>
      <c r="Q3778">
        <v>117</v>
      </c>
      <c r="R3778" s="16">
        <v>47045</v>
      </c>
      <c r="S3778">
        <v>36</v>
      </c>
      <c r="T3778">
        <v>73</v>
      </c>
      <c r="U3778">
        <v>40</v>
      </c>
      <c r="V3778">
        <v>89.14</v>
      </c>
      <c r="W3778">
        <v>93.6</v>
      </c>
      <c r="X3778">
        <v>97.5</v>
      </c>
      <c r="Y3778">
        <v>64</v>
      </c>
      <c r="Z3778">
        <v>25</v>
      </c>
      <c r="AA3778">
        <v>0</v>
      </c>
      <c r="AB3778">
        <v>0</v>
      </c>
      <c r="AC3778">
        <v>241956</v>
      </c>
      <c r="AD3778">
        <v>8.99999999999999E-2</v>
      </c>
      <c r="AE3778">
        <v>0</v>
      </c>
      <c r="AF3778">
        <v>0</v>
      </c>
      <c r="AG3778">
        <v>0</v>
      </c>
      <c r="AH3778">
        <v>0</v>
      </c>
      <c r="AI3778">
        <f t="shared" si="310"/>
        <v>2585</v>
      </c>
      <c r="AJ3778">
        <f t="shared" si="311"/>
        <v>252037.5</v>
      </c>
      <c r="AK3778" s="62">
        <f t="shared" si="312"/>
        <v>64.625</v>
      </c>
      <c r="AL3778">
        <f t="shared" si="313"/>
        <v>241955.99999999997</v>
      </c>
    </row>
    <row r="3779" spans="2:38" ht="14.45" x14ac:dyDescent="0.3">
      <c r="B3779" t="s">
        <v>2960</v>
      </c>
      <c r="C3779">
        <v>2002344334</v>
      </c>
      <c r="D3779" t="s">
        <v>125</v>
      </c>
      <c r="E3779" t="s">
        <v>126</v>
      </c>
      <c r="F3779" t="s">
        <v>127</v>
      </c>
      <c r="G3779" t="s">
        <v>128</v>
      </c>
      <c r="H3779" t="s">
        <v>139</v>
      </c>
      <c r="I3779" t="s">
        <v>140</v>
      </c>
      <c r="J3779" t="s">
        <v>246</v>
      </c>
      <c r="K3779" t="s">
        <v>280</v>
      </c>
      <c r="L3779">
        <v>83907884</v>
      </c>
      <c r="M3779" t="s">
        <v>281</v>
      </c>
      <c r="N3779">
        <v>96190030</v>
      </c>
      <c r="O3779" t="s">
        <v>282</v>
      </c>
      <c r="P3779">
        <v>4987176346278</v>
      </c>
      <c r="Q3779">
        <v>374</v>
      </c>
      <c r="R3779" s="16">
        <v>46807</v>
      </c>
      <c r="S3779">
        <v>36</v>
      </c>
      <c r="T3779">
        <v>51</v>
      </c>
      <c r="U3779">
        <v>12</v>
      </c>
      <c r="V3779">
        <v>284.94</v>
      </c>
      <c r="W3779">
        <v>299.19</v>
      </c>
      <c r="X3779">
        <v>311.67</v>
      </c>
      <c r="Y3779">
        <v>0</v>
      </c>
      <c r="Z3779">
        <v>1</v>
      </c>
      <c r="AA3779">
        <v>0</v>
      </c>
      <c r="AB3779">
        <v>0</v>
      </c>
      <c r="AC3779">
        <v>299.19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f t="shared" si="310"/>
        <v>1</v>
      </c>
      <c r="AJ3779">
        <f t="shared" si="311"/>
        <v>311.67</v>
      </c>
      <c r="AK3779" s="62">
        <f t="shared" si="312"/>
        <v>8.3333333333333329E-2</v>
      </c>
      <c r="AL3779">
        <f t="shared" si="313"/>
        <v>299.19</v>
      </c>
    </row>
    <row r="3780" spans="2:38" ht="14.45" x14ac:dyDescent="0.3">
      <c r="B3780" t="s">
        <v>2960</v>
      </c>
      <c r="C3780">
        <v>2002344334</v>
      </c>
      <c r="D3780" t="s">
        <v>125</v>
      </c>
      <c r="E3780" t="s">
        <v>126</v>
      </c>
      <c r="F3780" t="s">
        <v>127</v>
      </c>
      <c r="G3780" t="s">
        <v>128</v>
      </c>
      <c r="H3780" t="s">
        <v>129</v>
      </c>
      <c r="I3780" t="s">
        <v>221</v>
      </c>
      <c r="J3780" t="s">
        <v>222</v>
      </c>
      <c r="K3780" t="s">
        <v>685</v>
      </c>
      <c r="L3780">
        <v>83911281</v>
      </c>
      <c r="M3780" t="s">
        <v>686</v>
      </c>
      <c r="N3780">
        <v>33051090</v>
      </c>
      <c r="O3780" t="s">
        <v>687</v>
      </c>
      <c r="P3780">
        <v>4987176290649</v>
      </c>
      <c r="Q3780">
        <v>79</v>
      </c>
      <c r="R3780" s="16">
        <v>46807</v>
      </c>
      <c r="S3780">
        <v>36</v>
      </c>
      <c r="T3780">
        <v>51</v>
      </c>
      <c r="U3780">
        <v>48</v>
      </c>
      <c r="V3780">
        <v>65.66</v>
      </c>
      <c r="W3780">
        <v>68.94</v>
      </c>
      <c r="X3780">
        <v>71.81</v>
      </c>
      <c r="Y3780">
        <v>6</v>
      </c>
      <c r="Z3780">
        <v>36</v>
      </c>
      <c r="AA3780">
        <v>0</v>
      </c>
      <c r="AB3780">
        <v>0</v>
      </c>
      <c r="AC3780">
        <v>22336.560000000001</v>
      </c>
      <c r="AD3780">
        <v>0.01</v>
      </c>
      <c r="AE3780">
        <v>0</v>
      </c>
      <c r="AF3780">
        <v>0</v>
      </c>
      <c r="AG3780">
        <v>0</v>
      </c>
      <c r="AH3780">
        <v>0</v>
      </c>
      <c r="AI3780">
        <f t="shared" si="310"/>
        <v>324</v>
      </c>
      <c r="AJ3780">
        <f t="shared" si="311"/>
        <v>23266.440000000002</v>
      </c>
      <c r="AK3780" s="62">
        <f t="shared" si="312"/>
        <v>6.75</v>
      </c>
      <c r="AL3780">
        <f t="shared" si="313"/>
        <v>22336.559999999998</v>
      </c>
    </row>
    <row r="3781" spans="2:38" ht="14.45" x14ac:dyDescent="0.3">
      <c r="B3781" t="s">
        <v>2960</v>
      </c>
      <c r="C3781">
        <v>2002344334</v>
      </c>
      <c r="D3781" t="s">
        <v>125</v>
      </c>
      <c r="E3781" t="s">
        <v>126</v>
      </c>
      <c r="F3781" t="s">
        <v>127</v>
      </c>
      <c r="G3781" t="s">
        <v>146</v>
      </c>
      <c r="H3781" t="s">
        <v>160</v>
      </c>
      <c r="I3781" t="s">
        <v>161</v>
      </c>
      <c r="J3781" t="s">
        <v>525</v>
      </c>
      <c r="K3781" t="s">
        <v>549</v>
      </c>
      <c r="L3781">
        <v>80895603</v>
      </c>
      <c r="M3781" t="s">
        <v>550</v>
      </c>
      <c r="N3781">
        <v>96032100</v>
      </c>
      <c r="O3781" t="s">
        <v>551</v>
      </c>
      <c r="P3781">
        <v>4987176232663</v>
      </c>
      <c r="Q3781">
        <v>106</v>
      </c>
      <c r="R3781" s="16">
        <v>46807</v>
      </c>
      <c r="S3781">
        <v>36</v>
      </c>
      <c r="T3781">
        <v>51</v>
      </c>
      <c r="U3781">
        <v>48</v>
      </c>
      <c r="V3781">
        <v>80.760000000000005</v>
      </c>
      <c r="W3781">
        <v>84.8</v>
      </c>
      <c r="X3781">
        <v>88.34</v>
      </c>
      <c r="Y3781">
        <v>0</v>
      </c>
      <c r="Z3781">
        <v>33</v>
      </c>
      <c r="AA3781">
        <v>0</v>
      </c>
      <c r="AB3781">
        <v>0</v>
      </c>
      <c r="AC3781">
        <v>2798.4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f t="shared" si="310"/>
        <v>33</v>
      </c>
      <c r="AJ3781">
        <f t="shared" si="311"/>
        <v>2915.2200000000003</v>
      </c>
      <c r="AK3781" s="62">
        <f t="shared" si="312"/>
        <v>0.6875</v>
      </c>
      <c r="AL3781">
        <f t="shared" si="313"/>
        <v>2798.4</v>
      </c>
    </row>
    <row r="3782" spans="2:38" ht="14.45" x14ac:dyDescent="0.3">
      <c r="B3782" t="s">
        <v>2960</v>
      </c>
      <c r="C3782">
        <v>2002344334</v>
      </c>
      <c r="D3782" t="s">
        <v>125</v>
      </c>
      <c r="E3782" t="s">
        <v>126</v>
      </c>
      <c r="F3782" t="s">
        <v>127</v>
      </c>
      <c r="G3782" t="s">
        <v>128</v>
      </c>
      <c r="H3782" t="s">
        <v>139</v>
      </c>
      <c r="I3782" t="s">
        <v>140</v>
      </c>
      <c r="J3782" t="s">
        <v>246</v>
      </c>
      <c r="K3782" t="s">
        <v>306</v>
      </c>
      <c r="L3782">
        <v>83907886</v>
      </c>
      <c r="M3782" t="s">
        <v>307</v>
      </c>
      <c r="N3782">
        <v>96190030</v>
      </c>
      <c r="O3782" t="s">
        <v>308</v>
      </c>
      <c r="P3782">
        <v>4987176346315</v>
      </c>
      <c r="Q3782">
        <v>374</v>
      </c>
      <c r="R3782" s="16">
        <v>46807</v>
      </c>
      <c r="S3782">
        <v>36</v>
      </c>
      <c r="T3782">
        <v>51</v>
      </c>
      <c r="U3782">
        <v>12</v>
      </c>
      <c r="V3782">
        <v>284.94</v>
      </c>
      <c r="W3782">
        <v>299.19</v>
      </c>
      <c r="X3782">
        <v>311.67</v>
      </c>
      <c r="Y3782">
        <v>0</v>
      </c>
      <c r="Z3782">
        <v>1</v>
      </c>
      <c r="AA3782">
        <v>0</v>
      </c>
      <c r="AB3782">
        <v>0</v>
      </c>
      <c r="AC3782">
        <v>299.19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f t="shared" si="310"/>
        <v>1</v>
      </c>
      <c r="AJ3782">
        <f t="shared" si="311"/>
        <v>311.67</v>
      </c>
      <c r="AK3782" s="62">
        <f t="shared" si="312"/>
        <v>8.3333333333333329E-2</v>
      </c>
      <c r="AL3782">
        <f t="shared" si="313"/>
        <v>299.19</v>
      </c>
    </row>
    <row r="3783" spans="2:38" ht="14.45" x14ac:dyDescent="0.3">
      <c r="B3783" t="s">
        <v>2960</v>
      </c>
      <c r="C3783">
        <v>2002344334</v>
      </c>
      <c r="D3783" t="s">
        <v>125</v>
      </c>
      <c r="E3783" t="s">
        <v>126</v>
      </c>
      <c r="F3783" t="s">
        <v>127</v>
      </c>
      <c r="G3783" t="s">
        <v>132</v>
      </c>
      <c r="H3783" t="s">
        <v>133</v>
      </c>
      <c r="I3783" t="s">
        <v>177</v>
      </c>
      <c r="J3783" t="s">
        <v>371</v>
      </c>
      <c r="K3783" t="s">
        <v>758</v>
      </c>
      <c r="L3783">
        <v>80845171</v>
      </c>
      <c r="M3783" t="s">
        <v>759</v>
      </c>
      <c r="N3783">
        <v>96190010</v>
      </c>
      <c r="O3783" t="s">
        <v>760</v>
      </c>
      <c r="P3783">
        <v>4987176319517</v>
      </c>
      <c r="Q3783">
        <v>50</v>
      </c>
      <c r="R3783" s="16">
        <v>46806</v>
      </c>
      <c r="S3783">
        <v>24</v>
      </c>
      <c r="T3783">
        <v>77</v>
      </c>
      <c r="U3783">
        <v>112</v>
      </c>
      <c r="V3783">
        <v>43.24</v>
      </c>
      <c r="W3783">
        <v>43.24</v>
      </c>
      <c r="X3783">
        <v>45.04</v>
      </c>
      <c r="Y3783">
        <v>0</v>
      </c>
      <c r="Z3783">
        <v>80</v>
      </c>
      <c r="AA3783">
        <v>0</v>
      </c>
      <c r="AB3783">
        <v>0</v>
      </c>
      <c r="AC3783">
        <v>3459.2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f t="shared" si="310"/>
        <v>80</v>
      </c>
      <c r="AJ3783">
        <f t="shared" si="311"/>
        <v>3603.2</v>
      </c>
      <c r="AK3783" s="62">
        <f t="shared" si="312"/>
        <v>0.7142857142857143</v>
      </c>
      <c r="AL3783">
        <f t="shared" si="313"/>
        <v>3459.2000000000003</v>
      </c>
    </row>
    <row r="3784" spans="2:38" ht="14.45" x14ac:dyDescent="0.3">
      <c r="B3784" t="s">
        <v>2960</v>
      </c>
      <c r="C3784">
        <v>2002344334</v>
      </c>
      <c r="D3784" t="s">
        <v>125</v>
      </c>
      <c r="E3784" t="s">
        <v>126</v>
      </c>
      <c r="F3784" t="s">
        <v>127</v>
      </c>
      <c r="G3784" t="s">
        <v>132</v>
      </c>
      <c r="H3784" t="s">
        <v>133</v>
      </c>
      <c r="I3784" t="s">
        <v>134</v>
      </c>
      <c r="J3784" t="s">
        <v>408</v>
      </c>
      <c r="K3784" t="s">
        <v>931</v>
      </c>
      <c r="L3784">
        <v>80887529</v>
      </c>
      <c r="M3784" t="s">
        <v>954</v>
      </c>
      <c r="N3784">
        <v>96190010</v>
      </c>
      <c r="O3784" t="s">
        <v>955</v>
      </c>
      <c r="P3784">
        <v>4987176301963</v>
      </c>
      <c r="Q3784">
        <v>470</v>
      </c>
      <c r="R3784" s="16">
        <v>47102</v>
      </c>
      <c r="S3784">
        <v>24</v>
      </c>
      <c r="T3784">
        <v>100</v>
      </c>
      <c r="U3784">
        <v>18</v>
      </c>
      <c r="V3784">
        <v>395.78</v>
      </c>
      <c r="W3784">
        <v>395.78</v>
      </c>
      <c r="X3784">
        <v>412.28</v>
      </c>
      <c r="Y3784">
        <v>0</v>
      </c>
      <c r="Z3784">
        <v>4</v>
      </c>
      <c r="AA3784">
        <v>0</v>
      </c>
      <c r="AB3784">
        <v>0</v>
      </c>
      <c r="AC3784">
        <v>1583.12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f t="shared" si="310"/>
        <v>4</v>
      </c>
      <c r="AJ3784">
        <f t="shared" si="311"/>
        <v>1649.12</v>
      </c>
      <c r="AK3784" s="62">
        <f t="shared" si="312"/>
        <v>0.22222222222222221</v>
      </c>
      <c r="AL3784">
        <f t="shared" si="313"/>
        <v>1583.12</v>
      </c>
    </row>
    <row r="3785" spans="2:38" ht="14.45" x14ac:dyDescent="0.3">
      <c r="B3785" t="s">
        <v>2960</v>
      </c>
      <c r="C3785">
        <v>2002344334</v>
      </c>
      <c r="D3785" t="s">
        <v>125</v>
      </c>
      <c r="E3785" t="s">
        <v>126</v>
      </c>
      <c r="F3785" t="s">
        <v>127</v>
      </c>
      <c r="G3785" t="s">
        <v>132</v>
      </c>
      <c r="H3785" t="s">
        <v>133</v>
      </c>
      <c r="I3785" t="s">
        <v>177</v>
      </c>
      <c r="J3785" t="s">
        <v>371</v>
      </c>
      <c r="K3785" t="s">
        <v>372</v>
      </c>
      <c r="L3785">
        <v>83911635</v>
      </c>
      <c r="M3785" t="s">
        <v>373</v>
      </c>
      <c r="N3785">
        <v>96190010</v>
      </c>
      <c r="O3785" t="s">
        <v>374</v>
      </c>
      <c r="P3785">
        <v>4987176319517</v>
      </c>
      <c r="Q3785">
        <v>50</v>
      </c>
      <c r="R3785" s="16">
        <v>47045</v>
      </c>
      <c r="S3785">
        <v>24</v>
      </c>
      <c r="T3785">
        <v>100</v>
      </c>
      <c r="U3785">
        <v>112</v>
      </c>
      <c r="V3785">
        <v>43.24</v>
      </c>
      <c r="W3785">
        <v>43.24</v>
      </c>
      <c r="X3785">
        <v>45.04</v>
      </c>
      <c r="Y3785">
        <v>12</v>
      </c>
      <c r="Z3785">
        <v>74</v>
      </c>
      <c r="AA3785">
        <v>0</v>
      </c>
      <c r="AB3785">
        <v>0</v>
      </c>
      <c r="AC3785">
        <v>61314.32</v>
      </c>
      <c r="AD3785">
        <v>0.04</v>
      </c>
      <c r="AE3785">
        <v>0</v>
      </c>
      <c r="AF3785">
        <v>0</v>
      </c>
      <c r="AG3785">
        <v>0</v>
      </c>
      <c r="AH3785">
        <v>0</v>
      </c>
      <c r="AI3785">
        <f t="shared" si="310"/>
        <v>1418</v>
      </c>
      <c r="AJ3785">
        <f t="shared" si="311"/>
        <v>63866.720000000001</v>
      </c>
      <c r="AK3785" s="62">
        <f t="shared" si="312"/>
        <v>12.660714285714286</v>
      </c>
      <c r="AL3785">
        <f t="shared" si="313"/>
        <v>61314.32</v>
      </c>
    </row>
    <row r="3786" spans="2:38" ht="14.45" x14ac:dyDescent="0.3">
      <c r="B3786" t="s">
        <v>2960</v>
      </c>
      <c r="C3786">
        <v>2002344334</v>
      </c>
      <c r="D3786" t="s">
        <v>125</v>
      </c>
      <c r="E3786" t="s">
        <v>126</v>
      </c>
      <c r="F3786" t="s">
        <v>127</v>
      </c>
      <c r="G3786" t="s">
        <v>132</v>
      </c>
      <c r="H3786" t="s">
        <v>133</v>
      </c>
      <c r="I3786" t="s">
        <v>134</v>
      </c>
      <c r="J3786" t="s">
        <v>135</v>
      </c>
      <c r="K3786" t="s">
        <v>552</v>
      </c>
      <c r="L3786">
        <v>80887273</v>
      </c>
      <c r="M3786" t="s">
        <v>553</v>
      </c>
      <c r="N3786">
        <v>96190010</v>
      </c>
      <c r="O3786" t="s">
        <v>554</v>
      </c>
      <c r="P3786">
        <v>4987176192165</v>
      </c>
      <c r="Q3786">
        <v>649</v>
      </c>
      <c r="R3786" s="16">
        <v>47095</v>
      </c>
      <c r="S3786">
        <v>24</v>
      </c>
      <c r="T3786">
        <v>100</v>
      </c>
      <c r="U3786">
        <v>12</v>
      </c>
      <c r="V3786">
        <v>421.9</v>
      </c>
      <c r="W3786">
        <v>421.9</v>
      </c>
      <c r="X3786">
        <v>439.49</v>
      </c>
      <c r="Y3786">
        <v>0</v>
      </c>
      <c r="Z3786">
        <v>1</v>
      </c>
      <c r="AA3786">
        <v>0</v>
      </c>
      <c r="AB3786">
        <v>0</v>
      </c>
      <c r="AC3786">
        <v>421.9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f t="shared" si="310"/>
        <v>1</v>
      </c>
      <c r="AJ3786">
        <f t="shared" si="311"/>
        <v>439.49</v>
      </c>
      <c r="AK3786" s="62">
        <f t="shared" si="312"/>
        <v>8.3333333333333329E-2</v>
      </c>
      <c r="AL3786">
        <f t="shared" si="313"/>
        <v>421.9</v>
      </c>
    </row>
    <row r="3787" spans="2:38" ht="14.45" x14ac:dyDescent="0.3">
      <c r="B3787" t="s">
        <v>2960</v>
      </c>
      <c r="C3787">
        <v>2002344334</v>
      </c>
      <c r="D3787" t="s">
        <v>125</v>
      </c>
      <c r="E3787" t="s">
        <v>126</v>
      </c>
      <c r="F3787" t="s">
        <v>127</v>
      </c>
      <c r="G3787" t="s">
        <v>146</v>
      </c>
      <c r="H3787" t="s">
        <v>160</v>
      </c>
      <c r="I3787" t="s">
        <v>161</v>
      </c>
      <c r="J3787" t="s">
        <v>381</v>
      </c>
      <c r="K3787" t="s">
        <v>382</v>
      </c>
      <c r="L3787">
        <v>83913496</v>
      </c>
      <c r="M3787" t="s">
        <v>383</v>
      </c>
      <c r="N3787">
        <v>33062000</v>
      </c>
      <c r="O3787" t="s">
        <v>384</v>
      </c>
      <c r="P3787">
        <v>4987176238795</v>
      </c>
      <c r="Q3787">
        <v>140</v>
      </c>
      <c r="R3787" s="16">
        <v>47045</v>
      </c>
      <c r="S3787">
        <v>24</v>
      </c>
      <c r="T3787">
        <v>100</v>
      </c>
      <c r="U3787">
        <v>48</v>
      </c>
      <c r="V3787">
        <v>106.67</v>
      </c>
      <c r="W3787">
        <v>112</v>
      </c>
      <c r="X3787">
        <v>116.67</v>
      </c>
      <c r="Y3787">
        <v>0</v>
      </c>
      <c r="Z3787">
        <v>38</v>
      </c>
      <c r="AA3787">
        <v>0</v>
      </c>
      <c r="AB3787">
        <v>0</v>
      </c>
      <c r="AC3787">
        <v>4256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f t="shared" si="310"/>
        <v>38</v>
      </c>
      <c r="AJ3787">
        <f t="shared" si="311"/>
        <v>4433.46</v>
      </c>
      <c r="AK3787" s="62">
        <f t="shared" si="312"/>
        <v>0.79166666666666663</v>
      </c>
      <c r="AL3787">
        <f t="shared" si="313"/>
        <v>4256</v>
      </c>
    </row>
    <row r="3788" spans="2:38" ht="14.45" x14ac:dyDescent="0.3">
      <c r="B3788" t="s">
        <v>2960</v>
      </c>
      <c r="C3788">
        <v>2002344334</v>
      </c>
      <c r="D3788" t="s">
        <v>125</v>
      </c>
      <c r="E3788" t="s">
        <v>126</v>
      </c>
      <c r="F3788" t="s">
        <v>127</v>
      </c>
      <c r="G3788" t="s">
        <v>132</v>
      </c>
      <c r="H3788" t="s">
        <v>133</v>
      </c>
      <c r="I3788" t="s">
        <v>134</v>
      </c>
      <c r="J3788" t="s">
        <v>408</v>
      </c>
      <c r="K3788" t="s">
        <v>409</v>
      </c>
      <c r="L3788">
        <v>80887530</v>
      </c>
      <c r="M3788" t="s">
        <v>410</v>
      </c>
      <c r="N3788">
        <v>96190010</v>
      </c>
      <c r="O3788" t="s">
        <v>411</v>
      </c>
      <c r="P3788">
        <v>4987176306746</v>
      </c>
      <c r="Q3788">
        <v>649</v>
      </c>
      <c r="R3788" s="16">
        <v>47045</v>
      </c>
      <c r="S3788">
        <v>24</v>
      </c>
      <c r="T3788">
        <v>100</v>
      </c>
      <c r="U3788">
        <v>18</v>
      </c>
      <c r="V3788">
        <v>484.09</v>
      </c>
      <c r="W3788">
        <v>484.09</v>
      </c>
      <c r="X3788">
        <v>504.28</v>
      </c>
      <c r="Y3788">
        <v>0</v>
      </c>
      <c r="Z3788">
        <v>5</v>
      </c>
      <c r="AA3788">
        <v>0</v>
      </c>
      <c r="AB3788">
        <v>0</v>
      </c>
      <c r="AC3788">
        <v>2420.4499999999998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f t="shared" si="310"/>
        <v>5</v>
      </c>
      <c r="AJ3788">
        <f t="shared" si="311"/>
        <v>2521.3999999999996</v>
      </c>
      <c r="AK3788" s="62">
        <f t="shared" si="312"/>
        <v>0.27777777777777779</v>
      </c>
      <c r="AL3788">
        <f t="shared" si="313"/>
        <v>2420.4499999999998</v>
      </c>
    </row>
    <row r="3789" spans="2:38" ht="14.45" x14ac:dyDescent="0.3">
      <c r="B3789" t="s">
        <v>2960</v>
      </c>
      <c r="C3789">
        <v>2002344334</v>
      </c>
      <c r="D3789" t="s">
        <v>125</v>
      </c>
      <c r="E3789" t="s">
        <v>126</v>
      </c>
      <c r="F3789" t="s">
        <v>127</v>
      </c>
      <c r="G3789" t="s">
        <v>128</v>
      </c>
      <c r="H3789" t="s">
        <v>139</v>
      </c>
      <c r="I3789" t="s">
        <v>140</v>
      </c>
      <c r="J3789" t="s">
        <v>141</v>
      </c>
      <c r="K3789" t="s">
        <v>143</v>
      </c>
      <c r="L3789">
        <v>80815779</v>
      </c>
      <c r="M3789" t="s">
        <v>144</v>
      </c>
      <c r="N3789">
        <v>96190030</v>
      </c>
      <c r="O3789" t="s">
        <v>145</v>
      </c>
      <c r="P3789">
        <v>4987176210791</v>
      </c>
      <c r="Q3789">
        <v>842</v>
      </c>
      <c r="R3789" s="16">
        <v>47020</v>
      </c>
      <c r="S3789">
        <v>36</v>
      </c>
      <c r="T3789">
        <v>71</v>
      </c>
      <c r="U3789">
        <v>6</v>
      </c>
      <c r="V3789">
        <v>641.5</v>
      </c>
      <c r="W3789">
        <v>673.58</v>
      </c>
      <c r="X3789">
        <v>701.67</v>
      </c>
      <c r="Y3789">
        <v>0</v>
      </c>
      <c r="Z3789">
        <v>1</v>
      </c>
      <c r="AA3789">
        <v>0</v>
      </c>
      <c r="AB3789">
        <v>0</v>
      </c>
      <c r="AC3789">
        <v>673.58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f t="shared" si="310"/>
        <v>1</v>
      </c>
      <c r="AJ3789">
        <f t="shared" si="311"/>
        <v>701.67</v>
      </c>
      <c r="AK3789" s="62">
        <f t="shared" si="312"/>
        <v>0.16666666666666666</v>
      </c>
      <c r="AL3789">
        <f t="shared" si="313"/>
        <v>673.58</v>
      </c>
    </row>
    <row r="3790" spans="2:38" ht="14.45" x14ac:dyDescent="0.3">
      <c r="B3790" t="s">
        <v>2960</v>
      </c>
      <c r="C3790">
        <v>2002344334</v>
      </c>
      <c r="D3790" t="s">
        <v>125</v>
      </c>
      <c r="E3790" t="s">
        <v>126</v>
      </c>
      <c r="F3790" t="s">
        <v>127</v>
      </c>
      <c r="G3790" t="s">
        <v>132</v>
      </c>
      <c r="H3790" t="s">
        <v>133</v>
      </c>
      <c r="I3790" t="s">
        <v>134</v>
      </c>
      <c r="J3790" t="s">
        <v>408</v>
      </c>
      <c r="K3790" t="s">
        <v>415</v>
      </c>
      <c r="L3790">
        <v>80887532</v>
      </c>
      <c r="M3790" t="s">
        <v>416</v>
      </c>
      <c r="N3790">
        <v>96190010</v>
      </c>
      <c r="O3790" t="s">
        <v>417</v>
      </c>
      <c r="P3790">
        <v>4987176301956</v>
      </c>
      <c r="Q3790">
        <v>115</v>
      </c>
      <c r="R3790" s="16">
        <v>47097</v>
      </c>
      <c r="S3790">
        <v>24</v>
      </c>
      <c r="T3790">
        <v>100</v>
      </c>
      <c r="U3790">
        <v>48</v>
      </c>
      <c r="V3790">
        <v>96.84</v>
      </c>
      <c r="W3790">
        <v>96.84</v>
      </c>
      <c r="X3790">
        <v>100.88</v>
      </c>
      <c r="Y3790">
        <v>5</v>
      </c>
      <c r="Z3790">
        <v>45</v>
      </c>
      <c r="AA3790">
        <v>0</v>
      </c>
      <c r="AB3790">
        <v>0</v>
      </c>
      <c r="AC3790">
        <v>27599.4</v>
      </c>
      <c r="AD3790">
        <v>0.01</v>
      </c>
      <c r="AE3790">
        <v>0</v>
      </c>
      <c r="AF3790">
        <v>0</v>
      </c>
      <c r="AG3790">
        <v>0</v>
      </c>
      <c r="AH3790">
        <v>0</v>
      </c>
      <c r="AI3790">
        <f t="shared" si="310"/>
        <v>285</v>
      </c>
      <c r="AJ3790">
        <f t="shared" si="311"/>
        <v>28750.799999999999</v>
      </c>
      <c r="AK3790" s="62">
        <f t="shared" si="312"/>
        <v>5.9375</v>
      </c>
      <c r="AL3790">
        <f t="shared" si="313"/>
        <v>27599.4</v>
      </c>
    </row>
    <row r="3791" spans="2:38" ht="14.45" x14ac:dyDescent="0.3">
      <c r="B3791" t="s">
        <v>2960</v>
      </c>
      <c r="C3791">
        <v>2002344334</v>
      </c>
      <c r="D3791" t="s">
        <v>125</v>
      </c>
      <c r="E3791" t="s">
        <v>126</v>
      </c>
      <c r="F3791" t="s">
        <v>127</v>
      </c>
      <c r="G3791" t="s">
        <v>132</v>
      </c>
      <c r="H3791" t="s">
        <v>133</v>
      </c>
      <c r="I3791" t="s">
        <v>177</v>
      </c>
      <c r="J3791" t="s">
        <v>262</v>
      </c>
      <c r="K3791" t="s">
        <v>426</v>
      </c>
      <c r="L3791">
        <v>83925440</v>
      </c>
      <c r="M3791" t="s">
        <v>1036</v>
      </c>
      <c r="N3791">
        <v>96190010</v>
      </c>
      <c r="O3791" t="s">
        <v>1037</v>
      </c>
      <c r="P3791">
        <v>4987176414427</v>
      </c>
      <c r="Q3791">
        <v>40</v>
      </c>
      <c r="R3791" s="16">
        <v>46807</v>
      </c>
      <c r="S3791">
        <v>24</v>
      </c>
      <c r="T3791">
        <v>77</v>
      </c>
      <c r="U3791">
        <v>120</v>
      </c>
      <c r="V3791">
        <v>34.590000000000003</v>
      </c>
      <c r="W3791">
        <v>34.590000000000003</v>
      </c>
      <c r="X3791">
        <v>36.03</v>
      </c>
      <c r="Y3791">
        <v>6</v>
      </c>
      <c r="Z3791">
        <v>40</v>
      </c>
      <c r="AA3791">
        <v>0</v>
      </c>
      <c r="AB3791">
        <v>0</v>
      </c>
      <c r="AC3791">
        <v>26288.400000000001</v>
      </c>
      <c r="AD3791">
        <v>0.02</v>
      </c>
      <c r="AE3791">
        <v>0</v>
      </c>
      <c r="AF3791">
        <v>0</v>
      </c>
      <c r="AG3791">
        <v>0</v>
      </c>
      <c r="AH3791">
        <v>0</v>
      </c>
      <c r="AI3791">
        <f t="shared" si="310"/>
        <v>760</v>
      </c>
      <c r="AJ3791">
        <f t="shared" si="311"/>
        <v>27382.799999999999</v>
      </c>
      <c r="AK3791" s="62">
        <f t="shared" si="312"/>
        <v>6.333333333333333</v>
      </c>
      <c r="AL3791">
        <f t="shared" si="313"/>
        <v>26288.400000000001</v>
      </c>
    </row>
    <row r="3792" spans="2:38" ht="14.45" x14ac:dyDescent="0.3">
      <c r="B3792" t="s">
        <v>2960</v>
      </c>
      <c r="C3792">
        <v>2002344334</v>
      </c>
      <c r="D3792" t="s">
        <v>125</v>
      </c>
      <c r="E3792" t="s">
        <v>126</v>
      </c>
      <c r="F3792" t="s">
        <v>127</v>
      </c>
      <c r="G3792" t="s">
        <v>132</v>
      </c>
      <c r="H3792" t="s">
        <v>133</v>
      </c>
      <c r="I3792" t="s">
        <v>134</v>
      </c>
      <c r="J3792" t="s">
        <v>240</v>
      </c>
      <c r="K3792" t="s">
        <v>440</v>
      </c>
      <c r="L3792">
        <v>80887674</v>
      </c>
      <c r="M3792" t="s">
        <v>441</v>
      </c>
      <c r="N3792">
        <v>96190010</v>
      </c>
      <c r="O3792" t="s">
        <v>442</v>
      </c>
      <c r="P3792">
        <v>4987176369406</v>
      </c>
      <c r="Q3792">
        <v>150</v>
      </c>
      <c r="R3792" s="16">
        <v>47108</v>
      </c>
      <c r="S3792">
        <v>24</v>
      </c>
      <c r="T3792">
        <v>100</v>
      </c>
      <c r="U3792">
        <v>36</v>
      </c>
      <c r="V3792">
        <v>126.31</v>
      </c>
      <c r="W3792">
        <v>126.31</v>
      </c>
      <c r="X3792">
        <v>131.58000000000001</v>
      </c>
      <c r="Y3792">
        <v>12</v>
      </c>
      <c r="Z3792">
        <v>12</v>
      </c>
      <c r="AA3792">
        <v>0</v>
      </c>
      <c r="AB3792">
        <v>0</v>
      </c>
      <c r="AC3792">
        <v>56081.64</v>
      </c>
      <c r="AD3792">
        <v>0.01</v>
      </c>
      <c r="AE3792">
        <v>0</v>
      </c>
      <c r="AF3792">
        <v>0</v>
      </c>
      <c r="AG3792">
        <v>0</v>
      </c>
      <c r="AH3792">
        <v>0</v>
      </c>
      <c r="AI3792">
        <f t="shared" si="310"/>
        <v>444</v>
      </c>
      <c r="AJ3792">
        <f t="shared" si="311"/>
        <v>58421.520000000004</v>
      </c>
      <c r="AK3792" s="62">
        <f t="shared" si="312"/>
        <v>12.333333333333334</v>
      </c>
      <c r="AL3792">
        <f t="shared" si="313"/>
        <v>56081.64</v>
      </c>
    </row>
    <row r="3793" spans="2:38" ht="14.45" x14ac:dyDescent="0.3">
      <c r="B3793" t="s">
        <v>2960</v>
      </c>
      <c r="C3793">
        <v>2002344334</v>
      </c>
      <c r="D3793" t="s">
        <v>125</v>
      </c>
      <c r="E3793" t="s">
        <v>126</v>
      </c>
      <c r="F3793" t="s">
        <v>127</v>
      </c>
      <c r="G3793" t="s">
        <v>146</v>
      </c>
      <c r="H3793" t="s">
        <v>150</v>
      </c>
      <c r="I3793" t="s">
        <v>151</v>
      </c>
      <c r="J3793" t="s">
        <v>152</v>
      </c>
      <c r="K3793" t="s">
        <v>152</v>
      </c>
      <c r="L3793">
        <v>80797470</v>
      </c>
      <c r="M3793" t="s">
        <v>153</v>
      </c>
      <c r="N3793">
        <v>82121010</v>
      </c>
      <c r="O3793" t="s">
        <v>154</v>
      </c>
      <c r="P3793">
        <v>4987176282927</v>
      </c>
      <c r="Q3793">
        <v>425</v>
      </c>
      <c r="R3793" s="16">
        <v>46807</v>
      </c>
      <c r="S3793">
        <v>60</v>
      </c>
      <c r="T3793">
        <v>31</v>
      </c>
      <c r="U3793">
        <v>36</v>
      </c>
      <c r="V3793">
        <v>308.7</v>
      </c>
      <c r="W3793">
        <v>364.27</v>
      </c>
      <c r="X3793">
        <v>379.46</v>
      </c>
      <c r="Y3793">
        <v>0</v>
      </c>
      <c r="Z3793">
        <v>7</v>
      </c>
      <c r="AA3793">
        <v>0</v>
      </c>
      <c r="AB3793">
        <v>0</v>
      </c>
      <c r="AC3793">
        <v>2549.89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f t="shared" si="310"/>
        <v>7</v>
      </c>
      <c r="AJ3793">
        <f t="shared" si="311"/>
        <v>2656.22</v>
      </c>
      <c r="AK3793" s="62">
        <f t="shared" si="312"/>
        <v>0.19444444444444445</v>
      </c>
      <c r="AL3793">
        <f t="shared" si="313"/>
        <v>2549.89</v>
      </c>
    </row>
    <row r="3794" spans="2:38" ht="14.45" x14ac:dyDescent="0.3">
      <c r="B3794" t="s">
        <v>2960</v>
      </c>
      <c r="C3794">
        <v>2002344334</v>
      </c>
      <c r="D3794" t="s">
        <v>125</v>
      </c>
      <c r="E3794" t="s">
        <v>126</v>
      </c>
      <c r="F3794" t="s">
        <v>127</v>
      </c>
      <c r="G3794" t="s">
        <v>132</v>
      </c>
      <c r="H3794" t="s">
        <v>133</v>
      </c>
      <c r="I3794" t="s">
        <v>447</v>
      </c>
      <c r="J3794" t="s">
        <v>448</v>
      </c>
      <c r="K3794" t="s">
        <v>449</v>
      </c>
      <c r="L3794">
        <v>80870015</v>
      </c>
      <c r="M3794" t="s">
        <v>450</v>
      </c>
      <c r="N3794">
        <v>96190010</v>
      </c>
      <c r="O3794" t="s">
        <v>451</v>
      </c>
      <c r="P3794">
        <v>4987176231765</v>
      </c>
      <c r="Q3794">
        <v>175</v>
      </c>
      <c r="R3794" s="16">
        <v>46807</v>
      </c>
      <c r="S3794">
        <v>24</v>
      </c>
      <c r="T3794">
        <v>77</v>
      </c>
      <c r="U3794">
        <v>18</v>
      </c>
      <c r="V3794">
        <v>147.36000000000001</v>
      </c>
      <c r="W3794">
        <v>147.36000000000001</v>
      </c>
      <c r="X3794">
        <v>153.5</v>
      </c>
      <c r="Y3794">
        <v>1</v>
      </c>
      <c r="Z3794">
        <v>11</v>
      </c>
      <c r="AA3794">
        <v>0</v>
      </c>
      <c r="AB3794">
        <v>0</v>
      </c>
      <c r="AC3794">
        <v>4273.4399999999996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f t="shared" si="310"/>
        <v>29</v>
      </c>
      <c r="AJ3794">
        <f t="shared" si="311"/>
        <v>4451.5</v>
      </c>
      <c r="AK3794" s="62">
        <f t="shared" si="312"/>
        <v>1.6111111111111112</v>
      </c>
      <c r="AL3794">
        <f t="shared" si="313"/>
        <v>4273.4400000000005</v>
      </c>
    </row>
    <row r="3795" spans="2:38" ht="14.45" x14ac:dyDescent="0.3">
      <c r="B3795" t="s">
        <v>2960</v>
      </c>
      <c r="C3795">
        <v>2002344334</v>
      </c>
      <c r="D3795" t="s">
        <v>125</v>
      </c>
      <c r="E3795" t="s">
        <v>126</v>
      </c>
      <c r="F3795" t="s">
        <v>127</v>
      </c>
      <c r="G3795" t="s">
        <v>128</v>
      </c>
      <c r="H3795" t="s">
        <v>196</v>
      </c>
      <c r="I3795" t="s">
        <v>197</v>
      </c>
      <c r="J3795" t="s">
        <v>198</v>
      </c>
      <c r="K3795" t="s">
        <v>199</v>
      </c>
      <c r="L3795">
        <v>80741185</v>
      </c>
      <c r="M3795" t="s">
        <v>200</v>
      </c>
      <c r="N3795">
        <v>33049990</v>
      </c>
      <c r="O3795" t="s">
        <v>201</v>
      </c>
      <c r="P3795">
        <v>4987176179630</v>
      </c>
      <c r="Q3795">
        <v>429</v>
      </c>
      <c r="R3795" s="16">
        <v>47689</v>
      </c>
      <c r="S3795">
        <v>36</v>
      </c>
      <c r="T3795">
        <v>100</v>
      </c>
      <c r="U3795">
        <v>6</v>
      </c>
      <c r="V3795">
        <v>303.48</v>
      </c>
      <c r="W3795">
        <v>358.11</v>
      </c>
      <c r="X3795">
        <v>373.04</v>
      </c>
      <c r="Y3795">
        <v>0</v>
      </c>
      <c r="Z3795">
        <v>3</v>
      </c>
      <c r="AA3795">
        <v>0</v>
      </c>
      <c r="AB3795">
        <v>0</v>
      </c>
      <c r="AC3795">
        <v>1074.33</v>
      </c>
      <c r="AD3795">
        <v>3.75</v>
      </c>
      <c r="AE3795">
        <v>0</v>
      </c>
      <c r="AF3795">
        <v>0</v>
      </c>
      <c r="AG3795">
        <v>0</v>
      </c>
      <c r="AH3795">
        <v>0</v>
      </c>
      <c r="AI3795">
        <f t="shared" si="310"/>
        <v>3</v>
      </c>
      <c r="AJ3795">
        <f t="shared" si="311"/>
        <v>1119.1200000000001</v>
      </c>
      <c r="AK3795" s="62">
        <f t="shared" si="312"/>
        <v>0.5</v>
      </c>
      <c r="AL3795">
        <f t="shared" si="313"/>
        <v>1074.33</v>
      </c>
    </row>
    <row r="3796" spans="2:38" ht="14.45" x14ac:dyDescent="0.3">
      <c r="B3796" t="s">
        <v>2960</v>
      </c>
      <c r="C3796">
        <v>2002344334</v>
      </c>
      <c r="D3796" t="s">
        <v>125</v>
      </c>
      <c r="E3796" t="s">
        <v>126</v>
      </c>
      <c r="F3796" t="s">
        <v>127</v>
      </c>
      <c r="G3796" t="s">
        <v>146</v>
      </c>
      <c r="H3796" t="s">
        <v>190</v>
      </c>
      <c r="I3796" t="s">
        <v>191</v>
      </c>
      <c r="J3796" t="s">
        <v>223</v>
      </c>
      <c r="K3796" t="s">
        <v>504</v>
      </c>
      <c r="L3796">
        <v>80885732</v>
      </c>
      <c r="M3796" t="s">
        <v>505</v>
      </c>
      <c r="N3796">
        <v>82121010</v>
      </c>
      <c r="O3796" t="s">
        <v>506</v>
      </c>
      <c r="P3796">
        <v>4987176378521</v>
      </c>
      <c r="Q3796">
        <v>325</v>
      </c>
      <c r="R3796" s="16">
        <v>47045</v>
      </c>
      <c r="S3796">
        <v>24</v>
      </c>
      <c r="T3796">
        <v>100</v>
      </c>
      <c r="U3796">
        <v>18</v>
      </c>
      <c r="V3796">
        <v>231.93</v>
      </c>
      <c r="W3796">
        <v>273.68</v>
      </c>
      <c r="X3796">
        <v>285.08999999999997</v>
      </c>
      <c r="Y3796">
        <v>0</v>
      </c>
      <c r="Z3796">
        <v>1</v>
      </c>
      <c r="AA3796">
        <v>0</v>
      </c>
      <c r="AB3796">
        <v>0</v>
      </c>
      <c r="AC3796">
        <v>273.68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f t="shared" si="310"/>
        <v>1</v>
      </c>
      <c r="AJ3796">
        <f t="shared" si="311"/>
        <v>285.08999999999997</v>
      </c>
      <c r="AK3796" s="62">
        <f t="shared" si="312"/>
        <v>5.5555555555555552E-2</v>
      </c>
      <c r="AL3796">
        <f t="shared" si="313"/>
        <v>273.68</v>
      </c>
    </row>
    <row r="3797" spans="2:38" ht="14.45" x14ac:dyDescent="0.3">
      <c r="B3797" t="s">
        <v>2960</v>
      </c>
      <c r="C3797">
        <v>2002344334</v>
      </c>
      <c r="D3797" t="s">
        <v>125</v>
      </c>
      <c r="E3797" t="s">
        <v>126</v>
      </c>
      <c r="F3797" t="s">
        <v>127</v>
      </c>
      <c r="G3797" t="s">
        <v>132</v>
      </c>
      <c r="H3797" t="s">
        <v>163</v>
      </c>
      <c r="I3797" t="s">
        <v>164</v>
      </c>
      <c r="J3797" t="s">
        <v>165</v>
      </c>
      <c r="K3797" t="s">
        <v>166</v>
      </c>
      <c r="L3797">
        <v>80830410</v>
      </c>
      <c r="M3797" t="s">
        <v>167</v>
      </c>
      <c r="N3797">
        <v>33071010</v>
      </c>
      <c r="O3797" t="s">
        <v>168</v>
      </c>
      <c r="P3797">
        <v>4987176176790</v>
      </c>
      <c r="Q3797">
        <v>310</v>
      </c>
      <c r="R3797" s="16">
        <v>47020</v>
      </c>
      <c r="S3797">
        <v>36</v>
      </c>
      <c r="T3797">
        <v>71</v>
      </c>
      <c r="U3797">
        <v>24</v>
      </c>
      <c r="V3797">
        <v>253.06</v>
      </c>
      <c r="W3797">
        <v>265.70999999999998</v>
      </c>
      <c r="X3797">
        <v>276.79000000000002</v>
      </c>
      <c r="Y3797">
        <v>0</v>
      </c>
      <c r="Z3797">
        <v>1</v>
      </c>
      <c r="AA3797">
        <v>0</v>
      </c>
      <c r="AB3797">
        <v>0</v>
      </c>
      <c r="AC3797">
        <v>265.70999999999998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f t="shared" si="310"/>
        <v>1</v>
      </c>
      <c r="AJ3797">
        <f t="shared" si="311"/>
        <v>276.79000000000002</v>
      </c>
      <c r="AK3797" s="62">
        <f t="shared" si="312"/>
        <v>4.1666666666666664E-2</v>
      </c>
      <c r="AL3797">
        <f t="shared" si="313"/>
        <v>265.70999999999998</v>
      </c>
    </row>
    <row r="3798" spans="2:38" ht="14.45" x14ac:dyDescent="0.3">
      <c r="B3798" t="s">
        <v>2960</v>
      </c>
      <c r="C3798">
        <v>2002344334</v>
      </c>
      <c r="D3798" t="s">
        <v>125</v>
      </c>
      <c r="E3798" t="s">
        <v>126</v>
      </c>
      <c r="F3798" t="s">
        <v>127</v>
      </c>
      <c r="G3798" t="s">
        <v>132</v>
      </c>
      <c r="H3798" t="s">
        <v>133</v>
      </c>
      <c r="I3798" t="s">
        <v>177</v>
      </c>
      <c r="J3798" t="s">
        <v>371</v>
      </c>
      <c r="K3798" t="s">
        <v>531</v>
      </c>
      <c r="L3798">
        <v>80888577</v>
      </c>
      <c r="M3798" t="s">
        <v>532</v>
      </c>
      <c r="N3798">
        <v>96190010</v>
      </c>
      <c r="O3798" t="s">
        <v>533</v>
      </c>
      <c r="P3798">
        <v>4987176319524</v>
      </c>
      <c r="Q3798">
        <v>160</v>
      </c>
      <c r="R3798" s="16">
        <v>46807</v>
      </c>
      <c r="S3798">
        <v>24</v>
      </c>
      <c r="T3798">
        <v>77</v>
      </c>
      <c r="U3798">
        <v>30</v>
      </c>
      <c r="V3798">
        <v>138.37</v>
      </c>
      <c r="W3798">
        <v>138.37</v>
      </c>
      <c r="X3798">
        <v>144.13999999999999</v>
      </c>
      <c r="Y3798">
        <v>0</v>
      </c>
      <c r="Z3798">
        <v>3</v>
      </c>
      <c r="AA3798">
        <v>0</v>
      </c>
      <c r="AB3798">
        <v>0</v>
      </c>
      <c r="AC3798">
        <v>415.11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f t="shared" si="310"/>
        <v>3</v>
      </c>
      <c r="AJ3798">
        <f t="shared" si="311"/>
        <v>432.41999999999996</v>
      </c>
      <c r="AK3798" s="62">
        <f t="shared" si="312"/>
        <v>0.1</v>
      </c>
      <c r="AL3798">
        <f t="shared" si="313"/>
        <v>415.11</v>
      </c>
    </row>
    <row r="3799" spans="2:38" ht="14.45" x14ac:dyDescent="0.3">
      <c r="B3799" t="s">
        <v>2960</v>
      </c>
      <c r="C3799">
        <v>2002344334</v>
      </c>
      <c r="D3799" t="s">
        <v>125</v>
      </c>
      <c r="E3799" t="s">
        <v>126</v>
      </c>
      <c r="F3799" t="s">
        <v>127</v>
      </c>
      <c r="G3799" t="s">
        <v>132</v>
      </c>
      <c r="H3799" t="s">
        <v>133</v>
      </c>
      <c r="I3799" t="s">
        <v>134</v>
      </c>
      <c r="J3799" t="s">
        <v>169</v>
      </c>
      <c r="K3799" t="s">
        <v>170</v>
      </c>
      <c r="L3799">
        <v>80851074</v>
      </c>
      <c r="M3799" t="s">
        <v>171</v>
      </c>
      <c r="N3799">
        <v>96190010</v>
      </c>
      <c r="O3799" t="s">
        <v>172</v>
      </c>
      <c r="P3799">
        <v>4987176293619</v>
      </c>
      <c r="Q3799">
        <v>699</v>
      </c>
      <c r="R3799" s="16">
        <v>47045</v>
      </c>
      <c r="S3799">
        <v>24</v>
      </c>
      <c r="T3799">
        <v>100</v>
      </c>
      <c r="U3799">
        <v>12</v>
      </c>
      <c r="V3799">
        <v>521.38</v>
      </c>
      <c r="W3799">
        <v>521.38</v>
      </c>
      <c r="X3799">
        <v>543.12</v>
      </c>
      <c r="Y3799">
        <v>0</v>
      </c>
      <c r="Z3799">
        <v>3</v>
      </c>
      <c r="AA3799">
        <v>0</v>
      </c>
      <c r="AB3799">
        <v>0</v>
      </c>
      <c r="AC3799">
        <v>1564.14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f t="shared" si="310"/>
        <v>3</v>
      </c>
      <c r="AJ3799">
        <f t="shared" si="311"/>
        <v>1629.3600000000001</v>
      </c>
      <c r="AK3799" s="62">
        <f t="shared" si="312"/>
        <v>0.25</v>
      </c>
      <c r="AL3799">
        <f t="shared" si="313"/>
        <v>1564.1399999999999</v>
      </c>
    </row>
    <row r="3800" spans="2:38" ht="14.45" x14ac:dyDescent="0.3">
      <c r="B3800" t="s">
        <v>2960</v>
      </c>
      <c r="C3800">
        <v>2002344334</v>
      </c>
      <c r="D3800" t="s">
        <v>125</v>
      </c>
      <c r="E3800" t="s">
        <v>126</v>
      </c>
      <c r="F3800" t="s">
        <v>127</v>
      </c>
      <c r="G3800" t="s">
        <v>146</v>
      </c>
      <c r="H3800" t="s">
        <v>150</v>
      </c>
      <c r="I3800" t="s">
        <v>151</v>
      </c>
      <c r="J3800" t="s">
        <v>152</v>
      </c>
      <c r="K3800" t="s">
        <v>611</v>
      </c>
      <c r="L3800">
        <v>80797472</v>
      </c>
      <c r="M3800" t="s">
        <v>612</v>
      </c>
      <c r="N3800">
        <v>82121010</v>
      </c>
      <c r="O3800" t="s">
        <v>613</v>
      </c>
      <c r="P3800">
        <v>4987176282941</v>
      </c>
      <c r="Q3800">
        <v>575</v>
      </c>
      <c r="R3800" s="16">
        <v>47051</v>
      </c>
      <c r="S3800">
        <v>60</v>
      </c>
      <c r="T3800">
        <v>44</v>
      </c>
      <c r="U3800">
        <v>36</v>
      </c>
      <c r="V3800">
        <v>417.66</v>
      </c>
      <c r="W3800">
        <v>492.84</v>
      </c>
      <c r="X3800">
        <v>513.39</v>
      </c>
      <c r="Y3800">
        <v>0</v>
      </c>
      <c r="Z3800">
        <v>11</v>
      </c>
      <c r="AA3800">
        <v>0</v>
      </c>
      <c r="AB3800">
        <v>0</v>
      </c>
      <c r="AC3800">
        <v>5421.24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f t="shared" si="310"/>
        <v>11</v>
      </c>
      <c r="AJ3800">
        <f t="shared" si="311"/>
        <v>5647.29</v>
      </c>
      <c r="AK3800" s="62">
        <f t="shared" si="312"/>
        <v>0.30555555555555558</v>
      </c>
      <c r="AL3800">
        <f t="shared" si="313"/>
        <v>5421.24</v>
      </c>
    </row>
    <row r="3801" spans="2:38" ht="14.45" x14ac:dyDescent="0.3">
      <c r="B3801" t="s">
        <v>2960</v>
      </c>
      <c r="C3801">
        <v>2002344334</v>
      </c>
      <c r="D3801" t="s">
        <v>125</v>
      </c>
      <c r="E3801" t="s">
        <v>126</v>
      </c>
      <c r="F3801" t="s">
        <v>127</v>
      </c>
      <c r="G3801" t="s">
        <v>132</v>
      </c>
      <c r="H3801" t="s">
        <v>133</v>
      </c>
      <c r="I3801" t="s">
        <v>134</v>
      </c>
      <c r="J3801" t="s">
        <v>408</v>
      </c>
      <c r="K3801" t="s">
        <v>1056</v>
      </c>
      <c r="L3801">
        <v>80876958</v>
      </c>
      <c r="M3801" t="s">
        <v>1057</v>
      </c>
      <c r="N3801">
        <v>96190010</v>
      </c>
      <c r="O3801" t="s">
        <v>1058</v>
      </c>
      <c r="P3801">
        <v>4987176301901</v>
      </c>
      <c r="Q3801">
        <v>225</v>
      </c>
      <c r="R3801" s="16">
        <v>46996</v>
      </c>
      <c r="S3801">
        <v>24</v>
      </c>
      <c r="T3801">
        <v>100</v>
      </c>
      <c r="U3801">
        <v>24</v>
      </c>
      <c r="V3801">
        <v>189.47</v>
      </c>
      <c r="W3801">
        <v>189.47</v>
      </c>
      <c r="X3801">
        <v>197.37</v>
      </c>
      <c r="Y3801">
        <v>0</v>
      </c>
      <c r="Z3801">
        <v>2</v>
      </c>
      <c r="AA3801">
        <v>0</v>
      </c>
      <c r="AB3801">
        <v>0</v>
      </c>
      <c r="AC3801">
        <v>378.94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f t="shared" si="310"/>
        <v>2</v>
      </c>
      <c r="AJ3801">
        <f t="shared" si="311"/>
        <v>394.74</v>
      </c>
      <c r="AK3801" s="62">
        <f t="shared" si="312"/>
        <v>8.3333333333333329E-2</v>
      </c>
      <c r="AL3801">
        <f t="shared" si="313"/>
        <v>378.94</v>
      </c>
    </row>
    <row r="3802" spans="2:38" ht="14.45" x14ac:dyDescent="0.3">
      <c r="B3802" t="s">
        <v>2960</v>
      </c>
      <c r="C3802">
        <v>2002344334</v>
      </c>
      <c r="D3802" t="s">
        <v>125</v>
      </c>
      <c r="E3802" t="s">
        <v>126</v>
      </c>
      <c r="F3802" t="s">
        <v>127</v>
      </c>
      <c r="G3802" t="s">
        <v>132</v>
      </c>
      <c r="H3802" t="s">
        <v>163</v>
      </c>
      <c r="I3802" t="s">
        <v>164</v>
      </c>
      <c r="J3802" t="s">
        <v>202</v>
      </c>
      <c r="K3802" t="s">
        <v>614</v>
      </c>
      <c r="L3802">
        <v>80818351</v>
      </c>
      <c r="M3802" t="s">
        <v>615</v>
      </c>
      <c r="N3802">
        <v>33071010</v>
      </c>
      <c r="O3802" t="s">
        <v>616</v>
      </c>
      <c r="P3802">
        <v>4987176037374</v>
      </c>
      <c r="Q3802">
        <v>71</v>
      </c>
      <c r="R3802" s="16">
        <v>47020</v>
      </c>
      <c r="S3802">
        <v>36</v>
      </c>
      <c r="T3802">
        <v>71</v>
      </c>
      <c r="U3802">
        <v>96</v>
      </c>
      <c r="V3802">
        <v>56.94</v>
      </c>
      <c r="W3802">
        <v>59.79</v>
      </c>
      <c r="X3802">
        <v>62.28</v>
      </c>
      <c r="Y3802">
        <v>1</v>
      </c>
      <c r="Z3802">
        <v>11</v>
      </c>
      <c r="AA3802">
        <v>0</v>
      </c>
      <c r="AB3802">
        <v>0</v>
      </c>
      <c r="AC3802">
        <v>6397.53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f t="shared" si="310"/>
        <v>107</v>
      </c>
      <c r="AJ3802">
        <f t="shared" si="311"/>
        <v>6663.96</v>
      </c>
      <c r="AK3802" s="62">
        <f t="shared" si="312"/>
        <v>1.1145833333333333</v>
      </c>
      <c r="AL3802">
        <f t="shared" si="313"/>
        <v>6397.53</v>
      </c>
    </row>
    <row r="3803" spans="2:38" ht="14.45" x14ac:dyDescent="0.3">
      <c r="B3803" t="s">
        <v>2960</v>
      </c>
      <c r="C3803">
        <v>2002344334</v>
      </c>
      <c r="D3803" t="s">
        <v>125</v>
      </c>
      <c r="E3803" t="s">
        <v>126</v>
      </c>
      <c r="F3803" t="s">
        <v>127</v>
      </c>
      <c r="G3803" t="s">
        <v>132</v>
      </c>
      <c r="H3803" t="s">
        <v>133</v>
      </c>
      <c r="I3803" t="s">
        <v>177</v>
      </c>
      <c r="J3803" t="s">
        <v>178</v>
      </c>
      <c r="K3803" t="s">
        <v>179</v>
      </c>
      <c r="L3803">
        <v>80869894</v>
      </c>
      <c r="M3803" t="s">
        <v>180</v>
      </c>
      <c r="N3803">
        <v>96190010</v>
      </c>
      <c r="O3803" t="s">
        <v>181</v>
      </c>
      <c r="P3803">
        <v>4987176349620</v>
      </c>
      <c r="Q3803">
        <v>150</v>
      </c>
      <c r="R3803" s="16">
        <v>46807</v>
      </c>
      <c r="S3803">
        <v>24</v>
      </c>
      <c r="T3803">
        <v>77</v>
      </c>
      <c r="U3803">
        <v>30</v>
      </c>
      <c r="V3803">
        <v>115.33</v>
      </c>
      <c r="W3803">
        <v>115.33</v>
      </c>
      <c r="X3803">
        <v>120.14</v>
      </c>
      <c r="Y3803">
        <v>0</v>
      </c>
      <c r="Z3803">
        <v>22</v>
      </c>
      <c r="AA3803">
        <v>0</v>
      </c>
      <c r="AB3803">
        <v>0</v>
      </c>
      <c r="AC3803">
        <v>2537.2600000000002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f t="shared" si="310"/>
        <v>22</v>
      </c>
      <c r="AJ3803">
        <f t="shared" si="311"/>
        <v>2643.08</v>
      </c>
      <c r="AK3803" s="62">
        <f t="shared" si="312"/>
        <v>0.73333333333333328</v>
      </c>
      <c r="AL3803">
        <f t="shared" si="313"/>
        <v>2537.2599999999998</v>
      </c>
    </row>
    <row r="3804" spans="2:38" ht="14.45" x14ac:dyDescent="0.3">
      <c r="B3804" t="s">
        <v>2960</v>
      </c>
      <c r="C3804">
        <v>2002344334</v>
      </c>
      <c r="D3804" t="s">
        <v>125</v>
      </c>
      <c r="E3804" t="s">
        <v>126</v>
      </c>
      <c r="F3804" t="s">
        <v>127</v>
      </c>
      <c r="G3804" t="s">
        <v>146</v>
      </c>
      <c r="H3804" t="s">
        <v>150</v>
      </c>
      <c r="I3804" t="s">
        <v>173</v>
      </c>
      <c r="J3804" t="s">
        <v>603</v>
      </c>
      <c r="K3804" t="s">
        <v>604</v>
      </c>
      <c r="L3804">
        <v>80799271</v>
      </c>
      <c r="M3804" t="s">
        <v>605</v>
      </c>
      <c r="N3804">
        <v>82121010</v>
      </c>
      <c r="O3804" t="s">
        <v>606</v>
      </c>
      <c r="P3804">
        <v>4987176102058</v>
      </c>
      <c r="Q3804">
        <v>400</v>
      </c>
      <c r="R3804" s="16">
        <v>46807</v>
      </c>
      <c r="S3804">
        <v>60</v>
      </c>
      <c r="T3804">
        <v>31</v>
      </c>
      <c r="U3804">
        <v>30</v>
      </c>
      <c r="V3804">
        <v>248.41</v>
      </c>
      <c r="W3804">
        <v>293.12</v>
      </c>
      <c r="X3804">
        <v>305.33999999999997</v>
      </c>
      <c r="Y3804">
        <v>0</v>
      </c>
      <c r="Z3804">
        <v>2</v>
      </c>
      <c r="AA3804">
        <v>0</v>
      </c>
      <c r="AB3804">
        <v>0</v>
      </c>
      <c r="AC3804">
        <v>586.24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f t="shared" si="310"/>
        <v>2</v>
      </c>
      <c r="AJ3804">
        <f t="shared" si="311"/>
        <v>610.67999999999995</v>
      </c>
      <c r="AK3804" s="62">
        <f t="shared" si="312"/>
        <v>6.6666666666666666E-2</v>
      </c>
      <c r="AL3804">
        <f t="shared" si="313"/>
        <v>586.24</v>
      </c>
    </row>
    <row r="3805" spans="2:38" ht="14.45" x14ac:dyDescent="0.3">
      <c r="B3805" t="s">
        <v>2960</v>
      </c>
      <c r="C3805">
        <v>2002344334</v>
      </c>
      <c r="D3805" t="s">
        <v>125</v>
      </c>
      <c r="E3805" t="s">
        <v>126</v>
      </c>
      <c r="F3805" t="s">
        <v>127</v>
      </c>
      <c r="G3805" t="s">
        <v>146</v>
      </c>
      <c r="H3805" t="s">
        <v>150</v>
      </c>
      <c r="I3805" t="s">
        <v>185</v>
      </c>
      <c r="J3805" t="s">
        <v>186</v>
      </c>
      <c r="K3805" t="s">
        <v>187</v>
      </c>
      <c r="L3805">
        <v>80864300</v>
      </c>
      <c r="M3805" t="s">
        <v>188</v>
      </c>
      <c r="N3805">
        <v>82122011</v>
      </c>
      <c r="O3805" t="s">
        <v>189</v>
      </c>
      <c r="P3805">
        <v>4987176278579</v>
      </c>
      <c r="Q3805">
        <v>99</v>
      </c>
      <c r="R3805" s="16">
        <v>46808</v>
      </c>
      <c r="S3805">
        <v>60</v>
      </c>
      <c r="T3805">
        <v>31</v>
      </c>
      <c r="U3805">
        <v>600</v>
      </c>
      <c r="V3805">
        <v>70.42</v>
      </c>
      <c r="W3805">
        <v>83.09</v>
      </c>
      <c r="X3805">
        <v>86.55</v>
      </c>
      <c r="Y3805">
        <v>0</v>
      </c>
      <c r="Z3805">
        <v>78</v>
      </c>
      <c r="AA3805">
        <v>0</v>
      </c>
      <c r="AB3805">
        <v>0</v>
      </c>
      <c r="AC3805">
        <v>6481.02</v>
      </c>
      <c r="AD3805">
        <v>0.01</v>
      </c>
      <c r="AE3805">
        <v>0</v>
      </c>
      <c r="AF3805">
        <v>0</v>
      </c>
      <c r="AG3805">
        <v>0</v>
      </c>
      <c r="AH3805">
        <v>0</v>
      </c>
      <c r="AI3805">
        <f t="shared" si="310"/>
        <v>78</v>
      </c>
      <c r="AJ3805">
        <f t="shared" si="311"/>
        <v>6750.9</v>
      </c>
      <c r="AK3805" s="62">
        <f t="shared" si="312"/>
        <v>0.13</v>
      </c>
      <c r="AL3805">
        <f t="shared" si="313"/>
        <v>6481.02</v>
      </c>
    </row>
    <row r="3806" spans="2:38" ht="14.45" x14ac:dyDescent="0.3">
      <c r="B3806" t="s">
        <v>2960</v>
      </c>
      <c r="C3806">
        <v>2002344334</v>
      </c>
      <c r="D3806" t="s">
        <v>125</v>
      </c>
      <c r="E3806" t="s">
        <v>126</v>
      </c>
      <c r="F3806" t="s">
        <v>127</v>
      </c>
      <c r="G3806" t="s">
        <v>128</v>
      </c>
      <c r="H3806" t="s">
        <v>139</v>
      </c>
      <c r="I3806" t="s">
        <v>140</v>
      </c>
      <c r="J3806" t="s">
        <v>236</v>
      </c>
      <c r="K3806" t="s">
        <v>361</v>
      </c>
      <c r="L3806">
        <v>80853688</v>
      </c>
      <c r="M3806" t="s">
        <v>623</v>
      </c>
      <c r="N3806">
        <v>96190030</v>
      </c>
      <c r="O3806" t="s">
        <v>624</v>
      </c>
      <c r="P3806">
        <v>4987176338051</v>
      </c>
      <c r="Q3806">
        <v>467</v>
      </c>
      <c r="R3806" s="16">
        <v>47020</v>
      </c>
      <c r="S3806">
        <v>36</v>
      </c>
      <c r="T3806">
        <v>71</v>
      </c>
      <c r="U3806">
        <v>18</v>
      </c>
      <c r="V3806">
        <v>371.27</v>
      </c>
      <c r="W3806">
        <v>389.83</v>
      </c>
      <c r="X3806">
        <v>406.09</v>
      </c>
      <c r="Y3806">
        <v>0</v>
      </c>
      <c r="Z3806">
        <v>1</v>
      </c>
      <c r="AA3806">
        <v>0</v>
      </c>
      <c r="AB3806">
        <v>0</v>
      </c>
      <c r="AC3806">
        <v>389.83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f t="shared" si="310"/>
        <v>1</v>
      </c>
      <c r="AJ3806">
        <f t="shared" si="311"/>
        <v>406.09</v>
      </c>
      <c r="AK3806" s="62">
        <f t="shared" si="312"/>
        <v>5.5555555555555552E-2</v>
      </c>
      <c r="AL3806">
        <f t="shared" si="313"/>
        <v>389.83</v>
      </c>
    </row>
    <row r="3807" spans="2:38" ht="14.45" x14ac:dyDescent="0.3">
      <c r="B3807" t="s">
        <v>2960</v>
      </c>
      <c r="C3807">
        <v>2002344334</v>
      </c>
      <c r="D3807" t="s">
        <v>125</v>
      </c>
      <c r="E3807" t="s">
        <v>126</v>
      </c>
      <c r="F3807" t="s">
        <v>127</v>
      </c>
      <c r="G3807" t="s">
        <v>146</v>
      </c>
      <c r="H3807" t="s">
        <v>147</v>
      </c>
      <c r="I3807" t="s">
        <v>203</v>
      </c>
      <c r="J3807" t="s">
        <v>204</v>
      </c>
      <c r="K3807" t="s">
        <v>205</v>
      </c>
      <c r="L3807">
        <v>80862828</v>
      </c>
      <c r="M3807" t="s">
        <v>206</v>
      </c>
      <c r="N3807">
        <v>33071010</v>
      </c>
      <c r="O3807" t="s">
        <v>207</v>
      </c>
      <c r="P3807">
        <v>4987176150578</v>
      </c>
      <c r="Q3807">
        <v>71</v>
      </c>
      <c r="R3807" s="16">
        <v>46657</v>
      </c>
      <c r="S3807">
        <v>36</v>
      </c>
      <c r="T3807">
        <v>38</v>
      </c>
      <c r="U3807">
        <v>96</v>
      </c>
      <c r="V3807">
        <v>57.96</v>
      </c>
      <c r="W3807">
        <v>60.86</v>
      </c>
      <c r="X3807">
        <v>63.4</v>
      </c>
      <c r="Y3807">
        <v>0</v>
      </c>
      <c r="Z3807">
        <v>36</v>
      </c>
      <c r="AA3807">
        <v>0</v>
      </c>
      <c r="AB3807">
        <v>0</v>
      </c>
      <c r="AC3807">
        <v>2190.96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f t="shared" si="310"/>
        <v>36</v>
      </c>
      <c r="AJ3807">
        <f t="shared" si="311"/>
        <v>2282.4</v>
      </c>
      <c r="AK3807" s="62">
        <f t="shared" si="312"/>
        <v>0.375</v>
      </c>
      <c r="AL3807">
        <f t="shared" si="313"/>
        <v>2190.96</v>
      </c>
    </row>
    <row r="3808" spans="2:38" ht="14.45" x14ac:dyDescent="0.3">
      <c r="B3808" t="s">
        <v>2960</v>
      </c>
      <c r="C3808">
        <v>2002344334</v>
      </c>
      <c r="D3808" t="s">
        <v>125</v>
      </c>
      <c r="E3808" t="s">
        <v>126</v>
      </c>
      <c r="F3808" t="s">
        <v>127</v>
      </c>
      <c r="G3808" t="s">
        <v>132</v>
      </c>
      <c r="H3808" t="s">
        <v>133</v>
      </c>
      <c r="I3808" t="s">
        <v>134</v>
      </c>
      <c r="J3808" t="s">
        <v>155</v>
      </c>
      <c r="K3808" t="s">
        <v>628</v>
      </c>
      <c r="L3808">
        <v>80870357</v>
      </c>
      <c r="M3808" t="s">
        <v>629</v>
      </c>
      <c r="N3808">
        <v>96190010</v>
      </c>
      <c r="O3808" t="s">
        <v>630</v>
      </c>
      <c r="P3808">
        <v>4987176350640</v>
      </c>
      <c r="Q3808">
        <v>299</v>
      </c>
      <c r="R3808" s="16">
        <v>46807</v>
      </c>
      <c r="S3808">
        <v>24</v>
      </c>
      <c r="T3808">
        <v>77</v>
      </c>
      <c r="U3808">
        <v>18</v>
      </c>
      <c r="V3808">
        <v>223.02</v>
      </c>
      <c r="W3808">
        <v>223.02</v>
      </c>
      <c r="X3808">
        <v>232.32</v>
      </c>
      <c r="Y3808">
        <v>14</v>
      </c>
      <c r="Z3808">
        <v>14</v>
      </c>
      <c r="AA3808">
        <v>0</v>
      </c>
      <c r="AB3808">
        <v>0</v>
      </c>
      <c r="AC3808">
        <v>59323.32</v>
      </c>
      <c r="AD3808">
        <v>0.01</v>
      </c>
      <c r="AE3808">
        <v>0</v>
      </c>
      <c r="AF3808">
        <v>0</v>
      </c>
      <c r="AG3808">
        <v>0</v>
      </c>
      <c r="AH3808">
        <v>0</v>
      </c>
      <c r="AI3808">
        <f t="shared" si="310"/>
        <v>266</v>
      </c>
      <c r="AJ3808">
        <f t="shared" si="311"/>
        <v>61797.119999999995</v>
      </c>
      <c r="AK3808" s="62">
        <f t="shared" si="312"/>
        <v>14.777777777777779</v>
      </c>
      <c r="AL3808">
        <f t="shared" si="313"/>
        <v>59323.32</v>
      </c>
    </row>
    <row r="3809" spans="2:38" ht="14.45" x14ac:dyDescent="0.3">
      <c r="B3809" t="s">
        <v>2960</v>
      </c>
      <c r="C3809">
        <v>2002344334</v>
      </c>
      <c r="D3809" t="s">
        <v>125</v>
      </c>
      <c r="E3809" t="s">
        <v>126</v>
      </c>
      <c r="F3809" t="s">
        <v>127</v>
      </c>
      <c r="G3809" t="s">
        <v>128</v>
      </c>
      <c r="H3809" t="s">
        <v>129</v>
      </c>
      <c r="I3809" t="s">
        <v>221</v>
      </c>
      <c r="J3809" t="s">
        <v>222</v>
      </c>
      <c r="K3809" t="s">
        <v>224</v>
      </c>
      <c r="L3809">
        <v>83924013</v>
      </c>
      <c r="M3809" t="s">
        <v>225</v>
      </c>
      <c r="N3809">
        <v>33051090</v>
      </c>
      <c r="O3809" t="s">
        <v>226</v>
      </c>
      <c r="P3809">
        <v>4987176073020</v>
      </c>
      <c r="Q3809">
        <v>218</v>
      </c>
      <c r="R3809" s="16">
        <v>47045</v>
      </c>
      <c r="S3809">
        <v>36</v>
      </c>
      <c r="T3809">
        <v>73</v>
      </c>
      <c r="U3809">
        <v>56</v>
      </c>
      <c r="V3809">
        <v>181.19</v>
      </c>
      <c r="W3809">
        <v>190.25</v>
      </c>
      <c r="X3809">
        <v>198.18</v>
      </c>
      <c r="Y3809">
        <v>0</v>
      </c>
      <c r="Z3809">
        <v>1</v>
      </c>
      <c r="AA3809">
        <v>0</v>
      </c>
      <c r="AB3809">
        <v>0</v>
      </c>
      <c r="AC3809">
        <v>190.25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f t="shared" si="310"/>
        <v>1</v>
      </c>
      <c r="AJ3809">
        <f t="shared" si="311"/>
        <v>198.18</v>
      </c>
      <c r="AK3809" s="62">
        <f t="shared" si="312"/>
        <v>1.7857142857142856E-2</v>
      </c>
      <c r="AL3809">
        <f t="shared" si="313"/>
        <v>190.25</v>
      </c>
    </row>
    <row r="3810" spans="2:38" ht="14.45" x14ac:dyDescent="0.3">
      <c r="B3810" t="s">
        <v>2960</v>
      </c>
      <c r="C3810">
        <v>2002344334</v>
      </c>
      <c r="D3810" t="s">
        <v>125</v>
      </c>
      <c r="E3810" t="s">
        <v>126</v>
      </c>
      <c r="F3810" t="s">
        <v>127</v>
      </c>
      <c r="G3810" t="s">
        <v>146</v>
      </c>
      <c r="H3810" t="s">
        <v>190</v>
      </c>
      <c r="I3810" t="s">
        <v>191</v>
      </c>
      <c r="J3810" t="s">
        <v>596</v>
      </c>
      <c r="K3810" t="s">
        <v>597</v>
      </c>
      <c r="L3810">
        <v>80784058</v>
      </c>
      <c r="M3810" t="s">
        <v>598</v>
      </c>
      <c r="N3810">
        <v>82121010</v>
      </c>
      <c r="O3810" t="s">
        <v>599</v>
      </c>
      <c r="P3810">
        <v>4987176241474</v>
      </c>
      <c r="Q3810">
        <v>425</v>
      </c>
      <c r="R3810" s="16">
        <v>47045</v>
      </c>
      <c r="S3810">
        <v>60</v>
      </c>
      <c r="T3810">
        <v>44</v>
      </c>
      <c r="U3810">
        <v>24</v>
      </c>
      <c r="V3810">
        <v>303.29000000000002</v>
      </c>
      <c r="W3810">
        <v>357.88</v>
      </c>
      <c r="X3810">
        <v>372.8</v>
      </c>
      <c r="Y3810">
        <v>0</v>
      </c>
      <c r="Z3810">
        <v>1</v>
      </c>
      <c r="AA3810">
        <v>0</v>
      </c>
      <c r="AB3810">
        <v>0</v>
      </c>
      <c r="AC3810">
        <v>357.88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f t="shared" si="310"/>
        <v>1</v>
      </c>
      <c r="AJ3810">
        <f t="shared" si="311"/>
        <v>372.8</v>
      </c>
      <c r="AK3810" s="62">
        <f t="shared" si="312"/>
        <v>4.1666666666666664E-2</v>
      </c>
      <c r="AL3810">
        <f t="shared" si="313"/>
        <v>357.88</v>
      </c>
    </row>
    <row r="3811" spans="2:38" ht="14.45" x14ac:dyDescent="0.3">
      <c r="B3811" t="s">
        <v>2960</v>
      </c>
      <c r="C3811">
        <v>2002344334</v>
      </c>
      <c r="D3811" t="s">
        <v>125</v>
      </c>
      <c r="E3811" t="s">
        <v>126</v>
      </c>
      <c r="F3811" t="s">
        <v>127</v>
      </c>
      <c r="G3811" t="s">
        <v>128</v>
      </c>
      <c r="H3811" t="s">
        <v>129</v>
      </c>
      <c r="I3811" t="s">
        <v>221</v>
      </c>
      <c r="J3811" t="s">
        <v>222</v>
      </c>
      <c r="K3811" t="s">
        <v>1336</v>
      </c>
      <c r="L3811">
        <v>83924049</v>
      </c>
      <c r="M3811" t="s">
        <v>1337</v>
      </c>
      <c r="N3811">
        <v>33051090</v>
      </c>
      <c r="O3811" t="s">
        <v>1338</v>
      </c>
      <c r="P3811">
        <v>4987176072931</v>
      </c>
      <c r="Q3811">
        <v>1098</v>
      </c>
      <c r="R3811" s="16">
        <v>47045</v>
      </c>
      <c r="S3811">
        <v>36</v>
      </c>
      <c r="T3811">
        <v>73</v>
      </c>
      <c r="U3811">
        <v>12</v>
      </c>
      <c r="V3811">
        <v>896.3</v>
      </c>
      <c r="W3811">
        <v>941.11</v>
      </c>
      <c r="X3811">
        <v>980.35</v>
      </c>
      <c r="Y3811">
        <v>0</v>
      </c>
      <c r="Z3811">
        <v>8</v>
      </c>
      <c r="AA3811">
        <v>0</v>
      </c>
      <c r="AB3811">
        <v>0</v>
      </c>
      <c r="AC3811">
        <v>7528.88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f t="shared" si="310"/>
        <v>8</v>
      </c>
      <c r="AJ3811">
        <f t="shared" si="311"/>
        <v>7842.8</v>
      </c>
      <c r="AK3811" s="62">
        <f t="shared" si="312"/>
        <v>0.66666666666666663</v>
      </c>
      <c r="AL3811">
        <f t="shared" si="313"/>
        <v>7528.88</v>
      </c>
    </row>
    <row r="3812" spans="2:38" ht="14.45" x14ac:dyDescent="0.3">
      <c r="B3812" t="s">
        <v>2960</v>
      </c>
      <c r="C3812">
        <v>2002344334</v>
      </c>
      <c r="D3812" t="s">
        <v>125</v>
      </c>
      <c r="E3812" t="s">
        <v>126</v>
      </c>
      <c r="F3812" t="s">
        <v>127</v>
      </c>
      <c r="G3812" t="s">
        <v>128</v>
      </c>
      <c r="H3812" t="s">
        <v>139</v>
      </c>
      <c r="I3812" t="s">
        <v>285</v>
      </c>
      <c r="J3812" t="s">
        <v>286</v>
      </c>
      <c r="K3812" t="s">
        <v>287</v>
      </c>
      <c r="L3812">
        <v>80756049</v>
      </c>
      <c r="M3812" t="s">
        <v>288</v>
      </c>
      <c r="N3812">
        <v>34011190</v>
      </c>
      <c r="O3812" t="s">
        <v>289</v>
      </c>
      <c r="P3812">
        <v>4987176204325</v>
      </c>
      <c r="Q3812">
        <v>299</v>
      </c>
      <c r="R3812" s="16">
        <v>46604</v>
      </c>
      <c r="S3812">
        <v>36</v>
      </c>
      <c r="T3812">
        <v>33</v>
      </c>
      <c r="U3812">
        <v>24</v>
      </c>
      <c r="V3812">
        <v>202.7</v>
      </c>
      <c r="W3812">
        <v>239.19</v>
      </c>
      <c r="X3812">
        <v>249.16</v>
      </c>
      <c r="Y3812">
        <v>0</v>
      </c>
      <c r="Z3812">
        <v>18</v>
      </c>
      <c r="AA3812">
        <v>0</v>
      </c>
      <c r="AB3812">
        <v>0</v>
      </c>
      <c r="AC3812">
        <v>4305.42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f t="shared" ref="AI3812:AI3875" si="314">+(Y3812+AA3812)*U3812+(Z3812+AB3812+AE3812+AG3812)</f>
        <v>18</v>
      </c>
      <c r="AJ3812">
        <f t="shared" ref="AJ3812:AJ3875" si="315">+AI3812*X3812</f>
        <v>4484.88</v>
      </c>
      <c r="AK3812" s="62">
        <f t="shared" ref="AK3812:AK3875" si="316">+AI3812/U3812</f>
        <v>0.75</v>
      </c>
      <c r="AL3812">
        <f t="shared" ref="AL3812:AL3875" si="317">+AI3812*W3812</f>
        <v>4305.42</v>
      </c>
    </row>
    <row r="3813" spans="2:38" ht="14.45" x14ac:dyDescent="0.3">
      <c r="B3813" t="s">
        <v>2960</v>
      </c>
      <c r="C3813">
        <v>2002344334</v>
      </c>
      <c r="D3813" t="s">
        <v>125</v>
      </c>
      <c r="E3813" t="s">
        <v>126</v>
      </c>
      <c r="F3813" t="s">
        <v>127</v>
      </c>
      <c r="G3813" t="s">
        <v>128</v>
      </c>
      <c r="H3813" t="s">
        <v>129</v>
      </c>
      <c r="I3813" t="s">
        <v>221</v>
      </c>
      <c r="J3813" t="s">
        <v>222</v>
      </c>
      <c r="K3813" t="s">
        <v>227</v>
      </c>
      <c r="L3813">
        <v>83924017</v>
      </c>
      <c r="M3813" t="s">
        <v>228</v>
      </c>
      <c r="N3813">
        <v>33051090</v>
      </c>
      <c r="O3813" t="s">
        <v>229</v>
      </c>
      <c r="P3813">
        <v>4987176073006</v>
      </c>
      <c r="Q3813">
        <v>218</v>
      </c>
      <c r="R3813" s="16">
        <v>47045</v>
      </c>
      <c r="S3813">
        <v>36</v>
      </c>
      <c r="T3813">
        <v>73</v>
      </c>
      <c r="U3813">
        <v>56</v>
      </c>
      <c r="V3813">
        <v>181.19</v>
      </c>
      <c r="W3813">
        <v>190.25</v>
      </c>
      <c r="X3813">
        <v>198.18</v>
      </c>
      <c r="Y3813">
        <v>0</v>
      </c>
      <c r="Z3813">
        <v>2</v>
      </c>
      <c r="AA3813">
        <v>0</v>
      </c>
      <c r="AB3813">
        <v>0</v>
      </c>
      <c r="AC3813">
        <v>380.5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f t="shared" si="314"/>
        <v>2</v>
      </c>
      <c r="AJ3813">
        <f t="shared" si="315"/>
        <v>396.36</v>
      </c>
      <c r="AK3813" s="62">
        <f t="shared" si="316"/>
        <v>3.5714285714285712E-2</v>
      </c>
      <c r="AL3813">
        <f t="shared" si="317"/>
        <v>380.5</v>
      </c>
    </row>
    <row r="3814" spans="2:38" ht="14.45" x14ac:dyDescent="0.3">
      <c r="B3814" t="s">
        <v>2960</v>
      </c>
      <c r="C3814">
        <v>2002344334</v>
      </c>
      <c r="D3814" t="s">
        <v>125</v>
      </c>
      <c r="E3814" t="s">
        <v>126</v>
      </c>
      <c r="F3814" t="s">
        <v>127</v>
      </c>
      <c r="G3814" t="s">
        <v>132</v>
      </c>
      <c r="H3814" t="s">
        <v>290</v>
      </c>
      <c r="I3814" t="s">
        <v>291</v>
      </c>
      <c r="J3814" t="s">
        <v>291</v>
      </c>
      <c r="K3814" t="s">
        <v>292</v>
      </c>
      <c r="L3814">
        <v>80812661</v>
      </c>
      <c r="M3814" t="s">
        <v>293</v>
      </c>
      <c r="N3814">
        <v>30049011</v>
      </c>
      <c r="O3814" t="s">
        <v>294</v>
      </c>
      <c r="P3814">
        <v>4987176147349</v>
      </c>
      <c r="Q3814">
        <v>201</v>
      </c>
      <c r="R3814" s="16">
        <v>46654</v>
      </c>
      <c r="S3814">
        <v>24</v>
      </c>
      <c r="T3814">
        <v>56</v>
      </c>
      <c r="U3814">
        <v>140</v>
      </c>
      <c r="V3814">
        <v>153.34</v>
      </c>
      <c r="W3814">
        <v>161.01</v>
      </c>
      <c r="X3814">
        <v>167.72</v>
      </c>
      <c r="Y3814">
        <v>0</v>
      </c>
      <c r="Z3814">
        <v>1</v>
      </c>
      <c r="AA3814">
        <v>0</v>
      </c>
      <c r="AB3814">
        <v>0</v>
      </c>
      <c r="AC3814">
        <v>161.01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f t="shared" si="314"/>
        <v>1</v>
      </c>
      <c r="AJ3814">
        <f t="shared" si="315"/>
        <v>167.72</v>
      </c>
      <c r="AK3814" s="62">
        <f t="shared" si="316"/>
        <v>7.1428571428571426E-3</v>
      </c>
      <c r="AL3814">
        <f t="shared" si="317"/>
        <v>161.01</v>
      </c>
    </row>
    <row r="3815" spans="2:38" ht="14.45" x14ac:dyDescent="0.3">
      <c r="B3815" t="s">
        <v>2960</v>
      </c>
      <c r="C3815">
        <v>2002344334</v>
      </c>
      <c r="D3815" t="s">
        <v>125</v>
      </c>
      <c r="E3815" t="s">
        <v>126</v>
      </c>
      <c r="F3815" t="s">
        <v>127</v>
      </c>
      <c r="G3815" t="s">
        <v>128</v>
      </c>
      <c r="H3815" t="s">
        <v>129</v>
      </c>
      <c r="I3815" t="s">
        <v>130</v>
      </c>
      <c r="J3815" t="s">
        <v>131</v>
      </c>
      <c r="K3815" t="s">
        <v>233</v>
      </c>
      <c r="L3815">
        <v>83924019</v>
      </c>
      <c r="M3815" t="s">
        <v>234</v>
      </c>
      <c r="N3815">
        <v>33051090</v>
      </c>
      <c r="O3815" t="s">
        <v>235</v>
      </c>
      <c r="P3815">
        <v>4987176234223</v>
      </c>
      <c r="Q3815">
        <v>192</v>
      </c>
      <c r="R3815" s="16">
        <v>47045</v>
      </c>
      <c r="S3815">
        <v>36</v>
      </c>
      <c r="T3815">
        <v>73</v>
      </c>
      <c r="U3815">
        <v>56</v>
      </c>
      <c r="V3815">
        <v>159.58000000000001</v>
      </c>
      <c r="W3815">
        <v>167.56</v>
      </c>
      <c r="X3815">
        <v>174.55</v>
      </c>
      <c r="Y3815">
        <v>0</v>
      </c>
      <c r="Z3815">
        <v>1</v>
      </c>
      <c r="AA3815">
        <v>0</v>
      </c>
      <c r="AB3815">
        <v>0</v>
      </c>
      <c r="AC3815">
        <v>167.56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f t="shared" si="314"/>
        <v>1</v>
      </c>
      <c r="AJ3815">
        <f t="shared" si="315"/>
        <v>174.55</v>
      </c>
      <c r="AK3815" s="62">
        <f t="shared" si="316"/>
        <v>1.7857142857142856E-2</v>
      </c>
      <c r="AL3815">
        <f t="shared" si="317"/>
        <v>167.56</v>
      </c>
    </row>
    <row r="3816" spans="2:38" ht="14.45" x14ac:dyDescent="0.3">
      <c r="B3816" t="s">
        <v>2960</v>
      </c>
      <c r="C3816">
        <v>2002344334</v>
      </c>
      <c r="D3816" t="s">
        <v>125</v>
      </c>
      <c r="E3816" t="s">
        <v>126</v>
      </c>
      <c r="F3816" t="s">
        <v>127</v>
      </c>
      <c r="G3816" t="s">
        <v>128</v>
      </c>
      <c r="H3816" t="s">
        <v>139</v>
      </c>
      <c r="I3816" t="s">
        <v>140</v>
      </c>
      <c r="J3816" t="s">
        <v>236</v>
      </c>
      <c r="K3816" t="s">
        <v>299</v>
      </c>
      <c r="L3816">
        <v>80830001</v>
      </c>
      <c r="M3816" t="s">
        <v>300</v>
      </c>
      <c r="N3816">
        <v>96190030</v>
      </c>
      <c r="O3816" t="s">
        <v>301</v>
      </c>
      <c r="P3816">
        <v>4987176093257</v>
      </c>
      <c r="Q3816">
        <v>374</v>
      </c>
      <c r="R3816" s="16">
        <v>47020</v>
      </c>
      <c r="S3816">
        <v>36</v>
      </c>
      <c r="T3816">
        <v>71</v>
      </c>
      <c r="U3816">
        <v>18</v>
      </c>
      <c r="V3816">
        <v>297.33</v>
      </c>
      <c r="W3816">
        <v>312.2</v>
      </c>
      <c r="X3816">
        <v>325.22000000000003</v>
      </c>
      <c r="Y3816">
        <v>0</v>
      </c>
      <c r="Z3816">
        <v>1</v>
      </c>
      <c r="AA3816">
        <v>0</v>
      </c>
      <c r="AB3816">
        <v>0</v>
      </c>
      <c r="AC3816">
        <v>312.2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f t="shared" si="314"/>
        <v>1</v>
      </c>
      <c r="AJ3816">
        <f t="shared" si="315"/>
        <v>325.22000000000003</v>
      </c>
      <c r="AK3816" s="62">
        <f t="shared" si="316"/>
        <v>5.5555555555555552E-2</v>
      </c>
      <c r="AL3816">
        <f t="shared" si="317"/>
        <v>312.2</v>
      </c>
    </row>
    <row r="3817" spans="2:38" ht="14.45" x14ac:dyDescent="0.3">
      <c r="B3817" t="s">
        <v>2960</v>
      </c>
      <c r="C3817">
        <v>2002344334</v>
      </c>
      <c r="D3817" t="s">
        <v>125</v>
      </c>
      <c r="E3817" t="s">
        <v>126</v>
      </c>
      <c r="F3817" t="s">
        <v>127</v>
      </c>
      <c r="G3817" t="s">
        <v>132</v>
      </c>
      <c r="H3817" t="s">
        <v>133</v>
      </c>
      <c r="I3817" t="s">
        <v>134</v>
      </c>
      <c r="J3817" t="s">
        <v>240</v>
      </c>
      <c r="K3817" t="s">
        <v>241</v>
      </c>
      <c r="L3817">
        <v>83908992</v>
      </c>
      <c r="M3817" t="s">
        <v>242</v>
      </c>
      <c r="N3817">
        <v>96190010</v>
      </c>
      <c r="O3817" t="s">
        <v>243</v>
      </c>
      <c r="P3817">
        <v>4987176331960</v>
      </c>
      <c r="Q3817">
        <v>150</v>
      </c>
      <c r="R3817" s="16">
        <v>47045</v>
      </c>
      <c r="S3817">
        <v>24</v>
      </c>
      <c r="T3817">
        <v>100</v>
      </c>
      <c r="U3817">
        <v>54</v>
      </c>
      <c r="V3817">
        <v>126.31</v>
      </c>
      <c r="W3817">
        <v>126.31</v>
      </c>
      <c r="X3817">
        <v>131.58000000000001</v>
      </c>
      <c r="Y3817">
        <v>8</v>
      </c>
      <c r="Z3817">
        <v>44</v>
      </c>
      <c r="AA3817">
        <v>0</v>
      </c>
      <c r="AB3817">
        <v>0</v>
      </c>
      <c r="AC3817">
        <v>60123.56</v>
      </c>
      <c r="AD3817">
        <v>0.01</v>
      </c>
      <c r="AE3817">
        <v>0</v>
      </c>
      <c r="AF3817">
        <v>0</v>
      </c>
      <c r="AG3817">
        <v>0</v>
      </c>
      <c r="AH3817">
        <v>0</v>
      </c>
      <c r="AI3817">
        <f t="shared" si="314"/>
        <v>476</v>
      </c>
      <c r="AJ3817">
        <f t="shared" si="315"/>
        <v>62632.080000000009</v>
      </c>
      <c r="AK3817" s="62">
        <f t="shared" si="316"/>
        <v>8.8148148148148149</v>
      </c>
      <c r="AL3817">
        <f t="shared" si="317"/>
        <v>60123.56</v>
      </c>
    </row>
    <row r="3818" spans="2:38" ht="14.45" x14ac:dyDescent="0.3">
      <c r="B3818" t="s">
        <v>2960</v>
      </c>
      <c r="C3818">
        <v>2002344334</v>
      </c>
      <c r="D3818" t="s">
        <v>125</v>
      </c>
      <c r="E3818" t="s">
        <v>126</v>
      </c>
      <c r="F3818" t="s">
        <v>127</v>
      </c>
      <c r="G3818" t="s">
        <v>146</v>
      </c>
      <c r="H3818" t="s">
        <v>147</v>
      </c>
      <c r="I3818" t="s">
        <v>203</v>
      </c>
      <c r="J3818" t="s">
        <v>367</v>
      </c>
      <c r="K3818" t="s">
        <v>772</v>
      </c>
      <c r="L3818">
        <v>80818342</v>
      </c>
      <c r="M3818" t="s">
        <v>1025</v>
      </c>
      <c r="N3818">
        <v>33071090</v>
      </c>
      <c r="O3818" t="s">
        <v>1026</v>
      </c>
      <c r="P3818">
        <v>4987176278586</v>
      </c>
      <c r="Q3818">
        <v>275</v>
      </c>
      <c r="R3818" s="16">
        <v>46807</v>
      </c>
      <c r="S3818">
        <v>36</v>
      </c>
      <c r="T3818">
        <v>51</v>
      </c>
      <c r="U3818">
        <v>12</v>
      </c>
      <c r="V3818">
        <v>199.75</v>
      </c>
      <c r="W3818">
        <v>235.71</v>
      </c>
      <c r="X3818">
        <v>245.54</v>
      </c>
      <c r="Y3818">
        <v>0</v>
      </c>
      <c r="Z3818">
        <v>1</v>
      </c>
      <c r="AA3818">
        <v>0</v>
      </c>
      <c r="AB3818">
        <v>0</v>
      </c>
      <c r="AC3818">
        <v>235.71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f t="shared" si="314"/>
        <v>1</v>
      </c>
      <c r="AJ3818">
        <f t="shared" si="315"/>
        <v>245.54</v>
      </c>
      <c r="AK3818" s="62">
        <f t="shared" si="316"/>
        <v>8.3333333333333329E-2</v>
      </c>
      <c r="AL3818">
        <f t="shared" si="317"/>
        <v>235.71</v>
      </c>
    </row>
    <row r="3819" spans="2:38" ht="14.45" x14ac:dyDescent="0.3">
      <c r="B3819" t="s">
        <v>2960</v>
      </c>
      <c r="C3819">
        <v>2002344334</v>
      </c>
      <c r="D3819" t="s">
        <v>125</v>
      </c>
      <c r="E3819" t="s">
        <v>126</v>
      </c>
      <c r="F3819" t="s">
        <v>127</v>
      </c>
      <c r="G3819" t="s">
        <v>132</v>
      </c>
      <c r="H3819" t="s">
        <v>133</v>
      </c>
      <c r="I3819" t="s">
        <v>134</v>
      </c>
      <c r="J3819" t="s">
        <v>135</v>
      </c>
      <c r="K3819" t="s">
        <v>136</v>
      </c>
      <c r="L3819">
        <v>83914233</v>
      </c>
      <c r="M3819" t="s">
        <v>137</v>
      </c>
      <c r="N3819">
        <v>96190010</v>
      </c>
      <c r="O3819" t="s">
        <v>138</v>
      </c>
      <c r="P3819">
        <v>4987176202208</v>
      </c>
      <c r="Q3819">
        <v>80</v>
      </c>
      <c r="R3819" s="16">
        <v>46807</v>
      </c>
      <c r="S3819">
        <v>24</v>
      </c>
      <c r="T3819">
        <v>77</v>
      </c>
      <c r="U3819">
        <v>72</v>
      </c>
      <c r="V3819">
        <v>69.19</v>
      </c>
      <c r="W3819">
        <v>69.19</v>
      </c>
      <c r="X3819">
        <v>72.08</v>
      </c>
      <c r="Y3819">
        <v>4</v>
      </c>
      <c r="Z3819">
        <v>30</v>
      </c>
      <c r="AA3819">
        <v>0</v>
      </c>
      <c r="AB3819">
        <v>0</v>
      </c>
      <c r="AC3819">
        <v>22002.42</v>
      </c>
      <c r="AD3819">
        <v>0.01</v>
      </c>
      <c r="AE3819">
        <v>0</v>
      </c>
      <c r="AF3819">
        <v>0</v>
      </c>
      <c r="AG3819">
        <v>0</v>
      </c>
      <c r="AH3819">
        <v>0</v>
      </c>
      <c r="AI3819">
        <f t="shared" si="314"/>
        <v>318</v>
      </c>
      <c r="AJ3819">
        <f t="shared" si="315"/>
        <v>22921.439999999999</v>
      </c>
      <c r="AK3819" s="62">
        <f t="shared" si="316"/>
        <v>4.416666666666667</v>
      </c>
      <c r="AL3819">
        <f t="shared" si="317"/>
        <v>22002.42</v>
      </c>
    </row>
    <row r="3820" spans="2:38" ht="14.45" x14ac:dyDescent="0.3">
      <c r="B3820" t="s">
        <v>2960</v>
      </c>
      <c r="C3820">
        <v>2002344334</v>
      </c>
      <c r="D3820" t="s">
        <v>125</v>
      </c>
      <c r="E3820" t="s">
        <v>126</v>
      </c>
      <c r="F3820" t="s">
        <v>127</v>
      </c>
      <c r="G3820" t="s">
        <v>146</v>
      </c>
      <c r="H3820" t="s">
        <v>150</v>
      </c>
      <c r="I3820" t="s">
        <v>326</v>
      </c>
      <c r="J3820" t="s">
        <v>327</v>
      </c>
      <c r="K3820" t="s">
        <v>328</v>
      </c>
      <c r="L3820">
        <v>80867316</v>
      </c>
      <c r="M3820" t="s">
        <v>329</v>
      </c>
      <c r="N3820">
        <v>82122011</v>
      </c>
      <c r="O3820" t="s">
        <v>330</v>
      </c>
      <c r="P3820">
        <v>4987176355799</v>
      </c>
      <c r="Q3820">
        <v>99</v>
      </c>
      <c r="R3820" s="16">
        <v>46807</v>
      </c>
      <c r="S3820">
        <v>60</v>
      </c>
      <c r="T3820">
        <v>31</v>
      </c>
      <c r="U3820">
        <v>72</v>
      </c>
      <c r="V3820">
        <v>71.91</v>
      </c>
      <c r="W3820">
        <v>84.85</v>
      </c>
      <c r="X3820">
        <v>88.39</v>
      </c>
      <c r="Y3820">
        <v>0</v>
      </c>
      <c r="Z3820">
        <v>58</v>
      </c>
      <c r="AA3820">
        <v>0</v>
      </c>
      <c r="AB3820">
        <v>0</v>
      </c>
      <c r="AC3820">
        <v>4921.3</v>
      </c>
      <c r="AD3820">
        <v>0.01</v>
      </c>
      <c r="AE3820">
        <v>0</v>
      </c>
      <c r="AF3820">
        <v>0</v>
      </c>
      <c r="AG3820">
        <v>0</v>
      </c>
      <c r="AH3820">
        <v>0</v>
      </c>
      <c r="AI3820">
        <f t="shared" si="314"/>
        <v>58</v>
      </c>
      <c r="AJ3820">
        <f t="shared" si="315"/>
        <v>5126.62</v>
      </c>
      <c r="AK3820" s="62">
        <f t="shared" si="316"/>
        <v>0.80555555555555558</v>
      </c>
      <c r="AL3820">
        <f t="shared" si="317"/>
        <v>4921.2999999999993</v>
      </c>
    </row>
    <row r="3821" spans="2:38" ht="14.45" x14ac:dyDescent="0.3">
      <c r="B3821" t="s">
        <v>2960</v>
      </c>
      <c r="C3821">
        <v>2002344334</v>
      </c>
      <c r="D3821" t="s">
        <v>125</v>
      </c>
      <c r="E3821" t="s">
        <v>126</v>
      </c>
      <c r="F3821" t="s">
        <v>127</v>
      </c>
      <c r="G3821" t="s">
        <v>146</v>
      </c>
      <c r="H3821" t="s">
        <v>147</v>
      </c>
      <c r="I3821" t="s">
        <v>148</v>
      </c>
      <c r="J3821" t="s">
        <v>429</v>
      </c>
      <c r="K3821" t="s">
        <v>430</v>
      </c>
      <c r="L3821">
        <v>80753181</v>
      </c>
      <c r="M3821" t="s">
        <v>431</v>
      </c>
      <c r="N3821">
        <v>33071090</v>
      </c>
      <c r="O3821" t="s">
        <v>432</v>
      </c>
      <c r="P3821">
        <v>4987176093738</v>
      </c>
      <c r="Q3821">
        <v>99</v>
      </c>
      <c r="R3821" s="16">
        <v>46611</v>
      </c>
      <c r="S3821">
        <v>36</v>
      </c>
      <c r="T3821">
        <v>33</v>
      </c>
      <c r="U3821">
        <v>144</v>
      </c>
      <c r="V3821">
        <v>71.91</v>
      </c>
      <c r="W3821">
        <v>84.85</v>
      </c>
      <c r="X3821">
        <v>88.39</v>
      </c>
      <c r="Y3821">
        <v>0</v>
      </c>
      <c r="Z3821">
        <v>117</v>
      </c>
      <c r="AA3821">
        <v>0</v>
      </c>
      <c r="AB3821">
        <v>0</v>
      </c>
      <c r="AC3821">
        <v>9927.4500000000007</v>
      </c>
      <c r="AD3821">
        <v>50.689999999999898</v>
      </c>
      <c r="AE3821">
        <v>0</v>
      </c>
      <c r="AF3821">
        <v>0</v>
      </c>
      <c r="AG3821">
        <v>0</v>
      </c>
      <c r="AH3821">
        <v>0</v>
      </c>
      <c r="AI3821">
        <f t="shared" si="314"/>
        <v>117</v>
      </c>
      <c r="AJ3821">
        <f t="shared" si="315"/>
        <v>10341.629999999999</v>
      </c>
      <c r="AK3821" s="62">
        <f t="shared" si="316"/>
        <v>0.8125</v>
      </c>
      <c r="AL3821">
        <f t="shared" si="317"/>
        <v>9927.4499999999989</v>
      </c>
    </row>
    <row r="3822" spans="2:38" ht="14.45" x14ac:dyDescent="0.3">
      <c r="B3822" t="s">
        <v>2960</v>
      </c>
      <c r="C3822">
        <v>2002344334</v>
      </c>
      <c r="D3822" t="s">
        <v>125</v>
      </c>
      <c r="E3822" t="s">
        <v>126</v>
      </c>
      <c r="F3822" t="s">
        <v>127</v>
      </c>
      <c r="G3822" t="s">
        <v>146</v>
      </c>
      <c r="H3822" t="s">
        <v>150</v>
      </c>
      <c r="I3822" t="s">
        <v>478</v>
      </c>
      <c r="J3822" t="s">
        <v>1059</v>
      </c>
      <c r="K3822" t="s">
        <v>1015</v>
      </c>
      <c r="L3822">
        <v>80831126</v>
      </c>
      <c r="M3822" t="s">
        <v>1060</v>
      </c>
      <c r="N3822">
        <v>82122011</v>
      </c>
      <c r="O3822" t="s">
        <v>1061</v>
      </c>
      <c r="P3822">
        <v>4987176296184</v>
      </c>
      <c r="Q3822">
        <v>1200</v>
      </c>
      <c r="R3822" s="16">
        <v>47045</v>
      </c>
      <c r="S3822">
        <v>60</v>
      </c>
      <c r="T3822">
        <v>44</v>
      </c>
      <c r="U3822">
        <v>24</v>
      </c>
      <c r="V3822">
        <v>871.64</v>
      </c>
      <c r="W3822">
        <v>1028.54</v>
      </c>
      <c r="X3822">
        <v>1071.43</v>
      </c>
      <c r="Y3822">
        <v>0</v>
      </c>
      <c r="Z3822">
        <v>1</v>
      </c>
      <c r="AA3822">
        <v>0</v>
      </c>
      <c r="AB3822">
        <v>0</v>
      </c>
      <c r="AC3822">
        <v>1028.54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f t="shared" si="314"/>
        <v>1</v>
      </c>
      <c r="AJ3822">
        <f t="shared" si="315"/>
        <v>1071.43</v>
      </c>
      <c r="AK3822" s="62">
        <f t="shared" si="316"/>
        <v>4.1666666666666664E-2</v>
      </c>
      <c r="AL3822">
        <f t="shared" si="317"/>
        <v>1028.54</v>
      </c>
    </row>
    <row r="3823" spans="2:38" ht="14.45" x14ac:dyDescent="0.3">
      <c r="B3823" t="s">
        <v>2960</v>
      </c>
      <c r="C3823">
        <v>2002344334</v>
      </c>
      <c r="D3823" t="s">
        <v>125</v>
      </c>
      <c r="E3823" t="s">
        <v>126</v>
      </c>
      <c r="F3823" t="s">
        <v>127</v>
      </c>
      <c r="G3823" t="s">
        <v>132</v>
      </c>
      <c r="H3823" t="s">
        <v>163</v>
      </c>
      <c r="I3823" t="s">
        <v>164</v>
      </c>
      <c r="J3823" t="s">
        <v>253</v>
      </c>
      <c r="K3823" t="s">
        <v>437</v>
      </c>
      <c r="L3823">
        <v>80740513</v>
      </c>
      <c r="M3823" t="s">
        <v>438</v>
      </c>
      <c r="N3823">
        <v>33071010</v>
      </c>
      <c r="O3823" t="s">
        <v>439</v>
      </c>
      <c r="P3823">
        <v>4987176177780</v>
      </c>
      <c r="Q3823">
        <v>221</v>
      </c>
      <c r="R3823" s="16">
        <v>47020</v>
      </c>
      <c r="S3823">
        <v>36</v>
      </c>
      <c r="T3823">
        <v>71</v>
      </c>
      <c r="U3823">
        <v>48</v>
      </c>
      <c r="V3823">
        <v>180.4</v>
      </c>
      <c r="W3823">
        <v>189.42</v>
      </c>
      <c r="X3823">
        <v>197.32</v>
      </c>
      <c r="Y3823">
        <v>0</v>
      </c>
      <c r="Z3823">
        <v>11</v>
      </c>
      <c r="AA3823">
        <v>0</v>
      </c>
      <c r="AB3823">
        <v>0</v>
      </c>
      <c r="AC3823">
        <v>2083.62</v>
      </c>
      <c r="AD3823">
        <v>1.1499999999999899</v>
      </c>
      <c r="AE3823">
        <v>0</v>
      </c>
      <c r="AF3823">
        <v>0</v>
      </c>
      <c r="AG3823">
        <v>0</v>
      </c>
      <c r="AH3823">
        <v>0</v>
      </c>
      <c r="AI3823">
        <f t="shared" si="314"/>
        <v>11</v>
      </c>
      <c r="AJ3823">
        <f t="shared" si="315"/>
        <v>2170.52</v>
      </c>
      <c r="AK3823" s="62">
        <f t="shared" si="316"/>
        <v>0.22916666666666666</v>
      </c>
      <c r="AL3823">
        <f t="shared" si="317"/>
        <v>2083.62</v>
      </c>
    </row>
    <row r="3824" spans="2:38" ht="14.45" x14ac:dyDescent="0.3">
      <c r="B3824" t="s">
        <v>2960</v>
      </c>
      <c r="C3824">
        <v>2002344334</v>
      </c>
      <c r="D3824" t="s">
        <v>125</v>
      </c>
      <c r="E3824" t="s">
        <v>126</v>
      </c>
      <c r="F3824" t="s">
        <v>127</v>
      </c>
      <c r="G3824" t="s">
        <v>132</v>
      </c>
      <c r="H3824" t="s">
        <v>133</v>
      </c>
      <c r="I3824" t="s">
        <v>134</v>
      </c>
      <c r="J3824" t="s">
        <v>169</v>
      </c>
      <c r="K3824" t="s">
        <v>1596</v>
      </c>
      <c r="L3824">
        <v>80851067</v>
      </c>
      <c r="M3824" t="s">
        <v>2037</v>
      </c>
      <c r="N3824">
        <v>96190010</v>
      </c>
      <c r="O3824" t="s">
        <v>2038</v>
      </c>
      <c r="P3824">
        <v>4987176293558</v>
      </c>
      <c r="Q3824">
        <v>200</v>
      </c>
      <c r="R3824" s="16">
        <v>46807</v>
      </c>
      <c r="S3824">
        <v>24</v>
      </c>
      <c r="T3824">
        <v>77</v>
      </c>
      <c r="U3824">
        <v>48</v>
      </c>
      <c r="V3824">
        <v>172.97</v>
      </c>
      <c r="W3824">
        <v>172.97</v>
      </c>
      <c r="X3824">
        <v>180.18</v>
      </c>
      <c r="Y3824">
        <v>0</v>
      </c>
      <c r="Z3824">
        <v>1</v>
      </c>
      <c r="AA3824">
        <v>0</v>
      </c>
      <c r="AB3824">
        <v>0</v>
      </c>
      <c r="AC3824">
        <v>172.97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f t="shared" si="314"/>
        <v>1</v>
      </c>
      <c r="AJ3824">
        <f t="shared" si="315"/>
        <v>180.18</v>
      </c>
      <c r="AK3824" s="62">
        <f t="shared" si="316"/>
        <v>2.0833333333333332E-2</v>
      </c>
      <c r="AL3824">
        <f t="shared" si="317"/>
        <v>172.97</v>
      </c>
    </row>
    <row r="3825" spans="2:38" ht="14.45" x14ac:dyDescent="0.3">
      <c r="B3825" t="s">
        <v>2960</v>
      </c>
      <c r="C3825">
        <v>2002344334</v>
      </c>
      <c r="D3825" t="s">
        <v>125</v>
      </c>
      <c r="E3825" t="s">
        <v>126</v>
      </c>
      <c r="F3825" t="s">
        <v>127</v>
      </c>
      <c r="G3825" t="s">
        <v>146</v>
      </c>
      <c r="H3825" t="s">
        <v>147</v>
      </c>
      <c r="I3825" t="s">
        <v>203</v>
      </c>
      <c r="J3825" t="s">
        <v>367</v>
      </c>
      <c r="K3825" t="s">
        <v>1071</v>
      </c>
      <c r="L3825">
        <v>80740360</v>
      </c>
      <c r="M3825" t="s">
        <v>1072</v>
      </c>
      <c r="N3825">
        <v>33071090</v>
      </c>
      <c r="O3825" t="s">
        <v>1073</v>
      </c>
      <c r="P3825">
        <v>4987176177681</v>
      </c>
      <c r="Q3825">
        <v>249</v>
      </c>
      <c r="R3825" s="16">
        <v>47569</v>
      </c>
      <c r="S3825">
        <v>36</v>
      </c>
      <c r="T3825">
        <v>100</v>
      </c>
      <c r="U3825">
        <v>24</v>
      </c>
      <c r="V3825">
        <v>180.86</v>
      </c>
      <c r="W3825">
        <v>213.42</v>
      </c>
      <c r="X3825">
        <v>222.32</v>
      </c>
      <c r="Y3825">
        <v>0</v>
      </c>
      <c r="Z3825">
        <v>1</v>
      </c>
      <c r="AA3825">
        <v>0</v>
      </c>
      <c r="AB3825">
        <v>0</v>
      </c>
      <c r="AC3825">
        <v>213.42</v>
      </c>
      <c r="AD3825">
        <v>0.8</v>
      </c>
      <c r="AE3825">
        <v>0</v>
      </c>
      <c r="AF3825">
        <v>0</v>
      </c>
      <c r="AG3825">
        <v>0</v>
      </c>
      <c r="AH3825">
        <v>0</v>
      </c>
      <c r="AI3825">
        <f t="shared" si="314"/>
        <v>1</v>
      </c>
      <c r="AJ3825">
        <f t="shared" si="315"/>
        <v>222.32</v>
      </c>
      <c r="AK3825" s="62">
        <f t="shared" si="316"/>
        <v>4.1666666666666664E-2</v>
      </c>
      <c r="AL3825">
        <f t="shared" si="317"/>
        <v>213.42</v>
      </c>
    </row>
    <row r="3826" spans="2:38" ht="14.45" x14ac:dyDescent="0.3">
      <c r="B3826" t="s">
        <v>2960</v>
      </c>
      <c r="C3826">
        <v>2002344334</v>
      </c>
      <c r="D3826" t="s">
        <v>125</v>
      </c>
      <c r="E3826" t="s">
        <v>126</v>
      </c>
      <c r="F3826" t="s">
        <v>127</v>
      </c>
      <c r="G3826" t="s">
        <v>146</v>
      </c>
      <c r="H3826" t="s">
        <v>150</v>
      </c>
      <c r="I3826" t="s">
        <v>257</v>
      </c>
      <c r="J3826" t="s">
        <v>309</v>
      </c>
      <c r="K3826" t="s">
        <v>310</v>
      </c>
      <c r="L3826">
        <v>80818346</v>
      </c>
      <c r="M3826" t="s">
        <v>311</v>
      </c>
      <c r="N3826">
        <v>82122011</v>
      </c>
      <c r="O3826" t="s">
        <v>312</v>
      </c>
      <c r="P3826">
        <v>4987176278623</v>
      </c>
      <c r="Q3826">
        <v>275</v>
      </c>
      <c r="R3826" s="16">
        <v>47530</v>
      </c>
      <c r="S3826">
        <v>60</v>
      </c>
      <c r="T3826">
        <v>71</v>
      </c>
      <c r="U3826">
        <v>72</v>
      </c>
      <c r="V3826">
        <v>199.75</v>
      </c>
      <c r="W3826">
        <v>235.71</v>
      </c>
      <c r="X3826">
        <v>245.54</v>
      </c>
      <c r="Y3826">
        <v>0</v>
      </c>
      <c r="Z3826">
        <v>18</v>
      </c>
      <c r="AA3826">
        <v>0</v>
      </c>
      <c r="AB3826">
        <v>0</v>
      </c>
      <c r="AC3826">
        <v>4242.78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f t="shared" si="314"/>
        <v>18</v>
      </c>
      <c r="AJ3826">
        <f t="shared" si="315"/>
        <v>4419.72</v>
      </c>
      <c r="AK3826" s="62">
        <f t="shared" si="316"/>
        <v>0.25</v>
      </c>
      <c r="AL3826">
        <f t="shared" si="317"/>
        <v>4242.78</v>
      </c>
    </row>
    <row r="3827" spans="2:38" ht="14.45" x14ac:dyDescent="0.3">
      <c r="B3827" t="s">
        <v>2960</v>
      </c>
      <c r="C3827">
        <v>2002344334</v>
      </c>
      <c r="D3827" t="s">
        <v>125</v>
      </c>
      <c r="E3827" t="s">
        <v>126</v>
      </c>
      <c r="F3827" t="s">
        <v>127</v>
      </c>
      <c r="G3827" t="s">
        <v>128</v>
      </c>
      <c r="H3827" t="s">
        <v>139</v>
      </c>
      <c r="I3827" t="s">
        <v>140</v>
      </c>
      <c r="J3827" t="s">
        <v>159</v>
      </c>
      <c r="K3827" t="s">
        <v>305</v>
      </c>
      <c r="L3827">
        <v>80774649</v>
      </c>
      <c r="M3827" t="s">
        <v>452</v>
      </c>
      <c r="N3827">
        <v>96190030</v>
      </c>
      <c r="O3827" t="s">
        <v>453</v>
      </c>
      <c r="P3827">
        <v>4987176056375</v>
      </c>
      <c r="Q3827">
        <v>280</v>
      </c>
      <c r="R3827" s="16">
        <v>47020</v>
      </c>
      <c r="S3827">
        <v>36</v>
      </c>
      <c r="T3827">
        <v>71</v>
      </c>
      <c r="U3827">
        <v>12</v>
      </c>
      <c r="V3827">
        <v>222.6</v>
      </c>
      <c r="W3827">
        <v>233.73</v>
      </c>
      <c r="X3827">
        <v>243.48</v>
      </c>
      <c r="Y3827">
        <v>3</v>
      </c>
      <c r="Z3827">
        <v>5</v>
      </c>
      <c r="AA3827">
        <v>0</v>
      </c>
      <c r="AB3827">
        <v>0</v>
      </c>
      <c r="AC3827">
        <v>9582.93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f t="shared" si="314"/>
        <v>41</v>
      </c>
      <c r="AJ3827">
        <f t="shared" si="315"/>
        <v>9982.68</v>
      </c>
      <c r="AK3827" s="62">
        <f t="shared" si="316"/>
        <v>3.4166666666666665</v>
      </c>
      <c r="AL3827">
        <f t="shared" si="317"/>
        <v>9582.93</v>
      </c>
    </row>
    <row r="3828" spans="2:38" ht="14.45" x14ac:dyDescent="0.3">
      <c r="B3828" t="s">
        <v>2960</v>
      </c>
      <c r="C3828">
        <v>2002344334</v>
      </c>
      <c r="D3828" t="s">
        <v>125</v>
      </c>
      <c r="E3828" t="s">
        <v>126</v>
      </c>
      <c r="F3828" t="s">
        <v>127</v>
      </c>
      <c r="G3828" t="s">
        <v>146</v>
      </c>
      <c r="H3828" t="s">
        <v>190</v>
      </c>
      <c r="I3828" t="s">
        <v>317</v>
      </c>
      <c r="J3828" t="s">
        <v>318</v>
      </c>
      <c r="K3828" t="s">
        <v>319</v>
      </c>
      <c r="L3828">
        <v>80864296</v>
      </c>
      <c r="M3828" t="s">
        <v>320</v>
      </c>
      <c r="N3828">
        <v>82121010</v>
      </c>
      <c r="O3828" t="s">
        <v>321</v>
      </c>
      <c r="P3828">
        <v>4987176342645</v>
      </c>
      <c r="Q3828">
        <v>99</v>
      </c>
      <c r="R3828" s="16">
        <v>47045</v>
      </c>
      <c r="S3828">
        <v>60</v>
      </c>
      <c r="T3828">
        <v>44</v>
      </c>
      <c r="U3828">
        <v>192</v>
      </c>
      <c r="V3828">
        <v>70.650000000000006</v>
      </c>
      <c r="W3828">
        <v>83.37</v>
      </c>
      <c r="X3828">
        <v>86.85</v>
      </c>
      <c r="Y3828">
        <v>8</v>
      </c>
      <c r="Z3828">
        <v>42</v>
      </c>
      <c r="AA3828">
        <v>0</v>
      </c>
      <c r="AB3828">
        <v>0</v>
      </c>
      <c r="AC3828">
        <v>131557.85999999999</v>
      </c>
      <c r="AD3828">
        <v>8.99999999999999E-2</v>
      </c>
      <c r="AE3828">
        <v>0</v>
      </c>
      <c r="AF3828">
        <v>0</v>
      </c>
      <c r="AG3828">
        <v>0</v>
      </c>
      <c r="AH3828">
        <v>0</v>
      </c>
      <c r="AI3828">
        <f t="shared" si="314"/>
        <v>1578</v>
      </c>
      <c r="AJ3828">
        <f t="shared" si="315"/>
        <v>137049.29999999999</v>
      </c>
      <c r="AK3828" s="62">
        <f t="shared" si="316"/>
        <v>8.21875</v>
      </c>
      <c r="AL3828">
        <f t="shared" si="317"/>
        <v>131557.86000000002</v>
      </c>
    </row>
    <row r="3829" spans="2:38" ht="14.45" x14ac:dyDescent="0.3">
      <c r="B3829" t="s">
        <v>2960</v>
      </c>
      <c r="C3829">
        <v>2002344334</v>
      </c>
      <c r="D3829" t="s">
        <v>125</v>
      </c>
      <c r="E3829" t="s">
        <v>126</v>
      </c>
      <c r="F3829" t="s">
        <v>127</v>
      </c>
      <c r="G3829" t="s">
        <v>128</v>
      </c>
      <c r="H3829" t="s">
        <v>208</v>
      </c>
      <c r="I3829" t="s">
        <v>209</v>
      </c>
      <c r="J3829" t="s">
        <v>252</v>
      </c>
      <c r="K3829" t="s">
        <v>457</v>
      </c>
      <c r="L3829">
        <v>80786348</v>
      </c>
      <c r="M3829" t="s">
        <v>458</v>
      </c>
      <c r="N3829">
        <v>33074900</v>
      </c>
      <c r="O3829" t="s">
        <v>459</v>
      </c>
      <c r="P3829">
        <v>4987176244420</v>
      </c>
      <c r="Q3829">
        <v>349</v>
      </c>
      <c r="R3829" s="16">
        <v>47052</v>
      </c>
      <c r="S3829">
        <v>24</v>
      </c>
      <c r="T3829">
        <v>100</v>
      </c>
      <c r="U3829">
        <v>24</v>
      </c>
      <c r="V3829">
        <v>236.6</v>
      </c>
      <c r="W3829">
        <v>279.19</v>
      </c>
      <c r="X3829">
        <v>290.83</v>
      </c>
      <c r="Y3829">
        <v>0</v>
      </c>
      <c r="Z3829">
        <v>12</v>
      </c>
      <c r="AA3829">
        <v>0</v>
      </c>
      <c r="AB3829">
        <v>0</v>
      </c>
      <c r="AC3829">
        <v>3350.28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f t="shared" si="314"/>
        <v>12</v>
      </c>
      <c r="AJ3829">
        <f t="shared" si="315"/>
        <v>3489.96</v>
      </c>
      <c r="AK3829" s="62">
        <f t="shared" si="316"/>
        <v>0.5</v>
      </c>
      <c r="AL3829">
        <f t="shared" si="317"/>
        <v>3350.2799999999997</v>
      </c>
    </row>
    <row r="3830" spans="2:38" ht="14.45" x14ac:dyDescent="0.3">
      <c r="B3830" t="s">
        <v>2960</v>
      </c>
      <c r="C3830">
        <v>2002344334</v>
      </c>
      <c r="D3830" t="s">
        <v>125</v>
      </c>
      <c r="E3830" t="s">
        <v>126</v>
      </c>
      <c r="F3830" t="s">
        <v>127</v>
      </c>
      <c r="G3830" t="s">
        <v>146</v>
      </c>
      <c r="H3830" t="s">
        <v>160</v>
      </c>
      <c r="I3830" t="s">
        <v>161</v>
      </c>
      <c r="J3830" t="s">
        <v>162</v>
      </c>
      <c r="K3830" t="s">
        <v>331</v>
      </c>
      <c r="L3830">
        <v>80895783</v>
      </c>
      <c r="M3830" t="s">
        <v>332</v>
      </c>
      <c r="N3830">
        <v>96032100</v>
      </c>
      <c r="O3830" t="s">
        <v>333</v>
      </c>
      <c r="P3830">
        <v>4987176240002</v>
      </c>
      <c r="Q3830">
        <v>140</v>
      </c>
      <c r="R3830" s="16">
        <v>46807</v>
      </c>
      <c r="S3830">
        <v>36</v>
      </c>
      <c r="T3830">
        <v>51</v>
      </c>
      <c r="U3830">
        <v>36</v>
      </c>
      <c r="V3830">
        <v>106.67</v>
      </c>
      <c r="W3830">
        <v>112</v>
      </c>
      <c r="X3830">
        <v>116.67</v>
      </c>
      <c r="Y3830">
        <v>0</v>
      </c>
      <c r="Z3830">
        <v>4</v>
      </c>
      <c r="AA3830">
        <v>0</v>
      </c>
      <c r="AB3830">
        <v>0</v>
      </c>
      <c r="AC3830">
        <v>448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f t="shared" si="314"/>
        <v>4</v>
      </c>
      <c r="AJ3830">
        <f t="shared" si="315"/>
        <v>466.68</v>
      </c>
      <c r="AK3830" s="62">
        <f t="shared" si="316"/>
        <v>0.1111111111111111</v>
      </c>
      <c r="AL3830">
        <f t="shared" si="317"/>
        <v>448</v>
      </c>
    </row>
    <row r="3831" spans="2:38" ht="14.45" x14ac:dyDescent="0.3">
      <c r="B3831" t="s">
        <v>2960</v>
      </c>
      <c r="C3831">
        <v>2002344334</v>
      </c>
      <c r="D3831" t="s">
        <v>125</v>
      </c>
      <c r="E3831" t="s">
        <v>126</v>
      </c>
      <c r="F3831" t="s">
        <v>127</v>
      </c>
      <c r="G3831" t="s">
        <v>146</v>
      </c>
      <c r="H3831" t="s">
        <v>150</v>
      </c>
      <c r="I3831" t="s">
        <v>214</v>
      </c>
      <c r="J3831" t="s">
        <v>1019</v>
      </c>
      <c r="K3831" t="s">
        <v>1019</v>
      </c>
      <c r="L3831">
        <v>80803714</v>
      </c>
      <c r="M3831" t="s">
        <v>1020</v>
      </c>
      <c r="N3831">
        <v>82121010</v>
      </c>
      <c r="O3831" t="s">
        <v>1021</v>
      </c>
      <c r="P3831">
        <v>4987176286826</v>
      </c>
      <c r="Q3831">
        <v>437</v>
      </c>
      <c r="R3831" s="16">
        <v>47045</v>
      </c>
      <c r="S3831">
        <v>60</v>
      </c>
      <c r="T3831">
        <v>44</v>
      </c>
      <c r="U3831">
        <v>24</v>
      </c>
      <c r="V3831">
        <v>317.42</v>
      </c>
      <c r="W3831">
        <v>374.56</v>
      </c>
      <c r="X3831">
        <v>390.18</v>
      </c>
      <c r="Y3831">
        <v>0</v>
      </c>
      <c r="Z3831">
        <v>1</v>
      </c>
      <c r="AA3831">
        <v>0</v>
      </c>
      <c r="AB3831">
        <v>0</v>
      </c>
      <c r="AC3831">
        <v>374.56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f t="shared" si="314"/>
        <v>1</v>
      </c>
      <c r="AJ3831">
        <f t="shared" si="315"/>
        <v>390.18</v>
      </c>
      <c r="AK3831" s="62">
        <f t="shared" si="316"/>
        <v>4.1666666666666664E-2</v>
      </c>
      <c r="AL3831">
        <f t="shared" si="317"/>
        <v>374.56</v>
      </c>
    </row>
    <row r="3832" spans="2:38" ht="14.45" x14ac:dyDescent="0.3">
      <c r="B3832" t="s">
        <v>2960</v>
      </c>
      <c r="C3832">
        <v>2002344334</v>
      </c>
      <c r="D3832" t="s">
        <v>125</v>
      </c>
      <c r="E3832" t="s">
        <v>126</v>
      </c>
      <c r="F3832" t="s">
        <v>127</v>
      </c>
      <c r="G3832" t="s">
        <v>146</v>
      </c>
      <c r="H3832" t="s">
        <v>160</v>
      </c>
      <c r="I3832" t="s">
        <v>161</v>
      </c>
      <c r="J3832" t="s">
        <v>162</v>
      </c>
      <c r="K3832" t="s">
        <v>334</v>
      </c>
      <c r="L3832">
        <v>80895785</v>
      </c>
      <c r="M3832" t="s">
        <v>335</v>
      </c>
      <c r="N3832">
        <v>96032100</v>
      </c>
      <c r="O3832" t="s">
        <v>336</v>
      </c>
      <c r="P3832">
        <v>4987176239976</v>
      </c>
      <c r="Q3832">
        <v>140</v>
      </c>
      <c r="R3832" s="16">
        <v>47045</v>
      </c>
      <c r="S3832">
        <v>36</v>
      </c>
      <c r="T3832">
        <v>73</v>
      </c>
      <c r="U3832">
        <v>36</v>
      </c>
      <c r="V3832">
        <v>106.67</v>
      </c>
      <c r="W3832">
        <v>112</v>
      </c>
      <c r="X3832">
        <v>116.67</v>
      </c>
      <c r="Y3832">
        <v>0</v>
      </c>
      <c r="Z3832">
        <v>6</v>
      </c>
      <c r="AA3832">
        <v>0</v>
      </c>
      <c r="AB3832">
        <v>0</v>
      </c>
      <c r="AC3832">
        <v>672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f t="shared" si="314"/>
        <v>6</v>
      </c>
      <c r="AJ3832">
        <f t="shared" si="315"/>
        <v>700.02</v>
      </c>
      <c r="AK3832" s="62">
        <f t="shared" si="316"/>
        <v>0.16666666666666666</v>
      </c>
      <c r="AL3832">
        <f t="shared" si="317"/>
        <v>672</v>
      </c>
    </row>
    <row r="3833" spans="2:38" ht="14.45" x14ac:dyDescent="0.3">
      <c r="B3833" t="s">
        <v>2960</v>
      </c>
      <c r="C3833">
        <v>2002344334</v>
      </c>
      <c r="D3833" t="s">
        <v>125</v>
      </c>
      <c r="E3833" t="s">
        <v>126</v>
      </c>
      <c r="F3833" t="s">
        <v>127</v>
      </c>
      <c r="G3833" t="s">
        <v>146</v>
      </c>
      <c r="H3833" t="s">
        <v>190</v>
      </c>
      <c r="I3833" t="s">
        <v>191</v>
      </c>
      <c r="J3833" t="s">
        <v>223</v>
      </c>
      <c r="K3833" t="s">
        <v>485</v>
      </c>
      <c r="L3833">
        <v>80840354</v>
      </c>
      <c r="M3833" t="s">
        <v>486</v>
      </c>
      <c r="N3833">
        <v>82121010</v>
      </c>
      <c r="O3833" t="s">
        <v>487</v>
      </c>
      <c r="P3833">
        <v>4987176311405</v>
      </c>
      <c r="Q3833">
        <v>375</v>
      </c>
      <c r="R3833" s="16">
        <v>46434</v>
      </c>
      <c r="S3833">
        <v>24</v>
      </c>
      <c r="T3833">
        <v>25</v>
      </c>
      <c r="U3833">
        <v>18</v>
      </c>
      <c r="V3833">
        <v>267.61</v>
      </c>
      <c r="W3833">
        <v>315.77999999999997</v>
      </c>
      <c r="X3833">
        <v>328.95</v>
      </c>
      <c r="Y3833">
        <v>1</v>
      </c>
      <c r="Z3833">
        <v>3</v>
      </c>
      <c r="AA3833">
        <v>0</v>
      </c>
      <c r="AB3833">
        <v>0</v>
      </c>
      <c r="AC3833">
        <v>6631.38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f t="shared" si="314"/>
        <v>21</v>
      </c>
      <c r="AJ3833">
        <f t="shared" si="315"/>
        <v>6907.95</v>
      </c>
      <c r="AK3833" s="62">
        <f t="shared" si="316"/>
        <v>1.1666666666666667</v>
      </c>
      <c r="AL3833">
        <f t="shared" si="317"/>
        <v>6631.3799999999992</v>
      </c>
    </row>
    <row r="3834" spans="2:38" ht="14.45" x14ac:dyDescent="0.3">
      <c r="B3834" t="s">
        <v>2960</v>
      </c>
      <c r="C3834">
        <v>2002344334</v>
      </c>
      <c r="D3834" t="s">
        <v>125</v>
      </c>
      <c r="E3834" t="s">
        <v>126</v>
      </c>
      <c r="F3834" t="s">
        <v>127</v>
      </c>
      <c r="G3834" t="s">
        <v>146</v>
      </c>
      <c r="H3834" t="s">
        <v>160</v>
      </c>
      <c r="I3834" t="s">
        <v>161</v>
      </c>
      <c r="J3834" t="s">
        <v>344</v>
      </c>
      <c r="K3834" t="s">
        <v>345</v>
      </c>
      <c r="L3834">
        <v>80895789</v>
      </c>
      <c r="M3834" t="s">
        <v>346</v>
      </c>
      <c r="N3834">
        <v>96032100</v>
      </c>
      <c r="O3834" t="s">
        <v>347</v>
      </c>
      <c r="P3834">
        <v>4987176279156</v>
      </c>
      <c r="Q3834">
        <v>120</v>
      </c>
      <c r="R3834" s="16">
        <v>47102</v>
      </c>
      <c r="S3834">
        <v>36</v>
      </c>
      <c r="T3834">
        <v>79</v>
      </c>
      <c r="U3834">
        <v>48</v>
      </c>
      <c r="V3834">
        <v>91.43</v>
      </c>
      <c r="W3834">
        <v>96</v>
      </c>
      <c r="X3834">
        <v>100</v>
      </c>
      <c r="Y3834">
        <v>0</v>
      </c>
      <c r="Z3834">
        <v>11</v>
      </c>
      <c r="AA3834">
        <v>0</v>
      </c>
      <c r="AB3834">
        <v>0</v>
      </c>
      <c r="AC3834">
        <v>1056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f t="shared" si="314"/>
        <v>11</v>
      </c>
      <c r="AJ3834">
        <f t="shared" si="315"/>
        <v>1100</v>
      </c>
      <c r="AK3834" s="62">
        <f t="shared" si="316"/>
        <v>0.22916666666666666</v>
      </c>
      <c r="AL3834">
        <f t="shared" si="317"/>
        <v>1056</v>
      </c>
    </row>
    <row r="3835" spans="2:38" ht="14.45" x14ac:dyDescent="0.3">
      <c r="B3835" t="s">
        <v>2960</v>
      </c>
      <c r="C3835">
        <v>2002344334</v>
      </c>
      <c r="D3835" t="s">
        <v>125</v>
      </c>
      <c r="E3835" t="s">
        <v>126</v>
      </c>
      <c r="F3835" t="s">
        <v>127</v>
      </c>
      <c r="G3835" t="s">
        <v>128</v>
      </c>
      <c r="H3835" t="s">
        <v>139</v>
      </c>
      <c r="I3835" t="s">
        <v>140</v>
      </c>
      <c r="J3835" t="s">
        <v>491</v>
      </c>
      <c r="K3835" t="s">
        <v>492</v>
      </c>
      <c r="L3835">
        <v>80858792</v>
      </c>
      <c r="M3835" t="s">
        <v>493</v>
      </c>
      <c r="N3835">
        <v>96190030</v>
      </c>
      <c r="O3835" t="s">
        <v>494</v>
      </c>
      <c r="P3835">
        <v>4987176306371</v>
      </c>
      <c r="Q3835">
        <v>374</v>
      </c>
      <c r="R3835" s="16">
        <v>46657</v>
      </c>
      <c r="S3835">
        <v>36</v>
      </c>
      <c r="T3835">
        <v>38</v>
      </c>
      <c r="U3835">
        <v>18</v>
      </c>
      <c r="V3835">
        <v>297.33</v>
      </c>
      <c r="W3835">
        <v>312.2</v>
      </c>
      <c r="X3835">
        <v>325.22000000000003</v>
      </c>
      <c r="Y3835">
        <v>0</v>
      </c>
      <c r="Z3835">
        <v>6</v>
      </c>
      <c r="AA3835">
        <v>0</v>
      </c>
      <c r="AB3835">
        <v>0</v>
      </c>
      <c r="AC3835">
        <v>1873.2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f t="shared" si="314"/>
        <v>6</v>
      </c>
      <c r="AJ3835">
        <f t="shared" si="315"/>
        <v>1951.3200000000002</v>
      </c>
      <c r="AK3835" s="62">
        <f t="shared" si="316"/>
        <v>0.33333333333333331</v>
      </c>
      <c r="AL3835">
        <f t="shared" si="317"/>
        <v>1873.1999999999998</v>
      </c>
    </row>
    <row r="3836" spans="2:38" ht="14.45" x14ac:dyDescent="0.3">
      <c r="B3836" t="s">
        <v>2960</v>
      </c>
      <c r="C3836">
        <v>2002344334</v>
      </c>
      <c r="D3836" t="s">
        <v>125</v>
      </c>
      <c r="E3836" t="s">
        <v>126</v>
      </c>
      <c r="F3836" t="s">
        <v>127</v>
      </c>
      <c r="G3836" t="s">
        <v>146</v>
      </c>
      <c r="H3836" t="s">
        <v>160</v>
      </c>
      <c r="I3836" t="s">
        <v>161</v>
      </c>
      <c r="J3836" t="s">
        <v>351</v>
      </c>
      <c r="K3836" t="s">
        <v>352</v>
      </c>
      <c r="L3836">
        <v>80895791</v>
      </c>
      <c r="M3836" t="s">
        <v>353</v>
      </c>
      <c r="N3836">
        <v>96032100</v>
      </c>
      <c r="O3836" t="s">
        <v>354</v>
      </c>
      <c r="P3836">
        <v>4987176270337</v>
      </c>
      <c r="Q3836">
        <v>120</v>
      </c>
      <c r="R3836" s="16">
        <v>47045</v>
      </c>
      <c r="S3836">
        <v>36</v>
      </c>
      <c r="T3836">
        <v>73</v>
      </c>
      <c r="U3836">
        <v>36</v>
      </c>
      <c r="V3836">
        <v>91.43</v>
      </c>
      <c r="W3836">
        <v>96</v>
      </c>
      <c r="X3836">
        <v>100</v>
      </c>
      <c r="Y3836">
        <v>0</v>
      </c>
      <c r="Z3836">
        <v>2</v>
      </c>
      <c r="AA3836">
        <v>0</v>
      </c>
      <c r="AB3836">
        <v>0</v>
      </c>
      <c r="AC3836">
        <v>192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f t="shared" si="314"/>
        <v>2</v>
      </c>
      <c r="AJ3836">
        <f t="shared" si="315"/>
        <v>200</v>
      </c>
      <c r="AK3836" s="62">
        <f t="shared" si="316"/>
        <v>5.5555555555555552E-2</v>
      </c>
      <c r="AL3836">
        <f t="shared" si="317"/>
        <v>192</v>
      </c>
    </row>
    <row r="3837" spans="2:38" ht="14.45" x14ac:dyDescent="0.3">
      <c r="B3837" t="s">
        <v>2960</v>
      </c>
      <c r="C3837">
        <v>2002344334</v>
      </c>
      <c r="D3837" t="s">
        <v>125</v>
      </c>
      <c r="E3837" t="s">
        <v>126</v>
      </c>
      <c r="F3837" t="s">
        <v>127</v>
      </c>
      <c r="G3837" t="s">
        <v>132</v>
      </c>
      <c r="H3837" t="s">
        <v>163</v>
      </c>
      <c r="I3837" t="s">
        <v>164</v>
      </c>
      <c r="J3837" t="s">
        <v>337</v>
      </c>
      <c r="K3837" t="s">
        <v>475</v>
      </c>
      <c r="L3837">
        <v>80739413</v>
      </c>
      <c r="M3837" t="s">
        <v>476</v>
      </c>
      <c r="N3837">
        <v>33072000</v>
      </c>
      <c r="O3837" t="s">
        <v>477</v>
      </c>
      <c r="P3837">
        <v>4987176176257</v>
      </c>
      <c r="Q3837">
        <v>299</v>
      </c>
      <c r="R3837" s="16">
        <v>47632</v>
      </c>
      <c r="S3837">
        <v>18</v>
      </c>
      <c r="T3837">
        <v>100</v>
      </c>
      <c r="U3837">
        <v>48</v>
      </c>
      <c r="V3837">
        <v>211.52</v>
      </c>
      <c r="W3837">
        <v>249.59</v>
      </c>
      <c r="X3837">
        <v>260</v>
      </c>
      <c r="Y3837">
        <v>0</v>
      </c>
      <c r="Z3837">
        <v>7</v>
      </c>
      <c r="AA3837">
        <v>0</v>
      </c>
      <c r="AB3837">
        <v>0</v>
      </c>
      <c r="AC3837">
        <v>1747.13</v>
      </c>
      <c r="AD3837">
        <v>0.73999999999999899</v>
      </c>
      <c r="AE3837">
        <v>0</v>
      </c>
      <c r="AF3837">
        <v>0</v>
      </c>
      <c r="AG3837">
        <v>0</v>
      </c>
      <c r="AH3837">
        <v>0</v>
      </c>
      <c r="AI3837">
        <f t="shared" si="314"/>
        <v>7</v>
      </c>
      <c r="AJ3837">
        <f t="shared" si="315"/>
        <v>1820</v>
      </c>
      <c r="AK3837" s="62">
        <f t="shared" si="316"/>
        <v>0.14583333333333334</v>
      </c>
      <c r="AL3837">
        <f t="shared" si="317"/>
        <v>1747.13</v>
      </c>
    </row>
    <row r="3838" spans="2:38" ht="14.45" x14ac:dyDescent="0.3">
      <c r="B3838" t="s">
        <v>2960</v>
      </c>
      <c r="C3838">
        <v>2002344334</v>
      </c>
      <c r="D3838" t="s">
        <v>125</v>
      </c>
      <c r="E3838" t="s">
        <v>126</v>
      </c>
      <c r="F3838" t="s">
        <v>127</v>
      </c>
      <c r="G3838" t="s">
        <v>146</v>
      </c>
      <c r="H3838" t="s">
        <v>160</v>
      </c>
      <c r="I3838" t="s">
        <v>161</v>
      </c>
      <c r="J3838" t="s">
        <v>351</v>
      </c>
      <c r="K3838" t="s">
        <v>1027</v>
      </c>
      <c r="L3838">
        <v>80895793</v>
      </c>
      <c r="M3838" t="s">
        <v>1028</v>
      </c>
      <c r="N3838">
        <v>96032100</v>
      </c>
      <c r="O3838" t="s">
        <v>1029</v>
      </c>
      <c r="P3838">
        <v>4987176232632</v>
      </c>
      <c r="Q3838">
        <v>50</v>
      </c>
      <c r="R3838" s="16">
        <v>46807</v>
      </c>
      <c r="S3838">
        <v>36</v>
      </c>
      <c r="T3838">
        <v>51</v>
      </c>
      <c r="U3838">
        <v>120</v>
      </c>
      <c r="V3838">
        <v>38.1</v>
      </c>
      <c r="W3838">
        <v>40</v>
      </c>
      <c r="X3838">
        <v>41.67</v>
      </c>
      <c r="Y3838">
        <v>0</v>
      </c>
      <c r="Z3838">
        <v>1</v>
      </c>
      <c r="AA3838">
        <v>0</v>
      </c>
      <c r="AB3838">
        <v>0</v>
      </c>
      <c r="AC3838">
        <v>40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f t="shared" si="314"/>
        <v>1</v>
      </c>
      <c r="AJ3838">
        <f t="shared" si="315"/>
        <v>41.67</v>
      </c>
      <c r="AK3838" s="62">
        <f t="shared" si="316"/>
        <v>8.3333333333333332E-3</v>
      </c>
      <c r="AL3838">
        <f t="shared" si="317"/>
        <v>40</v>
      </c>
    </row>
    <row r="3839" spans="2:38" ht="14.45" x14ac:dyDescent="0.3">
      <c r="B3839" t="s">
        <v>2960</v>
      </c>
      <c r="C3839">
        <v>2002344334</v>
      </c>
      <c r="D3839" t="s">
        <v>125</v>
      </c>
      <c r="E3839" t="s">
        <v>126</v>
      </c>
      <c r="F3839" t="s">
        <v>127</v>
      </c>
      <c r="G3839" t="s">
        <v>128</v>
      </c>
      <c r="H3839" t="s">
        <v>129</v>
      </c>
      <c r="I3839" t="s">
        <v>130</v>
      </c>
      <c r="J3839" t="s">
        <v>295</v>
      </c>
      <c r="K3839" t="s">
        <v>501</v>
      </c>
      <c r="L3839">
        <v>80876990</v>
      </c>
      <c r="M3839" t="s">
        <v>502</v>
      </c>
      <c r="N3839">
        <v>33059090</v>
      </c>
      <c r="O3839" t="s">
        <v>503</v>
      </c>
      <c r="P3839">
        <v>4987176358592</v>
      </c>
      <c r="Q3839">
        <v>375</v>
      </c>
      <c r="R3839" s="16">
        <v>47045</v>
      </c>
      <c r="S3839">
        <v>36</v>
      </c>
      <c r="T3839">
        <v>73</v>
      </c>
      <c r="U3839">
        <v>24</v>
      </c>
      <c r="V3839">
        <v>254.23</v>
      </c>
      <c r="W3839">
        <v>299.99</v>
      </c>
      <c r="X3839">
        <v>312.5</v>
      </c>
      <c r="Y3839">
        <v>9</v>
      </c>
      <c r="Z3839">
        <v>9</v>
      </c>
      <c r="AA3839">
        <v>0</v>
      </c>
      <c r="AB3839">
        <v>0</v>
      </c>
      <c r="AC3839">
        <v>67497.75</v>
      </c>
      <c r="AD3839">
        <v>0.02</v>
      </c>
      <c r="AE3839">
        <v>0</v>
      </c>
      <c r="AF3839">
        <v>0</v>
      </c>
      <c r="AG3839">
        <v>0</v>
      </c>
      <c r="AH3839">
        <v>0</v>
      </c>
      <c r="AI3839">
        <f t="shared" si="314"/>
        <v>225</v>
      </c>
      <c r="AJ3839">
        <f t="shared" si="315"/>
        <v>70312.5</v>
      </c>
      <c r="AK3839" s="62">
        <f t="shared" si="316"/>
        <v>9.375</v>
      </c>
      <c r="AL3839">
        <f t="shared" si="317"/>
        <v>67497.75</v>
      </c>
    </row>
    <row r="3840" spans="2:38" ht="14.45" x14ac:dyDescent="0.3">
      <c r="B3840" t="s">
        <v>2960</v>
      </c>
      <c r="C3840">
        <v>2002344334</v>
      </c>
      <c r="D3840" t="s">
        <v>125</v>
      </c>
      <c r="E3840" t="s">
        <v>126</v>
      </c>
      <c r="F3840" t="s">
        <v>127</v>
      </c>
      <c r="G3840" t="s">
        <v>146</v>
      </c>
      <c r="H3840" t="s">
        <v>160</v>
      </c>
      <c r="I3840" t="s">
        <v>161</v>
      </c>
      <c r="J3840" t="s">
        <v>162</v>
      </c>
      <c r="K3840" t="s">
        <v>358</v>
      </c>
      <c r="L3840">
        <v>80895795</v>
      </c>
      <c r="M3840" t="s">
        <v>359</v>
      </c>
      <c r="N3840">
        <v>96032100</v>
      </c>
      <c r="O3840" t="s">
        <v>360</v>
      </c>
      <c r="P3840">
        <v>4987176239952</v>
      </c>
      <c r="Q3840">
        <v>160</v>
      </c>
      <c r="R3840" s="16">
        <v>46807</v>
      </c>
      <c r="S3840">
        <v>36</v>
      </c>
      <c r="T3840">
        <v>51</v>
      </c>
      <c r="U3840">
        <v>36</v>
      </c>
      <c r="V3840">
        <v>121.9</v>
      </c>
      <c r="W3840">
        <v>128</v>
      </c>
      <c r="X3840">
        <v>133.34</v>
      </c>
      <c r="Y3840">
        <v>0</v>
      </c>
      <c r="Z3840">
        <v>6</v>
      </c>
      <c r="AA3840">
        <v>0</v>
      </c>
      <c r="AB3840">
        <v>0</v>
      </c>
      <c r="AC3840">
        <v>768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f t="shared" si="314"/>
        <v>6</v>
      </c>
      <c r="AJ3840">
        <f t="shared" si="315"/>
        <v>800.04</v>
      </c>
      <c r="AK3840" s="62">
        <f t="shared" si="316"/>
        <v>0.16666666666666666</v>
      </c>
      <c r="AL3840">
        <f t="shared" si="317"/>
        <v>768</v>
      </c>
    </row>
    <row r="3841" spans="2:38" ht="14.45" x14ac:dyDescent="0.3">
      <c r="B3841" t="s">
        <v>2960</v>
      </c>
      <c r="C3841">
        <v>2002344334</v>
      </c>
      <c r="D3841" t="s">
        <v>125</v>
      </c>
      <c r="E3841" t="s">
        <v>126</v>
      </c>
      <c r="F3841" t="s">
        <v>127</v>
      </c>
      <c r="G3841" t="s">
        <v>146</v>
      </c>
      <c r="H3841" t="s">
        <v>160</v>
      </c>
      <c r="I3841" t="s">
        <v>161</v>
      </c>
      <c r="J3841" t="s">
        <v>738</v>
      </c>
      <c r="K3841" t="s">
        <v>739</v>
      </c>
      <c r="L3841">
        <v>80777363</v>
      </c>
      <c r="M3841" t="s">
        <v>740</v>
      </c>
      <c r="N3841">
        <v>96032100</v>
      </c>
      <c r="O3841" t="s">
        <v>741</v>
      </c>
      <c r="P3841">
        <v>4987176231543</v>
      </c>
      <c r="Q3841">
        <v>120</v>
      </c>
      <c r="R3841" s="16">
        <v>47020</v>
      </c>
      <c r="S3841">
        <v>36</v>
      </c>
      <c r="T3841">
        <v>71</v>
      </c>
      <c r="U3841">
        <v>36</v>
      </c>
      <c r="V3841">
        <v>91.43</v>
      </c>
      <c r="W3841">
        <v>96</v>
      </c>
      <c r="X3841">
        <v>100</v>
      </c>
      <c r="Y3841">
        <v>0</v>
      </c>
      <c r="Z3841">
        <v>2</v>
      </c>
      <c r="AA3841">
        <v>0</v>
      </c>
      <c r="AB3841">
        <v>0</v>
      </c>
      <c r="AC3841">
        <v>192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f t="shared" si="314"/>
        <v>2</v>
      </c>
      <c r="AJ3841">
        <f t="shared" si="315"/>
        <v>200</v>
      </c>
      <c r="AK3841" s="62">
        <f t="shared" si="316"/>
        <v>5.5555555555555552E-2</v>
      </c>
      <c r="AL3841">
        <f t="shared" si="317"/>
        <v>192</v>
      </c>
    </row>
    <row r="3842" spans="2:38" ht="14.45" x14ac:dyDescent="0.3">
      <c r="B3842" t="s">
        <v>2960</v>
      </c>
      <c r="C3842">
        <v>2002344334</v>
      </c>
      <c r="D3842" t="s">
        <v>125</v>
      </c>
      <c r="E3842" t="s">
        <v>126</v>
      </c>
      <c r="F3842" t="s">
        <v>127</v>
      </c>
      <c r="G3842" t="s">
        <v>132</v>
      </c>
      <c r="H3842" t="s">
        <v>133</v>
      </c>
      <c r="I3842" t="s">
        <v>134</v>
      </c>
      <c r="J3842" t="s">
        <v>169</v>
      </c>
      <c r="K3842" t="s">
        <v>460</v>
      </c>
      <c r="L3842">
        <v>80893410</v>
      </c>
      <c r="M3842" t="s">
        <v>1065</v>
      </c>
      <c r="N3842">
        <v>96190010</v>
      </c>
      <c r="O3842" t="s">
        <v>1066</v>
      </c>
      <c r="P3842">
        <v>4987176293527</v>
      </c>
      <c r="Q3842">
        <v>99</v>
      </c>
      <c r="R3842" s="16">
        <v>47045</v>
      </c>
      <c r="S3842">
        <v>24</v>
      </c>
      <c r="T3842">
        <v>100</v>
      </c>
      <c r="U3842">
        <v>64</v>
      </c>
      <c r="V3842">
        <v>85.62</v>
      </c>
      <c r="W3842">
        <v>85.62</v>
      </c>
      <c r="X3842">
        <v>89.19</v>
      </c>
      <c r="Y3842">
        <v>9</v>
      </c>
      <c r="Z3842">
        <v>26</v>
      </c>
      <c r="AA3842">
        <v>0</v>
      </c>
      <c r="AB3842">
        <v>0</v>
      </c>
      <c r="AC3842">
        <v>51543.24</v>
      </c>
      <c r="AD3842">
        <v>0.02</v>
      </c>
      <c r="AE3842">
        <v>0</v>
      </c>
      <c r="AF3842">
        <v>0</v>
      </c>
      <c r="AG3842">
        <v>0</v>
      </c>
      <c r="AH3842">
        <v>0</v>
      </c>
      <c r="AI3842">
        <f t="shared" si="314"/>
        <v>602</v>
      </c>
      <c r="AJ3842">
        <f t="shared" si="315"/>
        <v>53692.38</v>
      </c>
      <c r="AK3842" s="62">
        <f t="shared" si="316"/>
        <v>9.40625</v>
      </c>
      <c r="AL3842">
        <f t="shared" si="317"/>
        <v>51543.240000000005</v>
      </c>
    </row>
    <row r="3843" spans="2:38" ht="14.45" x14ac:dyDescent="0.3">
      <c r="B3843" t="s">
        <v>2960</v>
      </c>
      <c r="C3843">
        <v>2002344334</v>
      </c>
      <c r="D3843" t="s">
        <v>125</v>
      </c>
      <c r="E3843" t="s">
        <v>126</v>
      </c>
      <c r="F3843" t="s">
        <v>127</v>
      </c>
      <c r="G3843" t="s">
        <v>128</v>
      </c>
      <c r="H3843" t="s">
        <v>196</v>
      </c>
      <c r="I3843" t="s">
        <v>197</v>
      </c>
      <c r="J3843" t="s">
        <v>742</v>
      </c>
      <c r="K3843" t="s">
        <v>743</v>
      </c>
      <c r="L3843">
        <v>80795451</v>
      </c>
      <c r="M3843" t="s">
        <v>744</v>
      </c>
      <c r="N3843">
        <v>33049990</v>
      </c>
      <c r="O3843" t="s">
        <v>745</v>
      </c>
      <c r="P3843">
        <v>4902430917933</v>
      </c>
      <c r="Q3843">
        <v>399</v>
      </c>
      <c r="R3843" s="16">
        <v>46807</v>
      </c>
      <c r="S3843">
        <v>36</v>
      </c>
      <c r="T3843">
        <v>51</v>
      </c>
      <c r="U3843">
        <v>12</v>
      </c>
      <c r="V3843">
        <v>282.26</v>
      </c>
      <c r="W3843">
        <v>333.07</v>
      </c>
      <c r="X3843">
        <v>346.96</v>
      </c>
      <c r="Y3843">
        <v>0</v>
      </c>
      <c r="Z3843">
        <v>3</v>
      </c>
      <c r="AA3843">
        <v>0</v>
      </c>
      <c r="AB3843">
        <v>0</v>
      </c>
      <c r="AC3843">
        <v>999.21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f t="shared" si="314"/>
        <v>3</v>
      </c>
      <c r="AJ3843">
        <f t="shared" si="315"/>
        <v>1040.8799999999999</v>
      </c>
      <c r="AK3843" s="62">
        <f t="shared" si="316"/>
        <v>0.25</v>
      </c>
      <c r="AL3843">
        <f t="shared" si="317"/>
        <v>999.21</v>
      </c>
    </row>
    <row r="3844" spans="2:38" ht="14.45" x14ac:dyDescent="0.3">
      <c r="B3844" t="s">
        <v>2960</v>
      </c>
      <c r="C3844">
        <v>2002344334</v>
      </c>
      <c r="D3844" t="s">
        <v>125</v>
      </c>
      <c r="E3844" t="s">
        <v>126</v>
      </c>
      <c r="F3844" t="s">
        <v>127</v>
      </c>
      <c r="G3844" t="s">
        <v>146</v>
      </c>
      <c r="H3844" t="s">
        <v>160</v>
      </c>
      <c r="I3844" t="s">
        <v>161</v>
      </c>
      <c r="J3844" t="s">
        <v>162</v>
      </c>
      <c r="K3844" t="s">
        <v>364</v>
      </c>
      <c r="L3844">
        <v>80895800</v>
      </c>
      <c r="M3844" t="s">
        <v>365</v>
      </c>
      <c r="N3844">
        <v>96032100</v>
      </c>
      <c r="O3844" t="s">
        <v>366</v>
      </c>
      <c r="P3844">
        <v>4987176239969</v>
      </c>
      <c r="Q3844">
        <v>158</v>
      </c>
      <c r="R3844" s="16">
        <v>47045</v>
      </c>
      <c r="S3844">
        <v>36</v>
      </c>
      <c r="T3844">
        <v>73</v>
      </c>
      <c r="U3844">
        <v>48</v>
      </c>
      <c r="V3844">
        <v>120.38</v>
      </c>
      <c r="W3844">
        <v>126.4</v>
      </c>
      <c r="X3844">
        <v>131.66999999999999</v>
      </c>
      <c r="Y3844">
        <v>0</v>
      </c>
      <c r="Z3844">
        <v>9</v>
      </c>
      <c r="AA3844">
        <v>0</v>
      </c>
      <c r="AB3844">
        <v>0</v>
      </c>
      <c r="AC3844">
        <v>1137.5999999999999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f t="shared" si="314"/>
        <v>9</v>
      </c>
      <c r="AJ3844">
        <f t="shared" si="315"/>
        <v>1185.03</v>
      </c>
      <c r="AK3844" s="62">
        <f t="shared" si="316"/>
        <v>0.1875</v>
      </c>
      <c r="AL3844">
        <f t="shared" si="317"/>
        <v>1137.6000000000001</v>
      </c>
    </row>
    <row r="3845" spans="2:38" ht="14.45" x14ac:dyDescent="0.3">
      <c r="B3845" t="s">
        <v>2960</v>
      </c>
      <c r="C3845">
        <v>2002344334</v>
      </c>
      <c r="D3845" t="s">
        <v>125</v>
      </c>
      <c r="E3845" t="s">
        <v>126</v>
      </c>
      <c r="F3845" t="s">
        <v>127</v>
      </c>
      <c r="G3845" t="s">
        <v>132</v>
      </c>
      <c r="H3845" t="s">
        <v>163</v>
      </c>
      <c r="I3845" t="s">
        <v>164</v>
      </c>
      <c r="J3845" t="s">
        <v>202</v>
      </c>
      <c r="K3845" t="s">
        <v>746</v>
      </c>
      <c r="L3845">
        <v>80818354</v>
      </c>
      <c r="M3845" t="s">
        <v>747</v>
      </c>
      <c r="N3845">
        <v>33071010</v>
      </c>
      <c r="O3845" t="s">
        <v>748</v>
      </c>
      <c r="P3845">
        <v>4987176029966</v>
      </c>
      <c r="Q3845">
        <v>71</v>
      </c>
      <c r="R3845" s="16">
        <v>47045</v>
      </c>
      <c r="S3845">
        <v>36</v>
      </c>
      <c r="T3845">
        <v>73</v>
      </c>
      <c r="U3845">
        <v>96</v>
      </c>
      <c r="V3845">
        <v>57.96</v>
      </c>
      <c r="W3845">
        <v>60.86</v>
      </c>
      <c r="X3845">
        <v>63.4</v>
      </c>
      <c r="Y3845">
        <v>0</v>
      </c>
      <c r="Z3845">
        <v>4</v>
      </c>
      <c r="AA3845">
        <v>0</v>
      </c>
      <c r="AB3845">
        <v>0</v>
      </c>
      <c r="AC3845">
        <v>243.44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f t="shared" si="314"/>
        <v>4</v>
      </c>
      <c r="AJ3845">
        <f t="shared" si="315"/>
        <v>253.6</v>
      </c>
      <c r="AK3845" s="62">
        <f t="shared" si="316"/>
        <v>4.1666666666666664E-2</v>
      </c>
      <c r="AL3845">
        <f t="shared" si="317"/>
        <v>243.44</v>
      </c>
    </row>
    <row r="3846" spans="2:38" ht="14.45" x14ac:dyDescent="0.3">
      <c r="B3846" t="s">
        <v>2960</v>
      </c>
      <c r="C3846">
        <v>2002344334</v>
      </c>
      <c r="D3846" t="s">
        <v>125</v>
      </c>
      <c r="E3846" t="s">
        <v>126</v>
      </c>
      <c r="F3846" t="s">
        <v>127</v>
      </c>
      <c r="G3846" t="s">
        <v>146</v>
      </c>
      <c r="H3846" t="s">
        <v>147</v>
      </c>
      <c r="I3846" t="s">
        <v>203</v>
      </c>
      <c r="J3846" t="s">
        <v>367</v>
      </c>
      <c r="K3846" t="s">
        <v>368</v>
      </c>
      <c r="L3846">
        <v>80866729</v>
      </c>
      <c r="M3846" t="s">
        <v>369</v>
      </c>
      <c r="N3846">
        <v>33071090</v>
      </c>
      <c r="O3846" t="s">
        <v>370</v>
      </c>
      <c r="P3846">
        <v>4987176278647</v>
      </c>
      <c r="Q3846">
        <v>290</v>
      </c>
      <c r="R3846" s="16">
        <v>47045</v>
      </c>
      <c r="S3846">
        <v>36</v>
      </c>
      <c r="T3846">
        <v>73</v>
      </c>
      <c r="U3846">
        <v>12</v>
      </c>
      <c r="V3846">
        <v>210.64</v>
      </c>
      <c r="W3846">
        <v>248.56</v>
      </c>
      <c r="X3846">
        <v>258.92</v>
      </c>
      <c r="Y3846">
        <v>4</v>
      </c>
      <c r="Z3846">
        <v>9</v>
      </c>
      <c r="AA3846">
        <v>0</v>
      </c>
      <c r="AB3846">
        <v>0</v>
      </c>
      <c r="AC3846">
        <v>14167.92</v>
      </c>
      <c r="AD3846">
        <v>0.01</v>
      </c>
      <c r="AE3846">
        <v>0</v>
      </c>
      <c r="AF3846">
        <v>0</v>
      </c>
      <c r="AG3846">
        <v>0</v>
      </c>
      <c r="AH3846">
        <v>0</v>
      </c>
      <c r="AI3846">
        <f t="shared" si="314"/>
        <v>57</v>
      </c>
      <c r="AJ3846">
        <f t="shared" si="315"/>
        <v>14758.44</v>
      </c>
      <c r="AK3846" s="62">
        <f t="shared" si="316"/>
        <v>4.75</v>
      </c>
      <c r="AL3846">
        <f t="shared" si="317"/>
        <v>14167.92</v>
      </c>
    </row>
    <row r="3847" spans="2:38" ht="14.45" x14ac:dyDescent="0.3">
      <c r="B3847" t="s">
        <v>2960</v>
      </c>
      <c r="C3847">
        <v>2002344334</v>
      </c>
      <c r="D3847" t="s">
        <v>125</v>
      </c>
      <c r="E3847" t="s">
        <v>126</v>
      </c>
      <c r="F3847" t="s">
        <v>127</v>
      </c>
      <c r="G3847" t="s">
        <v>132</v>
      </c>
      <c r="H3847" t="s">
        <v>133</v>
      </c>
      <c r="I3847" t="s">
        <v>134</v>
      </c>
      <c r="J3847" t="s">
        <v>155</v>
      </c>
      <c r="K3847" t="s">
        <v>755</v>
      </c>
      <c r="L3847">
        <v>80870359</v>
      </c>
      <c r="M3847" t="s">
        <v>756</v>
      </c>
      <c r="N3847">
        <v>96190010</v>
      </c>
      <c r="O3847" t="s">
        <v>757</v>
      </c>
      <c r="P3847">
        <v>4987176350664</v>
      </c>
      <c r="Q3847">
        <v>599</v>
      </c>
      <c r="R3847" s="16">
        <v>46981</v>
      </c>
      <c r="S3847">
        <v>24</v>
      </c>
      <c r="T3847">
        <v>100</v>
      </c>
      <c r="U3847">
        <v>12</v>
      </c>
      <c r="V3847">
        <v>389.05</v>
      </c>
      <c r="W3847">
        <v>389.05</v>
      </c>
      <c r="X3847">
        <v>405.27</v>
      </c>
      <c r="Y3847">
        <v>1</v>
      </c>
      <c r="Z3847">
        <v>4</v>
      </c>
      <c r="AA3847">
        <v>0</v>
      </c>
      <c r="AB3847">
        <v>0</v>
      </c>
      <c r="AC3847">
        <v>6224.8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f t="shared" si="314"/>
        <v>16</v>
      </c>
      <c r="AJ3847">
        <f t="shared" si="315"/>
        <v>6484.32</v>
      </c>
      <c r="AK3847" s="62">
        <f t="shared" si="316"/>
        <v>1.3333333333333333</v>
      </c>
      <c r="AL3847">
        <f t="shared" si="317"/>
        <v>6224.8</v>
      </c>
    </row>
    <row r="3848" spans="2:38" ht="14.45" x14ac:dyDescent="0.3">
      <c r="B3848" t="s">
        <v>2960</v>
      </c>
      <c r="C3848">
        <v>2002344334</v>
      </c>
      <c r="D3848" t="s">
        <v>125</v>
      </c>
      <c r="E3848" t="s">
        <v>126</v>
      </c>
      <c r="F3848" t="s">
        <v>127</v>
      </c>
      <c r="G3848" t="s">
        <v>132</v>
      </c>
      <c r="H3848" t="s">
        <v>133</v>
      </c>
      <c r="I3848" t="s">
        <v>177</v>
      </c>
      <c r="J3848" t="s">
        <v>371</v>
      </c>
      <c r="K3848" t="s">
        <v>395</v>
      </c>
      <c r="L3848">
        <v>83911638</v>
      </c>
      <c r="M3848" t="s">
        <v>396</v>
      </c>
      <c r="N3848">
        <v>96190010</v>
      </c>
      <c r="O3848" t="s">
        <v>397</v>
      </c>
      <c r="P3848">
        <v>4987176319555</v>
      </c>
      <c r="Q3848">
        <v>320</v>
      </c>
      <c r="R3848" s="16">
        <v>46807</v>
      </c>
      <c r="S3848">
        <v>24</v>
      </c>
      <c r="T3848">
        <v>77</v>
      </c>
      <c r="U3848">
        <v>24</v>
      </c>
      <c r="V3848">
        <v>246.05</v>
      </c>
      <c r="W3848">
        <v>246.05</v>
      </c>
      <c r="X3848">
        <v>256.31</v>
      </c>
      <c r="Y3848">
        <v>0</v>
      </c>
      <c r="Z3848">
        <v>1</v>
      </c>
      <c r="AA3848">
        <v>0</v>
      </c>
      <c r="AB3848">
        <v>0</v>
      </c>
      <c r="AC3848">
        <v>246.05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f t="shared" si="314"/>
        <v>1</v>
      </c>
      <c r="AJ3848">
        <f t="shared" si="315"/>
        <v>256.31</v>
      </c>
      <c r="AK3848" s="62">
        <f t="shared" si="316"/>
        <v>4.1666666666666664E-2</v>
      </c>
      <c r="AL3848">
        <f t="shared" si="317"/>
        <v>246.05</v>
      </c>
    </row>
    <row r="3849" spans="2:38" ht="14.45" x14ac:dyDescent="0.3">
      <c r="B3849" t="s">
        <v>2960</v>
      </c>
      <c r="C3849">
        <v>2002344334</v>
      </c>
      <c r="D3849" t="s">
        <v>125</v>
      </c>
      <c r="E3849" t="s">
        <v>126</v>
      </c>
      <c r="F3849" t="s">
        <v>127</v>
      </c>
      <c r="G3849" t="s">
        <v>146</v>
      </c>
      <c r="H3849" t="s">
        <v>160</v>
      </c>
      <c r="I3849" t="s">
        <v>161</v>
      </c>
      <c r="J3849" t="s">
        <v>738</v>
      </c>
      <c r="K3849" t="s">
        <v>739</v>
      </c>
      <c r="L3849">
        <v>80894428</v>
      </c>
      <c r="M3849" t="s">
        <v>832</v>
      </c>
      <c r="N3849">
        <v>96032100</v>
      </c>
      <c r="O3849" t="s">
        <v>833</v>
      </c>
      <c r="P3849">
        <v>4987176231543</v>
      </c>
      <c r="Q3849">
        <v>130</v>
      </c>
      <c r="R3849" s="16">
        <v>46807</v>
      </c>
      <c r="S3849">
        <v>36</v>
      </c>
      <c r="T3849">
        <v>51</v>
      </c>
      <c r="U3849">
        <v>36</v>
      </c>
      <c r="V3849">
        <v>99.05</v>
      </c>
      <c r="W3849">
        <v>104</v>
      </c>
      <c r="X3849">
        <v>108.34</v>
      </c>
      <c r="Y3849">
        <v>2</v>
      </c>
      <c r="Z3849">
        <v>16</v>
      </c>
      <c r="AA3849">
        <v>0</v>
      </c>
      <c r="AB3849">
        <v>0</v>
      </c>
      <c r="AC3849">
        <v>9152</v>
      </c>
      <c r="AD3849">
        <v>0.01</v>
      </c>
      <c r="AE3849">
        <v>0</v>
      </c>
      <c r="AF3849">
        <v>0</v>
      </c>
      <c r="AG3849">
        <v>0</v>
      </c>
      <c r="AH3849">
        <v>0</v>
      </c>
      <c r="AI3849">
        <f t="shared" si="314"/>
        <v>88</v>
      </c>
      <c r="AJ3849">
        <f t="shared" si="315"/>
        <v>9533.92</v>
      </c>
      <c r="AK3849" s="62">
        <f t="shared" si="316"/>
        <v>2.4444444444444446</v>
      </c>
      <c r="AL3849">
        <f t="shared" si="317"/>
        <v>9152</v>
      </c>
    </row>
    <row r="3850" spans="2:38" ht="14.45" x14ac:dyDescent="0.3">
      <c r="B3850" t="s">
        <v>2960</v>
      </c>
      <c r="C3850">
        <v>2002344334</v>
      </c>
      <c r="D3850" t="s">
        <v>125</v>
      </c>
      <c r="E3850" t="s">
        <v>126</v>
      </c>
      <c r="F3850" t="s">
        <v>127</v>
      </c>
      <c r="G3850" t="s">
        <v>132</v>
      </c>
      <c r="H3850" t="s">
        <v>133</v>
      </c>
      <c r="I3850" t="s">
        <v>177</v>
      </c>
      <c r="J3850" t="s">
        <v>375</v>
      </c>
      <c r="K3850" t="s">
        <v>376</v>
      </c>
      <c r="L3850">
        <v>80887328</v>
      </c>
      <c r="M3850" t="s">
        <v>377</v>
      </c>
      <c r="N3850">
        <v>96190010</v>
      </c>
      <c r="O3850" t="s">
        <v>378</v>
      </c>
      <c r="P3850">
        <v>4987176371485</v>
      </c>
      <c r="Q3850">
        <v>240</v>
      </c>
      <c r="R3850" s="16">
        <v>47045</v>
      </c>
      <c r="S3850">
        <v>24</v>
      </c>
      <c r="T3850">
        <v>100</v>
      </c>
      <c r="U3850">
        <v>20</v>
      </c>
      <c r="V3850">
        <v>207.56</v>
      </c>
      <c r="W3850">
        <v>207.56</v>
      </c>
      <c r="X3850">
        <v>216.22</v>
      </c>
      <c r="Y3850">
        <v>0</v>
      </c>
      <c r="Z3850">
        <v>6</v>
      </c>
      <c r="AA3850">
        <v>0</v>
      </c>
      <c r="AB3850">
        <v>0</v>
      </c>
      <c r="AC3850">
        <v>1245.3599999999999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f t="shared" si="314"/>
        <v>6</v>
      </c>
      <c r="AJ3850">
        <f t="shared" si="315"/>
        <v>1297.32</v>
      </c>
      <c r="AK3850" s="62">
        <f t="shared" si="316"/>
        <v>0.3</v>
      </c>
      <c r="AL3850">
        <f t="shared" si="317"/>
        <v>1245.3600000000001</v>
      </c>
    </row>
    <row r="3851" spans="2:38" ht="14.45" x14ac:dyDescent="0.3">
      <c r="B3851" t="s">
        <v>2960</v>
      </c>
      <c r="C3851">
        <v>2002344334</v>
      </c>
      <c r="D3851" t="s">
        <v>125</v>
      </c>
      <c r="E3851" t="s">
        <v>126</v>
      </c>
      <c r="F3851" t="s">
        <v>127</v>
      </c>
      <c r="G3851" t="s">
        <v>128</v>
      </c>
      <c r="H3851" t="s">
        <v>139</v>
      </c>
      <c r="I3851" t="s">
        <v>140</v>
      </c>
      <c r="J3851" t="s">
        <v>283</v>
      </c>
      <c r="K3851" t="s">
        <v>769</v>
      </c>
      <c r="L3851">
        <v>80887983</v>
      </c>
      <c r="M3851" t="s">
        <v>770</v>
      </c>
      <c r="N3851">
        <v>96190030</v>
      </c>
      <c r="O3851" t="s">
        <v>771</v>
      </c>
      <c r="P3851">
        <v>4987176278777</v>
      </c>
      <c r="Q3851">
        <v>560</v>
      </c>
      <c r="R3851" s="16">
        <v>47045</v>
      </c>
      <c r="S3851">
        <v>36</v>
      </c>
      <c r="T3851">
        <v>73</v>
      </c>
      <c r="U3851">
        <v>6</v>
      </c>
      <c r="V3851">
        <v>426.66</v>
      </c>
      <c r="W3851">
        <v>447.99</v>
      </c>
      <c r="X3851">
        <v>466.67</v>
      </c>
      <c r="Y3851">
        <v>1</v>
      </c>
      <c r="Z3851">
        <v>3</v>
      </c>
      <c r="AA3851">
        <v>0</v>
      </c>
      <c r="AB3851">
        <v>0</v>
      </c>
      <c r="AC3851">
        <v>4031.91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f t="shared" si="314"/>
        <v>9</v>
      </c>
      <c r="AJ3851">
        <f t="shared" si="315"/>
        <v>4200.03</v>
      </c>
      <c r="AK3851" s="62">
        <f t="shared" si="316"/>
        <v>1.5</v>
      </c>
      <c r="AL3851">
        <f t="shared" si="317"/>
        <v>4031.91</v>
      </c>
    </row>
    <row r="3852" spans="2:38" ht="14.45" x14ac:dyDescent="0.3">
      <c r="B3852" t="s">
        <v>2960</v>
      </c>
      <c r="C3852">
        <v>2002344334</v>
      </c>
      <c r="D3852" t="s">
        <v>125</v>
      </c>
      <c r="E3852" t="s">
        <v>126</v>
      </c>
      <c r="F3852" t="s">
        <v>127</v>
      </c>
      <c r="G3852" t="s">
        <v>146</v>
      </c>
      <c r="H3852" t="s">
        <v>150</v>
      </c>
      <c r="I3852" t="s">
        <v>326</v>
      </c>
      <c r="J3852" t="s">
        <v>327</v>
      </c>
      <c r="K3852" t="s">
        <v>388</v>
      </c>
      <c r="L3852">
        <v>80867317</v>
      </c>
      <c r="M3852" t="s">
        <v>389</v>
      </c>
      <c r="N3852">
        <v>82122011</v>
      </c>
      <c r="O3852" t="s">
        <v>390</v>
      </c>
      <c r="P3852">
        <v>4987176355782</v>
      </c>
      <c r="Q3852">
        <v>179</v>
      </c>
      <c r="R3852" s="16">
        <v>47045</v>
      </c>
      <c r="S3852">
        <v>60</v>
      </c>
      <c r="T3852">
        <v>44</v>
      </c>
      <c r="U3852">
        <v>48</v>
      </c>
      <c r="V3852">
        <v>130.02000000000001</v>
      </c>
      <c r="W3852">
        <v>153.41999999999999</v>
      </c>
      <c r="X3852">
        <v>159.82</v>
      </c>
      <c r="Y3852">
        <v>0</v>
      </c>
      <c r="Z3852">
        <v>22</v>
      </c>
      <c r="AA3852">
        <v>0</v>
      </c>
      <c r="AB3852">
        <v>0</v>
      </c>
      <c r="AC3852">
        <v>3375.24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f t="shared" si="314"/>
        <v>22</v>
      </c>
      <c r="AJ3852">
        <f t="shared" si="315"/>
        <v>3516.04</v>
      </c>
      <c r="AK3852" s="62">
        <f t="shared" si="316"/>
        <v>0.45833333333333331</v>
      </c>
      <c r="AL3852">
        <f t="shared" si="317"/>
        <v>3375.24</v>
      </c>
    </row>
    <row r="3853" spans="2:38" ht="14.45" x14ac:dyDescent="0.3">
      <c r="B3853" t="s">
        <v>2960</v>
      </c>
      <c r="C3853">
        <v>2002344334</v>
      </c>
      <c r="D3853" t="s">
        <v>125</v>
      </c>
      <c r="E3853" t="s">
        <v>126</v>
      </c>
      <c r="F3853" t="s">
        <v>127</v>
      </c>
      <c r="G3853" t="s">
        <v>128</v>
      </c>
      <c r="H3853" t="s">
        <v>139</v>
      </c>
      <c r="I3853" t="s">
        <v>140</v>
      </c>
      <c r="J3853" t="s">
        <v>283</v>
      </c>
      <c r="K3853" t="s">
        <v>927</v>
      </c>
      <c r="L3853">
        <v>80887985</v>
      </c>
      <c r="M3853" t="s">
        <v>943</v>
      </c>
      <c r="N3853">
        <v>96190030</v>
      </c>
      <c r="O3853" t="s">
        <v>944</v>
      </c>
      <c r="P3853">
        <v>4987176340979</v>
      </c>
      <c r="Q3853">
        <v>560</v>
      </c>
      <c r="R3853" s="16">
        <v>47045</v>
      </c>
      <c r="S3853">
        <v>36</v>
      </c>
      <c r="T3853">
        <v>73</v>
      </c>
      <c r="U3853">
        <v>6</v>
      </c>
      <c r="V3853">
        <v>426.66</v>
      </c>
      <c r="W3853">
        <v>447.99</v>
      </c>
      <c r="X3853">
        <v>466.67</v>
      </c>
      <c r="Y3853">
        <v>1</v>
      </c>
      <c r="Z3853">
        <v>5</v>
      </c>
      <c r="AA3853">
        <v>0</v>
      </c>
      <c r="AB3853">
        <v>0</v>
      </c>
      <c r="AC3853">
        <v>4927.8900000000003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f t="shared" si="314"/>
        <v>11</v>
      </c>
      <c r="AJ3853">
        <f t="shared" si="315"/>
        <v>5133.37</v>
      </c>
      <c r="AK3853" s="62">
        <f t="shared" si="316"/>
        <v>1.8333333333333333</v>
      </c>
      <c r="AL3853">
        <f t="shared" si="317"/>
        <v>4927.8900000000003</v>
      </c>
    </row>
    <row r="3854" spans="2:38" ht="14.45" x14ac:dyDescent="0.3">
      <c r="B3854" t="s">
        <v>2960</v>
      </c>
      <c r="C3854">
        <v>2002344334</v>
      </c>
      <c r="D3854" t="s">
        <v>125</v>
      </c>
      <c r="E3854" t="s">
        <v>126</v>
      </c>
      <c r="F3854" t="s">
        <v>127</v>
      </c>
      <c r="G3854" t="s">
        <v>128</v>
      </c>
      <c r="H3854" t="s">
        <v>139</v>
      </c>
      <c r="I3854" t="s">
        <v>140</v>
      </c>
      <c r="J3854" t="s">
        <v>266</v>
      </c>
      <c r="K3854" t="s">
        <v>402</v>
      </c>
      <c r="L3854">
        <v>83912164</v>
      </c>
      <c r="M3854" t="s">
        <v>403</v>
      </c>
      <c r="N3854">
        <v>96190030</v>
      </c>
      <c r="O3854" t="s">
        <v>404</v>
      </c>
      <c r="P3854">
        <v>4987176218322</v>
      </c>
      <c r="Q3854">
        <v>98</v>
      </c>
      <c r="R3854" s="16">
        <v>46807</v>
      </c>
      <c r="S3854">
        <v>36</v>
      </c>
      <c r="T3854">
        <v>51</v>
      </c>
      <c r="U3854">
        <v>40</v>
      </c>
      <c r="V3854">
        <v>74.67</v>
      </c>
      <c r="W3854">
        <v>78.400000000000006</v>
      </c>
      <c r="X3854">
        <v>81.67</v>
      </c>
      <c r="Y3854">
        <v>63</v>
      </c>
      <c r="Z3854">
        <v>0</v>
      </c>
      <c r="AA3854">
        <v>0</v>
      </c>
      <c r="AB3854">
        <v>0</v>
      </c>
      <c r="AC3854">
        <v>197568</v>
      </c>
      <c r="AD3854">
        <v>0.1</v>
      </c>
      <c r="AE3854">
        <v>0</v>
      </c>
      <c r="AF3854">
        <v>0</v>
      </c>
      <c r="AG3854">
        <v>0</v>
      </c>
      <c r="AH3854">
        <v>0</v>
      </c>
      <c r="AI3854">
        <f t="shared" si="314"/>
        <v>2520</v>
      </c>
      <c r="AJ3854">
        <f t="shared" si="315"/>
        <v>205808.4</v>
      </c>
      <c r="AK3854" s="62">
        <f t="shared" si="316"/>
        <v>63</v>
      </c>
      <c r="AL3854">
        <f t="shared" si="317"/>
        <v>197568</v>
      </c>
    </row>
    <row r="3855" spans="2:38" ht="14.45" x14ac:dyDescent="0.3">
      <c r="B3855" t="s">
        <v>2960</v>
      </c>
      <c r="C3855">
        <v>2002344334</v>
      </c>
      <c r="D3855" t="s">
        <v>125</v>
      </c>
      <c r="E3855" t="s">
        <v>126</v>
      </c>
      <c r="F3855" t="s">
        <v>127</v>
      </c>
      <c r="G3855" t="s">
        <v>128</v>
      </c>
      <c r="H3855" t="s">
        <v>139</v>
      </c>
      <c r="I3855" t="s">
        <v>140</v>
      </c>
      <c r="J3855" t="s">
        <v>283</v>
      </c>
      <c r="K3855" t="s">
        <v>914</v>
      </c>
      <c r="L3855">
        <v>80887987</v>
      </c>
      <c r="M3855" t="s">
        <v>945</v>
      </c>
      <c r="N3855">
        <v>96190030</v>
      </c>
      <c r="O3855" t="s">
        <v>946</v>
      </c>
      <c r="P3855">
        <v>4987176340962</v>
      </c>
      <c r="Q3855">
        <v>560</v>
      </c>
      <c r="R3855" s="16">
        <v>47044</v>
      </c>
      <c r="S3855">
        <v>36</v>
      </c>
      <c r="T3855">
        <v>73</v>
      </c>
      <c r="U3855">
        <v>6</v>
      </c>
      <c r="V3855">
        <v>426.66</v>
      </c>
      <c r="W3855">
        <v>447.99</v>
      </c>
      <c r="X3855">
        <v>466.67</v>
      </c>
      <c r="Y3855">
        <v>6</v>
      </c>
      <c r="Z3855">
        <v>5</v>
      </c>
      <c r="AA3855">
        <v>0</v>
      </c>
      <c r="AB3855">
        <v>0</v>
      </c>
      <c r="AC3855">
        <v>18367.59</v>
      </c>
      <c r="AD3855">
        <v>0.01</v>
      </c>
      <c r="AE3855">
        <v>0</v>
      </c>
      <c r="AF3855">
        <v>0</v>
      </c>
      <c r="AG3855">
        <v>0</v>
      </c>
      <c r="AH3855">
        <v>0</v>
      </c>
      <c r="AI3855">
        <f t="shared" si="314"/>
        <v>41</v>
      </c>
      <c r="AJ3855">
        <f t="shared" si="315"/>
        <v>19133.47</v>
      </c>
      <c r="AK3855" s="62">
        <f t="shared" si="316"/>
        <v>6.833333333333333</v>
      </c>
      <c r="AL3855">
        <f t="shared" si="317"/>
        <v>18367.59</v>
      </c>
    </row>
    <row r="3856" spans="2:38" ht="14.45" x14ac:dyDescent="0.3">
      <c r="B3856" t="s">
        <v>2960</v>
      </c>
      <c r="C3856">
        <v>2002344334</v>
      </c>
      <c r="D3856" t="s">
        <v>125</v>
      </c>
      <c r="E3856" t="s">
        <v>126</v>
      </c>
      <c r="F3856" t="s">
        <v>127</v>
      </c>
      <c r="G3856" t="s">
        <v>128</v>
      </c>
      <c r="H3856" t="s">
        <v>139</v>
      </c>
      <c r="I3856" t="s">
        <v>140</v>
      </c>
      <c r="J3856" t="s">
        <v>266</v>
      </c>
      <c r="K3856" t="s">
        <v>405</v>
      </c>
      <c r="L3856">
        <v>83912166</v>
      </c>
      <c r="M3856" t="s">
        <v>406</v>
      </c>
      <c r="N3856">
        <v>96190030</v>
      </c>
      <c r="O3856" t="s">
        <v>407</v>
      </c>
      <c r="P3856">
        <v>4987176071460</v>
      </c>
      <c r="Q3856">
        <v>98</v>
      </c>
      <c r="R3856" s="16">
        <v>47045</v>
      </c>
      <c r="S3856">
        <v>36</v>
      </c>
      <c r="T3856">
        <v>73</v>
      </c>
      <c r="U3856">
        <v>40</v>
      </c>
      <c r="V3856">
        <v>74.67</v>
      </c>
      <c r="W3856">
        <v>78.400000000000006</v>
      </c>
      <c r="X3856">
        <v>81.67</v>
      </c>
      <c r="Y3856">
        <v>23</v>
      </c>
      <c r="Z3856">
        <v>39</v>
      </c>
      <c r="AA3856">
        <v>0</v>
      </c>
      <c r="AB3856">
        <v>0</v>
      </c>
      <c r="AC3856">
        <v>75185.600000000006</v>
      </c>
      <c r="AD3856">
        <v>0.04</v>
      </c>
      <c r="AE3856">
        <v>0</v>
      </c>
      <c r="AF3856">
        <v>0</v>
      </c>
      <c r="AG3856">
        <v>0</v>
      </c>
      <c r="AH3856">
        <v>0</v>
      </c>
      <c r="AI3856">
        <f t="shared" si="314"/>
        <v>959</v>
      </c>
      <c r="AJ3856">
        <f t="shared" si="315"/>
        <v>78321.53</v>
      </c>
      <c r="AK3856" s="62">
        <f t="shared" si="316"/>
        <v>23.975000000000001</v>
      </c>
      <c r="AL3856">
        <f t="shared" si="317"/>
        <v>75185.600000000006</v>
      </c>
    </row>
    <row r="3857" spans="2:38" ht="14.45" x14ac:dyDescent="0.3">
      <c r="B3857" t="s">
        <v>2960</v>
      </c>
      <c r="C3857">
        <v>2002344334</v>
      </c>
      <c r="D3857" t="s">
        <v>125</v>
      </c>
      <c r="E3857" t="s">
        <v>126</v>
      </c>
      <c r="F3857" t="s">
        <v>127</v>
      </c>
      <c r="G3857" t="s">
        <v>128</v>
      </c>
      <c r="H3857" t="s">
        <v>139</v>
      </c>
      <c r="I3857" t="s">
        <v>140</v>
      </c>
      <c r="J3857" t="s">
        <v>283</v>
      </c>
      <c r="K3857" t="s">
        <v>284</v>
      </c>
      <c r="L3857">
        <v>80887989</v>
      </c>
      <c r="M3857" t="s">
        <v>775</v>
      </c>
      <c r="N3857">
        <v>96190030</v>
      </c>
      <c r="O3857" t="s">
        <v>776</v>
      </c>
      <c r="P3857">
        <v>4987176341006</v>
      </c>
      <c r="Q3857">
        <v>585</v>
      </c>
      <c r="R3857" s="16">
        <v>47046</v>
      </c>
      <c r="S3857">
        <v>36</v>
      </c>
      <c r="T3857">
        <v>74</v>
      </c>
      <c r="U3857">
        <v>6</v>
      </c>
      <c r="V3857">
        <v>445.7</v>
      </c>
      <c r="W3857">
        <v>467.99</v>
      </c>
      <c r="X3857">
        <v>487.51</v>
      </c>
      <c r="Y3857">
        <v>0</v>
      </c>
      <c r="Z3857">
        <v>1</v>
      </c>
      <c r="AA3857">
        <v>0</v>
      </c>
      <c r="AB3857">
        <v>0</v>
      </c>
      <c r="AC3857">
        <v>467.99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f t="shared" si="314"/>
        <v>1</v>
      </c>
      <c r="AJ3857">
        <f t="shared" si="315"/>
        <v>487.51</v>
      </c>
      <c r="AK3857" s="62">
        <f t="shared" si="316"/>
        <v>0.16666666666666666</v>
      </c>
      <c r="AL3857">
        <f t="shared" si="317"/>
        <v>467.99</v>
      </c>
    </row>
    <row r="3858" spans="2:38" ht="14.45" x14ac:dyDescent="0.3">
      <c r="B3858" t="s">
        <v>2960</v>
      </c>
      <c r="C3858">
        <v>2002344334</v>
      </c>
      <c r="D3858" t="s">
        <v>125</v>
      </c>
      <c r="E3858" t="s">
        <v>126</v>
      </c>
      <c r="F3858" t="s">
        <v>127</v>
      </c>
      <c r="G3858" t="s">
        <v>128</v>
      </c>
      <c r="H3858" t="s">
        <v>139</v>
      </c>
      <c r="I3858" t="s">
        <v>140</v>
      </c>
      <c r="J3858" t="s">
        <v>266</v>
      </c>
      <c r="K3858" t="s">
        <v>412</v>
      </c>
      <c r="L3858">
        <v>83912169</v>
      </c>
      <c r="M3858" t="s">
        <v>413</v>
      </c>
      <c r="N3858">
        <v>96190030</v>
      </c>
      <c r="O3858" t="s">
        <v>414</v>
      </c>
      <c r="P3858">
        <v>4987176071446</v>
      </c>
      <c r="Q3858">
        <v>93</v>
      </c>
      <c r="R3858" s="16">
        <v>47045</v>
      </c>
      <c r="S3858">
        <v>36</v>
      </c>
      <c r="T3858">
        <v>73</v>
      </c>
      <c r="U3858">
        <v>40</v>
      </c>
      <c r="V3858">
        <v>70.86</v>
      </c>
      <c r="W3858">
        <v>74.400000000000006</v>
      </c>
      <c r="X3858">
        <v>77.5</v>
      </c>
      <c r="Y3858">
        <v>0</v>
      </c>
      <c r="Z3858">
        <v>1</v>
      </c>
      <c r="AA3858">
        <v>0</v>
      </c>
      <c r="AB3858">
        <v>0</v>
      </c>
      <c r="AC3858">
        <v>74.400000000000006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f t="shared" si="314"/>
        <v>1</v>
      </c>
      <c r="AJ3858">
        <f t="shared" si="315"/>
        <v>77.5</v>
      </c>
      <c r="AK3858" s="62">
        <f t="shared" si="316"/>
        <v>2.5000000000000001E-2</v>
      </c>
      <c r="AL3858">
        <f t="shared" si="317"/>
        <v>74.400000000000006</v>
      </c>
    </row>
    <row r="3859" spans="2:38" ht="14.45" x14ac:dyDescent="0.3">
      <c r="B3859" t="s">
        <v>2960</v>
      </c>
      <c r="C3859">
        <v>2002344334</v>
      </c>
      <c r="D3859" t="s">
        <v>125</v>
      </c>
      <c r="E3859" t="s">
        <v>126</v>
      </c>
      <c r="F3859" t="s">
        <v>127</v>
      </c>
      <c r="G3859" t="s">
        <v>128</v>
      </c>
      <c r="H3859" t="s">
        <v>139</v>
      </c>
      <c r="I3859" t="s">
        <v>140</v>
      </c>
      <c r="J3859" t="s">
        <v>236</v>
      </c>
      <c r="K3859" t="s">
        <v>2385</v>
      </c>
      <c r="L3859">
        <v>80895439</v>
      </c>
      <c r="M3859" t="s">
        <v>2958</v>
      </c>
      <c r="N3859">
        <v>96190030</v>
      </c>
      <c r="O3859" t="s">
        <v>2959</v>
      </c>
      <c r="P3859">
        <v>4987176093325</v>
      </c>
      <c r="Q3859">
        <v>1120</v>
      </c>
      <c r="R3859" s="16">
        <v>47045</v>
      </c>
      <c r="S3859">
        <v>36</v>
      </c>
      <c r="T3859">
        <v>73</v>
      </c>
      <c r="U3859">
        <v>4</v>
      </c>
      <c r="V3859">
        <v>890.41</v>
      </c>
      <c r="W3859">
        <v>934.93</v>
      </c>
      <c r="X3859">
        <v>973.92</v>
      </c>
      <c r="Y3859">
        <v>0</v>
      </c>
      <c r="Z3859">
        <v>1</v>
      </c>
      <c r="AA3859">
        <v>0</v>
      </c>
      <c r="AB3859">
        <v>0</v>
      </c>
      <c r="AC3859">
        <v>934.93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f t="shared" si="314"/>
        <v>1</v>
      </c>
      <c r="AJ3859">
        <f t="shared" si="315"/>
        <v>973.92</v>
      </c>
      <c r="AK3859" s="62">
        <f t="shared" si="316"/>
        <v>0.25</v>
      </c>
      <c r="AL3859">
        <f t="shared" si="317"/>
        <v>934.93</v>
      </c>
    </row>
    <row r="3860" spans="2:38" ht="14.45" x14ac:dyDescent="0.3">
      <c r="B3860" t="s">
        <v>2960</v>
      </c>
      <c r="C3860">
        <v>2002344334</v>
      </c>
      <c r="D3860" t="s">
        <v>125</v>
      </c>
      <c r="E3860" t="s">
        <v>126</v>
      </c>
      <c r="F3860" t="s">
        <v>127</v>
      </c>
      <c r="G3860" t="s">
        <v>128</v>
      </c>
      <c r="H3860" t="s">
        <v>139</v>
      </c>
      <c r="I3860" t="s">
        <v>140</v>
      </c>
      <c r="J3860" t="s">
        <v>246</v>
      </c>
      <c r="K3860" t="s">
        <v>418</v>
      </c>
      <c r="L3860">
        <v>83912172</v>
      </c>
      <c r="M3860" t="s">
        <v>419</v>
      </c>
      <c r="N3860">
        <v>96190030</v>
      </c>
      <c r="O3860" t="s">
        <v>420</v>
      </c>
      <c r="P3860">
        <v>4987176137524</v>
      </c>
      <c r="Q3860">
        <v>93</v>
      </c>
      <c r="R3860" s="16">
        <v>47045</v>
      </c>
      <c r="S3860">
        <v>36</v>
      </c>
      <c r="T3860">
        <v>73</v>
      </c>
      <c r="U3860">
        <v>40</v>
      </c>
      <c r="V3860">
        <v>70.86</v>
      </c>
      <c r="W3860">
        <v>74.400000000000006</v>
      </c>
      <c r="X3860">
        <v>77.5</v>
      </c>
      <c r="Y3860">
        <v>31</v>
      </c>
      <c r="Z3860">
        <v>11</v>
      </c>
      <c r="AA3860">
        <v>0</v>
      </c>
      <c r="AB3860">
        <v>0</v>
      </c>
      <c r="AC3860">
        <v>93074.4</v>
      </c>
      <c r="AD3860">
        <v>0.05</v>
      </c>
      <c r="AE3860">
        <v>0</v>
      </c>
      <c r="AF3860">
        <v>0</v>
      </c>
      <c r="AG3860">
        <v>0</v>
      </c>
      <c r="AH3860">
        <v>0</v>
      </c>
      <c r="AI3860">
        <f t="shared" si="314"/>
        <v>1251</v>
      </c>
      <c r="AJ3860">
        <f t="shared" si="315"/>
        <v>96952.5</v>
      </c>
      <c r="AK3860" s="62">
        <f t="shared" si="316"/>
        <v>31.274999999999999</v>
      </c>
      <c r="AL3860">
        <f t="shared" si="317"/>
        <v>93074.400000000009</v>
      </c>
    </row>
    <row r="3861" spans="2:38" ht="14.45" x14ac:dyDescent="0.3">
      <c r="B3861" t="s">
        <v>2960</v>
      </c>
      <c r="C3861">
        <v>2002344334</v>
      </c>
      <c r="D3861" t="s">
        <v>125</v>
      </c>
      <c r="E3861" t="s">
        <v>126</v>
      </c>
      <c r="F3861" t="s">
        <v>127</v>
      </c>
      <c r="G3861" t="s">
        <v>128</v>
      </c>
      <c r="H3861" t="s">
        <v>139</v>
      </c>
      <c r="I3861" t="s">
        <v>140</v>
      </c>
      <c r="J3861" t="s">
        <v>159</v>
      </c>
      <c r="K3861" t="s">
        <v>305</v>
      </c>
      <c r="L3861">
        <v>83921923</v>
      </c>
      <c r="M3861" t="s">
        <v>901</v>
      </c>
      <c r="N3861">
        <v>96190030</v>
      </c>
      <c r="O3861" t="s">
        <v>902</v>
      </c>
      <c r="P3861">
        <v>4987176303769</v>
      </c>
      <c r="Q3861">
        <v>350</v>
      </c>
      <c r="R3861" s="16">
        <v>47045</v>
      </c>
      <c r="S3861">
        <v>36</v>
      </c>
      <c r="T3861">
        <v>73</v>
      </c>
      <c r="U3861">
        <v>18</v>
      </c>
      <c r="V3861">
        <v>266.66000000000003</v>
      </c>
      <c r="W3861">
        <v>279.99</v>
      </c>
      <c r="X3861">
        <v>291.67</v>
      </c>
      <c r="Y3861">
        <v>7</v>
      </c>
      <c r="Z3861">
        <v>1</v>
      </c>
      <c r="AA3861">
        <v>0</v>
      </c>
      <c r="AB3861">
        <v>0</v>
      </c>
      <c r="AC3861">
        <v>35558.730000000003</v>
      </c>
      <c r="AD3861">
        <v>0.02</v>
      </c>
      <c r="AE3861">
        <v>0</v>
      </c>
      <c r="AF3861">
        <v>0</v>
      </c>
      <c r="AG3861">
        <v>0</v>
      </c>
      <c r="AH3861">
        <v>0</v>
      </c>
      <c r="AI3861">
        <f t="shared" si="314"/>
        <v>127</v>
      </c>
      <c r="AJ3861">
        <f t="shared" si="315"/>
        <v>37042.090000000004</v>
      </c>
      <c r="AK3861" s="62">
        <f t="shared" si="316"/>
        <v>7.0555555555555554</v>
      </c>
      <c r="AL3861">
        <f t="shared" si="317"/>
        <v>35558.730000000003</v>
      </c>
    </row>
    <row r="3862" spans="2:38" ht="14.45" x14ac:dyDescent="0.3">
      <c r="B3862" t="s">
        <v>2960</v>
      </c>
      <c r="C3862">
        <v>2002344334</v>
      </c>
      <c r="D3862" t="s">
        <v>125</v>
      </c>
      <c r="E3862" t="s">
        <v>126</v>
      </c>
      <c r="F3862" t="s">
        <v>127</v>
      </c>
      <c r="G3862" t="s">
        <v>132</v>
      </c>
      <c r="H3862" t="s">
        <v>133</v>
      </c>
      <c r="I3862" t="s">
        <v>177</v>
      </c>
      <c r="J3862" t="s">
        <v>262</v>
      </c>
      <c r="K3862" t="s">
        <v>263</v>
      </c>
      <c r="L3862">
        <v>83911772</v>
      </c>
      <c r="M3862" t="s">
        <v>424</v>
      </c>
      <c r="N3862">
        <v>96190010</v>
      </c>
      <c r="O3862" t="s">
        <v>425</v>
      </c>
      <c r="P3862">
        <v>4987176321220</v>
      </c>
      <c r="Q3862">
        <v>115</v>
      </c>
      <c r="R3862" s="16">
        <v>46807</v>
      </c>
      <c r="S3862">
        <v>24</v>
      </c>
      <c r="T3862">
        <v>77</v>
      </c>
      <c r="U3862">
        <v>32</v>
      </c>
      <c r="V3862">
        <v>99.46</v>
      </c>
      <c r="W3862">
        <v>99.46</v>
      </c>
      <c r="X3862">
        <v>103.61</v>
      </c>
      <c r="Y3862">
        <v>0</v>
      </c>
      <c r="Z3862">
        <v>2</v>
      </c>
      <c r="AA3862">
        <v>0</v>
      </c>
      <c r="AB3862">
        <v>0</v>
      </c>
      <c r="AC3862">
        <v>198.92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f t="shared" si="314"/>
        <v>2</v>
      </c>
      <c r="AJ3862">
        <f t="shared" si="315"/>
        <v>207.22</v>
      </c>
      <c r="AK3862" s="62">
        <f t="shared" si="316"/>
        <v>6.25E-2</v>
      </c>
      <c r="AL3862">
        <f t="shared" si="317"/>
        <v>198.92</v>
      </c>
    </row>
    <row r="3863" spans="2:38" ht="14.45" x14ac:dyDescent="0.3">
      <c r="B3863" t="s">
        <v>2960</v>
      </c>
      <c r="C3863">
        <v>2002344334</v>
      </c>
      <c r="D3863" t="s">
        <v>125</v>
      </c>
      <c r="E3863" t="s">
        <v>126</v>
      </c>
      <c r="F3863" t="s">
        <v>127</v>
      </c>
      <c r="G3863" t="s">
        <v>128</v>
      </c>
      <c r="H3863" t="s">
        <v>139</v>
      </c>
      <c r="I3863" t="s">
        <v>140</v>
      </c>
      <c r="J3863" t="s">
        <v>236</v>
      </c>
      <c r="K3863" t="s">
        <v>971</v>
      </c>
      <c r="L3863">
        <v>80895440</v>
      </c>
      <c r="M3863" t="s">
        <v>1009</v>
      </c>
      <c r="N3863">
        <v>96190030</v>
      </c>
      <c r="O3863" t="s">
        <v>1010</v>
      </c>
      <c r="P3863">
        <v>4987176093349</v>
      </c>
      <c r="Q3863">
        <v>1730</v>
      </c>
      <c r="R3863" s="16">
        <v>47045</v>
      </c>
      <c r="S3863">
        <v>36</v>
      </c>
      <c r="T3863">
        <v>73</v>
      </c>
      <c r="U3863">
        <v>4</v>
      </c>
      <c r="V3863">
        <v>1375.36</v>
      </c>
      <c r="W3863">
        <v>1444.13</v>
      </c>
      <c r="X3863">
        <v>1504.35</v>
      </c>
      <c r="Y3863">
        <v>0</v>
      </c>
      <c r="Z3863">
        <v>1</v>
      </c>
      <c r="AA3863">
        <v>0</v>
      </c>
      <c r="AB3863">
        <v>0</v>
      </c>
      <c r="AC3863">
        <v>1444.13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f t="shared" si="314"/>
        <v>1</v>
      </c>
      <c r="AJ3863">
        <f t="shared" si="315"/>
        <v>1504.35</v>
      </c>
      <c r="AK3863" s="62">
        <f t="shared" si="316"/>
        <v>0.25</v>
      </c>
      <c r="AL3863">
        <f t="shared" si="317"/>
        <v>1444.13</v>
      </c>
    </row>
    <row r="3864" spans="2:38" ht="14.45" x14ac:dyDescent="0.3">
      <c r="B3864" t="s">
        <v>2960</v>
      </c>
      <c r="C3864">
        <v>2002344334</v>
      </c>
      <c r="D3864" t="s">
        <v>125</v>
      </c>
      <c r="E3864" t="s">
        <v>126</v>
      </c>
      <c r="F3864" t="s">
        <v>127</v>
      </c>
      <c r="G3864" t="s">
        <v>132</v>
      </c>
      <c r="H3864" t="s">
        <v>133</v>
      </c>
      <c r="I3864" t="s">
        <v>177</v>
      </c>
      <c r="J3864" t="s">
        <v>262</v>
      </c>
      <c r="K3864" t="s">
        <v>426</v>
      </c>
      <c r="L3864">
        <v>83911777</v>
      </c>
      <c r="M3864" t="s">
        <v>427</v>
      </c>
      <c r="N3864">
        <v>96190010</v>
      </c>
      <c r="O3864" t="s">
        <v>428</v>
      </c>
      <c r="P3864">
        <v>4987176321152</v>
      </c>
      <c r="Q3864">
        <v>40</v>
      </c>
      <c r="R3864" s="16">
        <v>46863</v>
      </c>
      <c r="S3864">
        <v>24</v>
      </c>
      <c r="T3864">
        <v>85</v>
      </c>
      <c r="U3864">
        <v>126</v>
      </c>
      <c r="V3864">
        <v>34.590000000000003</v>
      </c>
      <c r="W3864">
        <v>34.590000000000003</v>
      </c>
      <c r="X3864">
        <v>36.03</v>
      </c>
      <c r="Y3864">
        <v>0</v>
      </c>
      <c r="Z3864">
        <v>53</v>
      </c>
      <c r="AA3864">
        <v>0</v>
      </c>
      <c r="AB3864">
        <v>0</v>
      </c>
      <c r="AC3864">
        <v>1833.27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f t="shared" si="314"/>
        <v>53</v>
      </c>
      <c r="AJ3864">
        <f t="shared" si="315"/>
        <v>1909.5900000000001</v>
      </c>
      <c r="AK3864" s="62">
        <f t="shared" si="316"/>
        <v>0.42063492063492064</v>
      </c>
      <c r="AL3864">
        <f t="shared" si="317"/>
        <v>1833.2700000000002</v>
      </c>
    </row>
    <row r="3865" spans="2:38" ht="14.45" x14ac:dyDescent="0.3">
      <c r="B3865" t="s">
        <v>2960</v>
      </c>
      <c r="C3865">
        <v>2002344334</v>
      </c>
      <c r="D3865" t="s">
        <v>125</v>
      </c>
      <c r="E3865" t="s">
        <v>126</v>
      </c>
      <c r="F3865" t="s">
        <v>127</v>
      </c>
      <c r="G3865" t="s">
        <v>128</v>
      </c>
      <c r="H3865" t="s">
        <v>139</v>
      </c>
      <c r="I3865" t="s">
        <v>140</v>
      </c>
      <c r="J3865" t="s">
        <v>141</v>
      </c>
      <c r="K3865" t="s">
        <v>941</v>
      </c>
      <c r="L3865">
        <v>80895443</v>
      </c>
      <c r="M3865" t="s">
        <v>981</v>
      </c>
      <c r="N3865">
        <v>96190030</v>
      </c>
      <c r="O3865" t="s">
        <v>982</v>
      </c>
      <c r="P3865">
        <v>4987176135285</v>
      </c>
      <c r="Q3865">
        <v>1399</v>
      </c>
      <c r="R3865" s="16">
        <v>47045</v>
      </c>
      <c r="S3865">
        <v>36</v>
      </c>
      <c r="T3865">
        <v>73</v>
      </c>
      <c r="U3865">
        <v>4</v>
      </c>
      <c r="V3865">
        <v>1023.24</v>
      </c>
      <c r="W3865">
        <v>1074.4000000000001</v>
      </c>
      <c r="X3865">
        <v>1119.2</v>
      </c>
      <c r="Y3865">
        <v>0</v>
      </c>
      <c r="Z3865">
        <v>2</v>
      </c>
      <c r="AA3865">
        <v>0</v>
      </c>
      <c r="AB3865">
        <v>0</v>
      </c>
      <c r="AC3865">
        <v>2148.8000000000002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f t="shared" si="314"/>
        <v>2</v>
      </c>
      <c r="AJ3865">
        <f t="shared" si="315"/>
        <v>2238.4</v>
      </c>
      <c r="AK3865" s="62">
        <f t="shared" si="316"/>
        <v>0.5</v>
      </c>
      <c r="AL3865">
        <f t="shared" si="317"/>
        <v>2148.8000000000002</v>
      </c>
    </row>
    <row r="3866" spans="2:38" ht="14.45" x14ac:dyDescent="0.3">
      <c r="B3866" t="s">
        <v>2960</v>
      </c>
      <c r="C3866">
        <v>2002344334</v>
      </c>
      <c r="D3866" t="s">
        <v>125</v>
      </c>
      <c r="E3866" t="s">
        <v>126</v>
      </c>
      <c r="F3866" t="s">
        <v>127</v>
      </c>
      <c r="G3866" t="s">
        <v>146</v>
      </c>
      <c r="H3866" t="s">
        <v>150</v>
      </c>
      <c r="I3866" t="s">
        <v>326</v>
      </c>
      <c r="J3866" t="s">
        <v>394</v>
      </c>
      <c r="K3866" t="s">
        <v>394</v>
      </c>
      <c r="L3866">
        <v>80867315</v>
      </c>
      <c r="M3866" t="s">
        <v>881</v>
      </c>
      <c r="N3866">
        <v>82121010</v>
      </c>
      <c r="O3866" t="s">
        <v>882</v>
      </c>
      <c r="P3866">
        <v>4987176355751</v>
      </c>
      <c r="Q3866">
        <v>125</v>
      </c>
      <c r="R3866" s="16">
        <v>46807</v>
      </c>
      <c r="S3866">
        <v>60</v>
      </c>
      <c r="T3866">
        <v>31</v>
      </c>
      <c r="U3866">
        <v>48</v>
      </c>
      <c r="V3866">
        <v>90.8</v>
      </c>
      <c r="W3866">
        <v>107.14</v>
      </c>
      <c r="X3866">
        <v>111.61</v>
      </c>
      <c r="Y3866">
        <v>1</v>
      </c>
      <c r="Z3866">
        <v>34</v>
      </c>
      <c r="AA3866">
        <v>0</v>
      </c>
      <c r="AB3866">
        <v>0</v>
      </c>
      <c r="AC3866">
        <v>8785.48</v>
      </c>
      <c r="AD3866">
        <v>0.02</v>
      </c>
      <c r="AE3866">
        <v>0</v>
      </c>
      <c r="AF3866">
        <v>0</v>
      </c>
      <c r="AG3866">
        <v>0</v>
      </c>
      <c r="AH3866">
        <v>0</v>
      </c>
      <c r="AI3866">
        <f t="shared" si="314"/>
        <v>82</v>
      </c>
      <c r="AJ3866">
        <f t="shared" si="315"/>
        <v>9152.02</v>
      </c>
      <c r="AK3866" s="62">
        <f t="shared" si="316"/>
        <v>1.7083333333333333</v>
      </c>
      <c r="AL3866">
        <f t="shared" si="317"/>
        <v>8785.48</v>
      </c>
    </row>
    <row r="3867" spans="2:38" ht="14.45" x14ac:dyDescent="0.3">
      <c r="B3867" t="s">
        <v>2960</v>
      </c>
      <c r="C3867">
        <v>2002344334</v>
      </c>
      <c r="D3867" t="s">
        <v>125</v>
      </c>
      <c r="E3867" t="s">
        <v>126</v>
      </c>
      <c r="F3867" t="s">
        <v>127</v>
      </c>
      <c r="G3867" t="s">
        <v>128</v>
      </c>
      <c r="H3867" t="s">
        <v>139</v>
      </c>
      <c r="I3867" t="s">
        <v>140</v>
      </c>
      <c r="J3867" t="s">
        <v>141</v>
      </c>
      <c r="K3867" t="s">
        <v>942</v>
      </c>
      <c r="L3867">
        <v>80895444</v>
      </c>
      <c r="M3867" t="s">
        <v>947</v>
      </c>
      <c r="N3867">
        <v>96190030</v>
      </c>
      <c r="O3867" t="s">
        <v>948</v>
      </c>
      <c r="P3867">
        <v>4987176135384</v>
      </c>
      <c r="Q3867">
        <v>1399</v>
      </c>
      <c r="R3867" s="16">
        <v>47045</v>
      </c>
      <c r="S3867">
        <v>36</v>
      </c>
      <c r="T3867">
        <v>73</v>
      </c>
      <c r="U3867">
        <v>4</v>
      </c>
      <c r="V3867">
        <v>1023.24</v>
      </c>
      <c r="W3867">
        <v>1074.4000000000001</v>
      </c>
      <c r="X3867">
        <v>1119.2</v>
      </c>
      <c r="Y3867">
        <v>0</v>
      </c>
      <c r="Z3867">
        <v>1</v>
      </c>
      <c r="AA3867">
        <v>0</v>
      </c>
      <c r="AB3867">
        <v>0</v>
      </c>
      <c r="AC3867">
        <v>1074.4000000000001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f t="shared" si="314"/>
        <v>1</v>
      </c>
      <c r="AJ3867">
        <f t="shared" si="315"/>
        <v>1119.2</v>
      </c>
      <c r="AK3867" s="62">
        <f t="shared" si="316"/>
        <v>0.25</v>
      </c>
      <c r="AL3867">
        <f t="shared" si="317"/>
        <v>1074.4000000000001</v>
      </c>
    </row>
    <row r="3868" spans="2:38" ht="14.45" x14ac:dyDescent="0.3">
      <c r="B3868" t="s">
        <v>2960</v>
      </c>
      <c r="C3868">
        <v>2002344334</v>
      </c>
      <c r="D3868" t="s">
        <v>125</v>
      </c>
      <c r="E3868" t="s">
        <v>126</v>
      </c>
      <c r="F3868" t="s">
        <v>127</v>
      </c>
      <c r="G3868" t="s">
        <v>132</v>
      </c>
      <c r="H3868" t="s">
        <v>133</v>
      </c>
      <c r="I3868" t="s">
        <v>177</v>
      </c>
      <c r="J3868" t="s">
        <v>178</v>
      </c>
      <c r="K3868" t="s">
        <v>230</v>
      </c>
      <c r="L3868">
        <v>80869897</v>
      </c>
      <c r="M3868" t="s">
        <v>231</v>
      </c>
      <c r="N3868">
        <v>96190010</v>
      </c>
      <c r="O3868" t="s">
        <v>232</v>
      </c>
      <c r="P3868">
        <v>4987176319449</v>
      </c>
      <c r="Q3868">
        <v>370</v>
      </c>
      <c r="R3868" s="16">
        <v>47045</v>
      </c>
      <c r="S3868">
        <v>24</v>
      </c>
      <c r="T3868">
        <v>100</v>
      </c>
      <c r="U3868">
        <v>16</v>
      </c>
      <c r="V3868">
        <v>284.45</v>
      </c>
      <c r="W3868">
        <v>284.45</v>
      </c>
      <c r="X3868">
        <v>296.31</v>
      </c>
      <c r="Y3868">
        <v>0</v>
      </c>
      <c r="Z3868">
        <v>1</v>
      </c>
      <c r="AA3868">
        <v>0</v>
      </c>
      <c r="AB3868">
        <v>0</v>
      </c>
      <c r="AC3868">
        <v>284.45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f t="shared" si="314"/>
        <v>1</v>
      </c>
      <c r="AJ3868">
        <f t="shared" si="315"/>
        <v>296.31</v>
      </c>
      <c r="AK3868" s="62">
        <f t="shared" si="316"/>
        <v>6.25E-2</v>
      </c>
      <c r="AL3868">
        <f t="shared" si="317"/>
        <v>284.45</v>
      </c>
    </row>
    <row r="3869" spans="2:38" ht="14.45" x14ac:dyDescent="0.3">
      <c r="B3869" t="s">
        <v>2960</v>
      </c>
      <c r="C3869">
        <v>2002344334</v>
      </c>
      <c r="D3869" t="s">
        <v>125</v>
      </c>
      <c r="E3869" t="s">
        <v>126</v>
      </c>
      <c r="F3869" t="s">
        <v>127</v>
      </c>
      <c r="G3869" t="s">
        <v>128</v>
      </c>
      <c r="H3869" t="s">
        <v>139</v>
      </c>
      <c r="I3869" t="s">
        <v>140</v>
      </c>
      <c r="J3869" t="s">
        <v>141</v>
      </c>
      <c r="K3869" t="s">
        <v>940</v>
      </c>
      <c r="L3869">
        <v>80895445</v>
      </c>
      <c r="M3869" t="s">
        <v>1011</v>
      </c>
      <c r="N3869">
        <v>96190030</v>
      </c>
      <c r="O3869" t="s">
        <v>1012</v>
      </c>
      <c r="P3869">
        <v>4987176135407</v>
      </c>
      <c r="Q3869">
        <v>1399</v>
      </c>
      <c r="R3869" s="16">
        <v>46808</v>
      </c>
      <c r="S3869">
        <v>36</v>
      </c>
      <c r="T3869">
        <v>51</v>
      </c>
      <c r="U3869">
        <v>4</v>
      </c>
      <c r="V3869">
        <v>1023.24</v>
      </c>
      <c r="W3869">
        <v>1074.4000000000001</v>
      </c>
      <c r="X3869">
        <v>1119.2</v>
      </c>
      <c r="Y3869">
        <v>0</v>
      </c>
      <c r="Z3869">
        <v>2</v>
      </c>
      <c r="AA3869">
        <v>0</v>
      </c>
      <c r="AB3869">
        <v>0</v>
      </c>
      <c r="AC3869">
        <v>2148.8000000000002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f t="shared" si="314"/>
        <v>2</v>
      </c>
      <c r="AJ3869">
        <f t="shared" si="315"/>
        <v>2238.4</v>
      </c>
      <c r="AK3869" s="62">
        <f t="shared" si="316"/>
        <v>0.5</v>
      </c>
      <c r="AL3869">
        <f t="shared" si="317"/>
        <v>2148.8000000000002</v>
      </c>
    </row>
    <row r="3870" spans="2:38" ht="14.45" x14ac:dyDescent="0.3">
      <c r="B3870" t="s">
        <v>2960</v>
      </c>
      <c r="C3870">
        <v>2002344334</v>
      </c>
      <c r="D3870" t="s">
        <v>125</v>
      </c>
      <c r="E3870" t="s">
        <v>126</v>
      </c>
      <c r="F3870" t="s">
        <v>127</v>
      </c>
      <c r="G3870" t="s">
        <v>146</v>
      </c>
      <c r="H3870" t="s">
        <v>147</v>
      </c>
      <c r="I3870" t="s">
        <v>203</v>
      </c>
      <c r="J3870" t="s">
        <v>204</v>
      </c>
      <c r="K3870" t="s">
        <v>273</v>
      </c>
      <c r="L3870">
        <v>80862826</v>
      </c>
      <c r="M3870" t="s">
        <v>274</v>
      </c>
      <c r="N3870">
        <v>33071010</v>
      </c>
      <c r="O3870" t="s">
        <v>275</v>
      </c>
      <c r="P3870">
        <v>4987176150585</v>
      </c>
      <c r="Q3870">
        <v>71</v>
      </c>
      <c r="R3870" s="16">
        <v>46657</v>
      </c>
      <c r="S3870">
        <v>36</v>
      </c>
      <c r="T3870">
        <v>38</v>
      </c>
      <c r="U3870">
        <v>96</v>
      </c>
      <c r="V3870">
        <v>57.96</v>
      </c>
      <c r="W3870">
        <v>60.86</v>
      </c>
      <c r="X3870">
        <v>63.4</v>
      </c>
      <c r="Y3870">
        <v>0</v>
      </c>
      <c r="Z3870">
        <v>31</v>
      </c>
      <c r="AA3870">
        <v>0</v>
      </c>
      <c r="AB3870">
        <v>0</v>
      </c>
      <c r="AC3870">
        <v>1886.66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f t="shared" si="314"/>
        <v>31</v>
      </c>
      <c r="AJ3870">
        <f t="shared" si="315"/>
        <v>1965.3999999999999</v>
      </c>
      <c r="AK3870" s="62">
        <f t="shared" si="316"/>
        <v>0.32291666666666669</v>
      </c>
      <c r="AL3870">
        <f t="shared" si="317"/>
        <v>1886.66</v>
      </c>
    </row>
    <row r="3871" spans="2:38" ht="14.45" x14ac:dyDescent="0.3">
      <c r="B3871" t="s">
        <v>2960</v>
      </c>
      <c r="C3871">
        <v>2002344334</v>
      </c>
      <c r="D3871" t="s">
        <v>125</v>
      </c>
      <c r="E3871" t="s">
        <v>126</v>
      </c>
      <c r="F3871" t="s">
        <v>127</v>
      </c>
      <c r="G3871" t="s">
        <v>128</v>
      </c>
      <c r="H3871" t="s">
        <v>139</v>
      </c>
      <c r="I3871" t="s">
        <v>140</v>
      </c>
      <c r="J3871" t="s">
        <v>159</v>
      </c>
      <c r="K3871" t="s">
        <v>573</v>
      </c>
      <c r="L3871">
        <v>83921927</v>
      </c>
      <c r="M3871" t="s">
        <v>1038</v>
      </c>
      <c r="N3871">
        <v>96190030</v>
      </c>
      <c r="O3871" t="s">
        <v>1039</v>
      </c>
      <c r="P3871">
        <v>4987176303721</v>
      </c>
      <c r="Q3871">
        <v>350</v>
      </c>
      <c r="R3871" s="16">
        <v>47052</v>
      </c>
      <c r="S3871">
        <v>36</v>
      </c>
      <c r="T3871">
        <v>74</v>
      </c>
      <c r="U3871">
        <v>18</v>
      </c>
      <c r="V3871">
        <v>266.66000000000003</v>
      </c>
      <c r="W3871">
        <v>279.99</v>
      </c>
      <c r="X3871">
        <v>291.67</v>
      </c>
      <c r="Y3871">
        <v>3</v>
      </c>
      <c r="Z3871">
        <v>0</v>
      </c>
      <c r="AA3871">
        <v>0</v>
      </c>
      <c r="AB3871">
        <v>0</v>
      </c>
      <c r="AC3871">
        <v>15119.46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f t="shared" si="314"/>
        <v>54</v>
      </c>
      <c r="AJ3871">
        <f t="shared" si="315"/>
        <v>15750.18</v>
      </c>
      <c r="AK3871" s="62">
        <f t="shared" si="316"/>
        <v>3</v>
      </c>
      <c r="AL3871">
        <f t="shared" si="317"/>
        <v>15119.460000000001</v>
      </c>
    </row>
    <row r="3872" spans="2:38" ht="14.45" x14ac:dyDescent="0.3">
      <c r="B3872" t="s">
        <v>2960</v>
      </c>
      <c r="C3872">
        <v>2002344334</v>
      </c>
      <c r="D3872" t="s">
        <v>125</v>
      </c>
      <c r="E3872" t="s">
        <v>126</v>
      </c>
      <c r="F3872" t="s">
        <v>127</v>
      </c>
      <c r="G3872" t="s">
        <v>128</v>
      </c>
      <c r="H3872" t="s">
        <v>139</v>
      </c>
      <c r="I3872" t="s">
        <v>140</v>
      </c>
      <c r="J3872" t="s">
        <v>236</v>
      </c>
      <c r="K3872" t="s">
        <v>237</v>
      </c>
      <c r="L3872">
        <v>80837085</v>
      </c>
      <c r="M3872" t="s">
        <v>238</v>
      </c>
      <c r="N3872">
        <v>96190030</v>
      </c>
      <c r="O3872" t="s">
        <v>239</v>
      </c>
      <c r="P3872">
        <v>4987176093295</v>
      </c>
      <c r="Q3872">
        <v>1217</v>
      </c>
      <c r="R3872" s="16">
        <v>47020</v>
      </c>
      <c r="S3872">
        <v>36</v>
      </c>
      <c r="T3872">
        <v>71</v>
      </c>
      <c r="U3872">
        <v>6</v>
      </c>
      <c r="V3872">
        <v>967.52</v>
      </c>
      <c r="W3872">
        <v>1015.9</v>
      </c>
      <c r="X3872">
        <v>1058.26</v>
      </c>
      <c r="Y3872">
        <v>0</v>
      </c>
      <c r="Z3872">
        <v>3</v>
      </c>
      <c r="AA3872">
        <v>0</v>
      </c>
      <c r="AB3872">
        <v>0</v>
      </c>
      <c r="AC3872">
        <v>3047.7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f t="shared" si="314"/>
        <v>3</v>
      </c>
      <c r="AJ3872">
        <f t="shared" si="315"/>
        <v>3174.7799999999997</v>
      </c>
      <c r="AK3872" s="62">
        <f t="shared" si="316"/>
        <v>0.5</v>
      </c>
      <c r="AL3872">
        <f t="shared" si="317"/>
        <v>3047.7</v>
      </c>
    </row>
    <row r="3873" spans="2:38" ht="14.45" x14ac:dyDescent="0.3">
      <c r="B3873" t="s">
        <v>2960</v>
      </c>
      <c r="C3873">
        <v>2002344334</v>
      </c>
      <c r="D3873" t="s">
        <v>125</v>
      </c>
      <c r="E3873" t="s">
        <v>126</v>
      </c>
      <c r="F3873" t="s">
        <v>127</v>
      </c>
      <c r="G3873" t="s">
        <v>128</v>
      </c>
      <c r="H3873" t="s">
        <v>139</v>
      </c>
      <c r="I3873" t="s">
        <v>140</v>
      </c>
      <c r="J3873" t="s">
        <v>236</v>
      </c>
      <c r="K3873" t="s">
        <v>797</v>
      </c>
      <c r="L3873">
        <v>80895446</v>
      </c>
      <c r="M3873" t="s">
        <v>798</v>
      </c>
      <c r="N3873">
        <v>96190030</v>
      </c>
      <c r="O3873" t="s">
        <v>799</v>
      </c>
      <c r="P3873">
        <v>4987176307866</v>
      </c>
      <c r="Q3873">
        <v>374</v>
      </c>
      <c r="R3873" s="16">
        <v>46807</v>
      </c>
      <c r="S3873">
        <v>36</v>
      </c>
      <c r="T3873">
        <v>51</v>
      </c>
      <c r="U3873">
        <v>18</v>
      </c>
      <c r="V3873">
        <v>297.33</v>
      </c>
      <c r="W3873">
        <v>312.2</v>
      </c>
      <c r="X3873">
        <v>325.22000000000003</v>
      </c>
      <c r="Y3873">
        <v>3</v>
      </c>
      <c r="Z3873">
        <v>3</v>
      </c>
      <c r="AA3873">
        <v>0</v>
      </c>
      <c r="AB3873">
        <v>0</v>
      </c>
      <c r="AC3873">
        <v>17795.400000000001</v>
      </c>
      <c r="AD3873">
        <v>0.01</v>
      </c>
      <c r="AE3873">
        <v>0</v>
      </c>
      <c r="AF3873">
        <v>0</v>
      </c>
      <c r="AG3873">
        <v>0</v>
      </c>
      <c r="AH3873">
        <v>0</v>
      </c>
      <c r="AI3873">
        <f t="shared" si="314"/>
        <v>57</v>
      </c>
      <c r="AJ3873">
        <f t="shared" si="315"/>
        <v>18537.54</v>
      </c>
      <c r="AK3873" s="62">
        <f t="shared" si="316"/>
        <v>3.1666666666666665</v>
      </c>
      <c r="AL3873">
        <f t="shared" si="317"/>
        <v>17795.399999999998</v>
      </c>
    </row>
    <row r="3874" spans="2:38" ht="14.45" x14ac:dyDescent="0.3">
      <c r="B3874" t="s">
        <v>2960</v>
      </c>
      <c r="C3874">
        <v>2002344334</v>
      </c>
      <c r="D3874" t="s">
        <v>125</v>
      </c>
      <c r="E3874" t="s">
        <v>126</v>
      </c>
      <c r="F3874" t="s">
        <v>127</v>
      </c>
      <c r="G3874" t="s">
        <v>146</v>
      </c>
      <c r="H3874" t="s">
        <v>160</v>
      </c>
      <c r="I3874" t="s">
        <v>161</v>
      </c>
      <c r="J3874" t="s">
        <v>217</v>
      </c>
      <c r="K3874" t="s">
        <v>218</v>
      </c>
      <c r="L3874">
        <v>80707385</v>
      </c>
      <c r="M3874" t="s">
        <v>219</v>
      </c>
      <c r="N3874">
        <v>96032100</v>
      </c>
      <c r="O3874" t="s">
        <v>220</v>
      </c>
      <c r="P3874">
        <v>4210201316817</v>
      </c>
      <c r="Q3874">
        <v>529</v>
      </c>
      <c r="R3874" s="16">
        <v>47020</v>
      </c>
      <c r="S3874">
        <v>36</v>
      </c>
      <c r="T3874">
        <v>71</v>
      </c>
      <c r="U3874">
        <v>12</v>
      </c>
      <c r="V3874">
        <v>416.93</v>
      </c>
      <c r="W3874">
        <v>437.78</v>
      </c>
      <c r="X3874">
        <v>456.04</v>
      </c>
      <c r="Y3874">
        <v>0</v>
      </c>
      <c r="Z3874">
        <v>2</v>
      </c>
      <c r="AA3874">
        <v>0</v>
      </c>
      <c r="AB3874">
        <v>0</v>
      </c>
      <c r="AC3874">
        <v>875.56</v>
      </c>
      <c r="AD3874">
        <v>1.6699999999999899</v>
      </c>
      <c r="AE3874">
        <v>0</v>
      </c>
      <c r="AF3874">
        <v>0</v>
      </c>
      <c r="AG3874">
        <v>0</v>
      </c>
      <c r="AH3874">
        <v>0</v>
      </c>
      <c r="AI3874">
        <f t="shared" si="314"/>
        <v>2</v>
      </c>
      <c r="AJ3874">
        <f t="shared" si="315"/>
        <v>912.08</v>
      </c>
      <c r="AK3874" s="62">
        <f t="shared" si="316"/>
        <v>0.16666666666666666</v>
      </c>
      <c r="AL3874">
        <f t="shared" si="317"/>
        <v>875.56</v>
      </c>
    </row>
    <row r="3875" spans="2:38" ht="14.45" x14ac:dyDescent="0.3">
      <c r="B3875" t="s">
        <v>2960</v>
      </c>
      <c r="C3875">
        <v>2002344334</v>
      </c>
      <c r="D3875" t="s">
        <v>125</v>
      </c>
      <c r="E3875" t="s">
        <v>126</v>
      </c>
      <c r="F3875" t="s">
        <v>127</v>
      </c>
      <c r="G3875" t="s">
        <v>128</v>
      </c>
      <c r="H3875" t="s">
        <v>129</v>
      </c>
      <c r="I3875" t="s">
        <v>130</v>
      </c>
      <c r="J3875" t="s">
        <v>216</v>
      </c>
      <c r="K3875" t="s">
        <v>556</v>
      </c>
      <c r="L3875">
        <v>80889635</v>
      </c>
      <c r="M3875" t="s">
        <v>800</v>
      </c>
      <c r="N3875">
        <v>33051090</v>
      </c>
      <c r="O3875" t="s">
        <v>801</v>
      </c>
      <c r="P3875">
        <v>4987176272164</v>
      </c>
      <c r="Q3875">
        <v>210</v>
      </c>
      <c r="R3875" s="16">
        <v>47105</v>
      </c>
      <c r="S3875">
        <v>36</v>
      </c>
      <c r="T3875">
        <v>79</v>
      </c>
      <c r="U3875">
        <v>56</v>
      </c>
      <c r="V3875">
        <v>174.54</v>
      </c>
      <c r="W3875">
        <v>183.27</v>
      </c>
      <c r="X3875">
        <v>190.91</v>
      </c>
      <c r="Y3875">
        <v>0</v>
      </c>
      <c r="Z3875">
        <v>1</v>
      </c>
      <c r="AA3875">
        <v>0</v>
      </c>
      <c r="AB3875">
        <v>0</v>
      </c>
      <c r="AC3875">
        <v>183.27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f t="shared" si="314"/>
        <v>1</v>
      </c>
      <c r="AJ3875">
        <f t="shared" si="315"/>
        <v>190.91</v>
      </c>
      <c r="AK3875" s="62">
        <f t="shared" si="316"/>
        <v>1.7857142857142856E-2</v>
      </c>
      <c r="AL3875">
        <f t="shared" si="317"/>
        <v>183.27</v>
      </c>
    </row>
    <row r="3876" spans="2:38" ht="14.45" x14ac:dyDescent="0.3">
      <c r="B3876" t="s">
        <v>2960</v>
      </c>
      <c r="C3876">
        <v>2002344334</v>
      </c>
      <c r="D3876" t="s">
        <v>125</v>
      </c>
      <c r="E3876" t="s">
        <v>126</v>
      </c>
      <c r="F3876" t="s">
        <v>127</v>
      </c>
      <c r="G3876" t="s">
        <v>132</v>
      </c>
      <c r="H3876" t="s">
        <v>163</v>
      </c>
      <c r="I3876" t="s">
        <v>164</v>
      </c>
      <c r="J3876" t="s">
        <v>253</v>
      </c>
      <c r="K3876" t="s">
        <v>254</v>
      </c>
      <c r="L3876">
        <v>80830409</v>
      </c>
      <c r="M3876" t="s">
        <v>255</v>
      </c>
      <c r="N3876">
        <v>33071010</v>
      </c>
      <c r="O3876" t="s">
        <v>256</v>
      </c>
      <c r="P3876">
        <v>4987176177810</v>
      </c>
      <c r="Q3876">
        <v>284</v>
      </c>
      <c r="R3876" s="16">
        <v>46807</v>
      </c>
      <c r="S3876">
        <v>36</v>
      </c>
      <c r="T3876">
        <v>51</v>
      </c>
      <c r="U3876">
        <v>24</v>
      </c>
      <c r="V3876">
        <v>231.83</v>
      </c>
      <c r="W3876">
        <v>243.42</v>
      </c>
      <c r="X3876">
        <v>253.57</v>
      </c>
      <c r="Y3876">
        <v>0</v>
      </c>
      <c r="Z3876">
        <v>1</v>
      </c>
      <c r="AA3876">
        <v>0</v>
      </c>
      <c r="AB3876">
        <v>0</v>
      </c>
      <c r="AC3876">
        <v>243.42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f t="shared" ref="AI3876:AI3900" si="318">+(Y3876+AA3876)*U3876+(Z3876+AB3876+AE3876+AG3876)</f>
        <v>1</v>
      </c>
      <c r="AJ3876">
        <f t="shared" ref="AJ3876:AJ3900" si="319">+AI3876*X3876</f>
        <v>253.57</v>
      </c>
      <c r="AK3876" s="62">
        <f t="shared" ref="AK3876:AK3900" si="320">+AI3876/U3876</f>
        <v>4.1666666666666664E-2</v>
      </c>
      <c r="AL3876">
        <f t="shared" ref="AL3876:AL3900" si="321">+AI3876*W3876</f>
        <v>243.42</v>
      </c>
    </row>
    <row r="3877" spans="2:38" ht="14.45" x14ac:dyDescent="0.3">
      <c r="B3877" t="s">
        <v>2960</v>
      </c>
      <c r="C3877">
        <v>2002344334</v>
      </c>
      <c r="D3877" t="s">
        <v>125</v>
      </c>
      <c r="E3877" t="s">
        <v>126</v>
      </c>
      <c r="F3877" t="s">
        <v>127</v>
      </c>
      <c r="G3877" t="s">
        <v>128</v>
      </c>
      <c r="H3877" t="s">
        <v>139</v>
      </c>
      <c r="I3877" t="s">
        <v>140</v>
      </c>
      <c r="J3877" t="s">
        <v>141</v>
      </c>
      <c r="K3877" t="s">
        <v>142</v>
      </c>
      <c r="L3877">
        <v>80895447</v>
      </c>
      <c r="M3877" t="s">
        <v>805</v>
      </c>
      <c r="N3877">
        <v>96190030</v>
      </c>
      <c r="O3877" t="s">
        <v>806</v>
      </c>
      <c r="P3877">
        <v>4987176135506</v>
      </c>
      <c r="Q3877">
        <v>1399</v>
      </c>
      <c r="R3877" s="16">
        <v>47045</v>
      </c>
      <c r="S3877">
        <v>36</v>
      </c>
      <c r="T3877">
        <v>73</v>
      </c>
      <c r="U3877">
        <v>4</v>
      </c>
      <c r="V3877">
        <v>1023.24</v>
      </c>
      <c r="W3877">
        <v>1074.4000000000001</v>
      </c>
      <c r="X3877">
        <v>1119.2</v>
      </c>
      <c r="Y3877">
        <v>2</v>
      </c>
      <c r="Z3877">
        <v>2</v>
      </c>
      <c r="AA3877">
        <v>0</v>
      </c>
      <c r="AB3877">
        <v>0</v>
      </c>
      <c r="AC3877">
        <v>10744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f t="shared" si="318"/>
        <v>10</v>
      </c>
      <c r="AJ3877">
        <f t="shared" si="319"/>
        <v>11192</v>
      </c>
      <c r="AK3877" s="62">
        <f t="shared" si="320"/>
        <v>2.5</v>
      </c>
      <c r="AL3877">
        <f t="shared" si="321"/>
        <v>10744</v>
      </c>
    </row>
    <row r="3878" spans="2:38" ht="14.45" x14ac:dyDescent="0.3">
      <c r="B3878" t="s">
        <v>2960</v>
      </c>
      <c r="C3878">
        <v>2002344334</v>
      </c>
      <c r="D3878" t="s">
        <v>125</v>
      </c>
      <c r="E3878" t="s">
        <v>126</v>
      </c>
      <c r="F3878" t="s">
        <v>127</v>
      </c>
      <c r="G3878" t="s">
        <v>132</v>
      </c>
      <c r="H3878" t="s">
        <v>133</v>
      </c>
      <c r="I3878" t="s">
        <v>177</v>
      </c>
      <c r="J3878" t="s">
        <v>262</v>
      </c>
      <c r="K3878" t="s">
        <v>263</v>
      </c>
      <c r="L3878">
        <v>80845910</v>
      </c>
      <c r="M3878" t="s">
        <v>264</v>
      </c>
      <c r="N3878">
        <v>96190010</v>
      </c>
      <c r="O3878" t="s">
        <v>265</v>
      </c>
      <c r="P3878">
        <v>4987176321220</v>
      </c>
      <c r="Q3878">
        <v>115</v>
      </c>
      <c r="R3878" s="16">
        <v>47045</v>
      </c>
      <c r="S3878">
        <v>24</v>
      </c>
      <c r="T3878">
        <v>100</v>
      </c>
      <c r="U3878">
        <v>30</v>
      </c>
      <c r="V3878">
        <v>99.46</v>
      </c>
      <c r="W3878">
        <v>99.46</v>
      </c>
      <c r="X3878">
        <v>103.61</v>
      </c>
      <c r="Y3878">
        <v>0</v>
      </c>
      <c r="Z3878">
        <v>1</v>
      </c>
      <c r="AA3878">
        <v>0</v>
      </c>
      <c r="AB3878">
        <v>0</v>
      </c>
      <c r="AC3878">
        <v>99.46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f t="shared" si="318"/>
        <v>1</v>
      </c>
      <c r="AJ3878">
        <f t="shared" si="319"/>
        <v>103.61</v>
      </c>
      <c r="AK3878" s="62">
        <f t="shared" si="320"/>
        <v>3.3333333333333333E-2</v>
      </c>
      <c r="AL3878">
        <f t="shared" si="321"/>
        <v>99.46</v>
      </c>
    </row>
    <row r="3879" spans="2:38" ht="14.45" x14ac:dyDescent="0.3">
      <c r="B3879" t="s">
        <v>2960</v>
      </c>
      <c r="C3879">
        <v>2002344334</v>
      </c>
      <c r="D3879" t="s">
        <v>125</v>
      </c>
      <c r="E3879" t="s">
        <v>126</v>
      </c>
      <c r="F3879" t="s">
        <v>127</v>
      </c>
      <c r="G3879" t="s">
        <v>128</v>
      </c>
      <c r="H3879" t="s">
        <v>208</v>
      </c>
      <c r="I3879" t="s">
        <v>209</v>
      </c>
      <c r="J3879" t="s">
        <v>815</v>
      </c>
      <c r="K3879" t="s">
        <v>816</v>
      </c>
      <c r="L3879">
        <v>80753886</v>
      </c>
      <c r="M3879" t="s">
        <v>817</v>
      </c>
      <c r="N3879">
        <v>33074900</v>
      </c>
      <c r="O3879" t="s">
        <v>818</v>
      </c>
      <c r="P3879">
        <v>4987176198723</v>
      </c>
      <c r="Q3879">
        <v>249</v>
      </c>
      <c r="R3879" s="16">
        <v>47688</v>
      </c>
      <c r="S3879">
        <v>24</v>
      </c>
      <c r="T3879">
        <v>100</v>
      </c>
      <c r="U3879">
        <v>12</v>
      </c>
      <c r="V3879">
        <v>168.81</v>
      </c>
      <c r="W3879">
        <v>199.19</v>
      </c>
      <c r="X3879">
        <v>207.5</v>
      </c>
      <c r="Y3879">
        <v>1</v>
      </c>
      <c r="Z3879">
        <v>0</v>
      </c>
      <c r="AA3879">
        <v>0</v>
      </c>
      <c r="AB3879">
        <v>0</v>
      </c>
      <c r="AC3879">
        <v>2390.2800000000002</v>
      </c>
      <c r="AD3879">
        <v>16</v>
      </c>
      <c r="AE3879">
        <v>0</v>
      </c>
      <c r="AF3879">
        <v>0</v>
      </c>
      <c r="AG3879">
        <v>0</v>
      </c>
      <c r="AH3879">
        <v>0</v>
      </c>
      <c r="AI3879">
        <f t="shared" si="318"/>
        <v>12</v>
      </c>
      <c r="AJ3879">
        <f t="shared" si="319"/>
        <v>2490</v>
      </c>
      <c r="AK3879" s="62">
        <f t="shared" si="320"/>
        <v>1</v>
      </c>
      <c r="AL3879">
        <f t="shared" si="321"/>
        <v>2390.2799999999997</v>
      </c>
    </row>
    <row r="3880" spans="2:38" ht="14.45" x14ac:dyDescent="0.3">
      <c r="B3880" t="s">
        <v>2960</v>
      </c>
      <c r="C3880">
        <v>2002344334</v>
      </c>
      <c r="D3880" t="s">
        <v>125</v>
      </c>
      <c r="E3880" t="s">
        <v>126</v>
      </c>
      <c r="F3880" t="s">
        <v>127</v>
      </c>
      <c r="G3880" t="s">
        <v>132</v>
      </c>
      <c r="H3880" t="s">
        <v>133</v>
      </c>
      <c r="I3880" t="s">
        <v>134</v>
      </c>
      <c r="J3880" t="s">
        <v>169</v>
      </c>
      <c r="K3880" t="s">
        <v>270</v>
      </c>
      <c r="L3880">
        <v>80851072</v>
      </c>
      <c r="M3880" t="s">
        <v>271</v>
      </c>
      <c r="N3880">
        <v>96190010</v>
      </c>
      <c r="O3880" t="s">
        <v>272</v>
      </c>
      <c r="P3880">
        <v>4987176293664</v>
      </c>
      <c r="Q3880">
        <v>699</v>
      </c>
      <c r="R3880" s="16">
        <v>47045</v>
      </c>
      <c r="S3880">
        <v>24</v>
      </c>
      <c r="T3880">
        <v>100</v>
      </c>
      <c r="U3880">
        <v>20</v>
      </c>
      <c r="V3880">
        <v>454.4</v>
      </c>
      <c r="W3880">
        <v>454.4</v>
      </c>
      <c r="X3880">
        <v>473.35</v>
      </c>
      <c r="Y3880">
        <v>0</v>
      </c>
      <c r="Z3880">
        <v>2</v>
      </c>
      <c r="AA3880">
        <v>0</v>
      </c>
      <c r="AB3880">
        <v>0</v>
      </c>
      <c r="AC3880">
        <v>908.8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f t="shared" si="318"/>
        <v>2</v>
      </c>
      <c r="AJ3880">
        <f t="shared" si="319"/>
        <v>946.7</v>
      </c>
      <c r="AK3880" s="62">
        <f t="shared" si="320"/>
        <v>0.1</v>
      </c>
      <c r="AL3880">
        <f t="shared" si="321"/>
        <v>908.8</v>
      </c>
    </row>
    <row r="3881" spans="2:38" ht="14.45" x14ac:dyDescent="0.3">
      <c r="B3881" t="s">
        <v>2960</v>
      </c>
      <c r="C3881">
        <v>2002344334</v>
      </c>
      <c r="D3881" t="s">
        <v>125</v>
      </c>
      <c r="E3881" t="s">
        <v>126</v>
      </c>
      <c r="F3881" t="s">
        <v>127</v>
      </c>
      <c r="G3881" t="s">
        <v>146</v>
      </c>
      <c r="H3881" t="s">
        <v>150</v>
      </c>
      <c r="I3881" t="s">
        <v>173</v>
      </c>
      <c r="J3881" t="s">
        <v>174</v>
      </c>
      <c r="K3881" t="s">
        <v>764</v>
      </c>
      <c r="L3881">
        <v>83904003</v>
      </c>
      <c r="M3881" t="s">
        <v>822</v>
      </c>
      <c r="N3881">
        <v>82121010</v>
      </c>
      <c r="O3881" t="s">
        <v>823</v>
      </c>
      <c r="P3881">
        <v>4987176352002</v>
      </c>
      <c r="Q3881">
        <v>133</v>
      </c>
      <c r="R3881" s="16">
        <v>47045</v>
      </c>
      <c r="S3881">
        <v>60</v>
      </c>
      <c r="T3881">
        <v>44</v>
      </c>
      <c r="U3881">
        <v>120</v>
      </c>
      <c r="V3881">
        <v>89.65</v>
      </c>
      <c r="W3881">
        <v>105.79</v>
      </c>
      <c r="X3881">
        <v>110.2</v>
      </c>
      <c r="Y3881">
        <v>1</v>
      </c>
      <c r="Z3881">
        <v>109</v>
      </c>
      <c r="AA3881">
        <v>0</v>
      </c>
      <c r="AB3881">
        <v>0</v>
      </c>
      <c r="AC3881">
        <v>24225.91</v>
      </c>
      <c r="AD3881">
        <v>2.9999999999999898E-2</v>
      </c>
      <c r="AE3881">
        <v>0</v>
      </c>
      <c r="AF3881">
        <v>0</v>
      </c>
      <c r="AG3881">
        <v>0</v>
      </c>
      <c r="AH3881">
        <v>0</v>
      </c>
      <c r="AI3881">
        <f t="shared" si="318"/>
        <v>229</v>
      </c>
      <c r="AJ3881">
        <f t="shared" si="319"/>
        <v>25235.8</v>
      </c>
      <c r="AK3881" s="62">
        <f t="shared" si="320"/>
        <v>1.9083333333333334</v>
      </c>
      <c r="AL3881">
        <f t="shared" si="321"/>
        <v>24225.91</v>
      </c>
    </row>
    <row r="3882" spans="2:38" ht="14.45" x14ac:dyDescent="0.3">
      <c r="B3882" t="s">
        <v>2960</v>
      </c>
      <c r="C3882">
        <v>2002344334</v>
      </c>
      <c r="D3882" t="s">
        <v>125</v>
      </c>
      <c r="E3882" t="s">
        <v>126</v>
      </c>
      <c r="F3882" t="s">
        <v>127</v>
      </c>
      <c r="G3882" t="s">
        <v>132</v>
      </c>
      <c r="H3882" t="s">
        <v>133</v>
      </c>
      <c r="I3882" t="s">
        <v>134</v>
      </c>
      <c r="J3882" t="s">
        <v>169</v>
      </c>
      <c r="K3882" t="s">
        <v>270</v>
      </c>
      <c r="L3882">
        <v>80851072</v>
      </c>
      <c r="M3882" t="s">
        <v>271</v>
      </c>
      <c r="N3882">
        <v>96190010</v>
      </c>
      <c r="O3882" t="s">
        <v>279</v>
      </c>
      <c r="P3882">
        <v>4987176293664</v>
      </c>
      <c r="Q3882">
        <v>699</v>
      </c>
      <c r="R3882" s="16">
        <v>47046</v>
      </c>
      <c r="S3882">
        <v>24</v>
      </c>
      <c r="T3882">
        <v>100</v>
      </c>
      <c r="U3882">
        <v>20</v>
      </c>
      <c r="V3882">
        <v>521.05999999999995</v>
      </c>
      <c r="W3882">
        <v>521.05999999999995</v>
      </c>
      <c r="X3882">
        <v>542.79</v>
      </c>
      <c r="Y3882">
        <v>0</v>
      </c>
      <c r="Z3882">
        <v>1</v>
      </c>
      <c r="AA3882">
        <v>0</v>
      </c>
      <c r="AB3882">
        <v>0</v>
      </c>
      <c r="AC3882">
        <v>521.05999999999995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f t="shared" si="318"/>
        <v>1</v>
      </c>
      <c r="AJ3882">
        <f t="shared" si="319"/>
        <v>542.79</v>
      </c>
      <c r="AK3882" s="62">
        <f t="shared" si="320"/>
        <v>0.05</v>
      </c>
      <c r="AL3882">
        <f t="shared" si="321"/>
        <v>521.05999999999995</v>
      </c>
    </row>
    <row r="3883" spans="2:38" ht="14.45" x14ac:dyDescent="0.3">
      <c r="B3883" t="s">
        <v>2960</v>
      </c>
      <c r="C3883">
        <v>2002344334</v>
      </c>
      <c r="D3883" t="s">
        <v>125</v>
      </c>
      <c r="E3883" t="s">
        <v>126</v>
      </c>
      <c r="F3883" t="s">
        <v>127</v>
      </c>
      <c r="G3883" t="s">
        <v>146</v>
      </c>
      <c r="H3883" t="s">
        <v>150</v>
      </c>
      <c r="I3883" t="s">
        <v>173</v>
      </c>
      <c r="J3883" t="s">
        <v>174</v>
      </c>
      <c r="K3883" t="s">
        <v>175</v>
      </c>
      <c r="L3883">
        <v>83904005</v>
      </c>
      <c r="M3883" t="s">
        <v>826</v>
      </c>
      <c r="N3883">
        <v>82121010</v>
      </c>
      <c r="O3883" t="s">
        <v>827</v>
      </c>
      <c r="P3883">
        <v>4987176351999</v>
      </c>
      <c r="Q3883">
        <v>178</v>
      </c>
      <c r="R3883" s="16">
        <v>47045</v>
      </c>
      <c r="S3883">
        <v>60</v>
      </c>
      <c r="T3883">
        <v>44</v>
      </c>
      <c r="U3883">
        <v>144</v>
      </c>
      <c r="V3883">
        <v>119.98</v>
      </c>
      <c r="W3883">
        <v>141.58000000000001</v>
      </c>
      <c r="X3883">
        <v>147.47999999999999</v>
      </c>
      <c r="Y3883">
        <v>0</v>
      </c>
      <c r="Z3883">
        <v>2</v>
      </c>
      <c r="AA3883">
        <v>0</v>
      </c>
      <c r="AB3883">
        <v>0</v>
      </c>
      <c r="AC3883">
        <v>283.16000000000003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f t="shared" si="318"/>
        <v>2</v>
      </c>
      <c r="AJ3883">
        <f t="shared" si="319"/>
        <v>294.95999999999998</v>
      </c>
      <c r="AK3883" s="62">
        <f t="shared" si="320"/>
        <v>1.3888888888888888E-2</v>
      </c>
      <c r="AL3883">
        <f t="shared" si="321"/>
        <v>283.16000000000003</v>
      </c>
    </row>
    <row r="3884" spans="2:38" ht="14.45" x14ac:dyDescent="0.3">
      <c r="B3884" t="s">
        <v>2960</v>
      </c>
      <c r="C3884">
        <v>2002344334</v>
      </c>
      <c r="D3884" t="s">
        <v>125</v>
      </c>
      <c r="E3884" t="s">
        <v>126</v>
      </c>
      <c r="F3884" t="s">
        <v>127</v>
      </c>
      <c r="G3884" t="s">
        <v>132</v>
      </c>
      <c r="H3884" t="s">
        <v>133</v>
      </c>
      <c r="I3884" t="s">
        <v>177</v>
      </c>
      <c r="J3884" t="s">
        <v>371</v>
      </c>
      <c r="K3884" t="s">
        <v>395</v>
      </c>
      <c r="L3884">
        <v>80847738</v>
      </c>
      <c r="M3884" t="s">
        <v>877</v>
      </c>
      <c r="N3884">
        <v>96190010</v>
      </c>
      <c r="O3884" t="s">
        <v>878</v>
      </c>
      <c r="P3884">
        <v>4987176319555</v>
      </c>
      <c r="Q3884">
        <v>320</v>
      </c>
      <c r="R3884" s="16">
        <v>46807</v>
      </c>
      <c r="S3884">
        <v>24</v>
      </c>
      <c r="T3884">
        <v>77</v>
      </c>
      <c r="U3884">
        <v>16</v>
      </c>
      <c r="V3884">
        <v>246.05</v>
      </c>
      <c r="W3884">
        <v>246.05</v>
      </c>
      <c r="X3884">
        <v>256.31</v>
      </c>
      <c r="Y3884">
        <v>0</v>
      </c>
      <c r="Z3884">
        <v>3</v>
      </c>
      <c r="AA3884">
        <v>0</v>
      </c>
      <c r="AB3884">
        <v>0</v>
      </c>
      <c r="AC3884">
        <v>738.15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f t="shared" si="318"/>
        <v>3</v>
      </c>
      <c r="AJ3884">
        <f t="shared" si="319"/>
        <v>768.93000000000006</v>
      </c>
      <c r="AK3884" s="62">
        <f t="shared" si="320"/>
        <v>0.1875</v>
      </c>
      <c r="AL3884">
        <f t="shared" si="321"/>
        <v>738.15000000000009</v>
      </c>
    </row>
    <row r="3885" spans="2:38" ht="14.45" x14ac:dyDescent="0.3">
      <c r="B3885" t="s">
        <v>2960</v>
      </c>
      <c r="C3885">
        <v>2002344334</v>
      </c>
      <c r="D3885" t="s">
        <v>125</v>
      </c>
      <c r="E3885" t="s">
        <v>126</v>
      </c>
      <c r="F3885" t="s">
        <v>127</v>
      </c>
      <c r="G3885" t="s">
        <v>128</v>
      </c>
      <c r="H3885" t="s">
        <v>129</v>
      </c>
      <c r="I3885" t="s">
        <v>130</v>
      </c>
      <c r="J3885" t="s">
        <v>295</v>
      </c>
      <c r="K3885" t="s">
        <v>838</v>
      </c>
      <c r="L3885">
        <v>80877222</v>
      </c>
      <c r="M3885" t="s">
        <v>839</v>
      </c>
      <c r="N3885">
        <v>33059090</v>
      </c>
      <c r="O3885" t="s">
        <v>840</v>
      </c>
      <c r="P3885">
        <v>4987176257390</v>
      </c>
      <c r="Q3885">
        <v>269</v>
      </c>
      <c r="R3885" s="16">
        <v>47046</v>
      </c>
      <c r="S3885">
        <v>36</v>
      </c>
      <c r="T3885">
        <v>74</v>
      </c>
      <c r="U3885">
        <v>24</v>
      </c>
      <c r="V3885">
        <v>190.3</v>
      </c>
      <c r="W3885">
        <v>224.55</v>
      </c>
      <c r="X3885">
        <v>233.91</v>
      </c>
      <c r="Y3885">
        <v>0</v>
      </c>
      <c r="Z3885">
        <v>15</v>
      </c>
      <c r="AA3885">
        <v>0</v>
      </c>
      <c r="AB3885">
        <v>0</v>
      </c>
      <c r="AC3885">
        <v>3368.25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f t="shared" si="318"/>
        <v>15</v>
      </c>
      <c r="AJ3885">
        <f t="shared" si="319"/>
        <v>3508.65</v>
      </c>
      <c r="AK3885" s="62">
        <f t="shared" si="320"/>
        <v>0.625</v>
      </c>
      <c r="AL3885">
        <f t="shared" si="321"/>
        <v>3368.25</v>
      </c>
    </row>
    <row r="3886" spans="2:38" ht="14.45" x14ac:dyDescent="0.3">
      <c r="B3886" t="s">
        <v>2960</v>
      </c>
      <c r="C3886">
        <v>2002344334</v>
      </c>
      <c r="D3886" t="s">
        <v>125</v>
      </c>
      <c r="E3886" t="s">
        <v>126</v>
      </c>
      <c r="F3886" t="s">
        <v>127</v>
      </c>
      <c r="G3886" t="s">
        <v>146</v>
      </c>
      <c r="H3886" t="s">
        <v>190</v>
      </c>
      <c r="I3886" t="s">
        <v>191</v>
      </c>
      <c r="J3886" t="s">
        <v>223</v>
      </c>
      <c r="K3886" t="s">
        <v>223</v>
      </c>
      <c r="L3886">
        <v>80832398</v>
      </c>
      <c r="M3886" t="s">
        <v>903</v>
      </c>
      <c r="N3886">
        <v>82121010</v>
      </c>
      <c r="O3886" t="s">
        <v>904</v>
      </c>
      <c r="P3886">
        <v>4987176298201</v>
      </c>
      <c r="Q3886">
        <v>325</v>
      </c>
      <c r="R3886" s="16">
        <v>47045</v>
      </c>
      <c r="S3886">
        <v>24</v>
      </c>
      <c r="T3886">
        <v>100</v>
      </c>
      <c r="U3886">
        <v>18</v>
      </c>
      <c r="V3886">
        <v>231.93</v>
      </c>
      <c r="W3886">
        <v>273.68</v>
      </c>
      <c r="X3886">
        <v>285.08999999999997</v>
      </c>
      <c r="Y3886">
        <v>3</v>
      </c>
      <c r="Z3886">
        <v>15</v>
      </c>
      <c r="AA3886">
        <v>0</v>
      </c>
      <c r="AB3886">
        <v>0</v>
      </c>
      <c r="AC3886">
        <v>18883.919999999998</v>
      </c>
      <c r="AD3886">
        <v>0.01</v>
      </c>
      <c r="AE3886">
        <v>0</v>
      </c>
      <c r="AF3886">
        <v>0</v>
      </c>
      <c r="AG3886">
        <v>0</v>
      </c>
      <c r="AH3886">
        <v>0</v>
      </c>
      <c r="AI3886">
        <f t="shared" si="318"/>
        <v>69</v>
      </c>
      <c r="AJ3886">
        <f t="shared" si="319"/>
        <v>19671.21</v>
      </c>
      <c r="AK3886" s="62">
        <f t="shared" si="320"/>
        <v>3.8333333333333335</v>
      </c>
      <c r="AL3886">
        <f t="shared" si="321"/>
        <v>18883.920000000002</v>
      </c>
    </row>
    <row r="3887" spans="2:38" ht="14.45" x14ac:dyDescent="0.3">
      <c r="B3887" t="s">
        <v>2960</v>
      </c>
      <c r="C3887">
        <v>2002344334</v>
      </c>
      <c r="D3887" t="s">
        <v>125</v>
      </c>
      <c r="E3887" t="s">
        <v>126</v>
      </c>
      <c r="F3887" t="s">
        <v>127</v>
      </c>
      <c r="G3887" t="s">
        <v>128</v>
      </c>
      <c r="H3887" t="s">
        <v>129</v>
      </c>
      <c r="I3887" t="s">
        <v>130</v>
      </c>
      <c r="J3887" t="s">
        <v>295</v>
      </c>
      <c r="K3887" t="s">
        <v>844</v>
      </c>
      <c r="L3887">
        <v>80877223</v>
      </c>
      <c r="M3887" t="s">
        <v>845</v>
      </c>
      <c r="N3887">
        <v>33059090</v>
      </c>
      <c r="O3887" t="s">
        <v>846</v>
      </c>
      <c r="P3887">
        <v>4987176257376</v>
      </c>
      <c r="Q3887">
        <v>269</v>
      </c>
      <c r="R3887" s="16">
        <v>46898</v>
      </c>
      <c r="S3887">
        <v>36</v>
      </c>
      <c r="T3887">
        <v>60</v>
      </c>
      <c r="U3887">
        <v>24</v>
      </c>
      <c r="V3887">
        <v>190.3</v>
      </c>
      <c r="W3887">
        <v>224.55</v>
      </c>
      <c r="X3887">
        <v>233.91</v>
      </c>
      <c r="Y3887">
        <v>1</v>
      </c>
      <c r="Z3887">
        <v>0</v>
      </c>
      <c r="AA3887">
        <v>0</v>
      </c>
      <c r="AB3887">
        <v>0</v>
      </c>
      <c r="AC3887">
        <v>5389.2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f t="shared" si="318"/>
        <v>24</v>
      </c>
      <c r="AJ3887">
        <f t="shared" si="319"/>
        <v>5613.84</v>
      </c>
      <c r="AK3887" s="62">
        <f t="shared" si="320"/>
        <v>1</v>
      </c>
      <c r="AL3887">
        <f t="shared" si="321"/>
        <v>5389.2000000000007</v>
      </c>
    </row>
    <row r="3888" spans="2:38" ht="14.45" x14ac:dyDescent="0.3">
      <c r="B3888" t="s">
        <v>2960</v>
      </c>
      <c r="C3888">
        <v>2002344334</v>
      </c>
      <c r="D3888" t="s">
        <v>125</v>
      </c>
      <c r="E3888" t="s">
        <v>126</v>
      </c>
      <c r="F3888" t="s">
        <v>127</v>
      </c>
      <c r="G3888" t="s">
        <v>146</v>
      </c>
      <c r="H3888" t="s">
        <v>147</v>
      </c>
      <c r="I3888" t="s">
        <v>203</v>
      </c>
      <c r="J3888" t="s">
        <v>204</v>
      </c>
      <c r="K3888" t="s">
        <v>273</v>
      </c>
      <c r="L3888">
        <v>80722192</v>
      </c>
      <c r="M3888" t="s">
        <v>852</v>
      </c>
      <c r="N3888">
        <v>33071010</v>
      </c>
      <c r="O3888" t="s">
        <v>853</v>
      </c>
      <c r="P3888">
        <v>4987176150585</v>
      </c>
      <c r="Q3888">
        <v>66</v>
      </c>
      <c r="R3888" s="16">
        <v>47045</v>
      </c>
      <c r="S3888">
        <v>36</v>
      </c>
      <c r="T3888">
        <v>73</v>
      </c>
      <c r="U3888">
        <v>96</v>
      </c>
      <c r="V3888">
        <v>53.88</v>
      </c>
      <c r="W3888">
        <v>56.57</v>
      </c>
      <c r="X3888">
        <v>58.93</v>
      </c>
      <c r="Y3888">
        <v>0</v>
      </c>
      <c r="Z3888">
        <v>3</v>
      </c>
      <c r="AA3888">
        <v>0</v>
      </c>
      <c r="AB3888">
        <v>0</v>
      </c>
      <c r="AC3888">
        <v>169.71</v>
      </c>
      <c r="AD3888">
        <v>1.6699999999999899</v>
      </c>
      <c r="AE3888">
        <v>0</v>
      </c>
      <c r="AF3888">
        <v>0</v>
      </c>
      <c r="AG3888">
        <v>0</v>
      </c>
      <c r="AH3888">
        <v>0</v>
      </c>
      <c r="AI3888">
        <f t="shared" si="318"/>
        <v>3</v>
      </c>
      <c r="AJ3888">
        <f t="shared" si="319"/>
        <v>176.79</v>
      </c>
      <c r="AK3888" s="62">
        <f t="shared" si="320"/>
        <v>3.125E-2</v>
      </c>
      <c r="AL3888">
        <f t="shared" si="321"/>
        <v>169.71</v>
      </c>
    </row>
    <row r="3889" spans="2:38" ht="14.45" x14ac:dyDescent="0.3">
      <c r="B3889" t="s">
        <v>2960</v>
      </c>
      <c r="C3889">
        <v>2002344334</v>
      </c>
      <c r="D3889" t="s">
        <v>125</v>
      </c>
      <c r="E3889" t="s">
        <v>126</v>
      </c>
      <c r="F3889" t="s">
        <v>127</v>
      </c>
      <c r="G3889" t="s">
        <v>146</v>
      </c>
      <c r="H3889" t="s">
        <v>160</v>
      </c>
      <c r="I3889" t="s">
        <v>161</v>
      </c>
      <c r="J3889" t="s">
        <v>525</v>
      </c>
      <c r="K3889" t="s">
        <v>735</v>
      </c>
      <c r="L3889">
        <v>80756893</v>
      </c>
      <c r="M3889" t="s">
        <v>736</v>
      </c>
      <c r="N3889">
        <v>96032100</v>
      </c>
      <c r="O3889" t="s">
        <v>737</v>
      </c>
      <c r="P3889">
        <v>4987176202420</v>
      </c>
      <c r="Q3889">
        <v>105</v>
      </c>
      <c r="R3889" s="16">
        <v>47020</v>
      </c>
      <c r="S3889">
        <v>36</v>
      </c>
      <c r="T3889">
        <v>71</v>
      </c>
      <c r="U3889">
        <v>72</v>
      </c>
      <c r="V3889">
        <v>80</v>
      </c>
      <c r="W3889">
        <v>84</v>
      </c>
      <c r="X3889">
        <v>87.5</v>
      </c>
      <c r="Y3889">
        <v>0</v>
      </c>
      <c r="Z3889">
        <v>3</v>
      </c>
      <c r="AA3889">
        <v>0</v>
      </c>
      <c r="AB3889">
        <v>0</v>
      </c>
      <c r="AC3889">
        <v>252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f t="shared" si="318"/>
        <v>3</v>
      </c>
      <c r="AJ3889">
        <f t="shared" si="319"/>
        <v>262.5</v>
      </c>
      <c r="AK3889" s="62">
        <f t="shared" si="320"/>
        <v>4.1666666666666664E-2</v>
      </c>
      <c r="AL3889">
        <f t="shared" si="321"/>
        <v>252</v>
      </c>
    </row>
    <row r="3890" spans="2:38" ht="14.45" x14ac:dyDescent="0.3">
      <c r="B3890" t="s">
        <v>2960</v>
      </c>
      <c r="C3890">
        <v>2002344334</v>
      </c>
      <c r="D3890" t="s">
        <v>125</v>
      </c>
      <c r="E3890" t="s">
        <v>126</v>
      </c>
      <c r="F3890" t="s">
        <v>127</v>
      </c>
      <c r="G3890" t="s">
        <v>132</v>
      </c>
      <c r="H3890" t="s">
        <v>163</v>
      </c>
      <c r="I3890" t="s">
        <v>164</v>
      </c>
      <c r="J3890" t="s">
        <v>337</v>
      </c>
      <c r="K3890" t="s">
        <v>857</v>
      </c>
      <c r="L3890">
        <v>80739423</v>
      </c>
      <c r="M3890" t="s">
        <v>858</v>
      </c>
      <c r="N3890">
        <v>33072000</v>
      </c>
      <c r="O3890" t="s">
        <v>859</v>
      </c>
      <c r="P3890">
        <v>4987176176356</v>
      </c>
      <c r="Q3890">
        <v>299</v>
      </c>
      <c r="R3890" s="16">
        <v>47570</v>
      </c>
      <c r="S3890">
        <v>18</v>
      </c>
      <c r="T3890">
        <v>100</v>
      </c>
      <c r="U3890">
        <v>48</v>
      </c>
      <c r="V3890">
        <v>211.52</v>
      </c>
      <c r="W3890">
        <v>249.59</v>
      </c>
      <c r="X3890">
        <v>260</v>
      </c>
      <c r="Y3890">
        <v>0</v>
      </c>
      <c r="Z3890">
        <v>10</v>
      </c>
      <c r="AA3890">
        <v>0</v>
      </c>
      <c r="AB3890">
        <v>0</v>
      </c>
      <c r="AC3890">
        <v>2495.9</v>
      </c>
      <c r="AD3890">
        <v>1.06</v>
      </c>
      <c r="AE3890">
        <v>0</v>
      </c>
      <c r="AF3890">
        <v>0</v>
      </c>
      <c r="AG3890">
        <v>0</v>
      </c>
      <c r="AH3890">
        <v>0</v>
      </c>
      <c r="AI3890">
        <f t="shared" si="318"/>
        <v>10</v>
      </c>
      <c r="AJ3890">
        <f t="shared" si="319"/>
        <v>2600</v>
      </c>
      <c r="AK3890" s="62">
        <f t="shared" si="320"/>
        <v>0.20833333333333334</v>
      </c>
      <c r="AL3890">
        <f t="shared" si="321"/>
        <v>2495.9</v>
      </c>
    </row>
    <row r="3891" spans="2:38" ht="14.45" x14ac:dyDescent="0.3">
      <c r="B3891" t="s">
        <v>2960</v>
      </c>
      <c r="C3891">
        <v>2002344334</v>
      </c>
      <c r="D3891" t="s">
        <v>125</v>
      </c>
      <c r="E3891" t="s">
        <v>126</v>
      </c>
      <c r="F3891" t="s">
        <v>127</v>
      </c>
      <c r="G3891" t="s">
        <v>132</v>
      </c>
      <c r="H3891" t="s">
        <v>133</v>
      </c>
      <c r="I3891" t="s">
        <v>134</v>
      </c>
      <c r="J3891" t="s">
        <v>408</v>
      </c>
      <c r="K3891" t="s">
        <v>415</v>
      </c>
      <c r="L3891">
        <v>83916746</v>
      </c>
      <c r="M3891" t="s">
        <v>896</v>
      </c>
      <c r="N3891">
        <v>96190010</v>
      </c>
      <c r="O3891" t="s">
        <v>897</v>
      </c>
      <c r="P3891">
        <v>4987176301956</v>
      </c>
      <c r="Q3891">
        <v>115</v>
      </c>
      <c r="R3891" s="16">
        <v>47045</v>
      </c>
      <c r="S3891">
        <v>24</v>
      </c>
      <c r="T3891">
        <v>100</v>
      </c>
      <c r="U3891">
        <v>48</v>
      </c>
      <c r="V3891">
        <v>96.84</v>
      </c>
      <c r="W3891">
        <v>96.84</v>
      </c>
      <c r="X3891">
        <v>100.88</v>
      </c>
      <c r="Y3891">
        <v>9</v>
      </c>
      <c r="Z3891">
        <v>30</v>
      </c>
      <c r="AA3891">
        <v>0</v>
      </c>
      <c r="AB3891">
        <v>0</v>
      </c>
      <c r="AC3891">
        <v>44740.08</v>
      </c>
      <c r="AD3891">
        <v>0.01</v>
      </c>
      <c r="AE3891">
        <v>0</v>
      </c>
      <c r="AF3891">
        <v>0</v>
      </c>
      <c r="AG3891">
        <v>0</v>
      </c>
      <c r="AH3891">
        <v>0</v>
      </c>
      <c r="AI3891">
        <f t="shared" si="318"/>
        <v>462</v>
      </c>
      <c r="AJ3891">
        <f t="shared" si="319"/>
        <v>46606.559999999998</v>
      </c>
      <c r="AK3891" s="62">
        <f t="shared" si="320"/>
        <v>9.625</v>
      </c>
      <c r="AL3891">
        <f t="shared" si="321"/>
        <v>44740.08</v>
      </c>
    </row>
    <row r="3892" spans="2:38" ht="14.45" x14ac:dyDescent="0.3">
      <c r="B3892" t="s">
        <v>2960</v>
      </c>
      <c r="C3892">
        <v>2002344334</v>
      </c>
      <c r="D3892" t="s">
        <v>125</v>
      </c>
      <c r="E3892" t="s">
        <v>126</v>
      </c>
      <c r="F3892" t="s">
        <v>127</v>
      </c>
      <c r="G3892" t="s">
        <v>132</v>
      </c>
      <c r="H3892" t="s">
        <v>133</v>
      </c>
      <c r="I3892" t="s">
        <v>134</v>
      </c>
      <c r="J3892" t="s">
        <v>240</v>
      </c>
      <c r="K3892" t="s">
        <v>241</v>
      </c>
      <c r="L3892">
        <v>80853665</v>
      </c>
      <c r="M3892" t="s">
        <v>879</v>
      </c>
      <c r="N3892">
        <v>96190010</v>
      </c>
      <c r="O3892" t="s">
        <v>880</v>
      </c>
      <c r="P3892">
        <v>4987176331960</v>
      </c>
      <c r="Q3892">
        <v>140</v>
      </c>
      <c r="R3892" s="16">
        <v>46807</v>
      </c>
      <c r="S3892">
        <v>24</v>
      </c>
      <c r="T3892">
        <v>77</v>
      </c>
      <c r="U3892">
        <v>54</v>
      </c>
      <c r="V3892">
        <v>117.89</v>
      </c>
      <c r="W3892">
        <v>117.89</v>
      </c>
      <c r="X3892">
        <v>122.81</v>
      </c>
      <c r="Y3892">
        <v>0</v>
      </c>
      <c r="Z3892">
        <v>18</v>
      </c>
      <c r="AA3892">
        <v>0</v>
      </c>
      <c r="AB3892">
        <v>0</v>
      </c>
      <c r="AC3892">
        <v>2122.02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f t="shared" si="318"/>
        <v>18</v>
      </c>
      <c r="AJ3892">
        <f t="shared" si="319"/>
        <v>2210.58</v>
      </c>
      <c r="AK3892" s="62">
        <f t="shared" si="320"/>
        <v>0.33333333333333331</v>
      </c>
      <c r="AL3892">
        <f t="shared" si="321"/>
        <v>2122.02</v>
      </c>
    </row>
    <row r="3893" spans="2:38" ht="14.45" x14ac:dyDescent="0.3">
      <c r="B3893" t="s">
        <v>2960</v>
      </c>
      <c r="C3893">
        <v>2002344334</v>
      </c>
      <c r="D3893" t="s">
        <v>125</v>
      </c>
      <c r="E3893" t="s">
        <v>126</v>
      </c>
      <c r="F3893" t="s">
        <v>127</v>
      </c>
      <c r="G3893" t="s">
        <v>128</v>
      </c>
      <c r="H3893" t="s">
        <v>139</v>
      </c>
      <c r="I3893" t="s">
        <v>140</v>
      </c>
      <c r="J3893" t="s">
        <v>159</v>
      </c>
      <c r="K3893" t="s">
        <v>570</v>
      </c>
      <c r="L3893">
        <v>83921920</v>
      </c>
      <c r="M3893" t="s">
        <v>949</v>
      </c>
      <c r="N3893">
        <v>96190030</v>
      </c>
      <c r="O3893" t="s">
        <v>950</v>
      </c>
      <c r="P3893">
        <v>4987176303844</v>
      </c>
      <c r="Q3893">
        <v>350</v>
      </c>
      <c r="R3893" s="16">
        <v>46807</v>
      </c>
      <c r="S3893">
        <v>36</v>
      </c>
      <c r="T3893">
        <v>51</v>
      </c>
      <c r="U3893">
        <v>18</v>
      </c>
      <c r="V3893">
        <v>266.66000000000003</v>
      </c>
      <c r="W3893">
        <v>279.99</v>
      </c>
      <c r="X3893">
        <v>291.67</v>
      </c>
      <c r="Y3893">
        <v>5</v>
      </c>
      <c r="Z3893">
        <v>1</v>
      </c>
      <c r="AA3893">
        <v>0</v>
      </c>
      <c r="AB3893">
        <v>0</v>
      </c>
      <c r="AC3893">
        <v>25479.09</v>
      </c>
      <c r="AD3893">
        <v>0.01</v>
      </c>
      <c r="AE3893">
        <v>0</v>
      </c>
      <c r="AF3893">
        <v>0</v>
      </c>
      <c r="AG3893">
        <v>0</v>
      </c>
      <c r="AH3893">
        <v>0</v>
      </c>
      <c r="AI3893">
        <f t="shared" si="318"/>
        <v>91</v>
      </c>
      <c r="AJ3893">
        <f t="shared" si="319"/>
        <v>26541.97</v>
      </c>
      <c r="AK3893" s="62">
        <f t="shared" si="320"/>
        <v>5.0555555555555554</v>
      </c>
      <c r="AL3893">
        <f t="shared" si="321"/>
        <v>25479.09</v>
      </c>
    </row>
    <row r="3894" spans="2:38" ht="14.45" x14ac:dyDescent="0.3">
      <c r="B3894" t="s">
        <v>2960</v>
      </c>
      <c r="C3894">
        <v>2002344334</v>
      </c>
      <c r="D3894" t="s">
        <v>125</v>
      </c>
      <c r="E3894" t="s">
        <v>126</v>
      </c>
      <c r="F3894" t="s">
        <v>127</v>
      </c>
      <c r="G3894" t="s">
        <v>146</v>
      </c>
      <c r="H3894" t="s">
        <v>147</v>
      </c>
      <c r="I3894" t="s">
        <v>148</v>
      </c>
      <c r="J3894" t="s">
        <v>511</v>
      </c>
      <c r="K3894" t="s">
        <v>862</v>
      </c>
      <c r="L3894">
        <v>80750335</v>
      </c>
      <c r="M3894" t="s">
        <v>863</v>
      </c>
      <c r="N3894">
        <v>33071090</v>
      </c>
      <c r="O3894" t="s">
        <v>864</v>
      </c>
      <c r="P3894">
        <v>4987176106049</v>
      </c>
      <c r="Q3894">
        <v>325</v>
      </c>
      <c r="R3894" s="16">
        <v>46772</v>
      </c>
      <c r="S3894">
        <v>36</v>
      </c>
      <c r="T3894">
        <v>48</v>
      </c>
      <c r="U3894">
        <v>6</v>
      </c>
      <c r="V3894">
        <v>236.07</v>
      </c>
      <c r="W3894">
        <v>278.56</v>
      </c>
      <c r="X3894">
        <v>290.18</v>
      </c>
      <c r="Y3894">
        <v>0</v>
      </c>
      <c r="Z3894">
        <v>1</v>
      </c>
      <c r="AA3894">
        <v>0</v>
      </c>
      <c r="AB3894">
        <v>0</v>
      </c>
      <c r="AC3894">
        <v>278.56</v>
      </c>
      <c r="AD3894">
        <v>3.2</v>
      </c>
      <c r="AE3894">
        <v>0</v>
      </c>
      <c r="AF3894">
        <v>0</v>
      </c>
      <c r="AG3894">
        <v>0</v>
      </c>
      <c r="AH3894">
        <v>0</v>
      </c>
      <c r="AI3894">
        <f t="shared" si="318"/>
        <v>1</v>
      </c>
      <c r="AJ3894">
        <f t="shared" si="319"/>
        <v>290.18</v>
      </c>
      <c r="AK3894" s="62">
        <f t="shared" si="320"/>
        <v>0.16666666666666666</v>
      </c>
      <c r="AL3894">
        <f t="shared" si="321"/>
        <v>278.56</v>
      </c>
    </row>
    <row r="3895" spans="2:38" ht="14.45" x14ac:dyDescent="0.3">
      <c r="B3895" t="s">
        <v>2960</v>
      </c>
      <c r="C3895">
        <v>2002344334</v>
      </c>
      <c r="D3895" t="s">
        <v>125</v>
      </c>
      <c r="E3895" t="s">
        <v>126</v>
      </c>
      <c r="F3895" t="s">
        <v>127</v>
      </c>
      <c r="G3895" t="s">
        <v>132</v>
      </c>
      <c r="H3895" t="s">
        <v>133</v>
      </c>
      <c r="I3895" t="s">
        <v>134</v>
      </c>
      <c r="J3895" t="s">
        <v>135</v>
      </c>
      <c r="K3895" t="s">
        <v>552</v>
      </c>
      <c r="L3895">
        <v>83914224</v>
      </c>
      <c r="M3895" t="s">
        <v>767</v>
      </c>
      <c r="N3895">
        <v>96190010</v>
      </c>
      <c r="O3895" t="s">
        <v>768</v>
      </c>
      <c r="P3895">
        <v>4987176192165</v>
      </c>
      <c r="Q3895">
        <v>699</v>
      </c>
      <c r="R3895" s="16">
        <v>46807</v>
      </c>
      <c r="S3895">
        <v>24</v>
      </c>
      <c r="T3895">
        <v>77</v>
      </c>
      <c r="U3895">
        <v>12</v>
      </c>
      <c r="V3895">
        <v>454.4</v>
      </c>
      <c r="W3895">
        <v>454.4</v>
      </c>
      <c r="X3895">
        <v>473.35</v>
      </c>
      <c r="Y3895">
        <v>0</v>
      </c>
      <c r="Z3895">
        <v>6</v>
      </c>
      <c r="AA3895">
        <v>0</v>
      </c>
      <c r="AB3895">
        <v>0</v>
      </c>
      <c r="AC3895">
        <v>2726.4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f t="shared" si="318"/>
        <v>6</v>
      </c>
      <c r="AJ3895">
        <f t="shared" si="319"/>
        <v>2840.1000000000004</v>
      </c>
      <c r="AK3895" s="62">
        <f t="shared" si="320"/>
        <v>0.5</v>
      </c>
      <c r="AL3895">
        <f t="shared" si="321"/>
        <v>2726.3999999999996</v>
      </c>
    </row>
    <row r="3896" spans="2:38" ht="14.45" x14ac:dyDescent="0.3">
      <c r="B3896" t="s">
        <v>2960</v>
      </c>
      <c r="C3896">
        <v>2002344334</v>
      </c>
      <c r="D3896" t="s">
        <v>125</v>
      </c>
      <c r="E3896" t="s">
        <v>126</v>
      </c>
      <c r="F3896" t="s">
        <v>127</v>
      </c>
      <c r="G3896" t="s">
        <v>132</v>
      </c>
      <c r="H3896" t="s">
        <v>133</v>
      </c>
      <c r="I3896" t="s">
        <v>134</v>
      </c>
      <c r="J3896" t="s">
        <v>135</v>
      </c>
      <c r="K3896" t="s">
        <v>552</v>
      </c>
      <c r="L3896">
        <v>80749458</v>
      </c>
      <c r="M3896" t="s">
        <v>1067</v>
      </c>
      <c r="N3896">
        <v>96190010</v>
      </c>
      <c r="O3896" t="s">
        <v>1068</v>
      </c>
      <c r="P3896">
        <v>4987176192165</v>
      </c>
      <c r="Q3896">
        <v>625</v>
      </c>
      <c r="R3896" s="16">
        <v>46674</v>
      </c>
      <c r="S3896">
        <v>24</v>
      </c>
      <c r="T3896">
        <v>59</v>
      </c>
      <c r="U3896">
        <v>12</v>
      </c>
      <c r="V3896">
        <v>466.19</v>
      </c>
      <c r="W3896">
        <v>466.19</v>
      </c>
      <c r="X3896">
        <v>485.63</v>
      </c>
      <c r="Y3896">
        <v>0</v>
      </c>
      <c r="Z3896">
        <v>2</v>
      </c>
      <c r="AA3896">
        <v>0</v>
      </c>
      <c r="AB3896">
        <v>0</v>
      </c>
      <c r="AC3896">
        <v>932.38</v>
      </c>
      <c r="AD3896">
        <v>0.8</v>
      </c>
      <c r="AE3896">
        <v>0</v>
      </c>
      <c r="AF3896">
        <v>0</v>
      </c>
      <c r="AG3896">
        <v>0</v>
      </c>
      <c r="AH3896">
        <v>0</v>
      </c>
      <c r="AI3896">
        <f t="shared" si="318"/>
        <v>2</v>
      </c>
      <c r="AJ3896">
        <f t="shared" si="319"/>
        <v>971.26</v>
      </c>
      <c r="AK3896" s="62">
        <f t="shared" si="320"/>
        <v>0.16666666666666666</v>
      </c>
      <c r="AL3896">
        <f t="shared" si="321"/>
        <v>932.38</v>
      </c>
    </row>
    <row r="3897" spans="2:38" ht="14.45" x14ac:dyDescent="0.3">
      <c r="B3897" t="s">
        <v>2960</v>
      </c>
      <c r="C3897">
        <v>2002344334</v>
      </c>
      <c r="D3897" t="s">
        <v>125</v>
      </c>
      <c r="E3897" t="s">
        <v>126</v>
      </c>
      <c r="F3897" t="s">
        <v>127</v>
      </c>
      <c r="G3897" t="s">
        <v>128</v>
      </c>
      <c r="H3897" t="s">
        <v>208</v>
      </c>
      <c r="I3897" t="s">
        <v>209</v>
      </c>
      <c r="J3897" t="s">
        <v>585</v>
      </c>
      <c r="K3897" t="s">
        <v>868</v>
      </c>
      <c r="L3897">
        <v>80780340</v>
      </c>
      <c r="M3897" t="s">
        <v>869</v>
      </c>
      <c r="N3897">
        <v>33074900</v>
      </c>
      <c r="O3897" t="s">
        <v>870</v>
      </c>
      <c r="P3897">
        <v>4987176236326</v>
      </c>
      <c r="Q3897">
        <v>299</v>
      </c>
      <c r="R3897" s="16">
        <v>47045</v>
      </c>
      <c r="S3897">
        <v>24</v>
      </c>
      <c r="T3897">
        <v>100</v>
      </c>
      <c r="U3897">
        <v>6</v>
      </c>
      <c r="V3897">
        <v>202.7</v>
      </c>
      <c r="W3897">
        <v>239.19</v>
      </c>
      <c r="X3897">
        <v>249.16</v>
      </c>
      <c r="Y3897">
        <v>2</v>
      </c>
      <c r="Z3897">
        <v>0</v>
      </c>
      <c r="AA3897">
        <v>0</v>
      </c>
      <c r="AB3897">
        <v>0</v>
      </c>
      <c r="AC3897">
        <v>2870.28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f t="shared" si="318"/>
        <v>12</v>
      </c>
      <c r="AJ3897">
        <f t="shared" si="319"/>
        <v>2989.92</v>
      </c>
      <c r="AK3897" s="62">
        <f t="shared" si="320"/>
        <v>2</v>
      </c>
      <c r="AL3897">
        <f t="shared" si="321"/>
        <v>2870.2799999999997</v>
      </c>
    </row>
    <row r="3898" spans="2:38" ht="14.45" x14ac:dyDescent="0.3">
      <c r="B3898" t="s">
        <v>2960</v>
      </c>
      <c r="C3898">
        <v>2002344334</v>
      </c>
      <c r="D3898" t="s">
        <v>125</v>
      </c>
      <c r="E3898" t="s">
        <v>126</v>
      </c>
      <c r="F3898" t="s">
        <v>127</v>
      </c>
      <c r="G3898" t="s">
        <v>146</v>
      </c>
      <c r="H3898" t="s">
        <v>160</v>
      </c>
      <c r="I3898" t="s">
        <v>161</v>
      </c>
      <c r="J3898" t="s">
        <v>351</v>
      </c>
      <c r="K3898" t="s">
        <v>871</v>
      </c>
      <c r="L3898">
        <v>80828248</v>
      </c>
      <c r="M3898" t="s">
        <v>872</v>
      </c>
      <c r="N3898">
        <v>96032100</v>
      </c>
      <c r="O3898" t="s">
        <v>873</v>
      </c>
      <c r="P3898">
        <v>4987176138859</v>
      </c>
      <c r="Q3898">
        <v>150</v>
      </c>
      <c r="R3898" s="16">
        <v>47045</v>
      </c>
      <c r="S3898">
        <v>36</v>
      </c>
      <c r="T3898">
        <v>73</v>
      </c>
      <c r="U3898">
        <v>48</v>
      </c>
      <c r="V3898">
        <v>114.29</v>
      </c>
      <c r="W3898">
        <v>120</v>
      </c>
      <c r="X3898">
        <v>125</v>
      </c>
      <c r="Y3898">
        <v>0</v>
      </c>
      <c r="Z3898">
        <v>3</v>
      </c>
      <c r="AA3898">
        <v>0</v>
      </c>
      <c r="AB3898">
        <v>0</v>
      </c>
      <c r="AC3898">
        <v>360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f t="shared" si="318"/>
        <v>3</v>
      </c>
      <c r="AJ3898">
        <f t="shared" si="319"/>
        <v>375</v>
      </c>
      <c r="AK3898" s="62">
        <f t="shared" si="320"/>
        <v>6.25E-2</v>
      </c>
      <c r="AL3898">
        <f t="shared" si="321"/>
        <v>360</v>
      </c>
    </row>
    <row r="3899" spans="2:38" ht="14.45" x14ac:dyDescent="0.3">
      <c r="B3899" t="s">
        <v>2960</v>
      </c>
      <c r="C3899">
        <v>2002344334</v>
      </c>
      <c r="D3899" t="s">
        <v>125</v>
      </c>
      <c r="E3899" t="s">
        <v>126</v>
      </c>
      <c r="F3899" t="s">
        <v>127</v>
      </c>
      <c r="G3899" t="s">
        <v>132</v>
      </c>
      <c r="H3899" t="s">
        <v>163</v>
      </c>
      <c r="I3899" t="s">
        <v>164</v>
      </c>
      <c r="J3899" t="s">
        <v>165</v>
      </c>
      <c r="K3899" t="s">
        <v>874</v>
      </c>
      <c r="L3899">
        <v>80830411</v>
      </c>
      <c r="M3899" t="s">
        <v>875</v>
      </c>
      <c r="N3899">
        <v>33071010</v>
      </c>
      <c r="O3899" t="s">
        <v>876</v>
      </c>
      <c r="P3899">
        <v>4987176176783</v>
      </c>
      <c r="Q3899">
        <v>310</v>
      </c>
      <c r="R3899" s="16">
        <v>47020</v>
      </c>
      <c r="S3899">
        <v>36</v>
      </c>
      <c r="T3899">
        <v>71</v>
      </c>
      <c r="U3899">
        <v>24</v>
      </c>
      <c r="V3899">
        <v>253.06</v>
      </c>
      <c r="W3899">
        <v>265.70999999999998</v>
      </c>
      <c r="X3899">
        <v>276.79000000000002</v>
      </c>
      <c r="Y3899">
        <v>0</v>
      </c>
      <c r="Z3899">
        <v>13</v>
      </c>
      <c r="AA3899">
        <v>0</v>
      </c>
      <c r="AB3899">
        <v>0</v>
      </c>
      <c r="AC3899">
        <v>3454.23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f t="shared" si="318"/>
        <v>13</v>
      </c>
      <c r="AJ3899">
        <f t="shared" si="319"/>
        <v>3598.2700000000004</v>
      </c>
      <c r="AK3899" s="62">
        <f t="shared" si="320"/>
        <v>0.54166666666666663</v>
      </c>
      <c r="AL3899">
        <f t="shared" si="321"/>
        <v>3454.2299999999996</v>
      </c>
    </row>
    <row r="3900" spans="2:38" ht="14.45" x14ac:dyDescent="0.3">
      <c r="B3900" t="s">
        <v>2960</v>
      </c>
      <c r="C3900">
        <v>2002344334</v>
      </c>
      <c r="D3900" t="s">
        <v>125</v>
      </c>
      <c r="E3900" t="s">
        <v>126</v>
      </c>
      <c r="F3900" t="s">
        <v>127</v>
      </c>
      <c r="G3900" t="s">
        <v>128</v>
      </c>
      <c r="H3900" t="s">
        <v>129</v>
      </c>
      <c r="I3900" t="s">
        <v>507</v>
      </c>
      <c r="J3900" t="s">
        <v>592</v>
      </c>
      <c r="K3900" t="s">
        <v>847</v>
      </c>
      <c r="L3900">
        <v>80731208</v>
      </c>
      <c r="M3900" t="s">
        <v>848</v>
      </c>
      <c r="N3900">
        <v>33051090</v>
      </c>
      <c r="O3900" t="s">
        <v>849</v>
      </c>
      <c r="P3900">
        <v>4902430517270</v>
      </c>
      <c r="Q3900">
        <v>340</v>
      </c>
      <c r="R3900" s="16">
        <v>47020</v>
      </c>
      <c r="S3900">
        <v>36</v>
      </c>
      <c r="T3900">
        <v>71</v>
      </c>
      <c r="U3900">
        <v>6</v>
      </c>
      <c r="V3900">
        <v>259.04000000000002</v>
      </c>
      <c r="W3900">
        <v>271.99</v>
      </c>
      <c r="X3900">
        <v>283.33</v>
      </c>
      <c r="Y3900">
        <v>0</v>
      </c>
      <c r="Z3900">
        <v>3</v>
      </c>
      <c r="AA3900">
        <v>0</v>
      </c>
      <c r="AB3900">
        <v>0</v>
      </c>
      <c r="AC3900">
        <v>815.97</v>
      </c>
      <c r="AD3900">
        <v>5.36</v>
      </c>
      <c r="AE3900">
        <v>0</v>
      </c>
      <c r="AF3900">
        <v>0</v>
      </c>
      <c r="AG3900">
        <v>0</v>
      </c>
      <c r="AH3900">
        <v>0</v>
      </c>
      <c r="AI3900">
        <f t="shared" si="318"/>
        <v>3</v>
      </c>
      <c r="AJ3900">
        <f t="shared" si="319"/>
        <v>849.99</v>
      </c>
      <c r="AK3900" s="62">
        <f t="shared" si="320"/>
        <v>0.5</v>
      </c>
      <c r="AL3900">
        <f t="shared" si="321"/>
        <v>815.97</v>
      </c>
    </row>
    <row r="3901" spans="2:38" ht="14.45" x14ac:dyDescent="0.3">
      <c r="R3901" s="16"/>
      <c r="AJ3901">
        <f>SUM(AJ3619:AJ3900)</f>
        <v>4922547.9400000013</v>
      </c>
    </row>
    <row r="3902" spans="2:38" ht="14.45" x14ac:dyDescent="0.3">
      <c r="R3902" s="16"/>
    </row>
    <row r="3903" spans="2:38" ht="14.45" x14ac:dyDescent="0.3">
      <c r="R3903" s="16"/>
    </row>
    <row r="3904" spans="2:38" ht="14.45" x14ac:dyDescent="0.3">
      <c r="R3904" s="16"/>
    </row>
    <row r="3905" spans="18:18" ht="14.45" x14ac:dyDescent="0.3">
      <c r="R3905" s="16"/>
    </row>
    <row r="3906" spans="18:18" ht="14.45" x14ac:dyDescent="0.3">
      <c r="R3906" s="16"/>
    </row>
    <row r="3907" spans="18:18" ht="14.45" x14ac:dyDescent="0.3">
      <c r="R3907" s="16"/>
    </row>
    <row r="3908" spans="18:18" ht="14.45" x14ac:dyDescent="0.3">
      <c r="R3908" s="16"/>
    </row>
    <row r="3909" spans="18:18" ht="14.45" x14ac:dyDescent="0.3">
      <c r="R3909" s="16"/>
    </row>
    <row r="3910" spans="18:18" ht="14.45" x14ac:dyDescent="0.3">
      <c r="R3910" s="16"/>
    </row>
    <row r="3911" spans="18:18" ht="14.45" x14ac:dyDescent="0.3">
      <c r="R3911" s="16"/>
    </row>
    <row r="3912" spans="18:18" x14ac:dyDescent="0.25">
      <c r="R3912" s="16"/>
    </row>
    <row r="3913" spans="18:18" x14ac:dyDescent="0.25">
      <c r="R3913" s="16"/>
    </row>
    <row r="3914" spans="18:18" x14ac:dyDescent="0.25">
      <c r="R3914" s="16"/>
    </row>
    <row r="3915" spans="18:18" x14ac:dyDescent="0.25">
      <c r="R3915" s="16"/>
    </row>
    <row r="3916" spans="18:18" x14ac:dyDescent="0.25">
      <c r="R3916" s="16"/>
    </row>
    <row r="3917" spans="18:18" x14ac:dyDescent="0.25">
      <c r="R3917" s="16"/>
    </row>
    <row r="3918" spans="18:18" x14ac:dyDescent="0.25">
      <c r="R3918" s="16"/>
    </row>
    <row r="3919" spans="18:18" x14ac:dyDescent="0.25">
      <c r="R3919" s="16"/>
    </row>
    <row r="3920" spans="18:18" x14ac:dyDescent="0.25">
      <c r="R3920" s="16"/>
    </row>
    <row r="3921" spans="18:18" x14ac:dyDescent="0.25">
      <c r="R3921" s="16"/>
    </row>
    <row r="3922" spans="18:18" x14ac:dyDescent="0.25">
      <c r="R3922" s="16"/>
    </row>
    <row r="3923" spans="18:18" x14ac:dyDescent="0.25">
      <c r="R3923" s="16"/>
    </row>
    <row r="3924" spans="18:18" x14ac:dyDescent="0.25">
      <c r="R3924" s="16"/>
    </row>
    <row r="3925" spans="18:18" x14ac:dyDescent="0.25">
      <c r="R3925" s="16"/>
    </row>
    <row r="3926" spans="18:18" x14ac:dyDescent="0.25">
      <c r="R3926" s="16"/>
    </row>
    <row r="3927" spans="18:18" x14ac:dyDescent="0.25">
      <c r="R3927" s="16"/>
    </row>
    <row r="3928" spans="18:18" x14ac:dyDescent="0.25">
      <c r="R3928" s="16"/>
    </row>
    <row r="3929" spans="18:18" x14ac:dyDescent="0.25">
      <c r="R3929" s="16"/>
    </row>
    <row r="3930" spans="18:18" x14ac:dyDescent="0.25">
      <c r="R3930" s="16"/>
    </row>
    <row r="3931" spans="18:18" x14ac:dyDescent="0.25">
      <c r="R3931" s="16"/>
    </row>
    <row r="3932" spans="18:18" x14ac:dyDescent="0.25">
      <c r="R3932" s="16"/>
    </row>
    <row r="3933" spans="18:18" x14ac:dyDescent="0.25">
      <c r="R3933" s="16"/>
    </row>
    <row r="3934" spans="18:18" x14ac:dyDescent="0.25">
      <c r="R3934" s="16"/>
    </row>
    <row r="3935" spans="18:18" x14ac:dyDescent="0.25">
      <c r="R3935" s="16"/>
    </row>
    <row r="3936" spans="18:18" x14ac:dyDescent="0.25">
      <c r="R3936" s="16"/>
    </row>
    <row r="3937" spans="18:18" x14ac:dyDescent="0.25">
      <c r="R3937" s="16"/>
    </row>
    <row r="3938" spans="18:18" x14ac:dyDescent="0.25">
      <c r="R3938" s="16"/>
    </row>
    <row r="3939" spans="18:18" x14ac:dyDescent="0.25">
      <c r="R3939" s="16"/>
    </row>
    <row r="3940" spans="18:18" x14ac:dyDescent="0.25">
      <c r="R3940" s="16"/>
    </row>
    <row r="3941" spans="18:18" x14ac:dyDescent="0.25">
      <c r="R3941" s="16"/>
    </row>
    <row r="3942" spans="18:18" x14ac:dyDescent="0.25">
      <c r="R3942" s="16"/>
    </row>
    <row r="3943" spans="18:18" x14ac:dyDescent="0.25">
      <c r="R3943" s="16"/>
    </row>
    <row r="3944" spans="18:18" x14ac:dyDescent="0.25">
      <c r="R3944" s="16"/>
    </row>
    <row r="3945" spans="18:18" x14ac:dyDescent="0.25">
      <c r="R3945" s="16"/>
    </row>
    <row r="3946" spans="18:18" x14ac:dyDescent="0.25">
      <c r="R3946" s="16"/>
    </row>
    <row r="3947" spans="18:18" x14ac:dyDescent="0.25">
      <c r="R3947" s="16"/>
    </row>
    <row r="3948" spans="18:18" x14ac:dyDescent="0.25">
      <c r="R3948" s="16"/>
    </row>
    <row r="3949" spans="18:18" x14ac:dyDescent="0.25">
      <c r="R3949" s="16"/>
    </row>
    <row r="3950" spans="18:18" x14ac:dyDescent="0.25">
      <c r="R3950" s="16"/>
    </row>
    <row r="3951" spans="18:18" x14ac:dyDescent="0.25">
      <c r="R3951" s="16"/>
    </row>
    <row r="3952" spans="18:18" x14ac:dyDescent="0.25">
      <c r="R3952" s="16"/>
    </row>
    <row r="3953" spans="18:18" x14ac:dyDescent="0.25">
      <c r="R3953" s="16"/>
    </row>
    <row r="3954" spans="18:18" x14ac:dyDescent="0.25">
      <c r="R3954" s="16"/>
    </row>
    <row r="3955" spans="18:18" x14ac:dyDescent="0.25">
      <c r="R3955" s="16"/>
    </row>
    <row r="3956" spans="18:18" x14ac:dyDescent="0.25">
      <c r="R3956" s="16"/>
    </row>
    <row r="3957" spans="18:18" x14ac:dyDescent="0.25">
      <c r="R3957" s="16"/>
    </row>
    <row r="3958" spans="18:18" x14ac:dyDescent="0.25">
      <c r="R3958" s="16"/>
    </row>
    <row r="3959" spans="18:18" x14ac:dyDescent="0.25">
      <c r="R3959" s="16"/>
    </row>
    <row r="3960" spans="18:18" x14ac:dyDescent="0.25">
      <c r="R3960" s="16"/>
    </row>
    <row r="3961" spans="18:18" x14ac:dyDescent="0.25">
      <c r="R3961" s="16"/>
    </row>
    <row r="3962" spans="18:18" x14ac:dyDescent="0.25">
      <c r="R3962" s="16"/>
    </row>
    <row r="3963" spans="18:18" x14ac:dyDescent="0.25">
      <c r="R3963" s="16"/>
    </row>
    <row r="3964" spans="18:18" x14ac:dyDescent="0.25">
      <c r="R3964" s="16"/>
    </row>
    <row r="3965" spans="18:18" x14ac:dyDescent="0.25">
      <c r="R3965" s="16"/>
    </row>
    <row r="3966" spans="18:18" x14ac:dyDescent="0.25">
      <c r="R3966" s="16"/>
    </row>
    <row r="3967" spans="18:18" x14ac:dyDescent="0.25">
      <c r="R3967" s="16"/>
    </row>
    <row r="3968" spans="18:18" x14ac:dyDescent="0.25">
      <c r="R3968" s="16"/>
    </row>
    <row r="3969" spans="18:18" x14ac:dyDescent="0.25">
      <c r="R3969" s="16"/>
    </row>
    <row r="3970" spans="18:18" x14ac:dyDescent="0.25">
      <c r="R3970" s="16"/>
    </row>
    <row r="3971" spans="18:18" x14ac:dyDescent="0.25">
      <c r="R3971" s="16"/>
    </row>
    <row r="3972" spans="18:18" x14ac:dyDescent="0.25">
      <c r="R3972" s="16"/>
    </row>
    <row r="3973" spans="18:18" x14ac:dyDescent="0.25">
      <c r="R3973" s="16"/>
    </row>
    <row r="3974" spans="18:18" x14ac:dyDescent="0.25">
      <c r="R3974" s="16"/>
    </row>
    <row r="3975" spans="18:18" x14ac:dyDescent="0.25">
      <c r="R3975" s="16"/>
    </row>
    <row r="3976" spans="18:18" x14ac:dyDescent="0.25">
      <c r="R3976" s="16"/>
    </row>
    <row r="3977" spans="18:18" x14ac:dyDescent="0.25">
      <c r="R3977" s="16"/>
    </row>
    <row r="3978" spans="18:18" x14ac:dyDescent="0.25">
      <c r="R3978" s="16"/>
    </row>
    <row r="3979" spans="18:18" x14ac:dyDescent="0.25">
      <c r="R3979" s="16"/>
    </row>
    <row r="3980" spans="18:18" x14ac:dyDescent="0.25">
      <c r="R3980" s="16"/>
    </row>
    <row r="3981" spans="18:18" x14ac:dyDescent="0.25">
      <c r="R3981" s="16"/>
    </row>
    <row r="3982" spans="18:18" x14ac:dyDescent="0.25">
      <c r="R3982" s="16"/>
    </row>
    <row r="3983" spans="18:18" x14ac:dyDescent="0.25">
      <c r="R3983" s="16"/>
    </row>
    <row r="3984" spans="18:18" x14ac:dyDescent="0.25">
      <c r="R3984" s="16"/>
    </row>
    <row r="3985" spans="18:18" x14ac:dyDescent="0.25">
      <c r="R3985" s="16"/>
    </row>
    <row r="3986" spans="18:18" x14ac:dyDescent="0.25">
      <c r="R3986" s="16"/>
    </row>
    <row r="3987" spans="18:18" x14ac:dyDescent="0.25">
      <c r="R3987" s="16"/>
    </row>
    <row r="3988" spans="18:18" x14ac:dyDescent="0.25">
      <c r="R3988" s="16"/>
    </row>
    <row r="3989" spans="18:18" x14ac:dyDescent="0.25">
      <c r="R3989" s="16"/>
    </row>
    <row r="3990" spans="18:18" x14ac:dyDescent="0.25">
      <c r="R3990" s="16"/>
    </row>
    <row r="3991" spans="18:18" x14ac:dyDescent="0.25">
      <c r="R3991" s="16"/>
    </row>
    <row r="3992" spans="18:18" x14ac:dyDescent="0.25">
      <c r="R3992" s="16"/>
    </row>
    <row r="3993" spans="18:18" x14ac:dyDescent="0.25">
      <c r="R3993" s="16"/>
    </row>
    <row r="3994" spans="18:18" x14ac:dyDescent="0.25">
      <c r="R3994" s="16"/>
    </row>
    <row r="3995" spans="18:18" x14ac:dyDescent="0.25">
      <c r="R3995" s="16"/>
    </row>
    <row r="3996" spans="18:18" x14ac:dyDescent="0.25">
      <c r="R3996" s="16"/>
    </row>
    <row r="3997" spans="18:18" x14ac:dyDescent="0.25">
      <c r="R3997" s="16"/>
    </row>
    <row r="3998" spans="18:18" x14ac:dyDescent="0.25">
      <c r="R3998" s="16"/>
    </row>
    <row r="3999" spans="18:18" x14ac:dyDescent="0.25">
      <c r="R3999" s="16"/>
    </row>
    <row r="4000" spans="18:18" x14ac:dyDescent="0.25">
      <c r="R4000" s="16"/>
    </row>
    <row r="4001" spans="18:18" x14ac:dyDescent="0.25">
      <c r="R4001" s="16"/>
    </row>
    <row r="4002" spans="18:18" x14ac:dyDescent="0.25">
      <c r="R4002" s="16"/>
    </row>
    <row r="4003" spans="18:18" x14ac:dyDescent="0.25">
      <c r="R4003" s="16"/>
    </row>
    <row r="4004" spans="18:18" x14ac:dyDescent="0.25">
      <c r="R4004" s="16"/>
    </row>
    <row r="4005" spans="18:18" x14ac:dyDescent="0.25">
      <c r="R4005" s="16"/>
    </row>
    <row r="4006" spans="18:18" x14ac:dyDescent="0.25">
      <c r="R4006" s="16"/>
    </row>
    <row r="4007" spans="18:18" x14ac:dyDescent="0.25">
      <c r="R4007" s="16"/>
    </row>
    <row r="4008" spans="18:18" x14ac:dyDescent="0.25">
      <c r="R4008" s="16"/>
    </row>
    <row r="4009" spans="18:18" x14ac:dyDescent="0.25">
      <c r="R4009" s="16"/>
    </row>
    <row r="4010" spans="18:18" x14ac:dyDescent="0.25">
      <c r="R4010" s="16"/>
    </row>
    <row r="4011" spans="18:18" x14ac:dyDescent="0.25">
      <c r="R4011" s="16"/>
    </row>
    <row r="4012" spans="18:18" x14ac:dyDescent="0.25">
      <c r="R4012" s="16"/>
    </row>
    <row r="4013" spans="18:18" x14ac:dyDescent="0.25">
      <c r="R4013" s="16"/>
    </row>
    <row r="4014" spans="18:18" x14ac:dyDescent="0.25">
      <c r="R4014" s="16"/>
    </row>
    <row r="4015" spans="18:18" x14ac:dyDescent="0.25">
      <c r="R4015" s="16"/>
    </row>
    <row r="4016" spans="18:18" x14ac:dyDescent="0.25">
      <c r="R4016" s="16"/>
    </row>
    <row r="4017" spans="18:18" x14ac:dyDescent="0.25">
      <c r="R4017" s="16"/>
    </row>
    <row r="4018" spans="18:18" x14ac:dyDescent="0.25">
      <c r="R4018" s="16"/>
    </row>
    <row r="4019" spans="18:18" x14ac:dyDescent="0.25">
      <c r="R4019" s="16"/>
    </row>
    <row r="4020" spans="18:18" x14ac:dyDescent="0.25">
      <c r="R4020" s="16"/>
    </row>
    <row r="4021" spans="18:18" x14ac:dyDescent="0.25">
      <c r="R4021" s="16"/>
    </row>
    <row r="4022" spans="18:18" x14ac:dyDescent="0.25">
      <c r="R4022" s="16"/>
    </row>
    <row r="4023" spans="18:18" x14ac:dyDescent="0.25">
      <c r="R4023" s="16"/>
    </row>
    <row r="4024" spans="18:18" x14ac:dyDescent="0.25">
      <c r="R4024" s="16"/>
    </row>
    <row r="4025" spans="18:18" x14ac:dyDescent="0.25">
      <c r="R4025" s="16"/>
    </row>
    <row r="4026" spans="18:18" x14ac:dyDescent="0.25">
      <c r="R4026" s="16"/>
    </row>
    <row r="4027" spans="18:18" x14ac:dyDescent="0.25">
      <c r="R4027" s="16"/>
    </row>
    <row r="4028" spans="18:18" x14ac:dyDescent="0.25">
      <c r="R4028" s="16"/>
    </row>
    <row r="4029" spans="18:18" x14ac:dyDescent="0.25">
      <c r="R4029" s="16"/>
    </row>
    <row r="4030" spans="18:18" x14ac:dyDescent="0.25">
      <c r="R4030" s="16"/>
    </row>
    <row r="4031" spans="18:18" x14ac:dyDescent="0.25">
      <c r="R4031" s="16"/>
    </row>
    <row r="4032" spans="18:18" x14ac:dyDescent="0.25">
      <c r="R4032" s="16"/>
    </row>
    <row r="4033" spans="18:18" x14ac:dyDescent="0.25">
      <c r="R4033" s="16"/>
    </row>
    <row r="4034" spans="18:18" x14ac:dyDescent="0.25">
      <c r="R4034" s="16"/>
    </row>
    <row r="4035" spans="18:18" x14ac:dyDescent="0.25">
      <c r="R4035" s="16"/>
    </row>
    <row r="4036" spans="18:18" x14ac:dyDescent="0.25">
      <c r="R4036" s="16"/>
    </row>
    <row r="4037" spans="18:18" x14ac:dyDescent="0.25">
      <c r="R4037" s="16"/>
    </row>
    <row r="4038" spans="18:18" x14ac:dyDescent="0.25">
      <c r="R4038" s="16"/>
    </row>
    <row r="4039" spans="18:18" x14ac:dyDescent="0.25">
      <c r="R4039" s="16"/>
    </row>
    <row r="4040" spans="18:18" x14ac:dyDescent="0.25">
      <c r="R4040" s="16"/>
    </row>
    <row r="4041" spans="18:18" x14ac:dyDescent="0.25">
      <c r="R4041" s="16"/>
    </row>
    <row r="4042" spans="18:18" x14ac:dyDescent="0.25">
      <c r="R4042" s="16"/>
    </row>
    <row r="4043" spans="18:18" x14ac:dyDescent="0.25">
      <c r="R4043" s="16"/>
    </row>
    <row r="4044" spans="18:18" x14ac:dyDescent="0.25">
      <c r="R4044" s="16"/>
    </row>
    <row r="4045" spans="18:18" x14ac:dyDescent="0.25">
      <c r="R4045" s="16"/>
    </row>
    <row r="4046" spans="18:18" x14ac:dyDescent="0.25">
      <c r="R4046" s="16"/>
    </row>
    <row r="4047" spans="18:18" x14ac:dyDescent="0.25">
      <c r="R4047" s="16"/>
    </row>
    <row r="4048" spans="18:18" x14ac:dyDescent="0.25">
      <c r="R4048" s="16"/>
    </row>
    <row r="4049" spans="18:18" x14ac:dyDescent="0.25">
      <c r="R4049" s="16"/>
    </row>
    <row r="4050" spans="18:18" x14ac:dyDescent="0.25">
      <c r="R4050" s="16"/>
    </row>
    <row r="4051" spans="18:18" x14ac:dyDescent="0.25">
      <c r="R4051" s="16"/>
    </row>
    <row r="4052" spans="18:18" x14ac:dyDescent="0.25">
      <c r="R4052" s="16"/>
    </row>
    <row r="4053" spans="18:18" x14ac:dyDescent="0.25">
      <c r="R4053" s="16"/>
    </row>
    <row r="4054" spans="18:18" x14ac:dyDescent="0.25">
      <c r="R4054" s="16"/>
    </row>
    <row r="4055" spans="18:18" x14ac:dyDescent="0.25">
      <c r="R4055" s="16"/>
    </row>
    <row r="4056" spans="18:18" x14ac:dyDescent="0.25">
      <c r="R4056" s="16"/>
    </row>
    <row r="4057" spans="18:18" x14ac:dyDescent="0.25">
      <c r="R4057" s="16"/>
    </row>
    <row r="4058" spans="18:18" x14ac:dyDescent="0.25">
      <c r="R4058" s="16"/>
    </row>
    <row r="4059" spans="18:18" x14ac:dyDescent="0.25">
      <c r="R4059" s="16"/>
    </row>
    <row r="4060" spans="18:18" x14ac:dyDescent="0.25">
      <c r="R4060" s="16"/>
    </row>
    <row r="4061" spans="18:18" x14ac:dyDescent="0.25">
      <c r="R4061" s="16"/>
    </row>
    <row r="4062" spans="18:18" x14ac:dyDescent="0.25">
      <c r="R4062" s="16"/>
    </row>
    <row r="4063" spans="18:18" x14ac:dyDescent="0.25">
      <c r="R4063" s="16"/>
    </row>
    <row r="4064" spans="18:18" x14ac:dyDescent="0.25">
      <c r="R4064" s="16"/>
    </row>
    <row r="4065" spans="18:18" x14ac:dyDescent="0.25">
      <c r="R4065" s="16"/>
    </row>
    <row r="4066" spans="18:18" x14ac:dyDescent="0.25">
      <c r="R4066" s="16"/>
    </row>
    <row r="4067" spans="18:18" x14ac:dyDescent="0.25">
      <c r="R4067" s="16"/>
    </row>
    <row r="4068" spans="18:18" x14ac:dyDescent="0.25">
      <c r="R4068" s="16"/>
    </row>
    <row r="4069" spans="18:18" x14ac:dyDescent="0.25">
      <c r="R4069" s="16"/>
    </row>
    <row r="4070" spans="18:18" x14ac:dyDescent="0.25">
      <c r="R4070" s="16"/>
    </row>
    <row r="4071" spans="18:18" x14ac:dyDescent="0.25">
      <c r="R4071" s="16"/>
    </row>
    <row r="4072" spans="18:18" x14ac:dyDescent="0.25">
      <c r="R4072" s="16"/>
    </row>
    <row r="4073" spans="18:18" x14ac:dyDescent="0.25">
      <c r="R4073" s="16"/>
    </row>
    <row r="4074" spans="18:18" x14ac:dyDescent="0.25">
      <c r="R4074" s="16"/>
    </row>
    <row r="4075" spans="18:18" x14ac:dyDescent="0.25">
      <c r="R4075" s="16"/>
    </row>
    <row r="4076" spans="18:18" x14ac:dyDescent="0.25">
      <c r="R4076" s="16"/>
    </row>
    <row r="4077" spans="18:18" x14ac:dyDescent="0.25">
      <c r="R4077" s="16"/>
    </row>
    <row r="4078" spans="18:18" x14ac:dyDescent="0.25">
      <c r="R4078" s="16"/>
    </row>
    <row r="4079" spans="18:18" x14ac:dyDescent="0.25">
      <c r="R4079" s="16"/>
    </row>
    <row r="4080" spans="18:18" x14ac:dyDescent="0.25">
      <c r="R4080" s="16"/>
    </row>
    <row r="4081" spans="18:18" x14ac:dyDescent="0.25">
      <c r="R4081" s="16"/>
    </row>
    <row r="4082" spans="18:18" x14ac:dyDescent="0.25">
      <c r="R4082" s="16"/>
    </row>
    <row r="4083" spans="18:18" x14ac:dyDescent="0.25">
      <c r="R4083" s="16"/>
    </row>
    <row r="4084" spans="18:18" x14ac:dyDescent="0.25">
      <c r="R4084" s="16"/>
    </row>
    <row r="4085" spans="18:18" x14ac:dyDescent="0.25">
      <c r="R4085" s="16"/>
    </row>
    <row r="4086" spans="18:18" x14ac:dyDescent="0.25">
      <c r="R4086" s="16"/>
    </row>
    <row r="4087" spans="18:18" x14ac:dyDescent="0.25">
      <c r="R4087" s="16"/>
    </row>
    <row r="4088" spans="18:18" x14ac:dyDescent="0.25">
      <c r="R4088" s="16"/>
    </row>
    <row r="4089" spans="18:18" x14ac:dyDescent="0.25">
      <c r="R4089" s="16"/>
    </row>
    <row r="4090" spans="18:18" x14ac:dyDescent="0.25">
      <c r="R4090" s="16"/>
    </row>
    <row r="4091" spans="18:18" x14ac:dyDescent="0.25">
      <c r="R4091" s="16"/>
    </row>
    <row r="4092" spans="18:18" x14ac:dyDescent="0.25">
      <c r="R4092" s="16"/>
    </row>
    <row r="4093" spans="18:18" x14ac:dyDescent="0.25">
      <c r="R4093" s="16"/>
    </row>
    <row r="4094" spans="18:18" x14ac:dyDescent="0.25">
      <c r="R4094" s="16"/>
    </row>
    <row r="4095" spans="18:18" x14ac:dyDescent="0.25">
      <c r="R4095" s="16"/>
    </row>
    <row r="4096" spans="18:18" x14ac:dyDescent="0.25">
      <c r="R4096" s="16"/>
    </row>
    <row r="4097" spans="18:18" x14ac:dyDescent="0.25">
      <c r="R4097" s="16"/>
    </row>
    <row r="4098" spans="18:18" x14ac:dyDescent="0.25">
      <c r="R4098" s="16"/>
    </row>
    <row r="4099" spans="18:18" x14ac:dyDescent="0.25">
      <c r="R4099" s="16"/>
    </row>
    <row r="4100" spans="18:18" x14ac:dyDescent="0.25">
      <c r="R4100" s="16"/>
    </row>
    <row r="4101" spans="18:18" x14ac:dyDescent="0.25">
      <c r="R4101" s="16"/>
    </row>
    <row r="4102" spans="18:18" x14ac:dyDescent="0.25">
      <c r="R4102" s="16"/>
    </row>
    <row r="4103" spans="18:18" x14ac:dyDescent="0.25">
      <c r="R4103" s="16"/>
    </row>
    <row r="4104" spans="18:18" x14ac:dyDescent="0.25">
      <c r="R4104" s="16"/>
    </row>
    <row r="4403" spans="18:18" x14ac:dyDescent="0.25">
      <c r="R4403" s="16"/>
    </row>
    <row r="4404" spans="18:18" x14ac:dyDescent="0.25">
      <c r="R4404" s="16"/>
    </row>
    <row r="4405" spans="18:18" x14ac:dyDescent="0.25">
      <c r="R4405" s="16"/>
    </row>
    <row r="4406" spans="18:18" x14ac:dyDescent="0.25">
      <c r="R4406" s="16"/>
    </row>
    <row r="4407" spans="18:18" x14ac:dyDescent="0.25">
      <c r="R4407" s="16"/>
    </row>
    <row r="4408" spans="18:18" x14ac:dyDescent="0.25">
      <c r="R4408" s="16"/>
    </row>
    <row r="4409" spans="18:18" x14ac:dyDescent="0.25">
      <c r="R4409" s="16"/>
    </row>
    <row r="4410" spans="18:18" x14ac:dyDescent="0.25">
      <c r="R4410" s="16"/>
    </row>
    <row r="4411" spans="18:18" x14ac:dyDescent="0.25">
      <c r="R4411" s="16"/>
    </row>
    <row r="4412" spans="18:18" x14ac:dyDescent="0.25">
      <c r="R4412" s="16"/>
    </row>
    <row r="4413" spans="18:18" x14ac:dyDescent="0.25">
      <c r="R4413" s="16"/>
    </row>
    <row r="4414" spans="18:18" x14ac:dyDescent="0.25">
      <c r="R4414" s="16"/>
    </row>
    <row r="4415" spans="18:18" x14ac:dyDescent="0.25">
      <c r="R4415" s="16"/>
    </row>
    <row r="4416" spans="18:18" x14ac:dyDescent="0.25">
      <c r="R4416" s="16"/>
    </row>
    <row r="4417" spans="18:18" x14ac:dyDescent="0.25">
      <c r="R4417" s="16"/>
    </row>
    <row r="4418" spans="18:18" x14ac:dyDescent="0.25">
      <c r="R4418" s="16"/>
    </row>
    <row r="4419" spans="18:18" x14ac:dyDescent="0.25">
      <c r="R4419" s="16"/>
    </row>
    <row r="4420" spans="18:18" x14ac:dyDescent="0.25">
      <c r="R4420" s="16"/>
    </row>
    <row r="4421" spans="18:18" x14ac:dyDescent="0.25">
      <c r="R4421" s="16"/>
    </row>
    <row r="4422" spans="18:18" x14ac:dyDescent="0.25">
      <c r="R4422" s="16"/>
    </row>
    <row r="4423" spans="18:18" x14ac:dyDescent="0.25">
      <c r="R4423" s="16"/>
    </row>
    <row r="4424" spans="18:18" x14ac:dyDescent="0.25">
      <c r="R4424" s="16"/>
    </row>
    <row r="4425" spans="18:18" x14ac:dyDescent="0.25">
      <c r="R4425" s="16"/>
    </row>
    <row r="4426" spans="18:18" x14ac:dyDescent="0.25">
      <c r="R4426" s="16"/>
    </row>
    <row r="4427" spans="18:18" x14ac:dyDescent="0.25">
      <c r="R4427" s="16"/>
    </row>
    <row r="4428" spans="18:18" x14ac:dyDescent="0.25">
      <c r="R4428" s="16"/>
    </row>
    <row r="4429" spans="18:18" x14ac:dyDescent="0.25">
      <c r="R4429" s="16"/>
    </row>
    <row r="4430" spans="18:18" x14ac:dyDescent="0.25">
      <c r="R4430" s="16"/>
    </row>
    <row r="4431" spans="18:18" x14ac:dyDescent="0.25">
      <c r="R4431" s="16"/>
    </row>
    <row r="4432" spans="18:18" x14ac:dyDescent="0.25">
      <c r="R4432" s="16"/>
    </row>
    <row r="4433" spans="18:18" x14ac:dyDescent="0.25">
      <c r="R4433" s="16"/>
    </row>
    <row r="4434" spans="18:18" x14ac:dyDescent="0.25">
      <c r="R4434" s="16"/>
    </row>
    <row r="4435" spans="18:18" x14ac:dyDescent="0.25">
      <c r="R4435" s="16"/>
    </row>
    <row r="4436" spans="18:18" x14ac:dyDescent="0.25">
      <c r="R4436" s="16"/>
    </row>
    <row r="4437" spans="18:18" x14ac:dyDescent="0.25">
      <c r="R4437" s="16"/>
    </row>
    <row r="4438" spans="18:18" x14ac:dyDescent="0.25">
      <c r="R4438" s="16"/>
    </row>
    <row r="4439" spans="18:18" x14ac:dyDescent="0.25">
      <c r="R4439" s="16"/>
    </row>
    <row r="4440" spans="18:18" x14ac:dyDescent="0.25">
      <c r="R4440" s="16"/>
    </row>
    <row r="4441" spans="18:18" x14ac:dyDescent="0.25">
      <c r="R4441" s="16"/>
    </row>
    <row r="4442" spans="18:18" x14ac:dyDescent="0.25">
      <c r="R4442" s="16"/>
    </row>
    <row r="4443" spans="18:18" x14ac:dyDescent="0.25">
      <c r="R4443" s="16"/>
    </row>
    <row r="4444" spans="18:18" x14ac:dyDescent="0.25">
      <c r="R4444" s="16"/>
    </row>
    <row r="4445" spans="18:18" x14ac:dyDescent="0.25">
      <c r="R4445" s="16"/>
    </row>
    <row r="4446" spans="18:18" x14ac:dyDescent="0.25">
      <c r="R4446" s="16"/>
    </row>
    <row r="4447" spans="18:18" x14ac:dyDescent="0.25">
      <c r="R4447" s="16"/>
    </row>
    <row r="4448" spans="18:18" x14ac:dyDescent="0.25">
      <c r="R4448" s="16"/>
    </row>
    <row r="4449" spans="18:18" x14ac:dyDescent="0.25">
      <c r="R4449" s="16"/>
    </row>
    <row r="4450" spans="18:18" x14ac:dyDescent="0.25">
      <c r="R4450" s="16"/>
    </row>
    <row r="4451" spans="18:18" x14ac:dyDescent="0.25">
      <c r="R4451" s="16"/>
    </row>
    <row r="4452" spans="18:18" x14ac:dyDescent="0.25">
      <c r="R4452" s="16"/>
    </row>
    <row r="4453" spans="18:18" x14ac:dyDescent="0.25">
      <c r="R4453" s="16"/>
    </row>
    <row r="4454" spans="18:18" x14ac:dyDescent="0.25">
      <c r="R4454" s="16"/>
    </row>
    <row r="4455" spans="18:18" x14ac:dyDescent="0.25">
      <c r="R4455" s="16"/>
    </row>
    <row r="4456" spans="18:18" x14ac:dyDescent="0.25">
      <c r="R4456" s="16"/>
    </row>
    <row r="4457" spans="18:18" x14ac:dyDescent="0.25">
      <c r="R4457" s="16"/>
    </row>
    <row r="4458" spans="18:18" x14ac:dyDescent="0.25">
      <c r="R4458" s="16"/>
    </row>
    <row r="4459" spans="18:18" x14ac:dyDescent="0.25">
      <c r="R4459" s="16"/>
    </row>
    <row r="4460" spans="18:18" x14ac:dyDescent="0.25">
      <c r="R4460" s="16"/>
    </row>
    <row r="4461" spans="18:18" x14ac:dyDescent="0.25">
      <c r="R4461" s="16"/>
    </row>
    <row r="4462" spans="18:18" x14ac:dyDescent="0.25">
      <c r="R4462" s="16"/>
    </row>
    <row r="4463" spans="18:18" x14ac:dyDescent="0.25">
      <c r="R4463" s="16"/>
    </row>
    <row r="4464" spans="18:18" x14ac:dyDescent="0.25">
      <c r="R4464" s="16"/>
    </row>
    <row r="4465" spans="18:18" x14ac:dyDescent="0.25">
      <c r="R4465" s="16"/>
    </row>
    <row r="4466" spans="18:18" x14ac:dyDescent="0.25">
      <c r="R4466" s="16"/>
    </row>
    <row r="4467" spans="18:18" x14ac:dyDescent="0.25">
      <c r="R4467" s="16"/>
    </row>
    <row r="4468" spans="18:18" x14ac:dyDescent="0.25">
      <c r="R4468" s="16"/>
    </row>
    <row r="4469" spans="18:18" x14ac:dyDescent="0.25">
      <c r="R4469" s="16"/>
    </row>
    <row r="4470" spans="18:18" x14ac:dyDescent="0.25">
      <c r="R4470" s="16"/>
    </row>
    <row r="4471" spans="18:18" x14ac:dyDescent="0.25">
      <c r="R4471" s="16"/>
    </row>
    <row r="4472" spans="18:18" x14ac:dyDescent="0.25">
      <c r="R4472" s="16"/>
    </row>
    <row r="4473" spans="18:18" x14ac:dyDescent="0.25">
      <c r="R4473" s="16"/>
    </row>
    <row r="4474" spans="18:18" x14ac:dyDescent="0.25">
      <c r="R4474" s="16"/>
    </row>
    <row r="4475" spans="18:18" x14ac:dyDescent="0.25">
      <c r="R4475" s="16"/>
    </row>
    <row r="4476" spans="18:18" x14ac:dyDescent="0.25">
      <c r="R4476" s="16"/>
    </row>
    <row r="4477" spans="18:18" x14ac:dyDescent="0.25">
      <c r="R4477" s="16"/>
    </row>
    <row r="4478" spans="18:18" x14ac:dyDescent="0.25">
      <c r="R4478" s="16"/>
    </row>
    <row r="4479" spans="18:18" x14ac:dyDescent="0.25">
      <c r="R4479" s="16"/>
    </row>
    <row r="4480" spans="18:18" x14ac:dyDescent="0.25">
      <c r="R4480" s="16"/>
    </row>
    <row r="4481" spans="18:18" x14ac:dyDescent="0.25">
      <c r="R4481" s="16"/>
    </row>
    <row r="4482" spans="18:18" x14ac:dyDescent="0.25">
      <c r="R4482" s="16"/>
    </row>
    <row r="4483" spans="18:18" x14ac:dyDescent="0.25">
      <c r="R4483" s="16"/>
    </row>
    <row r="4484" spans="18:18" x14ac:dyDescent="0.25">
      <c r="R4484" s="16"/>
    </row>
    <row r="4485" spans="18:18" x14ac:dyDescent="0.25">
      <c r="R4485" s="16"/>
    </row>
    <row r="4486" spans="18:18" x14ac:dyDescent="0.25">
      <c r="R4486" s="16"/>
    </row>
    <row r="4487" spans="18:18" x14ac:dyDescent="0.25">
      <c r="R4487" s="16"/>
    </row>
    <row r="4488" spans="18:18" x14ac:dyDescent="0.25">
      <c r="R4488" s="16"/>
    </row>
    <row r="4489" spans="18:18" x14ac:dyDescent="0.25">
      <c r="R4489" s="16"/>
    </row>
    <row r="4490" spans="18:18" x14ac:dyDescent="0.25">
      <c r="R4490" s="16"/>
    </row>
    <row r="4491" spans="18:18" x14ac:dyDescent="0.25">
      <c r="R4491" s="16"/>
    </row>
    <row r="4492" spans="18:18" x14ac:dyDescent="0.25">
      <c r="R4492" s="16"/>
    </row>
    <row r="4493" spans="18:18" x14ac:dyDescent="0.25">
      <c r="R4493" s="16"/>
    </row>
    <row r="4494" spans="18:18" x14ac:dyDescent="0.25">
      <c r="R4494" s="16"/>
    </row>
    <row r="4495" spans="18:18" x14ac:dyDescent="0.25">
      <c r="R4495" s="16"/>
    </row>
    <row r="4496" spans="18:18" x14ac:dyDescent="0.25">
      <c r="R4496" s="16"/>
    </row>
    <row r="4497" spans="18:18" x14ac:dyDescent="0.25">
      <c r="R4497" s="16"/>
    </row>
    <row r="4498" spans="18:18" x14ac:dyDescent="0.25">
      <c r="R4498" s="16"/>
    </row>
    <row r="4499" spans="18:18" x14ac:dyDescent="0.25">
      <c r="R4499" s="16"/>
    </row>
    <row r="4500" spans="18:18" x14ac:dyDescent="0.25">
      <c r="R4500" s="16"/>
    </row>
    <row r="4501" spans="18:18" x14ac:dyDescent="0.25">
      <c r="R4501" s="16"/>
    </row>
    <row r="4502" spans="18:18" x14ac:dyDescent="0.25">
      <c r="R4502" s="16"/>
    </row>
    <row r="4503" spans="18:18" x14ac:dyDescent="0.25">
      <c r="R4503" s="16"/>
    </row>
    <row r="4504" spans="18:18" x14ac:dyDescent="0.25">
      <c r="R4504" s="16"/>
    </row>
    <row r="4505" spans="18:18" x14ac:dyDescent="0.25">
      <c r="R4505" s="16"/>
    </row>
    <row r="4506" spans="18:18" x14ac:dyDescent="0.25">
      <c r="R4506" s="16"/>
    </row>
    <row r="4507" spans="18:18" x14ac:dyDescent="0.25">
      <c r="R4507" s="16"/>
    </row>
    <row r="4508" spans="18:18" x14ac:dyDescent="0.25">
      <c r="R4508" s="16"/>
    </row>
    <row r="4509" spans="18:18" x14ac:dyDescent="0.25">
      <c r="R4509" s="16"/>
    </row>
    <row r="4510" spans="18:18" x14ac:dyDescent="0.25">
      <c r="R4510" s="16"/>
    </row>
    <row r="4511" spans="18:18" x14ac:dyDescent="0.25">
      <c r="R4511" s="16"/>
    </row>
    <row r="4512" spans="18:18" x14ac:dyDescent="0.25">
      <c r="R4512" s="16"/>
    </row>
    <row r="4513" spans="18:18" x14ac:dyDescent="0.25">
      <c r="R4513" s="16"/>
    </row>
    <row r="4514" spans="18:18" x14ac:dyDescent="0.25">
      <c r="R4514" s="16"/>
    </row>
    <row r="4515" spans="18:18" x14ac:dyDescent="0.25">
      <c r="R4515" s="16"/>
    </row>
    <row r="4516" spans="18:18" x14ac:dyDescent="0.25">
      <c r="R4516" s="16"/>
    </row>
    <row r="4517" spans="18:18" x14ac:dyDescent="0.25">
      <c r="R4517" s="16"/>
    </row>
    <row r="4518" spans="18:18" x14ac:dyDescent="0.25">
      <c r="R4518" s="16"/>
    </row>
    <row r="4519" spans="18:18" x14ac:dyDescent="0.25">
      <c r="R4519" s="16"/>
    </row>
    <row r="4520" spans="18:18" x14ac:dyDescent="0.25">
      <c r="R4520" s="16"/>
    </row>
    <row r="4521" spans="18:18" x14ac:dyDescent="0.25">
      <c r="R4521" s="16"/>
    </row>
    <row r="4522" spans="18:18" x14ac:dyDescent="0.25">
      <c r="R4522" s="16"/>
    </row>
    <row r="4523" spans="18:18" x14ac:dyDescent="0.25">
      <c r="R4523" s="16"/>
    </row>
    <row r="4524" spans="18:18" x14ac:dyDescent="0.25">
      <c r="R4524" s="16"/>
    </row>
    <row r="4525" spans="18:18" x14ac:dyDescent="0.25">
      <c r="R4525" s="16"/>
    </row>
    <row r="4526" spans="18:18" x14ac:dyDescent="0.25">
      <c r="R4526" s="16"/>
    </row>
    <row r="4527" spans="18:18" x14ac:dyDescent="0.25">
      <c r="R4527" s="16"/>
    </row>
    <row r="4528" spans="18:18" x14ac:dyDescent="0.25">
      <c r="R4528" s="16"/>
    </row>
    <row r="4529" spans="18:18" x14ac:dyDescent="0.25">
      <c r="R4529" s="16"/>
    </row>
    <row r="4530" spans="18:18" x14ac:dyDescent="0.25">
      <c r="R4530" s="16"/>
    </row>
    <row r="4531" spans="18:18" x14ac:dyDescent="0.25">
      <c r="R4531" s="16"/>
    </row>
    <row r="4532" spans="18:18" x14ac:dyDescent="0.25">
      <c r="R4532" s="16"/>
    </row>
    <row r="4533" spans="18:18" x14ac:dyDescent="0.25">
      <c r="R4533" s="16"/>
    </row>
    <row r="4534" spans="18:18" x14ac:dyDescent="0.25">
      <c r="R4534" s="16"/>
    </row>
    <row r="4535" spans="18:18" x14ac:dyDescent="0.25">
      <c r="R4535" s="16"/>
    </row>
    <row r="4536" spans="18:18" x14ac:dyDescent="0.25">
      <c r="R4536" s="16"/>
    </row>
    <row r="4537" spans="18:18" x14ac:dyDescent="0.25">
      <c r="R4537" s="16"/>
    </row>
    <row r="4538" spans="18:18" x14ac:dyDescent="0.25">
      <c r="R4538" s="16"/>
    </row>
    <row r="4539" spans="18:18" x14ac:dyDescent="0.25">
      <c r="R4539" s="16"/>
    </row>
    <row r="4540" spans="18:18" x14ac:dyDescent="0.25">
      <c r="R4540" s="16"/>
    </row>
    <row r="4541" spans="18:18" x14ac:dyDescent="0.25">
      <c r="R4541" s="16"/>
    </row>
    <row r="4542" spans="18:18" x14ac:dyDescent="0.25">
      <c r="R4542" s="16"/>
    </row>
    <row r="4543" spans="18:18" x14ac:dyDescent="0.25">
      <c r="R4543" s="16"/>
    </row>
    <row r="4544" spans="18:18" x14ac:dyDescent="0.25">
      <c r="R4544" s="16"/>
    </row>
    <row r="4545" spans="18:18" x14ac:dyDescent="0.25">
      <c r="R4545" s="16"/>
    </row>
    <row r="4546" spans="18:18" x14ac:dyDescent="0.25">
      <c r="R4546" s="16"/>
    </row>
    <row r="4547" spans="18:18" x14ac:dyDescent="0.25">
      <c r="R4547" s="16"/>
    </row>
    <row r="4548" spans="18:18" x14ac:dyDescent="0.25">
      <c r="R4548" s="16"/>
    </row>
    <row r="4549" spans="18:18" x14ac:dyDescent="0.25">
      <c r="R4549" s="16"/>
    </row>
    <row r="4550" spans="18:18" x14ac:dyDescent="0.25">
      <c r="R4550" s="16"/>
    </row>
    <row r="4551" spans="18:18" x14ac:dyDescent="0.25">
      <c r="R4551" s="16"/>
    </row>
    <row r="4552" spans="18:18" x14ac:dyDescent="0.25">
      <c r="R4552" s="16"/>
    </row>
    <row r="4553" spans="18:18" x14ac:dyDescent="0.25">
      <c r="R4553" s="16"/>
    </row>
    <row r="4554" spans="18:18" x14ac:dyDescent="0.25">
      <c r="R4554" s="16"/>
    </row>
    <row r="4555" spans="18:18" x14ac:dyDescent="0.25">
      <c r="R4555" s="16"/>
    </row>
    <row r="4556" spans="18:18" x14ac:dyDescent="0.25">
      <c r="R4556" s="16"/>
    </row>
    <row r="4557" spans="18:18" x14ac:dyDescent="0.25">
      <c r="R4557" s="16"/>
    </row>
    <row r="4558" spans="18:18" x14ac:dyDescent="0.25">
      <c r="R4558" s="16"/>
    </row>
    <row r="4559" spans="18:18" x14ac:dyDescent="0.25">
      <c r="R4559" s="16"/>
    </row>
    <row r="4560" spans="18:18" x14ac:dyDescent="0.25">
      <c r="R4560" s="16"/>
    </row>
    <row r="4561" spans="18:18" x14ac:dyDescent="0.25">
      <c r="R4561" s="16"/>
    </row>
    <row r="4562" spans="18:18" x14ac:dyDescent="0.25">
      <c r="R4562" s="16"/>
    </row>
    <row r="4563" spans="18:18" x14ac:dyDescent="0.25">
      <c r="R4563" s="16"/>
    </row>
    <row r="4564" spans="18:18" x14ac:dyDescent="0.25">
      <c r="R4564" s="16"/>
    </row>
    <row r="4565" spans="18:18" x14ac:dyDescent="0.25">
      <c r="R4565" s="16"/>
    </row>
    <row r="4566" spans="18:18" x14ac:dyDescent="0.25">
      <c r="R4566" s="16"/>
    </row>
    <row r="4567" spans="18:18" x14ac:dyDescent="0.25">
      <c r="R4567" s="16"/>
    </row>
    <row r="4568" spans="18:18" x14ac:dyDescent="0.25">
      <c r="R4568" s="16"/>
    </row>
    <row r="4569" spans="18:18" x14ac:dyDescent="0.25">
      <c r="R4569" s="16"/>
    </row>
    <row r="4570" spans="18:18" x14ac:dyDescent="0.25">
      <c r="R4570" s="16"/>
    </row>
    <row r="4571" spans="18:18" x14ac:dyDescent="0.25">
      <c r="R4571" s="16"/>
    </row>
    <row r="4572" spans="18:18" x14ac:dyDescent="0.25">
      <c r="R4572" s="16"/>
    </row>
    <row r="4573" spans="18:18" x14ac:dyDescent="0.25">
      <c r="R4573" s="16"/>
    </row>
    <row r="4574" spans="18:18" x14ac:dyDescent="0.25">
      <c r="R4574" s="16"/>
    </row>
    <row r="4575" spans="18:18" x14ac:dyDescent="0.25">
      <c r="R4575" s="16"/>
    </row>
    <row r="4576" spans="18:18" x14ac:dyDescent="0.25">
      <c r="R4576" s="16"/>
    </row>
    <row r="4577" spans="18:18" x14ac:dyDescent="0.25">
      <c r="R4577" s="16"/>
    </row>
    <row r="4578" spans="18:18" x14ac:dyDescent="0.25">
      <c r="R4578" s="16"/>
    </row>
    <row r="4579" spans="18:18" x14ac:dyDescent="0.25">
      <c r="R4579" s="16"/>
    </row>
    <row r="4580" spans="18:18" x14ac:dyDescent="0.25">
      <c r="R4580" s="16"/>
    </row>
    <row r="4581" spans="18:18" x14ac:dyDescent="0.25">
      <c r="R4581" s="16"/>
    </row>
    <row r="4582" spans="18:18" x14ac:dyDescent="0.25">
      <c r="R4582" s="16"/>
    </row>
    <row r="4583" spans="18:18" x14ac:dyDescent="0.25">
      <c r="R4583" s="16"/>
    </row>
    <row r="4584" spans="18:18" x14ac:dyDescent="0.25">
      <c r="R4584" s="16"/>
    </row>
    <row r="4585" spans="18:18" x14ac:dyDescent="0.25">
      <c r="R4585" s="16"/>
    </row>
    <row r="4586" spans="18:18" x14ac:dyDescent="0.25">
      <c r="R4586" s="16"/>
    </row>
    <row r="4587" spans="18:18" x14ac:dyDescent="0.25">
      <c r="R4587" s="16"/>
    </row>
    <row r="4588" spans="18:18" x14ac:dyDescent="0.25">
      <c r="R4588" s="16"/>
    </row>
    <row r="4589" spans="18:18" x14ac:dyDescent="0.25">
      <c r="R4589" s="16"/>
    </row>
    <row r="4590" spans="18:18" x14ac:dyDescent="0.25">
      <c r="R4590" s="16"/>
    </row>
    <row r="4591" spans="18:18" x14ac:dyDescent="0.25">
      <c r="R4591" s="16"/>
    </row>
    <row r="4592" spans="18:18" x14ac:dyDescent="0.25">
      <c r="R4592" s="16"/>
    </row>
    <row r="4593" spans="18:18" x14ac:dyDescent="0.25">
      <c r="R4593" s="16"/>
    </row>
    <row r="4594" spans="18:18" x14ac:dyDescent="0.25">
      <c r="R4594" s="16"/>
    </row>
    <row r="4595" spans="18:18" x14ac:dyDescent="0.25">
      <c r="R4595" s="16"/>
    </row>
    <row r="4596" spans="18:18" x14ac:dyDescent="0.25">
      <c r="R4596" s="16"/>
    </row>
    <row r="4597" spans="18:18" x14ac:dyDescent="0.25">
      <c r="R4597" s="16"/>
    </row>
    <row r="4598" spans="18:18" x14ac:dyDescent="0.25">
      <c r="R4598" s="16"/>
    </row>
    <row r="4599" spans="18:18" x14ac:dyDescent="0.25">
      <c r="R4599" s="16"/>
    </row>
    <row r="4600" spans="18:18" x14ac:dyDescent="0.25">
      <c r="R4600" s="16"/>
    </row>
    <row r="4601" spans="18:18" x14ac:dyDescent="0.25">
      <c r="R4601" s="16"/>
    </row>
    <row r="4602" spans="18:18" x14ac:dyDescent="0.25">
      <c r="R4602" s="16"/>
    </row>
    <row r="4603" spans="18:18" x14ac:dyDescent="0.25">
      <c r="R4603" s="16"/>
    </row>
    <row r="4604" spans="18:18" x14ac:dyDescent="0.25">
      <c r="R4604" s="16"/>
    </row>
    <row r="4605" spans="18:18" x14ac:dyDescent="0.25">
      <c r="R4605" s="16"/>
    </row>
    <row r="4606" spans="18:18" x14ac:dyDescent="0.25">
      <c r="R4606" s="16"/>
    </row>
    <row r="4607" spans="18:18" x14ac:dyDescent="0.25">
      <c r="R4607" s="16"/>
    </row>
    <row r="4608" spans="18:18" x14ac:dyDescent="0.25">
      <c r="R4608" s="16"/>
    </row>
    <row r="4609" spans="18:18" x14ac:dyDescent="0.25">
      <c r="R4609" s="16"/>
    </row>
    <row r="4610" spans="18:18" x14ac:dyDescent="0.25">
      <c r="R4610" s="16"/>
    </row>
    <row r="4611" spans="18:18" x14ac:dyDescent="0.25">
      <c r="R4611" s="16"/>
    </row>
    <row r="4612" spans="18:18" x14ac:dyDescent="0.25">
      <c r="R4612" s="16"/>
    </row>
    <row r="4613" spans="18:18" x14ac:dyDescent="0.25">
      <c r="R4613" s="16"/>
    </row>
    <row r="4614" spans="18:18" x14ac:dyDescent="0.25">
      <c r="R4614" s="16"/>
    </row>
    <row r="4615" spans="18:18" x14ac:dyDescent="0.25">
      <c r="R4615" s="16"/>
    </row>
    <row r="4616" spans="18:18" x14ac:dyDescent="0.25">
      <c r="R4616" s="16"/>
    </row>
    <row r="4617" spans="18:18" x14ac:dyDescent="0.25">
      <c r="R4617" s="16"/>
    </row>
    <row r="4618" spans="18:18" x14ac:dyDescent="0.25">
      <c r="R4618" s="16"/>
    </row>
    <row r="4619" spans="18:18" x14ac:dyDescent="0.25">
      <c r="R4619" s="16"/>
    </row>
    <row r="4620" spans="18:18" x14ac:dyDescent="0.25">
      <c r="R4620" s="16"/>
    </row>
    <row r="4621" spans="18:18" x14ac:dyDescent="0.25">
      <c r="R4621" s="16"/>
    </row>
    <row r="4622" spans="18:18" x14ac:dyDescent="0.25">
      <c r="R4622" s="16"/>
    </row>
    <row r="4623" spans="18:18" x14ac:dyDescent="0.25">
      <c r="R4623" s="16"/>
    </row>
    <row r="4624" spans="18:18" x14ac:dyDescent="0.25">
      <c r="R4624" s="16"/>
    </row>
    <row r="4625" spans="18:18" x14ac:dyDescent="0.25">
      <c r="R4625" s="16"/>
    </row>
    <row r="4626" spans="18:18" x14ac:dyDescent="0.25">
      <c r="R4626" s="16"/>
    </row>
    <row r="4627" spans="18:18" x14ac:dyDescent="0.25">
      <c r="R4627" s="16"/>
    </row>
    <row r="4628" spans="18:18" x14ac:dyDescent="0.25">
      <c r="R4628" s="16"/>
    </row>
    <row r="4629" spans="18:18" x14ac:dyDescent="0.25">
      <c r="R4629" s="16"/>
    </row>
    <row r="4630" spans="18:18" x14ac:dyDescent="0.25">
      <c r="R4630" s="16"/>
    </row>
    <row r="4631" spans="18:18" x14ac:dyDescent="0.25">
      <c r="R4631" s="16"/>
    </row>
    <row r="4632" spans="18:18" x14ac:dyDescent="0.25">
      <c r="R4632" s="16"/>
    </row>
    <row r="4633" spans="18:18" x14ac:dyDescent="0.25">
      <c r="R4633" s="16"/>
    </row>
    <row r="4634" spans="18:18" x14ac:dyDescent="0.25">
      <c r="R4634" s="16"/>
    </row>
    <row r="4635" spans="18:18" x14ac:dyDescent="0.25">
      <c r="R4635" s="16"/>
    </row>
    <row r="4636" spans="18:18" x14ac:dyDescent="0.25">
      <c r="R4636" s="16"/>
    </row>
    <row r="4637" spans="18:18" x14ac:dyDescent="0.25">
      <c r="R4637" s="16"/>
    </row>
    <row r="4638" spans="18:18" x14ac:dyDescent="0.25">
      <c r="R4638" s="16"/>
    </row>
    <row r="4639" spans="18:18" x14ac:dyDescent="0.25">
      <c r="R4639" s="16"/>
    </row>
    <row r="4640" spans="18:18" x14ac:dyDescent="0.25">
      <c r="R4640" s="16"/>
    </row>
    <row r="4641" spans="18:18" x14ac:dyDescent="0.25">
      <c r="R4641" s="16"/>
    </row>
    <row r="4642" spans="18:18" x14ac:dyDescent="0.25">
      <c r="R4642" s="16"/>
    </row>
    <row r="4643" spans="18:18" x14ac:dyDescent="0.25">
      <c r="R4643" s="16"/>
    </row>
    <row r="4644" spans="18:18" x14ac:dyDescent="0.25">
      <c r="R4644" s="16"/>
    </row>
    <row r="4645" spans="18:18" x14ac:dyDescent="0.25">
      <c r="R4645" s="16"/>
    </row>
    <row r="4646" spans="18:18" x14ac:dyDescent="0.25">
      <c r="R4646" s="16"/>
    </row>
    <row r="4647" spans="18:18" x14ac:dyDescent="0.25">
      <c r="R4647" s="16"/>
    </row>
    <row r="4648" spans="18:18" x14ac:dyDescent="0.25">
      <c r="R4648" s="16"/>
    </row>
    <row r="4649" spans="18:18" x14ac:dyDescent="0.25">
      <c r="R4649" s="16"/>
    </row>
    <row r="4650" spans="18:18" x14ac:dyDescent="0.25">
      <c r="R4650" s="16"/>
    </row>
    <row r="4651" spans="18:18" x14ac:dyDescent="0.25">
      <c r="R4651" s="16"/>
    </row>
    <row r="4652" spans="18:18" x14ac:dyDescent="0.25">
      <c r="R4652" s="16"/>
    </row>
    <row r="4653" spans="18:18" x14ac:dyDescent="0.25">
      <c r="R4653" s="16"/>
    </row>
    <row r="4654" spans="18:18" x14ac:dyDescent="0.25">
      <c r="R4654" s="16"/>
    </row>
    <row r="4655" spans="18:18" x14ac:dyDescent="0.25">
      <c r="R4655" s="16"/>
    </row>
    <row r="4656" spans="18:18" x14ac:dyDescent="0.25">
      <c r="R4656" s="16"/>
    </row>
    <row r="4657" spans="18:18" x14ac:dyDescent="0.25">
      <c r="R4657" s="16"/>
    </row>
    <row r="4658" spans="18:18" x14ac:dyDescent="0.25">
      <c r="R4658" s="16"/>
    </row>
    <row r="4659" spans="18:18" x14ac:dyDescent="0.25">
      <c r="R4659" s="16"/>
    </row>
    <row r="4660" spans="18:18" x14ac:dyDescent="0.25">
      <c r="R4660" s="16"/>
    </row>
    <row r="4661" spans="18:18" x14ac:dyDescent="0.25">
      <c r="R4661" s="16"/>
    </row>
    <row r="4662" spans="18:18" x14ac:dyDescent="0.25">
      <c r="R4662" s="16"/>
    </row>
    <row r="4663" spans="18:18" x14ac:dyDescent="0.25">
      <c r="R4663" s="16"/>
    </row>
    <row r="4664" spans="18:18" x14ac:dyDescent="0.25">
      <c r="R4664" s="16"/>
    </row>
    <row r="4665" spans="18:18" x14ac:dyDescent="0.25">
      <c r="R4665" s="16"/>
    </row>
    <row r="4666" spans="18:18" x14ac:dyDescent="0.25">
      <c r="R4666" s="16"/>
    </row>
    <row r="4667" spans="18:18" x14ac:dyDescent="0.25">
      <c r="R4667" s="16"/>
    </row>
    <row r="4668" spans="18:18" x14ac:dyDescent="0.25">
      <c r="R4668" s="16"/>
    </row>
    <row r="4669" spans="18:18" x14ac:dyDescent="0.25">
      <c r="R4669" s="16"/>
    </row>
    <row r="4670" spans="18:18" x14ac:dyDescent="0.25">
      <c r="R4670" s="16"/>
    </row>
    <row r="4671" spans="18:18" x14ac:dyDescent="0.25">
      <c r="R4671" s="16"/>
    </row>
    <row r="4672" spans="18:18" x14ac:dyDescent="0.25">
      <c r="R4672" s="16"/>
    </row>
    <row r="4673" spans="18:18" x14ac:dyDescent="0.25">
      <c r="R4673" s="16"/>
    </row>
    <row r="4674" spans="18:18" x14ac:dyDescent="0.25">
      <c r="R4674" s="16"/>
    </row>
    <row r="4675" spans="18:18" x14ac:dyDescent="0.25">
      <c r="R4675" s="16"/>
    </row>
    <row r="4676" spans="18:18" x14ac:dyDescent="0.25">
      <c r="R4676" s="16"/>
    </row>
    <row r="4677" spans="18:18" x14ac:dyDescent="0.25">
      <c r="R4677" s="16"/>
    </row>
    <row r="4678" spans="18:18" x14ac:dyDescent="0.25">
      <c r="R4678" s="16"/>
    </row>
    <row r="4679" spans="18:18" x14ac:dyDescent="0.25">
      <c r="R4679" s="16"/>
    </row>
    <row r="4680" spans="18:18" x14ac:dyDescent="0.25">
      <c r="R4680" s="16"/>
    </row>
    <row r="4681" spans="18:18" x14ac:dyDescent="0.25">
      <c r="R4681" s="16"/>
    </row>
    <row r="4682" spans="18:18" x14ac:dyDescent="0.25">
      <c r="R4682" s="16"/>
    </row>
    <row r="4683" spans="18:18" x14ac:dyDescent="0.25">
      <c r="R4683" s="16"/>
    </row>
    <row r="4684" spans="18:18" x14ac:dyDescent="0.25">
      <c r="R4684" s="16"/>
    </row>
    <row r="4685" spans="18:18" x14ac:dyDescent="0.25">
      <c r="R4685" s="16"/>
    </row>
    <row r="4686" spans="18:18" x14ac:dyDescent="0.25">
      <c r="R4686" s="16"/>
    </row>
    <row r="4687" spans="18:18" x14ac:dyDescent="0.25">
      <c r="R4687" s="16"/>
    </row>
    <row r="4688" spans="18:18" x14ac:dyDescent="0.25">
      <c r="R4688" s="16"/>
    </row>
    <row r="4689" spans="18:18" x14ac:dyDescent="0.25">
      <c r="R4689" s="16"/>
    </row>
    <row r="4690" spans="18:18" x14ac:dyDescent="0.25">
      <c r="R4690" s="16"/>
    </row>
    <row r="4691" spans="18:18" x14ac:dyDescent="0.25">
      <c r="R4691" s="16"/>
    </row>
    <row r="4692" spans="18:18" x14ac:dyDescent="0.25">
      <c r="R4692" s="16"/>
    </row>
    <row r="4693" spans="18:18" x14ac:dyDescent="0.25">
      <c r="R4693" s="16"/>
    </row>
    <row r="4694" spans="18:18" x14ac:dyDescent="0.25">
      <c r="R4694" s="16"/>
    </row>
    <row r="4695" spans="18:18" x14ac:dyDescent="0.25">
      <c r="R4695" s="16"/>
    </row>
    <row r="4696" spans="18:18" x14ac:dyDescent="0.25">
      <c r="R4696" s="16"/>
    </row>
    <row r="4697" spans="18:18" x14ac:dyDescent="0.25">
      <c r="R4697" s="16"/>
    </row>
    <row r="4698" spans="18:18" x14ac:dyDescent="0.25">
      <c r="R4698" s="16"/>
    </row>
    <row r="4699" spans="18:18" x14ac:dyDescent="0.25">
      <c r="R4699" s="16"/>
    </row>
    <row r="4700" spans="18:18" x14ac:dyDescent="0.25">
      <c r="R4700" s="16"/>
    </row>
    <row r="4701" spans="18:18" x14ac:dyDescent="0.25">
      <c r="R4701" s="16"/>
    </row>
    <row r="4702" spans="18:18" x14ac:dyDescent="0.25">
      <c r="R4702" s="16"/>
    </row>
    <row r="4703" spans="18:18" x14ac:dyDescent="0.25">
      <c r="R4703" s="16"/>
    </row>
    <row r="4704" spans="18:18" x14ac:dyDescent="0.25">
      <c r="R4704" s="16"/>
    </row>
    <row r="4705" spans="18:18" x14ac:dyDescent="0.25">
      <c r="R4705" s="16"/>
    </row>
    <row r="4706" spans="18:18" x14ac:dyDescent="0.25">
      <c r="R4706" s="16"/>
    </row>
    <row r="4707" spans="18:18" x14ac:dyDescent="0.25">
      <c r="R4707" s="16"/>
    </row>
    <row r="4708" spans="18:18" x14ac:dyDescent="0.25">
      <c r="R4708" s="16"/>
    </row>
    <row r="4709" spans="18:18" x14ac:dyDescent="0.25">
      <c r="R4709" s="16"/>
    </row>
    <row r="4710" spans="18:18" x14ac:dyDescent="0.25">
      <c r="R4710" s="16"/>
    </row>
    <row r="4711" spans="18:18" x14ac:dyDescent="0.25">
      <c r="R4711" s="16"/>
    </row>
    <row r="4712" spans="18:18" x14ac:dyDescent="0.25">
      <c r="R4712" s="16"/>
    </row>
    <row r="4713" spans="18:18" x14ac:dyDescent="0.25">
      <c r="R4713" s="16"/>
    </row>
    <row r="4714" spans="18:18" x14ac:dyDescent="0.25">
      <c r="R4714" s="16"/>
    </row>
    <row r="4715" spans="18:18" x14ac:dyDescent="0.25">
      <c r="R4715" s="16"/>
    </row>
    <row r="4716" spans="18:18" x14ac:dyDescent="0.25">
      <c r="R4716" s="16"/>
    </row>
    <row r="4717" spans="18:18" x14ac:dyDescent="0.25">
      <c r="R4717" s="16"/>
    </row>
    <row r="4718" spans="18:18" x14ac:dyDescent="0.25">
      <c r="R4718" s="16"/>
    </row>
    <row r="4719" spans="18:18" x14ac:dyDescent="0.25">
      <c r="R4719" s="16"/>
    </row>
    <row r="4720" spans="18:18" x14ac:dyDescent="0.25">
      <c r="R4720" s="16"/>
    </row>
    <row r="4721" spans="18:18" x14ac:dyDescent="0.25">
      <c r="R4721" s="16"/>
    </row>
    <row r="4722" spans="18:18" x14ac:dyDescent="0.25">
      <c r="R4722" s="16"/>
    </row>
    <row r="4723" spans="18:18" x14ac:dyDescent="0.25">
      <c r="R4723" s="16"/>
    </row>
    <row r="4724" spans="18:18" x14ac:dyDescent="0.25">
      <c r="R4724" s="16"/>
    </row>
    <row r="4725" spans="18:18" x14ac:dyDescent="0.25">
      <c r="R4725" s="16"/>
    </row>
    <row r="4726" spans="18:18" x14ac:dyDescent="0.25">
      <c r="R4726" s="16"/>
    </row>
    <row r="4727" spans="18:18" x14ac:dyDescent="0.25">
      <c r="R4727" s="16"/>
    </row>
    <row r="4728" spans="18:18" x14ac:dyDescent="0.25">
      <c r="R4728" s="16"/>
    </row>
    <row r="4729" spans="18:18" x14ac:dyDescent="0.25">
      <c r="R4729" s="16"/>
    </row>
    <row r="4730" spans="18:18" x14ac:dyDescent="0.25">
      <c r="R4730" s="16"/>
    </row>
    <row r="4731" spans="18:18" x14ac:dyDescent="0.25">
      <c r="R4731" s="16"/>
    </row>
    <row r="4732" spans="18:18" x14ac:dyDescent="0.25">
      <c r="R4732" s="16"/>
    </row>
    <row r="4733" spans="18:18" x14ac:dyDescent="0.25">
      <c r="R4733" s="16"/>
    </row>
    <row r="4734" spans="18:18" x14ac:dyDescent="0.25">
      <c r="R4734" s="16"/>
    </row>
    <row r="4735" spans="18:18" x14ac:dyDescent="0.25">
      <c r="R4735" s="16"/>
    </row>
    <row r="4736" spans="18:18" x14ac:dyDescent="0.25">
      <c r="R4736" s="16"/>
    </row>
    <row r="4737" spans="18:18" x14ac:dyDescent="0.25">
      <c r="R4737" s="16"/>
    </row>
    <row r="4738" spans="18:18" x14ac:dyDescent="0.25">
      <c r="R4738" s="16"/>
    </row>
    <row r="4739" spans="18:18" x14ac:dyDescent="0.25">
      <c r="R4739" s="16"/>
    </row>
    <row r="4740" spans="18:18" x14ac:dyDescent="0.25">
      <c r="R4740" s="16"/>
    </row>
    <row r="4741" spans="18:18" x14ac:dyDescent="0.25">
      <c r="R4741" s="16"/>
    </row>
    <row r="4742" spans="18:18" x14ac:dyDescent="0.25">
      <c r="R4742" s="16"/>
    </row>
    <row r="4743" spans="18:18" x14ac:dyDescent="0.25">
      <c r="R4743" s="16"/>
    </row>
    <row r="4744" spans="18:18" x14ac:dyDescent="0.25">
      <c r="R4744" s="16"/>
    </row>
    <row r="4745" spans="18:18" x14ac:dyDescent="0.25">
      <c r="R4745" s="16"/>
    </row>
    <row r="4746" spans="18:18" x14ac:dyDescent="0.25">
      <c r="R4746" s="16"/>
    </row>
    <row r="4747" spans="18:18" x14ac:dyDescent="0.25">
      <c r="R4747" s="16"/>
    </row>
    <row r="4748" spans="18:18" x14ac:dyDescent="0.25">
      <c r="R4748" s="16"/>
    </row>
    <row r="4749" spans="18:18" x14ac:dyDescent="0.25">
      <c r="R4749" s="16"/>
    </row>
    <row r="4750" spans="18:18" x14ac:dyDescent="0.25">
      <c r="R4750" s="16"/>
    </row>
    <row r="4751" spans="18:18" x14ac:dyDescent="0.25">
      <c r="R4751" s="16"/>
    </row>
    <row r="4752" spans="18:18" x14ac:dyDescent="0.25">
      <c r="R4752" s="16"/>
    </row>
    <row r="4753" spans="18:18" x14ac:dyDescent="0.25">
      <c r="R4753" s="16"/>
    </row>
    <row r="4754" spans="18:18" x14ac:dyDescent="0.25">
      <c r="R4754" s="16"/>
    </row>
    <row r="4755" spans="18:18" x14ac:dyDescent="0.25">
      <c r="R4755" s="16"/>
    </row>
    <row r="4756" spans="18:18" x14ac:dyDescent="0.25">
      <c r="R4756" s="16"/>
    </row>
    <row r="4757" spans="18:18" x14ac:dyDescent="0.25">
      <c r="R4757" s="16"/>
    </row>
    <row r="4758" spans="18:18" x14ac:dyDescent="0.25">
      <c r="R4758" s="16"/>
    </row>
    <row r="4759" spans="18:18" x14ac:dyDescent="0.25">
      <c r="R4759" s="16"/>
    </row>
    <row r="4760" spans="18:18" x14ac:dyDescent="0.25">
      <c r="R4760" s="16"/>
    </row>
    <row r="4761" spans="18:18" x14ac:dyDescent="0.25">
      <c r="R4761" s="16"/>
    </row>
    <row r="4762" spans="18:18" x14ac:dyDescent="0.25">
      <c r="R4762" s="16"/>
    </row>
    <row r="4763" spans="18:18" x14ac:dyDescent="0.25">
      <c r="R4763" s="16"/>
    </row>
    <row r="4764" spans="18:18" x14ac:dyDescent="0.25">
      <c r="R4764" s="16"/>
    </row>
    <row r="4765" spans="18:18" x14ac:dyDescent="0.25">
      <c r="R4765" s="16"/>
    </row>
    <row r="4766" spans="18:18" x14ac:dyDescent="0.25">
      <c r="R4766" s="16"/>
    </row>
    <row r="4767" spans="18:18" x14ac:dyDescent="0.25">
      <c r="R4767" s="16"/>
    </row>
    <row r="4768" spans="18:18" x14ac:dyDescent="0.25">
      <c r="R4768" s="16"/>
    </row>
    <row r="4769" spans="18:18" x14ac:dyDescent="0.25">
      <c r="R4769" s="16"/>
    </row>
    <row r="4770" spans="18:18" x14ac:dyDescent="0.25">
      <c r="R4770" s="16"/>
    </row>
    <row r="4771" spans="18:18" x14ac:dyDescent="0.25">
      <c r="R4771" s="16"/>
    </row>
    <row r="4772" spans="18:18" x14ac:dyDescent="0.25">
      <c r="R4772" s="16"/>
    </row>
    <row r="4773" spans="18:18" x14ac:dyDescent="0.25">
      <c r="R4773" s="16"/>
    </row>
    <row r="4774" spans="18:18" x14ac:dyDescent="0.25">
      <c r="R4774" s="16"/>
    </row>
    <row r="4775" spans="18:18" x14ac:dyDescent="0.25">
      <c r="R4775" s="16"/>
    </row>
    <row r="4776" spans="18:18" x14ac:dyDescent="0.25">
      <c r="R4776" s="16"/>
    </row>
    <row r="4777" spans="18:18" x14ac:dyDescent="0.25">
      <c r="R4777" s="16"/>
    </row>
    <row r="4778" spans="18:18" x14ac:dyDescent="0.25">
      <c r="R4778" s="16"/>
    </row>
    <row r="4779" spans="18:18" x14ac:dyDescent="0.25">
      <c r="R4779" s="16"/>
    </row>
    <row r="4780" spans="18:18" x14ac:dyDescent="0.25">
      <c r="R4780" s="16"/>
    </row>
    <row r="4781" spans="18:18" x14ac:dyDescent="0.25">
      <c r="R4781" s="16"/>
    </row>
    <row r="4782" spans="18:18" x14ac:dyDescent="0.25">
      <c r="R4782" s="16"/>
    </row>
    <row r="4783" spans="18:18" x14ac:dyDescent="0.25">
      <c r="R4783" s="16"/>
    </row>
    <row r="4784" spans="18:18" x14ac:dyDescent="0.25">
      <c r="R4784" s="16"/>
    </row>
    <row r="4785" spans="18:18" x14ac:dyDescent="0.25">
      <c r="R4785" s="16"/>
    </row>
    <row r="4786" spans="18:18" x14ac:dyDescent="0.25">
      <c r="R4786" s="16"/>
    </row>
    <row r="4787" spans="18:18" x14ac:dyDescent="0.25">
      <c r="R4787" s="16"/>
    </row>
    <row r="4788" spans="18:18" x14ac:dyDescent="0.25">
      <c r="R4788" s="16"/>
    </row>
    <row r="4789" spans="18:18" x14ac:dyDescent="0.25">
      <c r="R4789" s="16"/>
    </row>
    <row r="4790" spans="18:18" x14ac:dyDescent="0.25">
      <c r="R4790" s="16"/>
    </row>
    <row r="4791" spans="18:18" x14ac:dyDescent="0.25">
      <c r="R4791" s="16"/>
    </row>
    <row r="4792" spans="18:18" x14ac:dyDescent="0.25">
      <c r="R4792" s="16"/>
    </row>
    <row r="4793" spans="18:18" x14ac:dyDescent="0.25">
      <c r="R4793" s="16"/>
    </row>
    <row r="4794" spans="18:18" x14ac:dyDescent="0.25">
      <c r="R4794" s="16"/>
    </row>
    <row r="4795" spans="18:18" x14ac:dyDescent="0.25">
      <c r="R4795" s="16"/>
    </row>
    <row r="4796" spans="18:18" x14ac:dyDescent="0.25">
      <c r="R4796" s="16"/>
    </row>
    <row r="4797" spans="18:18" x14ac:dyDescent="0.25">
      <c r="R4797" s="16"/>
    </row>
    <row r="4798" spans="18:18" x14ac:dyDescent="0.25">
      <c r="R4798" s="16"/>
    </row>
    <row r="4799" spans="18:18" x14ac:dyDescent="0.25">
      <c r="R4799" s="16"/>
    </row>
    <row r="4800" spans="18:18" x14ac:dyDescent="0.25">
      <c r="R4800" s="16"/>
    </row>
    <row r="4801" spans="18:18" x14ac:dyDescent="0.25">
      <c r="R4801" s="16"/>
    </row>
    <row r="4802" spans="18:18" x14ac:dyDescent="0.25">
      <c r="R4802" s="16"/>
    </row>
    <row r="4803" spans="18:18" x14ac:dyDescent="0.25">
      <c r="R4803" s="16"/>
    </row>
    <row r="4804" spans="18:18" x14ac:dyDescent="0.25">
      <c r="R4804" s="16"/>
    </row>
    <row r="4805" spans="18:18" x14ac:dyDescent="0.25">
      <c r="R4805" s="16"/>
    </row>
    <row r="4806" spans="18:18" x14ac:dyDescent="0.25">
      <c r="R4806" s="16"/>
    </row>
    <row r="4807" spans="18:18" x14ac:dyDescent="0.25">
      <c r="R4807" s="16"/>
    </row>
    <row r="4808" spans="18:18" x14ac:dyDescent="0.25">
      <c r="R4808" s="16"/>
    </row>
    <row r="4809" spans="18:18" x14ac:dyDescent="0.25">
      <c r="R4809" s="16"/>
    </row>
    <row r="4810" spans="18:18" x14ac:dyDescent="0.25">
      <c r="R4810" s="16"/>
    </row>
    <row r="4811" spans="18:18" x14ac:dyDescent="0.25">
      <c r="R4811" s="16"/>
    </row>
    <row r="4812" spans="18:18" x14ac:dyDescent="0.25">
      <c r="R4812" s="16"/>
    </row>
    <row r="4813" spans="18:18" x14ac:dyDescent="0.25">
      <c r="R4813" s="16"/>
    </row>
    <row r="4814" spans="18:18" x14ac:dyDescent="0.25">
      <c r="R4814" s="16"/>
    </row>
    <row r="4815" spans="18:18" x14ac:dyDescent="0.25">
      <c r="R4815" s="16"/>
    </row>
    <row r="4816" spans="18:18" x14ac:dyDescent="0.25">
      <c r="R4816" s="16"/>
    </row>
    <row r="4817" spans="18:18" x14ac:dyDescent="0.25">
      <c r="R4817" s="16"/>
    </row>
    <row r="4818" spans="18:18" x14ac:dyDescent="0.25">
      <c r="R4818" s="16"/>
    </row>
    <row r="4819" spans="18:18" x14ac:dyDescent="0.25">
      <c r="R4819" s="16"/>
    </row>
    <row r="4820" spans="18:18" x14ac:dyDescent="0.25">
      <c r="R4820" s="16"/>
    </row>
    <row r="4821" spans="18:18" x14ac:dyDescent="0.25">
      <c r="R4821" s="16"/>
    </row>
    <row r="4822" spans="18:18" x14ac:dyDescent="0.25">
      <c r="R4822" s="16"/>
    </row>
    <row r="4823" spans="18:18" x14ac:dyDescent="0.25">
      <c r="R4823" s="16"/>
    </row>
    <row r="4824" spans="18:18" x14ac:dyDescent="0.25">
      <c r="R4824" s="16"/>
    </row>
    <row r="4825" spans="18:18" x14ac:dyDescent="0.25">
      <c r="R4825" s="16"/>
    </row>
    <row r="4826" spans="18:18" x14ac:dyDescent="0.25">
      <c r="R4826" s="16"/>
    </row>
    <row r="4827" spans="18:18" x14ac:dyDescent="0.25">
      <c r="R4827" s="16"/>
    </row>
    <row r="4828" spans="18:18" x14ac:dyDescent="0.25">
      <c r="R4828" s="16"/>
    </row>
    <row r="4829" spans="18:18" x14ac:dyDescent="0.25">
      <c r="R4829" s="16"/>
    </row>
    <row r="4830" spans="18:18" x14ac:dyDescent="0.25">
      <c r="R4830" s="16"/>
    </row>
    <row r="4831" spans="18:18" x14ac:dyDescent="0.25">
      <c r="R4831" s="16"/>
    </row>
    <row r="4832" spans="18:18" x14ac:dyDescent="0.25">
      <c r="R4832" s="16"/>
    </row>
    <row r="4833" spans="18:18" x14ac:dyDescent="0.25">
      <c r="R4833" s="16"/>
    </row>
    <row r="4834" spans="18:18" x14ac:dyDescent="0.25">
      <c r="R4834" s="16"/>
    </row>
    <row r="4835" spans="18:18" x14ac:dyDescent="0.25">
      <c r="R4835" s="16"/>
    </row>
    <row r="4836" spans="18:18" x14ac:dyDescent="0.25">
      <c r="R4836" s="16"/>
    </row>
    <row r="4837" spans="18:18" x14ac:dyDescent="0.25">
      <c r="R4837" s="16"/>
    </row>
    <row r="4838" spans="18:18" x14ac:dyDescent="0.25">
      <c r="R4838" s="16"/>
    </row>
    <row r="4839" spans="18:18" x14ac:dyDescent="0.25">
      <c r="R4839" s="16"/>
    </row>
    <row r="4840" spans="18:18" x14ac:dyDescent="0.25">
      <c r="R4840" s="16"/>
    </row>
    <row r="4841" spans="18:18" x14ac:dyDescent="0.25">
      <c r="R4841" s="16"/>
    </row>
    <row r="4842" spans="18:18" x14ac:dyDescent="0.25">
      <c r="R4842" s="16"/>
    </row>
    <row r="4843" spans="18:18" x14ac:dyDescent="0.25">
      <c r="R4843" s="16"/>
    </row>
    <row r="4844" spans="18:18" x14ac:dyDescent="0.25">
      <c r="R4844" s="16"/>
    </row>
    <row r="4845" spans="18:18" x14ac:dyDescent="0.25">
      <c r="R4845" s="16"/>
    </row>
    <row r="4846" spans="18:18" x14ac:dyDescent="0.25">
      <c r="R4846" s="16"/>
    </row>
    <row r="4847" spans="18:18" x14ac:dyDescent="0.25">
      <c r="R4847" s="16"/>
    </row>
    <row r="4848" spans="18:18" x14ac:dyDescent="0.25">
      <c r="R4848" s="16"/>
    </row>
    <row r="4849" spans="18:18" x14ac:dyDescent="0.25">
      <c r="R4849" s="16"/>
    </row>
    <row r="4850" spans="18:18" x14ac:dyDescent="0.25">
      <c r="R4850" s="16"/>
    </row>
    <row r="4851" spans="18:18" x14ac:dyDescent="0.25">
      <c r="R4851" s="16"/>
    </row>
    <row r="4852" spans="18:18" x14ac:dyDescent="0.25">
      <c r="R4852" s="16"/>
    </row>
    <row r="4853" spans="18:18" x14ac:dyDescent="0.25">
      <c r="R4853" s="16"/>
    </row>
    <row r="4854" spans="18:18" x14ac:dyDescent="0.25">
      <c r="R4854" s="16"/>
    </row>
    <row r="4855" spans="18:18" x14ac:dyDescent="0.25">
      <c r="R4855" s="16"/>
    </row>
    <row r="4856" spans="18:18" x14ac:dyDescent="0.25">
      <c r="R4856" s="16"/>
    </row>
    <row r="4857" spans="18:18" x14ac:dyDescent="0.25">
      <c r="R4857" s="16"/>
    </row>
    <row r="4858" spans="18:18" x14ac:dyDescent="0.25">
      <c r="R4858" s="16"/>
    </row>
    <row r="4859" spans="18:18" x14ac:dyDescent="0.25">
      <c r="R4859" s="16"/>
    </row>
    <row r="4860" spans="18:18" x14ac:dyDescent="0.25">
      <c r="R4860" s="16"/>
    </row>
    <row r="4861" spans="18:18" x14ac:dyDescent="0.25">
      <c r="R4861" s="16"/>
    </row>
    <row r="4862" spans="18:18" x14ac:dyDescent="0.25">
      <c r="R4862" s="16"/>
    </row>
    <row r="4863" spans="18:18" x14ac:dyDescent="0.25">
      <c r="R4863" s="16"/>
    </row>
    <row r="4864" spans="18:18" x14ac:dyDescent="0.25">
      <c r="R4864" s="16"/>
    </row>
    <row r="4865" spans="18:18" x14ac:dyDescent="0.25">
      <c r="R4865" s="16"/>
    </row>
    <row r="4866" spans="18:18" x14ac:dyDescent="0.25">
      <c r="R4866" s="16"/>
    </row>
    <row r="4867" spans="18:18" x14ac:dyDescent="0.25">
      <c r="R4867" s="16"/>
    </row>
    <row r="4868" spans="18:18" x14ac:dyDescent="0.25">
      <c r="R4868" s="16"/>
    </row>
    <row r="4869" spans="18:18" x14ac:dyDescent="0.25">
      <c r="R4869" s="16"/>
    </row>
    <row r="4870" spans="18:18" x14ac:dyDescent="0.25">
      <c r="R4870" s="16"/>
    </row>
    <row r="4871" spans="18:18" x14ac:dyDescent="0.25">
      <c r="R4871" s="16"/>
    </row>
    <row r="4872" spans="18:18" x14ac:dyDescent="0.25">
      <c r="R4872" s="16"/>
    </row>
    <row r="4873" spans="18:18" x14ac:dyDescent="0.25">
      <c r="R4873" s="16"/>
    </row>
    <row r="4874" spans="18:18" x14ac:dyDescent="0.25">
      <c r="R4874" s="16"/>
    </row>
    <row r="4875" spans="18:18" x14ac:dyDescent="0.25">
      <c r="R4875" s="16"/>
    </row>
    <row r="4876" spans="18:18" x14ac:dyDescent="0.25">
      <c r="R4876" s="16"/>
    </row>
    <row r="4877" spans="18:18" x14ac:dyDescent="0.25">
      <c r="R4877" s="16"/>
    </row>
    <row r="4878" spans="18:18" x14ac:dyDescent="0.25">
      <c r="R4878" s="16"/>
    </row>
    <row r="4879" spans="18:18" x14ac:dyDescent="0.25">
      <c r="R4879" s="16"/>
    </row>
    <row r="4880" spans="18:18" x14ac:dyDescent="0.25">
      <c r="R4880" s="16"/>
    </row>
    <row r="4881" spans="18:18" x14ac:dyDescent="0.25">
      <c r="R4881" s="16"/>
    </row>
    <row r="4882" spans="18:18" x14ac:dyDescent="0.25">
      <c r="R4882" s="16"/>
    </row>
    <row r="4883" spans="18:18" x14ac:dyDescent="0.25">
      <c r="R4883" s="16"/>
    </row>
    <row r="4884" spans="18:18" x14ac:dyDescent="0.25">
      <c r="R4884" s="16"/>
    </row>
    <row r="4885" spans="18:18" x14ac:dyDescent="0.25">
      <c r="R4885" s="16"/>
    </row>
    <row r="4886" spans="18:18" x14ac:dyDescent="0.25">
      <c r="R4886" s="16"/>
    </row>
    <row r="4887" spans="18:18" x14ac:dyDescent="0.25">
      <c r="R4887" s="16"/>
    </row>
    <row r="4888" spans="18:18" x14ac:dyDescent="0.25">
      <c r="R4888" s="16"/>
    </row>
    <row r="4889" spans="18:18" x14ac:dyDescent="0.25">
      <c r="R4889" s="16"/>
    </row>
    <row r="4890" spans="18:18" x14ac:dyDescent="0.25">
      <c r="R4890" s="16"/>
    </row>
    <row r="4891" spans="18:18" x14ac:dyDescent="0.25">
      <c r="R4891" s="16"/>
    </row>
    <row r="4892" spans="18:18" x14ac:dyDescent="0.25">
      <c r="R4892" s="16"/>
    </row>
    <row r="4893" spans="18:18" x14ac:dyDescent="0.25">
      <c r="R4893" s="16"/>
    </row>
    <row r="4894" spans="18:18" x14ac:dyDescent="0.25">
      <c r="R4894" s="16"/>
    </row>
    <row r="4895" spans="18:18" x14ac:dyDescent="0.25">
      <c r="R4895" s="16"/>
    </row>
    <row r="4896" spans="18:18" x14ac:dyDescent="0.25">
      <c r="R4896" s="16"/>
    </row>
    <row r="4897" spans="18:18" x14ac:dyDescent="0.25">
      <c r="R4897" s="16"/>
    </row>
    <row r="4898" spans="18:18" x14ac:dyDescent="0.25">
      <c r="R4898" s="16"/>
    </row>
    <row r="4899" spans="18:18" x14ac:dyDescent="0.25">
      <c r="R4899" s="16"/>
    </row>
    <row r="4900" spans="18:18" x14ac:dyDescent="0.25">
      <c r="R4900" s="16"/>
    </row>
    <row r="4901" spans="18:18" x14ac:dyDescent="0.25">
      <c r="R4901" s="16"/>
    </row>
    <row r="4902" spans="18:18" x14ac:dyDescent="0.25">
      <c r="R4902" s="16"/>
    </row>
    <row r="4903" spans="18:18" x14ac:dyDescent="0.25">
      <c r="R4903" s="16"/>
    </row>
    <row r="4904" spans="18:18" x14ac:dyDescent="0.25">
      <c r="R4904" s="16"/>
    </row>
    <row r="4905" spans="18:18" x14ac:dyDescent="0.25">
      <c r="R4905" s="16"/>
    </row>
    <row r="4906" spans="18:18" x14ac:dyDescent="0.25">
      <c r="R4906" s="16"/>
    </row>
    <row r="4907" spans="18:18" x14ac:dyDescent="0.25">
      <c r="R4907" s="16"/>
    </row>
    <row r="4908" spans="18:18" x14ac:dyDescent="0.25">
      <c r="R4908" s="16"/>
    </row>
    <row r="4909" spans="18:18" x14ac:dyDescent="0.25">
      <c r="R4909" s="16"/>
    </row>
    <row r="4910" spans="18:18" x14ac:dyDescent="0.25">
      <c r="R4910" s="16"/>
    </row>
    <row r="4911" spans="18:18" x14ac:dyDescent="0.25">
      <c r="R4911" s="16"/>
    </row>
    <row r="4912" spans="18:18" x14ac:dyDescent="0.25">
      <c r="R4912" s="16"/>
    </row>
    <row r="4913" spans="18:18" x14ac:dyDescent="0.25">
      <c r="R4913" s="16"/>
    </row>
    <row r="4914" spans="18:18" x14ac:dyDescent="0.25">
      <c r="R4914" s="16"/>
    </row>
    <row r="4915" spans="18:18" x14ac:dyDescent="0.25">
      <c r="R4915" s="16"/>
    </row>
    <row r="4916" spans="18:18" x14ac:dyDescent="0.25">
      <c r="R4916" s="16"/>
    </row>
    <row r="4917" spans="18:18" x14ac:dyDescent="0.25">
      <c r="R4917" s="16"/>
    </row>
    <row r="4918" spans="18:18" x14ac:dyDescent="0.25">
      <c r="R4918" s="16"/>
    </row>
    <row r="4919" spans="18:18" x14ac:dyDescent="0.25">
      <c r="R4919" s="16"/>
    </row>
    <row r="4920" spans="18:18" x14ac:dyDescent="0.25">
      <c r="R4920" s="16"/>
    </row>
    <row r="4921" spans="18:18" x14ac:dyDescent="0.25">
      <c r="R4921" s="16"/>
    </row>
    <row r="4922" spans="18:18" x14ac:dyDescent="0.25">
      <c r="R4922" s="16"/>
    </row>
    <row r="4923" spans="18:18" x14ac:dyDescent="0.25">
      <c r="R4923" s="16"/>
    </row>
    <row r="4924" spans="18:18" x14ac:dyDescent="0.25">
      <c r="R4924" s="16"/>
    </row>
    <row r="4925" spans="18:18" x14ac:dyDescent="0.25">
      <c r="R4925" s="16"/>
    </row>
    <row r="4926" spans="18:18" x14ac:dyDescent="0.25">
      <c r="R4926" s="16"/>
    </row>
    <row r="4927" spans="18:18" x14ac:dyDescent="0.25">
      <c r="R4927" s="16"/>
    </row>
    <row r="4928" spans="18:18" x14ac:dyDescent="0.25">
      <c r="R4928" s="16"/>
    </row>
    <row r="4929" spans="18:18" x14ac:dyDescent="0.25">
      <c r="R4929" s="16"/>
    </row>
    <row r="4930" spans="18:18" x14ac:dyDescent="0.25">
      <c r="R4930" s="16"/>
    </row>
    <row r="4931" spans="18:18" x14ac:dyDescent="0.25">
      <c r="R4931" s="16"/>
    </row>
    <row r="4932" spans="18:18" x14ac:dyDescent="0.25">
      <c r="R4932" s="16"/>
    </row>
    <row r="4933" spans="18:18" x14ac:dyDescent="0.25">
      <c r="R4933" s="16"/>
    </row>
    <row r="4934" spans="18:18" x14ac:dyDescent="0.25">
      <c r="R4934" s="16"/>
    </row>
    <row r="4935" spans="18:18" x14ac:dyDescent="0.25">
      <c r="R4935" s="16"/>
    </row>
    <row r="4936" spans="18:18" x14ac:dyDescent="0.25">
      <c r="R4936" s="16"/>
    </row>
    <row r="4937" spans="18:18" x14ac:dyDescent="0.25">
      <c r="R4937" s="16"/>
    </row>
    <row r="4938" spans="18:18" x14ac:dyDescent="0.25">
      <c r="R4938" s="16"/>
    </row>
    <row r="4939" spans="18:18" x14ac:dyDescent="0.25">
      <c r="R4939" s="16"/>
    </row>
    <row r="4940" spans="18:18" x14ac:dyDescent="0.25">
      <c r="R4940" s="16"/>
    </row>
    <row r="4941" spans="18:18" x14ac:dyDescent="0.25">
      <c r="R4941" s="16"/>
    </row>
    <row r="4942" spans="18:18" x14ac:dyDescent="0.25">
      <c r="R4942" s="16"/>
    </row>
    <row r="4943" spans="18:18" x14ac:dyDescent="0.25">
      <c r="R4943" s="16"/>
    </row>
    <row r="4944" spans="18:18" x14ac:dyDescent="0.25">
      <c r="R4944" s="16"/>
    </row>
    <row r="4945" spans="18:18" x14ac:dyDescent="0.25">
      <c r="R4945" s="16"/>
    </row>
    <row r="4946" spans="18:18" x14ac:dyDescent="0.25">
      <c r="R4946" s="16"/>
    </row>
    <row r="4947" spans="18:18" x14ac:dyDescent="0.25">
      <c r="R4947" s="16"/>
    </row>
    <row r="4948" spans="18:18" x14ac:dyDescent="0.25">
      <c r="R4948" s="16"/>
    </row>
    <row r="4949" spans="18:18" x14ac:dyDescent="0.25">
      <c r="R4949" s="16"/>
    </row>
    <row r="4950" spans="18:18" x14ac:dyDescent="0.25">
      <c r="R4950" s="16"/>
    </row>
    <row r="4951" spans="18:18" x14ac:dyDescent="0.25">
      <c r="R4951" s="16"/>
    </row>
    <row r="4952" spans="18:18" x14ac:dyDescent="0.25">
      <c r="R4952" s="16"/>
    </row>
    <row r="4953" spans="18:18" x14ac:dyDescent="0.25">
      <c r="R4953" s="16"/>
    </row>
    <row r="4954" spans="18:18" x14ac:dyDescent="0.25">
      <c r="R4954" s="16"/>
    </row>
    <row r="4955" spans="18:18" x14ac:dyDescent="0.25">
      <c r="R4955" s="16"/>
    </row>
    <row r="4956" spans="18:18" x14ac:dyDescent="0.25">
      <c r="R4956" s="16"/>
    </row>
    <row r="4957" spans="18:18" x14ac:dyDescent="0.25">
      <c r="R4957" s="16"/>
    </row>
    <row r="4958" spans="18:18" x14ac:dyDescent="0.25">
      <c r="R4958" s="16"/>
    </row>
    <row r="4959" spans="18:18" x14ac:dyDescent="0.25">
      <c r="R4959" s="16"/>
    </row>
    <row r="4960" spans="18:18" x14ac:dyDescent="0.25">
      <c r="R4960" s="16"/>
    </row>
    <row r="4961" spans="18:18" x14ac:dyDescent="0.25">
      <c r="R4961" s="16"/>
    </row>
    <row r="4962" spans="18:18" x14ac:dyDescent="0.25">
      <c r="R4962" s="16"/>
    </row>
    <row r="4963" spans="18:18" x14ac:dyDescent="0.25">
      <c r="R4963" s="16"/>
    </row>
    <row r="4964" spans="18:18" x14ac:dyDescent="0.25">
      <c r="R4964" s="16"/>
    </row>
    <row r="4965" spans="18:18" x14ac:dyDescent="0.25">
      <c r="R4965" s="16"/>
    </row>
    <row r="4966" spans="18:18" x14ac:dyDescent="0.25">
      <c r="R4966" s="16"/>
    </row>
    <row r="4967" spans="18:18" x14ac:dyDescent="0.25">
      <c r="R4967" s="16"/>
    </row>
    <row r="4968" spans="18:18" x14ac:dyDescent="0.25">
      <c r="R4968" s="16"/>
    </row>
    <row r="4969" spans="18:18" x14ac:dyDescent="0.25">
      <c r="R4969" s="16"/>
    </row>
    <row r="4970" spans="18:18" x14ac:dyDescent="0.25">
      <c r="R4970" s="16"/>
    </row>
    <row r="4971" spans="18:18" x14ac:dyDescent="0.25">
      <c r="R4971" s="16"/>
    </row>
    <row r="4972" spans="18:18" x14ac:dyDescent="0.25">
      <c r="R4972" s="16"/>
    </row>
    <row r="4973" spans="18:18" x14ac:dyDescent="0.25">
      <c r="R4973" s="16"/>
    </row>
    <row r="4974" spans="18:18" x14ac:dyDescent="0.25">
      <c r="R4974" s="16"/>
    </row>
    <row r="4975" spans="18:18" x14ac:dyDescent="0.25">
      <c r="R4975" s="16"/>
    </row>
    <row r="4976" spans="18:18" x14ac:dyDescent="0.25">
      <c r="R4976" s="16"/>
    </row>
    <row r="4977" spans="18:18" x14ac:dyDescent="0.25">
      <c r="R4977" s="16"/>
    </row>
    <row r="4978" spans="18:18" x14ac:dyDescent="0.25">
      <c r="R4978" s="16"/>
    </row>
    <row r="4979" spans="18:18" x14ac:dyDescent="0.25">
      <c r="R4979" s="16"/>
    </row>
    <row r="4980" spans="18:18" x14ac:dyDescent="0.25">
      <c r="R4980" s="16"/>
    </row>
    <row r="4981" spans="18:18" x14ac:dyDescent="0.25">
      <c r="R4981" s="16"/>
    </row>
    <row r="4982" spans="18:18" x14ac:dyDescent="0.25">
      <c r="R4982" s="16"/>
    </row>
    <row r="4983" spans="18:18" x14ac:dyDescent="0.25">
      <c r="R4983" s="16"/>
    </row>
    <row r="4984" spans="18:18" x14ac:dyDescent="0.25">
      <c r="R4984" s="16"/>
    </row>
    <row r="4985" spans="18:18" x14ac:dyDescent="0.25">
      <c r="R4985" s="16"/>
    </row>
    <row r="4986" spans="18:18" x14ac:dyDescent="0.25">
      <c r="R4986" s="16"/>
    </row>
    <row r="4987" spans="18:18" x14ac:dyDescent="0.25">
      <c r="R4987" s="16"/>
    </row>
    <row r="4988" spans="18:18" x14ac:dyDescent="0.25">
      <c r="R4988" s="16"/>
    </row>
    <row r="4989" spans="18:18" x14ac:dyDescent="0.25">
      <c r="R4989" s="16"/>
    </row>
    <row r="4990" spans="18:18" x14ac:dyDescent="0.25">
      <c r="R4990" s="16"/>
    </row>
    <row r="4991" spans="18:18" x14ac:dyDescent="0.25">
      <c r="R4991" s="16"/>
    </row>
    <row r="4992" spans="18:18" x14ac:dyDescent="0.25">
      <c r="R4992" s="16"/>
    </row>
    <row r="4993" spans="18:18" x14ac:dyDescent="0.25">
      <c r="R4993" s="16"/>
    </row>
    <row r="4994" spans="18:18" x14ac:dyDescent="0.25">
      <c r="R4994" s="16"/>
    </row>
    <row r="4995" spans="18:18" x14ac:dyDescent="0.25">
      <c r="R4995" s="16"/>
    </row>
    <row r="4996" spans="18:18" x14ac:dyDescent="0.25">
      <c r="R4996" s="16"/>
    </row>
    <row r="4997" spans="18:18" x14ac:dyDescent="0.25">
      <c r="R4997" s="16"/>
    </row>
    <row r="4998" spans="18:18" x14ac:dyDescent="0.25">
      <c r="R4998" s="16"/>
    </row>
    <row r="4999" spans="18:18" x14ac:dyDescent="0.25">
      <c r="R4999" s="16"/>
    </row>
    <row r="5000" spans="18:18" x14ac:dyDescent="0.25">
      <c r="R5000" s="16"/>
    </row>
    <row r="5001" spans="18:18" x14ac:dyDescent="0.25">
      <c r="R5001" s="16"/>
    </row>
    <row r="5002" spans="18:18" x14ac:dyDescent="0.25">
      <c r="R5002" s="16"/>
    </row>
    <row r="5003" spans="18:18" x14ac:dyDescent="0.25">
      <c r="R5003" s="16"/>
    </row>
    <row r="5004" spans="18:18" x14ac:dyDescent="0.25">
      <c r="R5004" s="16"/>
    </row>
    <row r="5005" spans="18:18" x14ac:dyDescent="0.25">
      <c r="R5005" s="16"/>
    </row>
    <row r="5006" spans="18:18" x14ac:dyDescent="0.25">
      <c r="R5006" s="16"/>
    </row>
    <row r="5007" spans="18:18" x14ac:dyDescent="0.25">
      <c r="R5007" s="16"/>
    </row>
    <row r="5008" spans="18:18" x14ac:dyDescent="0.25">
      <c r="R5008" s="16"/>
    </row>
    <row r="5009" spans="18:18" x14ac:dyDescent="0.25">
      <c r="R5009" s="16"/>
    </row>
    <row r="5010" spans="18:18" x14ac:dyDescent="0.25">
      <c r="R5010" s="16"/>
    </row>
    <row r="5011" spans="18:18" x14ac:dyDescent="0.25">
      <c r="R5011" s="16"/>
    </row>
    <row r="5012" spans="18:18" x14ac:dyDescent="0.25">
      <c r="R5012" s="16"/>
    </row>
    <row r="5013" spans="18:18" x14ac:dyDescent="0.25">
      <c r="R5013" s="16"/>
    </row>
    <row r="5014" spans="18:18" x14ac:dyDescent="0.25">
      <c r="R5014" s="16"/>
    </row>
    <row r="5015" spans="18:18" x14ac:dyDescent="0.25">
      <c r="R5015" s="16"/>
    </row>
    <row r="5016" spans="18:18" x14ac:dyDescent="0.25">
      <c r="R5016" s="16"/>
    </row>
    <row r="5017" spans="18:18" x14ac:dyDescent="0.25">
      <c r="R5017" s="16"/>
    </row>
    <row r="5018" spans="18:18" x14ac:dyDescent="0.25">
      <c r="R5018" s="16"/>
    </row>
    <row r="5019" spans="18:18" x14ac:dyDescent="0.25">
      <c r="R5019" s="16"/>
    </row>
    <row r="5020" spans="18:18" x14ac:dyDescent="0.25">
      <c r="R5020" s="16"/>
    </row>
    <row r="5021" spans="18:18" x14ac:dyDescent="0.25">
      <c r="R5021" s="16"/>
    </row>
    <row r="5022" spans="18:18" x14ac:dyDescent="0.25">
      <c r="R5022" s="16"/>
    </row>
    <row r="5023" spans="18:18" x14ac:dyDescent="0.25">
      <c r="R5023" s="16"/>
    </row>
    <row r="5024" spans="18:18" x14ac:dyDescent="0.25">
      <c r="R5024" s="16"/>
    </row>
    <row r="5025" spans="18:18" x14ac:dyDescent="0.25">
      <c r="R5025" s="16"/>
    </row>
    <row r="5026" spans="18:18" x14ac:dyDescent="0.25">
      <c r="R5026" s="16"/>
    </row>
    <row r="5027" spans="18:18" x14ac:dyDescent="0.25">
      <c r="R5027" s="16"/>
    </row>
    <row r="5028" spans="18:18" x14ac:dyDescent="0.25">
      <c r="R5028" s="16"/>
    </row>
    <row r="5029" spans="18:18" x14ac:dyDescent="0.25">
      <c r="R5029" s="16"/>
    </row>
    <row r="5030" spans="18:18" x14ac:dyDescent="0.25">
      <c r="R5030" s="16"/>
    </row>
    <row r="5031" spans="18:18" x14ac:dyDescent="0.25">
      <c r="R5031" s="16"/>
    </row>
    <row r="5032" spans="18:18" x14ac:dyDescent="0.25">
      <c r="R5032" s="16"/>
    </row>
    <row r="5033" spans="18:18" x14ac:dyDescent="0.25">
      <c r="R5033" s="16"/>
    </row>
    <row r="5034" spans="18:18" x14ac:dyDescent="0.25">
      <c r="R5034" s="16"/>
    </row>
    <row r="5035" spans="18:18" x14ac:dyDescent="0.25">
      <c r="R5035" s="16"/>
    </row>
    <row r="5036" spans="18:18" x14ac:dyDescent="0.25">
      <c r="R5036" s="16"/>
    </row>
    <row r="5037" spans="18:18" x14ac:dyDescent="0.25">
      <c r="R5037" s="16"/>
    </row>
    <row r="5038" spans="18:18" x14ac:dyDescent="0.25">
      <c r="R5038" s="16"/>
    </row>
    <row r="5039" spans="18:18" x14ac:dyDescent="0.25">
      <c r="R5039" s="16"/>
    </row>
    <row r="5040" spans="18:18" x14ac:dyDescent="0.25">
      <c r="R5040" s="16"/>
    </row>
    <row r="5041" spans="18:18" x14ac:dyDescent="0.25">
      <c r="R5041" s="16"/>
    </row>
    <row r="5042" spans="18:18" x14ac:dyDescent="0.25">
      <c r="R5042" s="16"/>
    </row>
    <row r="5043" spans="18:18" x14ac:dyDescent="0.25">
      <c r="R5043" s="16"/>
    </row>
    <row r="5044" spans="18:18" x14ac:dyDescent="0.25">
      <c r="R5044" s="16"/>
    </row>
    <row r="5045" spans="18:18" x14ac:dyDescent="0.25">
      <c r="R5045" s="16"/>
    </row>
    <row r="5046" spans="18:18" x14ac:dyDescent="0.25">
      <c r="R5046" s="16"/>
    </row>
    <row r="5047" spans="18:18" x14ac:dyDescent="0.25">
      <c r="R5047" s="16"/>
    </row>
    <row r="5048" spans="18:18" x14ac:dyDescent="0.25">
      <c r="R5048" s="16"/>
    </row>
    <row r="5049" spans="18:18" x14ac:dyDescent="0.25">
      <c r="R5049" s="16"/>
    </row>
    <row r="5050" spans="18:18" x14ac:dyDescent="0.25">
      <c r="R5050" s="16"/>
    </row>
    <row r="5051" spans="18:18" x14ac:dyDescent="0.25">
      <c r="R5051" s="16"/>
    </row>
    <row r="5052" spans="18:18" x14ac:dyDescent="0.25">
      <c r="R5052" s="16"/>
    </row>
    <row r="5053" spans="18:18" x14ac:dyDescent="0.25">
      <c r="R5053" s="16"/>
    </row>
    <row r="5054" spans="18:18" x14ac:dyDescent="0.25">
      <c r="R5054" s="16"/>
    </row>
    <row r="5055" spans="18:18" x14ac:dyDescent="0.25">
      <c r="R5055" s="16"/>
    </row>
    <row r="5056" spans="18:18" x14ac:dyDescent="0.25">
      <c r="R5056" s="16"/>
    </row>
    <row r="5057" spans="18:18" x14ac:dyDescent="0.25">
      <c r="R5057" s="16"/>
    </row>
    <row r="5058" spans="18:18" x14ac:dyDescent="0.25">
      <c r="R5058" s="16"/>
    </row>
    <row r="5059" spans="18:18" x14ac:dyDescent="0.25">
      <c r="R5059" s="16"/>
    </row>
    <row r="5060" spans="18:18" x14ac:dyDescent="0.25">
      <c r="R5060" s="16"/>
    </row>
    <row r="5061" spans="18:18" x14ac:dyDescent="0.25">
      <c r="R5061" s="16"/>
    </row>
    <row r="5062" spans="18:18" x14ac:dyDescent="0.25">
      <c r="R5062" s="16"/>
    </row>
    <row r="5063" spans="18:18" x14ac:dyDescent="0.25">
      <c r="R5063" s="16"/>
    </row>
    <row r="5064" spans="18:18" x14ac:dyDescent="0.25">
      <c r="R5064" s="16"/>
    </row>
    <row r="5065" spans="18:18" x14ac:dyDescent="0.25">
      <c r="R5065" s="16"/>
    </row>
    <row r="5066" spans="18:18" x14ac:dyDescent="0.25">
      <c r="R5066" s="16"/>
    </row>
    <row r="5067" spans="18:18" x14ac:dyDescent="0.25">
      <c r="R5067" s="16"/>
    </row>
    <row r="5068" spans="18:18" x14ac:dyDescent="0.25">
      <c r="R5068" s="16"/>
    </row>
    <row r="5069" spans="18:18" x14ac:dyDescent="0.25">
      <c r="R5069" s="16"/>
    </row>
    <row r="5070" spans="18:18" x14ac:dyDescent="0.25">
      <c r="R5070" s="16"/>
    </row>
    <row r="5071" spans="18:18" x14ac:dyDescent="0.25">
      <c r="R5071" s="16"/>
    </row>
    <row r="5072" spans="18:18" x14ac:dyDescent="0.25">
      <c r="R5072" s="16"/>
    </row>
    <row r="5073" spans="18:18" x14ac:dyDescent="0.25">
      <c r="R5073" s="16"/>
    </row>
    <row r="5074" spans="18:18" x14ac:dyDescent="0.25">
      <c r="R5074" s="16"/>
    </row>
    <row r="5075" spans="18:18" x14ac:dyDescent="0.25">
      <c r="R5075" s="16"/>
    </row>
    <row r="5076" spans="18:18" x14ac:dyDescent="0.25">
      <c r="R5076" s="16"/>
    </row>
    <row r="5077" spans="18:18" x14ac:dyDescent="0.25">
      <c r="R5077" s="16"/>
    </row>
    <row r="5078" spans="18:18" x14ac:dyDescent="0.25">
      <c r="R5078" s="16"/>
    </row>
    <row r="5079" spans="18:18" x14ac:dyDescent="0.25">
      <c r="R5079" s="16"/>
    </row>
    <row r="5080" spans="18:18" x14ac:dyDescent="0.25">
      <c r="R5080" s="16"/>
    </row>
    <row r="5081" spans="18:18" x14ac:dyDescent="0.25">
      <c r="R5081" s="16"/>
    </row>
    <row r="5082" spans="18:18" x14ac:dyDescent="0.25">
      <c r="R5082" s="16"/>
    </row>
    <row r="5083" spans="18:18" x14ac:dyDescent="0.25">
      <c r="R5083" s="16"/>
    </row>
    <row r="5084" spans="18:18" x14ac:dyDescent="0.25">
      <c r="R5084" s="16"/>
    </row>
    <row r="5085" spans="18:18" x14ac:dyDescent="0.25">
      <c r="R5085" s="16"/>
    </row>
    <row r="5086" spans="18:18" x14ac:dyDescent="0.25">
      <c r="R5086" s="16"/>
    </row>
    <row r="5087" spans="18:18" x14ac:dyDescent="0.25">
      <c r="R5087" s="16"/>
    </row>
    <row r="5088" spans="18:18" x14ac:dyDescent="0.25">
      <c r="R5088" s="16"/>
    </row>
    <row r="5089" spans="18:18" x14ac:dyDescent="0.25">
      <c r="R5089" s="16"/>
    </row>
    <row r="5090" spans="18:18" x14ac:dyDescent="0.25">
      <c r="R5090" s="16"/>
    </row>
    <row r="5091" spans="18:18" x14ac:dyDescent="0.25">
      <c r="R5091" s="16"/>
    </row>
    <row r="5092" spans="18:18" x14ac:dyDescent="0.25">
      <c r="R5092" s="16"/>
    </row>
    <row r="5093" spans="18:18" x14ac:dyDescent="0.25">
      <c r="R5093" s="16"/>
    </row>
    <row r="5094" spans="18:18" x14ac:dyDescent="0.25">
      <c r="R5094" s="16"/>
    </row>
    <row r="5095" spans="18:18" x14ac:dyDescent="0.25">
      <c r="R5095" s="16"/>
    </row>
    <row r="5096" spans="18:18" x14ac:dyDescent="0.25">
      <c r="R5096" s="16"/>
    </row>
    <row r="5097" spans="18:18" x14ac:dyDescent="0.25">
      <c r="R5097" s="16"/>
    </row>
    <row r="5098" spans="18:18" x14ac:dyDescent="0.25">
      <c r="R5098" s="16"/>
    </row>
    <row r="5099" spans="18:18" x14ac:dyDescent="0.25">
      <c r="R5099" s="16"/>
    </row>
    <row r="5100" spans="18:18" x14ac:dyDescent="0.25">
      <c r="R5100" s="16"/>
    </row>
    <row r="5101" spans="18:18" x14ac:dyDescent="0.25">
      <c r="R5101" s="16"/>
    </row>
    <row r="5102" spans="18:18" x14ac:dyDescent="0.25">
      <c r="R5102" s="16"/>
    </row>
    <row r="5103" spans="18:18" x14ac:dyDescent="0.25">
      <c r="R5103" s="16"/>
    </row>
    <row r="5104" spans="18:18" x14ac:dyDescent="0.25">
      <c r="R5104" s="16"/>
    </row>
    <row r="5105" spans="18:18" x14ac:dyDescent="0.25">
      <c r="R5105" s="16"/>
    </row>
    <row r="5106" spans="18:18" x14ac:dyDescent="0.25">
      <c r="R5106" s="16"/>
    </row>
    <row r="5107" spans="18:18" x14ac:dyDescent="0.25">
      <c r="R5107" s="16"/>
    </row>
    <row r="5108" spans="18:18" x14ac:dyDescent="0.25">
      <c r="R5108" s="16"/>
    </row>
    <row r="5109" spans="18:18" x14ac:dyDescent="0.25">
      <c r="R5109" s="16"/>
    </row>
    <row r="5110" spans="18:18" x14ac:dyDescent="0.25">
      <c r="R5110" s="16"/>
    </row>
    <row r="5111" spans="18:18" x14ac:dyDescent="0.25">
      <c r="R5111" s="16"/>
    </row>
    <row r="5112" spans="18:18" x14ac:dyDescent="0.25">
      <c r="R5112" s="16"/>
    </row>
    <row r="5113" spans="18:18" x14ac:dyDescent="0.25">
      <c r="R5113" s="16"/>
    </row>
    <row r="5114" spans="18:18" x14ac:dyDescent="0.25">
      <c r="R5114" s="16"/>
    </row>
    <row r="5115" spans="18:18" x14ac:dyDescent="0.25">
      <c r="R5115" s="16"/>
    </row>
    <row r="5116" spans="18:18" x14ac:dyDescent="0.25">
      <c r="R5116" s="16"/>
    </row>
    <row r="5117" spans="18:18" x14ac:dyDescent="0.25">
      <c r="R5117" s="16"/>
    </row>
    <row r="5118" spans="18:18" x14ac:dyDescent="0.25">
      <c r="R5118" s="16"/>
    </row>
    <row r="5119" spans="18:18" x14ac:dyDescent="0.25">
      <c r="R5119" s="16"/>
    </row>
    <row r="5120" spans="18:18" x14ac:dyDescent="0.25">
      <c r="R5120" s="16"/>
    </row>
    <row r="5121" spans="18:18" x14ac:dyDescent="0.25">
      <c r="R5121" s="16"/>
    </row>
    <row r="5122" spans="18:18" x14ac:dyDescent="0.25">
      <c r="R5122" s="16"/>
    </row>
    <row r="5123" spans="18:18" x14ac:dyDescent="0.25">
      <c r="R5123" s="16"/>
    </row>
    <row r="5124" spans="18:18" x14ac:dyDescent="0.25">
      <c r="R5124" s="16"/>
    </row>
    <row r="5125" spans="18:18" x14ac:dyDescent="0.25">
      <c r="R5125" s="16"/>
    </row>
    <row r="5126" spans="18:18" x14ac:dyDescent="0.25">
      <c r="R5126" s="16"/>
    </row>
    <row r="5127" spans="18:18" x14ac:dyDescent="0.25">
      <c r="R5127" s="16"/>
    </row>
    <row r="5128" spans="18:18" x14ac:dyDescent="0.25">
      <c r="R5128" s="16"/>
    </row>
    <row r="5129" spans="18:18" x14ac:dyDescent="0.25">
      <c r="R5129" s="16"/>
    </row>
    <row r="5130" spans="18:18" x14ac:dyDescent="0.25">
      <c r="R5130" s="16"/>
    </row>
    <row r="5131" spans="18:18" x14ac:dyDescent="0.25">
      <c r="R5131" s="16"/>
    </row>
    <row r="5132" spans="18:18" x14ac:dyDescent="0.25">
      <c r="R5132" s="16"/>
    </row>
    <row r="5133" spans="18:18" x14ac:dyDescent="0.25">
      <c r="R5133" s="16"/>
    </row>
    <row r="5134" spans="18:18" x14ac:dyDescent="0.25">
      <c r="R5134" s="16"/>
    </row>
    <row r="5135" spans="18:18" x14ac:dyDescent="0.25">
      <c r="R5135" s="16"/>
    </row>
    <row r="5136" spans="18:18" x14ac:dyDescent="0.25">
      <c r="R5136" s="16"/>
    </row>
    <row r="5137" spans="18:18" x14ac:dyDescent="0.25">
      <c r="R5137" s="16"/>
    </row>
    <row r="5138" spans="18:18" x14ac:dyDescent="0.25">
      <c r="R5138" s="16"/>
    </row>
    <row r="5139" spans="18:18" x14ac:dyDescent="0.25">
      <c r="R5139" s="16"/>
    </row>
    <row r="5140" spans="18:18" x14ac:dyDescent="0.25">
      <c r="R5140" s="16"/>
    </row>
    <row r="5141" spans="18:18" x14ac:dyDescent="0.25">
      <c r="R5141" s="16"/>
    </row>
    <row r="5142" spans="18:18" x14ac:dyDescent="0.25">
      <c r="R5142" s="16"/>
    </row>
    <row r="5143" spans="18:18" x14ac:dyDescent="0.25">
      <c r="R5143" s="16"/>
    </row>
    <row r="5144" spans="18:18" x14ac:dyDescent="0.25">
      <c r="R5144" s="16"/>
    </row>
    <row r="5145" spans="18:18" x14ac:dyDescent="0.25">
      <c r="R5145" s="16"/>
    </row>
    <row r="5146" spans="18:18" x14ac:dyDescent="0.25">
      <c r="R5146" s="16"/>
    </row>
    <row r="5147" spans="18:18" x14ac:dyDescent="0.25">
      <c r="R5147" s="16"/>
    </row>
    <row r="5148" spans="18:18" x14ac:dyDescent="0.25">
      <c r="R5148" s="16"/>
    </row>
    <row r="5149" spans="18:18" x14ac:dyDescent="0.25">
      <c r="R5149" s="16"/>
    </row>
    <row r="5150" spans="18:18" x14ac:dyDescent="0.25">
      <c r="R5150" s="16"/>
    </row>
    <row r="5151" spans="18:18" x14ac:dyDescent="0.25">
      <c r="R5151" s="16"/>
    </row>
    <row r="5152" spans="18:18" x14ac:dyDescent="0.25">
      <c r="R5152" s="16"/>
    </row>
    <row r="5153" spans="18:18" x14ac:dyDescent="0.25">
      <c r="R5153" s="16"/>
    </row>
    <row r="5154" spans="18:18" x14ac:dyDescent="0.25">
      <c r="R5154" s="16"/>
    </row>
    <row r="5155" spans="18:18" x14ac:dyDescent="0.25">
      <c r="R5155" s="16"/>
    </row>
    <row r="5156" spans="18:18" x14ac:dyDescent="0.25">
      <c r="R5156" s="16"/>
    </row>
    <row r="5157" spans="18:18" x14ac:dyDescent="0.25">
      <c r="R5157" s="16"/>
    </row>
    <row r="5158" spans="18:18" x14ac:dyDescent="0.25">
      <c r="R5158" s="16"/>
    </row>
    <row r="5159" spans="18:18" x14ac:dyDescent="0.25">
      <c r="R5159" s="16"/>
    </row>
    <row r="5160" spans="18:18" x14ac:dyDescent="0.25">
      <c r="R5160" s="16"/>
    </row>
    <row r="5161" spans="18:18" x14ac:dyDescent="0.25">
      <c r="R5161" s="16"/>
    </row>
    <row r="5162" spans="18:18" x14ac:dyDescent="0.25">
      <c r="R5162" s="16"/>
    </row>
    <row r="5163" spans="18:18" x14ac:dyDescent="0.25">
      <c r="R5163" s="16"/>
    </row>
    <row r="5164" spans="18:18" x14ac:dyDescent="0.25">
      <c r="R5164" s="16"/>
    </row>
    <row r="5165" spans="18:18" x14ac:dyDescent="0.25">
      <c r="R5165" s="16"/>
    </row>
    <row r="5166" spans="18:18" x14ac:dyDescent="0.25">
      <c r="R5166" s="16"/>
    </row>
    <row r="5167" spans="18:18" x14ac:dyDescent="0.25">
      <c r="R5167" s="16"/>
    </row>
    <row r="5168" spans="18:18" x14ac:dyDescent="0.25">
      <c r="R5168" s="16"/>
    </row>
    <row r="5169" spans="18:18" x14ac:dyDescent="0.25">
      <c r="R5169" s="16"/>
    </row>
    <row r="5170" spans="18:18" x14ac:dyDescent="0.25">
      <c r="R5170" s="16"/>
    </row>
    <row r="5171" spans="18:18" x14ac:dyDescent="0.25">
      <c r="R5171" s="16"/>
    </row>
    <row r="5172" spans="18:18" x14ac:dyDescent="0.25">
      <c r="R5172" s="16"/>
    </row>
    <row r="5173" spans="18:18" x14ac:dyDescent="0.25">
      <c r="R5173" s="16"/>
    </row>
    <row r="5174" spans="18:18" x14ac:dyDescent="0.25">
      <c r="R5174" s="16"/>
    </row>
    <row r="5175" spans="18:18" x14ac:dyDescent="0.25">
      <c r="R5175" s="16"/>
    </row>
    <row r="5176" spans="18:18" x14ac:dyDescent="0.25">
      <c r="R5176" s="16"/>
    </row>
    <row r="5177" spans="18:18" x14ac:dyDescent="0.25">
      <c r="R5177" s="16"/>
    </row>
    <row r="5178" spans="18:18" x14ac:dyDescent="0.25">
      <c r="R5178" s="16"/>
    </row>
    <row r="5179" spans="18:18" x14ac:dyDescent="0.25">
      <c r="R5179" s="16"/>
    </row>
    <row r="5180" spans="18:18" x14ac:dyDescent="0.25">
      <c r="R5180" s="16"/>
    </row>
    <row r="5181" spans="18:18" x14ac:dyDescent="0.25">
      <c r="R5181" s="16"/>
    </row>
    <row r="5182" spans="18:18" x14ac:dyDescent="0.25">
      <c r="R5182" s="16"/>
    </row>
    <row r="5183" spans="18:18" x14ac:dyDescent="0.25">
      <c r="R5183" s="16"/>
    </row>
    <row r="5184" spans="18:18" x14ac:dyDescent="0.25">
      <c r="R5184" s="16"/>
    </row>
    <row r="5185" spans="18:18" x14ac:dyDescent="0.25">
      <c r="R5185" s="16"/>
    </row>
    <row r="5186" spans="18:18" x14ac:dyDescent="0.25">
      <c r="R5186" s="16"/>
    </row>
    <row r="5187" spans="18:18" x14ac:dyDescent="0.25">
      <c r="R5187" s="16"/>
    </row>
    <row r="5188" spans="18:18" x14ac:dyDescent="0.25">
      <c r="R5188" s="16"/>
    </row>
    <row r="5189" spans="18:18" x14ac:dyDescent="0.25">
      <c r="R5189" s="16"/>
    </row>
    <row r="5190" spans="18:18" x14ac:dyDescent="0.25">
      <c r="R5190" s="16"/>
    </row>
    <row r="5191" spans="18:18" x14ac:dyDescent="0.25">
      <c r="R5191" s="16"/>
    </row>
    <row r="5192" spans="18:18" x14ac:dyDescent="0.25">
      <c r="R5192" s="16"/>
    </row>
    <row r="5193" spans="18:18" x14ac:dyDescent="0.25">
      <c r="R5193" s="16"/>
    </row>
    <row r="5194" spans="18:18" x14ac:dyDescent="0.25">
      <c r="R5194" s="16"/>
    </row>
    <row r="5195" spans="18:18" x14ac:dyDescent="0.25">
      <c r="R5195" s="16"/>
    </row>
    <row r="5196" spans="18:18" x14ac:dyDescent="0.25">
      <c r="R5196" s="16"/>
    </row>
    <row r="5197" spans="18:18" x14ac:dyDescent="0.25">
      <c r="R5197" s="16"/>
    </row>
    <row r="5198" spans="18:18" x14ac:dyDescent="0.25">
      <c r="R5198" s="16"/>
    </row>
    <row r="5199" spans="18:18" x14ac:dyDescent="0.25">
      <c r="R5199" s="16"/>
    </row>
    <row r="5200" spans="18:18" x14ac:dyDescent="0.25">
      <c r="R5200" s="16"/>
    </row>
    <row r="5201" spans="18:18" x14ac:dyDescent="0.25">
      <c r="R5201" s="16"/>
    </row>
    <row r="5202" spans="18:18" x14ac:dyDescent="0.25">
      <c r="R5202" s="16"/>
    </row>
    <row r="5203" spans="18:18" x14ac:dyDescent="0.25">
      <c r="R5203" s="16"/>
    </row>
    <row r="5204" spans="18:18" x14ac:dyDescent="0.25">
      <c r="R5204" s="16"/>
    </row>
    <row r="5205" spans="18:18" x14ac:dyDescent="0.25">
      <c r="R5205" s="16"/>
    </row>
    <row r="5206" spans="18:18" x14ac:dyDescent="0.25">
      <c r="R5206" s="16"/>
    </row>
    <row r="5207" spans="18:18" x14ac:dyDescent="0.25">
      <c r="R5207" s="16"/>
    </row>
    <row r="5208" spans="18:18" x14ac:dyDescent="0.25">
      <c r="R5208" s="16"/>
    </row>
    <row r="5209" spans="18:18" x14ac:dyDescent="0.25">
      <c r="R5209" s="16"/>
    </row>
    <row r="5210" spans="18:18" x14ac:dyDescent="0.25">
      <c r="R5210" s="16"/>
    </row>
    <row r="5211" spans="18:18" x14ac:dyDescent="0.25">
      <c r="R5211" s="16"/>
    </row>
    <row r="5212" spans="18:18" x14ac:dyDescent="0.25">
      <c r="R5212" s="16"/>
    </row>
    <row r="5213" spans="18:18" x14ac:dyDescent="0.25">
      <c r="R5213" s="16"/>
    </row>
    <row r="5214" spans="18:18" x14ac:dyDescent="0.25">
      <c r="R5214" s="16"/>
    </row>
    <row r="5215" spans="18:18" x14ac:dyDescent="0.25">
      <c r="R5215" s="16"/>
    </row>
    <row r="5216" spans="18:18" x14ac:dyDescent="0.25">
      <c r="R5216" s="16"/>
    </row>
    <row r="5217" spans="18:18" x14ac:dyDescent="0.25">
      <c r="R5217" s="16"/>
    </row>
    <row r="5218" spans="18:18" x14ac:dyDescent="0.25">
      <c r="R5218" s="16"/>
    </row>
    <row r="5219" spans="18:18" x14ac:dyDescent="0.25">
      <c r="R5219" s="16"/>
    </row>
    <row r="5220" spans="18:18" x14ac:dyDescent="0.25">
      <c r="R5220" s="16"/>
    </row>
    <row r="5221" spans="18:18" x14ac:dyDescent="0.25">
      <c r="R5221" s="16"/>
    </row>
    <row r="5222" spans="18:18" x14ac:dyDescent="0.25">
      <c r="R5222" s="16"/>
    </row>
    <row r="5223" spans="18:18" x14ac:dyDescent="0.25">
      <c r="R5223" s="16"/>
    </row>
    <row r="5224" spans="18:18" x14ac:dyDescent="0.25">
      <c r="R5224" s="16"/>
    </row>
    <row r="5225" spans="18:18" x14ac:dyDescent="0.25">
      <c r="R5225" s="16"/>
    </row>
    <row r="5226" spans="18:18" x14ac:dyDescent="0.25">
      <c r="R5226" s="16"/>
    </row>
    <row r="5227" spans="18:18" x14ac:dyDescent="0.25">
      <c r="R5227" s="16"/>
    </row>
    <row r="5228" spans="18:18" x14ac:dyDescent="0.25">
      <c r="R5228" s="16"/>
    </row>
    <row r="5229" spans="18:18" x14ac:dyDescent="0.25">
      <c r="R5229" s="16"/>
    </row>
    <row r="5230" spans="18:18" x14ac:dyDescent="0.25">
      <c r="R5230" s="16"/>
    </row>
    <row r="5231" spans="18:18" x14ac:dyDescent="0.25">
      <c r="R5231" s="16"/>
    </row>
    <row r="5232" spans="18:18" x14ac:dyDescent="0.25">
      <c r="R5232" s="16"/>
    </row>
    <row r="5233" spans="18:18" x14ac:dyDescent="0.25">
      <c r="R5233" s="16"/>
    </row>
    <row r="5234" spans="18:18" x14ac:dyDescent="0.25">
      <c r="R5234" s="16"/>
    </row>
    <row r="5235" spans="18:18" x14ac:dyDescent="0.25">
      <c r="R5235" s="16"/>
    </row>
    <row r="5236" spans="18:18" x14ac:dyDescent="0.25">
      <c r="R5236" s="16"/>
    </row>
    <row r="5237" spans="18:18" x14ac:dyDescent="0.25">
      <c r="R5237" s="16"/>
    </row>
    <row r="5238" spans="18:18" x14ac:dyDescent="0.25">
      <c r="R5238" s="16"/>
    </row>
    <row r="5239" spans="18:18" x14ac:dyDescent="0.25">
      <c r="R5239" s="16"/>
    </row>
    <row r="5240" spans="18:18" x14ac:dyDescent="0.25">
      <c r="R5240" s="16"/>
    </row>
    <row r="5241" spans="18:18" x14ac:dyDescent="0.25">
      <c r="R5241" s="16"/>
    </row>
    <row r="5242" spans="18:18" x14ac:dyDescent="0.25">
      <c r="R5242" s="16"/>
    </row>
    <row r="5243" spans="18:18" x14ac:dyDescent="0.25">
      <c r="R5243" s="16"/>
    </row>
    <row r="5244" spans="18:18" x14ac:dyDescent="0.25">
      <c r="R5244" s="16"/>
    </row>
    <row r="5245" spans="18:18" x14ac:dyDescent="0.25">
      <c r="R5245" s="16"/>
    </row>
    <row r="5246" spans="18:18" x14ac:dyDescent="0.25">
      <c r="R5246" s="16"/>
    </row>
    <row r="5247" spans="18:18" x14ac:dyDescent="0.25">
      <c r="R5247" s="16"/>
    </row>
    <row r="5248" spans="18:18" x14ac:dyDescent="0.25">
      <c r="R5248" s="16"/>
    </row>
    <row r="5249" spans="18:18" x14ac:dyDescent="0.25">
      <c r="R5249" s="16"/>
    </row>
    <row r="5250" spans="18:18" x14ac:dyDescent="0.25">
      <c r="R5250" s="16"/>
    </row>
    <row r="5251" spans="18:18" x14ac:dyDescent="0.25">
      <c r="R5251" s="16"/>
    </row>
    <row r="5252" spans="18:18" x14ac:dyDescent="0.25">
      <c r="R5252" s="16"/>
    </row>
    <row r="5253" spans="18:18" x14ac:dyDescent="0.25">
      <c r="R5253" s="16"/>
    </row>
    <row r="5254" spans="18:18" x14ac:dyDescent="0.25">
      <c r="R5254" s="16"/>
    </row>
    <row r="5255" spans="18:18" x14ac:dyDescent="0.25">
      <c r="R5255" s="16"/>
    </row>
    <row r="5256" spans="18:18" x14ac:dyDescent="0.25">
      <c r="R5256" s="16"/>
    </row>
    <row r="5257" spans="18:18" x14ac:dyDescent="0.25">
      <c r="R5257" s="16"/>
    </row>
    <row r="5258" spans="18:18" x14ac:dyDescent="0.25">
      <c r="R5258" s="16"/>
    </row>
    <row r="5259" spans="18:18" x14ac:dyDescent="0.25">
      <c r="R5259" s="16"/>
    </row>
    <row r="5260" spans="18:18" x14ac:dyDescent="0.25">
      <c r="R5260" s="16"/>
    </row>
    <row r="5261" spans="18:18" x14ac:dyDescent="0.25">
      <c r="R5261" s="16"/>
    </row>
    <row r="5262" spans="18:18" x14ac:dyDescent="0.25">
      <c r="R5262" s="16"/>
    </row>
    <row r="5263" spans="18:18" x14ac:dyDescent="0.25">
      <c r="R5263" s="16"/>
    </row>
    <row r="5264" spans="18:18" x14ac:dyDescent="0.25">
      <c r="R5264" s="16"/>
    </row>
    <row r="5265" spans="18:18" x14ac:dyDescent="0.25">
      <c r="R5265" s="16"/>
    </row>
    <row r="5266" spans="18:18" x14ac:dyDescent="0.25">
      <c r="R5266" s="16"/>
    </row>
    <row r="5267" spans="18:18" x14ac:dyDescent="0.25">
      <c r="R5267" s="16"/>
    </row>
    <row r="5268" spans="18:18" x14ac:dyDescent="0.25">
      <c r="R5268" s="16"/>
    </row>
    <row r="5269" spans="18:18" x14ac:dyDescent="0.25">
      <c r="R5269" s="16"/>
    </row>
    <row r="5270" spans="18:18" x14ac:dyDescent="0.25">
      <c r="R5270" s="16"/>
    </row>
    <row r="5271" spans="18:18" x14ac:dyDescent="0.25">
      <c r="R5271" s="16"/>
    </row>
    <row r="5272" spans="18:18" x14ac:dyDescent="0.25">
      <c r="R5272" s="16"/>
    </row>
    <row r="5273" spans="18:18" x14ac:dyDescent="0.25">
      <c r="R5273" s="16"/>
    </row>
    <row r="5274" spans="18:18" x14ac:dyDescent="0.25">
      <c r="R5274" s="16"/>
    </row>
    <row r="5275" spans="18:18" x14ac:dyDescent="0.25">
      <c r="R5275" s="16"/>
    </row>
    <row r="5276" spans="18:18" x14ac:dyDescent="0.25">
      <c r="R5276" s="16"/>
    </row>
    <row r="5277" spans="18:18" x14ac:dyDescent="0.25">
      <c r="R5277" s="16"/>
    </row>
    <row r="5278" spans="18:18" x14ac:dyDescent="0.25">
      <c r="R5278" s="16"/>
    </row>
    <row r="5279" spans="18:18" x14ac:dyDescent="0.25">
      <c r="R5279" s="16"/>
    </row>
    <row r="5280" spans="18:18" x14ac:dyDescent="0.25">
      <c r="R5280" s="16"/>
    </row>
    <row r="5281" spans="18:18" x14ac:dyDescent="0.25">
      <c r="R5281" s="16"/>
    </row>
    <row r="5282" spans="18:18" x14ac:dyDescent="0.25">
      <c r="R5282" s="16"/>
    </row>
    <row r="5283" spans="18:18" x14ac:dyDescent="0.25">
      <c r="R5283" s="16"/>
    </row>
    <row r="5284" spans="18:18" x14ac:dyDescent="0.25">
      <c r="R5284" s="16"/>
    </row>
    <row r="5285" spans="18:18" x14ac:dyDescent="0.25">
      <c r="R5285" s="16"/>
    </row>
    <row r="5286" spans="18:18" x14ac:dyDescent="0.25">
      <c r="R5286" s="16"/>
    </row>
    <row r="5287" spans="18:18" x14ac:dyDescent="0.25">
      <c r="R5287" s="16"/>
    </row>
    <row r="5288" spans="18:18" x14ac:dyDescent="0.25">
      <c r="R5288" s="16"/>
    </row>
    <row r="5289" spans="18:18" x14ac:dyDescent="0.25">
      <c r="R5289" s="16"/>
    </row>
    <row r="5290" spans="18:18" x14ac:dyDescent="0.25">
      <c r="R5290" s="16"/>
    </row>
    <row r="5291" spans="18:18" x14ac:dyDescent="0.25">
      <c r="R5291" s="16"/>
    </row>
    <row r="5292" spans="18:18" x14ac:dyDescent="0.25">
      <c r="R5292" s="16"/>
    </row>
    <row r="5293" spans="18:18" x14ac:dyDescent="0.25">
      <c r="R5293" s="16"/>
    </row>
    <row r="5294" spans="18:18" x14ac:dyDescent="0.25">
      <c r="R5294" s="16"/>
    </row>
    <row r="5295" spans="18:18" x14ac:dyDescent="0.25">
      <c r="R5295" s="16"/>
    </row>
    <row r="5296" spans="18:18" x14ac:dyDescent="0.25">
      <c r="R5296" s="16"/>
    </row>
    <row r="5297" spans="18:18" x14ac:dyDescent="0.25">
      <c r="R5297" s="16"/>
    </row>
    <row r="5298" spans="18:18" x14ac:dyDescent="0.25">
      <c r="R5298" s="16"/>
    </row>
    <row r="5299" spans="18:18" x14ac:dyDescent="0.25">
      <c r="R5299" s="16"/>
    </row>
    <row r="5300" spans="18:18" x14ac:dyDescent="0.25">
      <c r="R5300" s="16"/>
    </row>
    <row r="5301" spans="18:18" x14ac:dyDescent="0.25">
      <c r="R5301" s="16"/>
    </row>
    <row r="5302" spans="18:18" x14ac:dyDescent="0.25">
      <c r="R5302" s="16"/>
    </row>
    <row r="5303" spans="18:18" x14ac:dyDescent="0.25">
      <c r="R5303" s="16"/>
    </row>
    <row r="5304" spans="18:18" x14ac:dyDescent="0.25">
      <c r="R5304" s="16"/>
    </row>
    <row r="5305" spans="18:18" x14ac:dyDescent="0.25">
      <c r="R5305" s="16"/>
    </row>
    <row r="5306" spans="18:18" x14ac:dyDescent="0.25">
      <c r="R5306" s="16"/>
    </row>
    <row r="5307" spans="18:18" x14ac:dyDescent="0.25">
      <c r="R5307" s="16"/>
    </row>
    <row r="5308" spans="18:18" x14ac:dyDescent="0.25">
      <c r="R5308" s="16"/>
    </row>
    <row r="5309" spans="18:18" x14ac:dyDescent="0.25">
      <c r="R5309" s="16"/>
    </row>
    <row r="5310" spans="18:18" x14ac:dyDescent="0.25">
      <c r="R5310" s="16"/>
    </row>
    <row r="5311" spans="18:18" x14ac:dyDescent="0.25">
      <c r="R5311" s="16"/>
    </row>
    <row r="5312" spans="18:18" x14ac:dyDescent="0.25">
      <c r="R5312" s="16"/>
    </row>
    <row r="5313" spans="18:18" x14ac:dyDescent="0.25">
      <c r="R5313" s="16"/>
    </row>
    <row r="5314" spans="18:18" x14ac:dyDescent="0.25">
      <c r="R5314" s="16"/>
    </row>
    <row r="5315" spans="18:18" x14ac:dyDescent="0.25">
      <c r="R5315" s="16"/>
    </row>
    <row r="5316" spans="18:18" x14ac:dyDescent="0.25">
      <c r="R5316" s="16"/>
    </row>
    <row r="5317" spans="18:18" x14ac:dyDescent="0.25">
      <c r="R5317" s="16"/>
    </row>
    <row r="5318" spans="18:18" x14ac:dyDescent="0.25">
      <c r="R5318" s="16"/>
    </row>
    <row r="5319" spans="18:18" x14ac:dyDescent="0.25">
      <c r="R5319" s="16"/>
    </row>
    <row r="5320" spans="18:18" x14ac:dyDescent="0.25">
      <c r="R5320" s="16"/>
    </row>
    <row r="5321" spans="18:18" x14ac:dyDescent="0.25">
      <c r="R5321" s="16"/>
    </row>
    <row r="5322" spans="18:18" x14ac:dyDescent="0.25">
      <c r="R5322" s="16"/>
    </row>
    <row r="5323" spans="18:18" x14ac:dyDescent="0.25">
      <c r="R5323" s="16"/>
    </row>
    <row r="5324" spans="18:18" x14ac:dyDescent="0.25">
      <c r="R5324" s="16"/>
    </row>
    <row r="5325" spans="18:18" x14ac:dyDescent="0.25">
      <c r="R5325" s="16"/>
    </row>
    <row r="5326" spans="18:18" x14ac:dyDescent="0.25">
      <c r="R5326" s="16"/>
    </row>
    <row r="5327" spans="18:18" x14ac:dyDescent="0.25">
      <c r="R5327" s="16"/>
    </row>
    <row r="5328" spans="18:18" x14ac:dyDescent="0.25">
      <c r="R5328" s="16"/>
    </row>
    <row r="5329" spans="18:18" x14ac:dyDescent="0.25">
      <c r="R5329" s="16"/>
    </row>
    <row r="5330" spans="18:18" x14ac:dyDescent="0.25">
      <c r="R5330" s="16"/>
    </row>
    <row r="5331" spans="18:18" x14ac:dyDescent="0.25">
      <c r="R5331" s="16"/>
    </row>
    <row r="5332" spans="18:18" x14ac:dyDescent="0.25">
      <c r="R5332" s="16"/>
    </row>
    <row r="5333" spans="18:18" x14ac:dyDescent="0.25">
      <c r="R5333" s="16"/>
    </row>
    <row r="5334" spans="18:18" x14ac:dyDescent="0.25">
      <c r="R5334" s="16"/>
    </row>
    <row r="5335" spans="18:18" x14ac:dyDescent="0.25">
      <c r="R5335" s="16"/>
    </row>
    <row r="5336" spans="18:18" x14ac:dyDescent="0.25">
      <c r="R5336" s="16"/>
    </row>
    <row r="5337" spans="18:18" x14ac:dyDescent="0.25">
      <c r="R5337" s="16"/>
    </row>
    <row r="5338" spans="18:18" x14ac:dyDescent="0.25">
      <c r="R5338" s="16"/>
    </row>
    <row r="5339" spans="18:18" x14ac:dyDescent="0.25">
      <c r="R5339" s="16"/>
    </row>
    <row r="5340" spans="18:18" x14ac:dyDescent="0.25">
      <c r="R5340" s="16"/>
    </row>
    <row r="5341" spans="18:18" x14ac:dyDescent="0.25">
      <c r="R5341" s="16"/>
    </row>
    <row r="5342" spans="18:18" x14ac:dyDescent="0.25">
      <c r="R5342" s="16"/>
    </row>
    <row r="5343" spans="18:18" x14ac:dyDescent="0.25">
      <c r="R5343" s="16"/>
    </row>
    <row r="5344" spans="18:18" x14ac:dyDescent="0.25">
      <c r="R5344" s="16"/>
    </row>
    <row r="5345" spans="18:18" x14ac:dyDescent="0.25">
      <c r="R5345" s="16"/>
    </row>
    <row r="5346" spans="18:18" x14ac:dyDescent="0.25">
      <c r="R5346" s="16"/>
    </row>
    <row r="5347" spans="18:18" x14ac:dyDescent="0.25">
      <c r="R5347" s="16"/>
    </row>
    <row r="5348" spans="18:18" x14ac:dyDescent="0.25">
      <c r="R5348" s="16"/>
    </row>
    <row r="5349" spans="18:18" x14ac:dyDescent="0.25">
      <c r="R5349" s="16"/>
    </row>
    <row r="5350" spans="18:18" x14ac:dyDescent="0.25">
      <c r="R5350" s="16"/>
    </row>
    <row r="5351" spans="18:18" x14ac:dyDescent="0.25">
      <c r="R5351" s="16"/>
    </row>
    <row r="5352" spans="18:18" x14ac:dyDescent="0.25">
      <c r="R5352" s="16"/>
    </row>
    <row r="5353" spans="18:18" x14ac:dyDescent="0.25">
      <c r="R5353" s="16"/>
    </row>
    <row r="5354" spans="18:18" x14ac:dyDescent="0.25">
      <c r="R5354" s="16"/>
    </row>
    <row r="5355" spans="18:18" x14ac:dyDescent="0.25">
      <c r="R5355" s="16"/>
    </row>
    <row r="5356" spans="18:18" x14ac:dyDescent="0.25">
      <c r="R5356" s="16"/>
    </row>
    <row r="5357" spans="18:18" x14ac:dyDescent="0.25">
      <c r="R5357" s="16"/>
    </row>
    <row r="5358" spans="18:18" x14ac:dyDescent="0.25">
      <c r="R5358" s="16"/>
    </row>
    <row r="5359" spans="18:18" x14ac:dyDescent="0.25">
      <c r="R5359" s="16"/>
    </row>
    <row r="5360" spans="18:18" x14ac:dyDescent="0.25">
      <c r="R5360" s="16"/>
    </row>
    <row r="5361" spans="18:18" x14ac:dyDescent="0.25">
      <c r="R5361" s="16"/>
    </row>
    <row r="5362" spans="18:18" x14ac:dyDescent="0.25">
      <c r="R5362" s="16"/>
    </row>
    <row r="5363" spans="18:18" x14ac:dyDescent="0.25">
      <c r="R5363" s="16"/>
    </row>
    <row r="5364" spans="18:18" x14ac:dyDescent="0.25">
      <c r="R5364" s="16"/>
    </row>
    <row r="5365" spans="18:18" x14ac:dyDescent="0.25">
      <c r="R5365" s="16"/>
    </row>
    <row r="5366" spans="18:18" x14ac:dyDescent="0.25">
      <c r="R5366" s="16"/>
    </row>
    <row r="5367" spans="18:18" x14ac:dyDescent="0.25">
      <c r="R5367" s="16"/>
    </row>
    <row r="5368" spans="18:18" x14ac:dyDescent="0.25">
      <c r="R5368" s="16"/>
    </row>
    <row r="5369" spans="18:18" x14ac:dyDescent="0.25">
      <c r="R5369" s="16"/>
    </row>
    <row r="5370" spans="18:18" x14ac:dyDescent="0.25">
      <c r="R5370" s="16"/>
    </row>
    <row r="5371" spans="18:18" x14ac:dyDescent="0.25">
      <c r="R5371" s="16"/>
    </row>
    <row r="5372" spans="18:18" x14ac:dyDescent="0.25">
      <c r="R5372" s="16"/>
    </row>
    <row r="5373" spans="18:18" x14ac:dyDescent="0.25">
      <c r="R5373" s="16"/>
    </row>
    <row r="5374" spans="18:18" x14ac:dyDescent="0.25">
      <c r="R5374" s="16"/>
    </row>
    <row r="5375" spans="18:18" x14ac:dyDescent="0.25">
      <c r="R5375" s="16"/>
    </row>
    <row r="5376" spans="18:18" x14ac:dyDescent="0.25">
      <c r="R5376" s="16"/>
    </row>
    <row r="5377" spans="18:18" x14ac:dyDescent="0.25">
      <c r="R5377" s="16"/>
    </row>
    <row r="5378" spans="18:18" x14ac:dyDescent="0.25">
      <c r="R5378" s="16"/>
    </row>
    <row r="5379" spans="18:18" x14ac:dyDescent="0.25">
      <c r="R5379" s="16"/>
    </row>
    <row r="5380" spans="18:18" x14ac:dyDescent="0.25">
      <c r="R5380" s="16"/>
    </row>
    <row r="5381" spans="18:18" x14ac:dyDescent="0.25">
      <c r="R5381" s="16"/>
    </row>
    <row r="5382" spans="18:18" x14ac:dyDescent="0.25">
      <c r="R5382" s="16"/>
    </row>
    <row r="5383" spans="18:18" x14ac:dyDescent="0.25">
      <c r="R5383" s="16"/>
    </row>
    <row r="5384" spans="18:18" x14ac:dyDescent="0.25">
      <c r="R5384" s="16"/>
    </row>
    <row r="5385" spans="18:18" x14ac:dyDescent="0.25">
      <c r="R5385" s="16"/>
    </row>
    <row r="5386" spans="18:18" x14ac:dyDescent="0.25">
      <c r="R5386" s="16"/>
    </row>
    <row r="5387" spans="18:18" x14ac:dyDescent="0.25">
      <c r="R5387" s="16"/>
    </row>
    <row r="5388" spans="18:18" x14ac:dyDescent="0.25">
      <c r="R5388" s="16"/>
    </row>
    <row r="5389" spans="18:18" x14ac:dyDescent="0.25">
      <c r="R5389" s="16"/>
    </row>
    <row r="5390" spans="18:18" x14ac:dyDescent="0.25">
      <c r="R5390" s="16"/>
    </row>
    <row r="5391" spans="18:18" x14ac:dyDescent="0.25">
      <c r="R5391" s="16"/>
    </row>
    <row r="5392" spans="18:18" x14ac:dyDescent="0.25">
      <c r="R5392" s="16"/>
    </row>
    <row r="5393" spans="18:18" x14ac:dyDescent="0.25">
      <c r="R5393" s="16"/>
    </row>
    <row r="5394" spans="18:18" x14ac:dyDescent="0.25">
      <c r="R5394" s="16"/>
    </row>
    <row r="5395" spans="18:18" x14ac:dyDescent="0.25">
      <c r="R5395" s="16"/>
    </row>
    <row r="5396" spans="18:18" x14ac:dyDescent="0.25">
      <c r="R5396" s="16"/>
    </row>
    <row r="5397" spans="18:18" x14ac:dyDescent="0.25">
      <c r="R5397" s="16"/>
    </row>
    <row r="5398" spans="18:18" x14ac:dyDescent="0.25">
      <c r="R5398" s="16"/>
    </row>
    <row r="5399" spans="18:18" x14ac:dyDescent="0.25">
      <c r="R5399" s="16"/>
    </row>
    <row r="5400" spans="18:18" x14ac:dyDescent="0.25">
      <c r="R5400" s="16"/>
    </row>
    <row r="5401" spans="18:18" x14ac:dyDescent="0.25">
      <c r="R5401" s="16"/>
    </row>
    <row r="5402" spans="18:18" x14ac:dyDescent="0.25">
      <c r="R5402" s="16"/>
    </row>
    <row r="5403" spans="18:18" x14ac:dyDescent="0.25">
      <c r="R5403" s="16"/>
    </row>
    <row r="5404" spans="18:18" x14ac:dyDescent="0.25">
      <c r="R5404" s="16"/>
    </row>
    <row r="5405" spans="18:18" x14ac:dyDescent="0.25">
      <c r="R5405" s="16"/>
    </row>
    <row r="5406" spans="18:18" x14ac:dyDescent="0.25">
      <c r="R5406" s="16"/>
    </row>
    <row r="5407" spans="18:18" x14ac:dyDescent="0.25">
      <c r="R5407" s="16"/>
    </row>
    <row r="5408" spans="18:18" x14ac:dyDescent="0.25">
      <c r="R5408" s="16"/>
    </row>
    <row r="5409" spans="18:18" x14ac:dyDescent="0.25">
      <c r="R5409" s="16"/>
    </row>
    <row r="5410" spans="18:18" x14ac:dyDescent="0.25">
      <c r="R5410" s="16"/>
    </row>
    <row r="5411" spans="18:18" x14ac:dyDescent="0.25">
      <c r="R5411" s="16"/>
    </row>
    <row r="5412" spans="18:18" x14ac:dyDescent="0.25">
      <c r="R5412" s="16"/>
    </row>
    <row r="5413" spans="18:18" x14ac:dyDescent="0.25">
      <c r="R5413" s="16"/>
    </row>
    <row r="5414" spans="18:18" x14ac:dyDescent="0.25">
      <c r="R5414" s="16"/>
    </row>
    <row r="5415" spans="18:18" x14ac:dyDescent="0.25">
      <c r="R5415" s="16"/>
    </row>
    <row r="5416" spans="18:18" x14ac:dyDescent="0.25">
      <c r="R5416" s="16"/>
    </row>
    <row r="5417" spans="18:18" x14ac:dyDescent="0.25">
      <c r="R5417" s="16"/>
    </row>
    <row r="5418" spans="18:18" x14ac:dyDescent="0.25">
      <c r="R5418" s="16"/>
    </row>
    <row r="5419" spans="18:18" x14ac:dyDescent="0.25">
      <c r="R5419" s="16"/>
    </row>
    <row r="5420" spans="18:18" x14ac:dyDescent="0.25">
      <c r="R5420" s="16"/>
    </row>
    <row r="5421" spans="18:18" x14ac:dyDescent="0.25">
      <c r="R5421" s="16"/>
    </row>
    <row r="5422" spans="18:18" x14ac:dyDescent="0.25">
      <c r="R5422" s="16"/>
    </row>
    <row r="5423" spans="18:18" x14ac:dyDescent="0.25">
      <c r="R5423" s="16"/>
    </row>
    <row r="5424" spans="18:18" x14ac:dyDescent="0.25">
      <c r="R5424" s="16"/>
    </row>
    <row r="5425" spans="18:18" x14ac:dyDescent="0.25">
      <c r="R5425" s="16"/>
    </row>
    <row r="5426" spans="18:18" x14ac:dyDescent="0.25">
      <c r="R5426" s="16"/>
    </row>
    <row r="5427" spans="18:18" x14ac:dyDescent="0.25">
      <c r="R5427" s="16"/>
    </row>
    <row r="5428" spans="18:18" x14ac:dyDescent="0.25">
      <c r="R5428" s="16"/>
    </row>
    <row r="5429" spans="18:18" x14ac:dyDescent="0.25">
      <c r="R5429" s="16"/>
    </row>
    <row r="5430" spans="18:18" x14ac:dyDescent="0.25">
      <c r="R5430" s="16"/>
    </row>
    <row r="5431" spans="18:18" x14ac:dyDescent="0.25">
      <c r="R5431" s="16"/>
    </row>
    <row r="5432" spans="18:18" x14ac:dyDescent="0.25">
      <c r="R5432" s="16"/>
    </row>
    <row r="5433" spans="18:18" x14ac:dyDescent="0.25">
      <c r="R5433" s="16"/>
    </row>
    <row r="5434" spans="18:18" x14ac:dyDescent="0.25">
      <c r="R5434" s="16"/>
    </row>
    <row r="5435" spans="18:18" x14ac:dyDescent="0.25">
      <c r="R5435" s="16"/>
    </row>
    <row r="5436" spans="18:18" x14ac:dyDescent="0.25">
      <c r="R5436" s="16"/>
    </row>
    <row r="5437" spans="18:18" x14ac:dyDescent="0.25">
      <c r="R5437" s="16"/>
    </row>
    <row r="5438" spans="18:18" x14ac:dyDescent="0.25">
      <c r="R5438" s="16"/>
    </row>
    <row r="5439" spans="18:18" x14ac:dyDescent="0.25">
      <c r="R5439" s="16"/>
    </row>
    <row r="5440" spans="18:18" x14ac:dyDescent="0.25">
      <c r="R5440" s="16"/>
    </row>
    <row r="5441" spans="18:18" x14ac:dyDescent="0.25">
      <c r="R5441" s="16"/>
    </row>
    <row r="5442" spans="18:18" x14ac:dyDescent="0.25">
      <c r="R5442" s="16"/>
    </row>
    <row r="5443" spans="18:18" x14ac:dyDescent="0.25">
      <c r="R5443" s="16"/>
    </row>
    <row r="5444" spans="18:18" x14ac:dyDescent="0.25">
      <c r="R5444" s="16"/>
    </row>
    <row r="5445" spans="18:18" x14ac:dyDescent="0.25">
      <c r="R5445" s="16"/>
    </row>
    <row r="5446" spans="18:18" x14ac:dyDescent="0.25">
      <c r="R5446" s="16"/>
    </row>
    <row r="5447" spans="18:18" x14ac:dyDescent="0.25">
      <c r="R5447" s="16"/>
    </row>
    <row r="5448" spans="18:18" x14ac:dyDescent="0.25">
      <c r="R5448" s="16"/>
    </row>
    <row r="5449" spans="18:18" x14ac:dyDescent="0.25">
      <c r="R5449" s="16"/>
    </row>
    <row r="5450" spans="18:18" x14ac:dyDescent="0.25">
      <c r="R5450" s="16"/>
    </row>
    <row r="5451" spans="18:18" x14ac:dyDescent="0.25">
      <c r="R5451" s="16"/>
    </row>
    <row r="5452" spans="18:18" x14ac:dyDescent="0.25">
      <c r="R5452" s="16"/>
    </row>
    <row r="5453" spans="18:18" x14ac:dyDescent="0.25">
      <c r="R5453" s="16"/>
    </row>
    <row r="5454" spans="18:18" x14ac:dyDescent="0.25">
      <c r="R5454" s="16"/>
    </row>
    <row r="5455" spans="18:18" x14ac:dyDescent="0.25">
      <c r="R5455" s="16"/>
    </row>
    <row r="5456" spans="18:18" x14ac:dyDescent="0.25">
      <c r="R5456" s="16"/>
    </row>
    <row r="5457" spans="18:18" x14ac:dyDescent="0.25">
      <c r="R5457" s="16"/>
    </row>
    <row r="5458" spans="18:18" x14ac:dyDescent="0.25">
      <c r="R5458" s="16"/>
    </row>
    <row r="5459" spans="18:18" x14ac:dyDescent="0.25">
      <c r="R5459" s="16"/>
    </row>
    <row r="5460" spans="18:18" x14ac:dyDescent="0.25">
      <c r="R5460" s="16"/>
    </row>
    <row r="5461" spans="18:18" x14ac:dyDescent="0.25">
      <c r="R5461" s="16"/>
    </row>
    <row r="5462" spans="18:18" x14ac:dyDescent="0.25">
      <c r="R5462" s="16"/>
    </row>
    <row r="5463" spans="18:18" x14ac:dyDescent="0.25">
      <c r="R5463" s="16"/>
    </row>
    <row r="5464" spans="18:18" x14ac:dyDescent="0.25">
      <c r="R5464" s="16"/>
    </row>
    <row r="5465" spans="18:18" x14ac:dyDescent="0.25">
      <c r="R5465" s="16"/>
    </row>
    <row r="5466" spans="18:18" x14ac:dyDescent="0.25">
      <c r="R5466" s="16"/>
    </row>
    <row r="5467" spans="18:18" x14ac:dyDescent="0.25">
      <c r="R5467" s="16"/>
    </row>
    <row r="5468" spans="18:18" x14ac:dyDescent="0.25">
      <c r="R5468" s="16"/>
    </row>
    <row r="5469" spans="18:18" x14ac:dyDescent="0.25">
      <c r="R5469" s="16"/>
    </row>
    <row r="5470" spans="18:18" x14ac:dyDescent="0.25">
      <c r="R5470" s="16"/>
    </row>
    <row r="5471" spans="18:18" x14ac:dyDescent="0.25">
      <c r="R5471" s="16"/>
    </row>
    <row r="5472" spans="18:18" x14ac:dyDescent="0.25">
      <c r="R5472" s="16"/>
    </row>
    <row r="5473" spans="18:18" x14ac:dyDescent="0.25">
      <c r="R5473" s="16"/>
    </row>
    <row r="5474" spans="18:18" x14ac:dyDescent="0.25">
      <c r="R5474" s="16"/>
    </row>
    <row r="5475" spans="18:18" x14ac:dyDescent="0.25">
      <c r="R5475" s="16"/>
    </row>
    <row r="5476" spans="18:18" x14ac:dyDescent="0.25">
      <c r="R5476" s="16"/>
    </row>
    <row r="5477" spans="18:18" x14ac:dyDescent="0.25">
      <c r="R5477" s="16"/>
    </row>
    <row r="5478" spans="18:18" x14ac:dyDescent="0.25">
      <c r="R5478" s="16"/>
    </row>
    <row r="5479" spans="18:18" x14ac:dyDescent="0.25">
      <c r="R5479" s="16"/>
    </row>
    <row r="5480" spans="18:18" x14ac:dyDescent="0.25">
      <c r="R5480" s="16"/>
    </row>
    <row r="5481" spans="18:18" x14ac:dyDescent="0.25">
      <c r="R5481" s="16"/>
    </row>
    <row r="5482" spans="18:18" x14ac:dyDescent="0.25">
      <c r="R5482" s="16"/>
    </row>
    <row r="5483" spans="18:18" x14ac:dyDescent="0.25">
      <c r="R5483" s="16"/>
    </row>
    <row r="5484" spans="18:18" x14ac:dyDescent="0.25">
      <c r="R5484" s="16"/>
    </row>
    <row r="5485" spans="18:18" x14ac:dyDescent="0.25">
      <c r="R5485" s="16"/>
    </row>
    <row r="5486" spans="18:18" x14ac:dyDescent="0.25">
      <c r="R5486" s="16"/>
    </row>
    <row r="5487" spans="18:18" x14ac:dyDescent="0.25">
      <c r="R5487" s="16"/>
    </row>
    <row r="5488" spans="18:18" x14ac:dyDescent="0.25">
      <c r="R5488" s="16"/>
    </row>
    <row r="5489" spans="18:18" x14ac:dyDescent="0.25">
      <c r="R5489" s="16"/>
    </row>
    <row r="5490" spans="18:18" x14ac:dyDescent="0.25">
      <c r="R5490" s="16"/>
    </row>
    <row r="5491" spans="18:18" x14ac:dyDescent="0.25">
      <c r="R5491" s="16"/>
    </row>
    <row r="5492" spans="18:18" x14ac:dyDescent="0.25">
      <c r="R5492" s="16"/>
    </row>
    <row r="5493" spans="18:18" x14ac:dyDescent="0.25">
      <c r="R5493" s="16"/>
    </row>
    <row r="5494" spans="18:18" x14ac:dyDescent="0.25">
      <c r="R5494" s="16"/>
    </row>
    <row r="5495" spans="18:18" x14ac:dyDescent="0.25">
      <c r="R5495" s="16"/>
    </row>
    <row r="5496" spans="18:18" x14ac:dyDescent="0.25">
      <c r="R5496" s="16"/>
    </row>
    <row r="5497" spans="18:18" x14ac:dyDescent="0.25">
      <c r="R5497" s="16"/>
    </row>
    <row r="5498" spans="18:18" x14ac:dyDescent="0.25">
      <c r="R5498" s="16"/>
    </row>
    <row r="5499" spans="18:18" x14ac:dyDescent="0.25">
      <c r="R5499" s="16"/>
    </row>
    <row r="5500" spans="18:18" x14ac:dyDescent="0.25">
      <c r="R5500" s="16"/>
    </row>
    <row r="5501" spans="18:18" x14ac:dyDescent="0.25">
      <c r="R5501" s="16"/>
    </row>
    <row r="5502" spans="18:18" x14ac:dyDescent="0.25">
      <c r="R5502" s="16"/>
    </row>
    <row r="5503" spans="18:18" x14ac:dyDescent="0.25">
      <c r="R5503" s="16"/>
    </row>
    <row r="5504" spans="18:18" x14ac:dyDescent="0.25">
      <c r="R5504" s="16"/>
    </row>
    <row r="5505" spans="18:18" x14ac:dyDescent="0.25">
      <c r="R5505" s="16"/>
    </row>
    <row r="5506" spans="18:18" x14ac:dyDescent="0.25">
      <c r="R5506" s="16"/>
    </row>
    <row r="5507" spans="18:18" x14ac:dyDescent="0.25">
      <c r="R5507" s="16"/>
    </row>
    <row r="5508" spans="18:18" x14ac:dyDescent="0.25">
      <c r="R5508" s="16"/>
    </row>
    <row r="5509" spans="18:18" x14ac:dyDescent="0.25">
      <c r="R5509" s="16"/>
    </row>
    <row r="5510" spans="18:18" x14ac:dyDescent="0.25">
      <c r="R5510" s="16"/>
    </row>
    <row r="5511" spans="18:18" x14ac:dyDescent="0.25">
      <c r="R5511" s="16"/>
    </row>
    <row r="5512" spans="18:18" x14ac:dyDescent="0.25">
      <c r="R5512" s="16"/>
    </row>
    <row r="5513" spans="18:18" x14ac:dyDescent="0.25">
      <c r="R5513" s="16"/>
    </row>
    <row r="5514" spans="18:18" x14ac:dyDescent="0.25">
      <c r="R5514" s="16"/>
    </row>
    <row r="5515" spans="18:18" x14ac:dyDescent="0.25">
      <c r="R5515" s="16"/>
    </row>
    <row r="5516" spans="18:18" x14ac:dyDescent="0.25">
      <c r="R5516" s="16"/>
    </row>
    <row r="5517" spans="18:18" x14ac:dyDescent="0.25">
      <c r="R5517" s="16"/>
    </row>
    <row r="5518" spans="18:18" x14ac:dyDescent="0.25">
      <c r="R5518" s="16"/>
    </row>
    <row r="5519" spans="18:18" x14ac:dyDescent="0.25">
      <c r="R5519" s="16"/>
    </row>
    <row r="5520" spans="18:18" x14ac:dyDescent="0.25">
      <c r="R5520" s="16"/>
    </row>
    <row r="5521" spans="18:18" x14ac:dyDescent="0.25">
      <c r="R5521" s="16"/>
    </row>
    <row r="5522" spans="18:18" x14ac:dyDescent="0.25">
      <c r="R5522" s="16"/>
    </row>
    <row r="5523" spans="18:18" x14ac:dyDescent="0.25">
      <c r="R5523" s="16"/>
    </row>
    <row r="5524" spans="18:18" x14ac:dyDescent="0.25">
      <c r="R5524" s="16"/>
    </row>
    <row r="5525" spans="18:18" x14ac:dyDescent="0.25">
      <c r="R5525" s="16"/>
    </row>
    <row r="5526" spans="18:18" x14ac:dyDescent="0.25">
      <c r="R5526" s="16"/>
    </row>
    <row r="5527" spans="18:18" x14ac:dyDescent="0.25">
      <c r="R5527" s="16"/>
    </row>
    <row r="5528" spans="18:18" x14ac:dyDescent="0.25">
      <c r="R5528" s="16"/>
    </row>
    <row r="5529" spans="18:18" x14ac:dyDescent="0.25">
      <c r="R5529" s="16"/>
    </row>
    <row r="5530" spans="18:18" x14ac:dyDescent="0.25">
      <c r="R5530" s="16"/>
    </row>
    <row r="5531" spans="18:18" x14ac:dyDescent="0.25">
      <c r="R5531" s="16"/>
    </row>
    <row r="5532" spans="18:18" x14ac:dyDescent="0.25">
      <c r="R5532" s="16"/>
    </row>
    <row r="5533" spans="18:18" x14ac:dyDescent="0.25">
      <c r="R5533" s="16"/>
    </row>
    <row r="5534" spans="18:18" x14ac:dyDescent="0.25">
      <c r="R5534" s="16"/>
    </row>
    <row r="5535" spans="18:18" x14ac:dyDescent="0.25">
      <c r="R5535" s="16"/>
    </row>
    <row r="5536" spans="18:18" x14ac:dyDescent="0.25">
      <c r="R5536" s="16"/>
    </row>
    <row r="5537" spans="18:18" x14ac:dyDescent="0.25">
      <c r="R5537" s="16"/>
    </row>
    <row r="5538" spans="18:18" x14ac:dyDescent="0.25">
      <c r="R5538" s="16"/>
    </row>
    <row r="5539" spans="18:18" x14ac:dyDescent="0.25">
      <c r="R5539" s="16"/>
    </row>
    <row r="5540" spans="18:18" x14ac:dyDescent="0.25">
      <c r="R5540" s="16"/>
    </row>
    <row r="5541" spans="18:18" x14ac:dyDescent="0.25">
      <c r="R5541" s="16"/>
    </row>
    <row r="5542" spans="18:18" x14ac:dyDescent="0.25">
      <c r="R5542" s="16"/>
    </row>
    <row r="5543" spans="18:18" x14ac:dyDescent="0.25">
      <c r="R5543" s="16"/>
    </row>
    <row r="5544" spans="18:18" x14ac:dyDescent="0.25">
      <c r="R5544" s="16"/>
    </row>
    <row r="5545" spans="18:18" x14ac:dyDescent="0.25">
      <c r="R5545" s="16"/>
    </row>
    <row r="5546" spans="18:18" x14ac:dyDescent="0.25">
      <c r="R5546" s="16"/>
    </row>
    <row r="5547" spans="18:18" x14ac:dyDescent="0.25">
      <c r="R5547" s="16"/>
    </row>
    <row r="5548" spans="18:18" x14ac:dyDescent="0.25">
      <c r="R5548" s="16"/>
    </row>
    <row r="5549" spans="18:18" x14ac:dyDescent="0.25">
      <c r="R5549" s="16"/>
    </row>
    <row r="5550" spans="18:18" x14ac:dyDescent="0.25">
      <c r="R5550" s="16"/>
    </row>
    <row r="5551" spans="18:18" x14ac:dyDescent="0.25">
      <c r="R5551" s="16"/>
    </row>
    <row r="5552" spans="18:18" x14ac:dyDescent="0.25">
      <c r="R5552" s="16"/>
    </row>
    <row r="5553" spans="18:18" x14ac:dyDescent="0.25">
      <c r="R5553" s="16"/>
    </row>
    <row r="5554" spans="18:18" x14ac:dyDescent="0.25">
      <c r="R5554" s="16"/>
    </row>
    <row r="5555" spans="18:18" x14ac:dyDescent="0.25">
      <c r="R5555" s="16"/>
    </row>
    <row r="5556" spans="18:18" x14ac:dyDescent="0.25">
      <c r="R5556" s="16"/>
    </row>
    <row r="5557" spans="18:18" x14ac:dyDescent="0.25">
      <c r="R5557" s="16"/>
    </row>
    <row r="5558" spans="18:18" x14ac:dyDescent="0.25">
      <c r="R5558" s="16"/>
    </row>
    <row r="5559" spans="18:18" x14ac:dyDescent="0.25">
      <c r="R5559" s="16"/>
    </row>
    <row r="5560" spans="18:18" x14ac:dyDescent="0.25">
      <c r="R5560" s="16"/>
    </row>
    <row r="5561" spans="18:18" x14ac:dyDescent="0.25">
      <c r="R5561" s="16"/>
    </row>
    <row r="5562" spans="18:18" x14ac:dyDescent="0.25">
      <c r="R5562" s="16"/>
    </row>
    <row r="5563" spans="18:18" x14ac:dyDescent="0.25">
      <c r="R5563" s="16"/>
    </row>
    <row r="5564" spans="18:18" x14ac:dyDescent="0.25">
      <c r="R5564" s="16"/>
    </row>
    <row r="5565" spans="18:18" x14ac:dyDescent="0.25">
      <c r="R5565" s="16"/>
    </row>
    <row r="5566" spans="18:18" x14ac:dyDescent="0.25">
      <c r="R5566" s="16"/>
    </row>
    <row r="5567" spans="18:18" x14ac:dyDescent="0.25">
      <c r="R5567" s="16"/>
    </row>
    <row r="5568" spans="18:18" x14ac:dyDescent="0.25">
      <c r="R5568" s="16"/>
    </row>
    <row r="5569" spans="18:18" x14ac:dyDescent="0.25">
      <c r="R5569" s="16"/>
    </row>
    <row r="5570" spans="18:18" x14ac:dyDescent="0.25">
      <c r="R5570" s="16"/>
    </row>
    <row r="5571" spans="18:18" x14ac:dyDescent="0.25">
      <c r="R5571" s="16"/>
    </row>
    <row r="5572" spans="18:18" x14ac:dyDescent="0.25">
      <c r="R5572" s="16"/>
    </row>
    <row r="5573" spans="18:18" x14ac:dyDescent="0.25">
      <c r="R5573" s="16"/>
    </row>
    <row r="5574" spans="18:18" x14ac:dyDescent="0.25">
      <c r="R5574" s="16"/>
    </row>
    <row r="5575" spans="18:18" x14ac:dyDescent="0.25">
      <c r="R5575" s="16"/>
    </row>
    <row r="5576" spans="18:18" x14ac:dyDescent="0.25">
      <c r="R5576" s="16"/>
    </row>
    <row r="5577" spans="18:18" x14ac:dyDescent="0.25">
      <c r="R5577" s="16"/>
    </row>
    <row r="5578" spans="18:18" x14ac:dyDescent="0.25">
      <c r="R5578" s="16"/>
    </row>
    <row r="5579" spans="18:18" x14ac:dyDescent="0.25">
      <c r="R5579" s="16"/>
    </row>
    <row r="5580" spans="18:18" x14ac:dyDescent="0.25">
      <c r="R5580" s="16"/>
    </row>
    <row r="5581" spans="18:18" x14ac:dyDescent="0.25">
      <c r="R5581" s="16"/>
    </row>
    <row r="5582" spans="18:18" x14ac:dyDescent="0.25">
      <c r="R5582" s="16"/>
    </row>
    <row r="5583" spans="18:18" x14ac:dyDescent="0.25">
      <c r="R5583" s="16"/>
    </row>
    <row r="5584" spans="18:18" x14ac:dyDescent="0.25">
      <c r="R5584" s="16"/>
    </row>
    <row r="5585" spans="18:18" x14ac:dyDescent="0.25">
      <c r="R5585" s="16"/>
    </row>
    <row r="5586" spans="18:18" x14ac:dyDescent="0.25">
      <c r="R5586" s="16"/>
    </row>
    <row r="5587" spans="18:18" x14ac:dyDescent="0.25">
      <c r="R5587" s="16"/>
    </row>
    <row r="5588" spans="18:18" x14ac:dyDescent="0.25">
      <c r="R5588" s="16"/>
    </row>
    <row r="5589" spans="18:18" x14ac:dyDescent="0.25">
      <c r="R5589" s="16"/>
    </row>
    <row r="5590" spans="18:18" x14ac:dyDescent="0.25">
      <c r="R5590" s="16"/>
    </row>
    <row r="5591" spans="18:18" x14ac:dyDescent="0.25">
      <c r="R5591" s="16"/>
    </row>
    <row r="5592" spans="18:18" x14ac:dyDescent="0.25">
      <c r="R5592" s="16"/>
    </row>
    <row r="5593" spans="18:18" x14ac:dyDescent="0.25">
      <c r="R5593" s="16"/>
    </row>
    <row r="5594" spans="18:18" x14ac:dyDescent="0.25">
      <c r="R5594" s="16"/>
    </row>
    <row r="5595" spans="18:18" x14ac:dyDescent="0.25">
      <c r="R5595" s="16"/>
    </row>
    <row r="5596" spans="18:18" x14ac:dyDescent="0.25">
      <c r="R5596" s="16"/>
    </row>
    <row r="5597" spans="18:18" x14ac:dyDescent="0.25">
      <c r="R5597" s="16"/>
    </row>
    <row r="5598" spans="18:18" x14ac:dyDescent="0.25">
      <c r="R5598" s="16"/>
    </row>
    <row r="5599" spans="18:18" x14ac:dyDescent="0.25">
      <c r="R5599" s="16"/>
    </row>
    <row r="5600" spans="18:18" x14ac:dyDescent="0.25">
      <c r="R5600" s="16"/>
    </row>
    <row r="5601" spans="18:18" x14ac:dyDescent="0.25">
      <c r="R5601" s="16"/>
    </row>
    <row r="5602" spans="18:18" x14ac:dyDescent="0.25">
      <c r="R5602" s="16"/>
    </row>
    <row r="5603" spans="18:18" x14ac:dyDescent="0.25">
      <c r="R5603" s="16"/>
    </row>
    <row r="5604" spans="18:18" x14ac:dyDescent="0.25">
      <c r="R5604" s="16"/>
    </row>
    <row r="5605" spans="18:18" x14ac:dyDescent="0.25">
      <c r="R5605" s="16"/>
    </row>
    <row r="5606" spans="18:18" x14ac:dyDescent="0.25">
      <c r="R5606" s="16"/>
    </row>
    <row r="5607" spans="18:18" x14ac:dyDescent="0.25">
      <c r="R5607" s="16"/>
    </row>
    <row r="5608" spans="18:18" x14ac:dyDescent="0.25">
      <c r="R5608" s="16"/>
    </row>
    <row r="5609" spans="18:18" x14ac:dyDescent="0.25">
      <c r="R5609" s="16"/>
    </row>
    <row r="5610" spans="18:18" x14ac:dyDescent="0.25">
      <c r="R5610" s="16"/>
    </row>
    <row r="5611" spans="18:18" x14ac:dyDescent="0.25">
      <c r="R5611" s="16"/>
    </row>
    <row r="5612" spans="18:18" x14ac:dyDescent="0.25">
      <c r="R5612" s="16"/>
    </row>
    <row r="5613" spans="18:18" x14ac:dyDescent="0.25">
      <c r="R5613" s="16"/>
    </row>
    <row r="5614" spans="18:18" x14ac:dyDescent="0.25">
      <c r="R5614" s="16"/>
    </row>
    <row r="5615" spans="18:18" x14ac:dyDescent="0.25">
      <c r="R5615" s="16"/>
    </row>
    <row r="5616" spans="18:18" x14ac:dyDescent="0.25">
      <c r="R5616" s="16"/>
    </row>
    <row r="5617" spans="18:18" x14ac:dyDescent="0.25">
      <c r="R5617" s="16"/>
    </row>
    <row r="5618" spans="18:18" x14ac:dyDescent="0.25">
      <c r="R5618" s="16"/>
    </row>
    <row r="5619" spans="18:18" x14ac:dyDescent="0.25">
      <c r="R5619" s="16"/>
    </row>
    <row r="5620" spans="18:18" x14ac:dyDescent="0.25">
      <c r="R5620" s="16"/>
    </row>
    <row r="5621" spans="18:18" x14ac:dyDescent="0.25">
      <c r="R5621" s="16"/>
    </row>
    <row r="5622" spans="18:18" x14ac:dyDescent="0.25">
      <c r="R5622" s="16"/>
    </row>
    <row r="5623" spans="18:18" x14ac:dyDescent="0.25">
      <c r="R5623" s="16"/>
    </row>
    <row r="5624" spans="18:18" x14ac:dyDescent="0.25">
      <c r="R5624" s="16"/>
    </row>
    <row r="5625" spans="18:18" x14ac:dyDescent="0.25">
      <c r="R5625" s="16"/>
    </row>
    <row r="5626" spans="18:18" x14ac:dyDescent="0.25">
      <c r="R5626" s="16"/>
    </row>
    <row r="5627" spans="18:18" x14ac:dyDescent="0.25">
      <c r="R5627" s="16"/>
    </row>
    <row r="5628" spans="18:18" x14ac:dyDescent="0.25">
      <c r="R5628" s="16"/>
    </row>
    <row r="5629" spans="18:18" x14ac:dyDescent="0.25">
      <c r="R5629" s="16"/>
    </row>
    <row r="5630" spans="18:18" x14ac:dyDescent="0.25">
      <c r="R5630" s="16"/>
    </row>
    <row r="5631" spans="18:18" x14ac:dyDescent="0.25">
      <c r="R5631" s="16"/>
    </row>
    <row r="5632" spans="18:18" x14ac:dyDescent="0.25">
      <c r="R5632" s="16"/>
    </row>
    <row r="5633" spans="18:18" x14ac:dyDescent="0.25">
      <c r="R5633" s="16"/>
    </row>
    <row r="5634" spans="18:18" x14ac:dyDescent="0.25">
      <c r="R5634" s="16"/>
    </row>
    <row r="5635" spans="18:18" x14ac:dyDescent="0.25">
      <c r="R5635" s="16"/>
    </row>
    <row r="5636" spans="18:18" x14ac:dyDescent="0.25">
      <c r="R5636" s="16"/>
    </row>
    <row r="5637" spans="18:18" x14ac:dyDescent="0.25">
      <c r="R5637" s="16"/>
    </row>
    <row r="5638" spans="18:18" x14ac:dyDescent="0.25">
      <c r="R5638" s="16"/>
    </row>
    <row r="5639" spans="18:18" x14ac:dyDescent="0.25">
      <c r="R5639" s="16"/>
    </row>
    <row r="5640" spans="18:18" x14ac:dyDescent="0.25">
      <c r="R5640" s="16"/>
    </row>
    <row r="5641" spans="18:18" x14ac:dyDescent="0.25">
      <c r="R5641" s="16"/>
    </row>
    <row r="5642" spans="18:18" x14ac:dyDescent="0.25">
      <c r="R5642" s="16"/>
    </row>
    <row r="5643" spans="18:18" x14ac:dyDescent="0.25">
      <c r="R5643" s="16"/>
    </row>
    <row r="5644" spans="18:18" x14ac:dyDescent="0.25">
      <c r="R5644" s="16"/>
    </row>
    <row r="5645" spans="18:18" x14ac:dyDescent="0.25">
      <c r="R5645" s="16"/>
    </row>
    <row r="5646" spans="18:18" x14ac:dyDescent="0.25">
      <c r="R5646" s="16"/>
    </row>
    <row r="5647" spans="18:18" x14ac:dyDescent="0.25">
      <c r="R5647" s="16"/>
    </row>
    <row r="5648" spans="18:18" x14ac:dyDescent="0.25">
      <c r="R5648" s="16"/>
    </row>
    <row r="5649" spans="18:18" x14ac:dyDescent="0.25">
      <c r="R5649" s="16"/>
    </row>
    <row r="5650" spans="18:18" x14ac:dyDescent="0.25">
      <c r="R5650" s="16"/>
    </row>
    <row r="5651" spans="18:18" x14ac:dyDescent="0.25">
      <c r="R5651" s="16"/>
    </row>
    <row r="5652" spans="18:18" x14ac:dyDescent="0.25">
      <c r="R5652" s="16"/>
    </row>
    <row r="5653" spans="18:18" x14ac:dyDescent="0.25">
      <c r="R5653" s="16"/>
    </row>
    <row r="5654" spans="18:18" x14ac:dyDescent="0.25">
      <c r="R5654" s="16"/>
    </row>
    <row r="5655" spans="18:18" x14ac:dyDescent="0.25">
      <c r="R5655" s="16"/>
    </row>
    <row r="5656" spans="18:18" x14ac:dyDescent="0.25">
      <c r="R5656" s="16"/>
    </row>
    <row r="5657" spans="18:18" x14ac:dyDescent="0.25">
      <c r="R5657" s="16"/>
    </row>
    <row r="5658" spans="18:18" x14ac:dyDescent="0.25">
      <c r="R5658" s="16"/>
    </row>
    <row r="5659" spans="18:18" x14ac:dyDescent="0.25">
      <c r="R5659" s="16"/>
    </row>
    <row r="5660" spans="18:18" x14ac:dyDescent="0.25">
      <c r="R5660" s="16"/>
    </row>
    <row r="5661" spans="18:18" x14ac:dyDescent="0.25">
      <c r="R5661" s="16"/>
    </row>
    <row r="5662" spans="18:18" x14ac:dyDescent="0.25">
      <c r="R5662" s="16"/>
    </row>
    <row r="5663" spans="18:18" x14ac:dyDescent="0.25">
      <c r="R5663" s="16"/>
    </row>
    <row r="5664" spans="18:18" x14ac:dyDescent="0.25">
      <c r="R5664" s="16"/>
    </row>
    <row r="5665" spans="18:18" x14ac:dyDescent="0.25">
      <c r="R5665" s="16"/>
    </row>
    <row r="5666" spans="18:18" x14ac:dyDescent="0.25">
      <c r="R5666" s="16"/>
    </row>
    <row r="5667" spans="18:18" x14ac:dyDescent="0.25">
      <c r="R5667" s="16"/>
    </row>
    <row r="5668" spans="18:18" x14ac:dyDescent="0.25">
      <c r="R5668" s="16"/>
    </row>
    <row r="5669" spans="18:18" x14ac:dyDescent="0.25">
      <c r="R5669" s="16"/>
    </row>
    <row r="5670" spans="18:18" x14ac:dyDescent="0.25">
      <c r="R5670" s="16"/>
    </row>
    <row r="5671" spans="18:18" x14ac:dyDescent="0.25">
      <c r="R5671" s="16"/>
    </row>
    <row r="5672" spans="18:18" x14ac:dyDescent="0.25">
      <c r="R5672" s="16"/>
    </row>
    <row r="5673" spans="18:18" x14ac:dyDescent="0.25">
      <c r="R5673" s="16"/>
    </row>
    <row r="5674" spans="18:18" x14ac:dyDescent="0.25">
      <c r="R5674" s="16"/>
    </row>
    <row r="5675" spans="18:18" x14ac:dyDescent="0.25">
      <c r="R5675" s="16"/>
    </row>
    <row r="5676" spans="18:18" x14ac:dyDescent="0.25">
      <c r="R5676" s="16"/>
    </row>
    <row r="5677" spans="18:18" x14ac:dyDescent="0.25">
      <c r="R5677" s="16"/>
    </row>
    <row r="5678" spans="18:18" x14ac:dyDescent="0.25">
      <c r="R5678" s="16"/>
    </row>
    <row r="5679" spans="18:18" x14ac:dyDescent="0.25">
      <c r="R5679" s="16"/>
    </row>
    <row r="5680" spans="18:18" x14ac:dyDescent="0.25">
      <c r="R5680" s="16"/>
    </row>
    <row r="5681" spans="18:18" x14ac:dyDescent="0.25">
      <c r="R5681" s="16"/>
    </row>
    <row r="5682" spans="18:18" x14ac:dyDescent="0.25">
      <c r="R5682" s="16"/>
    </row>
    <row r="5683" spans="18:18" x14ac:dyDescent="0.25">
      <c r="R5683" s="16"/>
    </row>
    <row r="5684" spans="18:18" x14ac:dyDescent="0.25">
      <c r="R5684" s="16"/>
    </row>
    <row r="5685" spans="18:18" x14ac:dyDescent="0.25">
      <c r="R5685" s="16"/>
    </row>
    <row r="5686" spans="18:18" x14ac:dyDescent="0.25">
      <c r="R5686" s="16"/>
    </row>
    <row r="5687" spans="18:18" x14ac:dyDescent="0.25">
      <c r="R5687" s="16"/>
    </row>
    <row r="5688" spans="18:18" x14ac:dyDescent="0.25">
      <c r="R5688" s="16"/>
    </row>
    <row r="5689" spans="18:18" x14ac:dyDescent="0.25">
      <c r="R5689" s="16"/>
    </row>
    <row r="5690" spans="18:18" x14ac:dyDescent="0.25">
      <c r="R5690" s="16"/>
    </row>
    <row r="5691" spans="18:18" x14ac:dyDescent="0.25">
      <c r="R5691" s="16"/>
    </row>
    <row r="5692" spans="18:18" x14ac:dyDescent="0.25">
      <c r="R5692" s="16"/>
    </row>
    <row r="5693" spans="18:18" x14ac:dyDescent="0.25">
      <c r="R5693" s="16"/>
    </row>
    <row r="5694" spans="18:18" x14ac:dyDescent="0.25">
      <c r="R5694" s="16"/>
    </row>
    <row r="5695" spans="18:18" x14ac:dyDescent="0.25">
      <c r="R5695" s="16"/>
    </row>
    <row r="5696" spans="18:18" x14ac:dyDescent="0.25">
      <c r="R5696" s="16"/>
    </row>
    <row r="5697" spans="18:18" x14ac:dyDescent="0.25">
      <c r="R5697" s="16"/>
    </row>
    <row r="5698" spans="18:18" x14ac:dyDescent="0.25">
      <c r="R5698" s="16"/>
    </row>
    <row r="5699" spans="18:18" x14ac:dyDescent="0.25">
      <c r="R5699" s="16"/>
    </row>
    <row r="5700" spans="18:18" x14ac:dyDescent="0.25">
      <c r="R5700" s="16"/>
    </row>
    <row r="5701" spans="18:18" x14ac:dyDescent="0.25">
      <c r="R5701" s="16"/>
    </row>
    <row r="5702" spans="18:18" x14ac:dyDescent="0.25">
      <c r="R5702" s="16"/>
    </row>
    <row r="5703" spans="18:18" x14ac:dyDescent="0.25">
      <c r="R5703" s="16"/>
    </row>
    <row r="5704" spans="18:18" x14ac:dyDescent="0.25">
      <c r="R5704" s="16"/>
    </row>
    <row r="5705" spans="18:18" x14ac:dyDescent="0.25">
      <c r="R5705" s="16"/>
    </row>
    <row r="5706" spans="18:18" x14ac:dyDescent="0.25">
      <c r="R5706" s="16"/>
    </row>
    <row r="5707" spans="18:18" x14ac:dyDescent="0.25">
      <c r="R5707" s="16"/>
    </row>
    <row r="5708" spans="18:18" x14ac:dyDescent="0.25">
      <c r="R5708" s="16"/>
    </row>
    <row r="5709" spans="18:18" x14ac:dyDescent="0.25">
      <c r="R5709" s="16"/>
    </row>
    <row r="5710" spans="18:18" x14ac:dyDescent="0.25">
      <c r="R5710" s="16"/>
    </row>
    <row r="5711" spans="18:18" x14ac:dyDescent="0.25">
      <c r="R5711" s="16"/>
    </row>
    <row r="5712" spans="18:18" x14ac:dyDescent="0.25">
      <c r="R5712" s="16"/>
    </row>
    <row r="5713" spans="18:18" x14ac:dyDescent="0.25">
      <c r="R5713" s="16"/>
    </row>
    <row r="5714" spans="18:18" x14ac:dyDescent="0.25">
      <c r="R5714" s="16"/>
    </row>
    <row r="5715" spans="18:18" x14ac:dyDescent="0.25">
      <c r="R5715" s="16"/>
    </row>
    <row r="5716" spans="18:18" x14ac:dyDescent="0.25">
      <c r="R5716" s="16"/>
    </row>
    <row r="5717" spans="18:18" x14ac:dyDescent="0.25">
      <c r="R5717" s="16"/>
    </row>
    <row r="5718" spans="18:18" x14ac:dyDescent="0.25">
      <c r="R5718" s="16"/>
    </row>
    <row r="5719" spans="18:18" x14ac:dyDescent="0.25">
      <c r="R5719" s="16"/>
    </row>
    <row r="5720" spans="18:18" x14ac:dyDescent="0.25">
      <c r="R5720" s="16"/>
    </row>
    <row r="5721" spans="18:18" x14ac:dyDescent="0.25">
      <c r="R5721" s="16"/>
    </row>
    <row r="5722" spans="18:18" x14ac:dyDescent="0.25">
      <c r="R5722" s="16"/>
    </row>
    <row r="5723" spans="18:18" x14ac:dyDescent="0.25">
      <c r="R5723" s="16"/>
    </row>
    <row r="5724" spans="18:18" x14ac:dyDescent="0.25">
      <c r="R5724" s="16"/>
    </row>
    <row r="5725" spans="18:18" x14ac:dyDescent="0.25">
      <c r="R5725" s="16"/>
    </row>
    <row r="5726" spans="18:18" x14ac:dyDescent="0.25">
      <c r="R5726" s="16"/>
    </row>
    <row r="5727" spans="18:18" x14ac:dyDescent="0.25">
      <c r="R5727" s="16"/>
    </row>
    <row r="5728" spans="18:18" x14ac:dyDescent="0.25">
      <c r="R5728" s="16"/>
    </row>
    <row r="5729" spans="18:18" x14ac:dyDescent="0.25">
      <c r="R5729" s="16"/>
    </row>
    <row r="5730" spans="18:18" x14ac:dyDescent="0.25">
      <c r="R5730" s="16"/>
    </row>
    <row r="5731" spans="18:18" x14ac:dyDescent="0.25">
      <c r="R5731" s="16"/>
    </row>
    <row r="5732" spans="18:18" x14ac:dyDescent="0.25">
      <c r="R5732" s="16"/>
    </row>
    <row r="5733" spans="18:18" x14ac:dyDescent="0.25">
      <c r="R5733" s="16"/>
    </row>
    <row r="5734" spans="18:18" x14ac:dyDescent="0.25">
      <c r="R5734" s="16"/>
    </row>
    <row r="5735" spans="18:18" x14ac:dyDescent="0.25">
      <c r="R5735" s="16"/>
    </row>
    <row r="5736" spans="18:18" x14ac:dyDescent="0.25">
      <c r="R5736" s="16"/>
    </row>
    <row r="5737" spans="18:18" x14ac:dyDescent="0.25">
      <c r="R5737" s="16"/>
    </row>
    <row r="5738" spans="18:18" x14ac:dyDescent="0.25">
      <c r="R5738" s="16"/>
    </row>
    <row r="5739" spans="18:18" x14ac:dyDescent="0.25">
      <c r="R5739" s="16"/>
    </row>
    <row r="5740" spans="18:18" x14ac:dyDescent="0.25">
      <c r="R5740" s="16"/>
    </row>
    <row r="5741" spans="18:18" x14ac:dyDescent="0.25">
      <c r="R5741" s="16"/>
    </row>
    <row r="5742" spans="18:18" x14ac:dyDescent="0.25">
      <c r="R5742" s="16"/>
    </row>
    <row r="5743" spans="18:18" x14ac:dyDescent="0.25">
      <c r="R5743" s="16"/>
    </row>
    <row r="5744" spans="18:18" x14ac:dyDescent="0.25">
      <c r="R5744" s="16"/>
    </row>
    <row r="5745" spans="18:18" x14ac:dyDescent="0.25">
      <c r="R5745" s="16"/>
    </row>
    <row r="5746" spans="18:18" x14ac:dyDescent="0.25">
      <c r="R5746" s="16"/>
    </row>
    <row r="5747" spans="18:18" x14ac:dyDescent="0.25">
      <c r="R5747" s="16"/>
    </row>
    <row r="5748" spans="18:18" x14ac:dyDescent="0.25">
      <c r="R5748" s="16"/>
    </row>
    <row r="5749" spans="18:18" x14ac:dyDescent="0.25">
      <c r="R5749" s="16"/>
    </row>
    <row r="5750" spans="18:18" x14ac:dyDescent="0.25">
      <c r="R5750" s="16"/>
    </row>
    <row r="5751" spans="18:18" x14ac:dyDescent="0.25">
      <c r="R5751" s="16"/>
    </row>
    <row r="5752" spans="18:18" x14ac:dyDescent="0.25">
      <c r="R5752" s="16"/>
    </row>
    <row r="5753" spans="18:18" x14ac:dyDescent="0.25">
      <c r="R5753" s="16"/>
    </row>
    <row r="5754" spans="18:18" x14ac:dyDescent="0.25">
      <c r="R5754" s="16"/>
    </row>
    <row r="5755" spans="18:18" x14ac:dyDescent="0.25">
      <c r="R5755" s="16"/>
    </row>
    <row r="5756" spans="18:18" x14ac:dyDescent="0.25">
      <c r="R5756" s="16"/>
    </row>
    <row r="5757" spans="18:18" x14ac:dyDescent="0.25">
      <c r="R5757" s="16"/>
    </row>
    <row r="5758" spans="18:18" x14ac:dyDescent="0.25">
      <c r="R5758" s="16"/>
    </row>
    <row r="5759" spans="18:18" x14ac:dyDescent="0.25">
      <c r="R5759" s="16"/>
    </row>
    <row r="5760" spans="18:18" x14ac:dyDescent="0.25">
      <c r="R5760" s="16"/>
    </row>
    <row r="5761" spans="18:18" x14ac:dyDescent="0.25">
      <c r="R5761" s="16"/>
    </row>
    <row r="5762" spans="18:18" x14ac:dyDescent="0.25">
      <c r="R5762" s="16"/>
    </row>
    <row r="5763" spans="18:18" x14ac:dyDescent="0.25">
      <c r="R5763" s="16"/>
    </row>
    <row r="5764" spans="18:18" x14ac:dyDescent="0.25">
      <c r="R5764" s="16"/>
    </row>
    <row r="5765" spans="18:18" x14ac:dyDescent="0.25">
      <c r="R5765" s="16"/>
    </row>
    <row r="5766" spans="18:18" x14ac:dyDescent="0.25">
      <c r="R5766" s="16"/>
    </row>
    <row r="5767" spans="18:18" x14ac:dyDescent="0.25">
      <c r="R5767" s="16"/>
    </row>
    <row r="5768" spans="18:18" x14ac:dyDescent="0.25">
      <c r="R5768" s="16"/>
    </row>
    <row r="5769" spans="18:18" x14ac:dyDescent="0.25">
      <c r="R5769" s="16"/>
    </row>
    <row r="5770" spans="18:18" x14ac:dyDescent="0.25">
      <c r="R5770" s="16"/>
    </row>
    <row r="5771" spans="18:18" x14ac:dyDescent="0.25">
      <c r="R5771" s="16"/>
    </row>
    <row r="5772" spans="18:18" x14ac:dyDescent="0.25">
      <c r="R5772" s="16"/>
    </row>
    <row r="5773" spans="18:18" x14ac:dyDescent="0.25">
      <c r="R5773" s="16"/>
    </row>
    <row r="5774" spans="18:18" x14ac:dyDescent="0.25">
      <c r="R5774" s="16"/>
    </row>
    <row r="5775" spans="18:18" x14ac:dyDescent="0.25">
      <c r="R5775" s="16"/>
    </row>
    <row r="5776" spans="18:18" x14ac:dyDescent="0.25">
      <c r="R5776" s="16"/>
    </row>
    <row r="5777" spans="18:18" x14ac:dyDescent="0.25">
      <c r="R5777" s="16"/>
    </row>
    <row r="5778" spans="18:18" x14ac:dyDescent="0.25">
      <c r="R5778" s="16"/>
    </row>
    <row r="5779" spans="18:18" x14ac:dyDescent="0.25">
      <c r="R5779" s="16"/>
    </row>
    <row r="5780" spans="18:18" x14ac:dyDescent="0.25">
      <c r="R5780" s="16"/>
    </row>
    <row r="5781" spans="18:18" x14ac:dyDescent="0.25">
      <c r="R5781" s="16"/>
    </row>
    <row r="5782" spans="18:18" x14ac:dyDescent="0.25">
      <c r="R5782" s="16"/>
    </row>
    <row r="5783" spans="18:18" x14ac:dyDescent="0.25">
      <c r="R5783" s="16"/>
    </row>
    <row r="5784" spans="18:18" x14ac:dyDescent="0.25">
      <c r="R5784" s="16"/>
    </row>
    <row r="5785" spans="18:18" x14ac:dyDescent="0.25">
      <c r="R5785" s="16"/>
    </row>
    <row r="5786" spans="18:18" x14ac:dyDescent="0.25">
      <c r="R5786" s="16"/>
    </row>
    <row r="5787" spans="18:18" x14ac:dyDescent="0.25">
      <c r="R5787" s="16"/>
    </row>
    <row r="5788" spans="18:18" x14ac:dyDescent="0.25">
      <c r="R5788" s="16"/>
    </row>
    <row r="5789" spans="18:18" x14ac:dyDescent="0.25">
      <c r="R5789" s="16"/>
    </row>
    <row r="5790" spans="18:18" x14ac:dyDescent="0.25">
      <c r="R5790" s="16"/>
    </row>
    <row r="5791" spans="18:18" x14ac:dyDescent="0.25">
      <c r="R5791" s="16"/>
    </row>
    <row r="5792" spans="18:18" x14ac:dyDescent="0.25">
      <c r="R5792" s="16"/>
    </row>
    <row r="5793" spans="18:18" x14ac:dyDescent="0.25">
      <c r="R5793" s="16"/>
    </row>
    <row r="5794" spans="18:18" x14ac:dyDescent="0.25">
      <c r="R5794" s="16"/>
    </row>
    <row r="5795" spans="18:18" x14ac:dyDescent="0.25">
      <c r="R5795" s="16"/>
    </row>
    <row r="5796" spans="18:18" x14ac:dyDescent="0.25">
      <c r="R5796" s="16"/>
    </row>
    <row r="5797" spans="18:18" x14ac:dyDescent="0.25">
      <c r="R5797" s="16"/>
    </row>
    <row r="5798" spans="18:18" x14ac:dyDescent="0.25">
      <c r="R5798" s="16"/>
    </row>
    <row r="5799" spans="18:18" x14ac:dyDescent="0.25">
      <c r="R5799" s="16"/>
    </row>
    <row r="5800" spans="18:18" x14ac:dyDescent="0.25">
      <c r="R5800" s="16"/>
    </row>
    <row r="5801" spans="18:18" x14ac:dyDescent="0.25">
      <c r="R5801" s="16"/>
    </row>
    <row r="5802" spans="18:18" x14ac:dyDescent="0.25">
      <c r="R5802" s="16"/>
    </row>
    <row r="5803" spans="18:18" x14ac:dyDescent="0.25">
      <c r="R5803" s="16"/>
    </row>
    <row r="5804" spans="18:18" x14ac:dyDescent="0.25">
      <c r="R5804" s="16"/>
    </row>
    <row r="5805" spans="18:18" x14ac:dyDescent="0.25">
      <c r="R5805" s="16"/>
    </row>
    <row r="5806" spans="18:18" x14ac:dyDescent="0.25">
      <c r="R5806" s="16"/>
    </row>
    <row r="5807" spans="18:18" x14ac:dyDescent="0.25">
      <c r="R5807" s="16"/>
    </row>
    <row r="5808" spans="18:18" x14ac:dyDescent="0.25">
      <c r="R5808" s="16"/>
    </row>
    <row r="5809" spans="18:18" x14ac:dyDescent="0.25">
      <c r="R5809" s="16"/>
    </row>
    <row r="5810" spans="18:18" x14ac:dyDescent="0.25">
      <c r="R5810" s="16"/>
    </row>
    <row r="5811" spans="18:18" x14ac:dyDescent="0.25">
      <c r="R5811" s="16"/>
    </row>
    <row r="5812" spans="18:18" x14ac:dyDescent="0.25">
      <c r="R5812" s="16"/>
    </row>
    <row r="5813" spans="18:18" x14ac:dyDescent="0.25">
      <c r="R5813" s="16"/>
    </row>
    <row r="5814" spans="18:18" x14ac:dyDescent="0.25">
      <c r="R5814" s="16"/>
    </row>
    <row r="5815" spans="18:18" x14ac:dyDescent="0.25">
      <c r="R5815" s="16"/>
    </row>
    <row r="5816" spans="18:18" x14ac:dyDescent="0.25">
      <c r="R5816" s="16"/>
    </row>
    <row r="5817" spans="18:18" x14ac:dyDescent="0.25">
      <c r="R5817" s="16"/>
    </row>
    <row r="5818" spans="18:18" x14ac:dyDescent="0.25">
      <c r="R5818" s="16"/>
    </row>
    <row r="5819" spans="18:18" x14ac:dyDescent="0.25">
      <c r="R5819" s="16"/>
    </row>
    <row r="5820" spans="18:18" x14ac:dyDescent="0.25">
      <c r="R5820" s="16"/>
    </row>
    <row r="5821" spans="18:18" x14ac:dyDescent="0.25">
      <c r="R5821" s="16"/>
    </row>
    <row r="5822" spans="18:18" x14ac:dyDescent="0.25">
      <c r="R5822" s="16"/>
    </row>
    <row r="5823" spans="18:18" x14ac:dyDescent="0.25">
      <c r="R5823" s="16"/>
    </row>
    <row r="5824" spans="18:18" x14ac:dyDescent="0.25">
      <c r="R5824" s="16"/>
    </row>
    <row r="5825" spans="18:18" x14ac:dyDescent="0.25">
      <c r="R5825" s="16"/>
    </row>
    <row r="5826" spans="18:18" x14ac:dyDescent="0.25">
      <c r="R5826" s="16"/>
    </row>
    <row r="5827" spans="18:18" x14ac:dyDescent="0.25">
      <c r="R5827" s="16"/>
    </row>
    <row r="5828" spans="18:18" x14ac:dyDescent="0.25">
      <c r="R5828" s="16"/>
    </row>
    <row r="5829" spans="18:18" x14ac:dyDescent="0.25">
      <c r="R5829" s="16"/>
    </row>
    <row r="5830" spans="18:18" x14ac:dyDescent="0.25">
      <c r="R5830" s="16"/>
    </row>
    <row r="5831" spans="18:18" x14ac:dyDescent="0.25">
      <c r="R5831" s="16"/>
    </row>
    <row r="5832" spans="18:18" x14ac:dyDescent="0.25">
      <c r="R5832" s="16"/>
    </row>
    <row r="5833" spans="18:18" x14ac:dyDescent="0.25">
      <c r="R5833" s="16"/>
    </row>
    <row r="5834" spans="18:18" x14ac:dyDescent="0.25">
      <c r="R5834" s="16"/>
    </row>
    <row r="5835" spans="18:18" x14ac:dyDescent="0.25">
      <c r="R5835" s="16"/>
    </row>
    <row r="5836" spans="18:18" x14ac:dyDescent="0.25">
      <c r="R5836" s="16"/>
    </row>
    <row r="5837" spans="18:18" x14ac:dyDescent="0.25">
      <c r="R5837" s="16"/>
    </row>
    <row r="5838" spans="18:18" x14ac:dyDescent="0.25">
      <c r="R5838" s="16"/>
    </row>
    <row r="5839" spans="18:18" x14ac:dyDescent="0.25">
      <c r="R5839" s="16"/>
    </row>
    <row r="5840" spans="18:18" x14ac:dyDescent="0.25">
      <c r="R5840" s="16"/>
    </row>
    <row r="5841" spans="18:18" x14ac:dyDescent="0.25">
      <c r="R5841" s="16"/>
    </row>
    <row r="5842" spans="18:18" x14ac:dyDescent="0.25">
      <c r="R5842" s="16"/>
    </row>
    <row r="5843" spans="18:18" x14ac:dyDescent="0.25">
      <c r="R5843" s="16"/>
    </row>
    <row r="5844" spans="18:18" x14ac:dyDescent="0.25">
      <c r="R5844" s="16"/>
    </row>
    <row r="5845" spans="18:18" x14ac:dyDescent="0.25">
      <c r="R5845" s="16"/>
    </row>
    <row r="5846" spans="18:18" x14ac:dyDescent="0.25">
      <c r="R5846" s="16"/>
    </row>
    <row r="5847" spans="18:18" x14ac:dyDescent="0.25">
      <c r="R5847" s="16"/>
    </row>
    <row r="5848" spans="18:18" x14ac:dyDescent="0.25">
      <c r="R5848" s="16"/>
    </row>
    <row r="5849" spans="18:18" x14ac:dyDescent="0.25">
      <c r="R5849" s="16"/>
    </row>
    <row r="5850" spans="18:18" x14ac:dyDescent="0.25">
      <c r="R5850" s="16"/>
    </row>
    <row r="5851" spans="18:18" x14ac:dyDescent="0.25">
      <c r="R5851" s="16"/>
    </row>
    <row r="5852" spans="18:18" x14ac:dyDescent="0.25">
      <c r="R5852" s="16"/>
    </row>
    <row r="5853" spans="18:18" x14ac:dyDescent="0.25">
      <c r="R5853" s="16"/>
    </row>
    <row r="5854" spans="18:18" x14ac:dyDescent="0.25">
      <c r="R5854" s="16"/>
    </row>
    <row r="5855" spans="18:18" x14ac:dyDescent="0.25">
      <c r="R5855" s="16"/>
    </row>
    <row r="5856" spans="18:18" x14ac:dyDescent="0.25">
      <c r="R5856" s="16"/>
    </row>
    <row r="5857" spans="18:18" x14ac:dyDescent="0.25">
      <c r="R5857" s="16"/>
    </row>
    <row r="5858" spans="18:18" x14ac:dyDescent="0.25">
      <c r="R5858" s="16"/>
    </row>
    <row r="5859" spans="18:18" x14ac:dyDescent="0.25">
      <c r="R5859" s="16"/>
    </row>
    <row r="5860" spans="18:18" x14ac:dyDescent="0.25">
      <c r="R5860" s="16"/>
    </row>
    <row r="5861" spans="18:18" x14ac:dyDescent="0.25">
      <c r="R5861" s="16"/>
    </row>
    <row r="5862" spans="18:18" x14ac:dyDescent="0.25">
      <c r="R5862" s="16"/>
    </row>
    <row r="5863" spans="18:18" x14ac:dyDescent="0.25">
      <c r="R5863" s="16"/>
    </row>
    <row r="5864" spans="18:18" x14ac:dyDescent="0.25">
      <c r="R5864" s="16"/>
    </row>
    <row r="5865" spans="18:18" x14ac:dyDescent="0.25">
      <c r="R5865" s="16"/>
    </row>
    <row r="5866" spans="18:18" x14ac:dyDescent="0.25">
      <c r="R5866" s="16"/>
    </row>
    <row r="5867" spans="18:18" x14ac:dyDescent="0.25">
      <c r="R5867" s="16"/>
    </row>
    <row r="5868" spans="18:18" x14ac:dyDescent="0.25">
      <c r="R5868" s="16"/>
    </row>
    <row r="5869" spans="18:18" x14ac:dyDescent="0.25">
      <c r="R5869" s="16"/>
    </row>
    <row r="5870" spans="18:18" x14ac:dyDescent="0.25">
      <c r="R5870" s="16"/>
    </row>
    <row r="5871" spans="18:18" x14ac:dyDescent="0.25">
      <c r="R5871" s="16"/>
    </row>
    <row r="5872" spans="18:18" x14ac:dyDescent="0.25">
      <c r="R5872" s="16"/>
    </row>
    <row r="5873" spans="18:18" x14ac:dyDescent="0.25">
      <c r="R5873" s="16"/>
    </row>
    <row r="5874" spans="18:18" x14ac:dyDescent="0.25">
      <c r="R5874" s="16"/>
    </row>
    <row r="5875" spans="18:18" x14ac:dyDescent="0.25">
      <c r="R5875" s="16"/>
    </row>
    <row r="5876" spans="18:18" x14ac:dyDescent="0.25">
      <c r="R5876" s="16"/>
    </row>
    <row r="5877" spans="18:18" x14ac:dyDescent="0.25">
      <c r="R5877" s="16"/>
    </row>
    <row r="5878" spans="18:18" x14ac:dyDescent="0.25">
      <c r="R5878" s="16"/>
    </row>
    <row r="5879" spans="18:18" x14ac:dyDescent="0.25">
      <c r="R5879" s="16"/>
    </row>
    <row r="5880" spans="18:18" x14ac:dyDescent="0.25">
      <c r="R5880" s="16"/>
    </row>
    <row r="5881" spans="18:18" x14ac:dyDescent="0.25">
      <c r="R5881" s="16"/>
    </row>
    <row r="5882" spans="18:18" x14ac:dyDescent="0.25">
      <c r="R5882" s="16"/>
    </row>
    <row r="5883" spans="18:18" x14ac:dyDescent="0.25">
      <c r="R5883" s="16"/>
    </row>
    <row r="5884" spans="18:18" x14ac:dyDescent="0.25">
      <c r="R5884" s="16"/>
    </row>
    <row r="5885" spans="18:18" x14ac:dyDescent="0.25">
      <c r="R5885" s="16"/>
    </row>
    <row r="5886" spans="18:18" x14ac:dyDescent="0.25">
      <c r="R5886" s="16"/>
    </row>
    <row r="5887" spans="18:18" x14ac:dyDescent="0.25">
      <c r="R5887" s="16"/>
    </row>
    <row r="5888" spans="18:18" x14ac:dyDescent="0.25">
      <c r="R5888" s="16"/>
    </row>
    <row r="5889" spans="18:18" x14ac:dyDescent="0.25">
      <c r="R5889" s="16"/>
    </row>
    <row r="5890" spans="18:18" x14ac:dyDescent="0.25">
      <c r="R5890" s="16"/>
    </row>
    <row r="5891" spans="18:18" x14ac:dyDescent="0.25">
      <c r="R5891" s="16"/>
    </row>
    <row r="5892" spans="18:18" x14ac:dyDescent="0.25">
      <c r="R5892" s="16"/>
    </row>
    <row r="5893" spans="18:18" x14ac:dyDescent="0.25">
      <c r="R5893" s="16"/>
    </row>
    <row r="5894" spans="18:18" x14ac:dyDescent="0.25">
      <c r="R5894" s="16"/>
    </row>
    <row r="5895" spans="18:18" x14ac:dyDescent="0.25">
      <c r="R5895" s="16"/>
    </row>
    <row r="5896" spans="18:18" x14ac:dyDescent="0.25">
      <c r="R5896" s="16"/>
    </row>
    <row r="5897" spans="18:18" x14ac:dyDescent="0.25">
      <c r="R5897" s="16"/>
    </row>
    <row r="5898" spans="18:18" x14ac:dyDescent="0.25">
      <c r="R5898" s="16"/>
    </row>
    <row r="5899" spans="18:18" x14ac:dyDescent="0.25">
      <c r="R5899" s="16"/>
    </row>
    <row r="5900" spans="18:18" x14ac:dyDescent="0.25">
      <c r="R5900" s="16"/>
    </row>
    <row r="5901" spans="18:18" x14ac:dyDescent="0.25">
      <c r="R5901" s="16"/>
    </row>
    <row r="5902" spans="18:18" x14ac:dyDescent="0.25">
      <c r="R5902" s="16"/>
    </row>
    <row r="5903" spans="18:18" x14ac:dyDescent="0.25">
      <c r="R5903" s="16"/>
    </row>
    <row r="5904" spans="18:18" x14ac:dyDescent="0.25">
      <c r="R5904" s="16"/>
    </row>
    <row r="5905" spans="18:18" x14ac:dyDescent="0.25">
      <c r="R5905" s="16"/>
    </row>
    <row r="5906" spans="18:18" x14ac:dyDescent="0.25">
      <c r="R5906" s="16"/>
    </row>
    <row r="5907" spans="18:18" x14ac:dyDescent="0.25">
      <c r="R5907" s="16"/>
    </row>
    <row r="5908" spans="18:18" x14ac:dyDescent="0.25">
      <c r="R5908" s="16"/>
    </row>
    <row r="5909" spans="18:18" x14ac:dyDescent="0.25">
      <c r="R5909" s="16"/>
    </row>
    <row r="5910" spans="18:18" x14ac:dyDescent="0.25">
      <c r="R5910" s="16"/>
    </row>
    <row r="5911" spans="18:18" x14ac:dyDescent="0.25">
      <c r="R5911" s="16"/>
    </row>
    <row r="5912" spans="18:18" x14ac:dyDescent="0.25">
      <c r="R5912" s="16"/>
    </row>
    <row r="5913" spans="18:18" x14ac:dyDescent="0.25">
      <c r="R5913" s="16"/>
    </row>
    <row r="5914" spans="18:18" x14ac:dyDescent="0.25">
      <c r="R5914" s="16"/>
    </row>
    <row r="5915" spans="18:18" x14ac:dyDescent="0.25">
      <c r="R5915" s="16"/>
    </row>
    <row r="5916" spans="18:18" x14ac:dyDescent="0.25">
      <c r="R5916" s="16"/>
    </row>
    <row r="5917" spans="18:18" x14ac:dyDescent="0.25">
      <c r="R5917" s="16"/>
    </row>
    <row r="5918" spans="18:18" x14ac:dyDescent="0.25">
      <c r="R5918" s="16"/>
    </row>
    <row r="5919" spans="18:18" x14ac:dyDescent="0.25">
      <c r="R5919" s="16"/>
    </row>
    <row r="5920" spans="18:18" x14ac:dyDescent="0.25">
      <c r="R5920" s="16"/>
    </row>
    <row r="5921" spans="18:18" x14ac:dyDescent="0.25">
      <c r="R5921" s="16"/>
    </row>
    <row r="5922" spans="18:18" x14ac:dyDescent="0.25">
      <c r="R5922" s="16"/>
    </row>
    <row r="5923" spans="18:18" x14ac:dyDescent="0.25">
      <c r="R5923" s="16"/>
    </row>
    <row r="5924" spans="18:18" x14ac:dyDescent="0.25">
      <c r="R5924" s="16"/>
    </row>
    <row r="5925" spans="18:18" x14ac:dyDescent="0.25">
      <c r="R5925" s="16"/>
    </row>
    <row r="5926" spans="18:18" x14ac:dyDescent="0.25">
      <c r="R5926" s="16"/>
    </row>
    <row r="5927" spans="18:18" x14ac:dyDescent="0.25">
      <c r="R5927" s="16"/>
    </row>
    <row r="5928" spans="18:18" x14ac:dyDescent="0.25">
      <c r="R5928" s="16"/>
    </row>
    <row r="5929" spans="18:18" x14ac:dyDescent="0.25">
      <c r="R5929" s="16"/>
    </row>
    <row r="5930" spans="18:18" x14ac:dyDescent="0.25">
      <c r="R5930" s="16"/>
    </row>
    <row r="5931" spans="18:18" x14ac:dyDescent="0.25">
      <c r="R5931" s="16"/>
    </row>
    <row r="5932" spans="18:18" x14ac:dyDescent="0.25">
      <c r="R5932" s="16"/>
    </row>
    <row r="5933" spans="18:18" x14ac:dyDescent="0.25">
      <c r="R5933" s="16"/>
    </row>
    <row r="5934" spans="18:18" x14ac:dyDescent="0.25">
      <c r="R5934" s="16"/>
    </row>
    <row r="5935" spans="18:18" x14ac:dyDescent="0.25">
      <c r="R5935" s="16"/>
    </row>
    <row r="5936" spans="18:18" x14ac:dyDescent="0.25">
      <c r="R5936" s="16"/>
    </row>
    <row r="5937" spans="18:18" x14ac:dyDescent="0.25">
      <c r="R5937" s="16"/>
    </row>
    <row r="5938" spans="18:18" x14ac:dyDescent="0.25">
      <c r="R5938" s="16"/>
    </row>
    <row r="5939" spans="18:18" x14ac:dyDescent="0.25">
      <c r="R5939" s="16"/>
    </row>
    <row r="5940" spans="18:18" x14ac:dyDescent="0.25">
      <c r="R5940" s="16"/>
    </row>
    <row r="5941" spans="18:18" x14ac:dyDescent="0.25">
      <c r="R5941" s="16"/>
    </row>
    <row r="5942" spans="18:18" x14ac:dyDescent="0.25">
      <c r="R5942" s="16"/>
    </row>
    <row r="5943" spans="18:18" x14ac:dyDescent="0.25">
      <c r="R5943" s="16"/>
    </row>
    <row r="5944" spans="18:18" x14ac:dyDescent="0.25">
      <c r="R5944" s="16"/>
    </row>
    <row r="5945" spans="18:18" x14ac:dyDescent="0.25">
      <c r="R5945" s="16"/>
    </row>
    <row r="5946" spans="18:18" x14ac:dyDescent="0.25">
      <c r="R5946" s="16"/>
    </row>
    <row r="5947" spans="18:18" x14ac:dyDescent="0.25">
      <c r="R5947" s="16"/>
    </row>
    <row r="5948" spans="18:18" x14ac:dyDescent="0.25">
      <c r="R5948" s="16"/>
    </row>
    <row r="5949" spans="18:18" x14ac:dyDescent="0.25">
      <c r="R5949" s="16"/>
    </row>
    <row r="5950" spans="18:18" x14ac:dyDescent="0.25">
      <c r="R5950" s="16"/>
    </row>
    <row r="5951" spans="18:18" x14ac:dyDescent="0.25">
      <c r="R5951" s="16"/>
    </row>
    <row r="5952" spans="18:18" x14ac:dyDescent="0.25">
      <c r="R5952" s="16"/>
    </row>
    <row r="5953" spans="18:18" x14ac:dyDescent="0.25">
      <c r="R5953" s="16"/>
    </row>
    <row r="5954" spans="18:18" x14ac:dyDescent="0.25">
      <c r="R5954" s="16"/>
    </row>
    <row r="5955" spans="18:18" x14ac:dyDescent="0.25">
      <c r="R5955" s="16"/>
    </row>
    <row r="5956" spans="18:18" x14ac:dyDescent="0.25">
      <c r="R5956" s="16"/>
    </row>
    <row r="5957" spans="18:18" x14ac:dyDescent="0.25">
      <c r="R5957" s="16"/>
    </row>
    <row r="5958" spans="18:18" x14ac:dyDescent="0.25">
      <c r="R5958" s="16"/>
    </row>
    <row r="5959" spans="18:18" x14ac:dyDescent="0.25">
      <c r="R5959" s="16"/>
    </row>
    <row r="5960" spans="18:18" x14ac:dyDescent="0.25">
      <c r="R5960" s="16"/>
    </row>
    <row r="5961" spans="18:18" x14ac:dyDescent="0.25">
      <c r="R5961" s="16"/>
    </row>
    <row r="5962" spans="18:18" x14ac:dyDescent="0.25">
      <c r="R5962" s="16"/>
    </row>
    <row r="5963" spans="18:18" x14ac:dyDescent="0.25">
      <c r="R5963" s="16"/>
    </row>
    <row r="5964" spans="18:18" x14ac:dyDescent="0.25">
      <c r="R5964" s="16"/>
    </row>
    <row r="5965" spans="18:18" x14ac:dyDescent="0.25">
      <c r="R5965" s="16"/>
    </row>
    <row r="5966" spans="18:18" x14ac:dyDescent="0.25">
      <c r="R5966" s="16"/>
    </row>
    <row r="5967" spans="18:18" x14ac:dyDescent="0.25">
      <c r="R5967" s="16"/>
    </row>
    <row r="5968" spans="18:18" x14ac:dyDescent="0.25">
      <c r="R5968" s="16"/>
    </row>
    <row r="5969" spans="18:18" x14ac:dyDescent="0.25">
      <c r="R5969" s="16"/>
    </row>
    <row r="5970" spans="18:18" x14ac:dyDescent="0.25">
      <c r="R5970" s="16"/>
    </row>
    <row r="5971" spans="18:18" x14ac:dyDescent="0.25">
      <c r="R5971" s="16"/>
    </row>
    <row r="5972" spans="18:18" x14ac:dyDescent="0.25">
      <c r="R5972" s="16"/>
    </row>
    <row r="5973" spans="18:18" x14ac:dyDescent="0.25">
      <c r="R5973" s="16"/>
    </row>
    <row r="5974" spans="18:18" x14ac:dyDescent="0.25">
      <c r="R5974" s="16"/>
    </row>
    <row r="5975" spans="18:18" x14ac:dyDescent="0.25">
      <c r="R5975" s="16"/>
    </row>
    <row r="5976" spans="18:18" x14ac:dyDescent="0.25">
      <c r="R5976" s="16"/>
    </row>
    <row r="5977" spans="18:18" x14ac:dyDescent="0.25">
      <c r="R5977" s="16"/>
    </row>
    <row r="5978" spans="18:18" x14ac:dyDescent="0.25">
      <c r="R5978" s="16"/>
    </row>
    <row r="5979" spans="18:18" x14ac:dyDescent="0.25">
      <c r="R5979" s="16"/>
    </row>
    <row r="5980" spans="18:18" x14ac:dyDescent="0.25">
      <c r="R5980" s="16"/>
    </row>
    <row r="5981" spans="18:18" x14ac:dyDescent="0.25">
      <c r="R5981" s="16"/>
    </row>
    <row r="5982" spans="18:18" x14ac:dyDescent="0.25">
      <c r="R5982" s="16"/>
    </row>
    <row r="5983" spans="18:18" x14ac:dyDescent="0.25">
      <c r="R5983" s="16"/>
    </row>
    <row r="5984" spans="18:18" x14ac:dyDescent="0.25">
      <c r="R5984" s="16"/>
    </row>
    <row r="5985" spans="18:18" x14ac:dyDescent="0.25">
      <c r="R5985" s="16"/>
    </row>
    <row r="5986" spans="18:18" x14ac:dyDescent="0.25">
      <c r="R5986" s="16"/>
    </row>
    <row r="5987" spans="18:18" x14ac:dyDescent="0.25">
      <c r="R5987" s="16"/>
    </row>
    <row r="5988" spans="18:18" x14ac:dyDescent="0.25">
      <c r="R5988" s="16"/>
    </row>
    <row r="5989" spans="18:18" x14ac:dyDescent="0.25">
      <c r="R5989" s="16"/>
    </row>
    <row r="5990" spans="18:18" x14ac:dyDescent="0.25">
      <c r="R5990" s="16"/>
    </row>
    <row r="5991" spans="18:18" x14ac:dyDescent="0.25">
      <c r="R5991" s="16"/>
    </row>
    <row r="5992" spans="18:18" x14ac:dyDescent="0.25">
      <c r="R5992" s="16"/>
    </row>
    <row r="5993" spans="18:18" x14ac:dyDescent="0.25">
      <c r="R5993" s="16"/>
    </row>
    <row r="5994" spans="18:18" x14ac:dyDescent="0.25">
      <c r="R5994" s="16"/>
    </row>
    <row r="5995" spans="18:18" x14ac:dyDescent="0.25">
      <c r="R5995" s="16"/>
    </row>
    <row r="5996" spans="18:18" x14ac:dyDescent="0.25">
      <c r="R5996" s="16"/>
    </row>
    <row r="5997" spans="18:18" x14ac:dyDescent="0.25">
      <c r="R5997" s="16"/>
    </row>
    <row r="5998" spans="18:18" x14ac:dyDescent="0.25">
      <c r="R5998" s="16"/>
    </row>
    <row r="5999" spans="18:18" x14ac:dyDescent="0.25">
      <c r="R5999" s="16"/>
    </row>
    <row r="6000" spans="18:18" x14ac:dyDescent="0.25">
      <c r="R6000" s="16"/>
    </row>
    <row r="6001" spans="18:18" x14ac:dyDescent="0.25">
      <c r="R6001" s="16"/>
    </row>
    <row r="6002" spans="18:18" x14ac:dyDescent="0.25">
      <c r="R6002" s="16"/>
    </row>
    <row r="6003" spans="18:18" x14ac:dyDescent="0.25">
      <c r="R6003" s="16"/>
    </row>
    <row r="6004" spans="18:18" x14ac:dyDescent="0.25">
      <c r="R6004" s="16"/>
    </row>
    <row r="6005" spans="18:18" x14ac:dyDescent="0.25">
      <c r="R6005" s="16"/>
    </row>
    <row r="6006" spans="18:18" x14ac:dyDescent="0.25">
      <c r="R6006" s="16"/>
    </row>
    <row r="6007" spans="18:18" x14ac:dyDescent="0.25">
      <c r="R6007" s="16"/>
    </row>
    <row r="6008" spans="18:18" x14ac:dyDescent="0.25">
      <c r="R6008" s="16"/>
    </row>
    <row r="6009" spans="18:18" x14ac:dyDescent="0.25">
      <c r="R6009" s="16"/>
    </row>
    <row r="6010" spans="18:18" x14ac:dyDescent="0.25">
      <c r="R6010" s="16"/>
    </row>
    <row r="6011" spans="18:18" x14ac:dyDescent="0.25">
      <c r="R6011" s="16"/>
    </row>
    <row r="6012" spans="18:18" x14ac:dyDescent="0.25">
      <c r="R6012" s="16"/>
    </row>
    <row r="6013" spans="18:18" x14ac:dyDescent="0.25">
      <c r="R6013" s="16"/>
    </row>
    <row r="6014" spans="18:18" x14ac:dyDescent="0.25">
      <c r="R6014" s="16"/>
    </row>
    <row r="6015" spans="18:18" x14ac:dyDescent="0.25">
      <c r="R6015" s="16"/>
    </row>
    <row r="6016" spans="18:18" x14ac:dyDescent="0.25">
      <c r="R6016" s="16"/>
    </row>
    <row r="6017" spans="18:18" x14ac:dyDescent="0.25">
      <c r="R6017" s="16"/>
    </row>
    <row r="6018" spans="18:18" x14ac:dyDescent="0.25">
      <c r="R6018" s="16"/>
    </row>
    <row r="6019" spans="18:18" x14ac:dyDescent="0.25">
      <c r="R6019" s="16"/>
    </row>
    <row r="6020" spans="18:18" x14ac:dyDescent="0.25">
      <c r="R6020" s="16"/>
    </row>
    <row r="6021" spans="18:18" x14ac:dyDescent="0.25">
      <c r="R6021" s="16"/>
    </row>
    <row r="6022" spans="18:18" x14ac:dyDescent="0.25">
      <c r="R6022" s="16"/>
    </row>
    <row r="6023" spans="18:18" x14ac:dyDescent="0.25">
      <c r="R6023" s="16"/>
    </row>
    <row r="6024" spans="18:18" x14ac:dyDescent="0.25">
      <c r="R6024" s="16"/>
    </row>
    <row r="6025" spans="18:18" x14ac:dyDescent="0.25">
      <c r="R6025" s="16"/>
    </row>
    <row r="6026" spans="18:18" x14ac:dyDescent="0.25">
      <c r="R6026" s="16"/>
    </row>
    <row r="6027" spans="18:18" x14ac:dyDescent="0.25">
      <c r="R6027" s="16"/>
    </row>
    <row r="6028" spans="18:18" x14ac:dyDescent="0.25">
      <c r="R6028" s="16"/>
    </row>
    <row r="6029" spans="18:18" x14ac:dyDescent="0.25">
      <c r="R6029" s="16"/>
    </row>
    <row r="6030" spans="18:18" x14ac:dyDescent="0.25">
      <c r="R6030" s="16"/>
    </row>
    <row r="6031" spans="18:18" x14ac:dyDescent="0.25">
      <c r="R6031" s="16"/>
    </row>
    <row r="6032" spans="18:18" x14ac:dyDescent="0.25">
      <c r="R6032" s="16"/>
    </row>
    <row r="6033" spans="18:18" x14ac:dyDescent="0.25">
      <c r="R6033" s="16"/>
    </row>
    <row r="6034" spans="18:18" x14ac:dyDescent="0.25">
      <c r="R6034" s="16"/>
    </row>
    <row r="6035" spans="18:18" x14ac:dyDescent="0.25">
      <c r="R6035" s="16"/>
    </row>
    <row r="6036" spans="18:18" x14ac:dyDescent="0.25">
      <c r="R6036" s="16"/>
    </row>
    <row r="6037" spans="18:18" x14ac:dyDescent="0.25">
      <c r="R6037" s="16"/>
    </row>
    <row r="6038" spans="18:18" x14ac:dyDescent="0.25">
      <c r="R6038" s="16"/>
    </row>
    <row r="6039" spans="18:18" x14ac:dyDescent="0.25">
      <c r="R6039" s="16"/>
    </row>
    <row r="6040" spans="18:18" x14ac:dyDescent="0.25">
      <c r="R6040" s="16"/>
    </row>
    <row r="6041" spans="18:18" x14ac:dyDescent="0.25">
      <c r="R6041" s="16"/>
    </row>
    <row r="6042" spans="18:18" x14ac:dyDescent="0.25">
      <c r="R6042" s="16"/>
    </row>
    <row r="6043" spans="18:18" x14ac:dyDescent="0.25">
      <c r="R6043" s="16"/>
    </row>
    <row r="6044" spans="18:18" x14ac:dyDescent="0.25">
      <c r="R6044" s="16"/>
    </row>
    <row r="6045" spans="18:18" x14ac:dyDescent="0.25">
      <c r="R6045" s="16"/>
    </row>
    <row r="6046" spans="18:18" x14ac:dyDescent="0.25">
      <c r="R6046" s="16"/>
    </row>
    <row r="6047" spans="18:18" x14ac:dyDescent="0.25">
      <c r="R6047" s="16"/>
    </row>
    <row r="6048" spans="18:18" x14ac:dyDescent="0.25">
      <c r="R6048" s="16"/>
    </row>
    <row r="6049" spans="18:18" x14ac:dyDescent="0.25">
      <c r="R6049" s="16"/>
    </row>
    <row r="6050" spans="18:18" x14ac:dyDescent="0.25">
      <c r="R6050" s="16"/>
    </row>
    <row r="6051" spans="18:18" x14ac:dyDescent="0.25">
      <c r="R6051" s="16"/>
    </row>
    <row r="6052" spans="18:18" x14ac:dyDescent="0.25">
      <c r="R6052" s="16"/>
    </row>
    <row r="6053" spans="18:18" x14ac:dyDescent="0.25">
      <c r="R6053" s="16"/>
    </row>
    <row r="6054" spans="18:18" x14ac:dyDescent="0.25">
      <c r="R6054" s="16"/>
    </row>
    <row r="6055" spans="18:18" x14ac:dyDescent="0.25">
      <c r="R6055" s="16"/>
    </row>
    <row r="6056" spans="18:18" x14ac:dyDescent="0.25">
      <c r="R6056" s="16"/>
    </row>
    <row r="6057" spans="18:18" x14ac:dyDescent="0.25">
      <c r="R6057" s="16"/>
    </row>
    <row r="6058" spans="18:18" x14ac:dyDescent="0.25">
      <c r="R6058" s="16"/>
    </row>
    <row r="6059" spans="18:18" x14ac:dyDescent="0.25">
      <c r="R6059" s="16"/>
    </row>
    <row r="6060" spans="18:18" x14ac:dyDescent="0.25">
      <c r="R6060" s="16"/>
    </row>
    <row r="6061" spans="18:18" x14ac:dyDescent="0.25">
      <c r="R6061" s="16"/>
    </row>
    <row r="6062" spans="18:18" x14ac:dyDescent="0.25">
      <c r="R6062" s="16"/>
    </row>
    <row r="6063" spans="18:18" x14ac:dyDescent="0.25">
      <c r="R6063" s="16"/>
    </row>
    <row r="6064" spans="18:18" x14ac:dyDescent="0.25">
      <c r="R6064" s="16"/>
    </row>
    <row r="6065" spans="18:18" x14ac:dyDescent="0.25">
      <c r="R6065" s="16"/>
    </row>
    <row r="6066" spans="18:18" x14ac:dyDescent="0.25">
      <c r="R6066" s="16"/>
    </row>
    <row r="6067" spans="18:18" x14ac:dyDescent="0.25">
      <c r="R6067" s="16"/>
    </row>
    <row r="6068" spans="18:18" x14ac:dyDescent="0.25">
      <c r="R6068" s="16"/>
    </row>
    <row r="6069" spans="18:18" x14ac:dyDescent="0.25">
      <c r="R6069" s="16"/>
    </row>
    <row r="6070" spans="18:18" x14ac:dyDescent="0.25">
      <c r="R6070" s="16"/>
    </row>
    <row r="6071" spans="18:18" x14ac:dyDescent="0.25">
      <c r="R6071" s="16"/>
    </row>
    <row r="6072" spans="18:18" x14ac:dyDescent="0.25">
      <c r="R6072" s="16"/>
    </row>
    <row r="6073" spans="18:18" x14ac:dyDescent="0.25">
      <c r="R6073" s="16"/>
    </row>
    <row r="6074" spans="18:18" x14ac:dyDescent="0.25">
      <c r="R6074" s="16"/>
    </row>
    <row r="6075" spans="18:18" x14ac:dyDescent="0.25">
      <c r="R6075" s="16"/>
    </row>
    <row r="6076" spans="18:18" x14ac:dyDescent="0.25">
      <c r="R6076" s="16"/>
    </row>
    <row r="6077" spans="18:18" x14ac:dyDescent="0.25">
      <c r="R6077" s="16"/>
    </row>
    <row r="6078" spans="18:18" x14ac:dyDescent="0.25">
      <c r="R6078" s="16"/>
    </row>
    <row r="6079" spans="18:18" x14ac:dyDescent="0.25">
      <c r="R6079" s="16"/>
    </row>
    <row r="6080" spans="18:18" x14ac:dyDescent="0.25">
      <c r="R6080" s="16"/>
    </row>
    <row r="6081" spans="18:18" x14ac:dyDescent="0.25">
      <c r="R6081" s="16"/>
    </row>
    <row r="6082" spans="18:18" x14ac:dyDescent="0.25">
      <c r="R6082" s="16"/>
    </row>
    <row r="6083" spans="18:18" x14ac:dyDescent="0.25">
      <c r="R6083" s="16"/>
    </row>
    <row r="6084" spans="18:18" x14ac:dyDescent="0.25">
      <c r="R6084" s="16"/>
    </row>
    <row r="6085" spans="18:18" x14ac:dyDescent="0.25">
      <c r="R6085" s="16"/>
    </row>
    <row r="6086" spans="18:18" x14ac:dyDescent="0.25">
      <c r="R6086" s="16"/>
    </row>
    <row r="6087" spans="18:18" x14ac:dyDescent="0.25">
      <c r="R6087" s="16"/>
    </row>
    <row r="6088" spans="18:18" x14ac:dyDescent="0.25">
      <c r="R6088" s="16"/>
    </row>
    <row r="6089" spans="18:18" x14ac:dyDescent="0.25">
      <c r="R6089" s="16"/>
    </row>
    <row r="6090" spans="18:18" x14ac:dyDescent="0.25">
      <c r="R6090" s="16"/>
    </row>
    <row r="6091" spans="18:18" x14ac:dyDescent="0.25">
      <c r="R6091" s="16"/>
    </row>
    <row r="6092" spans="18:18" x14ac:dyDescent="0.25">
      <c r="R6092" s="16"/>
    </row>
    <row r="6093" spans="18:18" x14ac:dyDescent="0.25">
      <c r="R6093" s="16"/>
    </row>
    <row r="6094" spans="18:18" x14ac:dyDescent="0.25">
      <c r="R6094" s="16"/>
    </row>
    <row r="6095" spans="18:18" x14ac:dyDescent="0.25">
      <c r="R6095" s="16"/>
    </row>
    <row r="6096" spans="18:18" x14ac:dyDescent="0.25">
      <c r="R6096" s="16"/>
    </row>
    <row r="6097" spans="18:18" x14ac:dyDescent="0.25">
      <c r="R6097" s="16"/>
    </row>
    <row r="6098" spans="18:18" x14ac:dyDescent="0.25">
      <c r="R6098" s="16"/>
    </row>
    <row r="6099" spans="18:18" x14ac:dyDescent="0.25">
      <c r="R6099" s="16"/>
    </row>
    <row r="6100" spans="18:18" x14ac:dyDescent="0.25">
      <c r="R6100" s="16"/>
    </row>
    <row r="6101" spans="18:18" x14ac:dyDescent="0.25">
      <c r="R6101" s="16"/>
    </row>
    <row r="6102" spans="18:18" x14ac:dyDescent="0.25">
      <c r="R6102" s="16"/>
    </row>
    <row r="6103" spans="18:18" x14ac:dyDescent="0.25">
      <c r="R6103" s="16"/>
    </row>
    <row r="6104" spans="18:18" x14ac:dyDescent="0.25">
      <c r="R6104" s="16"/>
    </row>
    <row r="6105" spans="18:18" x14ac:dyDescent="0.25">
      <c r="R6105" s="16"/>
    </row>
    <row r="6106" spans="18:18" x14ac:dyDescent="0.25">
      <c r="R6106" s="16"/>
    </row>
    <row r="6107" spans="18:18" x14ac:dyDescent="0.25">
      <c r="R6107" s="16"/>
    </row>
    <row r="6108" spans="18:18" x14ac:dyDescent="0.25">
      <c r="R6108" s="16"/>
    </row>
    <row r="6109" spans="18:18" x14ac:dyDescent="0.25">
      <c r="R6109" s="16"/>
    </row>
    <row r="6110" spans="18:18" x14ac:dyDescent="0.25">
      <c r="R6110" s="16"/>
    </row>
    <row r="6111" spans="18:18" x14ac:dyDescent="0.25">
      <c r="R6111" s="16"/>
    </row>
    <row r="6112" spans="18:18" x14ac:dyDescent="0.25">
      <c r="R6112" s="16"/>
    </row>
    <row r="6113" spans="18:18" x14ac:dyDescent="0.25">
      <c r="R6113" s="16"/>
    </row>
    <row r="6114" spans="18:18" x14ac:dyDescent="0.25">
      <c r="R6114" s="16"/>
    </row>
    <row r="6115" spans="18:18" x14ac:dyDescent="0.25">
      <c r="R6115" s="16"/>
    </row>
    <row r="6116" spans="18:18" x14ac:dyDescent="0.25">
      <c r="R6116" s="16"/>
    </row>
    <row r="6117" spans="18:18" x14ac:dyDescent="0.25">
      <c r="R6117" s="16"/>
    </row>
    <row r="6118" spans="18:18" x14ac:dyDescent="0.25">
      <c r="R6118" s="16"/>
    </row>
    <row r="6119" spans="18:18" x14ac:dyDescent="0.25">
      <c r="R6119" s="16"/>
    </row>
    <row r="6120" spans="18:18" x14ac:dyDescent="0.25">
      <c r="R6120" s="16"/>
    </row>
    <row r="6121" spans="18:18" x14ac:dyDescent="0.25">
      <c r="R6121" s="16"/>
    </row>
    <row r="6122" spans="18:18" x14ac:dyDescent="0.25">
      <c r="R6122" s="16"/>
    </row>
    <row r="6123" spans="18:18" x14ac:dyDescent="0.25">
      <c r="R6123" s="16"/>
    </row>
    <row r="6124" spans="18:18" x14ac:dyDescent="0.25">
      <c r="R6124" s="16"/>
    </row>
    <row r="6125" spans="18:18" x14ac:dyDescent="0.25">
      <c r="R6125" s="16"/>
    </row>
    <row r="6126" spans="18:18" x14ac:dyDescent="0.25">
      <c r="R6126" s="16"/>
    </row>
    <row r="6127" spans="18:18" x14ac:dyDescent="0.25">
      <c r="R6127" s="16"/>
    </row>
    <row r="6128" spans="18:18" x14ac:dyDescent="0.25">
      <c r="R6128" s="16"/>
    </row>
    <row r="6129" spans="18:18" x14ac:dyDescent="0.25">
      <c r="R6129" s="16"/>
    </row>
    <row r="6130" spans="18:18" x14ac:dyDescent="0.25">
      <c r="R6130" s="16"/>
    </row>
    <row r="6131" spans="18:18" x14ac:dyDescent="0.25">
      <c r="R6131" s="16"/>
    </row>
    <row r="6132" spans="18:18" x14ac:dyDescent="0.25">
      <c r="R6132" s="16"/>
    </row>
    <row r="6133" spans="18:18" x14ac:dyDescent="0.25">
      <c r="R6133" s="16"/>
    </row>
    <row r="6134" spans="18:18" x14ac:dyDescent="0.25">
      <c r="R6134" s="16"/>
    </row>
    <row r="6135" spans="18:18" x14ac:dyDescent="0.25">
      <c r="R6135" s="16"/>
    </row>
    <row r="6136" spans="18:18" x14ac:dyDescent="0.25">
      <c r="R6136" s="16"/>
    </row>
    <row r="6137" spans="18:18" x14ac:dyDescent="0.25">
      <c r="R6137" s="16"/>
    </row>
    <row r="6138" spans="18:18" x14ac:dyDescent="0.25">
      <c r="R6138" s="16"/>
    </row>
    <row r="6139" spans="18:18" x14ac:dyDescent="0.25">
      <c r="R6139" s="16"/>
    </row>
    <row r="6140" spans="18:18" x14ac:dyDescent="0.25">
      <c r="R6140" s="16"/>
    </row>
    <row r="6141" spans="18:18" x14ac:dyDescent="0.25">
      <c r="R6141" s="16"/>
    </row>
    <row r="6142" spans="18:18" x14ac:dyDescent="0.25">
      <c r="R6142" s="16"/>
    </row>
    <row r="6143" spans="18:18" x14ac:dyDescent="0.25">
      <c r="R6143" s="16"/>
    </row>
    <row r="6144" spans="18:18" x14ac:dyDescent="0.25">
      <c r="R6144" s="16"/>
    </row>
    <row r="6145" spans="18:18" x14ac:dyDescent="0.25">
      <c r="R6145" s="16"/>
    </row>
    <row r="6146" spans="18:18" x14ac:dyDescent="0.25">
      <c r="R6146" s="16"/>
    </row>
    <row r="6147" spans="18:18" x14ac:dyDescent="0.25">
      <c r="R6147" s="16"/>
    </row>
    <row r="6148" spans="18:18" x14ac:dyDescent="0.25">
      <c r="R6148" s="16"/>
    </row>
    <row r="6149" spans="18:18" x14ac:dyDescent="0.25">
      <c r="R6149" s="16"/>
    </row>
    <row r="6150" spans="18:18" x14ac:dyDescent="0.25">
      <c r="R6150" s="16"/>
    </row>
    <row r="6151" spans="18:18" x14ac:dyDescent="0.25">
      <c r="R6151" s="16"/>
    </row>
    <row r="6152" spans="18:18" x14ac:dyDescent="0.25">
      <c r="R6152" s="16"/>
    </row>
    <row r="6153" spans="18:18" x14ac:dyDescent="0.25">
      <c r="R6153" s="16"/>
    </row>
    <row r="6154" spans="18:18" x14ac:dyDescent="0.25">
      <c r="R6154" s="16"/>
    </row>
    <row r="6155" spans="18:18" x14ac:dyDescent="0.25">
      <c r="R6155" s="16"/>
    </row>
    <row r="6156" spans="18:18" x14ac:dyDescent="0.25">
      <c r="R6156" s="16"/>
    </row>
    <row r="6157" spans="18:18" x14ac:dyDescent="0.25">
      <c r="R6157" s="16"/>
    </row>
    <row r="6158" spans="18:18" x14ac:dyDescent="0.25">
      <c r="R6158" s="16"/>
    </row>
    <row r="6159" spans="18:18" x14ac:dyDescent="0.25">
      <c r="R6159" s="16"/>
    </row>
    <row r="6160" spans="18:18" x14ac:dyDescent="0.25">
      <c r="R6160" s="16"/>
    </row>
    <row r="6161" spans="18:18" x14ac:dyDescent="0.25">
      <c r="R6161" s="16"/>
    </row>
    <row r="6162" spans="18:18" x14ac:dyDescent="0.25">
      <c r="R6162" s="16"/>
    </row>
    <row r="6163" spans="18:18" x14ac:dyDescent="0.25">
      <c r="R6163" s="16"/>
    </row>
    <row r="6164" spans="18:18" x14ac:dyDescent="0.25">
      <c r="R6164" s="16"/>
    </row>
    <row r="6165" spans="18:18" x14ac:dyDescent="0.25">
      <c r="R6165" s="16"/>
    </row>
    <row r="6166" spans="18:18" x14ac:dyDescent="0.25">
      <c r="R6166" s="16"/>
    </row>
    <row r="6167" spans="18:18" x14ac:dyDescent="0.25">
      <c r="R6167" s="16"/>
    </row>
    <row r="6168" spans="18:18" x14ac:dyDescent="0.25">
      <c r="R6168" s="16"/>
    </row>
    <row r="6169" spans="18:18" x14ac:dyDescent="0.25">
      <c r="R6169" s="16"/>
    </row>
    <row r="6170" spans="18:18" x14ac:dyDescent="0.25">
      <c r="R6170" s="16"/>
    </row>
    <row r="6171" spans="18:18" x14ac:dyDescent="0.25">
      <c r="R6171" s="16"/>
    </row>
    <row r="6172" spans="18:18" x14ac:dyDescent="0.25">
      <c r="R6172" s="16"/>
    </row>
    <row r="6173" spans="18:18" x14ac:dyDescent="0.25">
      <c r="R6173" s="16"/>
    </row>
    <row r="6174" spans="18:18" x14ac:dyDescent="0.25">
      <c r="R6174" s="16"/>
    </row>
    <row r="6175" spans="18:18" x14ac:dyDescent="0.25">
      <c r="R6175" s="16"/>
    </row>
    <row r="6176" spans="18:18" x14ac:dyDescent="0.25">
      <c r="R6176" s="16"/>
    </row>
    <row r="6177" spans="18:18" x14ac:dyDescent="0.25">
      <c r="R6177" s="16"/>
    </row>
    <row r="6178" spans="18:18" x14ac:dyDescent="0.25">
      <c r="R6178" s="16"/>
    </row>
    <row r="6179" spans="18:18" x14ac:dyDescent="0.25">
      <c r="R6179" s="16"/>
    </row>
    <row r="6180" spans="18:18" x14ac:dyDescent="0.25">
      <c r="R6180" s="16"/>
    </row>
    <row r="6181" spans="18:18" x14ac:dyDescent="0.25">
      <c r="R6181" s="16"/>
    </row>
    <row r="6182" spans="18:18" x14ac:dyDescent="0.25">
      <c r="R6182" s="16"/>
    </row>
    <row r="6183" spans="18:18" x14ac:dyDescent="0.25">
      <c r="R6183" s="16"/>
    </row>
    <row r="6184" spans="18:18" x14ac:dyDescent="0.25">
      <c r="R6184" s="16"/>
    </row>
    <row r="6185" spans="18:18" x14ac:dyDescent="0.25">
      <c r="R6185" s="16"/>
    </row>
    <row r="6186" spans="18:18" x14ac:dyDescent="0.25">
      <c r="R6186" s="16"/>
    </row>
    <row r="6187" spans="18:18" x14ac:dyDescent="0.25">
      <c r="R6187" s="16"/>
    </row>
    <row r="6188" spans="18:18" x14ac:dyDescent="0.25">
      <c r="R6188" s="16"/>
    </row>
    <row r="6189" spans="18:18" x14ac:dyDescent="0.25">
      <c r="R6189" s="16"/>
    </row>
    <row r="6190" spans="18:18" x14ac:dyDescent="0.25">
      <c r="R6190" s="16"/>
    </row>
    <row r="6191" spans="18:18" x14ac:dyDescent="0.25">
      <c r="R6191" s="16"/>
    </row>
    <row r="6192" spans="18:18" x14ac:dyDescent="0.25">
      <c r="R6192" s="16"/>
    </row>
    <row r="6193" spans="18:18" x14ac:dyDescent="0.25">
      <c r="R6193" s="16"/>
    </row>
    <row r="6194" spans="18:18" x14ac:dyDescent="0.25">
      <c r="R6194" s="16"/>
    </row>
    <row r="6195" spans="18:18" x14ac:dyDescent="0.25">
      <c r="R6195" s="16"/>
    </row>
    <row r="6196" spans="18:18" x14ac:dyDescent="0.25">
      <c r="R6196" s="16"/>
    </row>
    <row r="6197" spans="18:18" x14ac:dyDescent="0.25">
      <c r="R6197" s="16"/>
    </row>
    <row r="6198" spans="18:18" x14ac:dyDescent="0.25">
      <c r="R6198" s="16"/>
    </row>
    <row r="6199" spans="18:18" x14ac:dyDescent="0.25">
      <c r="R6199" s="16"/>
    </row>
    <row r="6200" spans="18:18" x14ac:dyDescent="0.25">
      <c r="R6200" s="16"/>
    </row>
    <row r="6201" spans="18:18" x14ac:dyDescent="0.25">
      <c r="R6201" s="16"/>
    </row>
    <row r="6202" spans="18:18" x14ac:dyDescent="0.25">
      <c r="R6202" s="16"/>
    </row>
    <row r="6203" spans="18:18" x14ac:dyDescent="0.25">
      <c r="R6203" s="16"/>
    </row>
    <row r="6204" spans="18:18" x14ac:dyDescent="0.25">
      <c r="R6204" s="16"/>
    </row>
    <row r="6205" spans="18:18" x14ac:dyDescent="0.25">
      <c r="R6205" s="16"/>
    </row>
    <row r="6206" spans="18:18" x14ac:dyDescent="0.25">
      <c r="R6206" s="16"/>
    </row>
    <row r="6207" spans="18:18" x14ac:dyDescent="0.25">
      <c r="R6207" s="16"/>
    </row>
    <row r="6208" spans="18:18" x14ac:dyDescent="0.25">
      <c r="R6208" s="16"/>
    </row>
    <row r="6209" spans="18:18" x14ac:dyDescent="0.25">
      <c r="R6209" s="16"/>
    </row>
    <row r="6210" spans="18:18" x14ac:dyDescent="0.25">
      <c r="R6210" s="16"/>
    </row>
    <row r="6211" spans="18:18" x14ac:dyDescent="0.25">
      <c r="R6211" s="16"/>
    </row>
    <row r="6212" spans="18:18" x14ac:dyDescent="0.25">
      <c r="R6212" s="16"/>
    </row>
    <row r="6213" spans="18:18" x14ac:dyDescent="0.25">
      <c r="R6213" s="16"/>
    </row>
    <row r="6214" spans="18:18" x14ac:dyDescent="0.25">
      <c r="R6214" s="16"/>
    </row>
    <row r="6215" spans="18:18" x14ac:dyDescent="0.25">
      <c r="R6215" s="16"/>
    </row>
    <row r="6216" spans="18:18" x14ac:dyDescent="0.25">
      <c r="R6216" s="16"/>
    </row>
    <row r="6217" spans="18:18" x14ac:dyDescent="0.25">
      <c r="R6217" s="16"/>
    </row>
    <row r="6218" spans="18:18" x14ac:dyDescent="0.25">
      <c r="R6218" s="16"/>
    </row>
    <row r="6219" spans="18:18" x14ac:dyDescent="0.25">
      <c r="R6219" s="16"/>
    </row>
    <row r="6220" spans="18:18" x14ac:dyDescent="0.25">
      <c r="R6220" s="16"/>
    </row>
    <row r="6221" spans="18:18" x14ac:dyDescent="0.25">
      <c r="R6221" s="16"/>
    </row>
    <row r="6222" spans="18:18" x14ac:dyDescent="0.25">
      <c r="R6222" s="16"/>
    </row>
    <row r="6223" spans="18:18" x14ac:dyDescent="0.25">
      <c r="R6223" s="16"/>
    </row>
    <row r="6224" spans="18:18" x14ac:dyDescent="0.25">
      <c r="R6224" s="16"/>
    </row>
    <row r="6225" spans="18:18" x14ac:dyDescent="0.25">
      <c r="R6225" s="16"/>
    </row>
    <row r="6226" spans="18:18" x14ac:dyDescent="0.25">
      <c r="R6226" s="16"/>
    </row>
    <row r="6227" spans="18:18" x14ac:dyDescent="0.25">
      <c r="R6227" s="16"/>
    </row>
    <row r="6228" spans="18:18" x14ac:dyDescent="0.25">
      <c r="R6228" s="16"/>
    </row>
    <row r="6229" spans="18:18" x14ac:dyDescent="0.25">
      <c r="R6229" s="16"/>
    </row>
    <row r="6230" spans="18:18" x14ac:dyDescent="0.25">
      <c r="R6230" s="16"/>
    </row>
    <row r="6231" spans="18:18" x14ac:dyDescent="0.25">
      <c r="R6231" s="16"/>
    </row>
    <row r="6232" spans="18:18" x14ac:dyDescent="0.25">
      <c r="R6232" s="16"/>
    </row>
    <row r="6233" spans="18:18" x14ac:dyDescent="0.25">
      <c r="R6233" s="16"/>
    </row>
    <row r="6234" spans="18:18" x14ac:dyDescent="0.25">
      <c r="R6234" s="16"/>
    </row>
    <row r="6235" spans="18:18" x14ac:dyDescent="0.25">
      <c r="R6235" s="16"/>
    </row>
    <row r="6236" spans="18:18" x14ac:dyDescent="0.25">
      <c r="R6236" s="16"/>
    </row>
    <row r="6237" spans="18:18" x14ac:dyDescent="0.25">
      <c r="R6237" s="16"/>
    </row>
    <row r="6238" spans="18:18" x14ac:dyDescent="0.25">
      <c r="R6238" s="16"/>
    </row>
    <row r="6239" spans="18:18" x14ac:dyDescent="0.25">
      <c r="R6239" s="16"/>
    </row>
    <row r="6240" spans="18:18" x14ac:dyDescent="0.25">
      <c r="R6240" s="16"/>
    </row>
    <row r="6241" spans="18:18" x14ac:dyDescent="0.25">
      <c r="R6241" s="16"/>
    </row>
    <row r="6242" spans="18:18" x14ac:dyDescent="0.25">
      <c r="R6242" s="16"/>
    </row>
    <row r="6243" spans="18:18" x14ac:dyDescent="0.25">
      <c r="R6243" s="16"/>
    </row>
    <row r="6244" spans="18:18" x14ac:dyDescent="0.25">
      <c r="R6244" s="16"/>
    </row>
    <row r="6245" spans="18:18" x14ac:dyDescent="0.25">
      <c r="R6245" s="16"/>
    </row>
    <row r="6246" spans="18:18" x14ac:dyDescent="0.25">
      <c r="R6246" s="16"/>
    </row>
    <row r="6247" spans="18:18" x14ac:dyDescent="0.25">
      <c r="R6247" s="16"/>
    </row>
    <row r="6248" spans="18:18" x14ac:dyDescent="0.25">
      <c r="R6248" s="16"/>
    </row>
    <row r="6249" spans="18:18" x14ac:dyDescent="0.25">
      <c r="R6249" s="16"/>
    </row>
    <row r="6250" spans="18:18" x14ac:dyDescent="0.25">
      <c r="R6250" s="16"/>
    </row>
    <row r="6251" spans="18:18" x14ac:dyDescent="0.25">
      <c r="R6251" s="16"/>
    </row>
    <row r="6252" spans="18:18" x14ac:dyDescent="0.25">
      <c r="R6252" s="16"/>
    </row>
    <row r="6253" spans="18:18" x14ac:dyDescent="0.25">
      <c r="R6253" s="16"/>
    </row>
    <row r="6254" spans="18:18" x14ac:dyDescent="0.25">
      <c r="R6254" s="16"/>
    </row>
    <row r="6255" spans="18:18" x14ac:dyDescent="0.25">
      <c r="R6255" s="16"/>
    </row>
    <row r="6256" spans="18:18" x14ac:dyDescent="0.25">
      <c r="R6256" s="16"/>
    </row>
    <row r="6257" spans="18:18" x14ac:dyDescent="0.25">
      <c r="R6257" s="16"/>
    </row>
    <row r="6258" spans="18:18" x14ac:dyDescent="0.25">
      <c r="R6258" s="16"/>
    </row>
    <row r="6259" spans="18:18" x14ac:dyDescent="0.25">
      <c r="R6259" s="16"/>
    </row>
    <row r="6260" spans="18:18" x14ac:dyDescent="0.25">
      <c r="R6260" s="16"/>
    </row>
    <row r="6261" spans="18:18" x14ac:dyDescent="0.25">
      <c r="R6261" s="16"/>
    </row>
    <row r="6262" spans="18:18" x14ac:dyDescent="0.25">
      <c r="R6262" s="16"/>
    </row>
    <row r="6263" spans="18:18" x14ac:dyDescent="0.25">
      <c r="R6263" s="16"/>
    </row>
    <row r="6264" spans="18:18" x14ac:dyDescent="0.25">
      <c r="R6264" s="16"/>
    </row>
    <row r="6265" spans="18:18" x14ac:dyDescent="0.25">
      <c r="R6265" s="16"/>
    </row>
    <row r="6266" spans="18:18" x14ac:dyDescent="0.25">
      <c r="R6266" s="16"/>
    </row>
    <row r="6267" spans="18:18" x14ac:dyDescent="0.25">
      <c r="R6267" s="16"/>
    </row>
    <row r="6268" spans="18:18" x14ac:dyDescent="0.25">
      <c r="R6268" s="16"/>
    </row>
    <row r="6269" spans="18:18" x14ac:dyDescent="0.25">
      <c r="R6269" s="16"/>
    </row>
    <row r="6270" spans="18:18" x14ac:dyDescent="0.25">
      <c r="R6270" s="16"/>
    </row>
    <row r="6271" spans="18:18" x14ac:dyDescent="0.25">
      <c r="R6271" s="16"/>
    </row>
    <row r="6272" spans="18:18" x14ac:dyDescent="0.25">
      <c r="R6272" s="16"/>
    </row>
    <row r="6273" spans="18:18" x14ac:dyDescent="0.25">
      <c r="R6273" s="16"/>
    </row>
    <row r="6274" spans="18:18" x14ac:dyDescent="0.25">
      <c r="R6274" s="16"/>
    </row>
    <row r="6275" spans="18:18" x14ac:dyDescent="0.25">
      <c r="R6275" s="16"/>
    </row>
    <row r="6276" spans="18:18" x14ac:dyDescent="0.25">
      <c r="R6276" s="16"/>
    </row>
    <row r="6277" spans="18:18" x14ac:dyDescent="0.25">
      <c r="R6277" s="16"/>
    </row>
    <row r="6278" spans="18:18" x14ac:dyDescent="0.25">
      <c r="R6278" s="16"/>
    </row>
    <row r="6279" spans="18:18" x14ac:dyDescent="0.25">
      <c r="R6279" s="16"/>
    </row>
    <row r="6280" spans="18:18" x14ac:dyDescent="0.25">
      <c r="R6280" s="16"/>
    </row>
    <row r="6281" spans="18:18" x14ac:dyDescent="0.25">
      <c r="R6281" s="16"/>
    </row>
    <row r="6282" spans="18:18" x14ac:dyDescent="0.25">
      <c r="R6282" s="16"/>
    </row>
    <row r="6283" spans="18:18" x14ac:dyDescent="0.25">
      <c r="R6283" s="16"/>
    </row>
    <row r="6284" spans="18:18" x14ac:dyDescent="0.25">
      <c r="R6284" s="16"/>
    </row>
    <row r="6285" spans="18:18" x14ac:dyDescent="0.25">
      <c r="R6285" s="16"/>
    </row>
    <row r="6286" spans="18:18" x14ac:dyDescent="0.25">
      <c r="R6286" s="16"/>
    </row>
    <row r="6287" spans="18:18" x14ac:dyDescent="0.25">
      <c r="R6287" s="16"/>
    </row>
    <row r="6288" spans="18:18" x14ac:dyDescent="0.25">
      <c r="R6288" s="16"/>
    </row>
    <row r="6289" spans="18:18" x14ac:dyDescent="0.25">
      <c r="R6289" s="16"/>
    </row>
    <row r="6290" spans="18:18" x14ac:dyDescent="0.25">
      <c r="R6290" s="16"/>
    </row>
    <row r="6291" spans="18:18" x14ac:dyDescent="0.25">
      <c r="R6291" s="16"/>
    </row>
    <row r="6292" spans="18:18" x14ac:dyDescent="0.25">
      <c r="R6292" s="16"/>
    </row>
    <row r="6293" spans="18:18" x14ac:dyDescent="0.25">
      <c r="R6293" s="16"/>
    </row>
    <row r="6294" spans="18:18" x14ac:dyDescent="0.25">
      <c r="R6294" s="16"/>
    </row>
    <row r="6295" spans="18:18" x14ac:dyDescent="0.25">
      <c r="R6295" s="16"/>
    </row>
    <row r="6296" spans="18:18" x14ac:dyDescent="0.25">
      <c r="R6296" s="16"/>
    </row>
    <row r="6297" spans="18:18" x14ac:dyDescent="0.25">
      <c r="R6297" s="16"/>
    </row>
    <row r="6298" spans="18:18" x14ac:dyDescent="0.25">
      <c r="R6298" s="16"/>
    </row>
    <row r="6299" spans="18:18" x14ac:dyDescent="0.25">
      <c r="R6299" s="16"/>
    </row>
    <row r="6300" spans="18:18" x14ac:dyDescent="0.25">
      <c r="R6300" s="16"/>
    </row>
    <row r="6301" spans="18:18" x14ac:dyDescent="0.25">
      <c r="R6301" s="16"/>
    </row>
    <row r="6302" spans="18:18" x14ac:dyDescent="0.25">
      <c r="R6302" s="16"/>
    </row>
    <row r="6303" spans="18:18" x14ac:dyDescent="0.25">
      <c r="R6303" s="16"/>
    </row>
    <row r="6304" spans="18:18" x14ac:dyDescent="0.25">
      <c r="R6304" s="16"/>
    </row>
    <row r="6305" spans="18:18" x14ac:dyDescent="0.25">
      <c r="R6305" s="16"/>
    </row>
    <row r="6306" spans="18:18" x14ac:dyDescent="0.25">
      <c r="R6306" s="16"/>
    </row>
    <row r="6307" spans="18:18" x14ac:dyDescent="0.25">
      <c r="R6307" s="16"/>
    </row>
    <row r="6308" spans="18:18" x14ac:dyDescent="0.25">
      <c r="R6308" s="16"/>
    </row>
    <row r="6309" spans="18:18" x14ac:dyDescent="0.25">
      <c r="R6309" s="16"/>
    </row>
    <row r="6310" spans="18:18" x14ac:dyDescent="0.25">
      <c r="R6310" s="16"/>
    </row>
    <row r="6311" spans="18:18" x14ac:dyDescent="0.25">
      <c r="R6311" s="16"/>
    </row>
    <row r="6312" spans="18:18" x14ac:dyDescent="0.25">
      <c r="R6312" s="16"/>
    </row>
    <row r="6313" spans="18:18" x14ac:dyDescent="0.25">
      <c r="R6313" s="16"/>
    </row>
    <row r="6314" spans="18:18" x14ac:dyDescent="0.25">
      <c r="R6314" s="16"/>
    </row>
    <row r="6315" spans="18:18" x14ac:dyDescent="0.25">
      <c r="R6315" s="16"/>
    </row>
    <row r="6316" spans="18:18" x14ac:dyDescent="0.25">
      <c r="R6316" s="16"/>
    </row>
    <row r="6317" spans="18:18" x14ac:dyDescent="0.25">
      <c r="R6317" s="16"/>
    </row>
    <row r="6318" spans="18:18" x14ac:dyDescent="0.25">
      <c r="R6318" s="16"/>
    </row>
    <row r="6319" spans="18:18" x14ac:dyDescent="0.25">
      <c r="R6319" s="16"/>
    </row>
    <row r="6320" spans="18:18" x14ac:dyDescent="0.25">
      <c r="R6320" s="16"/>
    </row>
    <row r="6321" spans="18:18" x14ac:dyDescent="0.25">
      <c r="R6321" s="16"/>
    </row>
    <row r="6322" spans="18:18" x14ac:dyDescent="0.25">
      <c r="R6322" s="16"/>
    </row>
    <row r="6323" spans="18:18" x14ac:dyDescent="0.25">
      <c r="R6323" s="16"/>
    </row>
    <row r="6324" spans="18:18" x14ac:dyDescent="0.25">
      <c r="R6324" s="16"/>
    </row>
    <row r="6325" spans="18:18" x14ac:dyDescent="0.25">
      <c r="R6325" s="16"/>
    </row>
    <row r="6326" spans="18:18" x14ac:dyDescent="0.25">
      <c r="R6326" s="16"/>
    </row>
    <row r="6327" spans="18:18" x14ac:dyDescent="0.25">
      <c r="R6327" s="16"/>
    </row>
    <row r="6328" spans="18:18" x14ac:dyDescent="0.25">
      <c r="R6328" s="16"/>
    </row>
    <row r="6329" spans="18:18" x14ac:dyDescent="0.25">
      <c r="R6329" s="16"/>
    </row>
    <row r="6330" spans="18:18" x14ac:dyDescent="0.25">
      <c r="R6330" s="16"/>
    </row>
    <row r="6331" spans="18:18" x14ac:dyDescent="0.25">
      <c r="R6331" s="16"/>
    </row>
    <row r="6332" spans="18:18" x14ac:dyDescent="0.25">
      <c r="R6332" s="16"/>
    </row>
    <row r="6333" spans="18:18" x14ac:dyDescent="0.25">
      <c r="R6333" s="16"/>
    </row>
    <row r="6334" spans="18:18" x14ac:dyDescent="0.25">
      <c r="R6334" s="16"/>
    </row>
    <row r="6335" spans="18:18" x14ac:dyDescent="0.25">
      <c r="R6335" s="16"/>
    </row>
    <row r="6336" spans="18:18" x14ac:dyDescent="0.25">
      <c r="R6336" s="16"/>
    </row>
    <row r="6337" spans="18:18" x14ac:dyDescent="0.25">
      <c r="R6337" s="16"/>
    </row>
    <row r="6338" spans="18:18" x14ac:dyDescent="0.25">
      <c r="R6338" s="16"/>
    </row>
    <row r="6339" spans="18:18" x14ac:dyDescent="0.25">
      <c r="R6339" s="16"/>
    </row>
    <row r="6340" spans="18:18" x14ac:dyDescent="0.25">
      <c r="R6340" s="16"/>
    </row>
    <row r="6341" spans="18:18" x14ac:dyDescent="0.25">
      <c r="R6341" s="16"/>
    </row>
    <row r="6342" spans="18:18" x14ac:dyDescent="0.25">
      <c r="R6342" s="16"/>
    </row>
    <row r="6343" spans="18:18" x14ac:dyDescent="0.25">
      <c r="R6343" s="16"/>
    </row>
    <row r="6344" spans="18:18" x14ac:dyDescent="0.25">
      <c r="R6344" s="16"/>
    </row>
    <row r="6345" spans="18:18" x14ac:dyDescent="0.25">
      <c r="R6345" s="16"/>
    </row>
    <row r="6346" spans="18:18" x14ac:dyDescent="0.25">
      <c r="R6346" s="16"/>
    </row>
    <row r="6347" spans="18:18" x14ac:dyDescent="0.25">
      <c r="R6347" s="16"/>
    </row>
    <row r="6348" spans="18:18" x14ac:dyDescent="0.25">
      <c r="R6348" s="16"/>
    </row>
    <row r="6349" spans="18:18" x14ac:dyDescent="0.25">
      <c r="R6349" s="16"/>
    </row>
    <row r="6350" spans="18:18" x14ac:dyDescent="0.25">
      <c r="R6350" s="16"/>
    </row>
    <row r="6351" spans="18:18" x14ac:dyDescent="0.25">
      <c r="R6351" s="16"/>
    </row>
    <row r="6352" spans="18:18" x14ac:dyDescent="0.25">
      <c r="R6352" s="16"/>
    </row>
    <row r="6353" spans="18:18" x14ac:dyDescent="0.25">
      <c r="R6353" s="16"/>
    </row>
    <row r="6354" spans="18:18" x14ac:dyDescent="0.25">
      <c r="R6354" s="16"/>
    </row>
    <row r="6355" spans="18:18" x14ac:dyDescent="0.25">
      <c r="R6355" s="16"/>
    </row>
    <row r="6356" spans="18:18" x14ac:dyDescent="0.25">
      <c r="R6356" s="16"/>
    </row>
    <row r="6357" spans="18:18" x14ac:dyDescent="0.25">
      <c r="R6357" s="16"/>
    </row>
    <row r="6358" spans="18:18" x14ac:dyDescent="0.25">
      <c r="R6358" s="16"/>
    </row>
    <row r="6359" spans="18:18" x14ac:dyDescent="0.25">
      <c r="R6359" s="16"/>
    </row>
    <row r="6360" spans="18:18" x14ac:dyDescent="0.25">
      <c r="R6360" s="16"/>
    </row>
    <row r="6361" spans="18:18" x14ac:dyDescent="0.25">
      <c r="R6361" s="16"/>
    </row>
    <row r="6362" spans="18:18" x14ac:dyDescent="0.25">
      <c r="R6362" s="16"/>
    </row>
    <row r="6363" spans="18:18" x14ac:dyDescent="0.25">
      <c r="R6363" s="16"/>
    </row>
    <row r="6364" spans="18:18" x14ac:dyDescent="0.25">
      <c r="R6364" s="16"/>
    </row>
    <row r="6365" spans="18:18" x14ac:dyDescent="0.25">
      <c r="R6365" s="16"/>
    </row>
    <row r="6366" spans="18:18" x14ac:dyDescent="0.25">
      <c r="R6366" s="16"/>
    </row>
    <row r="6367" spans="18:18" x14ac:dyDescent="0.25">
      <c r="R6367" s="16"/>
    </row>
    <row r="6368" spans="18:18" x14ac:dyDescent="0.25">
      <c r="R6368" s="16"/>
    </row>
    <row r="6369" spans="18:18" x14ac:dyDescent="0.25">
      <c r="R6369" s="16"/>
    </row>
    <row r="6370" spans="18:18" x14ac:dyDescent="0.25">
      <c r="R6370" s="16"/>
    </row>
    <row r="6371" spans="18:18" x14ac:dyDescent="0.25">
      <c r="R6371" s="16"/>
    </row>
    <row r="6372" spans="18:18" x14ac:dyDescent="0.25">
      <c r="R6372" s="16"/>
    </row>
    <row r="6373" spans="18:18" x14ac:dyDescent="0.25">
      <c r="R6373" s="16"/>
    </row>
    <row r="6374" spans="18:18" x14ac:dyDescent="0.25">
      <c r="R6374" s="16"/>
    </row>
    <row r="6375" spans="18:18" x14ac:dyDescent="0.25">
      <c r="R6375" s="16"/>
    </row>
    <row r="6376" spans="18:18" x14ac:dyDescent="0.25">
      <c r="R6376" s="16"/>
    </row>
    <row r="6377" spans="18:18" x14ac:dyDescent="0.25">
      <c r="R6377" s="16"/>
    </row>
    <row r="6378" spans="18:18" x14ac:dyDescent="0.25">
      <c r="R6378" s="16"/>
    </row>
    <row r="6379" spans="18:18" x14ac:dyDescent="0.25">
      <c r="R6379" s="16"/>
    </row>
    <row r="6380" spans="18:18" x14ac:dyDescent="0.25">
      <c r="R6380" s="16"/>
    </row>
    <row r="6381" spans="18:18" x14ac:dyDescent="0.25">
      <c r="R6381" s="16"/>
    </row>
    <row r="6382" spans="18:18" x14ac:dyDescent="0.25">
      <c r="R6382" s="16"/>
    </row>
    <row r="6383" spans="18:18" x14ac:dyDescent="0.25">
      <c r="R6383" s="16"/>
    </row>
    <row r="6384" spans="18:18" x14ac:dyDescent="0.25">
      <c r="R6384" s="16"/>
    </row>
    <row r="6385" spans="18:18" x14ac:dyDescent="0.25">
      <c r="R6385" s="16"/>
    </row>
    <row r="6386" spans="18:18" x14ac:dyDescent="0.25">
      <c r="R6386" s="16"/>
    </row>
    <row r="6387" spans="18:18" x14ac:dyDescent="0.25">
      <c r="R6387" s="16"/>
    </row>
    <row r="6388" spans="18:18" x14ac:dyDescent="0.25">
      <c r="R6388" s="16"/>
    </row>
    <row r="6389" spans="18:18" x14ac:dyDescent="0.25">
      <c r="R6389" s="16"/>
    </row>
    <row r="6390" spans="18:18" x14ac:dyDescent="0.25">
      <c r="R6390" s="16"/>
    </row>
    <row r="6391" spans="18:18" x14ac:dyDescent="0.25">
      <c r="R6391" s="16"/>
    </row>
    <row r="6392" spans="18:18" x14ac:dyDescent="0.25">
      <c r="R6392" s="16"/>
    </row>
    <row r="6393" spans="18:18" x14ac:dyDescent="0.25">
      <c r="R6393" s="16"/>
    </row>
    <row r="6394" spans="18:18" x14ac:dyDescent="0.25">
      <c r="R6394" s="16"/>
    </row>
    <row r="6395" spans="18:18" x14ac:dyDescent="0.25">
      <c r="R6395" s="16"/>
    </row>
    <row r="6396" spans="18:18" x14ac:dyDescent="0.25">
      <c r="R6396" s="16"/>
    </row>
    <row r="6397" spans="18:18" x14ac:dyDescent="0.25">
      <c r="R6397" s="16"/>
    </row>
    <row r="6398" spans="18:18" x14ac:dyDescent="0.25">
      <c r="R6398" s="16"/>
    </row>
    <row r="6399" spans="18:18" x14ac:dyDescent="0.25">
      <c r="R6399" s="16"/>
    </row>
    <row r="6400" spans="18:18" x14ac:dyDescent="0.25">
      <c r="R6400" s="16"/>
    </row>
    <row r="6401" spans="18:18" x14ac:dyDescent="0.25">
      <c r="R6401" s="16"/>
    </row>
    <row r="6402" spans="18:18" x14ac:dyDescent="0.25">
      <c r="R6402" s="16"/>
    </row>
    <row r="6403" spans="18:18" x14ac:dyDescent="0.25">
      <c r="R6403" s="16"/>
    </row>
    <row r="6404" spans="18:18" x14ac:dyDescent="0.25">
      <c r="R6404" s="16"/>
    </row>
    <row r="6405" spans="18:18" x14ac:dyDescent="0.25">
      <c r="R6405" s="16"/>
    </row>
    <row r="6406" spans="18:18" x14ac:dyDescent="0.25">
      <c r="R6406" s="16"/>
    </row>
    <row r="6407" spans="18:18" x14ac:dyDescent="0.25">
      <c r="R6407" s="16"/>
    </row>
    <row r="6408" spans="18:18" x14ac:dyDescent="0.25">
      <c r="R6408" s="16"/>
    </row>
    <row r="6409" spans="18:18" x14ac:dyDescent="0.25">
      <c r="R6409" s="16"/>
    </row>
    <row r="6410" spans="18:18" x14ac:dyDescent="0.25">
      <c r="R6410" s="16"/>
    </row>
    <row r="6411" spans="18:18" x14ac:dyDescent="0.25">
      <c r="R6411" s="16"/>
    </row>
    <row r="6412" spans="18:18" x14ac:dyDescent="0.25">
      <c r="R6412" s="16"/>
    </row>
    <row r="6413" spans="18:18" x14ac:dyDescent="0.25">
      <c r="R6413" s="16"/>
    </row>
    <row r="6414" spans="18:18" x14ac:dyDescent="0.25">
      <c r="R6414" s="16"/>
    </row>
    <row r="6415" spans="18:18" x14ac:dyDescent="0.25">
      <c r="R6415" s="16"/>
    </row>
    <row r="6416" spans="18:18" x14ac:dyDescent="0.25">
      <c r="R6416" s="16"/>
    </row>
    <row r="6417" spans="18:18" x14ac:dyDescent="0.25">
      <c r="R6417" s="16"/>
    </row>
    <row r="6418" spans="18:18" x14ac:dyDescent="0.25">
      <c r="R6418" s="16"/>
    </row>
    <row r="6419" spans="18:18" x14ac:dyDescent="0.25">
      <c r="R6419" s="16"/>
    </row>
    <row r="6420" spans="18:18" x14ac:dyDescent="0.25">
      <c r="R6420" s="16"/>
    </row>
    <row r="6421" spans="18:18" x14ac:dyDescent="0.25">
      <c r="R6421" s="16"/>
    </row>
    <row r="6422" spans="18:18" x14ac:dyDescent="0.25">
      <c r="R6422" s="16"/>
    </row>
    <row r="6423" spans="18:18" x14ac:dyDescent="0.25">
      <c r="R6423" s="16"/>
    </row>
    <row r="6424" spans="18:18" x14ac:dyDescent="0.25">
      <c r="R6424" s="16"/>
    </row>
    <row r="6425" spans="18:18" x14ac:dyDescent="0.25">
      <c r="R6425" s="16"/>
    </row>
    <row r="6426" spans="18:18" x14ac:dyDescent="0.25">
      <c r="R6426" s="16"/>
    </row>
    <row r="6427" spans="18:18" x14ac:dyDescent="0.25">
      <c r="R6427" s="16"/>
    </row>
    <row r="6428" spans="18:18" x14ac:dyDescent="0.25">
      <c r="R6428" s="16"/>
    </row>
    <row r="6429" spans="18:18" x14ac:dyDescent="0.25">
      <c r="R6429" s="16"/>
    </row>
    <row r="6430" spans="18:18" x14ac:dyDescent="0.25">
      <c r="R6430" s="16"/>
    </row>
    <row r="6431" spans="18:18" x14ac:dyDescent="0.25">
      <c r="R6431" s="16"/>
    </row>
    <row r="6432" spans="18:18" x14ac:dyDescent="0.25">
      <c r="R6432" s="16"/>
    </row>
    <row r="6433" spans="18:18" x14ac:dyDescent="0.25">
      <c r="R6433" s="16"/>
    </row>
    <row r="6434" spans="18:18" x14ac:dyDescent="0.25">
      <c r="R6434" s="16"/>
    </row>
    <row r="6435" spans="18:18" x14ac:dyDescent="0.25">
      <c r="R6435" s="16"/>
    </row>
    <row r="6436" spans="18:18" x14ac:dyDescent="0.25">
      <c r="R6436" s="16"/>
    </row>
    <row r="6437" spans="18:18" x14ac:dyDescent="0.25">
      <c r="R6437" s="16"/>
    </row>
    <row r="6438" spans="18:18" x14ac:dyDescent="0.25">
      <c r="R6438" s="16"/>
    </row>
    <row r="6439" spans="18:18" x14ac:dyDescent="0.25">
      <c r="R6439" s="16"/>
    </row>
    <row r="6440" spans="18:18" x14ac:dyDescent="0.25">
      <c r="R6440" s="16"/>
    </row>
    <row r="6441" spans="18:18" x14ac:dyDescent="0.25">
      <c r="R6441" s="16"/>
    </row>
    <row r="6442" spans="18:18" x14ac:dyDescent="0.25">
      <c r="R6442" s="16"/>
    </row>
    <row r="6443" spans="18:18" x14ac:dyDescent="0.25">
      <c r="R6443" s="16"/>
    </row>
    <row r="6444" spans="18:18" x14ac:dyDescent="0.25">
      <c r="R6444" s="16"/>
    </row>
    <row r="6445" spans="18:18" x14ac:dyDescent="0.25">
      <c r="R6445" s="16"/>
    </row>
    <row r="6446" spans="18:18" x14ac:dyDescent="0.25">
      <c r="R6446" s="16"/>
    </row>
    <row r="6447" spans="18:18" x14ac:dyDescent="0.25">
      <c r="R6447" s="16"/>
    </row>
    <row r="6448" spans="18:18" x14ac:dyDescent="0.25">
      <c r="R6448" s="16"/>
    </row>
    <row r="6449" spans="18:18" x14ac:dyDescent="0.25">
      <c r="R6449" s="16"/>
    </row>
    <row r="6450" spans="18:18" x14ac:dyDescent="0.25">
      <c r="R6450" s="16"/>
    </row>
    <row r="6451" spans="18:18" x14ac:dyDescent="0.25">
      <c r="R6451" s="16"/>
    </row>
    <row r="6452" spans="18:18" x14ac:dyDescent="0.25">
      <c r="R6452" s="16"/>
    </row>
    <row r="6453" spans="18:18" x14ac:dyDescent="0.25">
      <c r="R6453" s="16"/>
    </row>
    <row r="6454" spans="18:18" x14ac:dyDescent="0.25">
      <c r="R6454" s="16"/>
    </row>
    <row r="6455" spans="18:18" x14ac:dyDescent="0.25">
      <c r="R6455" s="16"/>
    </row>
    <row r="6456" spans="18:18" x14ac:dyDescent="0.25">
      <c r="R6456" s="16"/>
    </row>
    <row r="6457" spans="18:18" x14ac:dyDescent="0.25">
      <c r="R6457" s="16"/>
    </row>
    <row r="6458" spans="18:18" x14ac:dyDescent="0.25">
      <c r="R6458" s="16"/>
    </row>
    <row r="6459" spans="18:18" x14ac:dyDescent="0.25">
      <c r="R6459" s="16"/>
    </row>
    <row r="6460" spans="18:18" x14ac:dyDescent="0.25">
      <c r="R6460" s="16"/>
    </row>
    <row r="6461" spans="18:18" x14ac:dyDescent="0.25">
      <c r="R6461" s="16"/>
    </row>
    <row r="6462" spans="18:18" x14ac:dyDescent="0.25">
      <c r="R6462" s="16"/>
    </row>
    <row r="6463" spans="18:18" x14ac:dyDescent="0.25">
      <c r="R6463" s="16"/>
    </row>
    <row r="6464" spans="18:18" x14ac:dyDescent="0.25">
      <c r="R6464" s="16"/>
    </row>
    <row r="6465" spans="18:18" x14ac:dyDescent="0.25">
      <c r="R6465" s="16"/>
    </row>
    <row r="6466" spans="18:18" x14ac:dyDescent="0.25">
      <c r="R6466" s="16"/>
    </row>
    <row r="6467" spans="18:18" x14ac:dyDescent="0.25">
      <c r="R6467" s="16"/>
    </row>
    <row r="6468" spans="18:18" x14ac:dyDescent="0.25">
      <c r="R6468" s="16"/>
    </row>
    <row r="6469" spans="18:18" x14ac:dyDescent="0.25">
      <c r="R6469" s="16"/>
    </row>
    <row r="6470" spans="18:18" x14ac:dyDescent="0.25">
      <c r="R6470" s="16"/>
    </row>
    <row r="6471" spans="18:18" x14ac:dyDescent="0.25">
      <c r="R6471" s="16"/>
    </row>
    <row r="6472" spans="18:18" x14ac:dyDescent="0.25">
      <c r="R6472" s="16"/>
    </row>
    <row r="6473" spans="18:18" x14ac:dyDescent="0.25">
      <c r="R6473" s="16"/>
    </row>
    <row r="6474" spans="18:18" x14ac:dyDescent="0.25">
      <c r="R6474" s="16"/>
    </row>
    <row r="6475" spans="18:18" x14ac:dyDescent="0.25">
      <c r="R6475" s="16"/>
    </row>
    <row r="6476" spans="18:18" x14ac:dyDescent="0.25">
      <c r="R6476" s="16"/>
    </row>
    <row r="6477" spans="18:18" x14ac:dyDescent="0.25">
      <c r="R6477" s="16"/>
    </row>
    <row r="6478" spans="18:18" x14ac:dyDescent="0.25">
      <c r="R6478" s="16"/>
    </row>
    <row r="6479" spans="18:18" x14ac:dyDescent="0.25">
      <c r="R6479" s="16"/>
    </row>
    <row r="6480" spans="18:18" x14ac:dyDescent="0.25">
      <c r="R6480" s="16"/>
    </row>
    <row r="6481" spans="16:18" x14ac:dyDescent="0.25">
      <c r="R6481" s="16"/>
    </row>
    <row r="6482" spans="16:18" x14ac:dyDescent="0.25">
      <c r="R6482" s="16"/>
    </row>
    <row r="6483" spans="16:18" x14ac:dyDescent="0.25">
      <c r="R6483" s="16"/>
    </row>
    <row r="6484" spans="16:18" x14ac:dyDescent="0.25">
      <c r="R6484" s="16"/>
    </row>
    <row r="6485" spans="16:18" x14ac:dyDescent="0.25">
      <c r="R6485" s="16"/>
    </row>
    <row r="6486" spans="16:18" x14ac:dyDescent="0.25">
      <c r="R6486" s="16"/>
    </row>
    <row r="6487" spans="16:18" x14ac:dyDescent="0.25">
      <c r="R6487" s="16"/>
    </row>
    <row r="6488" spans="16:18" x14ac:dyDescent="0.25">
      <c r="R6488" s="16"/>
    </row>
    <row r="6489" spans="16:18" x14ac:dyDescent="0.25">
      <c r="R6489" s="16"/>
    </row>
    <row r="6490" spans="16:18" x14ac:dyDescent="0.25">
      <c r="R6490" s="16"/>
    </row>
    <row r="6491" spans="16:18" x14ac:dyDescent="0.25">
      <c r="P6491" s="28"/>
      <c r="R6491" s="16"/>
    </row>
    <row r="6492" spans="16:18" x14ac:dyDescent="0.25">
      <c r="P6492" s="28"/>
      <c r="R6492" s="16"/>
    </row>
    <row r="6493" spans="16:18" x14ac:dyDescent="0.25">
      <c r="P6493" s="28"/>
      <c r="R6493" s="16"/>
    </row>
    <row r="6494" spans="16:18" x14ac:dyDescent="0.25">
      <c r="P6494" s="28"/>
      <c r="R6494" s="16"/>
    </row>
    <row r="6495" spans="16:18" x14ac:dyDescent="0.25">
      <c r="P6495" s="28"/>
      <c r="R6495" s="16"/>
    </row>
    <row r="6496" spans="16:18" x14ac:dyDescent="0.25">
      <c r="P6496" s="28"/>
      <c r="R6496" s="16"/>
    </row>
    <row r="6497" spans="16:18" x14ac:dyDescent="0.25">
      <c r="P6497" s="28"/>
      <c r="R6497" s="16"/>
    </row>
    <row r="6498" spans="16:18" x14ac:dyDescent="0.25">
      <c r="P6498" s="28"/>
      <c r="R6498" s="16"/>
    </row>
    <row r="6499" spans="16:18" x14ac:dyDescent="0.25">
      <c r="P6499" s="28"/>
      <c r="R6499" s="16"/>
    </row>
    <row r="6500" spans="16:18" x14ac:dyDescent="0.25">
      <c r="P6500" s="28"/>
      <c r="R6500" s="16"/>
    </row>
    <row r="6501" spans="16:18" x14ac:dyDescent="0.25">
      <c r="P6501" s="28"/>
      <c r="R6501" s="16"/>
    </row>
    <row r="6502" spans="16:18" x14ac:dyDescent="0.25">
      <c r="P6502" s="28"/>
      <c r="R6502" s="16"/>
    </row>
    <row r="6503" spans="16:18" x14ac:dyDescent="0.25">
      <c r="P6503" s="28"/>
      <c r="R6503" s="16"/>
    </row>
    <row r="6504" spans="16:18" x14ac:dyDescent="0.25">
      <c r="P6504" s="28"/>
      <c r="R6504" s="16"/>
    </row>
    <row r="6505" spans="16:18" x14ac:dyDescent="0.25">
      <c r="P6505" s="28"/>
      <c r="R6505" s="16"/>
    </row>
    <row r="6506" spans="16:18" x14ac:dyDescent="0.25">
      <c r="P6506" s="28"/>
      <c r="R6506" s="16"/>
    </row>
    <row r="6507" spans="16:18" x14ac:dyDescent="0.25">
      <c r="P6507" s="28"/>
      <c r="R6507" s="16"/>
    </row>
    <row r="6508" spans="16:18" x14ac:dyDescent="0.25">
      <c r="P6508" s="28"/>
      <c r="R6508" s="16"/>
    </row>
    <row r="6509" spans="16:18" x14ac:dyDescent="0.25">
      <c r="P6509" s="28"/>
      <c r="R6509" s="16"/>
    </row>
    <row r="6510" spans="16:18" x14ac:dyDescent="0.25">
      <c r="P6510" s="28"/>
      <c r="R6510" s="16"/>
    </row>
    <row r="6511" spans="16:18" x14ac:dyDescent="0.25">
      <c r="P6511" s="28"/>
      <c r="R6511" s="16"/>
    </row>
    <row r="6512" spans="16:18" x14ac:dyDescent="0.25">
      <c r="P6512" s="28"/>
      <c r="R6512" s="16"/>
    </row>
    <row r="6513" spans="16:18" x14ac:dyDescent="0.25">
      <c r="P6513" s="28"/>
      <c r="R6513" s="16"/>
    </row>
    <row r="6514" spans="16:18" x14ac:dyDescent="0.25">
      <c r="P6514" s="28"/>
      <c r="R6514" s="16"/>
    </row>
    <row r="6515" spans="16:18" x14ac:dyDescent="0.25">
      <c r="P6515" s="28"/>
      <c r="R6515" s="16"/>
    </row>
    <row r="6516" spans="16:18" x14ac:dyDescent="0.25">
      <c r="P6516" s="28"/>
      <c r="R6516" s="16"/>
    </row>
    <row r="6517" spans="16:18" x14ac:dyDescent="0.25">
      <c r="P6517" s="28"/>
      <c r="R6517" s="16"/>
    </row>
    <row r="6518" spans="16:18" x14ac:dyDescent="0.25">
      <c r="P6518" s="28"/>
      <c r="R6518" s="16"/>
    </row>
    <row r="6519" spans="16:18" x14ac:dyDescent="0.25">
      <c r="P6519" s="28"/>
      <c r="R6519" s="16"/>
    </row>
    <row r="6520" spans="16:18" x14ac:dyDescent="0.25">
      <c r="P6520" s="28"/>
      <c r="R6520" s="16"/>
    </row>
    <row r="6521" spans="16:18" x14ac:dyDescent="0.25">
      <c r="P6521" s="28"/>
      <c r="R6521" s="16"/>
    </row>
    <row r="6522" spans="16:18" x14ac:dyDescent="0.25">
      <c r="P6522" s="28"/>
      <c r="R6522" s="16"/>
    </row>
    <row r="6523" spans="16:18" x14ac:dyDescent="0.25">
      <c r="P6523" s="28"/>
      <c r="R6523" s="16"/>
    </row>
    <row r="6524" spans="16:18" x14ac:dyDescent="0.25">
      <c r="P6524" s="28"/>
      <c r="R6524" s="16"/>
    </row>
    <row r="6525" spans="16:18" x14ac:dyDescent="0.25">
      <c r="P6525" s="28"/>
      <c r="R6525" s="16"/>
    </row>
    <row r="6526" spans="16:18" x14ac:dyDescent="0.25">
      <c r="P6526" s="28"/>
      <c r="R6526" s="16"/>
    </row>
    <row r="6527" spans="16:18" x14ac:dyDescent="0.25">
      <c r="P6527" s="28"/>
      <c r="R6527" s="16"/>
    </row>
    <row r="6528" spans="16:18" x14ac:dyDescent="0.25">
      <c r="P6528" s="28"/>
      <c r="R6528" s="16"/>
    </row>
    <row r="6529" spans="16:18" x14ac:dyDescent="0.25">
      <c r="P6529" s="28"/>
      <c r="R6529" s="16"/>
    </row>
    <row r="6530" spans="16:18" x14ac:dyDescent="0.25">
      <c r="P6530" s="28"/>
      <c r="R6530" s="16"/>
    </row>
    <row r="6531" spans="16:18" x14ac:dyDescent="0.25">
      <c r="P6531" s="28"/>
      <c r="R6531" s="16"/>
    </row>
    <row r="6532" spans="16:18" x14ac:dyDescent="0.25">
      <c r="P6532" s="28"/>
      <c r="R6532" s="16"/>
    </row>
    <row r="6533" spans="16:18" x14ac:dyDescent="0.25">
      <c r="P6533" s="28"/>
      <c r="R6533" s="16"/>
    </row>
    <row r="6534" spans="16:18" x14ac:dyDescent="0.25">
      <c r="P6534" s="28"/>
      <c r="R6534" s="16"/>
    </row>
    <row r="6535" spans="16:18" x14ac:dyDescent="0.25">
      <c r="P6535" s="28"/>
      <c r="R6535" s="16"/>
    </row>
    <row r="6536" spans="16:18" x14ac:dyDescent="0.25">
      <c r="P6536" s="28"/>
      <c r="R6536" s="16"/>
    </row>
    <row r="6537" spans="16:18" x14ac:dyDescent="0.25">
      <c r="P6537" s="28"/>
      <c r="R6537" s="16"/>
    </row>
    <row r="6538" spans="16:18" x14ac:dyDescent="0.25">
      <c r="P6538" s="28"/>
      <c r="R6538" s="16"/>
    </row>
    <row r="6539" spans="16:18" x14ac:dyDescent="0.25">
      <c r="P6539" s="28"/>
      <c r="R6539" s="16"/>
    </row>
    <row r="6540" spans="16:18" x14ac:dyDescent="0.25">
      <c r="P6540" s="28"/>
      <c r="R6540" s="16"/>
    </row>
    <row r="6541" spans="16:18" x14ac:dyDescent="0.25">
      <c r="P6541" s="28"/>
      <c r="R6541" s="16"/>
    </row>
    <row r="6542" spans="16:18" x14ac:dyDescent="0.25">
      <c r="P6542" s="28"/>
      <c r="R6542" s="16"/>
    </row>
    <row r="6543" spans="16:18" x14ac:dyDescent="0.25">
      <c r="P6543" s="28"/>
      <c r="R6543" s="16"/>
    </row>
    <row r="6544" spans="16:18" x14ac:dyDescent="0.25">
      <c r="P6544" s="28"/>
      <c r="R6544" s="16"/>
    </row>
    <row r="6545" spans="16:18" x14ac:dyDescent="0.25">
      <c r="P6545" s="28"/>
      <c r="R6545" s="16"/>
    </row>
    <row r="6546" spans="16:18" x14ac:dyDescent="0.25">
      <c r="P6546" s="28"/>
      <c r="R6546" s="16"/>
    </row>
    <row r="6547" spans="16:18" x14ac:dyDescent="0.25">
      <c r="P6547" s="28"/>
      <c r="R6547" s="16"/>
    </row>
    <row r="6548" spans="16:18" x14ac:dyDescent="0.25">
      <c r="P6548" s="28"/>
      <c r="R6548" s="16"/>
    </row>
    <row r="6549" spans="16:18" x14ac:dyDescent="0.25">
      <c r="P6549" s="28"/>
      <c r="R6549" s="16"/>
    </row>
    <row r="6550" spans="16:18" x14ac:dyDescent="0.25">
      <c r="P6550" s="28"/>
      <c r="R6550" s="16"/>
    </row>
    <row r="6551" spans="16:18" x14ac:dyDescent="0.25">
      <c r="P6551" s="28"/>
      <c r="R6551" s="16"/>
    </row>
    <row r="6552" spans="16:18" x14ac:dyDescent="0.25">
      <c r="P6552" s="28"/>
      <c r="R6552" s="16"/>
    </row>
    <row r="6553" spans="16:18" x14ac:dyDescent="0.25">
      <c r="P6553" s="28"/>
      <c r="R6553" s="16"/>
    </row>
    <row r="6554" spans="16:18" x14ac:dyDescent="0.25">
      <c r="P6554" s="28"/>
      <c r="R6554" s="16"/>
    </row>
    <row r="6555" spans="16:18" x14ac:dyDescent="0.25">
      <c r="P6555" s="28"/>
      <c r="R6555" s="16"/>
    </row>
    <row r="6556" spans="16:18" x14ac:dyDescent="0.25">
      <c r="P6556" s="28"/>
      <c r="R6556" s="16"/>
    </row>
    <row r="6557" spans="16:18" x14ac:dyDescent="0.25">
      <c r="P6557" s="28"/>
      <c r="R6557" s="16"/>
    </row>
    <row r="6558" spans="16:18" x14ac:dyDescent="0.25">
      <c r="P6558" s="28"/>
      <c r="R6558" s="16"/>
    </row>
    <row r="6559" spans="16:18" x14ac:dyDescent="0.25">
      <c r="P6559" s="28"/>
      <c r="R6559" s="16"/>
    </row>
    <row r="6560" spans="16:18" x14ac:dyDescent="0.25">
      <c r="P6560" s="28"/>
      <c r="R6560" s="16"/>
    </row>
    <row r="6561" spans="16:18" x14ac:dyDescent="0.25">
      <c r="P6561" s="28"/>
      <c r="R6561" s="16"/>
    </row>
    <row r="6562" spans="16:18" x14ac:dyDescent="0.25">
      <c r="P6562" s="28"/>
      <c r="R6562" s="16"/>
    </row>
    <row r="6563" spans="16:18" x14ac:dyDescent="0.25">
      <c r="P6563" s="28"/>
      <c r="R6563" s="16"/>
    </row>
    <row r="6564" spans="16:18" x14ac:dyDescent="0.25">
      <c r="P6564" s="28"/>
      <c r="R6564" s="16"/>
    </row>
    <row r="6565" spans="16:18" x14ac:dyDescent="0.25">
      <c r="P6565" s="28"/>
      <c r="R6565" s="16"/>
    </row>
    <row r="6566" spans="16:18" x14ac:dyDescent="0.25">
      <c r="P6566" s="28"/>
      <c r="R6566" s="16"/>
    </row>
    <row r="6567" spans="16:18" x14ac:dyDescent="0.25">
      <c r="P6567" s="28"/>
      <c r="R6567" s="16"/>
    </row>
    <row r="6568" spans="16:18" x14ac:dyDescent="0.25">
      <c r="P6568" s="28"/>
      <c r="R6568" s="16"/>
    </row>
    <row r="6569" spans="16:18" x14ac:dyDescent="0.25">
      <c r="P6569" s="28"/>
      <c r="R6569" s="16"/>
    </row>
    <row r="6570" spans="16:18" x14ac:dyDescent="0.25">
      <c r="P6570" s="28"/>
      <c r="R6570" s="16"/>
    </row>
    <row r="6571" spans="16:18" x14ac:dyDescent="0.25">
      <c r="P6571" s="28"/>
      <c r="R6571" s="16"/>
    </row>
    <row r="6572" spans="16:18" x14ac:dyDescent="0.25">
      <c r="P6572" s="28"/>
      <c r="R6572" s="16"/>
    </row>
    <row r="6573" spans="16:18" x14ac:dyDescent="0.25">
      <c r="P6573" s="28"/>
      <c r="R6573" s="16"/>
    </row>
    <row r="6574" spans="16:18" x14ac:dyDescent="0.25">
      <c r="P6574" s="28"/>
      <c r="R6574" s="16"/>
    </row>
    <row r="6575" spans="16:18" x14ac:dyDescent="0.25">
      <c r="P6575" s="28"/>
      <c r="R6575" s="16"/>
    </row>
    <row r="6576" spans="16:18" x14ac:dyDescent="0.25">
      <c r="P6576" s="28"/>
      <c r="R6576" s="16"/>
    </row>
    <row r="6577" spans="16:18" x14ac:dyDescent="0.25">
      <c r="P6577" s="28"/>
      <c r="R6577" s="16"/>
    </row>
    <row r="6578" spans="16:18" x14ac:dyDescent="0.25">
      <c r="P6578" s="28"/>
      <c r="R6578" s="16"/>
    </row>
    <row r="6579" spans="16:18" x14ac:dyDescent="0.25">
      <c r="P6579" s="28"/>
      <c r="R6579" s="16"/>
    </row>
    <row r="6580" spans="16:18" x14ac:dyDescent="0.25">
      <c r="P6580" s="28"/>
      <c r="R6580" s="16"/>
    </row>
    <row r="6581" spans="16:18" x14ac:dyDescent="0.25">
      <c r="P6581" s="28"/>
      <c r="R6581" s="16"/>
    </row>
    <row r="6582" spans="16:18" x14ac:dyDescent="0.25">
      <c r="P6582" s="28"/>
      <c r="R6582" s="16"/>
    </row>
    <row r="6583" spans="16:18" x14ac:dyDescent="0.25">
      <c r="P6583" s="28"/>
      <c r="R6583" s="16"/>
    </row>
    <row r="6584" spans="16:18" x14ac:dyDescent="0.25">
      <c r="P6584" s="28"/>
      <c r="R6584" s="16"/>
    </row>
    <row r="6585" spans="16:18" x14ac:dyDescent="0.25">
      <c r="P6585" s="28"/>
      <c r="R6585" s="16"/>
    </row>
    <row r="6586" spans="16:18" x14ac:dyDescent="0.25">
      <c r="P6586" s="28"/>
      <c r="R6586" s="16"/>
    </row>
    <row r="6587" spans="16:18" x14ac:dyDescent="0.25">
      <c r="P6587" s="28"/>
      <c r="R6587" s="16"/>
    </row>
    <row r="6588" spans="16:18" x14ac:dyDescent="0.25">
      <c r="P6588" s="28"/>
      <c r="R6588" s="16"/>
    </row>
    <row r="6589" spans="16:18" x14ac:dyDescent="0.25">
      <c r="P6589" s="28"/>
      <c r="R6589" s="16"/>
    </row>
    <row r="6590" spans="16:18" x14ac:dyDescent="0.25">
      <c r="P6590" s="28"/>
      <c r="R6590" s="16"/>
    </row>
    <row r="6591" spans="16:18" x14ac:dyDescent="0.25">
      <c r="P6591" s="28"/>
      <c r="R6591" s="16"/>
    </row>
    <row r="6592" spans="16:18" x14ac:dyDescent="0.25">
      <c r="P6592" s="28"/>
      <c r="R6592" s="16"/>
    </row>
    <row r="6593" spans="16:18" x14ac:dyDescent="0.25">
      <c r="P6593" s="28"/>
      <c r="R6593" s="16"/>
    </row>
    <row r="6594" spans="16:18" x14ac:dyDescent="0.25">
      <c r="P6594" s="28"/>
      <c r="R6594" s="16"/>
    </row>
    <row r="6595" spans="16:18" x14ac:dyDescent="0.25">
      <c r="P6595" s="28"/>
      <c r="R6595" s="16"/>
    </row>
    <row r="6596" spans="16:18" x14ac:dyDescent="0.25">
      <c r="P6596" s="28"/>
      <c r="R6596" s="16"/>
    </row>
    <row r="6597" spans="16:18" x14ac:dyDescent="0.25">
      <c r="R6597" s="16"/>
    </row>
    <row r="6598" spans="16:18" x14ac:dyDescent="0.25">
      <c r="R6598" s="16"/>
    </row>
    <row r="6599" spans="16:18" x14ac:dyDescent="0.25">
      <c r="R6599" s="16"/>
    </row>
    <row r="6600" spans="16:18" x14ac:dyDescent="0.25">
      <c r="R6600" s="16"/>
    </row>
    <row r="6601" spans="16:18" x14ac:dyDescent="0.25">
      <c r="R6601" s="16"/>
    </row>
    <row r="6602" spans="16:18" x14ac:dyDescent="0.25">
      <c r="R6602" s="16"/>
    </row>
    <row r="6603" spans="16:18" x14ac:dyDescent="0.25">
      <c r="R6603" s="16"/>
    </row>
    <row r="6604" spans="16:18" x14ac:dyDescent="0.25">
      <c r="R6604" s="16"/>
    </row>
    <row r="6605" spans="16:18" x14ac:dyDescent="0.25">
      <c r="R6605" s="16"/>
    </row>
    <row r="6606" spans="16:18" x14ac:dyDescent="0.25">
      <c r="R6606" s="16"/>
    </row>
    <row r="6607" spans="16:18" x14ac:dyDescent="0.25">
      <c r="R6607" s="16"/>
    </row>
    <row r="6608" spans="16:18" x14ac:dyDescent="0.25">
      <c r="R6608" s="16"/>
    </row>
    <row r="6609" spans="18:18" x14ac:dyDescent="0.25">
      <c r="R6609" s="16"/>
    </row>
    <row r="6610" spans="18:18" x14ac:dyDescent="0.25">
      <c r="R6610" s="16"/>
    </row>
    <row r="6611" spans="18:18" x14ac:dyDescent="0.25">
      <c r="R6611" s="16"/>
    </row>
    <row r="6612" spans="18:18" x14ac:dyDescent="0.25">
      <c r="R6612" s="16"/>
    </row>
    <row r="6613" spans="18:18" x14ac:dyDescent="0.25">
      <c r="R6613" s="16"/>
    </row>
    <row r="6614" spans="18:18" x14ac:dyDescent="0.25">
      <c r="R6614" s="16"/>
    </row>
    <row r="6615" spans="18:18" x14ac:dyDescent="0.25">
      <c r="R6615" s="16"/>
    </row>
    <row r="6616" spans="18:18" x14ac:dyDescent="0.25">
      <c r="R6616" s="16"/>
    </row>
    <row r="6617" spans="18:18" x14ac:dyDescent="0.25">
      <c r="R6617" s="16"/>
    </row>
    <row r="6618" spans="18:18" x14ac:dyDescent="0.25">
      <c r="R6618" s="16"/>
    </row>
    <row r="6619" spans="18:18" x14ac:dyDescent="0.25">
      <c r="R6619" s="16"/>
    </row>
    <row r="6620" spans="18:18" x14ac:dyDescent="0.25">
      <c r="R6620" s="16"/>
    </row>
    <row r="6621" spans="18:18" x14ac:dyDescent="0.25">
      <c r="R6621" s="16"/>
    </row>
    <row r="6622" spans="18:18" x14ac:dyDescent="0.25">
      <c r="R6622" s="16"/>
    </row>
    <row r="6623" spans="18:18" x14ac:dyDescent="0.25">
      <c r="R6623" s="16"/>
    </row>
    <row r="6624" spans="18:18" x14ac:dyDescent="0.25">
      <c r="R6624" s="16"/>
    </row>
    <row r="6625" spans="18:18" x14ac:dyDescent="0.25">
      <c r="R6625" s="16"/>
    </row>
    <row r="6626" spans="18:18" x14ac:dyDescent="0.25">
      <c r="R6626" s="16"/>
    </row>
    <row r="6627" spans="18:18" x14ac:dyDescent="0.25">
      <c r="R6627" s="16"/>
    </row>
    <row r="6628" spans="18:18" x14ac:dyDescent="0.25">
      <c r="R6628" s="16"/>
    </row>
    <row r="6629" spans="18:18" x14ac:dyDescent="0.25">
      <c r="R6629" s="16"/>
    </row>
    <row r="6630" spans="18:18" x14ac:dyDescent="0.25">
      <c r="R6630" s="16"/>
    </row>
    <row r="6631" spans="18:18" x14ac:dyDescent="0.25">
      <c r="R6631" s="16"/>
    </row>
    <row r="6632" spans="18:18" x14ac:dyDescent="0.25">
      <c r="R6632" s="16"/>
    </row>
    <row r="6633" spans="18:18" x14ac:dyDescent="0.25">
      <c r="R6633" s="16"/>
    </row>
    <row r="6634" spans="18:18" x14ac:dyDescent="0.25">
      <c r="R6634" s="16"/>
    </row>
    <row r="6635" spans="18:18" x14ac:dyDescent="0.25">
      <c r="R6635" s="16"/>
    </row>
    <row r="6636" spans="18:18" x14ac:dyDescent="0.25">
      <c r="R6636" s="16"/>
    </row>
    <row r="6637" spans="18:18" x14ac:dyDescent="0.25">
      <c r="R6637" s="16"/>
    </row>
    <row r="6638" spans="18:18" x14ac:dyDescent="0.25">
      <c r="R6638" s="16"/>
    </row>
    <row r="6639" spans="18:18" x14ac:dyDescent="0.25">
      <c r="R6639" s="16"/>
    </row>
    <row r="6640" spans="18:18" x14ac:dyDescent="0.25">
      <c r="R6640" s="16"/>
    </row>
    <row r="6641" spans="18:18" x14ac:dyDescent="0.25">
      <c r="R6641" s="16"/>
    </row>
    <row r="6642" spans="18:18" x14ac:dyDescent="0.25">
      <c r="R6642" s="16"/>
    </row>
    <row r="6643" spans="18:18" x14ac:dyDescent="0.25">
      <c r="R6643" s="16"/>
    </row>
    <row r="6644" spans="18:18" x14ac:dyDescent="0.25">
      <c r="R6644" s="16"/>
    </row>
    <row r="6645" spans="18:18" x14ac:dyDescent="0.25">
      <c r="R6645" s="16"/>
    </row>
    <row r="6646" spans="18:18" x14ac:dyDescent="0.25">
      <c r="R6646" s="16"/>
    </row>
    <row r="6647" spans="18:18" x14ac:dyDescent="0.25">
      <c r="R6647" s="16"/>
    </row>
    <row r="6648" spans="18:18" x14ac:dyDescent="0.25">
      <c r="R6648" s="16"/>
    </row>
    <row r="6649" spans="18:18" x14ac:dyDescent="0.25">
      <c r="R6649" s="16"/>
    </row>
    <row r="6650" spans="18:18" x14ac:dyDescent="0.25">
      <c r="R6650" s="16"/>
    </row>
    <row r="6651" spans="18:18" x14ac:dyDescent="0.25">
      <c r="R6651" s="16"/>
    </row>
    <row r="6652" spans="18:18" x14ac:dyDescent="0.25">
      <c r="R6652" s="16"/>
    </row>
    <row r="6653" spans="18:18" x14ac:dyDescent="0.25">
      <c r="R6653" s="16"/>
    </row>
    <row r="6654" spans="18:18" x14ac:dyDescent="0.25">
      <c r="R6654" s="16"/>
    </row>
    <row r="6655" spans="18:18" x14ac:dyDescent="0.25">
      <c r="R6655" s="16"/>
    </row>
    <row r="6656" spans="18:18" x14ac:dyDescent="0.25">
      <c r="R6656" s="16"/>
    </row>
    <row r="6657" spans="18:18" x14ac:dyDescent="0.25">
      <c r="R6657" s="16"/>
    </row>
    <row r="6658" spans="18:18" x14ac:dyDescent="0.25">
      <c r="R6658" s="16"/>
    </row>
    <row r="6659" spans="18:18" x14ac:dyDescent="0.25">
      <c r="R6659" s="16"/>
    </row>
    <row r="6660" spans="18:18" x14ac:dyDescent="0.25">
      <c r="R6660" s="16"/>
    </row>
    <row r="6661" spans="18:18" x14ac:dyDescent="0.25">
      <c r="R6661" s="16"/>
    </row>
    <row r="6662" spans="18:18" x14ac:dyDescent="0.25">
      <c r="R6662" s="16"/>
    </row>
    <row r="6663" spans="18:18" x14ac:dyDescent="0.25">
      <c r="R6663" s="16"/>
    </row>
    <row r="6664" spans="18:18" x14ac:dyDescent="0.25">
      <c r="R6664" s="16"/>
    </row>
    <row r="6665" spans="18:18" x14ac:dyDescent="0.25">
      <c r="R6665" s="16"/>
    </row>
    <row r="6666" spans="18:18" x14ac:dyDescent="0.25">
      <c r="R6666" s="16"/>
    </row>
    <row r="6667" spans="18:18" x14ac:dyDescent="0.25">
      <c r="R6667" s="16"/>
    </row>
    <row r="6668" spans="18:18" x14ac:dyDescent="0.25">
      <c r="R6668" s="16"/>
    </row>
    <row r="6669" spans="18:18" x14ac:dyDescent="0.25">
      <c r="R6669" s="16"/>
    </row>
    <row r="6670" spans="18:18" x14ac:dyDescent="0.25">
      <c r="R6670" s="16"/>
    </row>
    <row r="6671" spans="18:18" x14ac:dyDescent="0.25">
      <c r="R6671" s="16"/>
    </row>
    <row r="6672" spans="18:18" x14ac:dyDescent="0.25">
      <c r="R6672" s="16"/>
    </row>
    <row r="6673" spans="18:18" x14ac:dyDescent="0.25">
      <c r="R6673" s="16"/>
    </row>
    <row r="6674" spans="18:18" x14ac:dyDescent="0.25">
      <c r="R6674" s="16"/>
    </row>
    <row r="6675" spans="18:18" x14ac:dyDescent="0.25">
      <c r="R6675" s="16"/>
    </row>
    <row r="6676" spans="18:18" x14ac:dyDescent="0.25">
      <c r="R6676" s="16"/>
    </row>
    <row r="6677" spans="18:18" x14ac:dyDescent="0.25">
      <c r="R6677" s="16"/>
    </row>
    <row r="6678" spans="18:18" x14ac:dyDescent="0.25">
      <c r="R6678" s="16"/>
    </row>
    <row r="6679" spans="18:18" x14ac:dyDescent="0.25">
      <c r="R6679" s="16"/>
    </row>
    <row r="6680" spans="18:18" x14ac:dyDescent="0.25">
      <c r="R6680" s="16"/>
    </row>
    <row r="6681" spans="18:18" x14ac:dyDescent="0.25">
      <c r="R6681" s="16"/>
    </row>
    <row r="6682" spans="18:18" x14ac:dyDescent="0.25">
      <c r="R6682" s="16"/>
    </row>
    <row r="6683" spans="18:18" x14ac:dyDescent="0.25">
      <c r="R6683" s="16"/>
    </row>
    <row r="6684" spans="18:18" x14ac:dyDescent="0.25">
      <c r="R6684" s="16"/>
    </row>
    <row r="6685" spans="18:18" x14ac:dyDescent="0.25">
      <c r="R6685" s="16"/>
    </row>
    <row r="6686" spans="18:18" x14ac:dyDescent="0.25">
      <c r="R6686" s="16"/>
    </row>
    <row r="6687" spans="18:18" x14ac:dyDescent="0.25">
      <c r="R6687" s="16"/>
    </row>
    <row r="6688" spans="18:18" x14ac:dyDescent="0.25">
      <c r="R6688" s="16"/>
    </row>
    <row r="6689" spans="18:18" x14ac:dyDescent="0.25">
      <c r="R6689" s="16"/>
    </row>
    <row r="6690" spans="18:18" x14ac:dyDescent="0.25">
      <c r="R6690" s="16"/>
    </row>
    <row r="6691" spans="18:18" x14ac:dyDescent="0.25">
      <c r="R6691" s="16"/>
    </row>
    <row r="6692" spans="18:18" x14ac:dyDescent="0.25">
      <c r="R6692" s="16"/>
    </row>
    <row r="6693" spans="18:18" x14ac:dyDescent="0.25">
      <c r="R6693" s="16"/>
    </row>
    <row r="6694" spans="18:18" x14ac:dyDescent="0.25">
      <c r="R6694" s="16"/>
    </row>
    <row r="6695" spans="18:18" x14ac:dyDescent="0.25">
      <c r="R6695" s="16"/>
    </row>
    <row r="6696" spans="18:18" x14ac:dyDescent="0.25">
      <c r="R6696" s="16"/>
    </row>
    <row r="6697" spans="18:18" x14ac:dyDescent="0.25">
      <c r="R6697" s="16"/>
    </row>
    <row r="6698" spans="18:18" x14ac:dyDescent="0.25">
      <c r="R6698" s="16"/>
    </row>
    <row r="6699" spans="18:18" x14ac:dyDescent="0.25">
      <c r="R6699" s="16"/>
    </row>
    <row r="6700" spans="18:18" x14ac:dyDescent="0.25">
      <c r="R6700" s="16"/>
    </row>
    <row r="6701" spans="18:18" x14ac:dyDescent="0.25">
      <c r="R6701" s="16"/>
    </row>
    <row r="6702" spans="18:18" x14ac:dyDescent="0.25">
      <c r="R6702" s="16"/>
    </row>
    <row r="6703" spans="18:18" x14ac:dyDescent="0.25">
      <c r="R6703" s="16"/>
    </row>
    <row r="6704" spans="18:18" x14ac:dyDescent="0.25">
      <c r="R6704" s="16"/>
    </row>
    <row r="6705" spans="18:18" x14ac:dyDescent="0.25">
      <c r="R6705" s="16"/>
    </row>
    <row r="6706" spans="18:18" x14ac:dyDescent="0.25">
      <c r="R6706" s="16"/>
    </row>
    <row r="6707" spans="18:18" x14ac:dyDescent="0.25">
      <c r="R6707" s="16"/>
    </row>
    <row r="6708" spans="18:18" x14ac:dyDescent="0.25">
      <c r="R6708" s="16"/>
    </row>
    <row r="6709" spans="18:18" x14ac:dyDescent="0.25">
      <c r="R6709" s="16"/>
    </row>
    <row r="6710" spans="18:18" x14ac:dyDescent="0.25">
      <c r="R6710" s="16"/>
    </row>
    <row r="6711" spans="18:18" x14ac:dyDescent="0.25">
      <c r="R6711" s="16"/>
    </row>
    <row r="6712" spans="18:18" x14ac:dyDescent="0.25">
      <c r="R6712" s="16"/>
    </row>
    <row r="6713" spans="18:18" x14ac:dyDescent="0.25">
      <c r="R6713" s="16"/>
    </row>
    <row r="6714" spans="18:18" x14ac:dyDescent="0.25">
      <c r="R6714" s="16"/>
    </row>
    <row r="6715" spans="18:18" x14ac:dyDescent="0.25">
      <c r="R6715" s="16"/>
    </row>
    <row r="6716" spans="18:18" x14ac:dyDescent="0.25">
      <c r="R6716" s="16"/>
    </row>
    <row r="6717" spans="18:18" x14ac:dyDescent="0.25">
      <c r="R6717" s="16"/>
    </row>
    <row r="6718" spans="18:18" x14ac:dyDescent="0.25">
      <c r="R6718" s="16"/>
    </row>
    <row r="6719" spans="18:18" x14ac:dyDescent="0.25">
      <c r="R6719" s="16"/>
    </row>
    <row r="6720" spans="18:18" x14ac:dyDescent="0.25">
      <c r="R6720" s="16"/>
    </row>
    <row r="6721" spans="18:18" x14ac:dyDescent="0.25">
      <c r="R6721" s="16"/>
    </row>
    <row r="6722" spans="18:18" x14ac:dyDescent="0.25">
      <c r="R6722" s="16"/>
    </row>
    <row r="6723" spans="18:18" x14ac:dyDescent="0.25">
      <c r="R6723" s="16"/>
    </row>
    <row r="6724" spans="18:18" x14ac:dyDescent="0.25">
      <c r="R6724" s="16"/>
    </row>
    <row r="6725" spans="18:18" x14ac:dyDescent="0.25">
      <c r="R6725" s="16"/>
    </row>
    <row r="6726" spans="18:18" x14ac:dyDescent="0.25">
      <c r="R6726" s="16"/>
    </row>
    <row r="6727" spans="18:18" x14ac:dyDescent="0.25">
      <c r="R6727" s="16"/>
    </row>
    <row r="6728" spans="18:18" x14ac:dyDescent="0.25">
      <c r="R6728" s="16"/>
    </row>
    <row r="6729" spans="18:18" x14ac:dyDescent="0.25">
      <c r="R6729" s="16"/>
    </row>
    <row r="6730" spans="18:18" x14ac:dyDescent="0.25">
      <c r="R6730" s="16"/>
    </row>
    <row r="6731" spans="18:18" x14ac:dyDescent="0.25">
      <c r="R6731" s="16"/>
    </row>
    <row r="6732" spans="18:18" x14ac:dyDescent="0.25">
      <c r="R6732" s="16"/>
    </row>
    <row r="6733" spans="18:18" x14ac:dyDescent="0.25">
      <c r="R6733" s="16"/>
    </row>
    <row r="6734" spans="18:18" x14ac:dyDescent="0.25">
      <c r="R6734" s="16"/>
    </row>
    <row r="6735" spans="18:18" x14ac:dyDescent="0.25">
      <c r="R6735" s="16"/>
    </row>
    <row r="6736" spans="18:18" x14ac:dyDescent="0.25">
      <c r="R6736" s="16"/>
    </row>
    <row r="6737" spans="18:18" x14ac:dyDescent="0.25">
      <c r="R6737" s="16"/>
    </row>
    <row r="6738" spans="18:18" x14ac:dyDescent="0.25">
      <c r="R6738" s="16"/>
    </row>
    <row r="6739" spans="18:18" x14ac:dyDescent="0.25">
      <c r="R6739" s="16"/>
    </row>
    <row r="6740" spans="18:18" x14ac:dyDescent="0.25">
      <c r="R6740" s="16"/>
    </row>
    <row r="6741" spans="18:18" x14ac:dyDescent="0.25">
      <c r="R6741" s="16"/>
    </row>
    <row r="6742" spans="18:18" x14ac:dyDescent="0.25">
      <c r="R6742" s="16"/>
    </row>
    <row r="6743" spans="18:18" x14ac:dyDescent="0.25">
      <c r="R6743" s="16"/>
    </row>
    <row r="6744" spans="18:18" x14ac:dyDescent="0.25">
      <c r="R6744" s="16"/>
    </row>
    <row r="6745" spans="18:18" x14ac:dyDescent="0.25">
      <c r="R6745" s="16"/>
    </row>
    <row r="6746" spans="18:18" x14ac:dyDescent="0.25">
      <c r="R6746" s="16"/>
    </row>
    <row r="6747" spans="18:18" x14ac:dyDescent="0.25">
      <c r="R6747" s="16"/>
    </row>
    <row r="6748" spans="18:18" x14ac:dyDescent="0.25">
      <c r="R6748" s="16"/>
    </row>
    <row r="6749" spans="18:18" x14ac:dyDescent="0.25">
      <c r="R6749" s="16"/>
    </row>
    <row r="6750" spans="18:18" x14ac:dyDescent="0.25">
      <c r="R6750" s="16"/>
    </row>
    <row r="6751" spans="18:18" x14ac:dyDescent="0.25">
      <c r="R6751" s="16"/>
    </row>
    <row r="6752" spans="18:18" x14ac:dyDescent="0.25">
      <c r="R6752" s="16"/>
    </row>
    <row r="6753" spans="18:18" x14ac:dyDescent="0.25">
      <c r="R6753" s="16"/>
    </row>
    <row r="6754" spans="18:18" x14ac:dyDescent="0.25">
      <c r="R6754" s="16"/>
    </row>
    <row r="6755" spans="18:18" x14ac:dyDescent="0.25">
      <c r="R6755" s="16"/>
    </row>
    <row r="6756" spans="18:18" x14ac:dyDescent="0.25">
      <c r="R6756" s="16"/>
    </row>
    <row r="6757" spans="18:18" x14ac:dyDescent="0.25">
      <c r="R6757" s="16"/>
    </row>
    <row r="6758" spans="18:18" x14ac:dyDescent="0.25">
      <c r="R6758" s="16"/>
    </row>
    <row r="6759" spans="18:18" x14ac:dyDescent="0.25">
      <c r="R6759" s="16"/>
    </row>
    <row r="6760" spans="18:18" x14ac:dyDescent="0.25">
      <c r="R6760" s="16"/>
    </row>
    <row r="6761" spans="18:18" x14ac:dyDescent="0.25">
      <c r="R6761" s="16"/>
    </row>
    <row r="6762" spans="18:18" x14ac:dyDescent="0.25">
      <c r="R6762" s="16"/>
    </row>
    <row r="6763" spans="18:18" x14ac:dyDescent="0.25">
      <c r="R6763" s="16"/>
    </row>
    <row r="6764" spans="18:18" x14ac:dyDescent="0.25">
      <c r="R6764" s="16"/>
    </row>
    <row r="6765" spans="18:18" x14ac:dyDescent="0.25">
      <c r="R6765" s="16"/>
    </row>
    <row r="6766" spans="18:18" x14ac:dyDescent="0.25">
      <c r="R6766" s="16"/>
    </row>
    <row r="6767" spans="18:18" x14ac:dyDescent="0.25">
      <c r="R6767" s="16"/>
    </row>
    <row r="6768" spans="18:18" x14ac:dyDescent="0.25">
      <c r="R6768" s="16"/>
    </row>
    <row r="6769" spans="18:18" x14ac:dyDescent="0.25">
      <c r="R6769" s="16"/>
    </row>
    <row r="6770" spans="18:18" x14ac:dyDescent="0.25">
      <c r="R6770" s="16"/>
    </row>
    <row r="6771" spans="18:18" x14ac:dyDescent="0.25">
      <c r="R6771" s="16"/>
    </row>
    <row r="6772" spans="18:18" x14ac:dyDescent="0.25">
      <c r="R6772" s="16"/>
    </row>
    <row r="6773" spans="18:18" x14ac:dyDescent="0.25">
      <c r="R6773" s="16"/>
    </row>
    <row r="6774" spans="18:18" x14ac:dyDescent="0.25">
      <c r="R6774" s="16"/>
    </row>
    <row r="6775" spans="18:18" x14ac:dyDescent="0.25">
      <c r="R6775" s="16"/>
    </row>
    <row r="6776" spans="18:18" x14ac:dyDescent="0.25">
      <c r="R6776" s="16"/>
    </row>
    <row r="6777" spans="18:18" x14ac:dyDescent="0.25">
      <c r="R6777" s="16"/>
    </row>
    <row r="6778" spans="18:18" x14ac:dyDescent="0.25">
      <c r="R6778" s="16"/>
    </row>
    <row r="6779" spans="18:18" x14ac:dyDescent="0.25">
      <c r="R6779" s="16"/>
    </row>
    <row r="6780" spans="18:18" x14ac:dyDescent="0.25">
      <c r="R6780" s="16"/>
    </row>
    <row r="6781" spans="18:18" x14ac:dyDescent="0.25">
      <c r="R6781" s="16"/>
    </row>
    <row r="6782" spans="18:18" x14ac:dyDescent="0.25">
      <c r="R6782" s="16"/>
    </row>
    <row r="6783" spans="18:18" x14ac:dyDescent="0.25">
      <c r="R6783" s="16"/>
    </row>
    <row r="6784" spans="18:18" x14ac:dyDescent="0.25">
      <c r="R6784" s="16"/>
    </row>
    <row r="6785" spans="18:18" x14ac:dyDescent="0.25">
      <c r="R6785" s="16"/>
    </row>
    <row r="6786" spans="18:18" x14ac:dyDescent="0.25">
      <c r="R6786" s="16"/>
    </row>
    <row r="6787" spans="18:18" x14ac:dyDescent="0.25">
      <c r="R6787" s="16"/>
    </row>
    <row r="6788" spans="18:18" x14ac:dyDescent="0.25">
      <c r="R6788" s="16"/>
    </row>
    <row r="6789" spans="18:18" x14ac:dyDescent="0.25">
      <c r="R6789" s="16"/>
    </row>
    <row r="6790" spans="18:18" x14ac:dyDescent="0.25">
      <c r="R6790" s="16"/>
    </row>
    <row r="6791" spans="18:18" x14ac:dyDescent="0.25">
      <c r="R6791" s="16"/>
    </row>
    <row r="6792" spans="18:18" x14ac:dyDescent="0.25">
      <c r="R6792" s="16"/>
    </row>
    <row r="6793" spans="18:18" x14ac:dyDescent="0.25">
      <c r="R6793" s="16"/>
    </row>
    <row r="6794" spans="18:18" x14ac:dyDescent="0.25">
      <c r="R6794" s="16"/>
    </row>
    <row r="6795" spans="18:18" x14ac:dyDescent="0.25">
      <c r="R6795" s="16"/>
    </row>
    <row r="6796" spans="18:18" x14ac:dyDescent="0.25">
      <c r="R6796" s="16"/>
    </row>
    <row r="6797" spans="18:18" x14ac:dyDescent="0.25">
      <c r="R6797" s="16"/>
    </row>
    <row r="6798" spans="18:18" x14ac:dyDescent="0.25">
      <c r="R6798" s="16"/>
    </row>
    <row r="6799" spans="18:18" x14ac:dyDescent="0.25">
      <c r="R6799" s="16"/>
    </row>
    <row r="6800" spans="18:18" x14ac:dyDescent="0.25">
      <c r="R6800" s="16"/>
    </row>
    <row r="6801" spans="18:18" x14ac:dyDescent="0.25">
      <c r="R6801" s="16"/>
    </row>
    <row r="6802" spans="18:18" x14ac:dyDescent="0.25">
      <c r="R6802" s="16"/>
    </row>
    <row r="6803" spans="18:18" x14ac:dyDescent="0.25">
      <c r="R6803" s="16"/>
    </row>
    <row r="6804" spans="18:18" x14ac:dyDescent="0.25">
      <c r="R6804" s="16"/>
    </row>
    <row r="6805" spans="18:18" x14ac:dyDescent="0.25">
      <c r="R6805" s="16"/>
    </row>
    <row r="6806" spans="18:18" x14ac:dyDescent="0.25">
      <c r="R6806" s="16"/>
    </row>
    <row r="6807" spans="18:18" x14ac:dyDescent="0.25">
      <c r="R6807" s="16"/>
    </row>
    <row r="6808" spans="18:18" x14ac:dyDescent="0.25">
      <c r="R6808" s="16"/>
    </row>
    <row r="6809" spans="18:18" x14ac:dyDescent="0.25">
      <c r="R6809" s="16"/>
    </row>
    <row r="6810" spans="18:18" x14ac:dyDescent="0.25">
      <c r="R6810" s="16"/>
    </row>
    <row r="6811" spans="18:18" x14ac:dyDescent="0.25">
      <c r="R6811" s="16"/>
    </row>
    <row r="6812" spans="18:18" x14ac:dyDescent="0.25">
      <c r="R6812" s="16"/>
    </row>
    <row r="6813" spans="18:18" x14ac:dyDescent="0.25">
      <c r="R6813" s="16"/>
    </row>
    <row r="6814" spans="18:18" x14ac:dyDescent="0.25">
      <c r="R6814" s="16"/>
    </row>
    <row r="6815" spans="18:18" x14ac:dyDescent="0.25">
      <c r="R6815" s="16"/>
    </row>
    <row r="6816" spans="18:18" x14ac:dyDescent="0.25">
      <c r="R6816" s="16"/>
    </row>
    <row r="6817" spans="18:18" x14ac:dyDescent="0.25">
      <c r="R6817" s="16"/>
    </row>
    <row r="6818" spans="18:18" x14ac:dyDescent="0.25">
      <c r="R6818" s="16"/>
    </row>
    <row r="6819" spans="18:18" x14ac:dyDescent="0.25">
      <c r="R6819" s="16"/>
    </row>
    <row r="6820" spans="18:18" x14ac:dyDescent="0.25">
      <c r="R6820" s="16"/>
    </row>
    <row r="6821" spans="18:18" x14ac:dyDescent="0.25">
      <c r="R6821" s="16"/>
    </row>
    <row r="6822" spans="18:18" x14ac:dyDescent="0.25">
      <c r="R6822" s="16"/>
    </row>
    <row r="6823" spans="18:18" x14ac:dyDescent="0.25">
      <c r="R6823" s="16"/>
    </row>
    <row r="6824" spans="18:18" x14ac:dyDescent="0.25">
      <c r="R6824" s="16"/>
    </row>
    <row r="6825" spans="18:18" x14ac:dyDescent="0.25">
      <c r="R6825" s="16"/>
    </row>
    <row r="6826" spans="18:18" x14ac:dyDescent="0.25">
      <c r="R6826" s="16"/>
    </row>
    <row r="6827" spans="18:18" x14ac:dyDescent="0.25">
      <c r="R6827" s="16"/>
    </row>
    <row r="6828" spans="18:18" x14ac:dyDescent="0.25">
      <c r="R6828" s="16"/>
    </row>
    <row r="6829" spans="18:18" x14ac:dyDescent="0.25">
      <c r="R6829" s="16"/>
    </row>
    <row r="6830" spans="18:18" x14ac:dyDescent="0.25">
      <c r="R6830" s="16"/>
    </row>
    <row r="6831" spans="18:18" x14ac:dyDescent="0.25">
      <c r="R6831" s="16"/>
    </row>
    <row r="6832" spans="18:18" x14ac:dyDescent="0.25">
      <c r="R6832" s="16"/>
    </row>
    <row r="6833" spans="18:18" x14ac:dyDescent="0.25">
      <c r="R6833" s="16"/>
    </row>
    <row r="6834" spans="18:18" x14ac:dyDescent="0.25">
      <c r="R6834" s="16"/>
    </row>
    <row r="6835" spans="18:18" x14ac:dyDescent="0.25">
      <c r="R6835" s="16"/>
    </row>
    <row r="6836" spans="18:18" x14ac:dyDescent="0.25">
      <c r="R6836" s="16"/>
    </row>
    <row r="6837" spans="18:18" x14ac:dyDescent="0.25">
      <c r="R6837" s="16"/>
    </row>
    <row r="6838" spans="18:18" x14ac:dyDescent="0.25">
      <c r="R6838" s="16"/>
    </row>
    <row r="6839" spans="18:18" x14ac:dyDescent="0.25">
      <c r="R6839" s="16"/>
    </row>
    <row r="6840" spans="18:18" x14ac:dyDescent="0.25">
      <c r="R6840" s="16"/>
    </row>
    <row r="6841" spans="18:18" x14ac:dyDescent="0.25">
      <c r="R6841" s="16"/>
    </row>
    <row r="6842" spans="18:18" x14ac:dyDescent="0.25">
      <c r="R6842" s="16"/>
    </row>
    <row r="6843" spans="18:18" x14ac:dyDescent="0.25">
      <c r="R6843" s="16"/>
    </row>
    <row r="6844" spans="18:18" x14ac:dyDescent="0.25">
      <c r="R6844" s="16"/>
    </row>
    <row r="6845" spans="18:18" x14ac:dyDescent="0.25">
      <c r="R6845" s="16"/>
    </row>
    <row r="6846" spans="18:18" x14ac:dyDescent="0.25">
      <c r="R6846" s="16"/>
    </row>
    <row r="6847" spans="18:18" x14ac:dyDescent="0.25">
      <c r="R6847" s="16"/>
    </row>
    <row r="6848" spans="18:18" x14ac:dyDescent="0.25">
      <c r="R6848" s="16"/>
    </row>
    <row r="6849" spans="18:18" x14ac:dyDescent="0.25">
      <c r="R6849" s="16"/>
    </row>
    <row r="6850" spans="18:18" x14ac:dyDescent="0.25">
      <c r="R6850" s="16"/>
    </row>
    <row r="6851" spans="18:18" x14ac:dyDescent="0.25">
      <c r="R6851" s="16"/>
    </row>
    <row r="6852" spans="18:18" x14ac:dyDescent="0.25">
      <c r="R6852" s="16"/>
    </row>
    <row r="6853" spans="18:18" x14ac:dyDescent="0.25">
      <c r="R6853" s="16"/>
    </row>
    <row r="6854" spans="18:18" x14ac:dyDescent="0.25">
      <c r="R6854" s="16"/>
    </row>
    <row r="6855" spans="18:18" x14ac:dyDescent="0.25">
      <c r="R6855" s="16"/>
    </row>
    <row r="6856" spans="18:18" x14ac:dyDescent="0.25">
      <c r="R6856" s="16"/>
    </row>
    <row r="6857" spans="18:18" x14ac:dyDescent="0.25">
      <c r="R6857" s="16"/>
    </row>
    <row r="6858" spans="18:18" x14ac:dyDescent="0.25">
      <c r="R6858" s="16"/>
    </row>
    <row r="6859" spans="18:18" x14ac:dyDescent="0.25">
      <c r="R6859" s="16"/>
    </row>
    <row r="6860" spans="18:18" x14ac:dyDescent="0.25">
      <c r="R6860" s="16"/>
    </row>
    <row r="6861" spans="18:18" x14ac:dyDescent="0.25">
      <c r="R6861" s="16"/>
    </row>
    <row r="6862" spans="18:18" x14ac:dyDescent="0.25">
      <c r="R6862" s="16"/>
    </row>
    <row r="6863" spans="18:18" x14ac:dyDescent="0.25">
      <c r="R6863" s="16"/>
    </row>
    <row r="6864" spans="18:18" x14ac:dyDescent="0.25">
      <c r="R6864" s="16"/>
    </row>
    <row r="6865" spans="18:18" x14ac:dyDescent="0.25">
      <c r="R6865" s="16"/>
    </row>
    <row r="6866" spans="18:18" x14ac:dyDescent="0.25">
      <c r="R6866" s="16"/>
    </row>
    <row r="6867" spans="18:18" x14ac:dyDescent="0.25">
      <c r="R6867" s="16"/>
    </row>
    <row r="6868" spans="18:18" x14ac:dyDescent="0.25">
      <c r="R6868" s="16"/>
    </row>
    <row r="6869" spans="18:18" x14ac:dyDescent="0.25">
      <c r="R6869" s="16"/>
    </row>
    <row r="6870" spans="18:18" x14ac:dyDescent="0.25">
      <c r="R6870" s="16"/>
    </row>
    <row r="6871" spans="18:18" x14ac:dyDescent="0.25">
      <c r="R6871" s="16"/>
    </row>
    <row r="6872" spans="18:18" x14ac:dyDescent="0.25">
      <c r="R6872" s="16"/>
    </row>
    <row r="6873" spans="18:18" x14ac:dyDescent="0.25">
      <c r="R6873" s="16"/>
    </row>
    <row r="6874" spans="18:18" x14ac:dyDescent="0.25">
      <c r="R6874" s="16"/>
    </row>
    <row r="6875" spans="18:18" x14ac:dyDescent="0.25">
      <c r="R6875" s="16"/>
    </row>
    <row r="6876" spans="18:18" x14ac:dyDescent="0.25">
      <c r="R6876" s="16"/>
    </row>
    <row r="6877" spans="18:18" x14ac:dyDescent="0.25">
      <c r="R6877" s="16"/>
    </row>
    <row r="6878" spans="18:18" x14ac:dyDescent="0.25">
      <c r="R6878" s="16"/>
    </row>
    <row r="6879" spans="18:18" x14ac:dyDescent="0.25">
      <c r="R6879" s="16"/>
    </row>
    <row r="6880" spans="18:18" x14ac:dyDescent="0.25">
      <c r="R6880" s="16"/>
    </row>
    <row r="6881" spans="18:18" x14ac:dyDescent="0.25">
      <c r="R6881" s="16"/>
    </row>
    <row r="6882" spans="18:18" x14ac:dyDescent="0.25">
      <c r="R6882" s="16"/>
    </row>
    <row r="6883" spans="18:18" x14ac:dyDescent="0.25">
      <c r="R6883" s="16"/>
    </row>
    <row r="6884" spans="18:18" x14ac:dyDescent="0.25">
      <c r="R6884" s="16"/>
    </row>
    <row r="6885" spans="18:18" x14ac:dyDescent="0.25">
      <c r="R6885" s="16"/>
    </row>
    <row r="6886" spans="18:18" x14ac:dyDescent="0.25">
      <c r="R6886" s="16"/>
    </row>
    <row r="6887" spans="18:18" x14ac:dyDescent="0.25">
      <c r="R6887" s="16"/>
    </row>
    <row r="6888" spans="18:18" x14ac:dyDescent="0.25">
      <c r="R6888" s="16"/>
    </row>
    <row r="6889" spans="18:18" x14ac:dyDescent="0.25">
      <c r="R6889" s="16"/>
    </row>
    <row r="6890" spans="18:18" x14ac:dyDescent="0.25">
      <c r="R6890" s="16"/>
    </row>
    <row r="6891" spans="18:18" x14ac:dyDescent="0.25">
      <c r="R6891" s="16"/>
    </row>
    <row r="6892" spans="18:18" x14ac:dyDescent="0.25">
      <c r="R6892" s="16"/>
    </row>
    <row r="6893" spans="18:18" x14ac:dyDescent="0.25">
      <c r="R6893" s="16"/>
    </row>
    <row r="6894" spans="18:18" x14ac:dyDescent="0.25">
      <c r="R6894" s="16"/>
    </row>
    <row r="6895" spans="18:18" x14ac:dyDescent="0.25">
      <c r="R6895" s="16"/>
    </row>
    <row r="6896" spans="18:18" x14ac:dyDescent="0.25">
      <c r="R6896" s="16"/>
    </row>
    <row r="6897" spans="18:18" x14ac:dyDescent="0.25">
      <c r="R6897" s="16"/>
    </row>
    <row r="6898" spans="18:18" x14ac:dyDescent="0.25">
      <c r="R6898" s="16"/>
    </row>
    <row r="6899" spans="18:18" x14ac:dyDescent="0.25">
      <c r="R6899" s="16"/>
    </row>
    <row r="6900" spans="18:18" x14ac:dyDescent="0.25">
      <c r="R6900" s="16"/>
    </row>
    <row r="6901" spans="18:18" x14ac:dyDescent="0.25">
      <c r="R6901" s="16"/>
    </row>
    <row r="6902" spans="18:18" x14ac:dyDescent="0.25">
      <c r="R6902" s="16"/>
    </row>
    <row r="6903" spans="18:18" x14ac:dyDescent="0.25">
      <c r="R6903" s="16"/>
    </row>
    <row r="6904" spans="18:18" x14ac:dyDescent="0.25">
      <c r="R6904" s="16"/>
    </row>
    <row r="6905" spans="18:18" x14ac:dyDescent="0.25">
      <c r="R6905" s="16"/>
    </row>
    <row r="6906" spans="18:18" x14ac:dyDescent="0.25">
      <c r="R6906" s="16"/>
    </row>
    <row r="6907" spans="18:18" x14ac:dyDescent="0.25">
      <c r="R6907" s="16"/>
    </row>
    <row r="6908" spans="18:18" x14ac:dyDescent="0.25">
      <c r="R6908" s="16"/>
    </row>
    <row r="6909" spans="18:18" x14ac:dyDescent="0.25">
      <c r="R6909" s="16"/>
    </row>
    <row r="6910" spans="18:18" x14ac:dyDescent="0.25">
      <c r="R6910" s="16"/>
    </row>
    <row r="6911" spans="18:18" x14ac:dyDescent="0.25">
      <c r="R6911" s="16"/>
    </row>
    <row r="6912" spans="18:18" x14ac:dyDescent="0.25">
      <c r="R6912" s="16"/>
    </row>
    <row r="6913" spans="18:18" x14ac:dyDescent="0.25">
      <c r="R6913" s="16"/>
    </row>
    <row r="6914" spans="18:18" x14ac:dyDescent="0.25">
      <c r="R6914" s="16"/>
    </row>
    <row r="6915" spans="18:18" x14ac:dyDescent="0.25">
      <c r="R6915" s="16"/>
    </row>
    <row r="6916" spans="18:18" x14ac:dyDescent="0.25">
      <c r="R6916" s="16"/>
    </row>
    <row r="6917" spans="18:18" x14ac:dyDescent="0.25">
      <c r="R6917" s="16"/>
    </row>
    <row r="6918" spans="18:18" x14ac:dyDescent="0.25">
      <c r="R6918" s="16"/>
    </row>
    <row r="6919" spans="18:18" x14ac:dyDescent="0.25">
      <c r="R6919" s="16"/>
    </row>
    <row r="6920" spans="18:18" x14ac:dyDescent="0.25">
      <c r="R6920" s="16"/>
    </row>
    <row r="6921" spans="18:18" x14ac:dyDescent="0.25">
      <c r="R6921" s="16"/>
    </row>
    <row r="6922" spans="18:18" x14ac:dyDescent="0.25">
      <c r="R6922" s="16"/>
    </row>
    <row r="6923" spans="18:18" x14ac:dyDescent="0.25">
      <c r="R6923" s="16"/>
    </row>
    <row r="6924" spans="18:18" x14ac:dyDescent="0.25">
      <c r="R6924" s="16"/>
    </row>
    <row r="6925" spans="18:18" x14ac:dyDescent="0.25">
      <c r="R6925" s="16"/>
    </row>
    <row r="6926" spans="18:18" x14ac:dyDescent="0.25">
      <c r="R6926" s="16"/>
    </row>
    <row r="6927" spans="18:18" x14ac:dyDescent="0.25">
      <c r="R6927" s="16"/>
    </row>
    <row r="6928" spans="18:18" x14ac:dyDescent="0.25">
      <c r="R6928" s="16"/>
    </row>
    <row r="6929" spans="18:18" x14ac:dyDescent="0.25">
      <c r="R6929" s="16"/>
    </row>
    <row r="6930" spans="18:18" x14ac:dyDescent="0.25">
      <c r="R6930" s="16"/>
    </row>
    <row r="6931" spans="18:18" x14ac:dyDescent="0.25">
      <c r="R6931" s="16"/>
    </row>
    <row r="6932" spans="18:18" x14ac:dyDescent="0.25">
      <c r="R6932" s="16"/>
    </row>
    <row r="6933" spans="18:18" x14ac:dyDescent="0.25">
      <c r="R6933" s="16"/>
    </row>
    <row r="6934" spans="18:18" x14ac:dyDescent="0.25">
      <c r="R6934" s="16"/>
    </row>
    <row r="6935" spans="18:18" x14ac:dyDescent="0.25">
      <c r="R6935" s="16"/>
    </row>
    <row r="6936" spans="18:18" x14ac:dyDescent="0.25">
      <c r="R6936" s="16"/>
    </row>
    <row r="6937" spans="18:18" x14ac:dyDescent="0.25">
      <c r="R6937" s="16"/>
    </row>
    <row r="6938" spans="18:18" x14ac:dyDescent="0.25">
      <c r="R6938" s="16"/>
    </row>
    <row r="6939" spans="18:18" x14ac:dyDescent="0.25">
      <c r="R6939" s="16"/>
    </row>
    <row r="6940" spans="18:18" x14ac:dyDescent="0.25">
      <c r="R6940" s="16"/>
    </row>
    <row r="6941" spans="18:18" x14ac:dyDescent="0.25">
      <c r="R6941" s="16"/>
    </row>
    <row r="6942" spans="18:18" x14ac:dyDescent="0.25">
      <c r="R6942" s="16"/>
    </row>
    <row r="6943" spans="18:18" x14ac:dyDescent="0.25">
      <c r="R6943" s="16"/>
    </row>
    <row r="6944" spans="18:18" x14ac:dyDescent="0.25">
      <c r="R6944" s="16"/>
    </row>
    <row r="6945" spans="18:18" x14ac:dyDescent="0.25">
      <c r="R6945" s="16"/>
    </row>
    <row r="6946" spans="18:18" x14ac:dyDescent="0.25">
      <c r="R6946" s="16"/>
    </row>
    <row r="6947" spans="18:18" x14ac:dyDescent="0.25">
      <c r="R6947" s="16"/>
    </row>
    <row r="6948" spans="18:18" x14ac:dyDescent="0.25">
      <c r="R6948" s="16"/>
    </row>
    <row r="6949" spans="18:18" x14ac:dyDescent="0.25">
      <c r="R6949" s="16"/>
    </row>
    <row r="6950" spans="18:18" x14ac:dyDescent="0.25">
      <c r="R6950" s="16"/>
    </row>
    <row r="6951" spans="18:18" x14ac:dyDescent="0.25">
      <c r="R6951" s="16"/>
    </row>
    <row r="6952" spans="18:18" x14ac:dyDescent="0.25">
      <c r="R6952" s="16"/>
    </row>
    <row r="6953" spans="18:18" x14ac:dyDescent="0.25">
      <c r="R6953" s="16"/>
    </row>
    <row r="6954" spans="18:18" x14ac:dyDescent="0.25">
      <c r="R6954" s="16"/>
    </row>
    <row r="6955" spans="18:18" x14ac:dyDescent="0.25">
      <c r="R6955" s="16"/>
    </row>
    <row r="6956" spans="18:18" x14ac:dyDescent="0.25">
      <c r="R6956" s="16"/>
    </row>
    <row r="6957" spans="18:18" x14ac:dyDescent="0.25">
      <c r="R6957" s="16"/>
    </row>
    <row r="6958" spans="18:18" x14ac:dyDescent="0.25">
      <c r="R6958" s="16"/>
    </row>
    <row r="6959" spans="18:18" x14ac:dyDescent="0.25">
      <c r="R6959" s="16"/>
    </row>
    <row r="6960" spans="18:18" x14ac:dyDescent="0.25">
      <c r="R6960" s="16"/>
    </row>
    <row r="6961" spans="18:18" x14ac:dyDescent="0.25">
      <c r="R6961" s="16"/>
    </row>
    <row r="6962" spans="18:18" x14ac:dyDescent="0.25">
      <c r="R6962" s="16"/>
    </row>
    <row r="6963" spans="18:18" x14ac:dyDescent="0.25">
      <c r="R6963" s="16"/>
    </row>
    <row r="6964" spans="18:18" x14ac:dyDescent="0.25">
      <c r="R6964" s="16"/>
    </row>
    <row r="6965" spans="18:18" x14ac:dyDescent="0.25">
      <c r="R6965" s="16"/>
    </row>
    <row r="6966" spans="18:18" x14ac:dyDescent="0.25">
      <c r="R6966" s="16"/>
    </row>
    <row r="6967" spans="18:18" x14ac:dyDescent="0.25">
      <c r="R6967" s="16"/>
    </row>
    <row r="6968" spans="18:18" x14ac:dyDescent="0.25">
      <c r="R6968" s="16"/>
    </row>
    <row r="6969" spans="18:18" x14ac:dyDescent="0.25">
      <c r="R6969" s="16"/>
    </row>
    <row r="6970" spans="18:18" x14ac:dyDescent="0.25">
      <c r="R6970" s="16"/>
    </row>
    <row r="6971" spans="18:18" x14ac:dyDescent="0.25">
      <c r="R6971" s="16"/>
    </row>
    <row r="6972" spans="18:18" x14ac:dyDescent="0.25">
      <c r="R6972" s="16"/>
    </row>
    <row r="6973" spans="18:18" x14ac:dyDescent="0.25">
      <c r="R6973" s="16"/>
    </row>
    <row r="6974" spans="18:18" x14ac:dyDescent="0.25">
      <c r="R6974" s="16"/>
    </row>
    <row r="6975" spans="18:18" x14ac:dyDescent="0.25">
      <c r="R6975" s="16"/>
    </row>
    <row r="6976" spans="18:18" x14ac:dyDescent="0.25">
      <c r="R6976" s="16"/>
    </row>
    <row r="6977" spans="18:18" x14ac:dyDescent="0.25">
      <c r="R6977" s="16"/>
    </row>
    <row r="6978" spans="18:18" x14ac:dyDescent="0.25">
      <c r="R6978" s="16"/>
    </row>
    <row r="6979" spans="18:18" x14ac:dyDescent="0.25">
      <c r="R6979" s="16"/>
    </row>
    <row r="6980" spans="18:18" x14ac:dyDescent="0.25">
      <c r="R6980" s="16"/>
    </row>
    <row r="6981" spans="18:18" x14ac:dyDescent="0.25">
      <c r="R6981" s="16"/>
    </row>
    <row r="6982" spans="18:18" x14ac:dyDescent="0.25">
      <c r="R6982" s="16"/>
    </row>
    <row r="6983" spans="18:18" x14ac:dyDescent="0.25">
      <c r="R6983" s="16"/>
    </row>
    <row r="6984" spans="18:18" x14ac:dyDescent="0.25">
      <c r="R6984" s="16"/>
    </row>
    <row r="6985" spans="18:18" x14ac:dyDescent="0.25">
      <c r="R6985" s="16"/>
    </row>
    <row r="6986" spans="18:18" x14ac:dyDescent="0.25">
      <c r="R6986" s="16"/>
    </row>
    <row r="6987" spans="18:18" x14ac:dyDescent="0.25">
      <c r="R6987" s="16"/>
    </row>
    <row r="6988" spans="18:18" x14ac:dyDescent="0.25">
      <c r="R6988" s="16"/>
    </row>
    <row r="6989" spans="18:18" x14ac:dyDescent="0.25">
      <c r="R6989" s="16"/>
    </row>
    <row r="6990" spans="18:18" x14ac:dyDescent="0.25">
      <c r="R6990" s="16"/>
    </row>
    <row r="6991" spans="18:18" x14ac:dyDescent="0.25">
      <c r="R6991" s="16"/>
    </row>
    <row r="6992" spans="18:18" x14ac:dyDescent="0.25">
      <c r="R6992" s="16"/>
    </row>
    <row r="6993" spans="18:18" x14ac:dyDescent="0.25">
      <c r="R6993" s="16"/>
    </row>
    <row r="6994" spans="18:18" x14ac:dyDescent="0.25">
      <c r="R6994" s="16"/>
    </row>
    <row r="6995" spans="18:18" x14ac:dyDescent="0.25">
      <c r="R6995" s="16"/>
    </row>
    <row r="6996" spans="18:18" x14ac:dyDescent="0.25">
      <c r="R6996" s="16"/>
    </row>
    <row r="6997" spans="18:18" x14ac:dyDescent="0.25">
      <c r="R6997" s="16"/>
    </row>
    <row r="6998" spans="18:18" x14ac:dyDescent="0.25">
      <c r="R6998" s="16"/>
    </row>
    <row r="6999" spans="18:18" x14ac:dyDescent="0.25">
      <c r="R6999" s="16"/>
    </row>
    <row r="7000" spans="18:18" x14ac:dyDescent="0.25">
      <c r="R7000" s="16"/>
    </row>
    <row r="7001" spans="18:18" x14ac:dyDescent="0.25">
      <c r="R7001" s="16"/>
    </row>
    <row r="7002" spans="18:18" x14ac:dyDescent="0.25">
      <c r="R7002" s="16"/>
    </row>
    <row r="7003" spans="18:18" x14ac:dyDescent="0.25">
      <c r="R7003" s="16"/>
    </row>
    <row r="7004" spans="18:18" x14ac:dyDescent="0.25">
      <c r="R7004" s="16"/>
    </row>
    <row r="7005" spans="18:18" x14ac:dyDescent="0.25">
      <c r="R7005" s="16"/>
    </row>
    <row r="7006" spans="18:18" x14ac:dyDescent="0.25">
      <c r="R7006" s="16"/>
    </row>
    <row r="7007" spans="18:18" x14ac:dyDescent="0.25">
      <c r="R7007" s="16"/>
    </row>
    <row r="7008" spans="18:18" x14ac:dyDescent="0.25">
      <c r="R7008" s="16"/>
    </row>
    <row r="7009" spans="18:18" x14ac:dyDescent="0.25">
      <c r="R7009" s="16"/>
    </row>
    <row r="7010" spans="18:18" x14ac:dyDescent="0.25">
      <c r="R7010" s="16"/>
    </row>
    <row r="7011" spans="18:18" x14ac:dyDescent="0.25">
      <c r="R7011" s="16"/>
    </row>
    <row r="7012" spans="18:18" x14ac:dyDescent="0.25">
      <c r="R7012" s="16"/>
    </row>
    <row r="7013" spans="18:18" x14ac:dyDescent="0.25">
      <c r="R7013" s="16"/>
    </row>
    <row r="7014" spans="18:18" x14ac:dyDescent="0.25">
      <c r="R7014" s="16"/>
    </row>
    <row r="7015" spans="18:18" x14ac:dyDescent="0.25">
      <c r="R7015" s="16"/>
    </row>
    <row r="7016" spans="18:18" x14ac:dyDescent="0.25">
      <c r="R7016" s="16"/>
    </row>
    <row r="7017" spans="18:18" x14ac:dyDescent="0.25">
      <c r="R7017" s="16"/>
    </row>
    <row r="7018" spans="18:18" x14ac:dyDescent="0.25">
      <c r="R7018" s="16"/>
    </row>
    <row r="7019" spans="18:18" x14ac:dyDescent="0.25">
      <c r="R7019" s="16"/>
    </row>
    <row r="7020" spans="18:18" x14ac:dyDescent="0.25">
      <c r="R7020" s="16"/>
    </row>
    <row r="7021" spans="18:18" x14ac:dyDescent="0.25">
      <c r="R7021" s="16"/>
    </row>
    <row r="7022" spans="18:18" x14ac:dyDescent="0.25">
      <c r="R7022" s="16"/>
    </row>
    <row r="7023" spans="18:18" x14ac:dyDescent="0.25">
      <c r="R7023" s="16"/>
    </row>
    <row r="7024" spans="18:18" x14ac:dyDescent="0.25">
      <c r="R7024" s="16"/>
    </row>
    <row r="7025" spans="18:18" x14ac:dyDescent="0.25">
      <c r="R7025" s="16"/>
    </row>
    <row r="7026" spans="18:18" x14ac:dyDescent="0.25">
      <c r="R7026" s="16"/>
    </row>
    <row r="7027" spans="18:18" x14ac:dyDescent="0.25">
      <c r="R7027" s="16"/>
    </row>
    <row r="7028" spans="18:18" x14ac:dyDescent="0.25">
      <c r="R7028" s="16"/>
    </row>
    <row r="7029" spans="18:18" x14ac:dyDescent="0.25">
      <c r="R7029" s="16"/>
    </row>
    <row r="7030" spans="18:18" x14ac:dyDescent="0.25">
      <c r="R7030" s="16"/>
    </row>
    <row r="7031" spans="18:18" x14ac:dyDescent="0.25">
      <c r="R7031" s="16"/>
    </row>
    <row r="7032" spans="18:18" x14ac:dyDescent="0.25">
      <c r="R7032" s="16"/>
    </row>
    <row r="7033" spans="18:18" x14ac:dyDescent="0.25">
      <c r="R7033" s="16"/>
    </row>
    <row r="7034" spans="18:18" x14ac:dyDescent="0.25">
      <c r="R7034" s="16"/>
    </row>
    <row r="7035" spans="18:18" x14ac:dyDescent="0.25">
      <c r="R7035" s="16"/>
    </row>
    <row r="7036" spans="18:18" x14ac:dyDescent="0.25">
      <c r="R7036" s="16"/>
    </row>
    <row r="7037" spans="18:18" x14ac:dyDescent="0.25">
      <c r="R7037" s="16"/>
    </row>
    <row r="7038" spans="18:18" x14ac:dyDescent="0.25">
      <c r="R7038" s="16"/>
    </row>
    <row r="7039" spans="18:18" x14ac:dyDescent="0.25">
      <c r="R7039" s="16"/>
    </row>
    <row r="7040" spans="18:18" x14ac:dyDescent="0.25">
      <c r="R7040" s="16"/>
    </row>
    <row r="7041" spans="18:18" x14ac:dyDescent="0.25">
      <c r="R7041" s="16"/>
    </row>
    <row r="7042" spans="18:18" x14ac:dyDescent="0.25">
      <c r="R7042" s="16"/>
    </row>
    <row r="7043" spans="18:18" x14ac:dyDescent="0.25">
      <c r="R7043" s="16"/>
    </row>
    <row r="7044" spans="18:18" x14ac:dyDescent="0.25">
      <c r="R7044" s="16"/>
    </row>
    <row r="7045" spans="18:18" x14ac:dyDescent="0.25">
      <c r="R7045" s="16"/>
    </row>
    <row r="7046" spans="18:18" x14ac:dyDescent="0.25">
      <c r="R7046" s="16"/>
    </row>
    <row r="7047" spans="18:18" x14ac:dyDescent="0.25">
      <c r="R7047" s="16"/>
    </row>
    <row r="7048" spans="18:18" x14ac:dyDescent="0.25">
      <c r="R7048" s="16"/>
    </row>
    <row r="7049" spans="18:18" x14ac:dyDescent="0.25">
      <c r="R7049" s="16"/>
    </row>
    <row r="7050" spans="18:18" x14ac:dyDescent="0.25">
      <c r="R7050" s="16"/>
    </row>
    <row r="7051" spans="18:18" x14ac:dyDescent="0.25">
      <c r="R7051" s="16"/>
    </row>
    <row r="7052" spans="18:18" x14ac:dyDescent="0.25">
      <c r="R7052" s="16"/>
    </row>
    <row r="7053" spans="18:18" x14ac:dyDescent="0.25">
      <c r="R7053" s="16"/>
    </row>
    <row r="7054" spans="18:18" x14ac:dyDescent="0.25">
      <c r="R7054" s="16"/>
    </row>
    <row r="7055" spans="18:18" x14ac:dyDescent="0.25">
      <c r="R7055" s="16"/>
    </row>
    <row r="7056" spans="18:18" x14ac:dyDescent="0.25">
      <c r="R7056" s="16"/>
    </row>
    <row r="7057" spans="18:18" x14ac:dyDescent="0.25">
      <c r="R7057" s="16"/>
    </row>
    <row r="7058" spans="18:18" x14ac:dyDescent="0.25">
      <c r="R7058" s="16"/>
    </row>
    <row r="7059" spans="18:18" x14ac:dyDescent="0.25">
      <c r="R7059" s="16"/>
    </row>
    <row r="7060" spans="18:18" x14ac:dyDescent="0.25">
      <c r="R7060" s="16"/>
    </row>
    <row r="7061" spans="18:18" x14ac:dyDescent="0.25">
      <c r="R7061" s="16"/>
    </row>
    <row r="7062" spans="18:18" x14ac:dyDescent="0.25">
      <c r="R7062" s="16"/>
    </row>
    <row r="7063" spans="18:18" x14ac:dyDescent="0.25">
      <c r="R7063" s="16"/>
    </row>
    <row r="7064" spans="18:18" x14ac:dyDescent="0.25">
      <c r="R7064" s="16"/>
    </row>
    <row r="7065" spans="18:18" x14ac:dyDescent="0.25">
      <c r="R7065" s="16"/>
    </row>
    <row r="7066" spans="18:18" x14ac:dyDescent="0.25">
      <c r="R7066" s="16"/>
    </row>
    <row r="7067" spans="18:18" x14ac:dyDescent="0.25">
      <c r="R7067" s="16"/>
    </row>
    <row r="7068" spans="18:18" x14ac:dyDescent="0.25">
      <c r="R7068" s="16"/>
    </row>
    <row r="7069" spans="18:18" x14ac:dyDescent="0.25">
      <c r="R7069" s="16"/>
    </row>
    <row r="7070" spans="18:18" x14ac:dyDescent="0.25">
      <c r="R7070" s="16"/>
    </row>
    <row r="7071" spans="18:18" x14ac:dyDescent="0.25">
      <c r="R7071" s="16"/>
    </row>
    <row r="7072" spans="18:18" x14ac:dyDescent="0.25">
      <c r="R7072" s="16"/>
    </row>
    <row r="7073" spans="18:18" x14ac:dyDescent="0.25">
      <c r="R7073" s="16"/>
    </row>
    <row r="7074" spans="18:18" x14ac:dyDescent="0.25">
      <c r="R7074" s="16"/>
    </row>
    <row r="7075" spans="18:18" x14ac:dyDescent="0.25">
      <c r="R7075" s="16"/>
    </row>
    <row r="7076" spans="18:18" x14ac:dyDescent="0.25">
      <c r="R7076" s="16"/>
    </row>
    <row r="7077" spans="18:18" x14ac:dyDescent="0.25">
      <c r="R7077" s="16"/>
    </row>
    <row r="7078" spans="18:18" x14ac:dyDescent="0.25">
      <c r="R7078" s="16"/>
    </row>
    <row r="7079" spans="18:18" x14ac:dyDescent="0.25">
      <c r="R7079" s="16"/>
    </row>
    <row r="7080" spans="18:18" x14ac:dyDescent="0.25">
      <c r="R7080" s="16"/>
    </row>
    <row r="7081" spans="18:18" x14ac:dyDescent="0.25">
      <c r="R7081" s="16"/>
    </row>
    <row r="7082" spans="18:18" x14ac:dyDescent="0.25">
      <c r="R7082" s="16"/>
    </row>
    <row r="7083" spans="18:18" x14ac:dyDescent="0.25">
      <c r="R7083" s="16"/>
    </row>
    <row r="7084" spans="18:18" x14ac:dyDescent="0.25">
      <c r="R7084" s="16"/>
    </row>
    <row r="7085" spans="18:18" x14ac:dyDescent="0.25">
      <c r="R7085" s="16"/>
    </row>
    <row r="7086" spans="18:18" x14ac:dyDescent="0.25">
      <c r="R7086" s="16"/>
    </row>
    <row r="7087" spans="18:18" x14ac:dyDescent="0.25">
      <c r="R7087" s="16"/>
    </row>
    <row r="7088" spans="18:18" x14ac:dyDescent="0.25">
      <c r="R7088" s="16"/>
    </row>
    <row r="7089" spans="18:18" x14ac:dyDescent="0.25">
      <c r="R7089" s="16"/>
    </row>
    <row r="7090" spans="18:18" x14ac:dyDescent="0.25">
      <c r="R7090" s="16"/>
    </row>
    <row r="7091" spans="18:18" x14ac:dyDescent="0.25">
      <c r="R7091" s="16"/>
    </row>
    <row r="7092" spans="18:18" x14ac:dyDescent="0.25">
      <c r="R7092" s="16"/>
    </row>
    <row r="7093" spans="18:18" x14ac:dyDescent="0.25">
      <c r="R7093" s="16"/>
    </row>
    <row r="7094" spans="18:18" x14ac:dyDescent="0.25">
      <c r="R7094" s="16"/>
    </row>
    <row r="7095" spans="18:18" x14ac:dyDescent="0.25">
      <c r="R7095" s="16"/>
    </row>
    <row r="7096" spans="18:18" x14ac:dyDescent="0.25">
      <c r="R7096" s="16"/>
    </row>
    <row r="7097" spans="18:18" x14ac:dyDescent="0.25">
      <c r="R7097" s="16"/>
    </row>
    <row r="7098" spans="18:18" x14ac:dyDescent="0.25">
      <c r="R7098" s="16"/>
    </row>
    <row r="7099" spans="18:18" x14ac:dyDescent="0.25">
      <c r="R7099" s="16"/>
    </row>
    <row r="7100" spans="18:18" x14ac:dyDescent="0.25">
      <c r="R7100" s="16"/>
    </row>
    <row r="7101" spans="18:18" x14ac:dyDescent="0.25">
      <c r="R7101" s="16"/>
    </row>
    <row r="7102" spans="18:18" x14ac:dyDescent="0.25">
      <c r="R7102" s="16"/>
    </row>
    <row r="7103" spans="18:18" x14ac:dyDescent="0.25">
      <c r="R7103" s="16"/>
    </row>
    <row r="7104" spans="18:18" x14ac:dyDescent="0.25">
      <c r="R7104" s="16"/>
    </row>
    <row r="7105" spans="18:18" x14ac:dyDescent="0.25">
      <c r="R7105" s="16"/>
    </row>
    <row r="7106" spans="18:18" x14ac:dyDescent="0.25">
      <c r="R7106" s="16"/>
    </row>
    <row r="7107" spans="18:18" x14ac:dyDescent="0.25">
      <c r="R7107" s="16"/>
    </row>
    <row r="7108" spans="18:18" x14ac:dyDescent="0.25">
      <c r="R7108" s="16"/>
    </row>
    <row r="7109" spans="18:18" x14ac:dyDescent="0.25">
      <c r="R7109" s="16"/>
    </row>
    <row r="7110" spans="18:18" x14ac:dyDescent="0.25">
      <c r="R7110" s="16"/>
    </row>
    <row r="7111" spans="18:18" x14ac:dyDescent="0.25">
      <c r="R7111" s="16"/>
    </row>
    <row r="7112" spans="18:18" x14ac:dyDescent="0.25">
      <c r="R7112" s="16"/>
    </row>
    <row r="7113" spans="18:18" x14ac:dyDescent="0.25">
      <c r="R7113" s="16"/>
    </row>
    <row r="7114" spans="18:18" x14ac:dyDescent="0.25">
      <c r="R7114" s="16"/>
    </row>
    <row r="7115" spans="18:18" x14ac:dyDescent="0.25">
      <c r="R7115" s="16"/>
    </row>
    <row r="7116" spans="18:18" x14ac:dyDescent="0.25">
      <c r="R7116" s="16"/>
    </row>
    <row r="7117" spans="18:18" x14ac:dyDescent="0.25">
      <c r="R7117" s="16"/>
    </row>
    <row r="7118" spans="18:18" x14ac:dyDescent="0.25">
      <c r="R7118" s="16"/>
    </row>
    <row r="7119" spans="18:18" x14ac:dyDescent="0.25">
      <c r="R7119" s="16"/>
    </row>
    <row r="7120" spans="18:18" x14ac:dyDescent="0.25">
      <c r="R7120" s="16"/>
    </row>
    <row r="7121" spans="18:18" x14ac:dyDescent="0.25">
      <c r="R7121" s="16"/>
    </row>
    <row r="7122" spans="18:18" x14ac:dyDescent="0.25">
      <c r="R7122" s="16"/>
    </row>
    <row r="7123" spans="18:18" x14ac:dyDescent="0.25">
      <c r="R7123" s="16"/>
    </row>
    <row r="7124" spans="18:18" x14ac:dyDescent="0.25">
      <c r="R7124" s="16"/>
    </row>
    <row r="7125" spans="18:18" x14ac:dyDescent="0.25">
      <c r="R7125" s="16"/>
    </row>
    <row r="7126" spans="18:18" x14ac:dyDescent="0.25">
      <c r="R7126" s="16"/>
    </row>
    <row r="7127" spans="18:18" x14ac:dyDescent="0.25">
      <c r="R7127" s="16"/>
    </row>
    <row r="7128" spans="18:18" x14ac:dyDescent="0.25">
      <c r="R7128" s="16"/>
    </row>
    <row r="7129" spans="18:18" x14ac:dyDescent="0.25">
      <c r="R7129" s="16"/>
    </row>
    <row r="7130" spans="18:18" x14ac:dyDescent="0.25">
      <c r="R7130" s="16"/>
    </row>
    <row r="7131" spans="18:18" x14ac:dyDescent="0.25">
      <c r="R7131" s="16"/>
    </row>
    <row r="7132" spans="18:18" x14ac:dyDescent="0.25">
      <c r="R7132" s="16"/>
    </row>
    <row r="7133" spans="18:18" x14ac:dyDescent="0.25">
      <c r="R7133" s="16"/>
    </row>
    <row r="7134" spans="18:18" x14ac:dyDescent="0.25">
      <c r="R7134" s="16"/>
    </row>
    <row r="7135" spans="18:18" x14ac:dyDescent="0.25">
      <c r="R7135" s="16"/>
    </row>
    <row r="7136" spans="18:18" x14ac:dyDescent="0.25">
      <c r="R7136" s="16"/>
    </row>
    <row r="7137" spans="18:18" x14ac:dyDescent="0.25">
      <c r="R7137" s="16"/>
    </row>
    <row r="7138" spans="18:18" x14ac:dyDescent="0.25">
      <c r="R7138" s="16"/>
    </row>
    <row r="7139" spans="18:18" x14ac:dyDescent="0.25">
      <c r="R7139" s="16"/>
    </row>
    <row r="7140" spans="18:18" x14ac:dyDescent="0.25">
      <c r="R7140" s="16"/>
    </row>
    <row r="7141" spans="18:18" x14ac:dyDescent="0.25">
      <c r="R7141" s="16"/>
    </row>
    <row r="7142" spans="18:18" x14ac:dyDescent="0.25">
      <c r="R7142" s="16"/>
    </row>
    <row r="7143" spans="18:18" x14ac:dyDescent="0.25">
      <c r="R7143" s="16"/>
    </row>
    <row r="7144" spans="18:18" x14ac:dyDescent="0.25">
      <c r="R7144" s="16"/>
    </row>
    <row r="7145" spans="18:18" x14ac:dyDescent="0.25">
      <c r="R7145" s="16"/>
    </row>
    <row r="7146" spans="18:18" x14ac:dyDescent="0.25">
      <c r="R7146" s="16"/>
    </row>
    <row r="7147" spans="18:18" x14ac:dyDescent="0.25">
      <c r="R7147" s="16"/>
    </row>
    <row r="7148" spans="18:18" x14ac:dyDescent="0.25">
      <c r="R7148" s="16"/>
    </row>
    <row r="7149" spans="18:18" x14ac:dyDescent="0.25">
      <c r="R7149" s="16"/>
    </row>
    <row r="7150" spans="18:18" x14ac:dyDescent="0.25">
      <c r="R7150" s="16"/>
    </row>
    <row r="7151" spans="18:18" x14ac:dyDescent="0.25">
      <c r="R7151" s="16"/>
    </row>
    <row r="7152" spans="18:18" x14ac:dyDescent="0.25">
      <c r="R7152" s="16"/>
    </row>
    <row r="7153" spans="18:18" x14ac:dyDescent="0.25">
      <c r="R7153" s="16"/>
    </row>
    <row r="7154" spans="18:18" x14ac:dyDescent="0.25">
      <c r="R7154" s="16"/>
    </row>
    <row r="7155" spans="18:18" x14ac:dyDescent="0.25">
      <c r="R7155" s="16"/>
    </row>
    <row r="7156" spans="18:18" x14ac:dyDescent="0.25">
      <c r="R7156" s="16"/>
    </row>
    <row r="7157" spans="18:18" x14ac:dyDescent="0.25">
      <c r="R7157" s="16"/>
    </row>
    <row r="7158" spans="18:18" x14ac:dyDescent="0.25">
      <c r="R7158" s="16"/>
    </row>
    <row r="7159" spans="18:18" x14ac:dyDescent="0.25">
      <c r="R7159" s="16"/>
    </row>
    <row r="7160" spans="18:18" x14ac:dyDescent="0.25">
      <c r="R7160" s="16"/>
    </row>
    <row r="7161" spans="18:18" x14ac:dyDescent="0.25">
      <c r="R7161" s="16"/>
    </row>
    <row r="7162" spans="18:18" x14ac:dyDescent="0.25">
      <c r="R7162" s="16"/>
    </row>
    <row r="7163" spans="18:18" x14ac:dyDescent="0.25">
      <c r="R7163" s="16"/>
    </row>
    <row r="7164" spans="18:18" x14ac:dyDescent="0.25">
      <c r="R7164" s="16"/>
    </row>
    <row r="7165" spans="18:18" x14ac:dyDescent="0.25">
      <c r="R7165" s="16"/>
    </row>
    <row r="7166" spans="18:18" x14ac:dyDescent="0.25">
      <c r="R7166" s="16"/>
    </row>
    <row r="7167" spans="18:18" x14ac:dyDescent="0.25">
      <c r="R7167" s="16"/>
    </row>
    <row r="7168" spans="18:18" x14ac:dyDescent="0.25">
      <c r="R7168" s="16"/>
    </row>
    <row r="7169" spans="18:18" x14ac:dyDescent="0.25">
      <c r="R7169" s="16"/>
    </row>
    <row r="7170" spans="18:18" x14ac:dyDescent="0.25">
      <c r="R7170" s="16"/>
    </row>
    <row r="7171" spans="18:18" x14ac:dyDescent="0.25">
      <c r="R7171" s="16"/>
    </row>
    <row r="7172" spans="18:18" x14ac:dyDescent="0.25">
      <c r="R7172" s="16"/>
    </row>
    <row r="7173" spans="18:18" x14ac:dyDescent="0.25">
      <c r="R7173" s="16"/>
    </row>
    <row r="7174" spans="18:18" x14ac:dyDescent="0.25">
      <c r="R7174" s="16"/>
    </row>
    <row r="7175" spans="18:18" x14ac:dyDescent="0.25">
      <c r="R7175" s="16"/>
    </row>
    <row r="7176" spans="18:18" x14ac:dyDescent="0.25">
      <c r="R7176" s="16"/>
    </row>
    <row r="7177" spans="18:18" x14ac:dyDescent="0.25">
      <c r="R7177" s="16"/>
    </row>
    <row r="7178" spans="18:18" x14ac:dyDescent="0.25">
      <c r="R7178" s="16"/>
    </row>
    <row r="7179" spans="18:18" x14ac:dyDescent="0.25">
      <c r="R7179" s="16"/>
    </row>
    <row r="7180" spans="18:18" x14ac:dyDescent="0.25">
      <c r="R7180" s="16"/>
    </row>
    <row r="7181" spans="18:18" x14ac:dyDescent="0.25">
      <c r="R7181" s="16"/>
    </row>
    <row r="7182" spans="18:18" x14ac:dyDescent="0.25">
      <c r="R7182" s="16"/>
    </row>
    <row r="7183" spans="18:18" x14ac:dyDescent="0.25">
      <c r="R7183" s="16"/>
    </row>
    <row r="7184" spans="18:18" x14ac:dyDescent="0.25">
      <c r="R7184" s="16"/>
    </row>
    <row r="7185" spans="18:18" x14ac:dyDescent="0.25">
      <c r="R7185" s="16"/>
    </row>
    <row r="7186" spans="18:18" x14ac:dyDescent="0.25">
      <c r="R7186" s="16"/>
    </row>
    <row r="7187" spans="18:18" x14ac:dyDescent="0.25">
      <c r="R7187" s="16"/>
    </row>
    <row r="7188" spans="18:18" x14ac:dyDescent="0.25">
      <c r="R7188" s="16"/>
    </row>
    <row r="7189" spans="18:18" x14ac:dyDescent="0.25">
      <c r="R7189" s="16"/>
    </row>
    <row r="7190" spans="18:18" x14ac:dyDescent="0.25">
      <c r="R7190" s="16"/>
    </row>
    <row r="7191" spans="18:18" x14ac:dyDescent="0.25">
      <c r="R7191" s="16"/>
    </row>
    <row r="7192" spans="18:18" x14ac:dyDescent="0.25">
      <c r="R7192" s="16"/>
    </row>
    <row r="7193" spans="18:18" x14ac:dyDescent="0.25">
      <c r="R7193" s="16"/>
    </row>
    <row r="7194" spans="18:18" x14ac:dyDescent="0.25">
      <c r="R7194" s="16"/>
    </row>
    <row r="7195" spans="18:18" x14ac:dyDescent="0.25">
      <c r="R7195" s="16"/>
    </row>
    <row r="7196" spans="18:18" x14ac:dyDescent="0.25">
      <c r="R7196" s="16"/>
    </row>
    <row r="7197" spans="18:18" x14ac:dyDescent="0.25">
      <c r="R7197" s="16"/>
    </row>
    <row r="7198" spans="18:18" x14ac:dyDescent="0.25">
      <c r="R7198" s="16"/>
    </row>
    <row r="7199" spans="18:18" x14ac:dyDescent="0.25">
      <c r="R7199" s="16"/>
    </row>
    <row r="7200" spans="18:18" x14ac:dyDescent="0.25">
      <c r="R7200" s="16"/>
    </row>
    <row r="7201" spans="18:18" x14ac:dyDescent="0.25">
      <c r="R7201" s="16"/>
    </row>
    <row r="7202" spans="18:18" x14ac:dyDescent="0.25">
      <c r="R7202" s="16"/>
    </row>
    <row r="7203" spans="18:18" x14ac:dyDescent="0.25">
      <c r="R7203" s="16"/>
    </row>
    <row r="7204" spans="18:18" x14ac:dyDescent="0.25">
      <c r="R7204" s="16"/>
    </row>
    <row r="7205" spans="18:18" x14ac:dyDescent="0.25">
      <c r="R7205" s="16"/>
    </row>
    <row r="7206" spans="18:18" x14ac:dyDescent="0.25">
      <c r="R7206" s="16"/>
    </row>
    <row r="7207" spans="18:18" x14ac:dyDescent="0.25">
      <c r="R7207" s="16"/>
    </row>
    <row r="7208" spans="18:18" x14ac:dyDescent="0.25">
      <c r="R7208" s="16"/>
    </row>
    <row r="7209" spans="18:18" x14ac:dyDescent="0.25">
      <c r="R7209" s="16"/>
    </row>
    <row r="7210" spans="18:18" x14ac:dyDescent="0.25">
      <c r="R7210" s="16"/>
    </row>
    <row r="7211" spans="18:18" x14ac:dyDescent="0.25">
      <c r="R7211" s="16"/>
    </row>
    <row r="7212" spans="18:18" x14ac:dyDescent="0.25">
      <c r="R7212" s="16"/>
    </row>
    <row r="7213" spans="18:18" x14ac:dyDescent="0.25">
      <c r="R7213" s="16"/>
    </row>
    <row r="7214" spans="18:18" x14ac:dyDescent="0.25">
      <c r="R7214" s="16"/>
    </row>
    <row r="7215" spans="18:18" x14ac:dyDescent="0.25">
      <c r="R7215" s="16"/>
    </row>
    <row r="7216" spans="18:18" x14ac:dyDescent="0.25">
      <c r="R7216" s="16"/>
    </row>
    <row r="7217" spans="18:18" x14ac:dyDescent="0.25">
      <c r="R7217" s="16"/>
    </row>
    <row r="7218" spans="18:18" x14ac:dyDescent="0.25">
      <c r="R7218" s="16"/>
    </row>
    <row r="7219" spans="18:18" x14ac:dyDescent="0.25">
      <c r="R7219" s="16"/>
    </row>
    <row r="7220" spans="18:18" x14ac:dyDescent="0.25">
      <c r="R7220" s="16"/>
    </row>
    <row r="7221" spans="18:18" x14ac:dyDescent="0.25">
      <c r="R7221" s="16"/>
    </row>
    <row r="7222" spans="18:18" x14ac:dyDescent="0.25">
      <c r="R7222" s="16"/>
    </row>
    <row r="7223" spans="18:18" x14ac:dyDescent="0.25">
      <c r="R7223" s="16"/>
    </row>
    <row r="7224" spans="18:18" x14ac:dyDescent="0.25">
      <c r="R7224" s="16"/>
    </row>
    <row r="7225" spans="18:18" x14ac:dyDescent="0.25">
      <c r="R7225" s="16"/>
    </row>
    <row r="7226" spans="18:18" x14ac:dyDescent="0.25">
      <c r="R7226" s="16"/>
    </row>
    <row r="7227" spans="18:18" x14ac:dyDescent="0.25">
      <c r="R7227" s="16"/>
    </row>
    <row r="7228" spans="18:18" x14ac:dyDescent="0.25">
      <c r="R7228" s="16"/>
    </row>
    <row r="7229" spans="18:18" x14ac:dyDescent="0.25">
      <c r="R7229" s="16"/>
    </row>
    <row r="7230" spans="18:18" x14ac:dyDescent="0.25">
      <c r="R7230" s="16"/>
    </row>
    <row r="7231" spans="18:18" x14ac:dyDescent="0.25">
      <c r="R7231" s="16"/>
    </row>
    <row r="7232" spans="18:18" x14ac:dyDescent="0.25">
      <c r="R7232" s="16"/>
    </row>
    <row r="7233" spans="18:18" x14ac:dyDescent="0.25">
      <c r="R7233" s="16"/>
    </row>
    <row r="7234" spans="18:18" x14ac:dyDescent="0.25">
      <c r="R7234" s="16"/>
    </row>
    <row r="7235" spans="18:18" x14ac:dyDescent="0.25">
      <c r="R7235" s="16"/>
    </row>
    <row r="7236" spans="18:18" x14ac:dyDescent="0.25">
      <c r="R7236" s="16"/>
    </row>
    <row r="7237" spans="18:18" x14ac:dyDescent="0.25">
      <c r="R7237" s="16"/>
    </row>
    <row r="7238" spans="18:18" x14ac:dyDescent="0.25">
      <c r="R7238" s="16"/>
    </row>
    <row r="7239" spans="18:18" x14ac:dyDescent="0.25">
      <c r="R7239" s="16"/>
    </row>
    <row r="7240" spans="18:18" x14ac:dyDescent="0.25">
      <c r="R7240" s="16"/>
    </row>
    <row r="7241" spans="18:18" x14ac:dyDescent="0.25">
      <c r="R7241" s="16"/>
    </row>
    <row r="7242" spans="18:18" x14ac:dyDescent="0.25">
      <c r="R7242" s="16"/>
    </row>
    <row r="7243" spans="18:18" x14ac:dyDescent="0.25">
      <c r="R7243" s="16"/>
    </row>
    <row r="7244" spans="18:18" x14ac:dyDescent="0.25">
      <c r="R7244" s="16"/>
    </row>
    <row r="7245" spans="18:18" x14ac:dyDescent="0.25">
      <c r="R7245" s="16"/>
    </row>
    <row r="7246" spans="18:18" x14ac:dyDescent="0.25">
      <c r="R7246" s="16"/>
    </row>
    <row r="7247" spans="18:18" x14ac:dyDescent="0.25">
      <c r="R7247" s="16"/>
    </row>
    <row r="7248" spans="18:18" x14ac:dyDescent="0.25">
      <c r="R7248" s="16"/>
    </row>
    <row r="7249" spans="18:18" x14ac:dyDescent="0.25">
      <c r="R7249" s="16"/>
    </row>
    <row r="7250" spans="18:18" x14ac:dyDescent="0.25">
      <c r="R7250" s="16"/>
    </row>
    <row r="7251" spans="18:18" x14ac:dyDescent="0.25">
      <c r="R7251" s="16"/>
    </row>
    <row r="7252" spans="18:18" x14ac:dyDescent="0.25">
      <c r="R7252" s="16"/>
    </row>
    <row r="7253" spans="18:18" x14ac:dyDescent="0.25">
      <c r="R7253" s="16"/>
    </row>
    <row r="7254" spans="18:18" x14ac:dyDescent="0.25">
      <c r="R7254" s="16"/>
    </row>
    <row r="7255" spans="18:18" x14ac:dyDescent="0.25">
      <c r="R7255" s="16"/>
    </row>
    <row r="7256" spans="18:18" x14ac:dyDescent="0.25">
      <c r="R7256" s="16"/>
    </row>
    <row r="7257" spans="18:18" x14ac:dyDescent="0.25">
      <c r="R7257" s="16"/>
    </row>
    <row r="7258" spans="18:18" x14ac:dyDescent="0.25">
      <c r="R7258" s="16"/>
    </row>
    <row r="7259" spans="18:18" x14ac:dyDescent="0.25">
      <c r="R7259" s="16"/>
    </row>
    <row r="7260" spans="18:18" x14ac:dyDescent="0.25">
      <c r="R7260" s="16"/>
    </row>
    <row r="7261" spans="18:18" x14ac:dyDescent="0.25">
      <c r="R7261" s="16"/>
    </row>
    <row r="7262" spans="18:18" x14ac:dyDescent="0.25">
      <c r="R7262" s="16"/>
    </row>
    <row r="7263" spans="18:18" x14ac:dyDescent="0.25">
      <c r="R7263" s="16"/>
    </row>
    <row r="7264" spans="18:18" x14ac:dyDescent="0.25">
      <c r="R7264" s="16"/>
    </row>
    <row r="7265" spans="18:18" x14ac:dyDescent="0.25">
      <c r="R7265" s="16"/>
    </row>
    <row r="7266" spans="18:18" x14ac:dyDescent="0.25">
      <c r="R7266" s="16"/>
    </row>
    <row r="7267" spans="18:18" x14ac:dyDescent="0.25">
      <c r="R7267" s="16"/>
    </row>
    <row r="7268" spans="18:18" x14ac:dyDescent="0.25">
      <c r="R7268" s="16"/>
    </row>
    <row r="7269" spans="18:18" x14ac:dyDescent="0.25">
      <c r="R7269" s="16"/>
    </row>
    <row r="7270" spans="18:18" x14ac:dyDescent="0.25">
      <c r="R7270" s="16"/>
    </row>
    <row r="7271" spans="18:18" x14ac:dyDescent="0.25">
      <c r="R7271" s="16"/>
    </row>
    <row r="7272" spans="18:18" x14ac:dyDescent="0.25">
      <c r="R7272" s="16"/>
    </row>
    <row r="7273" spans="18:18" x14ac:dyDescent="0.25">
      <c r="R7273" s="16"/>
    </row>
    <row r="7274" spans="18:18" x14ac:dyDescent="0.25">
      <c r="R7274" s="16"/>
    </row>
    <row r="7275" spans="18:18" x14ac:dyDescent="0.25">
      <c r="R7275" s="16"/>
    </row>
    <row r="7276" spans="18:18" x14ac:dyDescent="0.25">
      <c r="R7276" s="16"/>
    </row>
    <row r="7277" spans="18:18" x14ac:dyDescent="0.25">
      <c r="R7277" s="16"/>
    </row>
    <row r="7278" spans="18:18" x14ac:dyDescent="0.25">
      <c r="R7278" s="16"/>
    </row>
    <row r="7279" spans="18:18" x14ac:dyDescent="0.25">
      <c r="R7279" s="16"/>
    </row>
    <row r="7280" spans="18:18" x14ac:dyDescent="0.25">
      <c r="R7280" s="16"/>
    </row>
    <row r="7281" spans="18:18" x14ac:dyDescent="0.25">
      <c r="R7281" s="16"/>
    </row>
    <row r="7282" spans="18:18" x14ac:dyDescent="0.25">
      <c r="R7282" s="16"/>
    </row>
    <row r="7283" spans="18:18" x14ac:dyDescent="0.25">
      <c r="R7283" s="16"/>
    </row>
    <row r="7284" spans="18:18" x14ac:dyDescent="0.25">
      <c r="R7284" s="16"/>
    </row>
    <row r="7285" spans="18:18" x14ac:dyDescent="0.25">
      <c r="R7285" s="16"/>
    </row>
    <row r="7286" spans="18:18" x14ac:dyDescent="0.25">
      <c r="R7286" s="16"/>
    </row>
    <row r="7287" spans="18:18" x14ac:dyDescent="0.25">
      <c r="R7287" s="16"/>
    </row>
    <row r="7288" spans="18:18" x14ac:dyDescent="0.25">
      <c r="R7288" s="16"/>
    </row>
    <row r="7289" spans="18:18" x14ac:dyDescent="0.25">
      <c r="R7289" s="16"/>
    </row>
    <row r="7290" spans="18:18" x14ac:dyDescent="0.25">
      <c r="R7290" s="16"/>
    </row>
    <row r="7291" spans="18:18" x14ac:dyDescent="0.25">
      <c r="R7291" s="16"/>
    </row>
    <row r="7292" spans="18:18" x14ac:dyDescent="0.25">
      <c r="R7292" s="16"/>
    </row>
    <row r="7293" spans="18:18" x14ac:dyDescent="0.25">
      <c r="R7293" s="16"/>
    </row>
    <row r="7294" spans="18:18" x14ac:dyDescent="0.25">
      <c r="R7294" s="16"/>
    </row>
    <row r="7295" spans="18:18" x14ac:dyDescent="0.25">
      <c r="R7295" s="16"/>
    </row>
    <row r="7296" spans="18:18" x14ac:dyDescent="0.25">
      <c r="R7296" s="16"/>
    </row>
    <row r="7297" spans="18:18" x14ac:dyDescent="0.25">
      <c r="R7297" s="16"/>
    </row>
    <row r="7298" spans="18:18" x14ac:dyDescent="0.25">
      <c r="R7298" s="16"/>
    </row>
    <row r="7299" spans="18:18" x14ac:dyDescent="0.25">
      <c r="R7299" s="16"/>
    </row>
    <row r="7300" spans="18:18" x14ac:dyDescent="0.25">
      <c r="R7300" s="16"/>
    </row>
    <row r="7301" spans="18:18" x14ac:dyDescent="0.25">
      <c r="R7301" s="16"/>
    </row>
    <row r="7302" spans="18:18" x14ac:dyDescent="0.25">
      <c r="R7302" s="16"/>
    </row>
    <row r="7303" spans="18:18" x14ac:dyDescent="0.25">
      <c r="R7303" s="16"/>
    </row>
    <row r="7304" spans="18:18" x14ac:dyDescent="0.25">
      <c r="R7304" s="16"/>
    </row>
    <row r="7305" spans="18:18" x14ac:dyDescent="0.25">
      <c r="R7305" s="16"/>
    </row>
    <row r="7306" spans="18:18" x14ac:dyDescent="0.25">
      <c r="R7306" s="16"/>
    </row>
    <row r="7307" spans="18:18" x14ac:dyDescent="0.25">
      <c r="R7307" s="16"/>
    </row>
    <row r="7308" spans="18:18" x14ac:dyDescent="0.25">
      <c r="R7308" s="16"/>
    </row>
    <row r="7309" spans="18:18" x14ac:dyDescent="0.25">
      <c r="R7309" s="16"/>
    </row>
    <row r="7310" spans="18:18" x14ac:dyDescent="0.25">
      <c r="R7310" s="16"/>
    </row>
    <row r="7311" spans="18:18" x14ac:dyDescent="0.25">
      <c r="R7311" s="16"/>
    </row>
    <row r="7312" spans="18:18" x14ac:dyDescent="0.25">
      <c r="R7312" s="16"/>
    </row>
    <row r="7313" spans="18:18" x14ac:dyDescent="0.25">
      <c r="R7313" s="16"/>
    </row>
    <row r="7314" spans="18:18" x14ac:dyDescent="0.25">
      <c r="R7314" s="16"/>
    </row>
    <row r="7315" spans="18:18" x14ac:dyDescent="0.25">
      <c r="R7315" s="16"/>
    </row>
    <row r="7316" spans="18:18" x14ac:dyDescent="0.25">
      <c r="R7316" s="16"/>
    </row>
    <row r="7317" spans="18:18" x14ac:dyDescent="0.25">
      <c r="R7317" s="16"/>
    </row>
    <row r="7318" spans="18:18" x14ac:dyDescent="0.25">
      <c r="R7318" s="16"/>
    </row>
    <row r="7319" spans="18:18" x14ac:dyDescent="0.25">
      <c r="R7319" s="16"/>
    </row>
    <row r="7320" spans="18:18" x14ac:dyDescent="0.25">
      <c r="R7320" s="16"/>
    </row>
    <row r="7321" spans="18:18" x14ac:dyDescent="0.25">
      <c r="R7321" s="16"/>
    </row>
    <row r="7322" spans="18:18" x14ac:dyDescent="0.25">
      <c r="R7322" s="16"/>
    </row>
    <row r="7323" spans="18:18" x14ac:dyDescent="0.25">
      <c r="R7323" s="16"/>
    </row>
    <row r="7324" spans="18:18" x14ac:dyDescent="0.25">
      <c r="R7324" s="16"/>
    </row>
    <row r="7325" spans="18:18" x14ac:dyDescent="0.25">
      <c r="R7325" s="16"/>
    </row>
    <row r="7326" spans="18:18" x14ac:dyDescent="0.25">
      <c r="R7326" s="16"/>
    </row>
    <row r="7327" spans="18:18" x14ac:dyDescent="0.25">
      <c r="R7327" s="16"/>
    </row>
    <row r="7328" spans="18:18" x14ac:dyDescent="0.25">
      <c r="R7328" s="16"/>
    </row>
    <row r="7329" spans="18:18" x14ac:dyDescent="0.25">
      <c r="R7329" s="16"/>
    </row>
    <row r="7330" spans="18:18" x14ac:dyDescent="0.25">
      <c r="R7330" s="16"/>
    </row>
    <row r="7331" spans="18:18" x14ac:dyDescent="0.25">
      <c r="R7331" s="16"/>
    </row>
    <row r="7332" spans="18:18" x14ac:dyDescent="0.25">
      <c r="R7332" s="16"/>
    </row>
    <row r="7333" spans="18:18" x14ac:dyDescent="0.25">
      <c r="R7333" s="16"/>
    </row>
    <row r="7334" spans="18:18" x14ac:dyDescent="0.25">
      <c r="R7334" s="16"/>
    </row>
    <row r="7335" spans="18:18" x14ac:dyDescent="0.25">
      <c r="R7335" s="16"/>
    </row>
    <row r="7336" spans="18:18" x14ac:dyDescent="0.25">
      <c r="R7336" s="16"/>
    </row>
    <row r="7337" spans="18:18" x14ac:dyDescent="0.25">
      <c r="R7337" s="16"/>
    </row>
    <row r="7338" spans="18:18" x14ac:dyDescent="0.25">
      <c r="R7338" s="16"/>
    </row>
    <row r="7339" spans="18:18" x14ac:dyDescent="0.25">
      <c r="R7339" s="16"/>
    </row>
    <row r="7340" spans="18:18" x14ac:dyDescent="0.25">
      <c r="R7340" s="16"/>
    </row>
    <row r="7341" spans="18:18" x14ac:dyDescent="0.25">
      <c r="R7341" s="16"/>
    </row>
    <row r="7342" spans="18:18" x14ac:dyDescent="0.25">
      <c r="R7342" s="16"/>
    </row>
    <row r="7343" spans="18:18" x14ac:dyDescent="0.25">
      <c r="R7343" s="16"/>
    </row>
    <row r="7344" spans="18:18" x14ac:dyDescent="0.25">
      <c r="R7344" s="16"/>
    </row>
    <row r="7345" spans="18:18" x14ac:dyDescent="0.25">
      <c r="R7345" s="16"/>
    </row>
    <row r="7346" spans="18:18" x14ac:dyDescent="0.25">
      <c r="R7346" s="16"/>
    </row>
    <row r="7347" spans="18:18" x14ac:dyDescent="0.25">
      <c r="R7347" s="16"/>
    </row>
    <row r="7348" spans="18:18" x14ac:dyDescent="0.25">
      <c r="R7348" s="16"/>
    </row>
    <row r="7349" spans="18:18" x14ac:dyDescent="0.25">
      <c r="R7349" s="16"/>
    </row>
    <row r="7350" spans="18:18" x14ac:dyDescent="0.25">
      <c r="R7350" s="16"/>
    </row>
    <row r="7351" spans="18:18" x14ac:dyDescent="0.25">
      <c r="R7351" s="16"/>
    </row>
    <row r="7352" spans="18:18" x14ac:dyDescent="0.25">
      <c r="R7352" s="16"/>
    </row>
    <row r="7353" spans="18:18" x14ac:dyDescent="0.25">
      <c r="R7353" s="16"/>
    </row>
    <row r="7354" spans="18:18" x14ac:dyDescent="0.25">
      <c r="R7354" s="16"/>
    </row>
    <row r="7355" spans="18:18" x14ac:dyDescent="0.25">
      <c r="R7355" s="16"/>
    </row>
    <row r="7356" spans="18:18" x14ac:dyDescent="0.25">
      <c r="R7356" s="16"/>
    </row>
    <row r="7357" spans="18:18" x14ac:dyDescent="0.25">
      <c r="R7357" s="16"/>
    </row>
    <row r="7358" spans="18:18" x14ac:dyDescent="0.25">
      <c r="R7358" s="16"/>
    </row>
    <row r="7359" spans="18:18" x14ac:dyDescent="0.25">
      <c r="R7359" s="16"/>
    </row>
    <row r="7360" spans="18:18" x14ac:dyDescent="0.25">
      <c r="R7360" s="16"/>
    </row>
    <row r="7361" spans="18:18" x14ac:dyDescent="0.25">
      <c r="R7361" s="16"/>
    </row>
    <row r="7362" spans="18:18" x14ac:dyDescent="0.25">
      <c r="R7362" s="16"/>
    </row>
    <row r="7363" spans="18:18" x14ac:dyDescent="0.25">
      <c r="R7363" s="16"/>
    </row>
    <row r="7364" spans="18:18" x14ac:dyDescent="0.25">
      <c r="R7364" s="16"/>
    </row>
    <row r="7365" spans="18:18" x14ac:dyDescent="0.25">
      <c r="R7365" s="16"/>
    </row>
    <row r="7366" spans="18:18" x14ac:dyDescent="0.25">
      <c r="R7366" s="16"/>
    </row>
    <row r="7367" spans="18:18" x14ac:dyDescent="0.25">
      <c r="R7367" s="16"/>
    </row>
    <row r="7368" spans="18:18" x14ac:dyDescent="0.25">
      <c r="R7368" s="16"/>
    </row>
    <row r="7369" spans="18:18" x14ac:dyDescent="0.25">
      <c r="R7369" s="16"/>
    </row>
    <row r="7370" spans="18:18" x14ac:dyDescent="0.25">
      <c r="R7370" s="16"/>
    </row>
    <row r="7371" spans="18:18" x14ac:dyDescent="0.25">
      <c r="R7371" s="16"/>
    </row>
    <row r="7372" spans="18:18" x14ac:dyDescent="0.25">
      <c r="R7372" s="16"/>
    </row>
    <row r="7373" spans="18:18" x14ac:dyDescent="0.25">
      <c r="R7373" s="16"/>
    </row>
    <row r="7374" spans="18:18" x14ac:dyDescent="0.25">
      <c r="R7374" s="16"/>
    </row>
    <row r="7375" spans="18:18" x14ac:dyDescent="0.25">
      <c r="R7375" s="16"/>
    </row>
    <row r="7376" spans="18:18" x14ac:dyDescent="0.25">
      <c r="R7376" s="16"/>
    </row>
    <row r="7377" spans="18:18" x14ac:dyDescent="0.25">
      <c r="R7377" s="16"/>
    </row>
    <row r="7378" spans="18:18" x14ac:dyDescent="0.25">
      <c r="R7378" s="16"/>
    </row>
    <row r="7379" spans="18:18" x14ac:dyDescent="0.25">
      <c r="R7379" s="16"/>
    </row>
    <row r="7380" spans="18:18" x14ac:dyDescent="0.25">
      <c r="R7380" s="16"/>
    </row>
    <row r="7381" spans="18:18" x14ac:dyDescent="0.25">
      <c r="R7381" s="16"/>
    </row>
    <row r="7382" spans="18:18" x14ac:dyDescent="0.25">
      <c r="R7382" s="16"/>
    </row>
    <row r="7383" spans="18:18" x14ac:dyDescent="0.25">
      <c r="R7383" s="16"/>
    </row>
    <row r="7384" spans="18:18" x14ac:dyDescent="0.25">
      <c r="R7384" s="16"/>
    </row>
    <row r="7385" spans="18:18" x14ac:dyDescent="0.25">
      <c r="R7385" s="16"/>
    </row>
    <row r="7386" spans="18:18" x14ac:dyDescent="0.25">
      <c r="R7386" s="16"/>
    </row>
    <row r="7387" spans="18:18" x14ac:dyDescent="0.25">
      <c r="R7387" s="16"/>
    </row>
    <row r="7388" spans="18:18" x14ac:dyDescent="0.25">
      <c r="R7388" s="16"/>
    </row>
    <row r="7389" spans="18:18" x14ac:dyDescent="0.25">
      <c r="R7389" s="16"/>
    </row>
    <row r="7390" spans="18:18" x14ac:dyDescent="0.25">
      <c r="R7390" s="16"/>
    </row>
    <row r="7391" spans="18:18" x14ac:dyDescent="0.25">
      <c r="R7391" s="16"/>
    </row>
    <row r="7392" spans="18:18" x14ac:dyDescent="0.25">
      <c r="R7392" s="16"/>
    </row>
    <row r="7393" spans="18:18" x14ac:dyDescent="0.25">
      <c r="R7393" s="16"/>
    </row>
    <row r="7394" spans="18:18" x14ac:dyDescent="0.25">
      <c r="R7394" s="16"/>
    </row>
    <row r="7395" spans="18:18" x14ac:dyDescent="0.25">
      <c r="R7395" s="16"/>
    </row>
    <row r="7396" spans="18:18" x14ac:dyDescent="0.25">
      <c r="R7396" s="16"/>
    </row>
    <row r="7397" spans="18:18" x14ac:dyDescent="0.25">
      <c r="R7397" s="16"/>
    </row>
    <row r="7398" spans="18:18" x14ac:dyDescent="0.25">
      <c r="R7398" s="16"/>
    </row>
    <row r="7399" spans="18:18" x14ac:dyDescent="0.25">
      <c r="R7399" s="16"/>
    </row>
    <row r="7400" spans="18:18" x14ac:dyDescent="0.25">
      <c r="R7400" s="16"/>
    </row>
    <row r="7401" spans="18:18" x14ac:dyDescent="0.25">
      <c r="R7401" s="16"/>
    </row>
    <row r="7402" spans="18:18" x14ac:dyDescent="0.25">
      <c r="R7402" s="16"/>
    </row>
    <row r="7403" spans="18:18" x14ac:dyDescent="0.25">
      <c r="R7403" s="16"/>
    </row>
    <row r="7404" spans="18:18" x14ac:dyDescent="0.25">
      <c r="R7404" s="16"/>
    </row>
    <row r="7405" spans="18:18" x14ac:dyDescent="0.25">
      <c r="R7405" s="16"/>
    </row>
    <row r="7406" spans="18:18" x14ac:dyDescent="0.25">
      <c r="R7406" s="16"/>
    </row>
    <row r="7407" spans="18:18" x14ac:dyDescent="0.25">
      <c r="R7407" s="16"/>
    </row>
    <row r="7408" spans="18:18" x14ac:dyDescent="0.25">
      <c r="R7408" s="16"/>
    </row>
    <row r="7409" spans="18:18" x14ac:dyDescent="0.25">
      <c r="R7409" s="16"/>
    </row>
    <row r="7410" spans="18:18" x14ac:dyDescent="0.25">
      <c r="R7410" s="16"/>
    </row>
    <row r="7411" spans="18:18" x14ac:dyDescent="0.25">
      <c r="R7411" s="16"/>
    </row>
    <row r="7412" spans="18:18" x14ac:dyDescent="0.25">
      <c r="R7412" s="16"/>
    </row>
    <row r="7413" spans="18:18" x14ac:dyDescent="0.25">
      <c r="R7413" s="16"/>
    </row>
    <row r="7414" spans="18:18" x14ac:dyDescent="0.25">
      <c r="R7414" s="16"/>
    </row>
    <row r="7415" spans="18:18" x14ac:dyDescent="0.25">
      <c r="R7415" s="16"/>
    </row>
    <row r="7416" spans="18:18" x14ac:dyDescent="0.25">
      <c r="R7416" s="16"/>
    </row>
    <row r="7417" spans="18:18" x14ac:dyDescent="0.25">
      <c r="R7417" s="16"/>
    </row>
    <row r="7418" spans="18:18" x14ac:dyDescent="0.25">
      <c r="R7418" s="16"/>
    </row>
    <row r="7419" spans="18:18" x14ac:dyDescent="0.25">
      <c r="R7419" s="16"/>
    </row>
    <row r="7420" spans="18:18" x14ac:dyDescent="0.25">
      <c r="R7420" s="16"/>
    </row>
    <row r="7421" spans="18:18" x14ac:dyDescent="0.25">
      <c r="R7421" s="16"/>
    </row>
    <row r="7422" spans="18:18" x14ac:dyDescent="0.25">
      <c r="R7422" s="16"/>
    </row>
    <row r="7423" spans="18:18" x14ac:dyDescent="0.25">
      <c r="R7423" s="16"/>
    </row>
    <row r="7424" spans="18:18" x14ac:dyDescent="0.25">
      <c r="R7424" s="16"/>
    </row>
    <row r="7425" spans="18:18" x14ac:dyDescent="0.25">
      <c r="R7425" s="16"/>
    </row>
    <row r="7426" spans="18:18" x14ac:dyDescent="0.25">
      <c r="R7426" s="16"/>
    </row>
    <row r="7427" spans="18:18" x14ac:dyDescent="0.25">
      <c r="R7427" s="16"/>
    </row>
    <row r="7428" spans="18:18" x14ac:dyDescent="0.25">
      <c r="R7428" s="16"/>
    </row>
    <row r="7429" spans="18:18" x14ac:dyDescent="0.25">
      <c r="R7429" s="16"/>
    </row>
    <row r="7430" spans="18:18" x14ac:dyDescent="0.25">
      <c r="R7430" s="16"/>
    </row>
    <row r="7431" spans="18:18" x14ac:dyDescent="0.25">
      <c r="R7431" s="16"/>
    </row>
    <row r="7432" spans="18:18" x14ac:dyDescent="0.25">
      <c r="R7432" s="16"/>
    </row>
    <row r="7433" spans="18:18" x14ac:dyDescent="0.25">
      <c r="R7433" s="16"/>
    </row>
    <row r="7434" spans="18:18" x14ac:dyDescent="0.25">
      <c r="R7434" s="16"/>
    </row>
    <row r="7435" spans="18:18" x14ac:dyDescent="0.25">
      <c r="R7435" s="16"/>
    </row>
    <row r="7436" spans="18:18" x14ac:dyDescent="0.25">
      <c r="R7436" s="16"/>
    </row>
    <row r="7437" spans="18:18" x14ac:dyDescent="0.25">
      <c r="R7437" s="16"/>
    </row>
    <row r="7438" spans="18:18" x14ac:dyDescent="0.25">
      <c r="R7438" s="16"/>
    </row>
    <row r="7439" spans="18:18" x14ac:dyDescent="0.25">
      <c r="R7439" s="16"/>
    </row>
    <row r="7440" spans="18:18" x14ac:dyDescent="0.25">
      <c r="R7440" s="16"/>
    </row>
    <row r="7441" spans="18:18" x14ac:dyDescent="0.25">
      <c r="R7441" s="16"/>
    </row>
    <row r="7442" spans="18:18" x14ac:dyDescent="0.25">
      <c r="R7442" s="16"/>
    </row>
    <row r="7443" spans="18:18" x14ac:dyDescent="0.25">
      <c r="R7443" s="16"/>
    </row>
    <row r="7444" spans="18:18" x14ac:dyDescent="0.25">
      <c r="R7444" s="16"/>
    </row>
    <row r="7445" spans="18:18" x14ac:dyDescent="0.25">
      <c r="R7445" s="16"/>
    </row>
    <row r="7446" spans="18:18" x14ac:dyDescent="0.25">
      <c r="R7446" s="16"/>
    </row>
    <row r="7447" spans="18:18" x14ac:dyDescent="0.25">
      <c r="R7447" s="16"/>
    </row>
    <row r="7448" spans="18:18" x14ac:dyDescent="0.25">
      <c r="R7448" s="16"/>
    </row>
    <row r="7449" spans="18:18" x14ac:dyDescent="0.25">
      <c r="R7449" s="16"/>
    </row>
    <row r="7450" spans="18:18" x14ac:dyDescent="0.25">
      <c r="R7450" s="16"/>
    </row>
    <row r="7451" spans="18:18" x14ac:dyDescent="0.25">
      <c r="R7451" s="16"/>
    </row>
    <row r="7452" spans="18:18" x14ac:dyDescent="0.25">
      <c r="R7452" s="16"/>
    </row>
    <row r="7453" spans="18:18" x14ac:dyDescent="0.25">
      <c r="R7453" s="16"/>
    </row>
    <row r="7454" spans="18:18" x14ac:dyDescent="0.25">
      <c r="R7454" s="16"/>
    </row>
    <row r="7455" spans="18:18" x14ac:dyDescent="0.25">
      <c r="R7455" s="16"/>
    </row>
    <row r="7456" spans="18:18" x14ac:dyDescent="0.25">
      <c r="R7456" s="16"/>
    </row>
    <row r="7457" spans="18:18" x14ac:dyDescent="0.25">
      <c r="R7457" s="16"/>
    </row>
    <row r="7458" spans="18:18" x14ac:dyDescent="0.25">
      <c r="R7458" s="16"/>
    </row>
    <row r="7459" spans="18:18" x14ac:dyDescent="0.25">
      <c r="R7459" s="16"/>
    </row>
    <row r="7460" spans="18:18" x14ac:dyDescent="0.25">
      <c r="R7460" s="16"/>
    </row>
    <row r="7461" spans="18:18" x14ac:dyDescent="0.25">
      <c r="R7461" s="16"/>
    </row>
    <row r="7462" spans="18:18" x14ac:dyDescent="0.25">
      <c r="R7462" s="16"/>
    </row>
    <row r="7463" spans="18:18" x14ac:dyDescent="0.25">
      <c r="R7463" s="16"/>
    </row>
    <row r="7464" spans="18:18" x14ac:dyDescent="0.25">
      <c r="R7464" s="16"/>
    </row>
    <row r="7465" spans="18:18" x14ac:dyDescent="0.25">
      <c r="R7465" s="16"/>
    </row>
    <row r="7466" spans="18:18" x14ac:dyDescent="0.25">
      <c r="R7466" s="16"/>
    </row>
    <row r="7467" spans="18:18" x14ac:dyDescent="0.25">
      <c r="R7467" s="16"/>
    </row>
    <row r="7468" spans="18:18" x14ac:dyDescent="0.25">
      <c r="R7468" s="16"/>
    </row>
    <row r="7469" spans="18:18" x14ac:dyDescent="0.25">
      <c r="R7469" s="16"/>
    </row>
    <row r="7470" spans="18:18" x14ac:dyDescent="0.25">
      <c r="R7470" s="16"/>
    </row>
    <row r="7471" spans="18:18" x14ac:dyDescent="0.25">
      <c r="R7471" s="16"/>
    </row>
    <row r="7472" spans="18:18" x14ac:dyDescent="0.25">
      <c r="R7472" s="16"/>
    </row>
    <row r="7473" spans="18:18" x14ac:dyDescent="0.25">
      <c r="R7473" s="16"/>
    </row>
    <row r="7474" spans="18:18" x14ac:dyDescent="0.25">
      <c r="R7474" s="16"/>
    </row>
    <row r="7475" spans="18:18" x14ac:dyDescent="0.25">
      <c r="R7475" s="16"/>
    </row>
    <row r="7476" spans="18:18" x14ac:dyDescent="0.25">
      <c r="R7476" s="16"/>
    </row>
    <row r="7477" spans="18:18" x14ac:dyDescent="0.25">
      <c r="R7477" s="16"/>
    </row>
    <row r="7478" spans="18:18" x14ac:dyDescent="0.25">
      <c r="R7478" s="16"/>
    </row>
    <row r="7479" spans="18:18" x14ac:dyDescent="0.25">
      <c r="R7479" s="16"/>
    </row>
    <row r="7480" spans="18:18" x14ac:dyDescent="0.25">
      <c r="R7480" s="16"/>
    </row>
    <row r="7481" spans="18:18" x14ac:dyDescent="0.25">
      <c r="R7481" s="16"/>
    </row>
    <row r="7482" spans="18:18" x14ac:dyDescent="0.25">
      <c r="R7482" s="16"/>
    </row>
    <row r="7483" spans="18:18" x14ac:dyDescent="0.25">
      <c r="R7483" s="16"/>
    </row>
    <row r="7484" spans="18:18" x14ac:dyDescent="0.25">
      <c r="R7484" s="16"/>
    </row>
    <row r="7485" spans="18:18" x14ac:dyDescent="0.25">
      <c r="R7485" s="16"/>
    </row>
    <row r="7486" spans="18:18" x14ac:dyDescent="0.25">
      <c r="R7486" s="16"/>
    </row>
    <row r="7487" spans="18:18" x14ac:dyDescent="0.25">
      <c r="R7487" s="16"/>
    </row>
    <row r="7488" spans="18:18" x14ac:dyDescent="0.25">
      <c r="R7488" s="16"/>
    </row>
    <row r="7489" spans="18:18" x14ac:dyDescent="0.25">
      <c r="R7489" s="16"/>
    </row>
    <row r="7490" spans="18:18" x14ac:dyDescent="0.25">
      <c r="R7490" s="16"/>
    </row>
    <row r="7491" spans="18:18" x14ac:dyDescent="0.25">
      <c r="R7491" s="16"/>
    </row>
    <row r="7492" spans="18:18" x14ac:dyDescent="0.25">
      <c r="R7492" s="16"/>
    </row>
    <row r="7493" spans="18:18" x14ac:dyDescent="0.25">
      <c r="R7493" s="16"/>
    </row>
    <row r="7494" spans="18:18" x14ac:dyDescent="0.25">
      <c r="R7494" s="16"/>
    </row>
    <row r="7495" spans="18:18" x14ac:dyDescent="0.25">
      <c r="R7495" s="16"/>
    </row>
    <row r="7496" spans="18:18" x14ac:dyDescent="0.25">
      <c r="R7496" s="16"/>
    </row>
    <row r="7497" spans="18:18" x14ac:dyDescent="0.25">
      <c r="R7497" s="16"/>
    </row>
    <row r="7498" spans="18:18" x14ac:dyDescent="0.25">
      <c r="R7498" s="16"/>
    </row>
    <row r="7499" spans="18:18" x14ac:dyDescent="0.25">
      <c r="R7499" s="16"/>
    </row>
    <row r="7500" spans="18:18" x14ac:dyDescent="0.25">
      <c r="R7500" s="16"/>
    </row>
    <row r="7501" spans="18:18" x14ac:dyDescent="0.25">
      <c r="R7501" s="16"/>
    </row>
    <row r="7502" spans="18:18" x14ac:dyDescent="0.25">
      <c r="R7502" s="16"/>
    </row>
    <row r="7503" spans="18:18" x14ac:dyDescent="0.25">
      <c r="R7503" s="16"/>
    </row>
    <row r="7504" spans="18:18" x14ac:dyDescent="0.25">
      <c r="R7504" s="16"/>
    </row>
    <row r="7505" spans="18:18" x14ac:dyDescent="0.25">
      <c r="R7505" s="16"/>
    </row>
    <row r="7506" spans="18:18" x14ac:dyDescent="0.25">
      <c r="R7506" s="16"/>
    </row>
    <row r="7507" spans="18:18" x14ac:dyDescent="0.25">
      <c r="R7507" s="16"/>
    </row>
    <row r="7508" spans="18:18" x14ac:dyDescent="0.25">
      <c r="R7508" s="16"/>
    </row>
    <row r="7509" spans="18:18" x14ac:dyDescent="0.25">
      <c r="R7509" s="16"/>
    </row>
    <row r="7510" spans="18:18" x14ac:dyDescent="0.25">
      <c r="R7510" s="16"/>
    </row>
    <row r="7511" spans="18:18" x14ac:dyDescent="0.25">
      <c r="R7511" s="16"/>
    </row>
    <row r="7512" spans="18:18" x14ac:dyDescent="0.25">
      <c r="R7512" s="16"/>
    </row>
    <row r="7513" spans="18:18" x14ac:dyDescent="0.25">
      <c r="R7513" s="16"/>
    </row>
    <row r="7514" spans="18:18" x14ac:dyDescent="0.25">
      <c r="R7514" s="16"/>
    </row>
    <row r="7515" spans="18:18" x14ac:dyDescent="0.25">
      <c r="R7515" s="16"/>
    </row>
    <row r="7516" spans="18:18" x14ac:dyDescent="0.25">
      <c r="R7516" s="16"/>
    </row>
    <row r="7517" spans="18:18" x14ac:dyDescent="0.25">
      <c r="R7517" s="16"/>
    </row>
    <row r="7518" spans="18:18" x14ac:dyDescent="0.25">
      <c r="R7518" s="16"/>
    </row>
    <row r="7519" spans="18:18" x14ac:dyDescent="0.25">
      <c r="R7519" s="16"/>
    </row>
    <row r="7520" spans="18:18" x14ac:dyDescent="0.25">
      <c r="R7520" s="16"/>
    </row>
    <row r="7521" spans="18:18" x14ac:dyDescent="0.25">
      <c r="R7521" s="16"/>
    </row>
    <row r="7522" spans="18:18" x14ac:dyDescent="0.25">
      <c r="R7522" s="16"/>
    </row>
    <row r="7523" spans="18:18" x14ac:dyDescent="0.25">
      <c r="R7523" s="16"/>
    </row>
    <row r="7524" spans="18:18" x14ac:dyDescent="0.25">
      <c r="R7524" s="16"/>
    </row>
    <row r="7525" spans="18:18" x14ac:dyDescent="0.25">
      <c r="R7525" s="16"/>
    </row>
    <row r="7526" spans="18:18" x14ac:dyDescent="0.25">
      <c r="R7526" s="16"/>
    </row>
    <row r="7527" spans="18:18" x14ac:dyDescent="0.25">
      <c r="R7527" s="16"/>
    </row>
    <row r="7528" spans="18:18" x14ac:dyDescent="0.25">
      <c r="R7528" s="16"/>
    </row>
    <row r="7529" spans="18:18" x14ac:dyDescent="0.25">
      <c r="R7529" s="16"/>
    </row>
    <row r="7530" spans="18:18" x14ac:dyDescent="0.25">
      <c r="R7530" s="16"/>
    </row>
    <row r="7531" spans="18:18" x14ac:dyDescent="0.25">
      <c r="R7531" s="16"/>
    </row>
    <row r="7532" spans="18:18" x14ac:dyDescent="0.25">
      <c r="R7532" s="16"/>
    </row>
    <row r="7533" spans="18:18" x14ac:dyDescent="0.25">
      <c r="R7533" s="16"/>
    </row>
    <row r="7534" spans="18:18" x14ac:dyDescent="0.25">
      <c r="R7534" s="16"/>
    </row>
    <row r="7535" spans="18:18" x14ac:dyDescent="0.25">
      <c r="R7535" s="16"/>
    </row>
    <row r="7536" spans="18:18" x14ac:dyDescent="0.25">
      <c r="R7536" s="16"/>
    </row>
    <row r="7537" spans="18:18" x14ac:dyDescent="0.25">
      <c r="R7537" s="16"/>
    </row>
    <row r="7538" spans="18:18" x14ac:dyDescent="0.25">
      <c r="R7538" s="16"/>
    </row>
    <row r="7539" spans="18:18" x14ac:dyDescent="0.25">
      <c r="R7539" s="16"/>
    </row>
    <row r="7540" spans="18:18" x14ac:dyDescent="0.25">
      <c r="R7540" s="16"/>
    </row>
    <row r="7541" spans="18:18" x14ac:dyDescent="0.25">
      <c r="R7541" s="16"/>
    </row>
    <row r="7542" spans="18:18" x14ac:dyDescent="0.25">
      <c r="R7542" s="16"/>
    </row>
    <row r="7543" spans="18:18" x14ac:dyDescent="0.25">
      <c r="R7543" s="16"/>
    </row>
    <row r="7544" spans="18:18" x14ac:dyDescent="0.25">
      <c r="R7544" s="16"/>
    </row>
    <row r="7545" spans="18:18" x14ac:dyDescent="0.25">
      <c r="R7545" s="16"/>
    </row>
    <row r="7546" spans="18:18" x14ac:dyDescent="0.25">
      <c r="R7546" s="16"/>
    </row>
    <row r="7547" spans="18:18" x14ac:dyDescent="0.25">
      <c r="R7547" s="16"/>
    </row>
    <row r="7548" spans="18:18" x14ac:dyDescent="0.25">
      <c r="R7548" s="16"/>
    </row>
    <row r="7549" spans="18:18" x14ac:dyDescent="0.25">
      <c r="R7549" s="16"/>
    </row>
    <row r="7550" spans="18:18" x14ac:dyDescent="0.25">
      <c r="R7550" s="16"/>
    </row>
    <row r="7551" spans="18:18" x14ac:dyDescent="0.25">
      <c r="R7551" s="16"/>
    </row>
    <row r="7552" spans="18:18" x14ac:dyDescent="0.25">
      <c r="R7552" s="16"/>
    </row>
    <row r="7553" spans="18:18" x14ac:dyDescent="0.25">
      <c r="R7553" s="16"/>
    </row>
    <row r="7554" spans="18:18" x14ac:dyDescent="0.25">
      <c r="R7554" s="16"/>
    </row>
    <row r="7555" spans="18:18" x14ac:dyDescent="0.25">
      <c r="R7555" s="16"/>
    </row>
    <row r="7556" spans="18:18" x14ac:dyDescent="0.25">
      <c r="R7556" s="16"/>
    </row>
    <row r="7557" spans="18:18" x14ac:dyDescent="0.25">
      <c r="R7557" s="16"/>
    </row>
    <row r="7558" spans="18:18" x14ac:dyDescent="0.25">
      <c r="R7558" s="16"/>
    </row>
    <row r="7559" spans="18:18" x14ac:dyDescent="0.25">
      <c r="R7559" s="16"/>
    </row>
    <row r="7560" spans="18:18" x14ac:dyDescent="0.25">
      <c r="R7560" s="16"/>
    </row>
    <row r="7561" spans="18:18" x14ac:dyDescent="0.25">
      <c r="R7561" s="16"/>
    </row>
    <row r="7562" spans="18:18" x14ac:dyDescent="0.25">
      <c r="R7562" s="16"/>
    </row>
    <row r="7563" spans="18:18" x14ac:dyDescent="0.25">
      <c r="R7563" s="16"/>
    </row>
    <row r="7564" spans="18:18" x14ac:dyDescent="0.25">
      <c r="R7564" s="16"/>
    </row>
    <row r="7565" spans="18:18" x14ac:dyDescent="0.25">
      <c r="R7565" s="16"/>
    </row>
    <row r="7566" spans="18:18" x14ac:dyDescent="0.25">
      <c r="R7566" s="16"/>
    </row>
    <row r="7567" spans="18:18" x14ac:dyDescent="0.25">
      <c r="R7567" s="16"/>
    </row>
    <row r="7568" spans="18:18" x14ac:dyDescent="0.25">
      <c r="R7568" s="16"/>
    </row>
    <row r="7569" spans="18:18" x14ac:dyDescent="0.25">
      <c r="R7569" s="16"/>
    </row>
    <row r="7570" spans="18:18" x14ac:dyDescent="0.25">
      <c r="R7570" s="16"/>
    </row>
    <row r="7571" spans="18:18" x14ac:dyDescent="0.25">
      <c r="R7571" s="16"/>
    </row>
    <row r="7572" spans="18:18" x14ac:dyDescent="0.25">
      <c r="R7572" s="16"/>
    </row>
    <row r="7573" spans="18:18" x14ac:dyDescent="0.25">
      <c r="R7573" s="16"/>
    </row>
    <row r="7574" spans="18:18" x14ac:dyDescent="0.25">
      <c r="R7574" s="16"/>
    </row>
    <row r="7575" spans="18:18" x14ac:dyDescent="0.25">
      <c r="R7575" s="16"/>
    </row>
    <row r="7576" spans="18:18" x14ac:dyDescent="0.25">
      <c r="R7576" s="16"/>
    </row>
    <row r="7577" spans="18:18" x14ac:dyDescent="0.25">
      <c r="R7577" s="16"/>
    </row>
    <row r="7578" spans="18:18" x14ac:dyDescent="0.25">
      <c r="R7578" s="16"/>
    </row>
    <row r="7579" spans="18:18" x14ac:dyDescent="0.25">
      <c r="R7579" s="16"/>
    </row>
    <row r="7580" spans="18:18" x14ac:dyDescent="0.25">
      <c r="R7580" s="16"/>
    </row>
    <row r="7581" spans="18:18" x14ac:dyDescent="0.25">
      <c r="R7581" s="16"/>
    </row>
    <row r="7582" spans="18:18" x14ac:dyDescent="0.25">
      <c r="R7582" s="16"/>
    </row>
    <row r="7583" spans="18:18" x14ac:dyDescent="0.25">
      <c r="R7583" s="16"/>
    </row>
    <row r="7584" spans="18:18" x14ac:dyDescent="0.25">
      <c r="R7584" s="16"/>
    </row>
    <row r="7585" spans="18:18" x14ac:dyDescent="0.25">
      <c r="R7585" s="16"/>
    </row>
    <row r="7586" spans="18:18" x14ac:dyDescent="0.25">
      <c r="R7586" s="16"/>
    </row>
    <row r="7587" spans="18:18" x14ac:dyDescent="0.25">
      <c r="R7587" s="16"/>
    </row>
    <row r="7588" spans="18:18" x14ac:dyDescent="0.25">
      <c r="R7588" s="16"/>
    </row>
    <row r="7589" spans="18:18" x14ac:dyDescent="0.25">
      <c r="R7589" s="16"/>
    </row>
    <row r="7590" spans="18:18" x14ac:dyDescent="0.25">
      <c r="R7590" s="16"/>
    </row>
    <row r="7591" spans="18:18" x14ac:dyDescent="0.25">
      <c r="R7591" s="16"/>
    </row>
    <row r="7592" spans="18:18" x14ac:dyDescent="0.25">
      <c r="R7592" s="16"/>
    </row>
    <row r="7593" spans="18:18" x14ac:dyDescent="0.25">
      <c r="R7593" s="16"/>
    </row>
    <row r="7594" spans="18:18" x14ac:dyDescent="0.25">
      <c r="R7594" s="16"/>
    </row>
    <row r="7595" spans="18:18" x14ac:dyDescent="0.25">
      <c r="R7595" s="16"/>
    </row>
    <row r="7596" spans="18:18" x14ac:dyDescent="0.25">
      <c r="R7596" s="16"/>
    </row>
    <row r="7597" spans="18:18" x14ac:dyDescent="0.25">
      <c r="R7597" s="16"/>
    </row>
    <row r="7598" spans="18:18" x14ac:dyDescent="0.25">
      <c r="R7598" s="16"/>
    </row>
    <row r="7599" spans="18:18" x14ac:dyDescent="0.25">
      <c r="R7599" s="16"/>
    </row>
    <row r="7600" spans="18:18" x14ac:dyDescent="0.25">
      <c r="R7600" s="16"/>
    </row>
    <row r="7601" spans="18:18" x14ac:dyDescent="0.25">
      <c r="R7601" s="16"/>
    </row>
    <row r="7602" spans="18:18" x14ac:dyDescent="0.25">
      <c r="R7602" s="16"/>
    </row>
    <row r="7603" spans="18:18" x14ac:dyDescent="0.25">
      <c r="R7603" s="16"/>
    </row>
    <row r="7604" spans="18:18" x14ac:dyDescent="0.25">
      <c r="R7604" s="16"/>
    </row>
    <row r="7605" spans="18:18" x14ac:dyDescent="0.25">
      <c r="R7605" s="16"/>
    </row>
    <row r="7606" spans="18:18" x14ac:dyDescent="0.25">
      <c r="R7606" s="16"/>
    </row>
    <row r="7607" spans="18:18" x14ac:dyDescent="0.25">
      <c r="R7607" s="16"/>
    </row>
    <row r="7608" spans="18:18" x14ac:dyDescent="0.25">
      <c r="R7608" s="16"/>
    </row>
    <row r="7609" spans="18:18" x14ac:dyDescent="0.25">
      <c r="R7609" s="16"/>
    </row>
    <row r="7610" spans="18:18" x14ac:dyDescent="0.25">
      <c r="R7610" s="16"/>
    </row>
    <row r="7611" spans="18:18" x14ac:dyDescent="0.25">
      <c r="R7611" s="16"/>
    </row>
    <row r="7612" spans="18:18" x14ac:dyDescent="0.25">
      <c r="R7612" s="16"/>
    </row>
    <row r="7613" spans="18:18" x14ac:dyDescent="0.25">
      <c r="R7613" s="16"/>
    </row>
    <row r="7614" spans="18:18" x14ac:dyDescent="0.25">
      <c r="R7614" s="16"/>
    </row>
    <row r="7615" spans="18:18" x14ac:dyDescent="0.25">
      <c r="R7615" s="16"/>
    </row>
    <row r="7616" spans="18:18" x14ac:dyDescent="0.25">
      <c r="R7616" s="16"/>
    </row>
    <row r="7617" spans="18:18" x14ac:dyDescent="0.25">
      <c r="R7617" s="16"/>
    </row>
    <row r="7618" spans="18:18" x14ac:dyDescent="0.25">
      <c r="R7618" s="16"/>
    </row>
    <row r="7619" spans="18:18" x14ac:dyDescent="0.25">
      <c r="R7619" s="16"/>
    </row>
    <row r="7620" spans="18:18" x14ac:dyDescent="0.25">
      <c r="R7620" s="16"/>
    </row>
    <row r="7621" spans="18:18" x14ac:dyDescent="0.25">
      <c r="R7621" s="16"/>
    </row>
    <row r="7622" spans="18:18" x14ac:dyDescent="0.25">
      <c r="R7622" s="16"/>
    </row>
    <row r="7623" spans="18:18" x14ac:dyDescent="0.25">
      <c r="R7623" s="16"/>
    </row>
    <row r="7624" spans="18:18" x14ac:dyDescent="0.25">
      <c r="R7624" s="16"/>
    </row>
    <row r="7625" spans="18:18" x14ac:dyDescent="0.25">
      <c r="R7625" s="16"/>
    </row>
    <row r="7626" spans="18:18" x14ac:dyDescent="0.25">
      <c r="R7626" s="16"/>
    </row>
    <row r="7627" spans="18:18" x14ac:dyDescent="0.25">
      <c r="R7627" s="16"/>
    </row>
    <row r="7628" spans="18:18" x14ac:dyDescent="0.25">
      <c r="R7628" s="16"/>
    </row>
    <row r="7629" spans="18:18" x14ac:dyDescent="0.25">
      <c r="R7629" s="16"/>
    </row>
    <row r="7630" spans="18:18" x14ac:dyDescent="0.25">
      <c r="R7630" s="16"/>
    </row>
    <row r="7631" spans="18:18" x14ac:dyDescent="0.25">
      <c r="R7631" s="16"/>
    </row>
    <row r="7632" spans="18:18" x14ac:dyDescent="0.25">
      <c r="R7632" s="16"/>
    </row>
    <row r="7633" spans="18:18" x14ac:dyDescent="0.25">
      <c r="R7633" s="16"/>
    </row>
    <row r="7634" spans="18:18" x14ac:dyDescent="0.25">
      <c r="R7634" s="16"/>
    </row>
    <row r="7635" spans="18:18" x14ac:dyDescent="0.25">
      <c r="R7635" s="16"/>
    </row>
    <row r="7636" spans="18:18" x14ac:dyDescent="0.25">
      <c r="R7636" s="16"/>
    </row>
    <row r="7637" spans="18:18" x14ac:dyDescent="0.25">
      <c r="R7637" s="16"/>
    </row>
    <row r="7638" spans="18:18" x14ac:dyDescent="0.25">
      <c r="R7638" s="16"/>
    </row>
    <row r="7639" spans="18:18" x14ac:dyDescent="0.25">
      <c r="R7639" s="16"/>
    </row>
    <row r="7640" spans="18:18" x14ac:dyDescent="0.25">
      <c r="R7640" s="16"/>
    </row>
    <row r="7641" spans="18:18" x14ac:dyDescent="0.25">
      <c r="R7641" s="16"/>
    </row>
    <row r="7642" spans="18:18" x14ac:dyDescent="0.25">
      <c r="R7642" s="16"/>
    </row>
    <row r="7643" spans="18:18" x14ac:dyDescent="0.25">
      <c r="R7643" s="16"/>
    </row>
    <row r="7644" spans="18:18" x14ac:dyDescent="0.25">
      <c r="R7644" s="16"/>
    </row>
    <row r="7645" spans="18:18" x14ac:dyDescent="0.25">
      <c r="R7645" s="16"/>
    </row>
    <row r="7646" spans="18:18" x14ac:dyDescent="0.25">
      <c r="R7646" s="16"/>
    </row>
    <row r="7647" spans="18:18" x14ac:dyDescent="0.25">
      <c r="R7647" s="16"/>
    </row>
    <row r="7648" spans="18:18" x14ac:dyDescent="0.25">
      <c r="R7648" s="16"/>
    </row>
    <row r="7649" spans="18:18" x14ac:dyDescent="0.25">
      <c r="R7649" s="16"/>
    </row>
    <row r="7650" spans="18:18" x14ac:dyDescent="0.25">
      <c r="R7650" s="16"/>
    </row>
    <row r="7651" spans="18:18" x14ac:dyDescent="0.25">
      <c r="R7651" s="16"/>
    </row>
    <row r="7652" spans="18:18" x14ac:dyDescent="0.25">
      <c r="R7652" s="16"/>
    </row>
    <row r="7653" spans="18:18" x14ac:dyDescent="0.25">
      <c r="R7653" s="16"/>
    </row>
    <row r="7654" spans="18:18" x14ac:dyDescent="0.25">
      <c r="R7654" s="16"/>
    </row>
    <row r="7655" spans="18:18" x14ac:dyDescent="0.25">
      <c r="R7655" s="16"/>
    </row>
    <row r="7656" spans="18:18" x14ac:dyDescent="0.25">
      <c r="R7656" s="16"/>
    </row>
    <row r="7657" spans="18:18" x14ac:dyDescent="0.25">
      <c r="R7657" s="16"/>
    </row>
    <row r="7658" spans="18:18" x14ac:dyDescent="0.25">
      <c r="R7658" s="16"/>
    </row>
    <row r="7659" spans="18:18" x14ac:dyDescent="0.25">
      <c r="R7659" s="16"/>
    </row>
    <row r="7660" spans="18:18" x14ac:dyDescent="0.25">
      <c r="R7660" s="16"/>
    </row>
    <row r="7661" spans="18:18" x14ac:dyDescent="0.25">
      <c r="R7661" s="16"/>
    </row>
    <row r="7662" spans="18:18" x14ac:dyDescent="0.25">
      <c r="R7662" s="16"/>
    </row>
    <row r="7663" spans="18:18" x14ac:dyDescent="0.25">
      <c r="R7663" s="16"/>
    </row>
    <row r="7664" spans="18:18" x14ac:dyDescent="0.25">
      <c r="R7664" s="16"/>
    </row>
    <row r="7665" spans="18:18" x14ac:dyDescent="0.25">
      <c r="R7665" s="16"/>
    </row>
    <row r="7666" spans="18:18" x14ac:dyDescent="0.25">
      <c r="R7666" s="16"/>
    </row>
    <row r="7667" spans="18:18" x14ac:dyDescent="0.25">
      <c r="R7667" s="16"/>
    </row>
    <row r="7668" spans="18:18" x14ac:dyDescent="0.25">
      <c r="R7668" s="16"/>
    </row>
    <row r="7669" spans="18:18" x14ac:dyDescent="0.25">
      <c r="R7669" s="16"/>
    </row>
    <row r="7670" spans="18:18" x14ac:dyDescent="0.25">
      <c r="R7670" s="16"/>
    </row>
    <row r="7671" spans="18:18" x14ac:dyDescent="0.25">
      <c r="R7671" s="16"/>
    </row>
    <row r="7672" spans="18:18" x14ac:dyDescent="0.25">
      <c r="R7672" s="16"/>
    </row>
    <row r="7673" spans="18:18" x14ac:dyDescent="0.25">
      <c r="R7673" s="16"/>
    </row>
    <row r="7674" spans="18:18" x14ac:dyDescent="0.25">
      <c r="R7674" s="16"/>
    </row>
    <row r="7675" spans="18:18" x14ac:dyDescent="0.25">
      <c r="R7675" s="16"/>
    </row>
    <row r="7676" spans="18:18" x14ac:dyDescent="0.25">
      <c r="R7676" s="16"/>
    </row>
    <row r="7677" spans="18:18" x14ac:dyDescent="0.25">
      <c r="R7677" s="16"/>
    </row>
    <row r="7678" spans="18:18" x14ac:dyDescent="0.25">
      <c r="R7678" s="16"/>
    </row>
    <row r="7679" spans="18:18" x14ac:dyDescent="0.25">
      <c r="R7679" s="16"/>
    </row>
    <row r="7680" spans="18:18" x14ac:dyDescent="0.25">
      <c r="R7680" s="16"/>
    </row>
    <row r="7681" spans="18:18" x14ac:dyDescent="0.25">
      <c r="R7681" s="16"/>
    </row>
    <row r="7682" spans="18:18" x14ac:dyDescent="0.25">
      <c r="R7682" s="16"/>
    </row>
    <row r="7683" spans="18:18" x14ac:dyDescent="0.25">
      <c r="R7683" s="16"/>
    </row>
    <row r="7684" spans="18:18" x14ac:dyDescent="0.25">
      <c r="R7684" s="16"/>
    </row>
    <row r="7685" spans="18:18" x14ac:dyDescent="0.25">
      <c r="R7685" s="16"/>
    </row>
    <row r="7686" spans="18:18" x14ac:dyDescent="0.25">
      <c r="R7686" s="16"/>
    </row>
    <row r="7687" spans="18:18" x14ac:dyDescent="0.25">
      <c r="R7687" s="16"/>
    </row>
    <row r="7688" spans="18:18" x14ac:dyDescent="0.25">
      <c r="R7688" s="16"/>
    </row>
    <row r="7689" spans="18:18" x14ac:dyDescent="0.25">
      <c r="R7689" s="16"/>
    </row>
    <row r="7690" spans="18:18" x14ac:dyDescent="0.25">
      <c r="R7690" s="16"/>
    </row>
    <row r="7691" spans="18:18" x14ac:dyDescent="0.25">
      <c r="R7691" s="16"/>
    </row>
    <row r="7692" spans="18:18" x14ac:dyDescent="0.25">
      <c r="R7692" s="16"/>
    </row>
    <row r="7693" spans="18:18" x14ac:dyDescent="0.25">
      <c r="R7693" s="16"/>
    </row>
    <row r="7694" spans="18:18" x14ac:dyDescent="0.25">
      <c r="R7694" s="16"/>
    </row>
    <row r="7695" spans="18:18" x14ac:dyDescent="0.25">
      <c r="R7695" s="16"/>
    </row>
    <row r="7696" spans="18:18" x14ac:dyDescent="0.25">
      <c r="R7696" s="16"/>
    </row>
    <row r="7697" spans="18:18" x14ac:dyDescent="0.25">
      <c r="R7697" s="16"/>
    </row>
    <row r="7698" spans="18:18" x14ac:dyDescent="0.25">
      <c r="R7698" s="16"/>
    </row>
    <row r="7699" spans="18:18" x14ac:dyDescent="0.25">
      <c r="R7699" s="16"/>
    </row>
    <row r="7700" spans="18:18" x14ac:dyDescent="0.25">
      <c r="R7700" s="16"/>
    </row>
    <row r="7701" spans="18:18" x14ac:dyDescent="0.25">
      <c r="R7701" s="16"/>
    </row>
    <row r="7702" spans="18:18" x14ac:dyDescent="0.25">
      <c r="R7702" s="16"/>
    </row>
    <row r="7703" spans="18:18" x14ac:dyDescent="0.25">
      <c r="R7703" s="16"/>
    </row>
    <row r="7704" spans="18:18" x14ac:dyDescent="0.25">
      <c r="R7704" s="16"/>
    </row>
    <row r="7705" spans="18:18" x14ac:dyDescent="0.25">
      <c r="R7705" s="16"/>
    </row>
    <row r="7706" spans="18:18" x14ac:dyDescent="0.25">
      <c r="R7706" s="16"/>
    </row>
    <row r="7707" spans="18:18" x14ac:dyDescent="0.25">
      <c r="R7707" s="16"/>
    </row>
    <row r="7708" spans="18:18" x14ac:dyDescent="0.25">
      <c r="R7708" s="16"/>
    </row>
    <row r="7709" spans="18:18" x14ac:dyDescent="0.25">
      <c r="R7709" s="16"/>
    </row>
    <row r="7710" spans="18:18" x14ac:dyDescent="0.25">
      <c r="R7710" s="16"/>
    </row>
    <row r="7711" spans="18:18" x14ac:dyDescent="0.25">
      <c r="R7711" s="16"/>
    </row>
    <row r="7712" spans="18:18" x14ac:dyDescent="0.25">
      <c r="R7712" s="16"/>
    </row>
    <row r="7713" spans="18:18" x14ac:dyDescent="0.25">
      <c r="R7713" s="16"/>
    </row>
    <row r="7714" spans="18:18" x14ac:dyDescent="0.25">
      <c r="R7714" s="16"/>
    </row>
    <row r="7715" spans="18:18" x14ac:dyDescent="0.25">
      <c r="R7715" s="16"/>
    </row>
    <row r="7716" spans="18:18" x14ac:dyDescent="0.25">
      <c r="R7716" s="16"/>
    </row>
    <row r="7717" spans="18:18" x14ac:dyDescent="0.25">
      <c r="R7717" s="16"/>
    </row>
    <row r="7718" spans="18:18" x14ac:dyDescent="0.25">
      <c r="R7718" s="16"/>
    </row>
    <row r="7719" spans="18:18" x14ac:dyDescent="0.25">
      <c r="R7719" s="16"/>
    </row>
    <row r="7720" spans="18:18" x14ac:dyDescent="0.25">
      <c r="R7720" s="16"/>
    </row>
    <row r="7721" spans="18:18" x14ac:dyDescent="0.25">
      <c r="R7721" s="16"/>
    </row>
    <row r="7722" spans="18:18" x14ac:dyDescent="0.25">
      <c r="R7722" s="16"/>
    </row>
    <row r="7723" spans="18:18" x14ac:dyDescent="0.25">
      <c r="R7723" s="16"/>
    </row>
    <row r="7724" spans="18:18" x14ac:dyDescent="0.25">
      <c r="R7724" s="16"/>
    </row>
    <row r="7725" spans="18:18" x14ac:dyDescent="0.25">
      <c r="R7725" s="16"/>
    </row>
    <row r="7726" spans="18:18" x14ac:dyDescent="0.25">
      <c r="R7726" s="16"/>
    </row>
    <row r="7727" spans="18:18" x14ac:dyDescent="0.25">
      <c r="R7727" s="16"/>
    </row>
    <row r="7728" spans="18:18" x14ac:dyDescent="0.25">
      <c r="R7728" s="16"/>
    </row>
    <row r="7729" spans="18:18" x14ac:dyDescent="0.25">
      <c r="R7729" s="16"/>
    </row>
    <row r="7730" spans="18:18" x14ac:dyDescent="0.25">
      <c r="R7730" s="16"/>
    </row>
    <row r="7731" spans="18:18" x14ac:dyDescent="0.25">
      <c r="R7731" s="16"/>
    </row>
    <row r="7732" spans="18:18" x14ac:dyDescent="0.25">
      <c r="R7732" s="16"/>
    </row>
    <row r="7733" spans="18:18" x14ac:dyDescent="0.25">
      <c r="R7733" s="16"/>
    </row>
    <row r="7734" spans="18:18" x14ac:dyDescent="0.25">
      <c r="R7734" s="16"/>
    </row>
    <row r="7735" spans="18:18" x14ac:dyDescent="0.25">
      <c r="R7735" s="16"/>
    </row>
    <row r="7736" spans="18:18" x14ac:dyDescent="0.25">
      <c r="R7736" s="16"/>
    </row>
    <row r="7737" spans="18:18" x14ac:dyDescent="0.25">
      <c r="R7737" s="16"/>
    </row>
    <row r="7738" spans="18:18" x14ac:dyDescent="0.25">
      <c r="R7738" s="16"/>
    </row>
    <row r="7739" spans="18:18" x14ac:dyDescent="0.25">
      <c r="R7739" s="16"/>
    </row>
    <row r="7740" spans="18:18" x14ac:dyDescent="0.25">
      <c r="R7740" s="16"/>
    </row>
    <row r="7741" spans="18:18" x14ac:dyDescent="0.25">
      <c r="R7741" s="16"/>
    </row>
    <row r="7742" spans="18:18" x14ac:dyDescent="0.25">
      <c r="R7742" s="16"/>
    </row>
    <row r="7743" spans="18:18" x14ac:dyDescent="0.25">
      <c r="R7743" s="16"/>
    </row>
    <row r="7744" spans="18:18" x14ac:dyDescent="0.25">
      <c r="R7744" s="16"/>
    </row>
    <row r="7745" spans="18:18" x14ac:dyDescent="0.25">
      <c r="R7745" s="16"/>
    </row>
    <row r="7746" spans="18:18" x14ac:dyDescent="0.25">
      <c r="R7746" s="16"/>
    </row>
    <row r="7747" spans="18:18" x14ac:dyDescent="0.25">
      <c r="R7747" s="16"/>
    </row>
    <row r="7748" spans="18:18" x14ac:dyDescent="0.25">
      <c r="R7748" s="16"/>
    </row>
    <row r="7749" spans="18:18" x14ac:dyDescent="0.25">
      <c r="R7749" s="16"/>
    </row>
    <row r="7750" spans="18:18" x14ac:dyDescent="0.25">
      <c r="R7750" s="16"/>
    </row>
    <row r="7751" spans="18:18" x14ac:dyDescent="0.25">
      <c r="R7751" s="16"/>
    </row>
    <row r="7752" spans="18:18" x14ac:dyDescent="0.25">
      <c r="R7752" s="16"/>
    </row>
    <row r="7753" spans="18:18" x14ac:dyDescent="0.25">
      <c r="R7753" s="16"/>
    </row>
    <row r="7754" spans="18:18" x14ac:dyDescent="0.25">
      <c r="R7754" s="16"/>
    </row>
    <row r="7755" spans="18:18" x14ac:dyDescent="0.25">
      <c r="R7755" s="16"/>
    </row>
    <row r="7756" spans="18:18" x14ac:dyDescent="0.25">
      <c r="R7756" s="16"/>
    </row>
    <row r="7757" spans="18:18" x14ac:dyDescent="0.25">
      <c r="R7757" s="16"/>
    </row>
    <row r="7758" spans="18:18" x14ac:dyDescent="0.25">
      <c r="R7758" s="16"/>
    </row>
    <row r="7759" spans="18:18" x14ac:dyDescent="0.25">
      <c r="R7759" s="16"/>
    </row>
    <row r="7760" spans="18:18" x14ac:dyDescent="0.25">
      <c r="R7760" s="16"/>
    </row>
    <row r="7761" spans="18:18" x14ac:dyDescent="0.25">
      <c r="R7761" s="16"/>
    </row>
    <row r="7762" spans="18:18" x14ac:dyDescent="0.25">
      <c r="R7762" s="16"/>
    </row>
    <row r="7763" spans="18:18" x14ac:dyDescent="0.25">
      <c r="R7763" s="16"/>
    </row>
    <row r="7764" spans="18:18" x14ac:dyDescent="0.25">
      <c r="R7764" s="16"/>
    </row>
    <row r="7765" spans="18:18" x14ac:dyDescent="0.25">
      <c r="R7765" s="16"/>
    </row>
    <row r="7766" spans="18:18" x14ac:dyDescent="0.25">
      <c r="R7766" s="16"/>
    </row>
    <row r="7767" spans="18:18" x14ac:dyDescent="0.25">
      <c r="R7767" s="16"/>
    </row>
    <row r="7768" spans="18:18" x14ac:dyDescent="0.25">
      <c r="R7768" s="16"/>
    </row>
    <row r="7769" spans="18:18" x14ac:dyDescent="0.25">
      <c r="R7769" s="16"/>
    </row>
    <row r="7770" spans="18:18" x14ac:dyDescent="0.25">
      <c r="R7770" s="16"/>
    </row>
    <row r="7771" spans="18:18" x14ac:dyDescent="0.25">
      <c r="R7771" s="16"/>
    </row>
    <row r="7772" spans="18:18" x14ac:dyDescent="0.25">
      <c r="R7772" s="16"/>
    </row>
    <row r="7773" spans="18:18" x14ac:dyDescent="0.25">
      <c r="R7773" s="16"/>
    </row>
    <row r="7774" spans="18:18" x14ac:dyDescent="0.25">
      <c r="R7774" s="16"/>
    </row>
    <row r="7775" spans="18:18" x14ac:dyDescent="0.25">
      <c r="R7775" s="16"/>
    </row>
    <row r="7776" spans="18:18" x14ac:dyDescent="0.25">
      <c r="R7776" s="16"/>
    </row>
    <row r="7777" spans="18:18" x14ac:dyDescent="0.25">
      <c r="R7777" s="16"/>
    </row>
    <row r="7778" spans="18:18" x14ac:dyDescent="0.25">
      <c r="R7778" s="16"/>
    </row>
    <row r="7779" spans="18:18" x14ac:dyDescent="0.25">
      <c r="R7779" s="16"/>
    </row>
    <row r="7780" spans="18:18" x14ac:dyDescent="0.25">
      <c r="R7780" s="16"/>
    </row>
    <row r="7781" spans="18:18" x14ac:dyDescent="0.25">
      <c r="R7781" s="16"/>
    </row>
    <row r="7782" spans="18:18" x14ac:dyDescent="0.25">
      <c r="R7782" s="16"/>
    </row>
    <row r="7783" spans="18:18" x14ac:dyDescent="0.25">
      <c r="R7783" s="16"/>
    </row>
    <row r="7784" spans="18:18" x14ac:dyDescent="0.25">
      <c r="R7784" s="16"/>
    </row>
    <row r="7785" spans="18:18" x14ac:dyDescent="0.25">
      <c r="R7785" s="16"/>
    </row>
    <row r="7786" spans="18:18" x14ac:dyDescent="0.25">
      <c r="R7786" s="16"/>
    </row>
    <row r="7787" spans="18:18" x14ac:dyDescent="0.25">
      <c r="R7787" s="16"/>
    </row>
    <row r="7788" spans="18:18" x14ac:dyDescent="0.25">
      <c r="R7788" s="16"/>
    </row>
    <row r="7789" spans="18:18" x14ac:dyDescent="0.25">
      <c r="R7789" s="16"/>
    </row>
    <row r="7790" spans="18:18" x14ac:dyDescent="0.25">
      <c r="R7790" s="16"/>
    </row>
    <row r="7791" spans="18:18" x14ac:dyDescent="0.25">
      <c r="R7791" s="16"/>
    </row>
    <row r="7792" spans="18:18" x14ac:dyDescent="0.25">
      <c r="R7792" s="16"/>
    </row>
    <row r="7793" spans="18:18" x14ac:dyDescent="0.25">
      <c r="R7793" s="16"/>
    </row>
    <row r="7794" spans="18:18" x14ac:dyDescent="0.25">
      <c r="R7794" s="16"/>
    </row>
    <row r="7795" spans="18:18" x14ac:dyDescent="0.25">
      <c r="R7795" s="16"/>
    </row>
    <row r="7796" spans="18:18" x14ac:dyDescent="0.25">
      <c r="R7796" s="16"/>
    </row>
    <row r="7797" spans="18:18" x14ac:dyDescent="0.25">
      <c r="R7797" s="16"/>
    </row>
    <row r="7798" spans="18:18" x14ac:dyDescent="0.25">
      <c r="R7798" s="16"/>
    </row>
    <row r="7799" spans="18:18" x14ac:dyDescent="0.25">
      <c r="R7799" s="16"/>
    </row>
    <row r="7800" spans="18:18" x14ac:dyDescent="0.25">
      <c r="R7800" s="16"/>
    </row>
    <row r="7801" spans="18:18" x14ac:dyDescent="0.25">
      <c r="R7801" s="16"/>
    </row>
    <row r="7802" spans="18:18" x14ac:dyDescent="0.25">
      <c r="R7802" s="16"/>
    </row>
    <row r="7803" spans="18:18" x14ac:dyDescent="0.25">
      <c r="R7803" s="16"/>
    </row>
    <row r="7804" spans="18:18" x14ac:dyDescent="0.25">
      <c r="R7804" s="16"/>
    </row>
    <row r="7805" spans="18:18" x14ac:dyDescent="0.25">
      <c r="R7805" s="16"/>
    </row>
    <row r="7806" spans="18:18" x14ac:dyDescent="0.25">
      <c r="R7806" s="16"/>
    </row>
    <row r="7807" spans="18:18" x14ac:dyDescent="0.25">
      <c r="R7807" s="16"/>
    </row>
    <row r="7808" spans="18:18" x14ac:dyDescent="0.25">
      <c r="R7808" s="16"/>
    </row>
    <row r="7809" spans="18:18" x14ac:dyDescent="0.25">
      <c r="R7809" s="16"/>
    </row>
    <row r="7810" spans="18:18" x14ac:dyDescent="0.25">
      <c r="R7810" s="16"/>
    </row>
    <row r="7811" spans="18:18" x14ac:dyDescent="0.25">
      <c r="R7811" s="16"/>
    </row>
    <row r="7812" spans="18:18" x14ac:dyDescent="0.25">
      <c r="R7812" s="16"/>
    </row>
    <row r="7813" spans="18:18" x14ac:dyDescent="0.25">
      <c r="R7813" s="16"/>
    </row>
    <row r="7814" spans="18:18" x14ac:dyDescent="0.25">
      <c r="R7814" s="16"/>
    </row>
    <row r="7815" spans="18:18" x14ac:dyDescent="0.25">
      <c r="R7815" s="16"/>
    </row>
    <row r="7816" spans="18:18" x14ac:dyDescent="0.25">
      <c r="R7816" s="16"/>
    </row>
    <row r="7817" spans="18:18" x14ac:dyDescent="0.25">
      <c r="R7817" s="16"/>
    </row>
    <row r="7818" spans="18:18" x14ac:dyDescent="0.25">
      <c r="R7818" s="16"/>
    </row>
    <row r="7819" spans="18:18" x14ac:dyDescent="0.25">
      <c r="R7819" s="16"/>
    </row>
    <row r="7820" spans="18:18" x14ac:dyDescent="0.25">
      <c r="R7820" s="16"/>
    </row>
    <row r="7821" spans="18:18" x14ac:dyDescent="0.25">
      <c r="R7821" s="16"/>
    </row>
    <row r="7822" spans="18:18" x14ac:dyDescent="0.25">
      <c r="R7822" s="16"/>
    </row>
    <row r="7823" spans="18:18" x14ac:dyDescent="0.25">
      <c r="R7823" s="16"/>
    </row>
    <row r="7824" spans="18:18" x14ac:dyDescent="0.25">
      <c r="R7824" s="16"/>
    </row>
    <row r="7825" spans="18:18" x14ac:dyDescent="0.25">
      <c r="R7825" s="16"/>
    </row>
    <row r="7826" spans="18:18" x14ac:dyDescent="0.25">
      <c r="R7826" s="16"/>
    </row>
    <row r="7827" spans="18:18" x14ac:dyDescent="0.25">
      <c r="R7827" s="16"/>
    </row>
    <row r="7828" spans="18:18" x14ac:dyDescent="0.25">
      <c r="R7828" s="16"/>
    </row>
    <row r="7829" spans="18:18" x14ac:dyDescent="0.25">
      <c r="R7829" s="16"/>
    </row>
    <row r="7830" spans="18:18" x14ac:dyDescent="0.25">
      <c r="R7830" s="16"/>
    </row>
    <row r="7831" spans="18:18" x14ac:dyDescent="0.25">
      <c r="R7831" s="16"/>
    </row>
    <row r="7832" spans="18:18" x14ac:dyDescent="0.25">
      <c r="R7832" s="16"/>
    </row>
    <row r="7833" spans="18:18" x14ac:dyDescent="0.25">
      <c r="R7833" s="16"/>
    </row>
    <row r="7834" spans="18:18" x14ac:dyDescent="0.25">
      <c r="R7834" s="16"/>
    </row>
    <row r="7835" spans="18:18" x14ac:dyDescent="0.25">
      <c r="R7835" s="16"/>
    </row>
    <row r="7836" spans="18:18" x14ac:dyDescent="0.25">
      <c r="R7836" s="16"/>
    </row>
    <row r="7837" spans="18:18" x14ac:dyDescent="0.25">
      <c r="R7837" s="16"/>
    </row>
    <row r="7838" spans="18:18" x14ac:dyDescent="0.25">
      <c r="R7838" s="16"/>
    </row>
    <row r="7839" spans="18:18" x14ac:dyDescent="0.25">
      <c r="R7839" s="16"/>
    </row>
    <row r="7840" spans="18:18" x14ac:dyDescent="0.25">
      <c r="R7840" s="16"/>
    </row>
    <row r="7841" spans="18:18" x14ac:dyDescent="0.25">
      <c r="R7841" s="16"/>
    </row>
    <row r="7842" spans="18:18" x14ac:dyDescent="0.25">
      <c r="R7842" s="16"/>
    </row>
    <row r="7843" spans="18:18" x14ac:dyDescent="0.25">
      <c r="R7843" s="16"/>
    </row>
    <row r="7844" spans="18:18" x14ac:dyDescent="0.25">
      <c r="R7844" s="16"/>
    </row>
    <row r="7845" spans="18:18" x14ac:dyDescent="0.25">
      <c r="R7845" s="16"/>
    </row>
    <row r="7846" spans="18:18" x14ac:dyDescent="0.25">
      <c r="R7846" s="16"/>
    </row>
    <row r="7847" spans="18:18" x14ac:dyDescent="0.25">
      <c r="R7847" s="16"/>
    </row>
    <row r="7848" spans="18:18" x14ac:dyDescent="0.25">
      <c r="R7848" s="16"/>
    </row>
    <row r="7849" spans="18:18" x14ac:dyDescent="0.25">
      <c r="R7849" s="16"/>
    </row>
    <row r="7850" spans="18:18" x14ac:dyDescent="0.25">
      <c r="R7850" s="16"/>
    </row>
    <row r="7851" spans="18:18" x14ac:dyDescent="0.25">
      <c r="R7851" s="16"/>
    </row>
    <row r="7852" spans="18:18" x14ac:dyDescent="0.25">
      <c r="R7852" s="16"/>
    </row>
    <row r="7853" spans="18:18" x14ac:dyDescent="0.25">
      <c r="R7853" s="16"/>
    </row>
    <row r="7854" spans="18:18" x14ac:dyDescent="0.25">
      <c r="R7854" s="16"/>
    </row>
    <row r="7855" spans="18:18" x14ac:dyDescent="0.25">
      <c r="R7855" s="16"/>
    </row>
    <row r="7856" spans="18:18" x14ac:dyDescent="0.25">
      <c r="R7856" s="16"/>
    </row>
    <row r="7857" spans="18:18" x14ac:dyDescent="0.25">
      <c r="R7857" s="16"/>
    </row>
    <row r="7858" spans="18:18" x14ac:dyDescent="0.25">
      <c r="R7858" s="16"/>
    </row>
    <row r="7859" spans="18:18" x14ac:dyDescent="0.25">
      <c r="R7859" s="16"/>
    </row>
    <row r="7860" spans="18:18" x14ac:dyDescent="0.25">
      <c r="R7860" s="16"/>
    </row>
    <row r="7861" spans="18:18" x14ac:dyDescent="0.25">
      <c r="R7861" s="16"/>
    </row>
    <row r="7862" spans="18:18" x14ac:dyDescent="0.25">
      <c r="R7862" s="16"/>
    </row>
    <row r="7863" spans="18:18" x14ac:dyDescent="0.25">
      <c r="R7863" s="16"/>
    </row>
    <row r="7864" spans="18:18" x14ac:dyDescent="0.25">
      <c r="R7864" s="16"/>
    </row>
    <row r="7865" spans="18:18" x14ac:dyDescent="0.25">
      <c r="R7865" s="16"/>
    </row>
    <row r="7866" spans="18:18" x14ac:dyDescent="0.25">
      <c r="R7866" s="16"/>
    </row>
    <row r="7867" spans="18:18" x14ac:dyDescent="0.25">
      <c r="R7867" s="16"/>
    </row>
    <row r="7868" spans="18:18" x14ac:dyDescent="0.25">
      <c r="R7868" s="16"/>
    </row>
    <row r="7869" spans="18:18" x14ac:dyDescent="0.25">
      <c r="R7869" s="16"/>
    </row>
    <row r="7870" spans="18:18" x14ac:dyDescent="0.25">
      <c r="R7870" s="16"/>
    </row>
    <row r="7871" spans="18:18" x14ac:dyDescent="0.25">
      <c r="R7871" s="16"/>
    </row>
    <row r="7872" spans="18:18" x14ac:dyDescent="0.25">
      <c r="R7872" s="16"/>
    </row>
    <row r="7873" spans="18:18" x14ac:dyDescent="0.25">
      <c r="R7873" s="16"/>
    </row>
    <row r="7874" spans="18:18" x14ac:dyDescent="0.25">
      <c r="R7874" s="16"/>
    </row>
    <row r="7875" spans="18:18" x14ac:dyDescent="0.25">
      <c r="R7875" s="16"/>
    </row>
    <row r="7876" spans="18:18" x14ac:dyDescent="0.25">
      <c r="R7876" s="16"/>
    </row>
    <row r="7877" spans="18:18" x14ac:dyDescent="0.25">
      <c r="R7877" s="16"/>
    </row>
    <row r="7878" spans="18:18" x14ac:dyDescent="0.25">
      <c r="R7878" s="16"/>
    </row>
    <row r="7879" spans="18:18" x14ac:dyDescent="0.25">
      <c r="R7879" s="16"/>
    </row>
    <row r="7880" spans="18:18" x14ac:dyDescent="0.25">
      <c r="R7880" s="16"/>
    </row>
    <row r="7881" spans="18:18" x14ac:dyDescent="0.25">
      <c r="R7881" s="16"/>
    </row>
    <row r="7882" spans="18:18" x14ac:dyDescent="0.25">
      <c r="R7882" s="16"/>
    </row>
    <row r="7883" spans="18:18" x14ac:dyDescent="0.25">
      <c r="R7883" s="16"/>
    </row>
    <row r="7884" spans="18:18" x14ac:dyDescent="0.25">
      <c r="R7884" s="16"/>
    </row>
    <row r="7885" spans="18:18" x14ac:dyDescent="0.25">
      <c r="R7885" s="16"/>
    </row>
    <row r="7886" spans="18:18" x14ac:dyDescent="0.25">
      <c r="R7886" s="16"/>
    </row>
    <row r="7887" spans="18:18" x14ac:dyDescent="0.25">
      <c r="R7887" s="16"/>
    </row>
    <row r="7888" spans="18:18" x14ac:dyDescent="0.25">
      <c r="R7888" s="16"/>
    </row>
    <row r="7889" spans="18:18" x14ac:dyDescent="0.25">
      <c r="R7889" s="16"/>
    </row>
    <row r="7890" spans="18:18" x14ac:dyDescent="0.25">
      <c r="R7890" s="16"/>
    </row>
    <row r="7891" spans="18:18" x14ac:dyDescent="0.25">
      <c r="R7891" s="16"/>
    </row>
    <row r="7892" spans="18:18" x14ac:dyDescent="0.25">
      <c r="R7892" s="16"/>
    </row>
    <row r="7893" spans="18:18" x14ac:dyDescent="0.25">
      <c r="R7893" s="16"/>
    </row>
    <row r="7894" spans="18:18" x14ac:dyDescent="0.25">
      <c r="R7894" s="16"/>
    </row>
    <row r="7895" spans="18:18" x14ac:dyDescent="0.25">
      <c r="R7895" s="16"/>
    </row>
    <row r="7896" spans="18:18" x14ac:dyDescent="0.25">
      <c r="R7896" s="16"/>
    </row>
    <row r="7897" spans="18:18" x14ac:dyDescent="0.25">
      <c r="R7897" s="16"/>
    </row>
    <row r="7898" spans="18:18" x14ac:dyDescent="0.25">
      <c r="R7898" s="16"/>
    </row>
    <row r="7899" spans="18:18" x14ac:dyDescent="0.25">
      <c r="R7899" s="16"/>
    </row>
    <row r="7900" spans="18:18" x14ac:dyDescent="0.25">
      <c r="R7900" s="16"/>
    </row>
    <row r="7901" spans="18:18" x14ac:dyDescent="0.25">
      <c r="R7901" s="16"/>
    </row>
    <row r="7902" spans="18:18" x14ac:dyDescent="0.25">
      <c r="R7902" s="16"/>
    </row>
    <row r="7903" spans="18:18" x14ac:dyDescent="0.25">
      <c r="R7903" s="16"/>
    </row>
    <row r="7904" spans="18:18" x14ac:dyDescent="0.25">
      <c r="R7904" s="16"/>
    </row>
    <row r="7905" spans="18:18" x14ac:dyDescent="0.25">
      <c r="R7905" s="16"/>
    </row>
    <row r="7906" spans="18:18" x14ac:dyDescent="0.25">
      <c r="R7906" s="16"/>
    </row>
    <row r="7907" spans="18:18" x14ac:dyDescent="0.25">
      <c r="R7907" s="16"/>
    </row>
    <row r="7908" spans="18:18" x14ac:dyDescent="0.25">
      <c r="R7908" s="16"/>
    </row>
    <row r="7909" spans="18:18" x14ac:dyDescent="0.25">
      <c r="R7909" s="16"/>
    </row>
    <row r="7910" spans="18:18" x14ac:dyDescent="0.25">
      <c r="R7910" s="16"/>
    </row>
    <row r="7911" spans="18:18" x14ac:dyDescent="0.25">
      <c r="R7911" s="16"/>
    </row>
    <row r="7912" spans="18:18" x14ac:dyDescent="0.25">
      <c r="R7912" s="16"/>
    </row>
    <row r="7913" spans="18:18" x14ac:dyDescent="0.25">
      <c r="R7913" s="16"/>
    </row>
    <row r="7914" spans="18:18" x14ac:dyDescent="0.25">
      <c r="R7914" s="16"/>
    </row>
    <row r="7915" spans="18:18" x14ac:dyDescent="0.25">
      <c r="R7915" s="16"/>
    </row>
    <row r="7916" spans="18:18" x14ac:dyDescent="0.25">
      <c r="R7916" s="16"/>
    </row>
    <row r="7917" spans="18:18" x14ac:dyDescent="0.25">
      <c r="R7917" s="16"/>
    </row>
    <row r="7918" spans="18:18" x14ac:dyDescent="0.25">
      <c r="R7918" s="16"/>
    </row>
    <row r="7919" spans="18:18" x14ac:dyDescent="0.25">
      <c r="R7919" s="16"/>
    </row>
    <row r="7920" spans="18:18" x14ac:dyDescent="0.25">
      <c r="R7920" s="16"/>
    </row>
    <row r="7921" spans="18:18" x14ac:dyDescent="0.25">
      <c r="R7921" s="16"/>
    </row>
    <row r="7922" spans="18:18" x14ac:dyDescent="0.25">
      <c r="R7922" s="16"/>
    </row>
    <row r="7923" spans="18:18" x14ac:dyDescent="0.25">
      <c r="R7923" s="16"/>
    </row>
    <row r="7924" spans="18:18" x14ac:dyDescent="0.25">
      <c r="R7924" s="16"/>
    </row>
    <row r="7925" spans="18:18" x14ac:dyDescent="0.25">
      <c r="R7925" s="16"/>
    </row>
    <row r="7926" spans="18:18" x14ac:dyDescent="0.25">
      <c r="R7926" s="16"/>
    </row>
    <row r="7927" spans="18:18" x14ac:dyDescent="0.25">
      <c r="R7927" s="16"/>
    </row>
    <row r="7928" spans="18:18" x14ac:dyDescent="0.25">
      <c r="R7928" s="16"/>
    </row>
    <row r="7929" spans="18:18" x14ac:dyDescent="0.25">
      <c r="R7929" s="16"/>
    </row>
    <row r="7930" spans="18:18" x14ac:dyDescent="0.25">
      <c r="R7930" s="16"/>
    </row>
    <row r="7931" spans="18:18" x14ac:dyDescent="0.25">
      <c r="R7931" s="16"/>
    </row>
    <row r="7932" spans="18:18" x14ac:dyDescent="0.25">
      <c r="R7932" s="16"/>
    </row>
    <row r="7933" spans="18:18" x14ac:dyDescent="0.25">
      <c r="R7933" s="16"/>
    </row>
    <row r="7934" spans="18:18" x14ac:dyDescent="0.25">
      <c r="R7934" s="16"/>
    </row>
    <row r="7935" spans="18:18" x14ac:dyDescent="0.25">
      <c r="R7935" s="16"/>
    </row>
    <row r="7936" spans="18:18" x14ac:dyDescent="0.25">
      <c r="R7936" s="16"/>
    </row>
    <row r="7937" spans="18:18" x14ac:dyDescent="0.25">
      <c r="R7937" s="16"/>
    </row>
    <row r="7938" spans="18:18" x14ac:dyDescent="0.25">
      <c r="R7938" s="16"/>
    </row>
    <row r="7939" spans="18:18" x14ac:dyDescent="0.25">
      <c r="R7939" s="16"/>
    </row>
    <row r="7940" spans="18:18" x14ac:dyDescent="0.25">
      <c r="R7940" s="16"/>
    </row>
    <row r="7941" spans="18:18" x14ac:dyDescent="0.25">
      <c r="R7941" s="16"/>
    </row>
    <row r="7942" spans="18:18" x14ac:dyDescent="0.25">
      <c r="R7942" s="16"/>
    </row>
    <row r="7943" spans="18:18" x14ac:dyDescent="0.25">
      <c r="R7943" s="16"/>
    </row>
    <row r="7944" spans="18:18" x14ac:dyDescent="0.25">
      <c r="R7944" s="16"/>
    </row>
    <row r="7945" spans="18:18" x14ac:dyDescent="0.25">
      <c r="R7945" s="16"/>
    </row>
    <row r="7946" spans="18:18" x14ac:dyDescent="0.25">
      <c r="R7946" s="16"/>
    </row>
    <row r="7947" spans="18:18" x14ac:dyDescent="0.25">
      <c r="R7947" s="16"/>
    </row>
    <row r="7948" spans="18:18" x14ac:dyDescent="0.25">
      <c r="R7948" s="16"/>
    </row>
    <row r="7949" spans="18:18" x14ac:dyDescent="0.25">
      <c r="R7949" s="16"/>
    </row>
    <row r="7950" spans="18:18" x14ac:dyDescent="0.25">
      <c r="R7950" s="16"/>
    </row>
    <row r="7951" spans="18:18" x14ac:dyDescent="0.25">
      <c r="R7951" s="16"/>
    </row>
    <row r="7952" spans="18:18" x14ac:dyDescent="0.25">
      <c r="R7952" s="16"/>
    </row>
    <row r="7953" spans="18:18" x14ac:dyDescent="0.25">
      <c r="R7953" s="16"/>
    </row>
    <row r="7954" spans="18:18" x14ac:dyDescent="0.25">
      <c r="R7954" s="16"/>
    </row>
    <row r="7955" spans="18:18" x14ac:dyDescent="0.25">
      <c r="R7955" s="16"/>
    </row>
    <row r="7956" spans="18:18" x14ac:dyDescent="0.25">
      <c r="R7956" s="16"/>
    </row>
    <row r="7957" spans="18:18" x14ac:dyDescent="0.25">
      <c r="R7957" s="16"/>
    </row>
    <row r="7958" spans="18:18" x14ac:dyDescent="0.25">
      <c r="R7958" s="16"/>
    </row>
    <row r="7959" spans="18:18" x14ac:dyDescent="0.25">
      <c r="R7959" s="16"/>
    </row>
    <row r="7960" spans="18:18" x14ac:dyDescent="0.25">
      <c r="R7960" s="16"/>
    </row>
    <row r="7961" spans="18:18" x14ac:dyDescent="0.25">
      <c r="R7961" s="16"/>
    </row>
    <row r="7962" spans="18:18" x14ac:dyDescent="0.25">
      <c r="R7962" s="16"/>
    </row>
    <row r="7963" spans="18:18" x14ac:dyDescent="0.25">
      <c r="R7963" s="16"/>
    </row>
    <row r="7964" spans="18:18" x14ac:dyDescent="0.25">
      <c r="R7964" s="16"/>
    </row>
    <row r="7965" spans="18:18" x14ac:dyDescent="0.25">
      <c r="R7965" s="16"/>
    </row>
    <row r="7966" spans="18:18" x14ac:dyDescent="0.25">
      <c r="R7966" s="16"/>
    </row>
    <row r="7967" spans="18:18" x14ac:dyDescent="0.25">
      <c r="R7967" s="16"/>
    </row>
    <row r="7968" spans="18:18" x14ac:dyDescent="0.25">
      <c r="R7968" s="16"/>
    </row>
    <row r="7969" spans="18:18" x14ac:dyDescent="0.25">
      <c r="R7969" s="16"/>
    </row>
    <row r="7970" spans="18:18" x14ac:dyDescent="0.25">
      <c r="R7970" s="16"/>
    </row>
    <row r="7971" spans="18:18" x14ac:dyDescent="0.25">
      <c r="R7971" s="16"/>
    </row>
    <row r="7972" spans="18:18" x14ac:dyDescent="0.25">
      <c r="R7972" s="16"/>
    </row>
    <row r="7973" spans="18:18" x14ac:dyDescent="0.25">
      <c r="R7973" s="16"/>
    </row>
    <row r="7974" spans="18:18" x14ac:dyDescent="0.25">
      <c r="R7974" s="16"/>
    </row>
    <row r="7975" spans="18:18" x14ac:dyDescent="0.25">
      <c r="R7975" s="16"/>
    </row>
    <row r="7976" spans="18:18" x14ac:dyDescent="0.25">
      <c r="R7976" s="16"/>
    </row>
    <row r="7977" spans="18:18" x14ac:dyDescent="0.25">
      <c r="R7977" s="16"/>
    </row>
    <row r="7978" spans="18:18" x14ac:dyDescent="0.25">
      <c r="R7978" s="16"/>
    </row>
    <row r="7979" spans="18:18" x14ac:dyDescent="0.25">
      <c r="R7979" s="16"/>
    </row>
    <row r="7980" spans="18:18" x14ac:dyDescent="0.25">
      <c r="R7980" s="16"/>
    </row>
    <row r="7981" spans="18:18" x14ac:dyDescent="0.25">
      <c r="R7981" s="16"/>
    </row>
    <row r="7982" spans="18:18" x14ac:dyDescent="0.25">
      <c r="R7982" s="16"/>
    </row>
    <row r="7983" spans="18:18" x14ac:dyDescent="0.25">
      <c r="R7983" s="16"/>
    </row>
    <row r="7984" spans="18:18" x14ac:dyDescent="0.25">
      <c r="R7984" s="16"/>
    </row>
    <row r="7985" spans="18:18" x14ac:dyDescent="0.25">
      <c r="R7985" s="16"/>
    </row>
    <row r="7986" spans="18:18" x14ac:dyDescent="0.25">
      <c r="R7986" s="16"/>
    </row>
    <row r="7987" spans="18:18" x14ac:dyDescent="0.25">
      <c r="R7987" s="16"/>
    </row>
    <row r="7988" spans="18:18" x14ac:dyDescent="0.25">
      <c r="R7988" s="16"/>
    </row>
    <row r="7989" spans="18:18" x14ac:dyDescent="0.25">
      <c r="R7989" s="16"/>
    </row>
    <row r="7990" spans="18:18" x14ac:dyDescent="0.25">
      <c r="R7990" s="16"/>
    </row>
    <row r="7991" spans="18:18" x14ac:dyDescent="0.25">
      <c r="R7991" s="16"/>
    </row>
    <row r="7992" spans="18:18" x14ac:dyDescent="0.25">
      <c r="R7992" s="16"/>
    </row>
    <row r="7993" spans="18:18" x14ac:dyDescent="0.25">
      <c r="R7993" s="16"/>
    </row>
    <row r="7994" spans="18:18" x14ac:dyDescent="0.25">
      <c r="R7994" s="16"/>
    </row>
    <row r="7995" spans="18:18" x14ac:dyDescent="0.25">
      <c r="R7995" s="16"/>
    </row>
    <row r="7996" spans="18:18" x14ac:dyDescent="0.25">
      <c r="R7996" s="16"/>
    </row>
    <row r="7997" spans="18:18" x14ac:dyDescent="0.25">
      <c r="R7997" s="16"/>
    </row>
    <row r="7998" spans="18:18" x14ac:dyDescent="0.25">
      <c r="R7998" s="16"/>
    </row>
    <row r="7999" spans="18:18" x14ac:dyDescent="0.25">
      <c r="R7999" s="16"/>
    </row>
    <row r="8000" spans="18:18" x14ac:dyDescent="0.25">
      <c r="R8000" s="16"/>
    </row>
    <row r="8001" spans="18:18" x14ac:dyDescent="0.25">
      <c r="R8001" s="16"/>
    </row>
    <row r="8002" spans="18:18" x14ac:dyDescent="0.25">
      <c r="R8002" s="16"/>
    </row>
    <row r="8003" spans="18:18" x14ac:dyDescent="0.25">
      <c r="R8003" s="16"/>
    </row>
    <row r="8004" spans="18:18" x14ac:dyDescent="0.25">
      <c r="R8004" s="16"/>
    </row>
    <row r="8005" spans="18:18" x14ac:dyDescent="0.25">
      <c r="R8005" s="16"/>
    </row>
    <row r="8006" spans="18:18" x14ac:dyDescent="0.25">
      <c r="R8006" s="16"/>
    </row>
    <row r="8007" spans="18:18" x14ac:dyDescent="0.25">
      <c r="R8007" s="16"/>
    </row>
    <row r="8008" spans="18:18" x14ac:dyDescent="0.25">
      <c r="R8008" s="16"/>
    </row>
    <row r="8009" spans="18:18" x14ac:dyDescent="0.25">
      <c r="R8009" s="16"/>
    </row>
    <row r="8010" spans="18:18" x14ac:dyDescent="0.25">
      <c r="R8010" s="16"/>
    </row>
    <row r="8011" spans="18:18" x14ac:dyDescent="0.25">
      <c r="R8011" s="16"/>
    </row>
    <row r="8012" spans="18:18" x14ac:dyDescent="0.25">
      <c r="R8012" s="16"/>
    </row>
    <row r="8013" spans="18:18" x14ac:dyDescent="0.25">
      <c r="R8013" s="16"/>
    </row>
    <row r="8014" spans="18:18" x14ac:dyDescent="0.25">
      <c r="R8014" s="16"/>
    </row>
    <row r="8015" spans="18:18" x14ac:dyDescent="0.25">
      <c r="R8015" s="16"/>
    </row>
    <row r="8016" spans="18:18" x14ac:dyDescent="0.25">
      <c r="R8016" s="16"/>
    </row>
    <row r="8017" spans="18:18" x14ac:dyDescent="0.25">
      <c r="R8017" s="16"/>
    </row>
    <row r="8018" spans="18:18" x14ac:dyDescent="0.25">
      <c r="R8018" s="16"/>
    </row>
    <row r="8019" spans="18:18" x14ac:dyDescent="0.25">
      <c r="R8019" s="16"/>
    </row>
    <row r="8020" spans="18:18" x14ac:dyDescent="0.25">
      <c r="R8020" s="16"/>
    </row>
    <row r="8021" spans="18:18" x14ac:dyDescent="0.25">
      <c r="R8021" s="16"/>
    </row>
    <row r="8022" spans="18:18" x14ac:dyDescent="0.25">
      <c r="R8022" s="16"/>
    </row>
    <row r="8023" spans="18:18" x14ac:dyDescent="0.25">
      <c r="R8023" s="16"/>
    </row>
    <row r="8024" spans="18:18" x14ac:dyDescent="0.25">
      <c r="R8024" s="16"/>
    </row>
    <row r="8025" spans="18:18" x14ac:dyDescent="0.25">
      <c r="R8025" s="16"/>
    </row>
    <row r="8026" spans="18:18" x14ac:dyDescent="0.25">
      <c r="R8026" s="16"/>
    </row>
    <row r="8027" spans="18:18" x14ac:dyDescent="0.25">
      <c r="R8027" s="16"/>
    </row>
    <row r="8028" spans="18:18" x14ac:dyDescent="0.25">
      <c r="R8028" s="16"/>
    </row>
    <row r="8029" spans="18:18" x14ac:dyDescent="0.25">
      <c r="R8029" s="16"/>
    </row>
    <row r="8030" spans="18:18" x14ac:dyDescent="0.25">
      <c r="R8030" s="16"/>
    </row>
    <row r="8031" spans="18:18" x14ac:dyDescent="0.25">
      <c r="R8031" s="16"/>
    </row>
    <row r="8032" spans="18:18" x14ac:dyDescent="0.25">
      <c r="R8032" s="16"/>
    </row>
    <row r="8033" spans="18:18" x14ac:dyDescent="0.25">
      <c r="R8033" s="16"/>
    </row>
    <row r="8034" spans="18:18" x14ac:dyDescent="0.25">
      <c r="R8034" s="16"/>
    </row>
    <row r="8035" spans="18:18" x14ac:dyDescent="0.25">
      <c r="R8035" s="16"/>
    </row>
    <row r="8036" spans="18:18" x14ac:dyDescent="0.25">
      <c r="R8036" s="16"/>
    </row>
    <row r="8037" spans="18:18" x14ac:dyDescent="0.25">
      <c r="R8037" s="16"/>
    </row>
    <row r="8038" spans="18:18" x14ac:dyDescent="0.25">
      <c r="R8038" s="16"/>
    </row>
    <row r="8039" spans="18:18" x14ac:dyDescent="0.25">
      <c r="R8039" s="16"/>
    </row>
    <row r="8040" spans="18:18" x14ac:dyDescent="0.25">
      <c r="R8040" s="16"/>
    </row>
    <row r="8041" spans="18:18" x14ac:dyDescent="0.25">
      <c r="R8041" s="16"/>
    </row>
    <row r="8042" spans="18:18" x14ac:dyDescent="0.25">
      <c r="R8042" s="16"/>
    </row>
    <row r="8043" spans="18:18" x14ac:dyDescent="0.25">
      <c r="R8043" s="16"/>
    </row>
    <row r="8044" spans="18:18" x14ac:dyDescent="0.25">
      <c r="R8044" s="16"/>
    </row>
    <row r="8045" spans="18:18" x14ac:dyDescent="0.25">
      <c r="R8045" s="16"/>
    </row>
    <row r="8046" spans="18:18" x14ac:dyDescent="0.25">
      <c r="R8046" s="16"/>
    </row>
    <row r="8047" spans="18:18" x14ac:dyDescent="0.25">
      <c r="R8047" s="16"/>
    </row>
    <row r="8048" spans="18:18" x14ac:dyDescent="0.25">
      <c r="R8048" s="16"/>
    </row>
    <row r="8049" spans="18:18" x14ac:dyDescent="0.25">
      <c r="R8049" s="16"/>
    </row>
    <row r="8050" spans="18:18" x14ac:dyDescent="0.25">
      <c r="R8050" s="16"/>
    </row>
    <row r="8051" spans="18:18" x14ac:dyDescent="0.25">
      <c r="R8051" s="16"/>
    </row>
    <row r="8052" spans="18:18" x14ac:dyDescent="0.25">
      <c r="R8052" s="16"/>
    </row>
    <row r="8053" spans="18:18" x14ac:dyDescent="0.25">
      <c r="R8053" s="16"/>
    </row>
    <row r="8054" spans="18:18" x14ac:dyDescent="0.25">
      <c r="R8054" s="16"/>
    </row>
    <row r="8055" spans="18:18" x14ac:dyDescent="0.25">
      <c r="R8055" s="16"/>
    </row>
    <row r="8056" spans="18:18" x14ac:dyDescent="0.25">
      <c r="R8056" s="16"/>
    </row>
    <row r="8057" spans="18:18" x14ac:dyDescent="0.25">
      <c r="R8057" s="16"/>
    </row>
    <row r="8058" spans="18:18" x14ac:dyDescent="0.25">
      <c r="R8058" s="16"/>
    </row>
    <row r="8059" spans="18:18" x14ac:dyDescent="0.25">
      <c r="R8059" s="16"/>
    </row>
    <row r="8060" spans="18:18" x14ac:dyDescent="0.25">
      <c r="R8060" s="16"/>
    </row>
    <row r="8061" spans="18:18" x14ac:dyDescent="0.25">
      <c r="R8061" s="16"/>
    </row>
    <row r="8062" spans="18:18" x14ac:dyDescent="0.25">
      <c r="R8062" s="16"/>
    </row>
    <row r="8063" spans="18:18" x14ac:dyDescent="0.25">
      <c r="R8063" s="16"/>
    </row>
    <row r="8064" spans="18:18" x14ac:dyDescent="0.25">
      <c r="R8064" s="16"/>
    </row>
    <row r="8065" spans="18:18" x14ac:dyDescent="0.25">
      <c r="R8065" s="16"/>
    </row>
    <row r="8066" spans="18:18" x14ac:dyDescent="0.25">
      <c r="R8066" s="16"/>
    </row>
    <row r="8067" spans="18:18" x14ac:dyDescent="0.25">
      <c r="R8067" s="16"/>
    </row>
    <row r="8068" spans="18:18" x14ac:dyDescent="0.25">
      <c r="R8068" s="16"/>
    </row>
    <row r="8069" spans="18:18" x14ac:dyDescent="0.25">
      <c r="R8069" s="16"/>
    </row>
    <row r="8070" spans="18:18" x14ac:dyDescent="0.25">
      <c r="R8070" s="16"/>
    </row>
    <row r="8071" spans="18:18" x14ac:dyDescent="0.25">
      <c r="R8071" s="16"/>
    </row>
    <row r="8072" spans="18:18" x14ac:dyDescent="0.25">
      <c r="R8072" s="16"/>
    </row>
    <row r="8073" spans="18:18" x14ac:dyDescent="0.25">
      <c r="R8073" s="16"/>
    </row>
    <row r="8074" spans="18:18" x14ac:dyDescent="0.25">
      <c r="R8074" s="16"/>
    </row>
    <row r="8075" spans="18:18" x14ac:dyDescent="0.25">
      <c r="R8075" s="16"/>
    </row>
    <row r="8076" spans="18:18" x14ac:dyDescent="0.25">
      <c r="R8076" s="16"/>
    </row>
    <row r="8077" spans="18:18" x14ac:dyDescent="0.25">
      <c r="R8077" s="16"/>
    </row>
    <row r="8078" spans="18:18" x14ac:dyDescent="0.25">
      <c r="R8078" s="16"/>
    </row>
    <row r="8079" spans="18:18" x14ac:dyDescent="0.25">
      <c r="R8079" s="16"/>
    </row>
    <row r="8080" spans="18:18" x14ac:dyDescent="0.25">
      <c r="R8080" s="16"/>
    </row>
    <row r="8081" spans="18:18" x14ac:dyDescent="0.25">
      <c r="R8081" s="16"/>
    </row>
    <row r="8082" spans="18:18" x14ac:dyDescent="0.25">
      <c r="R8082" s="16"/>
    </row>
    <row r="8083" spans="18:18" x14ac:dyDescent="0.25">
      <c r="R8083" s="16"/>
    </row>
    <row r="8084" spans="18:18" x14ac:dyDescent="0.25">
      <c r="R8084" s="16"/>
    </row>
    <row r="8085" spans="18:18" x14ac:dyDescent="0.25">
      <c r="R8085" s="16"/>
    </row>
    <row r="8086" spans="18:18" x14ac:dyDescent="0.25">
      <c r="R8086" s="16"/>
    </row>
    <row r="8087" spans="18:18" x14ac:dyDescent="0.25">
      <c r="R8087" s="16"/>
    </row>
    <row r="8088" spans="18:18" x14ac:dyDescent="0.25">
      <c r="R8088" s="16"/>
    </row>
    <row r="8089" spans="18:18" x14ac:dyDescent="0.25">
      <c r="R8089" s="16"/>
    </row>
    <row r="8090" spans="18:18" x14ac:dyDescent="0.25">
      <c r="R8090" s="16"/>
    </row>
    <row r="8091" spans="18:18" x14ac:dyDescent="0.25">
      <c r="R8091" s="16"/>
    </row>
    <row r="8092" spans="18:18" x14ac:dyDescent="0.25">
      <c r="R8092" s="16"/>
    </row>
    <row r="8093" spans="18:18" x14ac:dyDescent="0.25">
      <c r="R8093" s="16"/>
    </row>
    <row r="8094" spans="18:18" x14ac:dyDescent="0.25">
      <c r="R8094" s="16"/>
    </row>
    <row r="8095" spans="18:18" x14ac:dyDescent="0.25">
      <c r="R8095" s="16"/>
    </row>
    <row r="8096" spans="18:18" x14ac:dyDescent="0.25">
      <c r="R8096" s="16"/>
    </row>
    <row r="8097" spans="18:18" x14ac:dyDescent="0.25">
      <c r="R8097" s="16"/>
    </row>
    <row r="8098" spans="18:18" x14ac:dyDescent="0.25">
      <c r="R8098" s="16"/>
    </row>
    <row r="8099" spans="18:18" x14ac:dyDescent="0.25">
      <c r="R8099" s="16"/>
    </row>
    <row r="8100" spans="18:18" x14ac:dyDescent="0.25">
      <c r="R8100" s="16"/>
    </row>
    <row r="8101" spans="18:18" x14ac:dyDescent="0.25">
      <c r="R8101" s="16"/>
    </row>
    <row r="8102" spans="18:18" x14ac:dyDescent="0.25">
      <c r="R8102" s="16"/>
    </row>
    <row r="8103" spans="18:18" x14ac:dyDescent="0.25">
      <c r="R8103" s="16"/>
    </row>
    <row r="8104" spans="18:18" x14ac:dyDescent="0.25">
      <c r="R8104" s="16"/>
    </row>
    <row r="8105" spans="18:18" x14ac:dyDescent="0.25">
      <c r="R8105" s="16"/>
    </row>
    <row r="8106" spans="18:18" x14ac:dyDescent="0.25">
      <c r="R8106" s="16"/>
    </row>
    <row r="8107" spans="18:18" x14ac:dyDescent="0.25">
      <c r="R8107" s="16"/>
    </row>
    <row r="8108" spans="18:18" x14ac:dyDescent="0.25">
      <c r="R8108" s="16"/>
    </row>
    <row r="8109" spans="18:18" x14ac:dyDescent="0.25">
      <c r="R8109" s="16"/>
    </row>
    <row r="8110" spans="18:18" x14ac:dyDescent="0.25">
      <c r="R8110" s="16"/>
    </row>
    <row r="8111" spans="18:18" x14ac:dyDescent="0.25">
      <c r="R8111" s="16"/>
    </row>
    <row r="8112" spans="18:18" x14ac:dyDescent="0.25">
      <c r="R8112" s="16"/>
    </row>
    <row r="8113" spans="18:18" x14ac:dyDescent="0.25">
      <c r="R8113" s="16"/>
    </row>
    <row r="8114" spans="18:18" x14ac:dyDescent="0.25">
      <c r="R8114" s="16"/>
    </row>
    <row r="8115" spans="18:18" x14ac:dyDescent="0.25">
      <c r="R8115" s="16"/>
    </row>
    <row r="8116" spans="18:18" x14ac:dyDescent="0.25">
      <c r="R8116" s="16"/>
    </row>
    <row r="8117" spans="18:18" x14ac:dyDescent="0.25">
      <c r="R8117" s="16"/>
    </row>
    <row r="8118" spans="18:18" x14ac:dyDescent="0.25">
      <c r="R8118" s="16"/>
    </row>
    <row r="8119" spans="18:18" x14ac:dyDescent="0.25">
      <c r="R8119" s="16"/>
    </row>
    <row r="8120" spans="18:18" x14ac:dyDescent="0.25">
      <c r="R8120" s="16"/>
    </row>
    <row r="8121" spans="18:18" x14ac:dyDescent="0.25">
      <c r="R8121" s="16"/>
    </row>
    <row r="8122" spans="18:18" x14ac:dyDescent="0.25">
      <c r="R8122" s="16"/>
    </row>
    <row r="8123" spans="18:18" x14ac:dyDescent="0.25">
      <c r="R8123" s="16"/>
    </row>
    <row r="8124" spans="18:18" x14ac:dyDescent="0.25">
      <c r="R8124" s="16"/>
    </row>
    <row r="8125" spans="18:18" x14ac:dyDescent="0.25">
      <c r="R8125" s="16"/>
    </row>
    <row r="8126" spans="18:18" x14ac:dyDescent="0.25">
      <c r="R8126" s="16"/>
    </row>
    <row r="8127" spans="18:18" x14ac:dyDescent="0.25">
      <c r="R8127" s="16"/>
    </row>
    <row r="8128" spans="18:18" x14ac:dyDescent="0.25">
      <c r="R8128" s="16"/>
    </row>
    <row r="8129" spans="18:18" x14ac:dyDescent="0.25">
      <c r="R8129" s="16"/>
    </row>
    <row r="8130" spans="18:18" x14ac:dyDescent="0.25">
      <c r="R8130" s="16"/>
    </row>
    <row r="8131" spans="18:18" x14ac:dyDescent="0.25">
      <c r="R8131" s="16"/>
    </row>
    <row r="8132" spans="18:18" x14ac:dyDescent="0.25">
      <c r="R8132" s="16"/>
    </row>
    <row r="8133" spans="18:18" x14ac:dyDescent="0.25">
      <c r="R8133" s="16"/>
    </row>
    <row r="8134" spans="18:18" x14ac:dyDescent="0.25">
      <c r="R8134" s="16"/>
    </row>
    <row r="8135" spans="18:18" x14ac:dyDescent="0.25">
      <c r="R8135" s="16"/>
    </row>
    <row r="8136" spans="18:18" x14ac:dyDescent="0.25">
      <c r="R8136" s="16"/>
    </row>
    <row r="8137" spans="18:18" x14ac:dyDescent="0.25">
      <c r="R8137" s="16"/>
    </row>
    <row r="8138" spans="18:18" x14ac:dyDescent="0.25">
      <c r="R8138" s="16"/>
    </row>
    <row r="8139" spans="18:18" x14ac:dyDescent="0.25">
      <c r="R8139" s="16"/>
    </row>
    <row r="8140" spans="18:18" x14ac:dyDescent="0.25">
      <c r="R8140" s="16"/>
    </row>
    <row r="8141" spans="18:18" x14ac:dyDescent="0.25">
      <c r="R8141" s="16"/>
    </row>
    <row r="8142" spans="18:18" x14ac:dyDescent="0.25">
      <c r="R8142" s="16"/>
    </row>
    <row r="8143" spans="18:18" x14ac:dyDescent="0.25">
      <c r="R8143" s="16"/>
    </row>
    <row r="8144" spans="18:18" x14ac:dyDescent="0.25">
      <c r="R8144" s="16"/>
    </row>
    <row r="8145" spans="18:18" x14ac:dyDescent="0.25">
      <c r="R8145" s="16"/>
    </row>
    <row r="8146" spans="18:18" x14ac:dyDescent="0.25">
      <c r="R8146" s="16"/>
    </row>
    <row r="8147" spans="18:18" x14ac:dyDescent="0.25">
      <c r="R8147" s="16"/>
    </row>
    <row r="8148" spans="18:18" x14ac:dyDescent="0.25">
      <c r="R8148" s="16"/>
    </row>
    <row r="8149" spans="18:18" x14ac:dyDescent="0.25">
      <c r="R8149" s="16"/>
    </row>
    <row r="8150" spans="18:18" x14ac:dyDescent="0.25">
      <c r="R8150" s="16"/>
    </row>
    <row r="8151" spans="18:18" x14ac:dyDescent="0.25">
      <c r="R8151" s="16"/>
    </row>
    <row r="8152" spans="18:18" x14ac:dyDescent="0.25">
      <c r="R8152" s="16"/>
    </row>
    <row r="8153" spans="18:18" x14ac:dyDescent="0.25">
      <c r="R8153" s="16"/>
    </row>
    <row r="8154" spans="18:18" x14ac:dyDescent="0.25">
      <c r="R8154" s="16"/>
    </row>
    <row r="8155" spans="18:18" x14ac:dyDescent="0.25">
      <c r="R8155" s="16"/>
    </row>
    <row r="8156" spans="18:18" x14ac:dyDescent="0.25">
      <c r="R8156" s="16"/>
    </row>
    <row r="8157" spans="18:18" x14ac:dyDescent="0.25">
      <c r="R8157" s="16"/>
    </row>
    <row r="8158" spans="18:18" x14ac:dyDescent="0.25">
      <c r="R8158" s="16"/>
    </row>
    <row r="8159" spans="18:18" x14ac:dyDescent="0.25">
      <c r="R8159" s="16"/>
    </row>
    <row r="8160" spans="18:18" x14ac:dyDescent="0.25">
      <c r="R8160" s="16"/>
    </row>
    <row r="8161" spans="18:18" x14ac:dyDescent="0.25">
      <c r="R8161" s="16"/>
    </row>
    <row r="8162" spans="18:18" x14ac:dyDescent="0.25">
      <c r="R8162" s="16"/>
    </row>
    <row r="8163" spans="18:18" x14ac:dyDescent="0.25">
      <c r="R8163" s="16"/>
    </row>
    <row r="8164" spans="18:18" x14ac:dyDescent="0.25">
      <c r="R8164" s="16"/>
    </row>
    <row r="8165" spans="18:18" x14ac:dyDescent="0.25">
      <c r="R8165" s="16"/>
    </row>
    <row r="8166" spans="18:18" x14ac:dyDescent="0.25">
      <c r="R8166" s="16"/>
    </row>
    <row r="8167" spans="18:18" x14ac:dyDescent="0.25">
      <c r="R8167" s="16"/>
    </row>
    <row r="8168" spans="18:18" x14ac:dyDescent="0.25">
      <c r="R8168" s="16"/>
    </row>
    <row r="8169" spans="18:18" x14ac:dyDescent="0.25">
      <c r="R8169" s="16"/>
    </row>
    <row r="8170" spans="18:18" x14ac:dyDescent="0.25">
      <c r="R8170" s="16"/>
    </row>
    <row r="8171" spans="18:18" x14ac:dyDescent="0.25">
      <c r="R8171" s="16"/>
    </row>
    <row r="8172" spans="18:18" x14ac:dyDescent="0.25">
      <c r="R8172" s="16"/>
    </row>
    <row r="8173" spans="18:18" x14ac:dyDescent="0.25">
      <c r="R8173" s="16"/>
    </row>
    <row r="8174" spans="18:18" x14ac:dyDescent="0.25">
      <c r="R8174" s="16"/>
    </row>
    <row r="8175" spans="18:18" x14ac:dyDescent="0.25">
      <c r="R8175" s="16"/>
    </row>
    <row r="8176" spans="18:18" x14ac:dyDescent="0.25">
      <c r="R8176" s="16"/>
    </row>
    <row r="8177" spans="18:18" x14ac:dyDescent="0.25">
      <c r="R8177" s="16"/>
    </row>
    <row r="8178" spans="18:18" x14ac:dyDescent="0.25">
      <c r="R8178" s="16"/>
    </row>
    <row r="8179" spans="18:18" x14ac:dyDescent="0.25">
      <c r="R8179" s="16"/>
    </row>
    <row r="8180" spans="18:18" x14ac:dyDescent="0.25">
      <c r="R8180" s="16"/>
    </row>
    <row r="8181" spans="18:18" x14ac:dyDescent="0.25">
      <c r="R8181" s="16"/>
    </row>
    <row r="8182" spans="18:18" x14ac:dyDescent="0.25">
      <c r="R8182" s="16"/>
    </row>
    <row r="8183" spans="18:18" x14ac:dyDescent="0.25">
      <c r="R8183" s="16"/>
    </row>
    <row r="8184" spans="18:18" x14ac:dyDescent="0.25">
      <c r="R8184" s="16"/>
    </row>
    <row r="8185" spans="18:18" x14ac:dyDescent="0.25">
      <c r="R8185" s="16"/>
    </row>
    <row r="8186" spans="18:18" x14ac:dyDescent="0.25">
      <c r="R8186" s="16"/>
    </row>
    <row r="8187" spans="18:18" x14ac:dyDescent="0.25">
      <c r="R8187" s="16"/>
    </row>
    <row r="8188" spans="18:18" x14ac:dyDescent="0.25">
      <c r="R8188" s="16"/>
    </row>
    <row r="8189" spans="18:18" x14ac:dyDescent="0.25">
      <c r="R8189" s="16"/>
    </row>
    <row r="8190" spans="18:18" x14ac:dyDescent="0.25">
      <c r="R8190" s="16"/>
    </row>
    <row r="8191" spans="18:18" x14ac:dyDescent="0.25">
      <c r="R8191" s="16"/>
    </row>
    <row r="8192" spans="18:18" x14ac:dyDescent="0.25">
      <c r="R8192" s="16"/>
    </row>
    <row r="8193" spans="18:18" x14ac:dyDescent="0.25">
      <c r="R8193" s="16"/>
    </row>
    <row r="8194" spans="18:18" x14ac:dyDescent="0.25">
      <c r="R8194" s="16"/>
    </row>
    <row r="8195" spans="18:18" x14ac:dyDescent="0.25">
      <c r="R8195" s="16"/>
    </row>
    <row r="8196" spans="18:18" x14ac:dyDescent="0.25">
      <c r="R8196" s="16"/>
    </row>
    <row r="8197" spans="18:18" x14ac:dyDescent="0.25">
      <c r="R8197" s="16"/>
    </row>
    <row r="8198" spans="18:18" x14ac:dyDescent="0.25">
      <c r="R8198" s="16"/>
    </row>
    <row r="8199" spans="18:18" x14ac:dyDescent="0.25">
      <c r="R8199" s="16"/>
    </row>
    <row r="8200" spans="18:18" x14ac:dyDescent="0.25">
      <c r="R8200" s="16"/>
    </row>
    <row r="8201" spans="18:18" x14ac:dyDescent="0.25">
      <c r="R8201" s="16"/>
    </row>
    <row r="8202" spans="18:18" x14ac:dyDescent="0.25">
      <c r="R8202" s="16"/>
    </row>
    <row r="8203" spans="18:18" x14ac:dyDescent="0.25">
      <c r="R8203" s="16"/>
    </row>
    <row r="8204" spans="18:18" x14ac:dyDescent="0.25">
      <c r="R8204" s="16"/>
    </row>
    <row r="8205" spans="18:18" x14ac:dyDescent="0.25">
      <c r="R8205" s="16"/>
    </row>
    <row r="8206" spans="18:18" x14ac:dyDescent="0.25">
      <c r="R8206" s="16"/>
    </row>
    <row r="8207" spans="18:18" x14ac:dyDescent="0.25">
      <c r="R8207" s="16"/>
    </row>
    <row r="8208" spans="18:18" x14ac:dyDescent="0.25">
      <c r="R8208" s="16"/>
    </row>
    <row r="8209" spans="18:18" x14ac:dyDescent="0.25">
      <c r="R8209" s="16"/>
    </row>
    <row r="8210" spans="18:18" x14ac:dyDescent="0.25">
      <c r="R8210" s="16"/>
    </row>
    <row r="8211" spans="18:18" x14ac:dyDescent="0.25">
      <c r="R8211" s="16"/>
    </row>
    <row r="8212" spans="18:18" x14ac:dyDescent="0.25">
      <c r="R8212" s="16"/>
    </row>
    <row r="8213" spans="18:18" x14ac:dyDescent="0.25">
      <c r="R8213" s="16"/>
    </row>
    <row r="8214" spans="18:18" x14ac:dyDescent="0.25">
      <c r="R8214" s="16"/>
    </row>
    <row r="8215" spans="18:18" x14ac:dyDescent="0.25">
      <c r="R8215" s="16"/>
    </row>
    <row r="8216" spans="18:18" x14ac:dyDescent="0.25">
      <c r="R8216" s="16"/>
    </row>
    <row r="8217" spans="18:18" x14ac:dyDescent="0.25">
      <c r="R8217" s="16"/>
    </row>
    <row r="8218" spans="18:18" x14ac:dyDescent="0.25">
      <c r="R8218" s="16"/>
    </row>
    <row r="8219" spans="18:18" x14ac:dyDescent="0.25">
      <c r="R8219" s="16"/>
    </row>
    <row r="8220" spans="18:18" x14ac:dyDescent="0.25">
      <c r="R8220" s="16"/>
    </row>
    <row r="8221" spans="18:18" x14ac:dyDescent="0.25">
      <c r="R8221" s="16"/>
    </row>
    <row r="8222" spans="18:18" x14ac:dyDescent="0.25">
      <c r="R8222" s="16"/>
    </row>
    <row r="8223" spans="18:18" x14ac:dyDescent="0.25">
      <c r="R8223" s="16"/>
    </row>
    <row r="8224" spans="18:18" x14ac:dyDescent="0.25">
      <c r="R8224" s="16"/>
    </row>
    <row r="8225" spans="18:18" x14ac:dyDescent="0.25">
      <c r="R8225" s="16"/>
    </row>
    <row r="8226" spans="18:18" x14ac:dyDescent="0.25">
      <c r="R8226" s="16"/>
    </row>
    <row r="8227" spans="18:18" x14ac:dyDescent="0.25">
      <c r="R8227" s="16"/>
    </row>
    <row r="8228" spans="18:18" x14ac:dyDescent="0.25">
      <c r="R8228" s="16"/>
    </row>
    <row r="8229" spans="18:18" x14ac:dyDescent="0.25">
      <c r="R8229" s="16"/>
    </row>
    <row r="8230" spans="18:18" x14ac:dyDescent="0.25">
      <c r="R8230" s="16"/>
    </row>
    <row r="8231" spans="18:18" x14ac:dyDescent="0.25">
      <c r="R8231" s="16"/>
    </row>
    <row r="8232" spans="18:18" x14ac:dyDescent="0.25">
      <c r="R8232" s="16"/>
    </row>
    <row r="8233" spans="18:18" x14ac:dyDescent="0.25">
      <c r="R8233" s="16"/>
    </row>
    <row r="8234" spans="18:18" x14ac:dyDescent="0.25">
      <c r="R8234" s="16"/>
    </row>
    <row r="8235" spans="18:18" x14ac:dyDescent="0.25">
      <c r="R8235" s="16"/>
    </row>
    <row r="8236" spans="18:18" x14ac:dyDescent="0.25">
      <c r="R8236" s="16"/>
    </row>
    <row r="8237" spans="18:18" x14ac:dyDescent="0.25">
      <c r="R8237" s="16"/>
    </row>
    <row r="8238" spans="18:18" x14ac:dyDescent="0.25">
      <c r="R8238" s="16"/>
    </row>
    <row r="8239" spans="18:18" x14ac:dyDescent="0.25">
      <c r="R8239" s="16"/>
    </row>
    <row r="8240" spans="18:18" x14ac:dyDescent="0.25">
      <c r="R8240" s="16"/>
    </row>
    <row r="8241" spans="18:18" x14ac:dyDescent="0.25">
      <c r="R8241" s="16"/>
    </row>
    <row r="8242" spans="18:18" x14ac:dyDescent="0.25">
      <c r="R8242" s="16"/>
    </row>
    <row r="8243" spans="18:18" x14ac:dyDescent="0.25">
      <c r="R8243" s="16"/>
    </row>
    <row r="8244" spans="18:18" x14ac:dyDescent="0.25">
      <c r="R8244" s="16"/>
    </row>
    <row r="8245" spans="18:18" x14ac:dyDescent="0.25">
      <c r="R8245" s="16"/>
    </row>
    <row r="8246" spans="18:18" x14ac:dyDescent="0.25">
      <c r="R8246" s="16"/>
    </row>
    <row r="8247" spans="18:18" x14ac:dyDescent="0.25">
      <c r="R8247" s="16"/>
    </row>
    <row r="8248" spans="18:18" x14ac:dyDescent="0.25">
      <c r="R8248" s="16"/>
    </row>
    <row r="8249" spans="18:18" x14ac:dyDescent="0.25">
      <c r="R8249" s="16"/>
    </row>
    <row r="8250" spans="18:18" x14ac:dyDescent="0.25">
      <c r="R8250" s="16"/>
    </row>
    <row r="8251" spans="18:18" x14ac:dyDescent="0.25">
      <c r="R8251" s="16"/>
    </row>
    <row r="8252" spans="18:18" x14ac:dyDescent="0.25">
      <c r="R8252" s="16"/>
    </row>
    <row r="8253" spans="18:18" x14ac:dyDescent="0.25">
      <c r="R8253" s="16"/>
    </row>
    <row r="8254" spans="18:18" x14ac:dyDescent="0.25">
      <c r="R8254" s="16"/>
    </row>
    <row r="8255" spans="18:18" x14ac:dyDescent="0.25">
      <c r="R8255" s="16"/>
    </row>
    <row r="8256" spans="18:18" x14ac:dyDescent="0.25">
      <c r="R8256" s="16"/>
    </row>
    <row r="8257" spans="18:18" x14ac:dyDescent="0.25">
      <c r="R8257" s="16"/>
    </row>
    <row r="8258" spans="18:18" x14ac:dyDescent="0.25">
      <c r="R8258" s="16"/>
    </row>
    <row r="8259" spans="18:18" x14ac:dyDescent="0.25">
      <c r="R8259" s="16"/>
    </row>
    <row r="8260" spans="18:18" x14ac:dyDescent="0.25">
      <c r="R8260" s="16"/>
    </row>
    <row r="8261" spans="18:18" x14ac:dyDescent="0.25">
      <c r="R8261" s="16"/>
    </row>
    <row r="8262" spans="18:18" x14ac:dyDescent="0.25">
      <c r="R8262" s="16"/>
    </row>
    <row r="8263" spans="18:18" x14ac:dyDescent="0.25">
      <c r="R8263" s="16"/>
    </row>
    <row r="8264" spans="18:18" x14ac:dyDescent="0.25">
      <c r="R8264" s="16"/>
    </row>
    <row r="8265" spans="18:18" x14ac:dyDescent="0.25">
      <c r="R8265" s="16"/>
    </row>
    <row r="8266" spans="18:18" x14ac:dyDescent="0.25">
      <c r="R8266" s="16"/>
    </row>
    <row r="8267" spans="18:18" x14ac:dyDescent="0.25">
      <c r="R8267" s="16"/>
    </row>
    <row r="8268" spans="18:18" x14ac:dyDescent="0.25">
      <c r="R8268" s="16"/>
    </row>
    <row r="8269" spans="18:18" x14ac:dyDescent="0.25">
      <c r="R8269" s="16"/>
    </row>
    <row r="8270" spans="18:18" x14ac:dyDescent="0.25">
      <c r="R8270" s="16"/>
    </row>
    <row r="8271" spans="18:18" x14ac:dyDescent="0.25">
      <c r="R8271" s="16"/>
    </row>
    <row r="8272" spans="18:18" x14ac:dyDescent="0.25">
      <c r="R8272" s="16"/>
    </row>
    <row r="8273" spans="18:18" x14ac:dyDescent="0.25">
      <c r="R8273" s="16"/>
    </row>
    <row r="8274" spans="18:18" x14ac:dyDescent="0.25">
      <c r="R8274" s="16"/>
    </row>
    <row r="8275" spans="18:18" x14ac:dyDescent="0.25">
      <c r="R8275" s="16"/>
    </row>
    <row r="8276" spans="18:18" x14ac:dyDescent="0.25">
      <c r="R8276" s="16"/>
    </row>
    <row r="8277" spans="18:18" x14ac:dyDescent="0.25">
      <c r="R8277" s="16"/>
    </row>
    <row r="8278" spans="18:18" x14ac:dyDescent="0.25">
      <c r="R8278" s="16"/>
    </row>
    <row r="8279" spans="18:18" x14ac:dyDescent="0.25">
      <c r="R8279" s="16"/>
    </row>
    <row r="8280" spans="18:18" x14ac:dyDescent="0.25">
      <c r="R8280" s="16"/>
    </row>
    <row r="8281" spans="18:18" x14ac:dyDescent="0.25">
      <c r="R8281" s="16"/>
    </row>
    <row r="8282" spans="18:18" x14ac:dyDescent="0.25">
      <c r="R8282" s="16"/>
    </row>
    <row r="8283" spans="18:18" x14ac:dyDescent="0.25">
      <c r="R8283" s="16"/>
    </row>
    <row r="8284" spans="18:18" x14ac:dyDescent="0.25">
      <c r="R8284" s="16"/>
    </row>
    <row r="8285" spans="18:18" x14ac:dyDescent="0.25">
      <c r="R8285" s="16"/>
    </row>
    <row r="8286" spans="18:18" x14ac:dyDescent="0.25">
      <c r="R8286" s="16"/>
    </row>
    <row r="8287" spans="18:18" x14ac:dyDescent="0.25">
      <c r="R8287" s="16"/>
    </row>
    <row r="8288" spans="18:18" x14ac:dyDescent="0.25">
      <c r="R8288" s="16"/>
    </row>
    <row r="8289" spans="18:18" x14ac:dyDescent="0.25">
      <c r="R8289" s="16"/>
    </row>
    <row r="8290" spans="18:18" x14ac:dyDescent="0.25">
      <c r="R8290" s="16"/>
    </row>
    <row r="8291" spans="18:18" x14ac:dyDescent="0.25">
      <c r="R8291" s="16"/>
    </row>
    <row r="8292" spans="18:18" x14ac:dyDescent="0.25">
      <c r="R8292" s="16"/>
    </row>
    <row r="8293" spans="18:18" x14ac:dyDescent="0.25">
      <c r="R8293" s="16"/>
    </row>
    <row r="8294" spans="18:18" x14ac:dyDescent="0.25">
      <c r="R8294" s="16"/>
    </row>
    <row r="8295" spans="18:18" x14ac:dyDescent="0.25">
      <c r="R8295" s="16"/>
    </row>
    <row r="8296" spans="18:18" x14ac:dyDescent="0.25">
      <c r="R8296" s="16"/>
    </row>
    <row r="8297" spans="18:18" x14ac:dyDescent="0.25">
      <c r="R8297" s="16"/>
    </row>
    <row r="8298" spans="18:18" x14ac:dyDescent="0.25">
      <c r="R8298" s="16"/>
    </row>
    <row r="8299" spans="18:18" x14ac:dyDescent="0.25">
      <c r="R8299" s="16"/>
    </row>
    <row r="8300" spans="18:18" x14ac:dyDescent="0.25">
      <c r="R8300" s="16"/>
    </row>
    <row r="8301" spans="18:18" x14ac:dyDescent="0.25">
      <c r="R8301" s="16"/>
    </row>
    <row r="8302" spans="18:18" x14ac:dyDescent="0.25">
      <c r="R8302" s="16"/>
    </row>
    <row r="8303" spans="18:18" x14ac:dyDescent="0.25">
      <c r="R8303" s="16"/>
    </row>
    <row r="8304" spans="18:18" x14ac:dyDescent="0.25">
      <c r="R8304" s="16"/>
    </row>
    <row r="8305" spans="18:18" x14ac:dyDescent="0.25">
      <c r="R8305" s="16"/>
    </row>
    <row r="8306" spans="18:18" x14ac:dyDescent="0.25">
      <c r="R8306" s="16"/>
    </row>
    <row r="8307" spans="18:18" x14ac:dyDescent="0.25">
      <c r="R8307" s="16"/>
    </row>
    <row r="8308" spans="18:18" x14ac:dyDescent="0.25">
      <c r="R8308" s="16"/>
    </row>
    <row r="8309" spans="18:18" x14ac:dyDescent="0.25">
      <c r="R8309" s="16"/>
    </row>
    <row r="8310" spans="18:18" x14ac:dyDescent="0.25">
      <c r="R8310" s="16"/>
    </row>
    <row r="8311" spans="18:18" x14ac:dyDescent="0.25">
      <c r="R8311" s="16"/>
    </row>
    <row r="8312" spans="18:18" x14ac:dyDescent="0.25">
      <c r="R8312" s="16"/>
    </row>
    <row r="8313" spans="18:18" x14ac:dyDescent="0.25">
      <c r="R8313" s="16"/>
    </row>
    <row r="8314" spans="18:18" x14ac:dyDescent="0.25">
      <c r="R8314" s="16"/>
    </row>
    <row r="8315" spans="18:18" x14ac:dyDescent="0.25">
      <c r="R8315" s="16"/>
    </row>
    <row r="8316" spans="18:18" x14ac:dyDescent="0.25">
      <c r="R8316" s="16"/>
    </row>
    <row r="8317" spans="18:18" x14ac:dyDescent="0.25">
      <c r="R8317" s="16"/>
    </row>
    <row r="8318" spans="18:18" x14ac:dyDescent="0.25">
      <c r="R8318" s="16"/>
    </row>
    <row r="8319" spans="18:18" x14ac:dyDescent="0.25">
      <c r="R8319" s="16"/>
    </row>
    <row r="8320" spans="18:18" x14ac:dyDescent="0.25">
      <c r="R8320" s="16"/>
    </row>
    <row r="8321" spans="18:18" x14ac:dyDescent="0.25">
      <c r="R8321" s="16"/>
    </row>
    <row r="8322" spans="18:18" x14ac:dyDescent="0.25">
      <c r="R8322" s="16"/>
    </row>
    <row r="8323" spans="18:18" x14ac:dyDescent="0.25">
      <c r="R8323" s="16"/>
    </row>
    <row r="8324" spans="18:18" x14ac:dyDescent="0.25">
      <c r="R8324" s="16"/>
    </row>
    <row r="8325" spans="18:18" x14ac:dyDescent="0.25">
      <c r="R8325" s="16"/>
    </row>
    <row r="8326" spans="18:18" x14ac:dyDescent="0.25">
      <c r="R8326" s="16"/>
    </row>
    <row r="8327" spans="18:18" x14ac:dyDescent="0.25">
      <c r="R8327" s="16"/>
    </row>
    <row r="8328" spans="18:18" x14ac:dyDescent="0.25">
      <c r="R8328" s="16"/>
    </row>
    <row r="8329" spans="18:18" x14ac:dyDescent="0.25">
      <c r="R8329" s="16"/>
    </row>
    <row r="8330" spans="18:18" x14ac:dyDescent="0.25">
      <c r="R8330" s="16"/>
    </row>
    <row r="8331" spans="18:18" x14ac:dyDescent="0.25">
      <c r="R8331" s="16"/>
    </row>
    <row r="8332" spans="18:18" x14ac:dyDescent="0.25">
      <c r="R8332" s="16"/>
    </row>
    <row r="8333" spans="18:18" x14ac:dyDescent="0.25">
      <c r="R8333" s="16"/>
    </row>
    <row r="8334" spans="18:18" x14ac:dyDescent="0.25">
      <c r="R8334" s="16"/>
    </row>
    <row r="8335" spans="18:18" x14ac:dyDescent="0.25">
      <c r="R8335" s="16"/>
    </row>
    <row r="8336" spans="18:18" x14ac:dyDescent="0.25">
      <c r="R8336" s="16"/>
    </row>
    <row r="8337" spans="18:36" x14ac:dyDescent="0.25">
      <c r="R8337" s="16"/>
    </row>
    <row r="8338" spans="18:36" x14ac:dyDescent="0.25">
      <c r="R8338" s="16"/>
    </row>
    <row r="8339" spans="18:36" x14ac:dyDescent="0.25">
      <c r="R8339" s="16"/>
    </row>
    <row r="8340" spans="18:36" x14ac:dyDescent="0.25">
      <c r="R8340" s="16"/>
    </row>
    <row r="8341" spans="18:36" x14ac:dyDescent="0.25">
      <c r="R8341" s="16"/>
    </row>
    <row r="8342" spans="18:36" x14ac:dyDescent="0.25">
      <c r="R8342" s="16"/>
    </row>
    <row r="8343" spans="18:36" x14ac:dyDescent="0.25">
      <c r="R8343" s="16"/>
    </row>
    <row r="8344" spans="18:36" x14ac:dyDescent="0.25">
      <c r="R8344" s="16"/>
    </row>
    <row r="8345" spans="18:36" x14ac:dyDescent="0.25">
      <c r="R8345" s="16"/>
    </row>
    <row r="8346" spans="18:36" x14ac:dyDescent="0.25">
      <c r="R8346" s="16"/>
    </row>
    <row r="8347" spans="18:36" x14ac:dyDescent="0.25">
      <c r="R8347" s="16"/>
    </row>
    <row r="8348" spans="18:36" x14ac:dyDescent="0.25">
      <c r="R8348" s="16"/>
    </row>
    <row r="8349" spans="18:36" x14ac:dyDescent="0.25">
      <c r="R8349" s="16"/>
    </row>
    <row r="8350" spans="18:36" x14ac:dyDescent="0.25">
      <c r="R8350" s="16"/>
    </row>
    <row r="8351" spans="18:36" x14ac:dyDescent="0.25">
      <c r="R8351" s="16"/>
    </row>
    <row r="8352" spans="18:36" x14ac:dyDescent="0.25">
      <c r="R8352" s="16"/>
      <c r="AJ8352">
        <f>SUM(AJ8089:AJ8351)</f>
        <v>0</v>
      </c>
    </row>
    <row r="8353" spans="18:18" x14ac:dyDescent="0.25">
      <c r="R8353" s="16"/>
    </row>
    <row r="8354" spans="18:18" x14ac:dyDescent="0.25">
      <c r="R8354" s="16"/>
    </row>
    <row r="8355" spans="18:18" x14ac:dyDescent="0.25">
      <c r="R8355" s="16"/>
    </row>
    <row r="8356" spans="18:18" x14ac:dyDescent="0.25">
      <c r="R8356" s="16"/>
    </row>
    <row r="8357" spans="18:18" x14ac:dyDescent="0.25">
      <c r="R8357" s="16"/>
    </row>
    <row r="8358" spans="18:18" x14ac:dyDescent="0.25">
      <c r="R8358" s="16"/>
    </row>
    <row r="8359" spans="18:18" x14ac:dyDescent="0.25">
      <c r="R8359" s="16"/>
    </row>
    <row r="8360" spans="18:18" x14ac:dyDescent="0.25">
      <c r="R8360" s="16"/>
    </row>
    <row r="8361" spans="18:18" x14ac:dyDescent="0.25">
      <c r="R8361" s="16"/>
    </row>
    <row r="8362" spans="18:18" x14ac:dyDescent="0.25">
      <c r="R8362" s="16"/>
    </row>
    <row r="8363" spans="18:18" x14ac:dyDescent="0.25">
      <c r="R8363" s="16"/>
    </row>
    <row r="8364" spans="18:18" x14ac:dyDescent="0.25">
      <c r="R8364" s="16"/>
    </row>
    <row r="8365" spans="18:18" x14ac:dyDescent="0.25">
      <c r="R8365" s="16"/>
    </row>
    <row r="8366" spans="18:18" x14ac:dyDescent="0.25">
      <c r="R8366" s="16"/>
    </row>
    <row r="8367" spans="18:18" x14ac:dyDescent="0.25">
      <c r="R8367" s="16"/>
    </row>
    <row r="8368" spans="18:18" x14ac:dyDescent="0.25">
      <c r="R8368" s="16"/>
    </row>
    <row r="8369" spans="18:18" x14ac:dyDescent="0.25">
      <c r="R8369" s="16"/>
    </row>
    <row r="8370" spans="18:18" x14ac:dyDescent="0.25">
      <c r="R8370" s="16"/>
    </row>
    <row r="8371" spans="18:18" x14ac:dyDescent="0.25">
      <c r="R8371" s="16"/>
    </row>
    <row r="8372" spans="18:18" x14ac:dyDescent="0.25">
      <c r="R8372" s="16"/>
    </row>
    <row r="8373" spans="18:18" x14ac:dyDescent="0.25">
      <c r="R8373" s="16"/>
    </row>
    <row r="8374" spans="18:18" x14ac:dyDescent="0.25">
      <c r="R8374" s="16"/>
    </row>
    <row r="8375" spans="18:18" x14ac:dyDescent="0.25">
      <c r="R8375" s="16"/>
    </row>
    <row r="8376" spans="18:18" x14ac:dyDescent="0.25">
      <c r="R8376" s="16"/>
    </row>
    <row r="8377" spans="18:18" x14ac:dyDescent="0.25">
      <c r="R8377" s="16"/>
    </row>
    <row r="8378" spans="18:18" x14ac:dyDescent="0.25">
      <c r="R8378" s="16"/>
    </row>
    <row r="8379" spans="18:18" x14ac:dyDescent="0.25">
      <c r="R8379" s="16"/>
    </row>
    <row r="8380" spans="18:18" x14ac:dyDescent="0.25">
      <c r="R8380" s="16"/>
    </row>
    <row r="8381" spans="18:18" x14ac:dyDescent="0.25">
      <c r="R8381" s="16"/>
    </row>
    <row r="8382" spans="18:18" x14ac:dyDescent="0.25">
      <c r="R8382" s="16"/>
    </row>
    <row r="8383" spans="18:18" x14ac:dyDescent="0.25">
      <c r="R8383" s="16"/>
    </row>
    <row r="8384" spans="18:18" x14ac:dyDescent="0.25">
      <c r="R8384" s="16"/>
    </row>
    <row r="8385" spans="18:18" x14ac:dyDescent="0.25">
      <c r="R8385" s="16"/>
    </row>
    <row r="8386" spans="18:18" x14ac:dyDescent="0.25">
      <c r="R8386" s="16"/>
    </row>
    <row r="8387" spans="18:18" x14ac:dyDescent="0.25">
      <c r="R8387" s="16"/>
    </row>
    <row r="8388" spans="18:18" x14ac:dyDescent="0.25">
      <c r="R8388" s="16"/>
    </row>
    <row r="8389" spans="18:18" x14ac:dyDescent="0.25">
      <c r="R8389" s="16"/>
    </row>
    <row r="8390" spans="18:18" x14ac:dyDescent="0.25">
      <c r="R8390" s="16"/>
    </row>
    <row r="8391" spans="18:18" x14ac:dyDescent="0.25">
      <c r="R8391" s="16"/>
    </row>
    <row r="8392" spans="18:18" x14ac:dyDescent="0.25">
      <c r="R8392" s="16"/>
    </row>
    <row r="8393" spans="18:18" x14ac:dyDescent="0.25">
      <c r="R8393" s="16"/>
    </row>
    <row r="8394" spans="18:18" x14ac:dyDescent="0.25">
      <c r="R8394" s="16"/>
    </row>
    <row r="8395" spans="18:18" x14ac:dyDescent="0.25">
      <c r="R8395" s="16"/>
    </row>
    <row r="8396" spans="18:18" x14ac:dyDescent="0.25">
      <c r="R8396" s="16"/>
    </row>
    <row r="8397" spans="18:18" x14ac:dyDescent="0.25">
      <c r="R8397" s="16"/>
    </row>
    <row r="8398" spans="18:18" x14ac:dyDescent="0.25">
      <c r="R8398" s="16"/>
    </row>
    <row r="8399" spans="18:18" x14ac:dyDescent="0.25">
      <c r="R8399" s="16"/>
    </row>
    <row r="8400" spans="18:18" x14ac:dyDescent="0.25">
      <c r="R8400" s="16"/>
    </row>
    <row r="8401" spans="18:18" x14ac:dyDescent="0.25">
      <c r="R8401" s="16"/>
    </row>
    <row r="8402" spans="18:18" x14ac:dyDescent="0.25">
      <c r="R8402" s="16"/>
    </row>
    <row r="8403" spans="18:18" x14ac:dyDescent="0.25">
      <c r="R8403" s="16"/>
    </row>
    <row r="8404" spans="18:18" x14ac:dyDescent="0.25">
      <c r="R8404" s="16"/>
    </row>
    <row r="8405" spans="18:18" x14ac:dyDescent="0.25">
      <c r="R8405" s="16"/>
    </row>
    <row r="8406" spans="18:18" x14ac:dyDescent="0.25">
      <c r="R8406" s="16"/>
    </row>
    <row r="8407" spans="18:18" x14ac:dyDescent="0.25">
      <c r="R8407" s="16"/>
    </row>
    <row r="8408" spans="18:18" x14ac:dyDescent="0.25">
      <c r="R8408" s="16"/>
    </row>
    <row r="8409" spans="18:18" x14ac:dyDescent="0.25">
      <c r="R8409" s="16"/>
    </row>
    <row r="8410" spans="18:18" x14ac:dyDescent="0.25">
      <c r="R8410" s="16"/>
    </row>
    <row r="8411" spans="18:18" x14ac:dyDescent="0.25">
      <c r="R8411" s="16"/>
    </row>
    <row r="8412" spans="18:18" x14ac:dyDescent="0.25">
      <c r="R8412" s="16"/>
    </row>
    <row r="8413" spans="18:18" x14ac:dyDescent="0.25">
      <c r="R8413" s="16"/>
    </row>
    <row r="8414" spans="18:18" x14ac:dyDescent="0.25">
      <c r="R8414" s="16"/>
    </row>
    <row r="8415" spans="18:18" x14ac:dyDescent="0.25">
      <c r="R8415" s="16"/>
    </row>
    <row r="8416" spans="18:18" x14ac:dyDescent="0.25">
      <c r="R8416" s="16"/>
    </row>
    <row r="8417" spans="18:18" x14ac:dyDescent="0.25">
      <c r="R8417" s="16"/>
    </row>
    <row r="8418" spans="18:18" x14ac:dyDescent="0.25">
      <c r="R8418" s="16"/>
    </row>
    <row r="8419" spans="18:18" x14ac:dyDescent="0.25">
      <c r="R8419" s="16"/>
    </row>
    <row r="8420" spans="18:18" x14ac:dyDescent="0.25">
      <c r="R8420" s="16"/>
    </row>
    <row r="8421" spans="18:18" x14ac:dyDescent="0.25">
      <c r="R8421" s="16"/>
    </row>
    <row r="8422" spans="18:18" x14ac:dyDescent="0.25">
      <c r="R8422" s="16"/>
    </row>
    <row r="8423" spans="18:18" x14ac:dyDescent="0.25">
      <c r="R8423" s="16"/>
    </row>
    <row r="8424" spans="18:18" x14ac:dyDescent="0.25">
      <c r="R8424" s="16"/>
    </row>
    <row r="8425" spans="18:18" x14ac:dyDescent="0.25">
      <c r="R8425" s="16"/>
    </row>
    <row r="8426" spans="18:18" x14ac:dyDescent="0.25">
      <c r="R8426" s="16"/>
    </row>
    <row r="8427" spans="18:18" x14ac:dyDescent="0.25">
      <c r="R8427" s="16"/>
    </row>
    <row r="8428" spans="18:18" x14ac:dyDescent="0.25">
      <c r="R8428" s="16"/>
    </row>
    <row r="8429" spans="18:18" x14ac:dyDescent="0.25">
      <c r="R8429" s="16"/>
    </row>
    <row r="8430" spans="18:18" x14ac:dyDescent="0.25">
      <c r="R8430" s="16"/>
    </row>
    <row r="8431" spans="18:18" x14ac:dyDescent="0.25">
      <c r="R8431" s="16"/>
    </row>
    <row r="8432" spans="18:18" x14ac:dyDescent="0.25">
      <c r="R8432" s="16"/>
    </row>
    <row r="8433" spans="18:18" x14ac:dyDescent="0.25">
      <c r="R8433" s="16"/>
    </row>
    <row r="8434" spans="18:18" x14ac:dyDescent="0.25">
      <c r="R8434" s="16"/>
    </row>
    <row r="8435" spans="18:18" x14ac:dyDescent="0.25">
      <c r="R8435" s="16"/>
    </row>
    <row r="8436" spans="18:18" x14ac:dyDescent="0.25">
      <c r="R8436" s="16"/>
    </row>
    <row r="8437" spans="18:18" x14ac:dyDescent="0.25">
      <c r="R8437" s="16"/>
    </row>
    <row r="8438" spans="18:18" x14ac:dyDescent="0.25">
      <c r="R8438" s="16"/>
    </row>
    <row r="8439" spans="18:18" x14ac:dyDescent="0.25">
      <c r="R8439" s="16"/>
    </row>
    <row r="8440" spans="18:18" x14ac:dyDescent="0.25">
      <c r="R8440" s="16"/>
    </row>
    <row r="8441" spans="18:18" x14ac:dyDescent="0.25">
      <c r="R8441" s="16"/>
    </row>
    <row r="8442" spans="18:18" x14ac:dyDescent="0.25">
      <c r="R8442" s="16"/>
    </row>
    <row r="8443" spans="18:18" x14ac:dyDescent="0.25">
      <c r="R8443" s="16"/>
    </row>
    <row r="8444" spans="18:18" x14ac:dyDescent="0.25">
      <c r="R8444" s="16"/>
    </row>
    <row r="8445" spans="18:18" x14ac:dyDescent="0.25">
      <c r="R8445" s="16"/>
    </row>
    <row r="8446" spans="18:18" x14ac:dyDescent="0.25">
      <c r="R8446" s="16"/>
    </row>
    <row r="8447" spans="18:18" x14ac:dyDescent="0.25">
      <c r="R8447" s="16"/>
    </row>
    <row r="8448" spans="18:18" x14ac:dyDescent="0.25">
      <c r="R8448" s="16"/>
    </row>
    <row r="8449" spans="18:18" x14ac:dyDescent="0.25">
      <c r="R8449" s="16"/>
    </row>
    <row r="8450" spans="18:18" x14ac:dyDescent="0.25">
      <c r="R8450" s="16"/>
    </row>
    <row r="8451" spans="18:18" x14ac:dyDescent="0.25">
      <c r="R8451" s="16"/>
    </row>
    <row r="8452" spans="18:18" x14ac:dyDescent="0.25">
      <c r="R8452" s="16"/>
    </row>
    <row r="8453" spans="18:18" x14ac:dyDescent="0.25">
      <c r="R8453" s="16"/>
    </row>
    <row r="8454" spans="18:18" x14ac:dyDescent="0.25">
      <c r="R8454" s="16"/>
    </row>
    <row r="8455" spans="18:18" x14ac:dyDescent="0.25">
      <c r="R8455" s="16"/>
    </row>
    <row r="8456" spans="18:18" x14ac:dyDescent="0.25">
      <c r="R8456" s="16"/>
    </row>
    <row r="8457" spans="18:18" x14ac:dyDescent="0.25">
      <c r="R8457" s="16"/>
    </row>
    <row r="8458" spans="18:18" x14ac:dyDescent="0.25">
      <c r="R8458" s="16"/>
    </row>
    <row r="8459" spans="18:18" x14ac:dyDescent="0.25">
      <c r="R8459" s="16"/>
    </row>
    <row r="8460" spans="18:18" x14ac:dyDescent="0.25">
      <c r="R8460" s="16"/>
    </row>
    <row r="8461" spans="18:18" x14ac:dyDescent="0.25">
      <c r="R8461" s="16"/>
    </row>
    <row r="8462" spans="18:18" x14ac:dyDescent="0.25">
      <c r="R8462" s="16"/>
    </row>
    <row r="8463" spans="18:18" x14ac:dyDescent="0.25">
      <c r="R8463" s="16"/>
    </row>
    <row r="8464" spans="18:18" x14ac:dyDescent="0.25">
      <c r="R8464" s="16"/>
    </row>
    <row r="8465" spans="18:18" x14ac:dyDescent="0.25">
      <c r="R8465" s="16"/>
    </row>
    <row r="8466" spans="18:18" x14ac:dyDescent="0.25">
      <c r="R8466" s="16"/>
    </row>
    <row r="8467" spans="18:18" x14ac:dyDescent="0.25">
      <c r="R8467" s="16"/>
    </row>
    <row r="8468" spans="18:18" x14ac:dyDescent="0.25">
      <c r="R8468" s="16"/>
    </row>
    <row r="8469" spans="18:18" x14ac:dyDescent="0.25">
      <c r="R8469" s="16"/>
    </row>
    <row r="8470" spans="18:18" x14ac:dyDescent="0.25">
      <c r="R8470" s="16"/>
    </row>
    <row r="8471" spans="18:18" x14ac:dyDescent="0.25">
      <c r="R8471" s="16"/>
    </row>
    <row r="8472" spans="18:18" x14ac:dyDescent="0.25">
      <c r="R8472" s="16"/>
    </row>
    <row r="8473" spans="18:18" x14ac:dyDescent="0.25">
      <c r="R8473" s="16"/>
    </row>
    <row r="8474" spans="18:18" x14ac:dyDescent="0.25">
      <c r="R8474" s="16"/>
    </row>
    <row r="8475" spans="18:18" x14ac:dyDescent="0.25">
      <c r="R8475" s="16"/>
    </row>
    <row r="8476" spans="18:18" x14ac:dyDescent="0.25">
      <c r="R8476" s="16"/>
    </row>
    <row r="8477" spans="18:18" x14ac:dyDescent="0.25">
      <c r="R8477" s="16"/>
    </row>
    <row r="8478" spans="18:18" x14ac:dyDescent="0.25">
      <c r="R8478" s="16"/>
    </row>
    <row r="8479" spans="18:18" x14ac:dyDescent="0.25">
      <c r="R8479" s="16"/>
    </row>
    <row r="8480" spans="18:18" x14ac:dyDescent="0.25">
      <c r="R8480" s="16"/>
    </row>
    <row r="8481" spans="18:18" x14ac:dyDescent="0.25">
      <c r="R8481" s="16"/>
    </row>
    <row r="8482" spans="18:18" x14ac:dyDescent="0.25">
      <c r="R8482" s="16"/>
    </row>
    <row r="8483" spans="18:18" x14ac:dyDescent="0.25">
      <c r="R8483" s="16"/>
    </row>
    <row r="8484" spans="18:18" x14ac:dyDescent="0.25">
      <c r="R8484" s="16"/>
    </row>
    <row r="8485" spans="18:18" x14ac:dyDescent="0.25">
      <c r="R8485" s="16"/>
    </row>
    <row r="8486" spans="18:18" x14ac:dyDescent="0.25">
      <c r="R8486" s="16"/>
    </row>
    <row r="8487" spans="18:18" x14ac:dyDescent="0.25">
      <c r="R8487" s="16"/>
    </row>
    <row r="8488" spans="18:18" x14ac:dyDescent="0.25">
      <c r="R8488" s="16"/>
    </row>
    <row r="8489" spans="18:18" x14ac:dyDescent="0.25">
      <c r="R8489" s="16"/>
    </row>
    <row r="8490" spans="18:18" x14ac:dyDescent="0.25">
      <c r="R8490" s="16"/>
    </row>
    <row r="8491" spans="18:18" x14ac:dyDescent="0.25">
      <c r="R8491" s="16"/>
    </row>
    <row r="8492" spans="18:18" x14ac:dyDescent="0.25">
      <c r="R8492" s="16"/>
    </row>
    <row r="8493" spans="18:18" x14ac:dyDescent="0.25">
      <c r="R8493" s="16"/>
    </row>
    <row r="8494" spans="18:18" x14ac:dyDescent="0.25">
      <c r="R8494" s="16"/>
    </row>
    <row r="8495" spans="18:18" x14ac:dyDescent="0.25">
      <c r="R8495" s="16"/>
    </row>
    <row r="8496" spans="18:18" x14ac:dyDescent="0.25">
      <c r="R8496" s="16"/>
    </row>
    <row r="8497" spans="18:18" x14ac:dyDescent="0.25">
      <c r="R8497" s="16"/>
    </row>
    <row r="8498" spans="18:18" x14ac:dyDescent="0.25">
      <c r="R8498" s="16"/>
    </row>
    <row r="8499" spans="18:18" x14ac:dyDescent="0.25">
      <c r="R8499" s="16"/>
    </row>
    <row r="8500" spans="18:18" x14ac:dyDescent="0.25">
      <c r="R8500" s="16"/>
    </row>
    <row r="8501" spans="18:18" x14ac:dyDescent="0.25">
      <c r="R8501" s="16"/>
    </row>
    <row r="8502" spans="18:18" x14ac:dyDescent="0.25">
      <c r="R8502" s="16"/>
    </row>
    <row r="8503" spans="18:18" x14ac:dyDescent="0.25">
      <c r="R8503" s="16"/>
    </row>
    <row r="8504" spans="18:18" x14ac:dyDescent="0.25">
      <c r="R8504" s="16"/>
    </row>
    <row r="8505" spans="18:18" x14ac:dyDescent="0.25">
      <c r="R8505" s="16"/>
    </row>
    <row r="8506" spans="18:18" x14ac:dyDescent="0.25">
      <c r="R8506" s="16"/>
    </row>
    <row r="8507" spans="18:18" x14ac:dyDescent="0.25">
      <c r="R8507" s="16"/>
    </row>
    <row r="8508" spans="18:18" x14ac:dyDescent="0.25">
      <c r="R8508" s="16"/>
    </row>
    <row r="8509" spans="18:18" x14ac:dyDescent="0.25">
      <c r="R8509" s="16"/>
    </row>
    <row r="8510" spans="18:18" x14ac:dyDescent="0.25">
      <c r="R8510" s="16"/>
    </row>
    <row r="8511" spans="18:18" x14ac:dyDescent="0.25">
      <c r="R8511" s="16"/>
    </row>
    <row r="8512" spans="18:18" x14ac:dyDescent="0.25">
      <c r="R8512" s="16"/>
    </row>
    <row r="8513" spans="18:18" x14ac:dyDescent="0.25">
      <c r="R8513" s="16"/>
    </row>
    <row r="8514" spans="18:18" x14ac:dyDescent="0.25">
      <c r="R8514" s="16"/>
    </row>
    <row r="8515" spans="18:18" x14ac:dyDescent="0.25">
      <c r="R8515" s="16"/>
    </row>
    <row r="8516" spans="18:18" x14ac:dyDescent="0.25">
      <c r="R8516" s="16"/>
    </row>
    <row r="8517" spans="18:18" x14ac:dyDescent="0.25">
      <c r="R8517" s="16"/>
    </row>
    <row r="8518" spans="18:18" x14ac:dyDescent="0.25">
      <c r="R8518" s="16"/>
    </row>
    <row r="8519" spans="18:18" x14ac:dyDescent="0.25">
      <c r="R8519" s="16"/>
    </row>
    <row r="8520" spans="18:18" x14ac:dyDescent="0.25">
      <c r="R8520" s="16"/>
    </row>
    <row r="8521" spans="18:18" x14ac:dyDescent="0.25">
      <c r="R8521" s="16"/>
    </row>
    <row r="8522" spans="18:18" x14ac:dyDescent="0.25">
      <c r="R8522" s="16"/>
    </row>
    <row r="8523" spans="18:18" x14ac:dyDescent="0.25">
      <c r="R8523" s="16"/>
    </row>
    <row r="8524" spans="18:18" x14ac:dyDescent="0.25">
      <c r="R8524" s="16"/>
    </row>
    <row r="8525" spans="18:18" x14ac:dyDescent="0.25">
      <c r="R8525" s="16"/>
    </row>
    <row r="8526" spans="18:18" x14ac:dyDescent="0.25">
      <c r="R8526" s="16"/>
    </row>
    <row r="8527" spans="18:18" x14ac:dyDescent="0.25">
      <c r="R8527" s="16"/>
    </row>
    <row r="8528" spans="18:18" x14ac:dyDescent="0.25">
      <c r="R8528" s="16"/>
    </row>
    <row r="8529" spans="18:18" x14ac:dyDescent="0.25">
      <c r="R8529" s="16"/>
    </row>
    <row r="8530" spans="18:18" x14ac:dyDescent="0.25">
      <c r="R8530" s="16"/>
    </row>
    <row r="8531" spans="18:18" x14ac:dyDescent="0.25">
      <c r="R8531" s="16"/>
    </row>
    <row r="8532" spans="18:18" x14ac:dyDescent="0.25">
      <c r="R8532" s="16"/>
    </row>
    <row r="8533" spans="18:18" x14ac:dyDescent="0.25">
      <c r="R8533" s="16"/>
    </row>
    <row r="8534" spans="18:18" x14ac:dyDescent="0.25">
      <c r="R8534" s="16"/>
    </row>
    <row r="8535" spans="18:18" x14ac:dyDescent="0.25">
      <c r="R8535" s="16"/>
    </row>
    <row r="8536" spans="18:18" x14ac:dyDescent="0.25">
      <c r="R8536" s="16"/>
    </row>
    <row r="8537" spans="18:18" x14ac:dyDescent="0.25">
      <c r="R8537" s="16"/>
    </row>
    <row r="8538" spans="18:18" x14ac:dyDescent="0.25">
      <c r="R8538" s="16"/>
    </row>
    <row r="8539" spans="18:18" x14ac:dyDescent="0.25">
      <c r="R8539" s="16"/>
    </row>
    <row r="8540" spans="18:18" x14ac:dyDescent="0.25">
      <c r="R8540" s="16"/>
    </row>
    <row r="8541" spans="18:18" x14ac:dyDescent="0.25">
      <c r="R8541" s="16"/>
    </row>
    <row r="8542" spans="18:18" x14ac:dyDescent="0.25">
      <c r="R8542" s="16"/>
    </row>
    <row r="8543" spans="18:18" x14ac:dyDescent="0.25">
      <c r="R8543" s="16"/>
    </row>
    <row r="8544" spans="18:18" x14ac:dyDescent="0.25">
      <c r="R8544" s="16"/>
    </row>
    <row r="8545" spans="18:18" x14ac:dyDescent="0.25">
      <c r="R8545" s="16"/>
    </row>
    <row r="8546" spans="18:18" x14ac:dyDescent="0.25">
      <c r="R8546" s="16"/>
    </row>
    <row r="8547" spans="18:18" x14ac:dyDescent="0.25">
      <c r="R8547" s="16"/>
    </row>
    <row r="8548" spans="18:18" x14ac:dyDescent="0.25">
      <c r="R8548" s="16"/>
    </row>
    <row r="8549" spans="18:18" x14ac:dyDescent="0.25">
      <c r="R8549" s="16"/>
    </row>
    <row r="8550" spans="18:18" x14ac:dyDescent="0.25">
      <c r="R8550" s="16"/>
    </row>
    <row r="8551" spans="18:18" x14ac:dyDescent="0.25">
      <c r="R8551" s="16"/>
    </row>
    <row r="8552" spans="18:18" x14ac:dyDescent="0.25">
      <c r="R8552" s="16"/>
    </row>
    <row r="8553" spans="18:18" x14ac:dyDescent="0.25">
      <c r="R8553" s="16"/>
    </row>
    <row r="8554" spans="18:18" x14ac:dyDescent="0.25">
      <c r="R8554" s="16"/>
    </row>
    <row r="8555" spans="18:18" x14ac:dyDescent="0.25">
      <c r="R8555" s="16"/>
    </row>
    <row r="8556" spans="18:18" x14ac:dyDescent="0.25">
      <c r="R8556" s="16"/>
    </row>
    <row r="8557" spans="18:18" x14ac:dyDescent="0.25">
      <c r="R8557" s="16"/>
    </row>
    <row r="8558" spans="18:18" x14ac:dyDescent="0.25">
      <c r="R8558" s="16"/>
    </row>
    <row r="8559" spans="18:18" x14ac:dyDescent="0.25">
      <c r="R8559" s="16"/>
    </row>
    <row r="8560" spans="18:18" x14ac:dyDescent="0.25">
      <c r="R8560" s="16"/>
    </row>
    <row r="8561" spans="18:18" x14ac:dyDescent="0.25">
      <c r="R8561" s="16"/>
    </row>
    <row r="8562" spans="18:18" x14ac:dyDescent="0.25">
      <c r="R8562" s="16"/>
    </row>
    <row r="8563" spans="18:18" x14ac:dyDescent="0.25">
      <c r="R8563" s="16"/>
    </row>
    <row r="8564" spans="18:18" x14ac:dyDescent="0.25">
      <c r="R8564" s="16"/>
    </row>
    <row r="8565" spans="18:18" x14ac:dyDescent="0.25">
      <c r="R8565" s="16"/>
    </row>
    <row r="8566" spans="18:18" x14ac:dyDescent="0.25">
      <c r="R8566" s="16"/>
    </row>
    <row r="8567" spans="18:18" x14ac:dyDescent="0.25">
      <c r="R8567" s="16"/>
    </row>
    <row r="8568" spans="18:18" x14ac:dyDescent="0.25">
      <c r="R8568" s="16"/>
    </row>
    <row r="8569" spans="18:18" x14ac:dyDescent="0.25">
      <c r="R8569" s="16"/>
    </row>
    <row r="8570" spans="18:18" x14ac:dyDescent="0.25">
      <c r="R8570" s="16"/>
    </row>
    <row r="8571" spans="18:18" x14ac:dyDescent="0.25">
      <c r="R8571" s="16"/>
    </row>
    <row r="8572" spans="18:18" x14ac:dyDescent="0.25">
      <c r="R8572" s="16"/>
    </row>
    <row r="8573" spans="18:18" x14ac:dyDescent="0.25">
      <c r="R8573" s="16"/>
    </row>
    <row r="8574" spans="18:18" x14ac:dyDescent="0.25">
      <c r="R8574" s="16"/>
    </row>
    <row r="8575" spans="18:18" x14ac:dyDescent="0.25">
      <c r="R8575" s="16"/>
    </row>
    <row r="8576" spans="18:18" x14ac:dyDescent="0.25">
      <c r="R8576" s="16"/>
    </row>
    <row r="8577" spans="18:18" x14ac:dyDescent="0.25">
      <c r="R8577" s="16"/>
    </row>
    <row r="8578" spans="18:18" x14ac:dyDescent="0.25">
      <c r="R8578" s="16"/>
    </row>
    <row r="8579" spans="18:18" x14ac:dyDescent="0.25">
      <c r="R8579" s="16"/>
    </row>
    <row r="8580" spans="18:18" x14ac:dyDescent="0.25">
      <c r="R8580" s="16"/>
    </row>
    <row r="8581" spans="18:18" x14ac:dyDescent="0.25">
      <c r="R8581" s="16"/>
    </row>
    <row r="8582" spans="18:18" x14ac:dyDescent="0.25">
      <c r="R8582" s="16"/>
    </row>
    <row r="8583" spans="18:18" x14ac:dyDescent="0.25">
      <c r="R8583" s="16"/>
    </row>
    <row r="8584" spans="18:18" x14ac:dyDescent="0.25">
      <c r="R8584" s="16"/>
    </row>
    <row r="8585" spans="18:18" x14ac:dyDescent="0.25">
      <c r="R8585" s="16"/>
    </row>
    <row r="8586" spans="18:18" x14ac:dyDescent="0.25">
      <c r="R8586" s="16"/>
    </row>
    <row r="8587" spans="18:18" x14ac:dyDescent="0.25">
      <c r="R8587" s="16"/>
    </row>
    <row r="8588" spans="18:18" x14ac:dyDescent="0.25">
      <c r="R8588" s="16"/>
    </row>
    <row r="8589" spans="18:18" x14ac:dyDescent="0.25">
      <c r="R8589" s="16"/>
    </row>
    <row r="8590" spans="18:18" x14ac:dyDescent="0.25">
      <c r="R8590" s="16"/>
    </row>
    <row r="8591" spans="18:18" x14ac:dyDescent="0.25">
      <c r="R8591" s="16"/>
    </row>
    <row r="8592" spans="18:18" x14ac:dyDescent="0.25">
      <c r="R8592" s="16"/>
    </row>
    <row r="8593" spans="18:18" x14ac:dyDescent="0.25">
      <c r="R8593" s="16"/>
    </row>
    <row r="8594" spans="18:18" x14ac:dyDescent="0.25">
      <c r="R8594" s="16"/>
    </row>
    <row r="8595" spans="18:18" x14ac:dyDescent="0.25">
      <c r="R8595" s="16"/>
    </row>
    <row r="8596" spans="18:18" x14ac:dyDescent="0.25">
      <c r="R8596" s="16"/>
    </row>
    <row r="8597" spans="18:18" x14ac:dyDescent="0.25">
      <c r="R8597" s="16"/>
    </row>
    <row r="8598" spans="18:18" x14ac:dyDescent="0.25">
      <c r="R8598" s="16"/>
    </row>
    <row r="8599" spans="18:18" x14ac:dyDescent="0.25">
      <c r="R8599" s="16"/>
    </row>
    <row r="8600" spans="18:18" x14ac:dyDescent="0.25">
      <c r="R8600" s="16"/>
    </row>
    <row r="8601" spans="18:18" x14ac:dyDescent="0.25">
      <c r="R8601" s="16"/>
    </row>
    <row r="8602" spans="18:18" x14ac:dyDescent="0.25">
      <c r="R8602" s="16"/>
    </row>
    <row r="8603" spans="18:18" x14ac:dyDescent="0.25">
      <c r="R8603" s="16"/>
    </row>
    <row r="8604" spans="18:18" x14ac:dyDescent="0.25">
      <c r="R8604" s="16"/>
    </row>
    <row r="8605" spans="18:18" x14ac:dyDescent="0.25">
      <c r="R8605" s="16"/>
    </row>
    <row r="8606" spans="18:18" x14ac:dyDescent="0.25">
      <c r="R8606" s="16"/>
    </row>
    <row r="8607" spans="18:18" x14ac:dyDescent="0.25">
      <c r="R8607" s="16"/>
    </row>
    <row r="8608" spans="18:18" x14ac:dyDescent="0.25">
      <c r="R8608" s="16"/>
    </row>
    <row r="8609" spans="18:18" x14ac:dyDescent="0.25">
      <c r="R8609" s="16"/>
    </row>
    <row r="8610" spans="18:18" x14ac:dyDescent="0.25">
      <c r="R8610" s="16"/>
    </row>
    <row r="8611" spans="18:18" x14ac:dyDescent="0.25">
      <c r="R8611" s="16"/>
    </row>
    <row r="8612" spans="18:18" x14ac:dyDescent="0.25">
      <c r="R8612" s="16"/>
    </row>
    <row r="8613" spans="18:18" x14ac:dyDescent="0.25">
      <c r="R8613" s="16"/>
    </row>
    <row r="8614" spans="18:18" x14ac:dyDescent="0.25">
      <c r="R8614" s="16"/>
    </row>
    <row r="8615" spans="18:18" x14ac:dyDescent="0.25">
      <c r="R8615" s="16"/>
    </row>
    <row r="8616" spans="18:18" x14ac:dyDescent="0.25">
      <c r="R8616" s="16"/>
    </row>
    <row r="8617" spans="18:18" x14ac:dyDescent="0.25">
      <c r="R8617" s="16"/>
    </row>
    <row r="8618" spans="18:18" x14ac:dyDescent="0.25">
      <c r="R8618" s="16"/>
    </row>
    <row r="8619" spans="18:18" x14ac:dyDescent="0.25">
      <c r="R8619" s="16"/>
    </row>
    <row r="8620" spans="18:18" x14ac:dyDescent="0.25">
      <c r="R8620" s="16"/>
    </row>
    <row r="8621" spans="18:18" x14ac:dyDescent="0.25">
      <c r="R8621" s="16"/>
    </row>
    <row r="8622" spans="18:18" x14ac:dyDescent="0.25">
      <c r="R8622" s="16"/>
    </row>
    <row r="8623" spans="18:18" x14ac:dyDescent="0.25">
      <c r="R8623" s="16"/>
    </row>
    <row r="8624" spans="18:18" x14ac:dyDescent="0.25">
      <c r="R8624" s="16"/>
    </row>
    <row r="8625" spans="18:18" x14ac:dyDescent="0.25">
      <c r="R8625" s="16"/>
    </row>
    <row r="8626" spans="18:18" x14ac:dyDescent="0.25">
      <c r="R8626" s="16"/>
    </row>
    <row r="8627" spans="18:18" x14ac:dyDescent="0.25">
      <c r="R8627" s="16"/>
    </row>
    <row r="8628" spans="18:18" x14ac:dyDescent="0.25">
      <c r="R8628" s="16"/>
    </row>
    <row r="8629" spans="18:18" x14ac:dyDescent="0.25">
      <c r="R8629" s="16"/>
    </row>
    <row r="8630" spans="18:18" x14ac:dyDescent="0.25">
      <c r="R8630" s="16"/>
    </row>
    <row r="8631" spans="18:18" x14ac:dyDescent="0.25">
      <c r="R8631" s="16"/>
    </row>
    <row r="8632" spans="18:18" x14ac:dyDescent="0.25">
      <c r="R8632" s="16"/>
    </row>
    <row r="8633" spans="18:18" x14ac:dyDescent="0.25">
      <c r="R8633" s="16"/>
    </row>
    <row r="8634" spans="18:18" x14ac:dyDescent="0.25">
      <c r="R8634" s="16"/>
    </row>
    <row r="8635" spans="18:18" x14ac:dyDescent="0.25">
      <c r="R8635" s="16"/>
    </row>
    <row r="8636" spans="18:18" x14ac:dyDescent="0.25">
      <c r="R8636" s="16"/>
    </row>
    <row r="8637" spans="18:18" x14ac:dyDescent="0.25">
      <c r="R8637" s="16"/>
    </row>
    <row r="8638" spans="18:18" x14ac:dyDescent="0.25">
      <c r="R8638" s="16"/>
    </row>
    <row r="8639" spans="18:18" x14ac:dyDescent="0.25">
      <c r="R8639" s="16"/>
    </row>
    <row r="8640" spans="18:18" x14ac:dyDescent="0.25">
      <c r="R8640" s="16"/>
    </row>
    <row r="8641" spans="18:18" x14ac:dyDescent="0.25">
      <c r="R8641" s="16"/>
    </row>
    <row r="8642" spans="18:18" x14ac:dyDescent="0.25">
      <c r="R8642" s="16"/>
    </row>
    <row r="8643" spans="18:18" x14ac:dyDescent="0.25">
      <c r="R8643" s="16"/>
    </row>
    <row r="8644" spans="18:18" x14ac:dyDescent="0.25">
      <c r="R8644" s="16"/>
    </row>
    <row r="8645" spans="18:18" x14ac:dyDescent="0.25">
      <c r="R8645" s="16"/>
    </row>
    <row r="8646" spans="18:18" x14ac:dyDescent="0.25">
      <c r="R8646" s="16"/>
    </row>
    <row r="8647" spans="18:18" x14ac:dyDescent="0.25">
      <c r="R8647" s="16"/>
    </row>
    <row r="8648" spans="18:18" x14ac:dyDescent="0.25">
      <c r="R8648" s="16"/>
    </row>
    <row r="8649" spans="18:18" x14ac:dyDescent="0.25">
      <c r="R8649" s="16"/>
    </row>
    <row r="8650" spans="18:18" x14ac:dyDescent="0.25">
      <c r="R8650" s="16"/>
    </row>
    <row r="8651" spans="18:18" x14ac:dyDescent="0.25">
      <c r="R8651" s="16"/>
    </row>
    <row r="8652" spans="18:18" x14ac:dyDescent="0.25">
      <c r="R8652" s="16"/>
    </row>
    <row r="8653" spans="18:18" x14ac:dyDescent="0.25">
      <c r="R8653" s="16"/>
    </row>
    <row r="8654" spans="18:18" x14ac:dyDescent="0.25">
      <c r="R8654" s="16"/>
    </row>
    <row r="8655" spans="18:18" x14ac:dyDescent="0.25">
      <c r="R8655" s="16"/>
    </row>
    <row r="8656" spans="18:18" x14ac:dyDescent="0.25">
      <c r="R8656" s="16"/>
    </row>
    <row r="8657" spans="18:18" x14ac:dyDescent="0.25">
      <c r="R8657" s="16"/>
    </row>
    <row r="8658" spans="18:18" x14ac:dyDescent="0.25">
      <c r="R8658" s="16"/>
    </row>
    <row r="8659" spans="18:18" x14ac:dyDescent="0.25">
      <c r="R8659" s="16"/>
    </row>
    <row r="8660" spans="18:18" x14ac:dyDescent="0.25">
      <c r="R8660" s="16"/>
    </row>
    <row r="8661" spans="18:18" x14ac:dyDescent="0.25">
      <c r="R8661" s="16"/>
    </row>
    <row r="8662" spans="18:18" x14ac:dyDescent="0.25">
      <c r="R8662" s="16"/>
    </row>
    <row r="8663" spans="18:18" x14ac:dyDescent="0.25">
      <c r="R8663" s="16"/>
    </row>
    <row r="8664" spans="18:18" x14ac:dyDescent="0.25">
      <c r="R8664" s="16"/>
    </row>
    <row r="8665" spans="18:18" x14ac:dyDescent="0.25">
      <c r="R8665" s="16"/>
    </row>
    <row r="8666" spans="18:18" x14ac:dyDescent="0.25">
      <c r="R8666" s="16"/>
    </row>
    <row r="8667" spans="18:18" x14ac:dyDescent="0.25">
      <c r="R8667" s="16"/>
    </row>
    <row r="8668" spans="18:18" x14ac:dyDescent="0.25">
      <c r="R8668" s="16"/>
    </row>
    <row r="8669" spans="18:18" x14ac:dyDescent="0.25">
      <c r="R8669" s="16"/>
    </row>
    <row r="8670" spans="18:18" x14ac:dyDescent="0.25">
      <c r="R8670" s="16"/>
    </row>
    <row r="8671" spans="18:18" x14ac:dyDescent="0.25">
      <c r="R8671" s="16"/>
    </row>
    <row r="8672" spans="18:18" x14ac:dyDescent="0.25">
      <c r="R8672" s="16"/>
    </row>
    <row r="8673" spans="18:18" x14ac:dyDescent="0.25">
      <c r="R8673" s="16"/>
    </row>
    <row r="8674" spans="18:18" x14ac:dyDescent="0.25">
      <c r="R8674" s="16"/>
    </row>
    <row r="8675" spans="18:18" x14ac:dyDescent="0.25">
      <c r="R8675" s="16"/>
    </row>
    <row r="8676" spans="18:18" x14ac:dyDescent="0.25">
      <c r="R8676" s="16"/>
    </row>
    <row r="8677" spans="18:18" x14ac:dyDescent="0.25">
      <c r="R8677" s="16"/>
    </row>
    <row r="8678" spans="18:18" x14ac:dyDescent="0.25">
      <c r="R8678" s="16"/>
    </row>
    <row r="8679" spans="18:18" x14ac:dyDescent="0.25">
      <c r="R8679" s="16"/>
    </row>
    <row r="8680" spans="18:18" x14ac:dyDescent="0.25">
      <c r="R8680" s="16"/>
    </row>
    <row r="8681" spans="18:18" x14ac:dyDescent="0.25">
      <c r="R8681" s="16"/>
    </row>
    <row r="8682" spans="18:18" x14ac:dyDescent="0.25">
      <c r="R8682" s="16"/>
    </row>
    <row r="8683" spans="18:18" x14ac:dyDescent="0.25">
      <c r="R8683" s="16"/>
    </row>
    <row r="8684" spans="18:18" x14ac:dyDescent="0.25">
      <c r="R8684" s="16"/>
    </row>
    <row r="8685" spans="18:18" x14ac:dyDescent="0.25">
      <c r="R8685" s="16"/>
    </row>
    <row r="8686" spans="18:18" x14ac:dyDescent="0.25">
      <c r="R8686" s="16"/>
    </row>
    <row r="8687" spans="18:18" x14ac:dyDescent="0.25">
      <c r="R8687" s="16"/>
    </row>
    <row r="8688" spans="18:18" x14ac:dyDescent="0.25">
      <c r="R8688" s="16"/>
    </row>
    <row r="8689" spans="18:18" x14ac:dyDescent="0.25">
      <c r="R8689" s="16"/>
    </row>
    <row r="8690" spans="18:18" x14ac:dyDescent="0.25">
      <c r="R8690" s="16"/>
    </row>
    <row r="8691" spans="18:18" x14ac:dyDescent="0.25">
      <c r="R8691" s="16"/>
    </row>
    <row r="8692" spans="18:18" x14ac:dyDescent="0.25">
      <c r="R8692" s="16"/>
    </row>
    <row r="8693" spans="18:18" x14ac:dyDescent="0.25">
      <c r="R8693" s="16"/>
    </row>
    <row r="8694" spans="18:18" x14ac:dyDescent="0.25">
      <c r="R8694" s="16"/>
    </row>
    <row r="8695" spans="18:18" x14ac:dyDescent="0.25">
      <c r="R8695" s="16"/>
    </row>
    <row r="8696" spans="18:18" x14ac:dyDescent="0.25">
      <c r="R8696" s="16"/>
    </row>
    <row r="8697" spans="18:18" x14ac:dyDescent="0.25">
      <c r="R8697" s="16"/>
    </row>
    <row r="8698" spans="18:18" x14ac:dyDescent="0.25">
      <c r="R8698" s="16"/>
    </row>
    <row r="8699" spans="18:18" x14ac:dyDescent="0.25">
      <c r="R8699" s="16"/>
    </row>
    <row r="8700" spans="18:18" x14ac:dyDescent="0.25">
      <c r="R8700" s="16"/>
    </row>
    <row r="8701" spans="18:18" x14ac:dyDescent="0.25">
      <c r="R8701" s="16"/>
    </row>
    <row r="8702" spans="18:18" x14ac:dyDescent="0.25">
      <c r="R8702" s="16"/>
    </row>
    <row r="8703" spans="18:18" x14ac:dyDescent="0.25">
      <c r="R8703" s="16"/>
    </row>
    <row r="8704" spans="18:18" x14ac:dyDescent="0.25">
      <c r="R8704" s="16"/>
    </row>
    <row r="8705" spans="18:18" x14ac:dyDescent="0.25">
      <c r="R8705" s="16"/>
    </row>
    <row r="8706" spans="18:18" x14ac:dyDescent="0.25">
      <c r="R8706" s="16"/>
    </row>
    <row r="8707" spans="18:18" x14ac:dyDescent="0.25">
      <c r="R8707" s="16"/>
    </row>
    <row r="8708" spans="18:18" x14ac:dyDescent="0.25">
      <c r="R8708" s="16"/>
    </row>
    <row r="8709" spans="18:18" x14ac:dyDescent="0.25">
      <c r="R8709" s="16"/>
    </row>
    <row r="8710" spans="18:18" x14ac:dyDescent="0.25">
      <c r="R8710" s="16"/>
    </row>
    <row r="8711" spans="18:18" x14ac:dyDescent="0.25">
      <c r="R8711" s="16"/>
    </row>
    <row r="8712" spans="18:18" x14ac:dyDescent="0.25">
      <c r="R8712" s="16"/>
    </row>
    <row r="8713" spans="18:18" x14ac:dyDescent="0.25">
      <c r="R8713" s="16"/>
    </row>
    <row r="8714" spans="18:18" x14ac:dyDescent="0.25">
      <c r="R8714" s="16"/>
    </row>
    <row r="8715" spans="18:18" x14ac:dyDescent="0.25">
      <c r="R8715" s="16"/>
    </row>
    <row r="8716" spans="18:18" x14ac:dyDescent="0.25">
      <c r="R8716" s="16"/>
    </row>
    <row r="8717" spans="18:18" x14ac:dyDescent="0.25">
      <c r="R8717" s="16"/>
    </row>
    <row r="8718" spans="18:18" x14ac:dyDescent="0.25">
      <c r="R8718" s="16"/>
    </row>
    <row r="8719" spans="18:18" x14ac:dyDescent="0.25">
      <c r="R8719" s="16"/>
    </row>
    <row r="8720" spans="18:18" x14ac:dyDescent="0.25">
      <c r="R8720" s="16"/>
    </row>
    <row r="8721" spans="18:18" x14ac:dyDescent="0.25">
      <c r="R8721" s="16"/>
    </row>
    <row r="8722" spans="18:18" x14ac:dyDescent="0.25">
      <c r="R8722" s="16"/>
    </row>
    <row r="8723" spans="18:18" x14ac:dyDescent="0.25">
      <c r="R8723" s="16"/>
    </row>
    <row r="8724" spans="18:18" x14ac:dyDescent="0.25">
      <c r="R8724" s="16"/>
    </row>
    <row r="8725" spans="18:18" x14ac:dyDescent="0.25">
      <c r="R8725" s="16"/>
    </row>
    <row r="8726" spans="18:18" x14ac:dyDescent="0.25">
      <c r="R8726" s="16"/>
    </row>
    <row r="8727" spans="18:18" x14ac:dyDescent="0.25">
      <c r="R8727" s="16"/>
    </row>
    <row r="8728" spans="18:18" x14ac:dyDescent="0.25">
      <c r="R8728" s="16"/>
    </row>
    <row r="8729" spans="18:18" x14ac:dyDescent="0.25">
      <c r="R8729" s="16"/>
    </row>
    <row r="8730" spans="18:18" x14ac:dyDescent="0.25">
      <c r="R8730" s="16"/>
    </row>
    <row r="8731" spans="18:18" x14ac:dyDescent="0.25">
      <c r="R8731" s="16"/>
    </row>
    <row r="8732" spans="18:18" x14ac:dyDescent="0.25">
      <c r="R8732" s="16"/>
    </row>
    <row r="8733" spans="18:18" x14ac:dyDescent="0.25">
      <c r="R8733" s="16"/>
    </row>
    <row r="8734" spans="18:18" x14ac:dyDescent="0.25">
      <c r="R8734" s="16"/>
    </row>
    <row r="8735" spans="18:18" x14ac:dyDescent="0.25">
      <c r="R8735" s="16"/>
    </row>
    <row r="8736" spans="18:18" x14ac:dyDescent="0.25">
      <c r="R8736" s="16"/>
    </row>
    <row r="8737" spans="18:18" x14ac:dyDescent="0.25">
      <c r="R8737" s="16"/>
    </row>
    <row r="8738" spans="18:18" x14ac:dyDescent="0.25">
      <c r="R8738" s="16"/>
    </row>
    <row r="8739" spans="18:18" x14ac:dyDescent="0.25">
      <c r="R8739" s="16"/>
    </row>
    <row r="8740" spans="18:18" x14ac:dyDescent="0.25">
      <c r="R8740" s="16"/>
    </row>
    <row r="8741" spans="18:18" x14ac:dyDescent="0.25">
      <c r="R8741" s="16"/>
    </row>
    <row r="8742" spans="18:18" x14ac:dyDescent="0.25">
      <c r="R8742" s="16"/>
    </row>
    <row r="8743" spans="18:18" x14ac:dyDescent="0.25">
      <c r="R8743" s="16"/>
    </row>
    <row r="8744" spans="18:18" x14ac:dyDescent="0.25">
      <c r="R8744" s="16"/>
    </row>
    <row r="8745" spans="18:18" x14ac:dyDescent="0.25">
      <c r="R8745" s="16"/>
    </row>
    <row r="8746" spans="18:18" x14ac:dyDescent="0.25">
      <c r="R8746" s="16"/>
    </row>
    <row r="8747" spans="18:18" x14ac:dyDescent="0.25">
      <c r="R8747" s="16"/>
    </row>
    <row r="8748" spans="18:18" x14ac:dyDescent="0.25">
      <c r="R8748" s="16"/>
    </row>
    <row r="8749" spans="18:18" x14ac:dyDescent="0.25">
      <c r="R8749" s="16"/>
    </row>
    <row r="8750" spans="18:18" x14ac:dyDescent="0.25">
      <c r="R8750" s="16"/>
    </row>
    <row r="8751" spans="18:18" x14ac:dyDescent="0.25">
      <c r="R8751" s="16"/>
    </row>
    <row r="8752" spans="18:18" x14ac:dyDescent="0.25">
      <c r="R8752" s="16"/>
    </row>
    <row r="8753" spans="18:18" x14ac:dyDescent="0.25">
      <c r="R8753" s="16"/>
    </row>
    <row r="8754" spans="18:18" x14ac:dyDescent="0.25">
      <c r="R8754" s="16"/>
    </row>
    <row r="8755" spans="18:18" x14ac:dyDescent="0.25">
      <c r="R8755" s="16"/>
    </row>
    <row r="8756" spans="18:18" x14ac:dyDescent="0.25">
      <c r="R8756" s="16"/>
    </row>
    <row r="8757" spans="18:18" x14ac:dyDescent="0.25">
      <c r="R8757" s="16"/>
    </row>
    <row r="8758" spans="18:18" x14ac:dyDescent="0.25">
      <c r="R8758" s="16"/>
    </row>
    <row r="8759" spans="18:18" x14ac:dyDescent="0.25">
      <c r="R8759" s="16"/>
    </row>
    <row r="8760" spans="18:18" x14ac:dyDescent="0.25">
      <c r="R8760" s="16"/>
    </row>
    <row r="8761" spans="18:18" x14ac:dyDescent="0.25">
      <c r="R8761" s="16"/>
    </row>
    <row r="8762" spans="18:18" x14ac:dyDescent="0.25">
      <c r="R8762" s="16"/>
    </row>
    <row r="8763" spans="18:18" x14ac:dyDescent="0.25">
      <c r="R8763" s="16"/>
    </row>
    <row r="8764" spans="18:18" x14ac:dyDescent="0.25">
      <c r="R8764" s="16"/>
    </row>
    <row r="8765" spans="18:18" x14ac:dyDescent="0.25">
      <c r="R8765" s="16"/>
    </row>
    <row r="8766" spans="18:18" x14ac:dyDescent="0.25">
      <c r="R8766" s="16"/>
    </row>
    <row r="8767" spans="18:18" x14ac:dyDescent="0.25">
      <c r="R8767" s="16"/>
    </row>
    <row r="8768" spans="18:18" x14ac:dyDescent="0.25">
      <c r="R8768" s="16"/>
    </row>
    <row r="8769" spans="18:18" x14ac:dyDescent="0.25">
      <c r="R8769" s="16"/>
    </row>
    <row r="8770" spans="18:18" x14ac:dyDescent="0.25">
      <c r="R8770" s="16"/>
    </row>
    <row r="8771" spans="18:18" x14ac:dyDescent="0.25">
      <c r="R8771" s="16"/>
    </row>
    <row r="8772" spans="18:18" x14ac:dyDescent="0.25">
      <c r="R8772" s="16"/>
    </row>
    <row r="8773" spans="18:18" x14ac:dyDescent="0.25">
      <c r="R8773" s="16"/>
    </row>
    <row r="8774" spans="18:18" x14ac:dyDescent="0.25">
      <c r="R8774" s="16"/>
    </row>
    <row r="8775" spans="18:18" x14ac:dyDescent="0.25">
      <c r="R8775" s="16"/>
    </row>
    <row r="8776" spans="18:18" x14ac:dyDescent="0.25">
      <c r="R8776" s="16"/>
    </row>
    <row r="8777" spans="18:18" x14ac:dyDescent="0.25">
      <c r="R8777" s="16"/>
    </row>
    <row r="8778" spans="18:18" x14ac:dyDescent="0.25">
      <c r="R8778" s="16"/>
    </row>
    <row r="8779" spans="18:18" x14ac:dyDescent="0.25">
      <c r="R8779" s="16"/>
    </row>
    <row r="8780" spans="18:18" x14ac:dyDescent="0.25">
      <c r="R8780" s="16"/>
    </row>
    <row r="8781" spans="18:18" x14ac:dyDescent="0.25">
      <c r="R8781" s="16"/>
    </row>
    <row r="8782" spans="18:18" x14ac:dyDescent="0.25">
      <c r="R8782" s="16"/>
    </row>
    <row r="8783" spans="18:18" x14ac:dyDescent="0.25">
      <c r="R8783" s="16"/>
    </row>
    <row r="8784" spans="18:18" x14ac:dyDescent="0.25">
      <c r="R8784" s="16"/>
    </row>
    <row r="8785" spans="18:18" x14ac:dyDescent="0.25">
      <c r="R8785" s="16"/>
    </row>
    <row r="8786" spans="18:18" x14ac:dyDescent="0.25">
      <c r="R8786" s="16"/>
    </row>
    <row r="8787" spans="18:18" x14ac:dyDescent="0.25">
      <c r="R8787" s="16"/>
    </row>
    <row r="8788" spans="18:18" x14ac:dyDescent="0.25">
      <c r="R8788" s="16"/>
    </row>
    <row r="8789" spans="18:18" x14ac:dyDescent="0.25">
      <c r="R8789" s="16"/>
    </row>
    <row r="8790" spans="18:18" x14ac:dyDescent="0.25">
      <c r="R8790" s="16"/>
    </row>
    <row r="8791" spans="18:18" x14ac:dyDescent="0.25">
      <c r="R8791" s="16"/>
    </row>
    <row r="8792" spans="18:18" x14ac:dyDescent="0.25">
      <c r="R8792" s="16"/>
    </row>
    <row r="8793" spans="18:18" x14ac:dyDescent="0.25">
      <c r="R8793" s="16"/>
    </row>
    <row r="8794" spans="18:18" x14ac:dyDescent="0.25">
      <c r="R8794" s="16"/>
    </row>
    <row r="8795" spans="18:18" x14ac:dyDescent="0.25">
      <c r="R8795" s="16"/>
    </row>
    <row r="8796" spans="18:18" x14ac:dyDescent="0.25">
      <c r="R8796" s="16"/>
    </row>
    <row r="8797" spans="18:18" x14ac:dyDescent="0.25">
      <c r="R8797" s="16"/>
    </row>
    <row r="8798" spans="18:18" x14ac:dyDescent="0.25">
      <c r="R8798" s="16"/>
    </row>
    <row r="8799" spans="18:18" x14ac:dyDescent="0.25">
      <c r="R8799" s="16"/>
    </row>
    <row r="8800" spans="18:18" x14ac:dyDescent="0.25">
      <c r="R8800" s="16"/>
    </row>
    <row r="8801" spans="18:18" x14ac:dyDescent="0.25">
      <c r="R8801" s="16"/>
    </row>
    <row r="8802" spans="18:18" x14ac:dyDescent="0.25">
      <c r="R8802" s="16"/>
    </row>
    <row r="8803" spans="18:18" x14ac:dyDescent="0.25">
      <c r="R8803" s="16"/>
    </row>
    <row r="8804" spans="18:18" x14ac:dyDescent="0.25">
      <c r="R8804" s="16"/>
    </row>
    <row r="8805" spans="18:18" x14ac:dyDescent="0.25">
      <c r="R8805" s="16"/>
    </row>
    <row r="8806" spans="18:18" x14ac:dyDescent="0.25">
      <c r="R8806" s="16"/>
    </row>
    <row r="8807" spans="18:18" x14ac:dyDescent="0.25">
      <c r="R8807" s="16"/>
    </row>
    <row r="8808" spans="18:18" x14ac:dyDescent="0.25">
      <c r="R8808" s="16"/>
    </row>
    <row r="8809" spans="18:18" x14ac:dyDescent="0.25">
      <c r="R8809" s="16"/>
    </row>
    <row r="8810" spans="18:18" x14ac:dyDescent="0.25">
      <c r="R8810" s="16"/>
    </row>
    <row r="8811" spans="18:18" x14ac:dyDescent="0.25">
      <c r="R8811" s="16"/>
    </row>
    <row r="8812" spans="18:18" x14ac:dyDescent="0.25">
      <c r="R8812" s="16"/>
    </row>
    <row r="8813" spans="18:18" x14ac:dyDescent="0.25">
      <c r="R8813" s="16"/>
    </row>
    <row r="8814" spans="18:18" x14ac:dyDescent="0.25">
      <c r="R8814" s="16"/>
    </row>
    <row r="8815" spans="18:18" x14ac:dyDescent="0.25">
      <c r="R8815" s="16"/>
    </row>
    <row r="8816" spans="18:18" x14ac:dyDescent="0.25">
      <c r="R8816" s="16"/>
    </row>
    <row r="8817" spans="18:18" x14ac:dyDescent="0.25">
      <c r="R8817" s="16"/>
    </row>
    <row r="8818" spans="18:18" x14ac:dyDescent="0.25">
      <c r="R8818" s="16"/>
    </row>
    <row r="8819" spans="18:18" x14ac:dyDescent="0.25">
      <c r="R8819" s="16"/>
    </row>
    <row r="8820" spans="18:18" x14ac:dyDescent="0.25">
      <c r="R8820" s="16"/>
    </row>
    <row r="8821" spans="18:18" x14ac:dyDescent="0.25">
      <c r="R8821" s="16"/>
    </row>
    <row r="8822" spans="18:18" x14ac:dyDescent="0.25">
      <c r="R8822" s="16"/>
    </row>
    <row r="8823" spans="18:18" x14ac:dyDescent="0.25">
      <c r="R8823" s="16"/>
    </row>
    <row r="8824" spans="18:18" x14ac:dyDescent="0.25">
      <c r="R8824" s="16"/>
    </row>
    <row r="8825" spans="18:18" x14ac:dyDescent="0.25">
      <c r="R8825" s="16"/>
    </row>
    <row r="8826" spans="18:18" x14ac:dyDescent="0.25">
      <c r="R8826" s="16"/>
    </row>
    <row r="8827" spans="18:18" x14ac:dyDescent="0.25">
      <c r="R8827" s="16"/>
    </row>
    <row r="8828" spans="18:18" x14ac:dyDescent="0.25">
      <c r="R8828" s="16"/>
    </row>
    <row r="8829" spans="18:18" x14ac:dyDescent="0.25">
      <c r="R8829" s="16"/>
    </row>
    <row r="8830" spans="18:18" x14ac:dyDescent="0.25">
      <c r="R8830" s="16"/>
    </row>
    <row r="8831" spans="18:18" x14ac:dyDescent="0.25">
      <c r="R8831" s="16"/>
    </row>
    <row r="8832" spans="18:18" x14ac:dyDescent="0.25">
      <c r="R8832" s="16"/>
    </row>
    <row r="8833" spans="18:18" x14ac:dyDescent="0.25">
      <c r="R8833" s="16"/>
    </row>
    <row r="8834" spans="18:18" x14ac:dyDescent="0.25">
      <c r="R8834" s="16"/>
    </row>
    <row r="8835" spans="18:18" x14ac:dyDescent="0.25">
      <c r="R8835" s="16"/>
    </row>
    <row r="8836" spans="18:18" x14ac:dyDescent="0.25">
      <c r="R8836" s="16"/>
    </row>
    <row r="8837" spans="18:18" x14ac:dyDescent="0.25">
      <c r="R8837" s="16"/>
    </row>
    <row r="8838" spans="18:18" x14ac:dyDescent="0.25">
      <c r="R8838" s="16"/>
    </row>
    <row r="8839" spans="18:18" x14ac:dyDescent="0.25">
      <c r="R8839" s="16"/>
    </row>
    <row r="8840" spans="18:18" x14ac:dyDescent="0.25">
      <c r="R8840" s="16"/>
    </row>
    <row r="8841" spans="18:18" x14ac:dyDescent="0.25">
      <c r="R8841" s="16"/>
    </row>
    <row r="8842" spans="18:18" x14ac:dyDescent="0.25">
      <c r="R8842" s="16"/>
    </row>
    <row r="8843" spans="18:18" x14ac:dyDescent="0.25">
      <c r="R8843" s="16"/>
    </row>
    <row r="8844" spans="18:18" x14ac:dyDescent="0.25">
      <c r="R8844" s="16"/>
    </row>
    <row r="8845" spans="18:18" x14ac:dyDescent="0.25">
      <c r="R8845" s="16"/>
    </row>
    <row r="8846" spans="18:18" x14ac:dyDescent="0.25">
      <c r="R8846" s="16"/>
    </row>
    <row r="8847" spans="18:18" x14ac:dyDescent="0.25">
      <c r="R8847" s="16"/>
    </row>
    <row r="8848" spans="18:18" x14ac:dyDescent="0.25">
      <c r="R8848" s="16"/>
    </row>
    <row r="8849" spans="18:18" x14ac:dyDescent="0.25">
      <c r="R8849" s="16"/>
    </row>
    <row r="8850" spans="18:18" x14ac:dyDescent="0.25">
      <c r="R8850" s="16"/>
    </row>
    <row r="8851" spans="18:18" x14ac:dyDescent="0.25">
      <c r="R8851" s="16"/>
    </row>
    <row r="8852" spans="18:18" x14ac:dyDescent="0.25">
      <c r="R8852" s="16"/>
    </row>
    <row r="8853" spans="18:18" x14ac:dyDescent="0.25">
      <c r="R8853" s="16"/>
    </row>
    <row r="8854" spans="18:18" x14ac:dyDescent="0.25">
      <c r="R8854" s="16"/>
    </row>
    <row r="8855" spans="18:18" x14ac:dyDescent="0.25">
      <c r="R8855" s="16"/>
    </row>
    <row r="8856" spans="18:18" x14ac:dyDescent="0.25">
      <c r="R8856" s="16"/>
    </row>
    <row r="8857" spans="18:18" x14ac:dyDescent="0.25">
      <c r="R8857" s="16"/>
    </row>
    <row r="8858" spans="18:18" x14ac:dyDescent="0.25">
      <c r="R8858" s="16"/>
    </row>
    <row r="8859" spans="18:18" x14ac:dyDescent="0.25">
      <c r="R8859" s="16"/>
    </row>
    <row r="8860" spans="18:18" x14ac:dyDescent="0.25">
      <c r="R8860" s="16"/>
    </row>
    <row r="8861" spans="18:18" x14ac:dyDescent="0.25">
      <c r="R8861" s="16"/>
    </row>
    <row r="8862" spans="18:18" x14ac:dyDescent="0.25">
      <c r="R8862" s="16"/>
    </row>
    <row r="8863" spans="18:18" x14ac:dyDescent="0.25">
      <c r="R8863" s="16"/>
    </row>
    <row r="8864" spans="18:18" x14ac:dyDescent="0.25">
      <c r="R8864" s="16"/>
    </row>
    <row r="8865" spans="18:18" x14ac:dyDescent="0.25">
      <c r="R8865" s="16"/>
    </row>
    <row r="8866" spans="18:18" x14ac:dyDescent="0.25">
      <c r="R8866" s="16"/>
    </row>
    <row r="8867" spans="18:18" x14ac:dyDescent="0.25">
      <c r="R8867" s="16"/>
    </row>
    <row r="8868" spans="18:18" x14ac:dyDescent="0.25">
      <c r="R8868" s="16"/>
    </row>
    <row r="8869" spans="18:18" x14ac:dyDescent="0.25">
      <c r="R8869" s="16"/>
    </row>
    <row r="8870" spans="18:18" x14ac:dyDescent="0.25">
      <c r="R8870" s="16"/>
    </row>
    <row r="8871" spans="18:18" x14ac:dyDescent="0.25">
      <c r="R8871" s="16"/>
    </row>
    <row r="8872" spans="18:18" x14ac:dyDescent="0.25">
      <c r="R8872" s="16"/>
    </row>
    <row r="8873" spans="18:18" x14ac:dyDescent="0.25">
      <c r="R8873" s="16"/>
    </row>
    <row r="8874" spans="18:18" x14ac:dyDescent="0.25">
      <c r="R8874" s="16"/>
    </row>
    <row r="8875" spans="18:18" x14ac:dyDescent="0.25">
      <c r="R8875" s="16"/>
    </row>
    <row r="8876" spans="18:18" x14ac:dyDescent="0.25">
      <c r="R8876" s="16"/>
    </row>
    <row r="8877" spans="18:18" x14ac:dyDescent="0.25">
      <c r="R8877" s="16"/>
    </row>
    <row r="8878" spans="18:18" x14ac:dyDescent="0.25">
      <c r="R8878" s="16"/>
    </row>
    <row r="8879" spans="18:18" x14ac:dyDescent="0.25">
      <c r="R8879" s="16"/>
    </row>
    <row r="8880" spans="18:18" x14ac:dyDescent="0.25">
      <c r="R8880" s="16"/>
    </row>
    <row r="8881" spans="18:18" x14ac:dyDescent="0.25">
      <c r="R8881" s="16"/>
    </row>
    <row r="8882" spans="18:18" x14ac:dyDescent="0.25">
      <c r="R8882" s="16"/>
    </row>
    <row r="8883" spans="18:18" x14ac:dyDescent="0.25">
      <c r="R8883" s="16"/>
    </row>
    <row r="8884" spans="18:18" x14ac:dyDescent="0.25">
      <c r="R8884" s="16"/>
    </row>
    <row r="8885" spans="18:18" x14ac:dyDescent="0.25">
      <c r="R8885" s="16"/>
    </row>
    <row r="8886" spans="18:18" x14ac:dyDescent="0.25">
      <c r="R8886" s="16"/>
    </row>
    <row r="8887" spans="18:18" x14ac:dyDescent="0.25">
      <c r="R8887" s="16"/>
    </row>
    <row r="8888" spans="18:18" x14ac:dyDescent="0.25">
      <c r="R8888" s="16"/>
    </row>
    <row r="8889" spans="18:18" x14ac:dyDescent="0.25">
      <c r="R8889" s="16"/>
    </row>
    <row r="8890" spans="18:18" x14ac:dyDescent="0.25">
      <c r="R8890" s="16"/>
    </row>
    <row r="8891" spans="18:18" x14ac:dyDescent="0.25">
      <c r="R8891" s="16"/>
    </row>
    <row r="8892" spans="18:18" x14ac:dyDescent="0.25">
      <c r="R8892" s="16"/>
    </row>
    <row r="8893" spans="18:18" x14ac:dyDescent="0.25">
      <c r="R8893" s="16"/>
    </row>
    <row r="8894" spans="18:18" x14ac:dyDescent="0.25">
      <c r="R8894" s="16"/>
    </row>
    <row r="8895" spans="18:18" x14ac:dyDescent="0.25">
      <c r="R8895" s="16"/>
    </row>
    <row r="8896" spans="18:18" x14ac:dyDescent="0.25">
      <c r="R8896" s="16"/>
    </row>
    <row r="8897" spans="18:18" x14ac:dyDescent="0.25">
      <c r="R8897" s="16"/>
    </row>
    <row r="8898" spans="18:18" x14ac:dyDescent="0.25">
      <c r="R8898" s="16"/>
    </row>
    <row r="8899" spans="18:18" x14ac:dyDescent="0.25">
      <c r="R8899" s="16"/>
    </row>
    <row r="8900" spans="18:18" x14ac:dyDescent="0.25">
      <c r="R8900" s="16"/>
    </row>
    <row r="8901" spans="18:18" x14ac:dyDescent="0.25">
      <c r="R8901" s="16"/>
    </row>
    <row r="8902" spans="18:18" x14ac:dyDescent="0.25">
      <c r="R8902" s="16"/>
    </row>
    <row r="8903" spans="18:18" x14ac:dyDescent="0.25">
      <c r="R8903" s="16"/>
    </row>
    <row r="8904" spans="18:18" x14ac:dyDescent="0.25">
      <c r="R8904" s="16"/>
    </row>
    <row r="8905" spans="18:18" x14ac:dyDescent="0.25">
      <c r="R8905" s="16"/>
    </row>
    <row r="8906" spans="18:18" x14ac:dyDescent="0.25">
      <c r="R8906" s="16"/>
    </row>
    <row r="8907" spans="18:18" x14ac:dyDescent="0.25">
      <c r="R8907" s="16"/>
    </row>
    <row r="8908" spans="18:18" x14ac:dyDescent="0.25">
      <c r="R8908" s="16"/>
    </row>
    <row r="8909" spans="18:18" x14ac:dyDescent="0.25">
      <c r="R8909" s="16"/>
    </row>
    <row r="8910" spans="18:18" x14ac:dyDescent="0.25">
      <c r="R8910" s="16"/>
    </row>
    <row r="8911" spans="18:18" x14ac:dyDescent="0.25">
      <c r="R8911" s="16"/>
    </row>
    <row r="8912" spans="18:18" x14ac:dyDescent="0.25">
      <c r="R8912" s="16"/>
    </row>
    <row r="8913" spans="18:18" x14ac:dyDescent="0.25">
      <c r="R8913" s="16"/>
    </row>
    <row r="8914" spans="18:18" x14ac:dyDescent="0.25">
      <c r="R8914" s="16"/>
    </row>
    <row r="8915" spans="18:18" x14ac:dyDescent="0.25">
      <c r="R8915" s="16"/>
    </row>
    <row r="8916" spans="18:18" x14ac:dyDescent="0.25">
      <c r="R8916" s="16"/>
    </row>
    <row r="8917" spans="18:18" x14ac:dyDescent="0.25">
      <c r="R8917" s="16"/>
    </row>
    <row r="8918" spans="18:18" x14ac:dyDescent="0.25">
      <c r="R8918" s="16"/>
    </row>
    <row r="8919" spans="18:18" x14ac:dyDescent="0.25">
      <c r="R8919" s="16"/>
    </row>
    <row r="8920" spans="18:18" x14ac:dyDescent="0.25">
      <c r="R8920" s="16"/>
    </row>
    <row r="8921" spans="18:18" x14ac:dyDescent="0.25">
      <c r="R8921" s="16"/>
    </row>
    <row r="8922" spans="18:18" x14ac:dyDescent="0.25">
      <c r="R8922" s="16"/>
    </row>
    <row r="8923" spans="18:18" x14ac:dyDescent="0.25">
      <c r="R8923" s="16"/>
    </row>
    <row r="8924" spans="18:18" x14ac:dyDescent="0.25">
      <c r="R8924" s="16"/>
    </row>
    <row r="8925" spans="18:18" x14ac:dyDescent="0.25">
      <c r="R8925" s="16"/>
    </row>
    <row r="8926" spans="18:18" x14ac:dyDescent="0.25">
      <c r="R8926" s="16"/>
    </row>
    <row r="8927" spans="18:18" x14ac:dyDescent="0.25">
      <c r="R8927" s="16"/>
    </row>
    <row r="8928" spans="18:18" x14ac:dyDescent="0.25">
      <c r="R8928" s="16"/>
    </row>
    <row r="8929" spans="18:18" x14ac:dyDescent="0.25">
      <c r="R8929" s="16"/>
    </row>
    <row r="8930" spans="18:18" x14ac:dyDescent="0.25">
      <c r="R8930" s="16"/>
    </row>
    <row r="8931" spans="18:18" x14ac:dyDescent="0.25">
      <c r="R8931" s="16"/>
    </row>
    <row r="8932" spans="18:18" x14ac:dyDescent="0.25">
      <c r="R8932" s="16"/>
    </row>
    <row r="8933" spans="18:18" x14ac:dyDescent="0.25">
      <c r="R8933" s="16"/>
    </row>
    <row r="8934" spans="18:18" x14ac:dyDescent="0.25">
      <c r="R8934" s="16"/>
    </row>
    <row r="8935" spans="18:18" x14ac:dyDescent="0.25">
      <c r="R8935" s="16"/>
    </row>
    <row r="8936" spans="18:18" x14ac:dyDescent="0.25">
      <c r="R8936" s="16"/>
    </row>
    <row r="8937" spans="18:18" x14ac:dyDescent="0.25">
      <c r="R8937" s="16"/>
    </row>
    <row r="8938" spans="18:18" x14ac:dyDescent="0.25">
      <c r="R8938" s="16"/>
    </row>
    <row r="8939" spans="18:18" x14ac:dyDescent="0.25">
      <c r="R8939" s="16"/>
    </row>
    <row r="8940" spans="18:18" x14ac:dyDescent="0.25">
      <c r="R8940" s="16"/>
    </row>
    <row r="8941" spans="18:18" x14ac:dyDescent="0.25">
      <c r="R8941" s="16"/>
    </row>
    <row r="8942" spans="18:18" x14ac:dyDescent="0.25">
      <c r="R8942" s="16"/>
    </row>
    <row r="8943" spans="18:18" x14ac:dyDescent="0.25">
      <c r="R8943" s="16"/>
    </row>
    <row r="8944" spans="18:18" x14ac:dyDescent="0.25">
      <c r="R8944" s="16"/>
    </row>
    <row r="8945" spans="18:18" x14ac:dyDescent="0.25">
      <c r="R8945" s="16"/>
    </row>
    <row r="8946" spans="18:18" x14ac:dyDescent="0.25">
      <c r="R8946" s="16"/>
    </row>
    <row r="8947" spans="18:18" x14ac:dyDescent="0.25">
      <c r="R8947" s="16"/>
    </row>
    <row r="8948" spans="18:18" x14ac:dyDescent="0.25">
      <c r="R8948" s="16"/>
    </row>
    <row r="8949" spans="18:18" x14ac:dyDescent="0.25">
      <c r="R8949" s="16"/>
    </row>
    <row r="8950" spans="18:18" x14ac:dyDescent="0.25">
      <c r="R8950" s="16"/>
    </row>
    <row r="8951" spans="18:18" x14ac:dyDescent="0.25">
      <c r="R8951" s="16"/>
    </row>
    <row r="8952" spans="18:18" x14ac:dyDescent="0.25">
      <c r="R8952" s="16"/>
    </row>
    <row r="8953" spans="18:18" x14ac:dyDescent="0.25">
      <c r="R8953" s="16"/>
    </row>
    <row r="8954" spans="18:18" x14ac:dyDescent="0.25">
      <c r="R8954" s="16"/>
    </row>
    <row r="8955" spans="18:18" x14ac:dyDescent="0.25">
      <c r="R8955" s="16"/>
    </row>
    <row r="8956" spans="18:18" x14ac:dyDescent="0.25">
      <c r="R8956" s="16"/>
    </row>
    <row r="8957" spans="18:18" x14ac:dyDescent="0.25">
      <c r="R8957" s="16"/>
    </row>
    <row r="8958" spans="18:18" x14ac:dyDescent="0.25">
      <c r="R8958" s="16"/>
    </row>
    <row r="8959" spans="18:18" x14ac:dyDescent="0.25">
      <c r="R8959" s="16"/>
    </row>
    <row r="8960" spans="18:18" x14ac:dyDescent="0.25">
      <c r="R8960" s="16"/>
    </row>
    <row r="8961" spans="18:18" x14ac:dyDescent="0.25">
      <c r="R8961" s="16"/>
    </row>
    <row r="8962" spans="18:18" x14ac:dyDescent="0.25">
      <c r="R8962" s="16"/>
    </row>
    <row r="8963" spans="18:18" x14ac:dyDescent="0.25">
      <c r="R8963" s="16"/>
    </row>
    <row r="8964" spans="18:18" x14ac:dyDescent="0.25">
      <c r="R8964" s="16"/>
    </row>
    <row r="8965" spans="18:18" x14ac:dyDescent="0.25">
      <c r="R8965" s="16"/>
    </row>
    <row r="8966" spans="18:18" x14ac:dyDescent="0.25">
      <c r="R8966" s="16"/>
    </row>
    <row r="8967" spans="18:18" x14ac:dyDescent="0.25">
      <c r="R8967" s="16"/>
    </row>
    <row r="8968" spans="18:18" x14ac:dyDescent="0.25">
      <c r="R8968" s="16"/>
    </row>
    <row r="8969" spans="18:18" x14ac:dyDescent="0.25">
      <c r="R8969" s="16"/>
    </row>
    <row r="8970" spans="18:18" x14ac:dyDescent="0.25">
      <c r="R8970" s="16"/>
    </row>
    <row r="8971" spans="18:18" x14ac:dyDescent="0.25">
      <c r="R8971" s="16"/>
    </row>
    <row r="8972" spans="18:18" x14ac:dyDescent="0.25">
      <c r="R8972" s="16"/>
    </row>
    <row r="8973" spans="18:18" x14ac:dyDescent="0.25">
      <c r="R8973" s="16"/>
    </row>
    <row r="8974" spans="18:18" x14ac:dyDescent="0.25">
      <c r="R8974" s="16"/>
    </row>
    <row r="8975" spans="18:18" x14ac:dyDescent="0.25">
      <c r="R8975" s="16"/>
    </row>
    <row r="8976" spans="18:18" x14ac:dyDescent="0.25">
      <c r="R8976" s="16"/>
    </row>
    <row r="8977" spans="18:18" x14ac:dyDescent="0.25">
      <c r="R8977" s="16"/>
    </row>
    <row r="8978" spans="18:18" x14ac:dyDescent="0.25">
      <c r="R8978" s="16"/>
    </row>
    <row r="8979" spans="18:18" x14ac:dyDescent="0.25">
      <c r="R8979" s="16"/>
    </row>
    <row r="8980" spans="18:18" x14ac:dyDescent="0.25">
      <c r="R8980" s="16"/>
    </row>
    <row r="8981" spans="18:18" x14ac:dyDescent="0.25">
      <c r="R8981" s="16"/>
    </row>
    <row r="8982" spans="18:18" x14ac:dyDescent="0.25">
      <c r="R8982" s="16"/>
    </row>
    <row r="8983" spans="18:18" x14ac:dyDescent="0.25">
      <c r="R8983" s="16"/>
    </row>
    <row r="8984" spans="18:18" x14ac:dyDescent="0.25">
      <c r="R8984" s="16"/>
    </row>
    <row r="8985" spans="18:18" x14ac:dyDescent="0.25">
      <c r="R8985" s="16"/>
    </row>
    <row r="8986" spans="18:18" x14ac:dyDescent="0.25">
      <c r="R8986" s="16"/>
    </row>
    <row r="8987" spans="18:18" x14ac:dyDescent="0.25">
      <c r="R8987" s="16"/>
    </row>
    <row r="8988" spans="18:18" x14ac:dyDescent="0.25">
      <c r="R8988" s="16"/>
    </row>
    <row r="8989" spans="18:18" x14ac:dyDescent="0.25">
      <c r="R8989" s="16"/>
    </row>
    <row r="8990" spans="18:18" x14ac:dyDescent="0.25">
      <c r="R8990" s="16"/>
    </row>
    <row r="8991" spans="18:18" x14ac:dyDescent="0.25">
      <c r="R8991" s="16"/>
    </row>
    <row r="8992" spans="18:18" x14ac:dyDescent="0.25">
      <c r="R8992" s="16"/>
    </row>
    <row r="8993" spans="18:18" x14ac:dyDescent="0.25">
      <c r="R8993" s="16"/>
    </row>
    <row r="8994" spans="18:18" x14ac:dyDescent="0.25">
      <c r="R8994" s="16"/>
    </row>
    <row r="8995" spans="18:18" x14ac:dyDescent="0.25">
      <c r="R8995" s="16"/>
    </row>
    <row r="8996" spans="18:18" x14ac:dyDescent="0.25">
      <c r="R8996" s="16"/>
    </row>
    <row r="8997" spans="18:18" x14ac:dyDescent="0.25">
      <c r="R8997" s="16"/>
    </row>
    <row r="8998" spans="18:18" x14ac:dyDescent="0.25">
      <c r="R8998" s="16"/>
    </row>
    <row r="8999" spans="18:18" x14ac:dyDescent="0.25">
      <c r="R8999" s="16"/>
    </row>
    <row r="9000" spans="18:18" x14ac:dyDescent="0.25">
      <c r="R9000" s="16"/>
    </row>
    <row r="9001" spans="18:18" x14ac:dyDescent="0.25">
      <c r="R9001" s="16"/>
    </row>
    <row r="9002" spans="18:18" x14ac:dyDescent="0.25">
      <c r="R9002" s="16"/>
    </row>
    <row r="9003" spans="18:18" x14ac:dyDescent="0.25">
      <c r="R9003" s="16"/>
    </row>
    <row r="9004" spans="18:18" x14ac:dyDescent="0.25">
      <c r="R9004" s="16"/>
    </row>
    <row r="9005" spans="18:18" x14ac:dyDescent="0.25">
      <c r="R9005" s="16"/>
    </row>
    <row r="9006" spans="18:18" x14ac:dyDescent="0.25">
      <c r="R9006" s="16"/>
    </row>
    <row r="9007" spans="18:18" x14ac:dyDescent="0.25">
      <c r="R9007" s="16"/>
    </row>
    <row r="9008" spans="18:18" x14ac:dyDescent="0.25">
      <c r="R9008" s="16"/>
    </row>
    <row r="9009" spans="18:18" x14ac:dyDescent="0.25">
      <c r="R9009" s="16"/>
    </row>
    <row r="9010" spans="18:18" x14ac:dyDescent="0.25">
      <c r="R9010" s="16"/>
    </row>
    <row r="9011" spans="18:18" x14ac:dyDescent="0.25">
      <c r="R9011" s="16"/>
    </row>
    <row r="9012" spans="18:18" x14ac:dyDescent="0.25">
      <c r="R9012" s="16"/>
    </row>
    <row r="9013" spans="18:18" x14ac:dyDescent="0.25">
      <c r="R9013" s="16"/>
    </row>
    <row r="9014" spans="18:18" x14ac:dyDescent="0.25">
      <c r="R9014" s="16"/>
    </row>
    <row r="9015" spans="18:18" x14ac:dyDescent="0.25">
      <c r="R9015" s="16"/>
    </row>
    <row r="9016" spans="18:18" x14ac:dyDescent="0.25">
      <c r="R9016" s="16"/>
    </row>
    <row r="9017" spans="18:18" x14ac:dyDescent="0.25">
      <c r="R9017" s="16"/>
    </row>
    <row r="9018" spans="18:18" x14ac:dyDescent="0.25">
      <c r="R9018" s="16"/>
    </row>
    <row r="9019" spans="18:18" x14ac:dyDescent="0.25">
      <c r="R9019" s="16"/>
    </row>
    <row r="9020" spans="18:18" x14ac:dyDescent="0.25">
      <c r="R9020" s="16"/>
    </row>
    <row r="9021" spans="18:18" x14ac:dyDescent="0.25">
      <c r="R9021" s="16"/>
    </row>
    <row r="9022" spans="18:18" x14ac:dyDescent="0.25">
      <c r="R9022" s="16"/>
    </row>
    <row r="9023" spans="18:18" x14ac:dyDescent="0.25">
      <c r="R9023" s="16"/>
    </row>
    <row r="9024" spans="18:18" x14ac:dyDescent="0.25">
      <c r="R9024" s="16"/>
    </row>
    <row r="9025" spans="18:18" x14ac:dyDescent="0.25">
      <c r="R9025" s="16"/>
    </row>
    <row r="9026" spans="18:18" x14ac:dyDescent="0.25">
      <c r="R9026" s="16"/>
    </row>
    <row r="9027" spans="18:18" x14ac:dyDescent="0.25">
      <c r="R9027" s="16"/>
    </row>
    <row r="9028" spans="18:18" x14ac:dyDescent="0.25">
      <c r="R9028" s="16"/>
    </row>
    <row r="9029" spans="18:18" x14ac:dyDescent="0.25">
      <c r="R9029" s="16"/>
    </row>
    <row r="9030" spans="18:18" x14ac:dyDescent="0.25">
      <c r="R9030" s="16"/>
    </row>
    <row r="9031" spans="18:18" x14ac:dyDescent="0.25">
      <c r="R9031" s="16"/>
    </row>
    <row r="9032" spans="18:18" x14ac:dyDescent="0.25">
      <c r="R9032" s="16"/>
    </row>
    <row r="9033" spans="18:18" x14ac:dyDescent="0.25">
      <c r="R9033" s="16"/>
    </row>
    <row r="9034" spans="18:18" x14ac:dyDescent="0.25">
      <c r="R9034" s="16"/>
    </row>
    <row r="9035" spans="18:18" x14ac:dyDescent="0.25">
      <c r="R9035" s="16"/>
    </row>
    <row r="9036" spans="18:18" x14ac:dyDescent="0.25">
      <c r="R9036" s="16"/>
    </row>
    <row r="9037" spans="18:18" x14ac:dyDescent="0.25">
      <c r="R9037" s="16"/>
    </row>
    <row r="9038" spans="18:18" x14ac:dyDescent="0.25">
      <c r="R9038" s="16"/>
    </row>
    <row r="9039" spans="18:18" x14ac:dyDescent="0.25">
      <c r="R9039" s="16"/>
    </row>
    <row r="9040" spans="18:18" x14ac:dyDescent="0.25">
      <c r="R9040" s="16"/>
    </row>
    <row r="9041" spans="18:18" x14ac:dyDescent="0.25">
      <c r="R9041" s="16"/>
    </row>
    <row r="9042" spans="18:18" x14ac:dyDescent="0.25">
      <c r="R9042" s="16"/>
    </row>
    <row r="9043" spans="18:18" x14ac:dyDescent="0.25">
      <c r="R9043" s="16"/>
    </row>
    <row r="9044" spans="18:18" x14ac:dyDescent="0.25">
      <c r="R9044" s="16"/>
    </row>
    <row r="9045" spans="18:18" x14ac:dyDescent="0.25">
      <c r="R9045" s="16"/>
    </row>
    <row r="9046" spans="18:18" x14ac:dyDescent="0.25">
      <c r="R9046" s="16"/>
    </row>
    <row r="9047" spans="18:18" x14ac:dyDescent="0.25">
      <c r="R9047" s="16"/>
    </row>
    <row r="9048" spans="18:18" x14ac:dyDescent="0.25">
      <c r="R9048" s="16"/>
    </row>
    <row r="9049" spans="18:18" x14ac:dyDescent="0.25">
      <c r="R9049" s="16"/>
    </row>
    <row r="9050" spans="18:18" x14ac:dyDescent="0.25">
      <c r="R9050" s="16"/>
    </row>
    <row r="9051" spans="18:18" x14ac:dyDescent="0.25">
      <c r="R9051" s="16"/>
    </row>
    <row r="9052" spans="18:18" x14ac:dyDescent="0.25">
      <c r="R9052" s="16"/>
    </row>
    <row r="9053" spans="18:18" x14ac:dyDescent="0.25">
      <c r="R9053" s="16"/>
    </row>
    <row r="9054" spans="18:18" x14ac:dyDescent="0.25">
      <c r="R9054" s="16"/>
    </row>
    <row r="9055" spans="18:18" x14ac:dyDescent="0.25">
      <c r="R9055" s="16"/>
    </row>
    <row r="9056" spans="18:18" x14ac:dyDescent="0.25">
      <c r="R9056" s="16"/>
    </row>
    <row r="9057" spans="18:18" x14ac:dyDescent="0.25">
      <c r="R9057" s="16"/>
    </row>
    <row r="9058" spans="18:18" x14ac:dyDescent="0.25">
      <c r="R9058" s="16"/>
    </row>
    <row r="9059" spans="18:18" x14ac:dyDescent="0.25">
      <c r="R9059" s="16"/>
    </row>
    <row r="9060" spans="18:18" x14ac:dyDescent="0.25">
      <c r="R9060" s="16"/>
    </row>
    <row r="9061" spans="18:18" x14ac:dyDescent="0.25">
      <c r="R9061" s="16"/>
    </row>
    <row r="9062" spans="18:18" x14ac:dyDescent="0.25">
      <c r="R9062" s="16"/>
    </row>
    <row r="9063" spans="18:18" x14ac:dyDescent="0.25">
      <c r="R9063" s="16"/>
    </row>
    <row r="9064" spans="18:18" x14ac:dyDescent="0.25">
      <c r="R9064" s="16"/>
    </row>
    <row r="9065" spans="18:18" x14ac:dyDescent="0.25">
      <c r="R9065" s="16"/>
    </row>
    <row r="9066" spans="18:18" x14ac:dyDescent="0.25">
      <c r="R9066" s="16"/>
    </row>
    <row r="9067" spans="18:18" x14ac:dyDescent="0.25">
      <c r="R9067" s="16"/>
    </row>
    <row r="9809" spans="18:18" x14ac:dyDescent="0.25">
      <c r="R9809" s="16"/>
    </row>
    <row r="9810" spans="18:18" x14ac:dyDescent="0.25">
      <c r="R9810" s="16"/>
    </row>
    <row r="9811" spans="18:18" x14ac:dyDescent="0.25">
      <c r="R9811" s="16"/>
    </row>
    <row r="9812" spans="18:18" x14ac:dyDescent="0.25">
      <c r="R9812" s="16"/>
    </row>
    <row r="9813" spans="18:18" x14ac:dyDescent="0.25">
      <c r="R9813" s="16"/>
    </row>
    <row r="9814" spans="18:18" x14ac:dyDescent="0.25">
      <c r="R9814" s="16"/>
    </row>
    <row r="9815" spans="18:18" x14ac:dyDescent="0.25">
      <c r="R9815" s="16"/>
    </row>
    <row r="9816" spans="18:18" x14ac:dyDescent="0.25">
      <c r="R9816" s="16"/>
    </row>
    <row r="9817" spans="18:18" x14ac:dyDescent="0.25">
      <c r="R9817" s="16"/>
    </row>
    <row r="9818" spans="18:18" x14ac:dyDescent="0.25">
      <c r="R9818" s="16"/>
    </row>
    <row r="9819" spans="18:18" x14ac:dyDescent="0.25">
      <c r="R9819" s="16"/>
    </row>
    <row r="9820" spans="18:18" x14ac:dyDescent="0.25">
      <c r="R9820" s="16"/>
    </row>
    <row r="9821" spans="18:18" x14ac:dyDescent="0.25">
      <c r="R9821" s="16"/>
    </row>
    <row r="9822" spans="18:18" x14ac:dyDescent="0.25">
      <c r="R9822" s="16"/>
    </row>
    <row r="9823" spans="18:18" x14ac:dyDescent="0.25">
      <c r="R9823" s="16"/>
    </row>
    <row r="9824" spans="18:18" x14ac:dyDescent="0.25">
      <c r="R9824" s="16"/>
    </row>
    <row r="9825" spans="18:18" x14ac:dyDescent="0.25">
      <c r="R9825" s="16"/>
    </row>
    <row r="9826" spans="18:18" x14ac:dyDescent="0.25">
      <c r="R9826" s="16"/>
    </row>
    <row r="9827" spans="18:18" x14ac:dyDescent="0.25">
      <c r="R9827" s="16"/>
    </row>
    <row r="9828" spans="18:18" x14ac:dyDescent="0.25">
      <c r="R9828" s="16"/>
    </row>
    <row r="9829" spans="18:18" x14ac:dyDescent="0.25">
      <c r="R9829" s="16"/>
    </row>
    <row r="9830" spans="18:18" x14ac:dyDescent="0.25">
      <c r="R9830" s="16"/>
    </row>
    <row r="9831" spans="18:18" x14ac:dyDescent="0.25">
      <c r="R9831" s="16"/>
    </row>
    <row r="9832" spans="18:18" x14ac:dyDescent="0.25">
      <c r="R9832" s="16"/>
    </row>
    <row r="9833" spans="18:18" x14ac:dyDescent="0.25">
      <c r="R9833" s="16"/>
    </row>
    <row r="9834" spans="18:18" x14ac:dyDescent="0.25">
      <c r="R9834" s="16"/>
    </row>
    <row r="9835" spans="18:18" x14ac:dyDescent="0.25">
      <c r="R9835" s="16"/>
    </row>
    <row r="9836" spans="18:18" x14ac:dyDescent="0.25">
      <c r="R9836" s="16"/>
    </row>
    <row r="9837" spans="18:18" x14ac:dyDescent="0.25">
      <c r="R9837" s="16"/>
    </row>
    <row r="9838" spans="18:18" x14ac:dyDescent="0.25">
      <c r="R9838" s="16"/>
    </row>
    <row r="9839" spans="18:18" x14ac:dyDescent="0.25">
      <c r="R9839" s="16"/>
    </row>
    <row r="9840" spans="18:18" x14ac:dyDescent="0.25">
      <c r="R9840" s="16"/>
    </row>
    <row r="9841" spans="18:18" x14ac:dyDescent="0.25">
      <c r="R9841" s="16"/>
    </row>
    <row r="9842" spans="18:18" x14ac:dyDescent="0.25">
      <c r="R9842" s="16"/>
    </row>
    <row r="9843" spans="18:18" x14ac:dyDescent="0.25">
      <c r="R9843" s="16"/>
    </row>
    <row r="9844" spans="18:18" x14ac:dyDescent="0.25">
      <c r="R9844" s="16"/>
    </row>
    <row r="9845" spans="18:18" x14ac:dyDescent="0.25">
      <c r="R9845" s="16"/>
    </row>
    <row r="9846" spans="18:18" x14ac:dyDescent="0.25">
      <c r="R9846" s="16"/>
    </row>
    <row r="9847" spans="18:18" x14ac:dyDescent="0.25">
      <c r="R9847" s="16"/>
    </row>
    <row r="9848" spans="18:18" x14ac:dyDescent="0.25">
      <c r="R9848" s="16"/>
    </row>
    <row r="9849" spans="18:18" x14ac:dyDescent="0.25">
      <c r="R9849" s="16"/>
    </row>
    <row r="9850" spans="18:18" x14ac:dyDescent="0.25">
      <c r="R9850" s="16"/>
    </row>
    <row r="9851" spans="18:18" x14ac:dyDescent="0.25">
      <c r="R9851" s="16"/>
    </row>
    <row r="9852" spans="18:18" x14ac:dyDescent="0.25">
      <c r="R9852" s="16"/>
    </row>
    <row r="9853" spans="18:18" x14ac:dyDescent="0.25">
      <c r="R9853" s="16"/>
    </row>
    <row r="9854" spans="18:18" x14ac:dyDescent="0.25">
      <c r="R9854" s="16"/>
    </row>
    <row r="9855" spans="18:18" x14ac:dyDescent="0.25">
      <c r="R9855" s="16"/>
    </row>
    <row r="9856" spans="18:18" x14ac:dyDescent="0.25">
      <c r="R9856" s="16"/>
    </row>
    <row r="9857" spans="18:18" x14ac:dyDescent="0.25">
      <c r="R9857" s="16"/>
    </row>
    <row r="9858" spans="18:18" x14ac:dyDescent="0.25">
      <c r="R9858" s="16"/>
    </row>
    <row r="9859" spans="18:18" x14ac:dyDescent="0.25">
      <c r="R9859" s="16"/>
    </row>
    <row r="9860" spans="18:18" x14ac:dyDescent="0.25">
      <c r="R9860" s="16"/>
    </row>
    <row r="9861" spans="18:18" x14ac:dyDescent="0.25">
      <c r="R9861" s="16"/>
    </row>
    <row r="9862" spans="18:18" x14ac:dyDescent="0.25">
      <c r="R9862" s="16"/>
    </row>
    <row r="9863" spans="18:18" x14ac:dyDescent="0.25">
      <c r="R9863" s="16"/>
    </row>
    <row r="9864" spans="18:18" x14ac:dyDescent="0.25">
      <c r="R9864" s="16"/>
    </row>
    <row r="9865" spans="18:18" x14ac:dyDescent="0.25">
      <c r="R9865" s="16"/>
    </row>
    <row r="9866" spans="18:18" x14ac:dyDescent="0.25">
      <c r="R9866" s="16"/>
    </row>
    <row r="9867" spans="18:18" x14ac:dyDescent="0.25">
      <c r="R9867" s="16"/>
    </row>
    <row r="9868" spans="18:18" x14ac:dyDescent="0.25">
      <c r="R9868" s="16"/>
    </row>
    <row r="9869" spans="18:18" x14ac:dyDescent="0.25">
      <c r="R9869" s="16"/>
    </row>
    <row r="9870" spans="18:18" x14ac:dyDescent="0.25">
      <c r="R9870" s="16"/>
    </row>
    <row r="9871" spans="18:18" x14ac:dyDescent="0.25">
      <c r="R9871" s="16"/>
    </row>
    <row r="9872" spans="18:18" x14ac:dyDescent="0.25">
      <c r="R9872" s="16"/>
    </row>
    <row r="9873" spans="18:18" x14ac:dyDescent="0.25">
      <c r="R9873" s="16"/>
    </row>
    <row r="9874" spans="18:18" x14ac:dyDescent="0.25">
      <c r="R9874" s="16"/>
    </row>
    <row r="9875" spans="18:18" x14ac:dyDescent="0.25">
      <c r="R9875" s="16"/>
    </row>
    <row r="9876" spans="18:18" x14ac:dyDescent="0.25">
      <c r="R9876" s="16"/>
    </row>
    <row r="9877" spans="18:18" x14ac:dyDescent="0.25">
      <c r="R9877" s="16"/>
    </row>
    <row r="9878" spans="18:18" x14ac:dyDescent="0.25">
      <c r="R9878" s="16"/>
    </row>
    <row r="9879" spans="18:18" x14ac:dyDescent="0.25">
      <c r="R9879" s="16"/>
    </row>
    <row r="9880" spans="18:18" x14ac:dyDescent="0.25">
      <c r="R9880" s="16"/>
    </row>
    <row r="9881" spans="18:18" x14ac:dyDescent="0.25">
      <c r="R9881" s="16"/>
    </row>
    <row r="9882" spans="18:18" x14ac:dyDescent="0.25">
      <c r="R9882" s="16"/>
    </row>
    <row r="9883" spans="18:18" x14ac:dyDescent="0.25">
      <c r="R9883" s="16"/>
    </row>
    <row r="9884" spans="18:18" x14ac:dyDescent="0.25">
      <c r="R9884" s="16"/>
    </row>
    <row r="9885" spans="18:18" x14ac:dyDescent="0.25">
      <c r="R9885" s="16"/>
    </row>
    <row r="9886" spans="18:18" x14ac:dyDescent="0.25">
      <c r="R9886" s="16"/>
    </row>
    <row r="9887" spans="18:18" x14ac:dyDescent="0.25">
      <c r="R9887" s="16"/>
    </row>
    <row r="9888" spans="18:18" x14ac:dyDescent="0.25">
      <c r="R9888" s="16"/>
    </row>
    <row r="9889" spans="18:18" x14ac:dyDescent="0.25">
      <c r="R9889" s="16"/>
    </row>
    <row r="9890" spans="18:18" x14ac:dyDescent="0.25">
      <c r="R9890" s="16"/>
    </row>
    <row r="9891" spans="18:18" x14ac:dyDescent="0.25">
      <c r="R9891" s="16"/>
    </row>
    <row r="9892" spans="18:18" x14ac:dyDescent="0.25">
      <c r="R9892" s="16"/>
    </row>
    <row r="9893" spans="18:18" x14ac:dyDescent="0.25">
      <c r="R9893" s="16"/>
    </row>
    <row r="9894" spans="18:18" x14ac:dyDescent="0.25">
      <c r="R9894" s="16"/>
    </row>
    <row r="9895" spans="18:18" x14ac:dyDescent="0.25">
      <c r="R9895" s="16"/>
    </row>
    <row r="9896" spans="18:18" x14ac:dyDescent="0.25">
      <c r="R9896" s="16"/>
    </row>
    <row r="9897" spans="18:18" x14ac:dyDescent="0.25">
      <c r="R9897" s="16"/>
    </row>
    <row r="9898" spans="18:18" x14ac:dyDescent="0.25">
      <c r="R9898" s="16"/>
    </row>
    <row r="9899" spans="18:18" x14ac:dyDescent="0.25">
      <c r="R9899" s="16"/>
    </row>
    <row r="9900" spans="18:18" x14ac:dyDescent="0.25">
      <c r="R9900" s="16"/>
    </row>
    <row r="9901" spans="18:18" x14ac:dyDescent="0.25">
      <c r="R9901" s="16"/>
    </row>
    <row r="9902" spans="18:18" x14ac:dyDescent="0.25">
      <c r="R9902" s="16"/>
    </row>
    <row r="9903" spans="18:18" x14ac:dyDescent="0.25">
      <c r="R9903" s="16"/>
    </row>
    <row r="9904" spans="18:18" x14ac:dyDescent="0.25">
      <c r="R9904" s="16"/>
    </row>
    <row r="9905" spans="18:18" x14ac:dyDescent="0.25">
      <c r="R9905" s="16"/>
    </row>
    <row r="9906" spans="18:18" x14ac:dyDescent="0.25">
      <c r="R9906" s="16"/>
    </row>
    <row r="9907" spans="18:18" x14ac:dyDescent="0.25">
      <c r="R9907" s="16"/>
    </row>
    <row r="9908" spans="18:18" x14ac:dyDescent="0.25">
      <c r="R9908" s="16"/>
    </row>
    <row r="9909" spans="18:18" x14ac:dyDescent="0.25">
      <c r="R9909" s="16"/>
    </row>
    <row r="9910" spans="18:18" x14ac:dyDescent="0.25">
      <c r="R9910" s="16"/>
    </row>
    <row r="9911" spans="18:18" x14ac:dyDescent="0.25">
      <c r="R9911" s="16"/>
    </row>
    <row r="9912" spans="18:18" x14ac:dyDescent="0.25">
      <c r="R9912" s="16"/>
    </row>
    <row r="9913" spans="18:18" x14ac:dyDescent="0.25">
      <c r="R9913" s="16"/>
    </row>
    <row r="9914" spans="18:18" x14ac:dyDescent="0.25">
      <c r="R9914" s="16"/>
    </row>
    <row r="9915" spans="18:18" x14ac:dyDescent="0.25">
      <c r="R9915" s="16"/>
    </row>
    <row r="9916" spans="18:18" x14ac:dyDescent="0.25">
      <c r="R9916" s="16"/>
    </row>
    <row r="9917" spans="18:18" x14ac:dyDescent="0.25">
      <c r="R9917" s="16"/>
    </row>
    <row r="9918" spans="18:18" x14ac:dyDescent="0.25">
      <c r="R9918" s="16"/>
    </row>
    <row r="9919" spans="18:18" x14ac:dyDescent="0.25">
      <c r="R9919" s="16"/>
    </row>
    <row r="9920" spans="18:18" x14ac:dyDescent="0.25">
      <c r="R9920" s="16"/>
    </row>
    <row r="9921" spans="18:18" x14ac:dyDescent="0.25">
      <c r="R9921" s="16"/>
    </row>
    <row r="9922" spans="18:18" x14ac:dyDescent="0.25">
      <c r="R9922" s="16"/>
    </row>
    <row r="9923" spans="18:18" x14ac:dyDescent="0.25">
      <c r="R9923" s="16"/>
    </row>
    <row r="9924" spans="18:18" x14ac:dyDescent="0.25">
      <c r="R9924" s="16"/>
    </row>
    <row r="9925" spans="18:18" x14ac:dyDescent="0.25">
      <c r="R9925" s="16"/>
    </row>
    <row r="9926" spans="18:18" x14ac:dyDescent="0.25">
      <c r="R9926" s="16"/>
    </row>
    <row r="9927" spans="18:18" x14ac:dyDescent="0.25">
      <c r="R9927" s="16"/>
    </row>
    <row r="9928" spans="18:18" x14ac:dyDescent="0.25">
      <c r="R9928" s="16"/>
    </row>
    <row r="9929" spans="18:18" x14ac:dyDescent="0.25">
      <c r="R9929" s="16"/>
    </row>
    <row r="9930" spans="18:18" x14ac:dyDescent="0.25">
      <c r="R9930" s="16"/>
    </row>
    <row r="9931" spans="18:18" x14ac:dyDescent="0.25">
      <c r="R9931" s="16"/>
    </row>
    <row r="9932" spans="18:18" x14ac:dyDescent="0.25">
      <c r="R9932" s="16"/>
    </row>
    <row r="9933" spans="18:18" x14ac:dyDescent="0.25">
      <c r="R9933" s="16"/>
    </row>
    <row r="9934" spans="18:18" x14ac:dyDescent="0.25">
      <c r="R9934" s="16"/>
    </row>
    <row r="9935" spans="18:18" x14ac:dyDescent="0.25">
      <c r="R9935" s="16"/>
    </row>
    <row r="9936" spans="18:18" x14ac:dyDescent="0.25">
      <c r="R9936" s="16"/>
    </row>
    <row r="9937" spans="18:18" x14ac:dyDescent="0.25">
      <c r="R9937" s="16"/>
    </row>
    <row r="9938" spans="18:18" x14ac:dyDescent="0.25">
      <c r="R9938" s="16"/>
    </row>
    <row r="9939" spans="18:18" x14ac:dyDescent="0.25">
      <c r="R9939" s="16"/>
    </row>
    <row r="9940" spans="18:18" x14ac:dyDescent="0.25">
      <c r="R9940" s="16"/>
    </row>
    <row r="9941" spans="18:18" x14ac:dyDescent="0.25">
      <c r="R9941" s="16"/>
    </row>
    <row r="9942" spans="18:18" x14ac:dyDescent="0.25">
      <c r="R9942" s="16"/>
    </row>
    <row r="9943" spans="18:18" x14ac:dyDescent="0.25">
      <c r="R9943" s="16"/>
    </row>
    <row r="9944" spans="18:18" x14ac:dyDescent="0.25">
      <c r="R9944" s="16"/>
    </row>
    <row r="9945" spans="18:18" x14ac:dyDescent="0.25">
      <c r="R9945" s="16"/>
    </row>
    <row r="9946" spans="18:18" x14ac:dyDescent="0.25">
      <c r="R9946" s="16"/>
    </row>
    <row r="9947" spans="18:18" x14ac:dyDescent="0.25">
      <c r="R9947" s="16"/>
    </row>
    <row r="9948" spans="18:18" x14ac:dyDescent="0.25">
      <c r="R9948" s="16"/>
    </row>
    <row r="9949" spans="18:18" x14ac:dyDescent="0.25">
      <c r="R9949" s="16"/>
    </row>
    <row r="9950" spans="18:18" x14ac:dyDescent="0.25">
      <c r="R9950" s="16"/>
    </row>
    <row r="9951" spans="18:18" x14ac:dyDescent="0.25">
      <c r="R9951" s="16"/>
    </row>
    <row r="9952" spans="18:18" x14ac:dyDescent="0.25">
      <c r="R9952" s="16"/>
    </row>
    <row r="9953" spans="18:18" x14ac:dyDescent="0.25">
      <c r="R9953" s="16"/>
    </row>
    <row r="9954" spans="18:18" x14ac:dyDescent="0.25">
      <c r="R9954" s="16"/>
    </row>
    <row r="9955" spans="18:18" x14ac:dyDescent="0.25">
      <c r="R9955" s="16"/>
    </row>
    <row r="9956" spans="18:18" x14ac:dyDescent="0.25">
      <c r="R9956" s="16"/>
    </row>
    <row r="9957" spans="18:18" x14ac:dyDescent="0.25">
      <c r="R9957" s="16"/>
    </row>
    <row r="9958" spans="18:18" x14ac:dyDescent="0.25">
      <c r="R9958" s="16"/>
    </row>
    <row r="9959" spans="18:18" x14ac:dyDescent="0.25">
      <c r="R9959" s="16"/>
    </row>
    <row r="9960" spans="18:18" x14ac:dyDescent="0.25">
      <c r="R9960" s="16"/>
    </row>
    <row r="9961" spans="18:18" x14ac:dyDescent="0.25">
      <c r="R9961" s="16"/>
    </row>
    <row r="9962" spans="18:18" x14ac:dyDescent="0.25">
      <c r="R9962" s="16"/>
    </row>
    <row r="9963" spans="18:18" x14ac:dyDescent="0.25">
      <c r="R9963" s="16"/>
    </row>
    <row r="9964" spans="18:18" x14ac:dyDescent="0.25">
      <c r="R9964" s="16"/>
    </row>
    <row r="9965" spans="18:18" x14ac:dyDescent="0.25">
      <c r="R9965" s="16"/>
    </row>
    <row r="9966" spans="18:18" x14ac:dyDescent="0.25">
      <c r="R9966" s="16"/>
    </row>
    <row r="9967" spans="18:18" x14ac:dyDescent="0.25">
      <c r="R9967" s="16"/>
    </row>
    <row r="9968" spans="18:18" x14ac:dyDescent="0.25">
      <c r="R9968" s="16"/>
    </row>
    <row r="9969" spans="18:18" x14ac:dyDescent="0.25">
      <c r="R9969" s="16"/>
    </row>
    <row r="9970" spans="18:18" x14ac:dyDescent="0.25">
      <c r="R9970" s="16"/>
    </row>
    <row r="9971" spans="18:18" x14ac:dyDescent="0.25">
      <c r="R9971" s="16"/>
    </row>
    <row r="9972" spans="18:18" x14ac:dyDescent="0.25">
      <c r="R9972" s="16"/>
    </row>
    <row r="9973" spans="18:18" x14ac:dyDescent="0.25">
      <c r="R9973" s="16"/>
    </row>
    <row r="9974" spans="18:18" x14ac:dyDescent="0.25">
      <c r="R9974" s="16"/>
    </row>
    <row r="9975" spans="18:18" x14ac:dyDescent="0.25">
      <c r="R9975" s="16"/>
    </row>
    <row r="9976" spans="18:18" x14ac:dyDescent="0.25">
      <c r="R9976" s="16"/>
    </row>
    <row r="9977" spans="18:18" x14ac:dyDescent="0.25">
      <c r="R9977" s="16"/>
    </row>
    <row r="9978" spans="18:18" x14ac:dyDescent="0.25">
      <c r="R9978" s="16"/>
    </row>
    <row r="9979" spans="18:18" x14ac:dyDescent="0.25">
      <c r="R9979" s="16"/>
    </row>
    <row r="9980" spans="18:18" x14ac:dyDescent="0.25">
      <c r="R9980" s="16"/>
    </row>
    <row r="9981" spans="18:18" x14ac:dyDescent="0.25">
      <c r="R9981" s="16"/>
    </row>
    <row r="9982" spans="18:18" x14ac:dyDescent="0.25">
      <c r="R9982" s="16"/>
    </row>
    <row r="9983" spans="18:18" x14ac:dyDescent="0.25">
      <c r="R9983" s="16"/>
    </row>
    <row r="9984" spans="18:18" x14ac:dyDescent="0.25">
      <c r="R9984" s="16"/>
    </row>
    <row r="9985" spans="18:18" x14ac:dyDescent="0.25">
      <c r="R9985" s="16"/>
    </row>
    <row r="9986" spans="18:18" x14ac:dyDescent="0.25">
      <c r="R9986" s="16"/>
    </row>
    <row r="9987" spans="18:18" x14ac:dyDescent="0.25">
      <c r="R9987" s="16"/>
    </row>
    <row r="9988" spans="18:18" x14ac:dyDescent="0.25">
      <c r="R9988" s="16"/>
    </row>
    <row r="9989" spans="18:18" x14ac:dyDescent="0.25">
      <c r="R9989" s="16"/>
    </row>
    <row r="9990" spans="18:18" x14ac:dyDescent="0.25">
      <c r="R9990" s="16"/>
    </row>
    <row r="9991" spans="18:18" x14ac:dyDescent="0.25">
      <c r="R9991" s="16"/>
    </row>
    <row r="9992" spans="18:18" x14ac:dyDescent="0.25">
      <c r="R9992" s="16"/>
    </row>
    <row r="9993" spans="18:18" x14ac:dyDescent="0.25">
      <c r="R9993" s="16"/>
    </row>
    <row r="9994" spans="18:18" x14ac:dyDescent="0.25">
      <c r="R9994" s="16"/>
    </row>
    <row r="9995" spans="18:18" x14ac:dyDescent="0.25">
      <c r="R9995" s="16"/>
    </row>
    <row r="9996" spans="18:18" x14ac:dyDescent="0.25">
      <c r="R9996" s="16"/>
    </row>
    <row r="9997" spans="18:18" x14ac:dyDescent="0.25">
      <c r="R9997" s="16"/>
    </row>
    <row r="9998" spans="18:18" x14ac:dyDescent="0.25">
      <c r="R9998" s="16"/>
    </row>
    <row r="9999" spans="18:18" x14ac:dyDescent="0.25">
      <c r="R9999" s="16"/>
    </row>
    <row r="10000" spans="18:18" x14ac:dyDescent="0.25">
      <c r="R10000" s="16"/>
    </row>
    <row r="10001" spans="18:18" x14ac:dyDescent="0.25">
      <c r="R10001" s="16"/>
    </row>
    <row r="10002" spans="18:18" x14ac:dyDescent="0.25">
      <c r="R10002" s="16"/>
    </row>
    <row r="10003" spans="18:18" x14ac:dyDescent="0.25">
      <c r="R10003" s="16"/>
    </row>
    <row r="10004" spans="18:18" x14ac:dyDescent="0.25">
      <c r="R10004" s="16"/>
    </row>
    <row r="10005" spans="18:18" x14ac:dyDescent="0.25">
      <c r="R10005" s="16"/>
    </row>
    <row r="10006" spans="18:18" x14ac:dyDescent="0.25">
      <c r="R10006" s="16"/>
    </row>
    <row r="10007" spans="18:18" x14ac:dyDescent="0.25">
      <c r="R10007" s="16"/>
    </row>
    <row r="10008" spans="18:18" x14ac:dyDescent="0.25">
      <c r="R10008" s="16"/>
    </row>
    <row r="10009" spans="18:18" x14ac:dyDescent="0.25">
      <c r="R10009" s="16"/>
    </row>
    <row r="10010" spans="18:18" x14ac:dyDescent="0.25">
      <c r="R10010" s="16"/>
    </row>
    <row r="10011" spans="18:18" x14ac:dyDescent="0.25">
      <c r="R10011" s="16"/>
    </row>
    <row r="10012" spans="18:18" x14ac:dyDescent="0.25">
      <c r="R10012" s="16"/>
    </row>
    <row r="10013" spans="18:18" x14ac:dyDescent="0.25">
      <c r="R10013" s="16"/>
    </row>
    <row r="10014" spans="18:18" x14ac:dyDescent="0.25">
      <c r="R10014" s="16"/>
    </row>
    <row r="10015" spans="18:18" x14ac:dyDescent="0.25">
      <c r="R10015" s="16"/>
    </row>
    <row r="10016" spans="18:18" x14ac:dyDescent="0.25">
      <c r="R10016" s="16"/>
    </row>
    <row r="10017" spans="18:18" x14ac:dyDescent="0.25">
      <c r="R10017" s="16"/>
    </row>
    <row r="10018" spans="18:18" x14ac:dyDescent="0.25">
      <c r="R10018" s="16"/>
    </row>
    <row r="10019" spans="18:18" x14ac:dyDescent="0.25">
      <c r="R10019" s="16"/>
    </row>
    <row r="10020" spans="18:18" x14ac:dyDescent="0.25">
      <c r="R10020" s="16"/>
    </row>
    <row r="10021" spans="18:18" x14ac:dyDescent="0.25">
      <c r="R10021" s="16"/>
    </row>
    <row r="10022" spans="18:18" x14ac:dyDescent="0.25">
      <c r="R10022" s="16"/>
    </row>
    <row r="10023" spans="18:18" x14ac:dyDescent="0.25">
      <c r="R10023" s="16"/>
    </row>
    <row r="10024" spans="18:18" x14ac:dyDescent="0.25">
      <c r="R10024" s="16"/>
    </row>
    <row r="10025" spans="18:18" x14ac:dyDescent="0.25">
      <c r="R10025" s="16"/>
    </row>
    <row r="10026" spans="18:18" x14ac:dyDescent="0.25">
      <c r="R10026" s="16"/>
    </row>
    <row r="10027" spans="18:18" x14ac:dyDescent="0.25">
      <c r="R10027" s="16"/>
    </row>
    <row r="10028" spans="18:18" x14ac:dyDescent="0.25">
      <c r="R10028" s="16"/>
    </row>
    <row r="10029" spans="18:18" x14ac:dyDescent="0.25">
      <c r="R10029" s="16"/>
    </row>
    <row r="10030" spans="18:18" x14ac:dyDescent="0.25">
      <c r="R10030" s="16"/>
    </row>
    <row r="10031" spans="18:18" x14ac:dyDescent="0.25">
      <c r="R10031" s="16"/>
    </row>
    <row r="10032" spans="18:18" x14ac:dyDescent="0.25">
      <c r="R10032" s="16"/>
    </row>
    <row r="10033" spans="18:18" x14ac:dyDescent="0.25">
      <c r="R10033" s="16"/>
    </row>
    <row r="10034" spans="18:18" x14ac:dyDescent="0.25">
      <c r="R10034" s="16"/>
    </row>
    <row r="10035" spans="18:18" x14ac:dyDescent="0.25">
      <c r="R10035" s="16"/>
    </row>
    <row r="10036" spans="18:18" x14ac:dyDescent="0.25">
      <c r="R10036" s="16"/>
    </row>
    <row r="10037" spans="18:18" x14ac:dyDescent="0.25">
      <c r="R10037" s="16"/>
    </row>
    <row r="10038" spans="18:18" x14ac:dyDescent="0.25">
      <c r="R10038" s="16"/>
    </row>
    <row r="10039" spans="18:18" x14ac:dyDescent="0.25">
      <c r="R10039" s="16"/>
    </row>
    <row r="10040" spans="18:18" x14ac:dyDescent="0.25">
      <c r="R10040" s="16"/>
    </row>
    <row r="10041" spans="18:18" x14ac:dyDescent="0.25">
      <c r="R10041" s="16"/>
    </row>
    <row r="10042" spans="18:18" x14ac:dyDescent="0.25">
      <c r="R10042" s="16"/>
    </row>
    <row r="10043" spans="18:18" x14ac:dyDescent="0.25">
      <c r="R10043" s="16"/>
    </row>
    <row r="10044" spans="18:18" x14ac:dyDescent="0.25">
      <c r="R10044" s="16"/>
    </row>
    <row r="10045" spans="18:18" x14ac:dyDescent="0.25">
      <c r="R10045" s="16"/>
    </row>
    <row r="10046" spans="18:18" x14ac:dyDescent="0.25">
      <c r="R10046" s="16"/>
    </row>
    <row r="10047" spans="18:18" x14ac:dyDescent="0.25">
      <c r="R10047" s="16"/>
    </row>
    <row r="10048" spans="18:18" x14ac:dyDescent="0.25">
      <c r="R10048" s="16"/>
    </row>
    <row r="10049" spans="18:18" x14ac:dyDescent="0.25">
      <c r="R10049" s="16"/>
    </row>
    <row r="10050" spans="18:18" x14ac:dyDescent="0.25">
      <c r="R10050" s="16"/>
    </row>
    <row r="10051" spans="18:18" x14ac:dyDescent="0.25">
      <c r="R10051" s="16"/>
    </row>
    <row r="10052" spans="18:18" x14ac:dyDescent="0.25">
      <c r="R10052" s="16"/>
    </row>
    <row r="10053" spans="18:18" x14ac:dyDescent="0.25">
      <c r="R10053" s="16"/>
    </row>
    <row r="10054" spans="18:18" x14ac:dyDescent="0.25">
      <c r="R10054" s="16"/>
    </row>
    <row r="10055" spans="18:18" x14ac:dyDescent="0.25">
      <c r="R10055" s="16"/>
    </row>
    <row r="10056" spans="18:18" x14ac:dyDescent="0.25">
      <c r="R10056" s="16"/>
    </row>
    <row r="10057" spans="18:18" x14ac:dyDescent="0.25">
      <c r="R10057" s="16"/>
    </row>
    <row r="10058" spans="18:18" x14ac:dyDescent="0.25">
      <c r="R10058" s="16"/>
    </row>
    <row r="10059" spans="18:18" x14ac:dyDescent="0.25">
      <c r="R10059" s="16"/>
    </row>
    <row r="10060" spans="18:18" x14ac:dyDescent="0.25">
      <c r="R10060" s="16"/>
    </row>
    <row r="10061" spans="18:18" x14ac:dyDescent="0.25">
      <c r="R10061" s="16"/>
    </row>
    <row r="10062" spans="18:18" x14ac:dyDescent="0.25">
      <c r="R10062" s="16"/>
    </row>
    <row r="10063" spans="18:18" x14ac:dyDescent="0.25">
      <c r="R10063" s="16"/>
    </row>
    <row r="10064" spans="18:18" x14ac:dyDescent="0.25">
      <c r="R10064" s="16"/>
    </row>
    <row r="10065" spans="18:18" x14ac:dyDescent="0.25">
      <c r="R10065" s="16"/>
    </row>
    <row r="10066" spans="18:18" x14ac:dyDescent="0.25">
      <c r="R10066" s="16"/>
    </row>
    <row r="10067" spans="18:18" x14ac:dyDescent="0.25">
      <c r="R10067" s="16"/>
    </row>
    <row r="10068" spans="18:18" x14ac:dyDescent="0.25">
      <c r="R10068" s="16"/>
    </row>
    <row r="10069" spans="18:18" x14ac:dyDescent="0.25">
      <c r="R10069" s="16"/>
    </row>
    <row r="10070" spans="18:18" x14ac:dyDescent="0.25">
      <c r="R10070" s="16"/>
    </row>
    <row r="10071" spans="18:18" x14ac:dyDescent="0.25">
      <c r="R10071" s="16"/>
    </row>
    <row r="10072" spans="18:18" x14ac:dyDescent="0.25">
      <c r="R10072" s="16"/>
    </row>
    <row r="10073" spans="18:18" x14ac:dyDescent="0.25">
      <c r="R10073" s="16"/>
    </row>
    <row r="10074" spans="18:18" x14ac:dyDescent="0.25">
      <c r="R10074" s="16"/>
    </row>
    <row r="10075" spans="18:18" x14ac:dyDescent="0.25">
      <c r="R10075" s="16"/>
    </row>
    <row r="10076" spans="18:18" x14ac:dyDescent="0.25">
      <c r="R10076" s="16"/>
    </row>
    <row r="10077" spans="18:18" x14ac:dyDescent="0.25">
      <c r="R10077" s="16"/>
    </row>
    <row r="10078" spans="18:18" x14ac:dyDescent="0.25">
      <c r="R10078" s="16"/>
    </row>
    <row r="10079" spans="18:18" x14ac:dyDescent="0.25">
      <c r="R10079" s="16"/>
    </row>
    <row r="10080" spans="18:18" x14ac:dyDescent="0.25">
      <c r="R10080" s="16"/>
    </row>
    <row r="10081" spans="18:18" x14ac:dyDescent="0.25">
      <c r="R10081" s="16"/>
    </row>
    <row r="10082" spans="18:18" x14ac:dyDescent="0.25">
      <c r="R10082" s="16"/>
    </row>
    <row r="10083" spans="18:18" x14ac:dyDescent="0.25">
      <c r="R10083" s="16"/>
    </row>
    <row r="10084" spans="18:18" x14ac:dyDescent="0.25">
      <c r="R10084" s="16"/>
    </row>
    <row r="10085" spans="18:18" x14ac:dyDescent="0.25">
      <c r="R10085" s="16"/>
    </row>
    <row r="10086" spans="18:18" x14ac:dyDescent="0.25">
      <c r="R10086" s="16"/>
    </row>
    <row r="10087" spans="18:18" x14ac:dyDescent="0.25">
      <c r="R10087" s="16"/>
    </row>
    <row r="10088" spans="18:18" x14ac:dyDescent="0.25">
      <c r="R10088" s="16"/>
    </row>
    <row r="10089" spans="18:18" x14ac:dyDescent="0.25">
      <c r="R10089" s="16"/>
    </row>
    <row r="10090" spans="18:18" x14ac:dyDescent="0.25">
      <c r="R10090" s="16"/>
    </row>
    <row r="10091" spans="18:18" x14ac:dyDescent="0.25">
      <c r="R10091" s="16"/>
    </row>
    <row r="10092" spans="18:18" x14ac:dyDescent="0.25">
      <c r="R10092" s="16"/>
    </row>
    <row r="10093" spans="18:18" x14ac:dyDescent="0.25">
      <c r="R10093" s="16"/>
    </row>
    <row r="10094" spans="18:18" x14ac:dyDescent="0.25">
      <c r="R10094" s="16"/>
    </row>
    <row r="10095" spans="18:18" x14ac:dyDescent="0.25">
      <c r="R10095" s="16"/>
    </row>
    <row r="10096" spans="18:18" x14ac:dyDescent="0.25">
      <c r="R10096" s="16"/>
    </row>
    <row r="10097" spans="18:18" x14ac:dyDescent="0.25">
      <c r="R10097" s="16"/>
    </row>
    <row r="10098" spans="18:18" x14ac:dyDescent="0.25">
      <c r="R10098" s="16"/>
    </row>
    <row r="10099" spans="18:18" x14ac:dyDescent="0.25">
      <c r="R10099" s="16"/>
    </row>
    <row r="10100" spans="18:18" x14ac:dyDescent="0.25">
      <c r="R10100" s="16"/>
    </row>
    <row r="10101" spans="18:18" x14ac:dyDescent="0.25">
      <c r="R10101" s="16"/>
    </row>
    <row r="10102" spans="18:18" x14ac:dyDescent="0.25">
      <c r="R10102" s="16"/>
    </row>
    <row r="10103" spans="18:18" x14ac:dyDescent="0.25">
      <c r="R10103" s="16"/>
    </row>
    <row r="10104" spans="18:18" x14ac:dyDescent="0.25">
      <c r="R10104" s="16"/>
    </row>
    <row r="10105" spans="18:18" x14ac:dyDescent="0.25">
      <c r="R10105" s="16"/>
    </row>
    <row r="10106" spans="18:18" x14ac:dyDescent="0.25">
      <c r="R10106" s="16"/>
    </row>
    <row r="10107" spans="18:18" x14ac:dyDescent="0.25">
      <c r="R10107" s="16"/>
    </row>
    <row r="10108" spans="18:18" x14ac:dyDescent="0.25">
      <c r="R10108" s="16"/>
    </row>
    <row r="10109" spans="18:18" x14ac:dyDescent="0.25">
      <c r="R10109" s="16"/>
    </row>
    <row r="10110" spans="18:18" x14ac:dyDescent="0.25">
      <c r="R10110" s="16"/>
    </row>
    <row r="10111" spans="18:18" x14ac:dyDescent="0.25">
      <c r="R10111" s="16"/>
    </row>
    <row r="10112" spans="18:18" x14ac:dyDescent="0.25">
      <c r="R10112" s="16"/>
    </row>
    <row r="10113" spans="18:18" x14ac:dyDescent="0.25">
      <c r="R10113" s="16"/>
    </row>
    <row r="10114" spans="18:18" x14ac:dyDescent="0.25">
      <c r="R10114" s="16"/>
    </row>
    <row r="10115" spans="18:18" x14ac:dyDescent="0.25">
      <c r="R10115" s="16"/>
    </row>
    <row r="10116" spans="18:18" x14ac:dyDescent="0.25">
      <c r="R10116" s="16"/>
    </row>
    <row r="10117" spans="18:18" x14ac:dyDescent="0.25">
      <c r="R10117" s="16"/>
    </row>
    <row r="10118" spans="18:18" x14ac:dyDescent="0.25">
      <c r="R10118" s="16"/>
    </row>
    <row r="10119" spans="18:18" x14ac:dyDescent="0.25">
      <c r="R10119" s="16"/>
    </row>
    <row r="10120" spans="18:18" x14ac:dyDescent="0.25">
      <c r="R10120" s="16"/>
    </row>
    <row r="10121" spans="18:18" x14ac:dyDescent="0.25">
      <c r="R10121" s="16"/>
    </row>
    <row r="10122" spans="18:18" x14ac:dyDescent="0.25">
      <c r="R10122" s="16"/>
    </row>
    <row r="10123" spans="18:18" x14ac:dyDescent="0.25">
      <c r="R10123" s="16"/>
    </row>
    <row r="10124" spans="18:18" x14ac:dyDescent="0.25">
      <c r="R10124" s="16"/>
    </row>
    <row r="10125" spans="18:18" x14ac:dyDescent="0.25">
      <c r="R10125" s="16"/>
    </row>
    <row r="10126" spans="18:18" x14ac:dyDescent="0.25">
      <c r="R10126" s="16"/>
    </row>
    <row r="10127" spans="18:18" x14ac:dyDescent="0.25">
      <c r="R10127" s="16"/>
    </row>
    <row r="10128" spans="18:18" x14ac:dyDescent="0.25">
      <c r="R10128" s="16"/>
    </row>
    <row r="10129" spans="18:18" x14ac:dyDescent="0.25">
      <c r="R10129" s="16"/>
    </row>
    <row r="10130" spans="18:18" x14ac:dyDescent="0.25">
      <c r="R10130" s="16"/>
    </row>
    <row r="10131" spans="18:18" x14ac:dyDescent="0.25">
      <c r="R10131" s="16"/>
    </row>
    <row r="10132" spans="18:18" x14ac:dyDescent="0.25">
      <c r="R10132" s="16"/>
    </row>
    <row r="10133" spans="18:18" x14ac:dyDescent="0.25">
      <c r="R10133" s="16"/>
    </row>
    <row r="10134" spans="18:18" x14ac:dyDescent="0.25">
      <c r="R10134" s="16"/>
    </row>
    <row r="10135" spans="18:18" x14ac:dyDescent="0.25">
      <c r="R10135" s="16"/>
    </row>
    <row r="10136" spans="18:18" x14ac:dyDescent="0.25">
      <c r="R10136" s="16"/>
    </row>
    <row r="10137" spans="18:18" x14ac:dyDescent="0.25">
      <c r="R10137" s="16"/>
    </row>
    <row r="10138" spans="18:18" x14ac:dyDescent="0.25">
      <c r="R10138" s="16"/>
    </row>
    <row r="10139" spans="18:18" x14ac:dyDescent="0.25">
      <c r="R10139" s="16"/>
    </row>
    <row r="10140" spans="18:18" x14ac:dyDescent="0.25">
      <c r="R10140" s="16"/>
    </row>
    <row r="10141" spans="18:18" x14ac:dyDescent="0.25">
      <c r="R10141" s="16"/>
    </row>
    <row r="10142" spans="18:18" x14ac:dyDescent="0.25">
      <c r="R10142" s="16"/>
    </row>
    <row r="10143" spans="18:18" x14ac:dyDescent="0.25">
      <c r="R10143" s="16"/>
    </row>
    <row r="10144" spans="18:18" x14ac:dyDescent="0.25">
      <c r="R10144" s="16"/>
    </row>
    <row r="10145" spans="18:18" x14ac:dyDescent="0.25">
      <c r="R10145" s="16"/>
    </row>
    <row r="10146" spans="18:18" x14ac:dyDescent="0.25">
      <c r="R10146" s="16"/>
    </row>
    <row r="10147" spans="18:18" x14ac:dyDescent="0.25">
      <c r="R10147" s="16"/>
    </row>
    <row r="10148" spans="18:18" x14ac:dyDescent="0.25">
      <c r="R10148" s="16"/>
    </row>
    <row r="10149" spans="18:18" x14ac:dyDescent="0.25">
      <c r="R10149" s="16"/>
    </row>
    <row r="10150" spans="18:18" x14ac:dyDescent="0.25">
      <c r="R10150" s="16"/>
    </row>
    <row r="10151" spans="18:18" x14ac:dyDescent="0.25">
      <c r="R10151" s="16"/>
    </row>
    <row r="10152" spans="18:18" x14ac:dyDescent="0.25">
      <c r="R10152" s="16"/>
    </row>
    <row r="10153" spans="18:18" x14ac:dyDescent="0.25">
      <c r="R10153" s="16"/>
    </row>
    <row r="10154" spans="18:18" x14ac:dyDescent="0.25">
      <c r="R10154" s="16"/>
    </row>
    <row r="10155" spans="18:18" x14ac:dyDescent="0.25">
      <c r="R10155" s="16"/>
    </row>
    <row r="10156" spans="18:18" x14ac:dyDescent="0.25">
      <c r="R10156" s="16"/>
    </row>
    <row r="10157" spans="18:18" x14ac:dyDescent="0.25">
      <c r="R10157" s="16"/>
    </row>
    <row r="10158" spans="18:18" x14ac:dyDescent="0.25">
      <c r="R10158" s="16"/>
    </row>
    <row r="10159" spans="18:18" x14ac:dyDescent="0.25">
      <c r="R10159" s="16"/>
    </row>
    <row r="10160" spans="18:18" x14ac:dyDescent="0.25">
      <c r="R10160" s="16"/>
    </row>
    <row r="10161" spans="18:18" x14ac:dyDescent="0.25">
      <c r="R10161" s="16"/>
    </row>
    <row r="10162" spans="18:18" x14ac:dyDescent="0.25">
      <c r="R10162" s="16"/>
    </row>
    <row r="10163" spans="18:18" x14ac:dyDescent="0.25">
      <c r="R10163" s="16"/>
    </row>
    <row r="10164" spans="18:18" x14ac:dyDescent="0.25">
      <c r="R10164" s="16"/>
    </row>
    <row r="10165" spans="18:18" x14ac:dyDescent="0.25">
      <c r="R10165" s="16"/>
    </row>
    <row r="10166" spans="18:18" x14ac:dyDescent="0.25">
      <c r="R10166" s="16"/>
    </row>
    <row r="10167" spans="18:18" x14ac:dyDescent="0.25">
      <c r="R10167" s="16"/>
    </row>
    <row r="10168" spans="18:18" x14ac:dyDescent="0.25">
      <c r="R10168" s="16"/>
    </row>
    <row r="10169" spans="18:18" x14ac:dyDescent="0.25">
      <c r="R10169" s="16"/>
    </row>
    <row r="10170" spans="18:18" x14ac:dyDescent="0.25">
      <c r="R10170" s="16"/>
    </row>
    <row r="10171" spans="18:18" x14ac:dyDescent="0.25">
      <c r="R10171" s="16"/>
    </row>
    <row r="10172" spans="18:18" x14ac:dyDescent="0.25">
      <c r="R10172" s="16"/>
    </row>
    <row r="10173" spans="18:18" x14ac:dyDescent="0.25">
      <c r="R10173" s="16"/>
    </row>
    <row r="10174" spans="18:18" x14ac:dyDescent="0.25">
      <c r="R10174" s="16"/>
    </row>
    <row r="10175" spans="18:18" x14ac:dyDescent="0.25">
      <c r="R10175" s="16"/>
    </row>
    <row r="10176" spans="18:18" x14ac:dyDescent="0.25">
      <c r="R10176" s="16"/>
    </row>
    <row r="10177" spans="18:18" x14ac:dyDescent="0.25">
      <c r="R10177" s="16"/>
    </row>
    <row r="10178" spans="18:18" x14ac:dyDescent="0.25">
      <c r="R10178" s="16"/>
    </row>
    <row r="10179" spans="18:18" x14ac:dyDescent="0.25">
      <c r="R10179" s="16"/>
    </row>
    <row r="10180" spans="18:18" x14ac:dyDescent="0.25">
      <c r="R10180" s="16"/>
    </row>
    <row r="10181" spans="18:18" x14ac:dyDescent="0.25">
      <c r="R10181" s="16"/>
    </row>
    <row r="10182" spans="18:18" x14ac:dyDescent="0.25">
      <c r="R10182" s="16"/>
    </row>
    <row r="10183" spans="18:18" x14ac:dyDescent="0.25">
      <c r="R10183" s="16"/>
    </row>
    <row r="10184" spans="18:18" x14ac:dyDescent="0.25">
      <c r="R10184" s="16"/>
    </row>
    <row r="10185" spans="18:18" x14ac:dyDescent="0.25">
      <c r="R10185" s="16"/>
    </row>
    <row r="10186" spans="18:18" x14ac:dyDescent="0.25">
      <c r="R10186" s="16"/>
    </row>
    <row r="10187" spans="18:18" x14ac:dyDescent="0.25">
      <c r="R10187" s="16"/>
    </row>
    <row r="10188" spans="18:18" x14ac:dyDescent="0.25">
      <c r="R10188" s="16"/>
    </row>
    <row r="10189" spans="18:18" x14ac:dyDescent="0.25">
      <c r="R10189" s="16"/>
    </row>
    <row r="10190" spans="18:18" x14ac:dyDescent="0.25">
      <c r="R10190" s="16"/>
    </row>
    <row r="10191" spans="18:18" x14ac:dyDescent="0.25">
      <c r="R10191" s="16"/>
    </row>
    <row r="10192" spans="18:18" x14ac:dyDescent="0.25">
      <c r="R10192" s="16"/>
    </row>
    <row r="10193" spans="18:18" x14ac:dyDescent="0.25">
      <c r="R10193" s="16"/>
    </row>
    <row r="10194" spans="18:18" x14ac:dyDescent="0.25">
      <c r="R10194" s="16"/>
    </row>
    <row r="10195" spans="18:18" x14ac:dyDescent="0.25">
      <c r="R10195" s="16"/>
    </row>
    <row r="10196" spans="18:18" x14ac:dyDescent="0.25">
      <c r="R10196" s="16"/>
    </row>
    <row r="10197" spans="18:18" x14ac:dyDescent="0.25">
      <c r="R10197" s="16"/>
    </row>
    <row r="10198" spans="18:18" x14ac:dyDescent="0.25">
      <c r="R10198" s="16"/>
    </row>
    <row r="10199" spans="18:18" x14ac:dyDescent="0.25">
      <c r="R10199" s="16"/>
    </row>
    <row r="10200" spans="18:18" x14ac:dyDescent="0.25">
      <c r="R10200" s="16"/>
    </row>
    <row r="10201" spans="18:18" x14ac:dyDescent="0.25">
      <c r="R10201" s="16"/>
    </row>
    <row r="10202" spans="18:18" x14ac:dyDescent="0.25">
      <c r="R10202" s="16"/>
    </row>
    <row r="10203" spans="18:18" x14ac:dyDescent="0.25">
      <c r="R10203" s="16"/>
    </row>
    <row r="10204" spans="18:18" x14ac:dyDescent="0.25">
      <c r="R10204" s="16"/>
    </row>
    <row r="10205" spans="18:18" x14ac:dyDescent="0.25">
      <c r="R10205" s="16"/>
    </row>
    <row r="10206" spans="18:18" x14ac:dyDescent="0.25">
      <c r="R10206" s="16"/>
    </row>
    <row r="10207" spans="18:18" x14ac:dyDescent="0.25">
      <c r="R10207" s="16"/>
    </row>
    <row r="10208" spans="18:18" x14ac:dyDescent="0.25">
      <c r="R10208" s="16"/>
    </row>
    <row r="10209" spans="18:18" x14ac:dyDescent="0.25">
      <c r="R10209" s="16"/>
    </row>
    <row r="10210" spans="18:18" x14ac:dyDescent="0.25">
      <c r="R10210" s="16"/>
    </row>
    <row r="10211" spans="18:18" x14ac:dyDescent="0.25">
      <c r="R10211" s="16"/>
    </row>
    <row r="10212" spans="18:18" x14ac:dyDescent="0.25">
      <c r="R10212" s="16"/>
    </row>
    <row r="10213" spans="18:18" x14ac:dyDescent="0.25">
      <c r="R10213" s="16"/>
    </row>
    <row r="10214" spans="18:18" x14ac:dyDescent="0.25">
      <c r="R10214" s="16"/>
    </row>
    <row r="10215" spans="18:18" x14ac:dyDescent="0.25">
      <c r="R10215" s="16"/>
    </row>
    <row r="10216" spans="18:18" x14ac:dyDescent="0.25">
      <c r="R10216" s="16"/>
    </row>
    <row r="10217" spans="18:18" x14ac:dyDescent="0.25">
      <c r="R10217" s="16"/>
    </row>
    <row r="10218" spans="18:18" x14ac:dyDescent="0.25">
      <c r="R10218" s="16"/>
    </row>
    <row r="10219" spans="18:18" x14ac:dyDescent="0.25">
      <c r="R10219" s="16"/>
    </row>
    <row r="10220" spans="18:18" x14ac:dyDescent="0.25">
      <c r="R10220" s="16"/>
    </row>
    <row r="10221" spans="18:18" x14ac:dyDescent="0.25">
      <c r="R10221" s="16"/>
    </row>
    <row r="10222" spans="18:18" x14ac:dyDescent="0.25">
      <c r="R10222" s="16"/>
    </row>
    <row r="10223" spans="18:18" x14ac:dyDescent="0.25">
      <c r="R10223" s="16"/>
    </row>
    <row r="10224" spans="18:18" x14ac:dyDescent="0.25">
      <c r="R10224" s="16"/>
    </row>
    <row r="10225" spans="18:18" x14ac:dyDescent="0.25">
      <c r="R10225" s="16"/>
    </row>
    <row r="10226" spans="18:18" x14ac:dyDescent="0.25">
      <c r="R10226" s="16"/>
    </row>
    <row r="10227" spans="18:18" x14ac:dyDescent="0.25">
      <c r="R10227" s="16"/>
    </row>
    <row r="10228" spans="18:18" x14ac:dyDescent="0.25">
      <c r="R10228" s="16"/>
    </row>
    <row r="10229" spans="18:18" x14ac:dyDescent="0.25">
      <c r="R10229" s="16"/>
    </row>
    <row r="10230" spans="18:18" x14ac:dyDescent="0.25">
      <c r="R10230" s="16"/>
    </row>
    <row r="10231" spans="18:18" x14ac:dyDescent="0.25">
      <c r="R10231" s="16"/>
    </row>
    <row r="10232" spans="18:18" x14ac:dyDescent="0.25">
      <c r="R10232" s="16"/>
    </row>
    <row r="10233" spans="18:18" x14ac:dyDescent="0.25">
      <c r="R10233" s="16"/>
    </row>
    <row r="10234" spans="18:18" x14ac:dyDescent="0.25">
      <c r="R10234" s="16"/>
    </row>
    <row r="10235" spans="18:18" x14ac:dyDescent="0.25">
      <c r="R10235" s="16"/>
    </row>
    <row r="10236" spans="18:18" x14ac:dyDescent="0.25">
      <c r="R10236" s="16"/>
    </row>
    <row r="10237" spans="18:18" x14ac:dyDescent="0.25">
      <c r="R10237" s="16"/>
    </row>
    <row r="10238" spans="18:18" x14ac:dyDescent="0.25">
      <c r="R10238" s="16"/>
    </row>
    <row r="10239" spans="18:18" x14ac:dyDescent="0.25">
      <c r="R10239" s="16"/>
    </row>
    <row r="10240" spans="18:18" x14ac:dyDescent="0.25">
      <c r="R10240" s="16"/>
    </row>
    <row r="10241" spans="18:18" x14ac:dyDescent="0.25">
      <c r="R10241" s="16"/>
    </row>
    <row r="10242" spans="18:18" x14ac:dyDescent="0.25">
      <c r="R10242" s="16"/>
    </row>
    <row r="10243" spans="18:18" x14ac:dyDescent="0.25">
      <c r="R10243" s="16"/>
    </row>
    <row r="10244" spans="18:18" x14ac:dyDescent="0.25">
      <c r="R10244" s="16"/>
    </row>
    <row r="10245" spans="18:18" x14ac:dyDescent="0.25">
      <c r="R10245" s="16"/>
    </row>
    <row r="10246" spans="18:18" x14ac:dyDescent="0.25">
      <c r="R10246" s="16"/>
    </row>
    <row r="10247" spans="18:18" x14ac:dyDescent="0.25">
      <c r="R10247" s="16"/>
    </row>
    <row r="10248" spans="18:18" x14ac:dyDescent="0.25">
      <c r="R10248" s="16"/>
    </row>
    <row r="10249" spans="18:18" x14ac:dyDescent="0.25">
      <c r="R10249" s="16"/>
    </row>
    <row r="10250" spans="18:18" x14ac:dyDescent="0.25">
      <c r="R10250" s="16"/>
    </row>
    <row r="10251" spans="18:18" x14ac:dyDescent="0.25">
      <c r="R10251" s="16"/>
    </row>
    <row r="10252" spans="18:18" x14ac:dyDescent="0.25">
      <c r="R10252" s="16"/>
    </row>
    <row r="10253" spans="18:18" x14ac:dyDescent="0.25">
      <c r="R10253" s="16"/>
    </row>
    <row r="10254" spans="18:18" x14ac:dyDescent="0.25">
      <c r="R10254" s="16"/>
    </row>
    <row r="10255" spans="18:18" x14ac:dyDescent="0.25">
      <c r="R10255" s="16"/>
    </row>
    <row r="10256" spans="18:18" x14ac:dyDescent="0.25">
      <c r="R10256" s="16"/>
    </row>
    <row r="10257" spans="18:18" x14ac:dyDescent="0.25">
      <c r="R10257" s="16"/>
    </row>
    <row r="10258" spans="18:18" x14ac:dyDescent="0.25">
      <c r="R10258" s="16"/>
    </row>
    <row r="10259" spans="18:18" x14ac:dyDescent="0.25">
      <c r="R10259" s="16"/>
    </row>
    <row r="10260" spans="18:18" x14ac:dyDescent="0.25">
      <c r="R10260" s="16"/>
    </row>
    <row r="10261" spans="18:18" x14ac:dyDescent="0.25">
      <c r="R10261" s="16"/>
    </row>
    <row r="10262" spans="18:18" x14ac:dyDescent="0.25">
      <c r="R10262" s="16"/>
    </row>
    <row r="10263" spans="18:18" x14ac:dyDescent="0.25">
      <c r="R10263" s="16"/>
    </row>
    <row r="10264" spans="18:18" x14ac:dyDescent="0.25">
      <c r="R10264" s="16"/>
    </row>
    <row r="10265" spans="18:18" x14ac:dyDescent="0.25">
      <c r="R10265" s="16"/>
    </row>
    <row r="10266" spans="18:18" x14ac:dyDescent="0.25">
      <c r="R10266" s="16"/>
    </row>
    <row r="10267" spans="18:18" x14ac:dyDescent="0.25">
      <c r="R10267" s="16"/>
    </row>
    <row r="10268" spans="18:18" x14ac:dyDescent="0.25">
      <c r="R10268" s="16"/>
    </row>
    <row r="10269" spans="18:18" x14ac:dyDescent="0.25">
      <c r="R10269" s="16"/>
    </row>
    <row r="10270" spans="18:18" x14ac:dyDescent="0.25">
      <c r="R10270" s="16"/>
    </row>
    <row r="10271" spans="18:18" x14ac:dyDescent="0.25">
      <c r="R10271" s="16"/>
    </row>
    <row r="10272" spans="18:18" x14ac:dyDescent="0.25">
      <c r="R10272" s="16"/>
    </row>
    <row r="10273" spans="18:18" x14ac:dyDescent="0.25">
      <c r="R10273" s="16"/>
    </row>
    <row r="10274" spans="18:18" x14ac:dyDescent="0.25">
      <c r="R10274" s="16"/>
    </row>
    <row r="10275" spans="18:18" x14ac:dyDescent="0.25">
      <c r="R10275" s="16"/>
    </row>
    <row r="10276" spans="18:18" x14ac:dyDescent="0.25">
      <c r="R10276" s="16"/>
    </row>
    <row r="10277" spans="18:18" x14ac:dyDescent="0.25">
      <c r="R10277" s="16"/>
    </row>
    <row r="10278" spans="18:18" x14ac:dyDescent="0.25">
      <c r="R10278" s="16"/>
    </row>
    <row r="10279" spans="18:18" x14ac:dyDescent="0.25">
      <c r="R10279" s="16"/>
    </row>
    <row r="10280" spans="18:18" x14ac:dyDescent="0.25">
      <c r="R10280" s="16"/>
    </row>
    <row r="10281" spans="18:18" x14ac:dyDescent="0.25">
      <c r="R10281" s="16"/>
    </row>
    <row r="10282" spans="18:18" x14ac:dyDescent="0.25">
      <c r="R10282" s="16"/>
    </row>
    <row r="10283" spans="18:18" x14ac:dyDescent="0.25">
      <c r="R10283" s="16"/>
    </row>
    <row r="10284" spans="18:18" x14ac:dyDescent="0.25">
      <c r="R10284" s="16"/>
    </row>
    <row r="10285" spans="18:18" x14ac:dyDescent="0.25">
      <c r="R10285" s="16"/>
    </row>
    <row r="10286" spans="18:18" x14ac:dyDescent="0.25">
      <c r="R10286" s="16"/>
    </row>
    <row r="10287" spans="18:18" x14ac:dyDescent="0.25">
      <c r="R10287" s="16"/>
    </row>
    <row r="10288" spans="18:18" x14ac:dyDescent="0.25">
      <c r="R10288" s="16"/>
    </row>
    <row r="10289" spans="18:18" x14ac:dyDescent="0.25">
      <c r="R10289" s="16"/>
    </row>
    <row r="10290" spans="18:18" x14ac:dyDescent="0.25">
      <c r="R10290" s="16"/>
    </row>
    <row r="10291" spans="18:18" x14ac:dyDescent="0.25">
      <c r="R10291" s="16"/>
    </row>
    <row r="10292" spans="18:18" x14ac:dyDescent="0.25">
      <c r="R10292" s="16"/>
    </row>
    <row r="10293" spans="18:18" x14ac:dyDescent="0.25">
      <c r="R10293" s="16"/>
    </row>
    <row r="10294" spans="18:18" x14ac:dyDescent="0.25">
      <c r="R10294" s="16"/>
    </row>
    <row r="10295" spans="18:18" x14ac:dyDescent="0.25">
      <c r="R10295" s="16"/>
    </row>
    <row r="10296" spans="18:18" x14ac:dyDescent="0.25">
      <c r="R10296" s="16"/>
    </row>
    <row r="10297" spans="18:18" x14ac:dyDescent="0.25">
      <c r="R10297" s="16"/>
    </row>
    <row r="10298" spans="18:18" x14ac:dyDescent="0.25">
      <c r="R10298" s="16"/>
    </row>
    <row r="10299" spans="18:18" x14ac:dyDescent="0.25">
      <c r="R10299" s="16"/>
    </row>
    <row r="10300" spans="18:18" x14ac:dyDescent="0.25">
      <c r="R10300" s="16"/>
    </row>
    <row r="10301" spans="18:18" x14ac:dyDescent="0.25">
      <c r="R10301" s="16"/>
    </row>
    <row r="10302" spans="18:18" x14ac:dyDescent="0.25">
      <c r="R10302" s="16"/>
    </row>
    <row r="10303" spans="18:18" x14ac:dyDescent="0.25">
      <c r="R10303" s="16"/>
    </row>
    <row r="10304" spans="18:18" x14ac:dyDescent="0.25">
      <c r="R10304" s="16"/>
    </row>
    <row r="10305" spans="18:18" x14ac:dyDescent="0.25">
      <c r="R10305" s="16"/>
    </row>
    <row r="10306" spans="18:18" x14ac:dyDescent="0.25">
      <c r="R10306" s="16"/>
    </row>
    <row r="10307" spans="18:18" x14ac:dyDescent="0.25">
      <c r="R10307" s="16"/>
    </row>
    <row r="10308" spans="18:18" x14ac:dyDescent="0.25">
      <c r="R10308" s="16"/>
    </row>
    <row r="10309" spans="18:18" x14ac:dyDescent="0.25">
      <c r="R10309" s="16"/>
    </row>
    <row r="10310" spans="18:18" x14ac:dyDescent="0.25">
      <c r="R10310" s="16"/>
    </row>
    <row r="10311" spans="18:18" x14ac:dyDescent="0.25">
      <c r="R10311" s="16"/>
    </row>
    <row r="10312" spans="18:18" x14ac:dyDescent="0.25">
      <c r="R10312" s="16"/>
    </row>
    <row r="10313" spans="18:18" x14ac:dyDescent="0.25">
      <c r="R10313" s="16"/>
    </row>
    <row r="10314" spans="18:18" x14ac:dyDescent="0.25">
      <c r="R10314" s="16"/>
    </row>
    <row r="10315" spans="18:18" x14ac:dyDescent="0.25">
      <c r="R10315" s="16"/>
    </row>
    <row r="10316" spans="18:18" x14ac:dyDescent="0.25">
      <c r="R10316" s="16"/>
    </row>
    <row r="10317" spans="18:18" x14ac:dyDescent="0.25">
      <c r="R10317" s="16"/>
    </row>
    <row r="10318" spans="18:18" x14ac:dyDescent="0.25">
      <c r="R10318" s="16"/>
    </row>
    <row r="10319" spans="18:18" x14ac:dyDescent="0.25">
      <c r="R10319" s="16"/>
    </row>
    <row r="10320" spans="18:18" x14ac:dyDescent="0.25">
      <c r="R10320" s="16"/>
    </row>
    <row r="10321" spans="18:18" x14ac:dyDescent="0.25">
      <c r="R10321" s="16"/>
    </row>
    <row r="10322" spans="18:18" x14ac:dyDescent="0.25">
      <c r="R10322" s="16"/>
    </row>
    <row r="10323" spans="18:18" x14ac:dyDescent="0.25">
      <c r="R10323" s="16"/>
    </row>
    <row r="10324" spans="18:18" x14ac:dyDescent="0.25">
      <c r="R10324" s="16"/>
    </row>
    <row r="10325" spans="18:18" x14ac:dyDescent="0.25">
      <c r="R10325" s="16"/>
    </row>
    <row r="10326" spans="18:18" x14ac:dyDescent="0.25">
      <c r="R10326" s="16"/>
    </row>
    <row r="10327" spans="18:18" x14ac:dyDescent="0.25">
      <c r="R10327" s="16"/>
    </row>
    <row r="10328" spans="18:18" x14ac:dyDescent="0.25">
      <c r="R10328" s="16"/>
    </row>
    <row r="10329" spans="18:18" x14ac:dyDescent="0.25">
      <c r="R10329" s="16"/>
    </row>
    <row r="10330" spans="18:18" x14ac:dyDescent="0.25">
      <c r="R10330" s="16"/>
    </row>
    <row r="10331" spans="18:18" x14ac:dyDescent="0.25">
      <c r="R10331" s="16"/>
    </row>
    <row r="10332" spans="18:18" x14ac:dyDescent="0.25">
      <c r="R10332" s="16"/>
    </row>
    <row r="10333" spans="18:18" x14ac:dyDescent="0.25">
      <c r="R10333" s="16"/>
    </row>
    <row r="10334" spans="18:18" x14ac:dyDescent="0.25">
      <c r="R10334" s="16"/>
    </row>
    <row r="10335" spans="18:18" x14ac:dyDescent="0.25">
      <c r="R10335" s="16"/>
    </row>
    <row r="10336" spans="18:18" x14ac:dyDescent="0.25">
      <c r="R10336" s="16"/>
    </row>
    <row r="10337" spans="18:18" x14ac:dyDescent="0.25">
      <c r="R10337" s="16"/>
    </row>
    <row r="10338" spans="18:18" x14ac:dyDescent="0.25">
      <c r="R10338" s="16"/>
    </row>
    <row r="10339" spans="18:18" x14ac:dyDescent="0.25">
      <c r="R10339" s="16"/>
    </row>
    <row r="10340" spans="18:18" x14ac:dyDescent="0.25">
      <c r="R10340" s="16"/>
    </row>
    <row r="10341" spans="18:18" x14ac:dyDescent="0.25">
      <c r="R10341" s="16"/>
    </row>
    <row r="10342" spans="18:18" x14ac:dyDescent="0.25">
      <c r="R10342" s="16"/>
    </row>
    <row r="10343" spans="18:18" x14ac:dyDescent="0.25">
      <c r="R10343" s="16"/>
    </row>
    <row r="10344" spans="18:18" x14ac:dyDescent="0.25">
      <c r="R10344" s="16"/>
    </row>
    <row r="10345" spans="18:18" x14ac:dyDescent="0.25">
      <c r="R10345" s="16"/>
    </row>
    <row r="10346" spans="18:18" x14ac:dyDescent="0.25">
      <c r="R10346" s="16"/>
    </row>
    <row r="10347" spans="18:18" x14ac:dyDescent="0.25">
      <c r="R10347" s="16"/>
    </row>
    <row r="10348" spans="18:18" x14ac:dyDescent="0.25">
      <c r="R10348" s="16"/>
    </row>
    <row r="10349" spans="18:18" x14ac:dyDescent="0.25">
      <c r="R10349" s="16"/>
    </row>
    <row r="10350" spans="18:18" x14ac:dyDescent="0.25">
      <c r="R10350" s="16"/>
    </row>
    <row r="10351" spans="18:18" x14ac:dyDescent="0.25">
      <c r="R10351" s="16"/>
    </row>
    <row r="10352" spans="18:18" x14ac:dyDescent="0.25">
      <c r="R10352" s="16"/>
    </row>
    <row r="10353" spans="18:18" x14ac:dyDescent="0.25">
      <c r="R10353" s="16"/>
    </row>
    <row r="10354" spans="18:18" x14ac:dyDescent="0.25">
      <c r="R10354" s="16"/>
    </row>
    <row r="10355" spans="18:18" x14ac:dyDescent="0.25">
      <c r="R10355" s="16"/>
    </row>
    <row r="10356" spans="18:18" x14ac:dyDescent="0.25">
      <c r="R10356" s="16"/>
    </row>
    <row r="10357" spans="18:18" x14ac:dyDescent="0.25">
      <c r="R10357" s="16"/>
    </row>
    <row r="10358" spans="18:18" x14ac:dyDescent="0.25">
      <c r="R10358" s="16"/>
    </row>
    <row r="10359" spans="18:18" x14ac:dyDescent="0.25">
      <c r="R10359" s="16"/>
    </row>
    <row r="10360" spans="18:18" x14ac:dyDescent="0.25">
      <c r="R10360" s="16"/>
    </row>
    <row r="10361" spans="18:18" x14ac:dyDescent="0.25">
      <c r="R10361" s="16"/>
    </row>
    <row r="10362" spans="18:18" x14ac:dyDescent="0.25">
      <c r="R10362" s="16"/>
    </row>
    <row r="10363" spans="18:18" x14ac:dyDescent="0.25">
      <c r="R10363" s="16"/>
    </row>
    <row r="10364" spans="18:18" x14ac:dyDescent="0.25">
      <c r="R10364" s="16"/>
    </row>
    <row r="10365" spans="18:18" x14ac:dyDescent="0.25">
      <c r="R10365" s="16"/>
    </row>
    <row r="10366" spans="18:18" x14ac:dyDescent="0.25">
      <c r="R10366" s="16"/>
    </row>
    <row r="10367" spans="18:18" x14ac:dyDescent="0.25">
      <c r="R10367" s="16"/>
    </row>
    <row r="10368" spans="18:18" x14ac:dyDescent="0.25">
      <c r="R10368" s="16"/>
    </row>
    <row r="10369" spans="18:18" x14ac:dyDescent="0.25">
      <c r="R10369" s="16"/>
    </row>
    <row r="10370" spans="18:18" x14ac:dyDescent="0.25">
      <c r="R10370" s="16"/>
    </row>
    <row r="10371" spans="18:18" x14ac:dyDescent="0.25">
      <c r="R10371" s="16"/>
    </row>
    <row r="10372" spans="18:18" x14ac:dyDescent="0.25">
      <c r="R10372" s="16"/>
    </row>
    <row r="10373" spans="18:18" x14ac:dyDescent="0.25">
      <c r="R10373" s="16"/>
    </row>
    <row r="10374" spans="18:18" x14ac:dyDescent="0.25">
      <c r="R10374" s="16"/>
    </row>
    <row r="10375" spans="18:18" x14ac:dyDescent="0.25">
      <c r="R10375" s="16"/>
    </row>
    <row r="10376" spans="18:18" x14ac:dyDescent="0.25">
      <c r="R10376" s="16"/>
    </row>
    <row r="10377" spans="18:18" x14ac:dyDescent="0.25">
      <c r="R10377" s="16"/>
    </row>
    <row r="10378" spans="18:18" x14ac:dyDescent="0.25">
      <c r="R10378" s="16"/>
    </row>
    <row r="10379" spans="18:18" x14ac:dyDescent="0.25">
      <c r="R10379" s="16"/>
    </row>
    <row r="10380" spans="18:18" x14ac:dyDescent="0.25">
      <c r="R10380" s="16"/>
    </row>
    <row r="10381" spans="18:18" x14ac:dyDescent="0.25">
      <c r="R10381" s="16"/>
    </row>
    <row r="10382" spans="18:18" x14ac:dyDescent="0.25">
      <c r="R10382" s="16"/>
    </row>
    <row r="10383" spans="18:18" x14ac:dyDescent="0.25">
      <c r="R10383" s="16"/>
    </row>
    <row r="10384" spans="18:18" x14ac:dyDescent="0.25">
      <c r="R10384" s="16"/>
    </row>
    <row r="10385" spans="18:18" x14ac:dyDescent="0.25">
      <c r="R10385" s="16"/>
    </row>
    <row r="10386" spans="18:18" x14ac:dyDescent="0.25">
      <c r="R10386" s="16"/>
    </row>
    <row r="10387" spans="18:18" x14ac:dyDescent="0.25">
      <c r="R10387" s="16"/>
    </row>
    <row r="10388" spans="18:18" x14ac:dyDescent="0.25">
      <c r="R10388" s="16"/>
    </row>
    <row r="10389" spans="18:18" x14ac:dyDescent="0.25">
      <c r="R10389" s="16"/>
    </row>
    <row r="10390" spans="18:18" x14ac:dyDescent="0.25">
      <c r="R10390" s="16"/>
    </row>
    <row r="10391" spans="18:18" x14ac:dyDescent="0.25">
      <c r="R10391" s="16"/>
    </row>
    <row r="10392" spans="18:18" x14ac:dyDescent="0.25">
      <c r="R10392" s="16"/>
    </row>
    <row r="10393" spans="18:18" x14ac:dyDescent="0.25">
      <c r="R10393" s="16"/>
    </row>
    <row r="10394" spans="18:18" x14ac:dyDescent="0.25">
      <c r="R10394" s="16"/>
    </row>
    <row r="10395" spans="18:18" x14ac:dyDescent="0.25">
      <c r="R10395" s="16"/>
    </row>
    <row r="10396" spans="18:18" x14ac:dyDescent="0.25">
      <c r="R10396" s="16"/>
    </row>
    <row r="10397" spans="18:18" x14ac:dyDescent="0.25">
      <c r="R10397" s="16"/>
    </row>
    <row r="10398" spans="18:18" x14ac:dyDescent="0.25">
      <c r="R10398" s="16"/>
    </row>
    <row r="10399" spans="18:18" x14ac:dyDescent="0.25">
      <c r="R10399" s="16"/>
    </row>
    <row r="10400" spans="18:18" x14ac:dyDescent="0.25">
      <c r="R10400" s="16"/>
    </row>
    <row r="10401" spans="18:18" x14ac:dyDescent="0.25">
      <c r="R10401" s="16"/>
    </row>
    <row r="10402" spans="18:18" x14ac:dyDescent="0.25">
      <c r="R10402" s="16"/>
    </row>
    <row r="10403" spans="18:18" x14ac:dyDescent="0.25">
      <c r="R10403" s="16"/>
    </row>
    <row r="10404" spans="18:18" x14ac:dyDescent="0.25">
      <c r="R10404" s="16"/>
    </row>
    <row r="10405" spans="18:18" x14ac:dyDescent="0.25">
      <c r="R10405" s="16"/>
    </row>
    <row r="10406" spans="18:18" x14ac:dyDescent="0.25">
      <c r="R10406" s="16"/>
    </row>
    <row r="10407" spans="18:18" x14ac:dyDescent="0.25">
      <c r="R10407" s="16"/>
    </row>
    <row r="10408" spans="18:18" x14ac:dyDescent="0.25">
      <c r="R10408" s="16"/>
    </row>
    <row r="10409" spans="18:18" x14ac:dyDescent="0.25">
      <c r="R10409" s="16"/>
    </row>
    <row r="10410" spans="18:18" x14ac:dyDescent="0.25">
      <c r="R10410" s="16"/>
    </row>
    <row r="10411" spans="18:18" x14ac:dyDescent="0.25">
      <c r="R10411" s="16"/>
    </row>
    <row r="10412" spans="18:18" x14ac:dyDescent="0.25">
      <c r="R10412" s="16"/>
    </row>
    <row r="10413" spans="18:18" x14ac:dyDescent="0.25">
      <c r="R10413" s="16"/>
    </row>
    <row r="10414" spans="18:18" x14ac:dyDescent="0.25">
      <c r="R10414" s="16"/>
    </row>
    <row r="10415" spans="18:18" x14ac:dyDescent="0.25">
      <c r="R10415" s="16"/>
    </row>
    <row r="10416" spans="18:18" x14ac:dyDescent="0.25">
      <c r="R10416" s="16"/>
    </row>
    <row r="10417" spans="18:18" x14ac:dyDescent="0.25">
      <c r="R10417" s="16"/>
    </row>
    <row r="10418" spans="18:18" x14ac:dyDescent="0.25">
      <c r="R10418" s="16"/>
    </row>
    <row r="10419" spans="18:18" x14ac:dyDescent="0.25">
      <c r="R10419" s="16"/>
    </row>
    <row r="10420" spans="18:18" x14ac:dyDescent="0.25">
      <c r="R10420" s="16"/>
    </row>
    <row r="10421" spans="18:18" x14ac:dyDescent="0.25">
      <c r="R10421" s="16"/>
    </row>
    <row r="10422" spans="18:18" x14ac:dyDescent="0.25">
      <c r="R10422" s="16"/>
    </row>
    <row r="10423" spans="18:18" x14ac:dyDescent="0.25">
      <c r="R10423" s="16"/>
    </row>
    <row r="10424" spans="18:18" x14ac:dyDescent="0.25">
      <c r="R10424" s="16"/>
    </row>
    <row r="10425" spans="18:18" x14ac:dyDescent="0.25">
      <c r="R10425" s="16"/>
    </row>
    <row r="10426" spans="18:18" x14ac:dyDescent="0.25">
      <c r="R10426" s="16"/>
    </row>
    <row r="10427" spans="18:18" x14ac:dyDescent="0.25">
      <c r="R10427" s="16"/>
    </row>
    <row r="10428" spans="18:18" x14ac:dyDescent="0.25">
      <c r="R10428" s="16"/>
    </row>
    <row r="10429" spans="18:18" x14ac:dyDescent="0.25">
      <c r="R10429" s="16"/>
    </row>
    <row r="10430" spans="18:18" x14ac:dyDescent="0.25">
      <c r="R10430" s="16"/>
    </row>
    <row r="10431" spans="18:18" x14ac:dyDescent="0.25">
      <c r="R10431" s="16"/>
    </row>
    <row r="10432" spans="18:18" x14ac:dyDescent="0.25">
      <c r="R10432" s="16"/>
    </row>
    <row r="10433" spans="18:18" x14ac:dyDescent="0.25">
      <c r="R10433" s="16"/>
    </row>
    <row r="10434" spans="18:18" x14ac:dyDescent="0.25">
      <c r="R10434" s="16"/>
    </row>
    <row r="10435" spans="18:18" x14ac:dyDescent="0.25">
      <c r="R10435" s="16"/>
    </row>
    <row r="10436" spans="18:18" x14ac:dyDescent="0.25">
      <c r="R10436" s="16"/>
    </row>
    <row r="10437" spans="18:18" x14ac:dyDescent="0.25">
      <c r="R10437" s="16"/>
    </row>
    <row r="10438" spans="18:18" x14ac:dyDescent="0.25">
      <c r="R10438" s="16"/>
    </row>
    <row r="10439" spans="18:18" x14ac:dyDescent="0.25">
      <c r="R10439" s="16"/>
    </row>
    <row r="10440" spans="18:18" x14ac:dyDescent="0.25">
      <c r="R10440" s="16"/>
    </row>
    <row r="10441" spans="18:18" x14ac:dyDescent="0.25">
      <c r="R10441" s="16"/>
    </row>
    <row r="10442" spans="18:18" x14ac:dyDescent="0.25">
      <c r="R10442" s="16"/>
    </row>
    <row r="10443" spans="18:18" x14ac:dyDescent="0.25">
      <c r="R10443" s="16"/>
    </row>
    <row r="10444" spans="18:18" x14ac:dyDescent="0.25">
      <c r="R10444" s="16"/>
    </row>
    <row r="10445" spans="18:18" x14ac:dyDescent="0.25">
      <c r="R10445" s="16"/>
    </row>
    <row r="10446" spans="18:18" x14ac:dyDescent="0.25">
      <c r="R10446" s="16"/>
    </row>
    <row r="10447" spans="18:18" x14ac:dyDescent="0.25">
      <c r="R10447" s="16"/>
    </row>
    <row r="10448" spans="18:18" x14ac:dyDescent="0.25">
      <c r="R10448" s="16"/>
    </row>
    <row r="10449" spans="18:18" x14ac:dyDescent="0.25">
      <c r="R10449" s="16"/>
    </row>
    <row r="10450" spans="18:18" x14ac:dyDescent="0.25">
      <c r="R10450" s="16"/>
    </row>
    <row r="10451" spans="18:18" x14ac:dyDescent="0.25">
      <c r="R10451" s="16"/>
    </row>
    <row r="10452" spans="18:18" x14ac:dyDescent="0.25">
      <c r="R10452" s="16"/>
    </row>
    <row r="10453" spans="18:18" x14ac:dyDescent="0.25">
      <c r="R10453" s="16"/>
    </row>
    <row r="10454" spans="18:18" x14ac:dyDescent="0.25">
      <c r="R10454" s="16"/>
    </row>
    <row r="10455" spans="18:18" x14ac:dyDescent="0.25">
      <c r="R10455" s="16"/>
    </row>
    <row r="10456" spans="18:18" x14ac:dyDescent="0.25">
      <c r="R10456" s="16"/>
    </row>
    <row r="10457" spans="18:18" x14ac:dyDescent="0.25">
      <c r="R10457" s="16"/>
    </row>
    <row r="10458" spans="18:18" x14ac:dyDescent="0.25">
      <c r="R10458" s="16"/>
    </row>
    <row r="10459" spans="18:18" x14ac:dyDescent="0.25">
      <c r="R10459" s="16"/>
    </row>
    <row r="10460" spans="18:18" x14ac:dyDescent="0.25">
      <c r="R10460" s="16"/>
    </row>
    <row r="10461" spans="18:18" x14ac:dyDescent="0.25">
      <c r="R10461" s="16"/>
    </row>
    <row r="10462" spans="18:18" x14ac:dyDescent="0.25">
      <c r="R10462" s="16"/>
    </row>
    <row r="10463" spans="18:18" x14ac:dyDescent="0.25">
      <c r="R10463" s="16"/>
    </row>
    <row r="10464" spans="18:18" x14ac:dyDescent="0.25">
      <c r="R10464" s="16"/>
    </row>
    <row r="10465" spans="18:18" x14ac:dyDescent="0.25">
      <c r="R10465" s="16"/>
    </row>
    <row r="10466" spans="18:18" x14ac:dyDescent="0.25">
      <c r="R10466" s="16"/>
    </row>
    <row r="10467" spans="18:18" x14ac:dyDescent="0.25">
      <c r="R10467" s="16"/>
    </row>
    <row r="10468" spans="18:18" x14ac:dyDescent="0.25">
      <c r="R10468" s="16"/>
    </row>
    <row r="10469" spans="18:18" x14ac:dyDescent="0.25">
      <c r="R10469" s="16"/>
    </row>
    <row r="10470" spans="18:18" x14ac:dyDescent="0.25">
      <c r="R10470" s="16"/>
    </row>
    <row r="10471" spans="18:18" x14ac:dyDescent="0.25">
      <c r="R10471" s="16"/>
    </row>
    <row r="10472" spans="18:18" x14ac:dyDescent="0.25">
      <c r="R10472" s="16"/>
    </row>
    <row r="10473" spans="18:18" x14ac:dyDescent="0.25">
      <c r="R10473" s="16"/>
    </row>
    <row r="10474" spans="18:18" x14ac:dyDescent="0.25">
      <c r="R10474" s="16"/>
    </row>
    <row r="10475" spans="18:18" x14ac:dyDescent="0.25">
      <c r="R10475" s="16"/>
    </row>
    <row r="10476" spans="18:18" x14ac:dyDescent="0.25">
      <c r="R10476" s="16"/>
    </row>
    <row r="10477" spans="18:18" x14ac:dyDescent="0.25">
      <c r="R10477" s="16"/>
    </row>
    <row r="10478" spans="18:18" x14ac:dyDescent="0.25">
      <c r="R10478" s="16"/>
    </row>
    <row r="10479" spans="18:18" x14ac:dyDescent="0.25">
      <c r="R10479" s="16"/>
    </row>
    <row r="10480" spans="18:18" x14ac:dyDescent="0.25">
      <c r="R10480" s="16"/>
    </row>
    <row r="10481" spans="18:18" x14ac:dyDescent="0.25">
      <c r="R10481" s="16"/>
    </row>
    <row r="10482" spans="18:18" x14ac:dyDescent="0.25">
      <c r="R10482" s="16"/>
    </row>
    <row r="10483" spans="18:18" x14ac:dyDescent="0.25">
      <c r="R10483" s="16"/>
    </row>
    <row r="10484" spans="18:18" x14ac:dyDescent="0.25">
      <c r="R10484" s="16"/>
    </row>
    <row r="10485" spans="18:18" x14ac:dyDescent="0.25">
      <c r="R10485" s="16"/>
    </row>
    <row r="10486" spans="18:18" x14ac:dyDescent="0.25">
      <c r="R10486" s="16"/>
    </row>
    <row r="10487" spans="18:18" x14ac:dyDescent="0.25">
      <c r="R10487" s="16"/>
    </row>
    <row r="10488" spans="18:18" x14ac:dyDescent="0.25">
      <c r="R10488" s="16"/>
    </row>
    <row r="10489" spans="18:18" x14ac:dyDescent="0.25">
      <c r="R10489" s="16"/>
    </row>
    <row r="10490" spans="18:18" x14ac:dyDescent="0.25">
      <c r="R10490" s="16"/>
    </row>
    <row r="10491" spans="18:18" x14ac:dyDescent="0.25">
      <c r="R10491" s="16"/>
    </row>
    <row r="10492" spans="18:18" x14ac:dyDescent="0.25">
      <c r="R10492" s="16"/>
    </row>
    <row r="10493" spans="18:18" x14ac:dyDescent="0.25">
      <c r="R10493" s="16"/>
    </row>
    <row r="10494" spans="18:18" x14ac:dyDescent="0.25">
      <c r="R10494" s="16"/>
    </row>
    <row r="10495" spans="18:18" x14ac:dyDescent="0.25">
      <c r="R10495" s="16"/>
    </row>
    <row r="10496" spans="18:18" x14ac:dyDescent="0.25">
      <c r="R10496" s="16"/>
    </row>
    <row r="10497" spans="18:18" x14ac:dyDescent="0.25">
      <c r="R10497" s="16"/>
    </row>
    <row r="10498" spans="18:18" x14ac:dyDescent="0.25">
      <c r="R10498" s="16"/>
    </row>
    <row r="10499" spans="18:18" x14ac:dyDescent="0.25">
      <c r="R10499" s="16"/>
    </row>
    <row r="10500" spans="18:18" x14ac:dyDescent="0.25">
      <c r="R10500" s="16"/>
    </row>
    <row r="10501" spans="18:18" x14ac:dyDescent="0.25">
      <c r="R10501" s="16"/>
    </row>
    <row r="10502" spans="18:18" x14ac:dyDescent="0.25">
      <c r="R10502" s="16"/>
    </row>
    <row r="10503" spans="18:18" x14ac:dyDescent="0.25">
      <c r="R10503" s="16"/>
    </row>
    <row r="10504" spans="18:18" x14ac:dyDescent="0.25">
      <c r="R10504" s="16"/>
    </row>
    <row r="10505" spans="18:18" x14ac:dyDescent="0.25">
      <c r="R10505" s="16"/>
    </row>
    <row r="10506" spans="18:18" x14ac:dyDescent="0.25">
      <c r="R10506" s="16"/>
    </row>
    <row r="10507" spans="18:18" x14ac:dyDescent="0.25">
      <c r="R10507" s="16"/>
    </row>
    <row r="10508" spans="18:18" x14ac:dyDescent="0.25">
      <c r="R10508" s="16"/>
    </row>
    <row r="10509" spans="18:18" x14ac:dyDescent="0.25">
      <c r="R10509" s="16"/>
    </row>
    <row r="10510" spans="18:18" x14ac:dyDescent="0.25">
      <c r="R10510" s="16"/>
    </row>
    <row r="10511" spans="18:18" x14ac:dyDescent="0.25">
      <c r="R10511" s="16"/>
    </row>
    <row r="10512" spans="18:18" x14ac:dyDescent="0.25">
      <c r="R10512" s="16"/>
    </row>
    <row r="10513" spans="18:18" x14ac:dyDescent="0.25">
      <c r="R10513" s="16"/>
    </row>
    <row r="10514" spans="18:18" x14ac:dyDescent="0.25">
      <c r="R10514" s="16"/>
    </row>
    <row r="10515" spans="18:18" x14ac:dyDescent="0.25">
      <c r="R10515" s="16"/>
    </row>
    <row r="10516" spans="18:18" x14ac:dyDescent="0.25">
      <c r="R10516" s="16"/>
    </row>
    <row r="10517" spans="18:18" x14ac:dyDescent="0.25">
      <c r="R10517" s="16"/>
    </row>
    <row r="10518" spans="18:18" x14ac:dyDescent="0.25">
      <c r="R10518" s="16"/>
    </row>
    <row r="10519" spans="18:18" x14ac:dyDescent="0.25">
      <c r="R10519" s="16"/>
    </row>
    <row r="10520" spans="18:18" x14ac:dyDescent="0.25">
      <c r="R10520" s="16"/>
    </row>
    <row r="10521" spans="18:18" x14ac:dyDescent="0.25">
      <c r="R10521" s="16"/>
    </row>
    <row r="10522" spans="18:18" x14ac:dyDescent="0.25">
      <c r="R10522" s="16"/>
    </row>
    <row r="10523" spans="18:18" x14ac:dyDescent="0.25">
      <c r="R10523" s="16"/>
    </row>
    <row r="10524" spans="18:18" x14ac:dyDescent="0.25">
      <c r="R10524" s="16"/>
    </row>
    <row r="10525" spans="18:18" x14ac:dyDescent="0.25">
      <c r="R10525" s="16"/>
    </row>
    <row r="10526" spans="18:18" x14ac:dyDescent="0.25">
      <c r="R10526" s="16"/>
    </row>
    <row r="10527" spans="18:18" x14ac:dyDescent="0.25">
      <c r="R10527" s="16"/>
    </row>
    <row r="10528" spans="18:18" x14ac:dyDescent="0.25">
      <c r="R10528" s="16"/>
    </row>
    <row r="10529" spans="18:18" x14ac:dyDescent="0.25">
      <c r="R10529" s="16"/>
    </row>
    <row r="10530" spans="18:18" x14ac:dyDescent="0.25">
      <c r="R10530" s="16"/>
    </row>
    <row r="10531" spans="18:18" x14ac:dyDescent="0.25">
      <c r="R10531" s="16"/>
    </row>
    <row r="10532" spans="18:18" x14ac:dyDescent="0.25">
      <c r="R10532" s="16"/>
    </row>
    <row r="10533" spans="18:18" x14ac:dyDescent="0.25">
      <c r="R10533" s="16"/>
    </row>
    <row r="10534" spans="18:18" x14ac:dyDescent="0.25">
      <c r="R10534" s="16"/>
    </row>
    <row r="10535" spans="18:18" x14ac:dyDescent="0.25">
      <c r="R10535" s="16"/>
    </row>
    <row r="10536" spans="18:18" x14ac:dyDescent="0.25">
      <c r="R10536" s="16"/>
    </row>
    <row r="10537" spans="18:18" x14ac:dyDescent="0.25">
      <c r="R10537" s="16"/>
    </row>
    <row r="10538" spans="18:18" x14ac:dyDescent="0.25">
      <c r="R10538" s="16"/>
    </row>
    <row r="10539" spans="18:18" x14ac:dyDescent="0.25">
      <c r="R10539" s="16"/>
    </row>
    <row r="10540" spans="18:18" x14ac:dyDescent="0.25">
      <c r="R10540" s="16"/>
    </row>
    <row r="10541" spans="18:18" x14ac:dyDescent="0.25">
      <c r="R10541" s="16"/>
    </row>
    <row r="10542" spans="18:18" x14ac:dyDescent="0.25">
      <c r="R10542" s="16"/>
    </row>
    <row r="10543" spans="18:18" x14ac:dyDescent="0.25">
      <c r="R10543" s="16"/>
    </row>
    <row r="10544" spans="18:18" x14ac:dyDescent="0.25">
      <c r="R10544" s="16"/>
    </row>
    <row r="10545" spans="18:18" x14ac:dyDescent="0.25">
      <c r="R10545" s="16"/>
    </row>
    <row r="10546" spans="18:18" x14ac:dyDescent="0.25">
      <c r="R10546" s="16"/>
    </row>
    <row r="10547" spans="18:18" x14ac:dyDescent="0.25">
      <c r="R10547" s="16"/>
    </row>
    <row r="10548" spans="18:18" x14ac:dyDescent="0.25">
      <c r="R10548" s="16"/>
    </row>
    <row r="10549" spans="18:18" x14ac:dyDescent="0.25">
      <c r="R10549" s="16"/>
    </row>
    <row r="10550" spans="18:18" x14ac:dyDescent="0.25">
      <c r="R10550" s="16"/>
    </row>
    <row r="10551" spans="18:18" x14ac:dyDescent="0.25">
      <c r="R10551" s="16"/>
    </row>
    <row r="10552" spans="18:18" x14ac:dyDescent="0.25">
      <c r="R10552" s="16"/>
    </row>
    <row r="10553" spans="18:18" x14ac:dyDescent="0.25">
      <c r="R10553" s="16"/>
    </row>
    <row r="10554" spans="18:18" x14ac:dyDescent="0.25">
      <c r="R10554" s="16"/>
    </row>
    <row r="10555" spans="18:18" x14ac:dyDescent="0.25">
      <c r="R10555" s="16"/>
    </row>
    <row r="10556" spans="18:18" x14ac:dyDescent="0.25">
      <c r="R10556" s="16"/>
    </row>
    <row r="10557" spans="18:18" x14ac:dyDescent="0.25">
      <c r="R10557" s="16"/>
    </row>
    <row r="10558" spans="18:18" x14ac:dyDescent="0.25">
      <c r="R10558" s="16"/>
    </row>
    <row r="10559" spans="18:18" x14ac:dyDescent="0.25">
      <c r="R10559" s="16"/>
    </row>
    <row r="10560" spans="18:18" x14ac:dyDescent="0.25">
      <c r="R10560" s="16"/>
    </row>
    <row r="10561" spans="18:18" x14ac:dyDescent="0.25">
      <c r="R10561" s="16"/>
    </row>
    <row r="10562" spans="18:18" x14ac:dyDescent="0.25">
      <c r="R10562" s="16"/>
    </row>
    <row r="10563" spans="18:18" x14ac:dyDescent="0.25">
      <c r="R10563" s="16"/>
    </row>
    <row r="10564" spans="18:18" x14ac:dyDescent="0.25">
      <c r="R10564" s="16"/>
    </row>
    <row r="10565" spans="18:18" x14ac:dyDescent="0.25">
      <c r="R10565" s="16"/>
    </row>
    <row r="10566" spans="18:18" x14ac:dyDescent="0.25">
      <c r="R10566" s="16"/>
    </row>
    <row r="10567" spans="18:18" x14ac:dyDescent="0.25">
      <c r="R10567" s="16"/>
    </row>
    <row r="10568" spans="18:18" x14ac:dyDescent="0.25">
      <c r="R10568" s="16"/>
    </row>
    <row r="10569" spans="18:18" x14ac:dyDescent="0.25">
      <c r="R10569" s="16"/>
    </row>
    <row r="10570" spans="18:18" x14ac:dyDescent="0.25">
      <c r="R10570" s="16"/>
    </row>
    <row r="10571" spans="18:18" x14ac:dyDescent="0.25">
      <c r="R10571" s="16"/>
    </row>
    <row r="10572" spans="18:18" x14ac:dyDescent="0.25">
      <c r="R10572" s="16"/>
    </row>
    <row r="10573" spans="18:18" x14ac:dyDescent="0.25">
      <c r="R10573" s="16"/>
    </row>
    <row r="10574" spans="18:18" x14ac:dyDescent="0.25">
      <c r="R10574" s="16"/>
    </row>
    <row r="10575" spans="18:18" x14ac:dyDescent="0.25">
      <c r="R10575" s="16"/>
    </row>
    <row r="10576" spans="18:18" x14ac:dyDescent="0.25">
      <c r="R10576" s="16"/>
    </row>
    <row r="10577" spans="18:18" x14ac:dyDescent="0.25">
      <c r="R10577" s="16"/>
    </row>
    <row r="10578" spans="18:18" x14ac:dyDescent="0.25">
      <c r="R10578" s="16"/>
    </row>
    <row r="10579" spans="18:18" x14ac:dyDescent="0.25">
      <c r="R10579" s="16"/>
    </row>
    <row r="10580" spans="18:18" x14ac:dyDescent="0.25">
      <c r="R10580" s="16"/>
    </row>
    <row r="10581" spans="18:18" x14ac:dyDescent="0.25">
      <c r="R10581" s="16"/>
    </row>
    <row r="10582" spans="18:18" x14ac:dyDescent="0.25">
      <c r="R10582" s="16"/>
    </row>
    <row r="10583" spans="18:18" x14ac:dyDescent="0.25">
      <c r="R10583" s="16"/>
    </row>
    <row r="10584" spans="18:18" x14ac:dyDescent="0.25">
      <c r="R10584" s="16"/>
    </row>
    <row r="10585" spans="18:18" x14ac:dyDescent="0.25">
      <c r="R10585" s="16"/>
    </row>
    <row r="10586" spans="18:18" x14ac:dyDescent="0.25">
      <c r="R10586" s="16"/>
    </row>
    <row r="10587" spans="18:18" x14ac:dyDescent="0.25">
      <c r="R10587" s="16"/>
    </row>
    <row r="10588" spans="18:18" x14ac:dyDescent="0.25">
      <c r="R10588" s="16"/>
    </row>
    <row r="10589" spans="18:18" x14ac:dyDescent="0.25">
      <c r="R10589" s="16"/>
    </row>
    <row r="10590" spans="18:18" x14ac:dyDescent="0.25">
      <c r="R10590" s="16"/>
    </row>
    <row r="10591" spans="18:18" x14ac:dyDescent="0.25">
      <c r="R10591" s="16"/>
    </row>
    <row r="10592" spans="18:18" x14ac:dyDescent="0.25">
      <c r="R10592" s="16"/>
    </row>
    <row r="10593" spans="18:18" x14ac:dyDescent="0.25">
      <c r="R10593" s="16"/>
    </row>
    <row r="10594" spans="18:18" x14ac:dyDescent="0.25">
      <c r="R10594" s="16"/>
    </row>
    <row r="10595" spans="18:18" x14ac:dyDescent="0.25">
      <c r="R10595" s="16"/>
    </row>
    <row r="10596" spans="18:18" x14ac:dyDescent="0.25">
      <c r="R10596" s="16"/>
    </row>
    <row r="10597" spans="18:18" x14ac:dyDescent="0.25">
      <c r="R10597" s="16"/>
    </row>
    <row r="10598" spans="18:18" x14ac:dyDescent="0.25">
      <c r="R10598" s="16"/>
    </row>
    <row r="10599" spans="18:18" x14ac:dyDescent="0.25">
      <c r="R10599" s="16"/>
    </row>
    <row r="10600" spans="18:18" x14ac:dyDescent="0.25">
      <c r="R10600" s="16"/>
    </row>
    <row r="10601" spans="18:18" x14ac:dyDescent="0.25">
      <c r="R10601" s="16"/>
    </row>
    <row r="10602" spans="18:18" x14ac:dyDescent="0.25">
      <c r="R10602" s="16"/>
    </row>
    <row r="10603" spans="18:18" x14ac:dyDescent="0.25">
      <c r="R10603" s="16"/>
    </row>
    <row r="10604" spans="18:18" x14ac:dyDescent="0.25">
      <c r="R10604" s="16"/>
    </row>
    <row r="10605" spans="18:18" x14ac:dyDescent="0.25">
      <c r="R10605" s="16"/>
    </row>
    <row r="10606" spans="18:18" x14ac:dyDescent="0.25">
      <c r="R10606" s="16"/>
    </row>
    <row r="10607" spans="18:18" x14ac:dyDescent="0.25">
      <c r="R10607" s="16"/>
    </row>
    <row r="10608" spans="18:18" x14ac:dyDescent="0.25">
      <c r="R10608" s="16"/>
    </row>
    <row r="10609" spans="18:18" x14ac:dyDescent="0.25">
      <c r="R10609" s="16"/>
    </row>
    <row r="10610" spans="18:18" x14ac:dyDescent="0.25">
      <c r="R10610" s="16"/>
    </row>
    <row r="10611" spans="18:18" x14ac:dyDescent="0.25">
      <c r="R10611" s="16"/>
    </row>
    <row r="10612" spans="18:18" x14ac:dyDescent="0.25">
      <c r="R10612" s="16"/>
    </row>
    <row r="10613" spans="18:18" x14ac:dyDescent="0.25">
      <c r="R10613" s="16"/>
    </row>
    <row r="10614" spans="18:18" x14ac:dyDescent="0.25">
      <c r="R10614" s="16"/>
    </row>
    <row r="10615" spans="18:18" x14ac:dyDescent="0.25">
      <c r="R10615" s="16"/>
    </row>
    <row r="10616" spans="18:18" x14ac:dyDescent="0.25">
      <c r="R10616" s="16"/>
    </row>
    <row r="10617" spans="18:18" x14ac:dyDescent="0.25">
      <c r="R10617" s="16"/>
    </row>
    <row r="10618" spans="18:18" x14ac:dyDescent="0.25">
      <c r="R10618" s="16"/>
    </row>
    <row r="10619" spans="18:18" x14ac:dyDescent="0.25">
      <c r="R10619" s="16"/>
    </row>
    <row r="10620" spans="18:18" x14ac:dyDescent="0.25">
      <c r="R10620" s="16"/>
    </row>
    <row r="10621" spans="18:18" x14ac:dyDescent="0.25">
      <c r="R10621" s="16"/>
    </row>
    <row r="10622" spans="18:18" x14ac:dyDescent="0.25">
      <c r="R10622" s="16"/>
    </row>
    <row r="10623" spans="18:18" x14ac:dyDescent="0.25">
      <c r="R10623" s="16"/>
    </row>
    <row r="10624" spans="18:18" x14ac:dyDescent="0.25">
      <c r="R10624" s="16"/>
    </row>
    <row r="10625" spans="18:18" x14ac:dyDescent="0.25">
      <c r="R10625" s="16"/>
    </row>
    <row r="10626" spans="18:18" x14ac:dyDescent="0.25">
      <c r="R10626" s="16"/>
    </row>
    <row r="10627" spans="18:18" x14ac:dyDescent="0.25">
      <c r="R10627" s="16"/>
    </row>
    <row r="10628" spans="18:18" x14ac:dyDescent="0.25">
      <c r="R10628" s="16"/>
    </row>
    <row r="10629" spans="18:18" x14ac:dyDescent="0.25">
      <c r="R10629" s="16"/>
    </row>
    <row r="10630" spans="18:18" x14ac:dyDescent="0.25">
      <c r="R10630" s="16"/>
    </row>
    <row r="10631" spans="18:18" x14ac:dyDescent="0.25">
      <c r="R10631" s="16"/>
    </row>
    <row r="10632" spans="18:18" x14ac:dyDescent="0.25">
      <c r="R10632" s="16"/>
    </row>
    <row r="10633" spans="18:18" x14ac:dyDescent="0.25">
      <c r="R10633" s="16"/>
    </row>
    <row r="10634" spans="18:18" x14ac:dyDescent="0.25">
      <c r="R10634" s="16"/>
    </row>
    <row r="10635" spans="18:18" x14ac:dyDescent="0.25">
      <c r="R10635" s="16"/>
    </row>
    <row r="10636" spans="18:18" x14ac:dyDescent="0.25">
      <c r="R10636" s="16"/>
    </row>
    <row r="10637" spans="18:18" x14ac:dyDescent="0.25">
      <c r="R10637" s="16"/>
    </row>
    <row r="10638" spans="18:18" x14ac:dyDescent="0.25">
      <c r="R10638" s="16"/>
    </row>
    <row r="10639" spans="18:18" x14ac:dyDescent="0.25">
      <c r="R10639" s="16"/>
    </row>
    <row r="10640" spans="18:18" x14ac:dyDescent="0.25">
      <c r="R10640" s="16"/>
    </row>
    <row r="10641" spans="18:18" x14ac:dyDescent="0.25">
      <c r="R10641" s="16"/>
    </row>
    <row r="10642" spans="18:18" x14ac:dyDescent="0.25">
      <c r="R10642" s="16"/>
    </row>
    <row r="10643" spans="18:18" x14ac:dyDescent="0.25">
      <c r="R10643" s="16"/>
    </row>
    <row r="10644" spans="18:18" x14ac:dyDescent="0.25">
      <c r="R10644" s="16"/>
    </row>
    <row r="10645" spans="18:18" x14ac:dyDescent="0.25">
      <c r="R10645" s="16"/>
    </row>
    <row r="10646" spans="18:18" x14ac:dyDescent="0.25">
      <c r="R10646" s="16"/>
    </row>
    <row r="10647" spans="18:18" x14ac:dyDescent="0.25">
      <c r="R10647" s="16"/>
    </row>
    <row r="10648" spans="18:18" x14ac:dyDescent="0.25">
      <c r="R10648" s="16"/>
    </row>
    <row r="10649" spans="18:18" x14ac:dyDescent="0.25">
      <c r="R10649" s="16"/>
    </row>
    <row r="10650" spans="18:18" x14ac:dyDescent="0.25">
      <c r="R10650" s="16"/>
    </row>
    <row r="10651" spans="18:18" x14ac:dyDescent="0.25">
      <c r="R10651" s="16"/>
    </row>
    <row r="10652" spans="18:18" x14ac:dyDescent="0.25">
      <c r="R10652" s="16"/>
    </row>
    <row r="10653" spans="18:18" x14ac:dyDescent="0.25">
      <c r="R10653" s="16"/>
    </row>
    <row r="10654" spans="18:18" x14ac:dyDescent="0.25">
      <c r="R10654" s="16"/>
    </row>
    <row r="10655" spans="18:18" x14ac:dyDescent="0.25">
      <c r="R10655" s="16"/>
    </row>
    <row r="10656" spans="18:18" x14ac:dyDescent="0.25">
      <c r="R10656" s="16"/>
    </row>
    <row r="10657" spans="18:18" x14ac:dyDescent="0.25">
      <c r="R10657" s="16"/>
    </row>
    <row r="10658" spans="18:18" x14ac:dyDescent="0.25">
      <c r="R10658" s="16"/>
    </row>
    <row r="10659" spans="18:18" x14ac:dyDescent="0.25">
      <c r="R10659" s="16"/>
    </row>
    <row r="10660" spans="18:18" x14ac:dyDescent="0.25">
      <c r="R10660" s="16"/>
    </row>
    <row r="10661" spans="18:18" x14ac:dyDescent="0.25">
      <c r="R10661" s="16"/>
    </row>
    <row r="10662" spans="18:18" x14ac:dyDescent="0.25">
      <c r="R10662" s="16"/>
    </row>
    <row r="10663" spans="18:18" x14ac:dyDescent="0.25">
      <c r="R10663" s="16"/>
    </row>
    <row r="10664" spans="18:18" x14ac:dyDescent="0.25">
      <c r="R10664" s="16"/>
    </row>
    <row r="10665" spans="18:18" x14ac:dyDescent="0.25">
      <c r="R10665" s="16"/>
    </row>
    <row r="10666" spans="18:18" x14ac:dyDescent="0.25">
      <c r="R10666" s="16"/>
    </row>
    <row r="10667" spans="18:18" x14ac:dyDescent="0.25">
      <c r="R10667" s="16"/>
    </row>
    <row r="10668" spans="18:18" x14ac:dyDescent="0.25">
      <c r="R10668" s="16"/>
    </row>
    <row r="10669" spans="18:18" x14ac:dyDescent="0.25">
      <c r="R10669" s="16"/>
    </row>
    <row r="10670" spans="18:18" x14ac:dyDescent="0.25">
      <c r="R10670" s="16"/>
    </row>
    <row r="10671" spans="18:18" x14ac:dyDescent="0.25">
      <c r="R10671" s="16"/>
    </row>
    <row r="10672" spans="18:18" x14ac:dyDescent="0.25">
      <c r="R10672" s="16"/>
    </row>
    <row r="10673" spans="18:18" x14ac:dyDescent="0.25">
      <c r="R10673" s="16"/>
    </row>
    <row r="10674" spans="18:18" x14ac:dyDescent="0.25">
      <c r="R10674" s="16"/>
    </row>
    <row r="10675" spans="18:18" x14ac:dyDescent="0.25">
      <c r="R10675" s="16"/>
    </row>
    <row r="10676" spans="18:18" x14ac:dyDescent="0.25">
      <c r="R10676" s="16"/>
    </row>
    <row r="10677" spans="18:18" x14ac:dyDescent="0.25">
      <c r="R10677" s="16"/>
    </row>
    <row r="10678" spans="18:18" x14ac:dyDescent="0.25">
      <c r="R10678" s="16"/>
    </row>
    <row r="10679" spans="18:18" x14ac:dyDescent="0.25">
      <c r="R10679" s="16"/>
    </row>
    <row r="10680" spans="18:18" x14ac:dyDescent="0.25">
      <c r="R10680" s="16"/>
    </row>
    <row r="10681" spans="18:18" x14ac:dyDescent="0.25">
      <c r="R10681" s="16"/>
    </row>
    <row r="10682" spans="18:18" x14ac:dyDescent="0.25">
      <c r="R10682" s="16"/>
    </row>
    <row r="10683" spans="18:18" x14ac:dyDescent="0.25">
      <c r="R10683" s="16"/>
    </row>
    <row r="10684" spans="18:18" x14ac:dyDescent="0.25">
      <c r="R10684" s="16"/>
    </row>
    <row r="10685" spans="18:18" x14ac:dyDescent="0.25">
      <c r="R10685" s="16"/>
    </row>
    <row r="10686" spans="18:18" x14ac:dyDescent="0.25">
      <c r="R10686" s="16"/>
    </row>
    <row r="10687" spans="18:18" x14ac:dyDescent="0.25">
      <c r="R10687" s="16"/>
    </row>
    <row r="10688" spans="18:18" x14ac:dyDescent="0.25">
      <c r="R10688" s="16"/>
    </row>
    <row r="10689" spans="18:18" x14ac:dyDescent="0.25">
      <c r="R10689" s="16"/>
    </row>
    <row r="10690" spans="18:18" x14ac:dyDescent="0.25">
      <c r="R10690" s="16"/>
    </row>
    <row r="10691" spans="18:18" x14ac:dyDescent="0.25">
      <c r="R10691" s="16"/>
    </row>
    <row r="10692" spans="18:18" x14ac:dyDescent="0.25">
      <c r="R10692" s="16"/>
    </row>
    <row r="10693" spans="18:18" x14ac:dyDescent="0.25">
      <c r="R10693" s="16"/>
    </row>
    <row r="10694" spans="18:18" x14ac:dyDescent="0.25">
      <c r="R10694" s="16"/>
    </row>
    <row r="10695" spans="18:18" x14ac:dyDescent="0.25">
      <c r="R10695" s="16"/>
    </row>
    <row r="10696" spans="18:18" x14ac:dyDescent="0.25">
      <c r="R10696" s="16"/>
    </row>
    <row r="10697" spans="18:18" x14ac:dyDescent="0.25">
      <c r="R10697" s="16"/>
    </row>
    <row r="10698" spans="18:18" x14ac:dyDescent="0.25">
      <c r="R10698" s="16"/>
    </row>
    <row r="10699" spans="18:18" x14ac:dyDescent="0.25">
      <c r="R10699" s="16"/>
    </row>
    <row r="10700" spans="18:18" x14ac:dyDescent="0.25">
      <c r="R10700" s="16"/>
    </row>
    <row r="10701" spans="18:18" x14ac:dyDescent="0.25">
      <c r="R10701" s="16"/>
    </row>
    <row r="10702" spans="18:18" x14ac:dyDescent="0.25">
      <c r="R10702" s="16"/>
    </row>
    <row r="10703" spans="18:18" x14ac:dyDescent="0.25">
      <c r="R10703" s="16"/>
    </row>
    <row r="10704" spans="18:18" x14ac:dyDescent="0.25">
      <c r="R10704" s="16"/>
    </row>
    <row r="10705" spans="18:18" x14ac:dyDescent="0.25">
      <c r="R10705" s="16"/>
    </row>
    <row r="10706" spans="18:18" x14ac:dyDescent="0.25">
      <c r="R10706" s="16"/>
    </row>
    <row r="10707" spans="18:18" x14ac:dyDescent="0.25">
      <c r="R10707" s="16"/>
    </row>
    <row r="10708" spans="18:18" x14ac:dyDescent="0.25">
      <c r="R10708" s="16"/>
    </row>
    <row r="10709" spans="18:18" x14ac:dyDescent="0.25">
      <c r="R10709" s="16"/>
    </row>
    <row r="10710" spans="18:18" x14ac:dyDescent="0.25">
      <c r="R10710" s="16"/>
    </row>
    <row r="10711" spans="18:18" x14ac:dyDescent="0.25">
      <c r="R10711" s="16"/>
    </row>
    <row r="10712" spans="18:18" x14ac:dyDescent="0.25">
      <c r="R10712" s="16"/>
    </row>
    <row r="10713" spans="18:18" x14ac:dyDescent="0.25">
      <c r="R10713" s="16"/>
    </row>
    <row r="10714" spans="18:18" x14ac:dyDescent="0.25">
      <c r="R10714" s="16"/>
    </row>
    <row r="10715" spans="18:18" x14ac:dyDescent="0.25">
      <c r="R10715" s="16"/>
    </row>
    <row r="10716" spans="18:18" x14ac:dyDescent="0.25">
      <c r="R10716" s="16"/>
    </row>
    <row r="10717" spans="18:18" x14ac:dyDescent="0.25">
      <c r="R10717" s="16"/>
    </row>
    <row r="10718" spans="18:18" x14ac:dyDescent="0.25">
      <c r="R10718" s="16"/>
    </row>
    <row r="10719" spans="18:18" x14ac:dyDescent="0.25">
      <c r="R10719" s="16"/>
    </row>
    <row r="10720" spans="18:18" x14ac:dyDescent="0.25">
      <c r="R10720" s="16"/>
    </row>
    <row r="10721" spans="18:18" x14ac:dyDescent="0.25">
      <c r="R10721" s="16"/>
    </row>
    <row r="10722" spans="18:18" x14ac:dyDescent="0.25">
      <c r="R10722" s="16"/>
    </row>
    <row r="10723" spans="18:18" x14ac:dyDescent="0.25">
      <c r="R10723" s="16"/>
    </row>
    <row r="10724" spans="18:18" x14ac:dyDescent="0.25">
      <c r="R10724" s="16"/>
    </row>
    <row r="10725" spans="18:18" x14ac:dyDescent="0.25">
      <c r="R10725" s="16"/>
    </row>
    <row r="10726" spans="18:18" x14ac:dyDescent="0.25">
      <c r="R10726" s="16"/>
    </row>
    <row r="10727" spans="18:18" x14ac:dyDescent="0.25">
      <c r="R10727" s="16"/>
    </row>
    <row r="10728" spans="18:18" x14ac:dyDescent="0.25">
      <c r="R10728" s="16"/>
    </row>
    <row r="10729" spans="18:18" x14ac:dyDescent="0.25">
      <c r="R10729" s="16"/>
    </row>
    <row r="10730" spans="18:18" x14ac:dyDescent="0.25">
      <c r="R10730" s="16"/>
    </row>
    <row r="10731" spans="18:18" x14ac:dyDescent="0.25">
      <c r="R10731" s="16"/>
    </row>
    <row r="10732" spans="18:18" x14ac:dyDescent="0.25">
      <c r="R10732" s="16"/>
    </row>
    <row r="10733" spans="18:18" x14ac:dyDescent="0.25">
      <c r="R10733" s="16"/>
    </row>
    <row r="10734" spans="18:18" x14ac:dyDescent="0.25">
      <c r="R10734" s="16"/>
    </row>
    <row r="10735" spans="18:18" x14ac:dyDescent="0.25">
      <c r="R10735" s="16"/>
    </row>
    <row r="10736" spans="18:18" x14ac:dyDescent="0.25">
      <c r="R10736" s="16"/>
    </row>
    <row r="10737" spans="18:18" x14ac:dyDescent="0.25">
      <c r="R10737" s="16"/>
    </row>
    <row r="10738" spans="18:18" x14ac:dyDescent="0.25">
      <c r="R10738" s="16"/>
    </row>
    <row r="10739" spans="18:18" x14ac:dyDescent="0.25">
      <c r="R10739" s="16"/>
    </row>
    <row r="10740" spans="18:18" x14ac:dyDescent="0.25">
      <c r="R10740" s="16"/>
    </row>
    <row r="10741" spans="18:18" x14ac:dyDescent="0.25">
      <c r="R10741" s="16"/>
    </row>
    <row r="10742" spans="18:18" x14ac:dyDescent="0.25">
      <c r="R10742" s="16"/>
    </row>
    <row r="10743" spans="18:18" x14ac:dyDescent="0.25">
      <c r="R10743" s="16"/>
    </row>
    <row r="10744" spans="18:18" x14ac:dyDescent="0.25">
      <c r="R10744" s="16"/>
    </row>
    <row r="10745" spans="18:18" x14ac:dyDescent="0.25">
      <c r="R10745" s="16"/>
    </row>
    <row r="10746" spans="18:18" x14ac:dyDescent="0.25">
      <c r="R10746" s="16"/>
    </row>
    <row r="10747" spans="18:18" x14ac:dyDescent="0.25">
      <c r="R10747" s="16"/>
    </row>
    <row r="10748" spans="18:18" x14ac:dyDescent="0.25">
      <c r="R10748" s="16"/>
    </row>
    <row r="10749" spans="18:18" x14ac:dyDescent="0.25">
      <c r="R10749" s="16"/>
    </row>
    <row r="10750" spans="18:18" x14ac:dyDescent="0.25">
      <c r="R10750" s="16"/>
    </row>
    <row r="10751" spans="18:18" x14ac:dyDescent="0.25">
      <c r="R10751" s="16"/>
    </row>
    <row r="10752" spans="18:18" x14ac:dyDescent="0.25">
      <c r="R10752" s="16"/>
    </row>
    <row r="10753" spans="18:18" x14ac:dyDescent="0.25">
      <c r="R10753" s="16"/>
    </row>
    <row r="10754" spans="18:18" x14ac:dyDescent="0.25">
      <c r="R10754" s="16"/>
    </row>
    <row r="10755" spans="18:18" x14ac:dyDescent="0.25">
      <c r="R10755" s="16"/>
    </row>
    <row r="10756" spans="18:18" x14ac:dyDescent="0.25">
      <c r="R10756" s="16"/>
    </row>
    <row r="10757" spans="18:18" x14ac:dyDescent="0.25">
      <c r="R10757" s="16"/>
    </row>
    <row r="10758" spans="18:18" x14ac:dyDescent="0.25">
      <c r="R10758" s="16"/>
    </row>
    <row r="10759" spans="18:18" x14ac:dyDescent="0.25">
      <c r="R10759" s="16"/>
    </row>
    <row r="10760" spans="18:18" x14ac:dyDescent="0.25">
      <c r="R10760" s="16"/>
    </row>
    <row r="10761" spans="18:18" x14ac:dyDescent="0.25">
      <c r="R10761" s="16"/>
    </row>
    <row r="10762" spans="18:18" x14ac:dyDescent="0.25">
      <c r="R10762" s="16"/>
    </row>
    <row r="10763" spans="18:18" x14ac:dyDescent="0.25">
      <c r="R10763" s="16"/>
    </row>
    <row r="10764" spans="18:18" x14ac:dyDescent="0.25">
      <c r="R10764" s="16"/>
    </row>
    <row r="10765" spans="18:18" x14ac:dyDescent="0.25">
      <c r="R10765" s="16"/>
    </row>
    <row r="10766" spans="18:18" x14ac:dyDescent="0.25">
      <c r="R10766" s="16"/>
    </row>
    <row r="10767" spans="18:18" x14ac:dyDescent="0.25">
      <c r="R10767" s="16"/>
    </row>
    <row r="10768" spans="18:18" x14ac:dyDescent="0.25">
      <c r="R10768" s="16"/>
    </row>
    <row r="10769" spans="18:18" x14ac:dyDescent="0.25">
      <c r="R10769" s="16"/>
    </row>
    <row r="10770" spans="18:18" x14ac:dyDescent="0.25">
      <c r="R10770" s="16"/>
    </row>
    <row r="10771" spans="18:18" x14ac:dyDescent="0.25">
      <c r="R10771" s="16"/>
    </row>
    <row r="10772" spans="18:18" x14ac:dyDescent="0.25">
      <c r="R10772" s="16"/>
    </row>
    <row r="10773" spans="18:18" x14ac:dyDescent="0.25">
      <c r="R10773" s="16"/>
    </row>
    <row r="10774" spans="18:18" x14ac:dyDescent="0.25">
      <c r="R10774" s="16"/>
    </row>
    <row r="10775" spans="18:18" x14ac:dyDescent="0.25">
      <c r="R10775" s="16"/>
    </row>
    <row r="10776" spans="18:18" x14ac:dyDescent="0.25">
      <c r="R10776" s="16"/>
    </row>
    <row r="10777" spans="18:18" x14ac:dyDescent="0.25">
      <c r="R10777" s="16"/>
    </row>
    <row r="10778" spans="18:18" x14ac:dyDescent="0.25">
      <c r="R10778" s="16"/>
    </row>
    <row r="10779" spans="18:18" x14ac:dyDescent="0.25">
      <c r="R10779" s="16"/>
    </row>
    <row r="10780" spans="18:18" x14ac:dyDescent="0.25">
      <c r="R10780" s="16"/>
    </row>
    <row r="10781" spans="18:18" x14ac:dyDescent="0.25">
      <c r="R10781" s="16"/>
    </row>
    <row r="10782" spans="18:18" x14ac:dyDescent="0.25">
      <c r="R10782" s="16"/>
    </row>
    <row r="10783" spans="18:18" x14ac:dyDescent="0.25">
      <c r="R10783" s="16"/>
    </row>
    <row r="10784" spans="18:18" x14ac:dyDescent="0.25">
      <c r="R10784" s="16"/>
    </row>
    <row r="10785" spans="18:18" x14ac:dyDescent="0.25">
      <c r="R10785" s="16"/>
    </row>
    <row r="10786" spans="18:18" x14ac:dyDescent="0.25">
      <c r="R10786" s="16"/>
    </row>
    <row r="10787" spans="18:18" x14ac:dyDescent="0.25">
      <c r="R10787" s="16"/>
    </row>
    <row r="10788" spans="18:18" x14ac:dyDescent="0.25">
      <c r="R10788" s="16"/>
    </row>
    <row r="10789" spans="18:18" x14ac:dyDescent="0.25">
      <c r="R10789" s="16"/>
    </row>
    <row r="10790" spans="18:18" x14ac:dyDescent="0.25">
      <c r="R10790" s="16"/>
    </row>
    <row r="10791" spans="18:18" x14ac:dyDescent="0.25">
      <c r="R10791" s="16"/>
    </row>
    <row r="10792" spans="18:18" x14ac:dyDescent="0.25">
      <c r="R10792" s="16"/>
    </row>
    <row r="10793" spans="18:18" x14ac:dyDescent="0.25">
      <c r="R10793" s="16"/>
    </row>
    <row r="10794" spans="18:18" x14ac:dyDescent="0.25">
      <c r="R10794" s="16"/>
    </row>
    <row r="10795" spans="18:18" x14ac:dyDescent="0.25">
      <c r="R10795" s="16"/>
    </row>
    <row r="10796" spans="18:18" x14ac:dyDescent="0.25">
      <c r="R10796" s="16"/>
    </row>
    <row r="10797" spans="18:18" x14ac:dyDescent="0.25">
      <c r="R10797" s="16"/>
    </row>
    <row r="10798" spans="18:18" x14ac:dyDescent="0.25">
      <c r="R10798" s="16"/>
    </row>
    <row r="10799" spans="18:18" x14ac:dyDescent="0.25">
      <c r="R10799" s="16"/>
    </row>
    <row r="10800" spans="18:18" x14ac:dyDescent="0.25">
      <c r="R10800" s="16"/>
    </row>
    <row r="10801" spans="18:18" x14ac:dyDescent="0.25">
      <c r="R10801" s="16"/>
    </row>
    <row r="10802" spans="18:18" x14ac:dyDescent="0.25">
      <c r="R10802" s="16"/>
    </row>
    <row r="10803" spans="18:18" x14ac:dyDescent="0.25">
      <c r="R10803" s="16"/>
    </row>
    <row r="10804" spans="18:18" x14ac:dyDescent="0.25">
      <c r="R10804" s="16"/>
    </row>
    <row r="10805" spans="18:18" x14ac:dyDescent="0.25">
      <c r="R10805" s="16"/>
    </row>
    <row r="10806" spans="18:18" x14ac:dyDescent="0.25">
      <c r="R10806" s="16"/>
    </row>
    <row r="10807" spans="18:18" x14ac:dyDescent="0.25">
      <c r="R10807" s="16"/>
    </row>
    <row r="10808" spans="18:18" x14ac:dyDescent="0.25">
      <c r="R10808" s="16"/>
    </row>
    <row r="10809" spans="18:18" x14ac:dyDescent="0.25">
      <c r="R10809" s="16"/>
    </row>
    <row r="10810" spans="18:18" x14ac:dyDescent="0.25">
      <c r="R10810" s="16"/>
    </row>
    <row r="10811" spans="18:18" x14ac:dyDescent="0.25">
      <c r="R10811" s="16"/>
    </row>
    <row r="10812" spans="18:18" x14ac:dyDescent="0.25">
      <c r="R10812" s="16"/>
    </row>
    <row r="10813" spans="18:18" x14ac:dyDescent="0.25">
      <c r="R10813" s="16"/>
    </row>
    <row r="10814" spans="18:18" x14ac:dyDescent="0.25">
      <c r="R10814" s="16"/>
    </row>
    <row r="10815" spans="18:18" x14ac:dyDescent="0.25">
      <c r="R10815" s="16"/>
    </row>
    <row r="10816" spans="18:18" x14ac:dyDescent="0.25">
      <c r="R10816" s="16"/>
    </row>
    <row r="10817" spans="18:18" x14ac:dyDescent="0.25">
      <c r="R10817" s="16"/>
    </row>
    <row r="10818" spans="18:18" x14ac:dyDescent="0.25">
      <c r="R10818" s="16"/>
    </row>
    <row r="10819" spans="18:18" x14ac:dyDescent="0.25">
      <c r="R10819" s="16"/>
    </row>
    <row r="10820" spans="18:18" x14ac:dyDescent="0.25">
      <c r="R10820" s="16"/>
    </row>
    <row r="10821" spans="18:18" x14ac:dyDescent="0.25">
      <c r="R10821" s="16"/>
    </row>
    <row r="10822" spans="18:18" x14ac:dyDescent="0.25">
      <c r="R10822" s="16"/>
    </row>
    <row r="10823" spans="18:18" x14ac:dyDescent="0.25">
      <c r="R10823" s="16"/>
    </row>
    <row r="10824" spans="18:18" x14ac:dyDescent="0.25">
      <c r="R10824" s="16"/>
    </row>
    <row r="10825" spans="18:18" x14ac:dyDescent="0.25">
      <c r="R10825" s="16"/>
    </row>
    <row r="10826" spans="18:18" x14ac:dyDescent="0.25">
      <c r="R10826" s="16"/>
    </row>
    <row r="10827" spans="18:18" x14ac:dyDescent="0.25">
      <c r="R10827" s="16"/>
    </row>
    <row r="10828" spans="18:18" x14ac:dyDescent="0.25">
      <c r="R10828" s="16"/>
    </row>
    <row r="10829" spans="18:18" x14ac:dyDescent="0.25">
      <c r="R10829" s="16"/>
    </row>
    <row r="10830" spans="18:18" x14ac:dyDescent="0.25">
      <c r="R10830" s="16"/>
    </row>
    <row r="10831" spans="18:18" x14ac:dyDescent="0.25">
      <c r="R10831" s="16"/>
    </row>
    <row r="10832" spans="18:18" x14ac:dyDescent="0.25">
      <c r="R10832" s="16"/>
    </row>
    <row r="10833" spans="18:18" x14ac:dyDescent="0.25">
      <c r="R10833" s="16"/>
    </row>
    <row r="10834" spans="18:18" x14ac:dyDescent="0.25">
      <c r="R10834" s="16"/>
    </row>
    <row r="10835" spans="18:18" x14ac:dyDescent="0.25">
      <c r="R10835" s="16"/>
    </row>
    <row r="10836" spans="18:18" x14ac:dyDescent="0.25">
      <c r="R10836" s="16"/>
    </row>
    <row r="10837" spans="18:18" x14ac:dyDescent="0.25">
      <c r="R10837" s="16"/>
    </row>
    <row r="10838" spans="18:18" x14ac:dyDescent="0.25">
      <c r="R10838" s="16"/>
    </row>
    <row r="10839" spans="18:18" x14ac:dyDescent="0.25">
      <c r="R10839" s="16"/>
    </row>
    <row r="10840" spans="18:18" x14ac:dyDescent="0.25">
      <c r="R10840" s="16"/>
    </row>
    <row r="10841" spans="18:18" x14ac:dyDescent="0.25">
      <c r="R10841" s="16"/>
    </row>
    <row r="10842" spans="18:18" x14ac:dyDescent="0.25">
      <c r="R10842" s="16"/>
    </row>
    <row r="10843" spans="18:18" x14ac:dyDescent="0.25">
      <c r="R10843" s="16"/>
    </row>
    <row r="10844" spans="18:18" x14ac:dyDescent="0.25">
      <c r="R10844" s="16"/>
    </row>
    <row r="10845" spans="18:18" x14ac:dyDescent="0.25">
      <c r="R10845" s="16"/>
    </row>
    <row r="10846" spans="18:18" x14ac:dyDescent="0.25">
      <c r="R10846" s="16"/>
    </row>
    <row r="10847" spans="18:18" x14ac:dyDescent="0.25">
      <c r="R10847" s="16"/>
    </row>
    <row r="10848" spans="18:18" x14ac:dyDescent="0.25">
      <c r="R10848" s="16"/>
    </row>
    <row r="10849" spans="18:18" x14ac:dyDescent="0.25">
      <c r="R10849" s="16"/>
    </row>
    <row r="10850" spans="18:18" x14ac:dyDescent="0.25">
      <c r="R10850" s="16"/>
    </row>
    <row r="10851" spans="18:18" x14ac:dyDescent="0.25">
      <c r="R10851" s="16"/>
    </row>
    <row r="10852" spans="18:18" x14ac:dyDescent="0.25">
      <c r="R10852" s="16"/>
    </row>
    <row r="10853" spans="18:18" x14ac:dyDescent="0.25">
      <c r="R10853" s="16"/>
    </row>
    <row r="10854" spans="18:18" x14ac:dyDescent="0.25">
      <c r="R10854" s="16"/>
    </row>
    <row r="10855" spans="18:18" x14ac:dyDescent="0.25">
      <c r="R10855" s="16"/>
    </row>
    <row r="10856" spans="18:18" x14ac:dyDescent="0.25">
      <c r="R10856" s="16"/>
    </row>
    <row r="10857" spans="18:18" x14ac:dyDescent="0.25">
      <c r="R10857" s="16"/>
    </row>
    <row r="10858" spans="18:18" x14ac:dyDescent="0.25">
      <c r="R10858" s="16"/>
    </row>
    <row r="10859" spans="18:18" x14ac:dyDescent="0.25">
      <c r="R10859" s="16"/>
    </row>
    <row r="10860" spans="18:18" x14ac:dyDescent="0.25">
      <c r="R10860" s="16"/>
    </row>
    <row r="10861" spans="18:18" x14ac:dyDescent="0.25">
      <c r="R10861" s="16"/>
    </row>
    <row r="10862" spans="18:18" x14ac:dyDescent="0.25">
      <c r="R10862" s="16"/>
    </row>
    <row r="10863" spans="18:18" x14ac:dyDescent="0.25">
      <c r="R10863" s="16"/>
    </row>
    <row r="10864" spans="18:18" x14ac:dyDescent="0.25">
      <c r="R10864" s="16"/>
    </row>
    <row r="10865" spans="18:18" x14ac:dyDescent="0.25">
      <c r="R10865" s="16"/>
    </row>
    <row r="10866" spans="18:18" x14ac:dyDescent="0.25">
      <c r="R10866" s="16"/>
    </row>
    <row r="10867" spans="18:18" x14ac:dyDescent="0.25">
      <c r="R10867" s="16"/>
    </row>
    <row r="10868" spans="18:18" x14ac:dyDescent="0.25">
      <c r="R10868" s="16"/>
    </row>
    <row r="10869" spans="18:18" x14ac:dyDescent="0.25">
      <c r="R10869" s="16"/>
    </row>
    <row r="10870" spans="18:18" x14ac:dyDescent="0.25">
      <c r="R10870" s="16"/>
    </row>
    <row r="10871" spans="18:18" x14ac:dyDescent="0.25">
      <c r="R10871" s="16"/>
    </row>
    <row r="10872" spans="18:18" x14ac:dyDescent="0.25">
      <c r="R10872" s="16"/>
    </row>
    <row r="10873" spans="18:18" x14ac:dyDescent="0.25">
      <c r="R10873" s="16"/>
    </row>
    <row r="10874" spans="18:18" x14ac:dyDescent="0.25">
      <c r="R10874" s="16"/>
    </row>
    <row r="10875" spans="18:18" x14ac:dyDescent="0.25">
      <c r="R10875" s="16"/>
    </row>
    <row r="10876" spans="18:18" x14ac:dyDescent="0.25">
      <c r="R10876" s="16"/>
    </row>
    <row r="10877" spans="18:18" x14ac:dyDescent="0.25">
      <c r="R10877" s="16"/>
    </row>
    <row r="10878" spans="18:18" x14ac:dyDescent="0.25">
      <c r="R10878" s="16"/>
    </row>
    <row r="10879" spans="18:18" x14ac:dyDescent="0.25">
      <c r="R10879" s="16"/>
    </row>
    <row r="10880" spans="18:18" x14ac:dyDescent="0.25">
      <c r="R10880" s="16"/>
    </row>
    <row r="10881" spans="18:18" x14ac:dyDescent="0.25">
      <c r="R10881" s="16"/>
    </row>
    <row r="10882" spans="18:18" x14ac:dyDescent="0.25">
      <c r="R10882" s="16"/>
    </row>
    <row r="10883" spans="18:18" x14ac:dyDescent="0.25">
      <c r="R10883" s="16"/>
    </row>
    <row r="10884" spans="18:18" x14ac:dyDescent="0.25">
      <c r="R10884" s="16"/>
    </row>
    <row r="10885" spans="18:18" x14ac:dyDescent="0.25">
      <c r="R10885" s="16"/>
    </row>
    <row r="10886" spans="18:18" x14ac:dyDescent="0.25">
      <c r="R10886" s="16"/>
    </row>
    <row r="10887" spans="18:18" x14ac:dyDescent="0.25">
      <c r="R10887" s="16"/>
    </row>
    <row r="10888" spans="18:18" x14ac:dyDescent="0.25">
      <c r="R10888" s="16"/>
    </row>
    <row r="10889" spans="18:18" x14ac:dyDescent="0.25">
      <c r="R10889" s="16"/>
    </row>
    <row r="10890" spans="18:18" x14ac:dyDescent="0.25">
      <c r="R10890" s="16"/>
    </row>
    <row r="10891" spans="18:18" x14ac:dyDescent="0.25">
      <c r="R10891" s="16"/>
    </row>
    <row r="10892" spans="18:18" x14ac:dyDescent="0.25">
      <c r="R10892" s="16"/>
    </row>
    <row r="10893" spans="18:18" x14ac:dyDescent="0.25">
      <c r="R10893" s="16"/>
    </row>
    <row r="10894" spans="18:18" x14ac:dyDescent="0.25">
      <c r="R10894" s="16"/>
    </row>
    <row r="10895" spans="18:18" x14ac:dyDescent="0.25">
      <c r="R10895" s="16"/>
    </row>
    <row r="10896" spans="18:18" x14ac:dyDescent="0.25">
      <c r="R10896" s="16"/>
    </row>
    <row r="10897" spans="18:18" x14ac:dyDescent="0.25">
      <c r="R10897" s="16"/>
    </row>
    <row r="10898" spans="18:18" x14ac:dyDescent="0.25">
      <c r="R10898" s="16"/>
    </row>
    <row r="10899" spans="18:18" x14ac:dyDescent="0.25">
      <c r="R10899" s="16"/>
    </row>
    <row r="10900" spans="18:18" x14ac:dyDescent="0.25">
      <c r="R10900" s="16"/>
    </row>
    <row r="10901" spans="18:18" x14ac:dyDescent="0.25">
      <c r="R10901" s="16"/>
    </row>
    <row r="10902" spans="18:18" x14ac:dyDescent="0.25">
      <c r="R10902" s="16"/>
    </row>
    <row r="10903" spans="18:18" x14ac:dyDescent="0.25">
      <c r="R10903" s="16"/>
    </row>
    <row r="10904" spans="18:18" x14ac:dyDescent="0.25">
      <c r="R10904" s="16"/>
    </row>
    <row r="10905" spans="18:18" x14ac:dyDescent="0.25">
      <c r="R10905" s="16"/>
    </row>
    <row r="10906" spans="18:18" x14ac:dyDescent="0.25">
      <c r="R10906" s="16"/>
    </row>
    <row r="10907" spans="18:18" x14ac:dyDescent="0.25">
      <c r="R10907" s="16"/>
    </row>
    <row r="10908" spans="18:18" x14ac:dyDescent="0.25">
      <c r="R10908" s="16"/>
    </row>
    <row r="10909" spans="18:18" x14ac:dyDescent="0.25">
      <c r="R10909" s="16"/>
    </row>
    <row r="10910" spans="18:18" x14ac:dyDescent="0.25">
      <c r="R10910" s="16"/>
    </row>
    <row r="10911" spans="18:18" x14ac:dyDescent="0.25">
      <c r="R10911" s="16"/>
    </row>
    <row r="10912" spans="18:18" x14ac:dyDescent="0.25">
      <c r="R10912" s="16"/>
    </row>
    <row r="10913" spans="18:18" x14ac:dyDescent="0.25">
      <c r="R10913" s="16"/>
    </row>
    <row r="10914" spans="18:18" x14ac:dyDescent="0.25">
      <c r="R10914" s="16"/>
    </row>
    <row r="10915" spans="18:18" x14ac:dyDescent="0.25">
      <c r="R10915" s="16"/>
    </row>
    <row r="10916" spans="18:18" x14ac:dyDescent="0.25">
      <c r="R10916" s="16"/>
    </row>
    <row r="10917" spans="18:18" x14ac:dyDescent="0.25">
      <c r="R10917" s="16"/>
    </row>
  </sheetData>
  <autoFilter ref="B1:AL138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B9" sqref="B9"/>
    </sheetView>
  </sheetViews>
  <sheetFormatPr defaultRowHeight="15" x14ac:dyDescent="0.25"/>
  <cols>
    <col min="1" max="1" width="4.7109375" customWidth="1"/>
    <col min="2" max="2" width="13.85546875" customWidth="1"/>
    <col min="3" max="3" width="26.7109375" style="19" bestFit="1" customWidth="1"/>
    <col min="4" max="4" width="14.7109375" style="8" customWidth="1"/>
    <col min="5" max="5" width="9" bestFit="1" customWidth="1"/>
    <col min="6" max="6" width="9" customWidth="1"/>
    <col min="7" max="7" width="21.7109375" customWidth="1"/>
    <col min="8" max="8" width="7.28515625" customWidth="1"/>
    <col min="9" max="9" width="10.28515625" customWidth="1"/>
    <col min="10" max="10" width="7.85546875" customWidth="1"/>
    <col min="11" max="11" width="8.85546875" customWidth="1"/>
    <col min="12" max="12" width="12.42578125" customWidth="1"/>
  </cols>
  <sheetData>
    <row r="1" spans="2:12" x14ac:dyDescent="0.3">
      <c r="J1" s="9" t="s">
        <v>11</v>
      </c>
      <c r="K1" s="10">
        <f>+SUBTOTAL(9,K3:K4)</f>
        <v>0</v>
      </c>
      <c r="L1" s="10">
        <f>+SUBTOTAL(9,L3:L4)</f>
        <v>0</v>
      </c>
    </row>
    <row r="2" spans="2:12" x14ac:dyDescent="0.3">
      <c r="B2" s="5" t="s">
        <v>0</v>
      </c>
      <c r="C2" s="20" t="s">
        <v>55</v>
      </c>
      <c r="D2" s="11" t="s">
        <v>56</v>
      </c>
      <c r="E2" s="5" t="s">
        <v>57</v>
      </c>
      <c r="F2" s="5" t="s">
        <v>68</v>
      </c>
      <c r="G2" s="5" t="s">
        <v>58</v>
      </c>
      <c r="H2" s="5" t="s">
        <v>59</v>
      </c>
      <c r="I2" s="5" t="s">
        <v>60</v>
      </c>
      <c r="J2" s="5" t="s">
        <v>61</v>
      </c>
      <c r="K2" s="5" t="s">
        <v>62</v>
      </c>
      <c r="L2" s="5" t="s">
        <v>63</v>
      </c>
    </row>
    <row r="3" spans="2:12" x14ac:dyDescent="0.3">
      <c r="B3" s="12"/>
      <c r="C3" s="18"/>
      <c r="D3" s="13"/>
      <c r="E3" s="13"/>
      <c r="F3" s="13"/>
      <c r="G3" s="12"/>
      <c r="H3" s="12"/>
      <c r="I3" s="12"/>
      <c r="J3" s="12"/>
      <c r="K3" s="12"/>
      <c r="L3" s="12">
        <f>+I3*K3</f>
        <v>0</v>
      </c>
    </row>
    <row r="4" spans="2:12" x14ac:dyDescent="0.3">
      <c r="B4" s="12"/>
      <c r="C4" s="18"/>
      <c r="D4" s="13"/>
      <c r="E4" s="13"/>
      <c r="F4" s="13"/>
      <c r="G4" s="12"/>
      <c r="H4" s="12"/>
      <c r="I4" s="12"/>
      <c r="J4" s="12"/>
      <c r="K4" s="12"/>
      <c r="L4" s="12">
        <f>+I4*K4</f>
        <v>0</v>
      </c>
    </row>
  </sheetData>
  <autoFilter ref="B2:L4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2961"/>
  <sheetViews>
    <sheetView workbookViewId="0">
      <pane xSplit="10" ySplit="2" topLeftCell="K666" activePane="bottomRight" state="frozen"/>
      <selection pane="topRight" activeCell="K1" sqref="K1"/>
      <selection pane="bottomLeft" activeCell="A2" sqref="A2"/>
      <selection pane="bottomRight" activeCell="D666" sqref="D666"/>
    </sheetView>
  </sheetViews>
  <sheetFormatPr defaultRowHeight="15" x14ac:dyDescent="0.25"/>
  <cols>
    <col min="1" max="1" width="3.28515625" customWidth="1"/>
    <col min="2" max="2" width="15.140625" bestFit="1" customWidth="1"/>
    <col min="4" max="4" width="17.140625" customWidth="1"/>
    <col min="5" max="5" width="13.140625" style="8" bestFit="1" customWidth="1"/>
    <col min="7" max="7" width="26.7109375" bestFit="1" customWidth="1"/>
    <col min="10" max="10" width="7" bestFit="1" customWidth="1"/>
    <col min="21" max="21" width="15.5703125" bestFit="1" customWidth="1"/>
    <col min="23" max="23" width="12" bestFit="1" customWidth="1"/>
    <col min="29" max="29" width="15.7109375" bestFit="1" customWidth="1"/>
    <col min="30" max="30" width="15.140625" bestFit="1" customWidth="1"/>
    <col min="31" max="31" width="9" bestFit="1" customWidth="1"/>
  </cols>
  <sheetData>
    <row r="1" spans="2:31" ht="14.45" x14ac:dyDescent="0.3">
      <c r="AE1" s="10">
        <f>+SUBTOTAL(9,AE3:AE2961)</f>
        <v>195141.68000000043</v>
      </c>
    </row>
    <row r="2" spans="2:31" ht="14.45" x14ac:dyDescent="0.3">
      <c r="B2" s="5" t="s">
        <v>64</v>
      </c>
      <c r="C2" s="5" t="s">
        <v>65</v>
      </c>
      <c r="D2" s="5" t="s">
        <v>58</v>
      </c>
      <c r="E2" s="11" t="s">
        <v>56</v>
      </c>
      <c r="F2" s="5" t="s">
        <v>57</v>
      </c>
      <c r="G2" s="5" t="s">
        <v>55</v>
      </c>
      <c r="H2" s="5" t="s">
        <v>59</v>
      </c>
      <c r="I2" s="5" t="s">
        <v>60</v>
      </c>
      <c r="J2" s="5" t="s">
        <v>61</v>
      </c>
      <c r="K2" s="5" t="s">
        <v>66</v>
      </c>
      <c r="L2" s="5" t="s">
        <v>67</v>
      </c>
      <c r="M2" s="5" t="s">
        <v>68</v>
      </c>
      <c r="N2" s="5" t="s">
        <v>62</v>
      </c>
      <c r="O2" s="5" t="s">
        <v>69</v>
      </c>
      <c r="P2" s="5" t="s">
        <v>70</v>
      </c>
      <c r="Q2" s="5" t="s">
        <v>71</v>
      </c>
      <c r="R2" s="5" t="s">
        <v>72</v>
      </c>
      <c r="S2" s="5" t="s">
        <v>73</v>
      </c>
      <c r="T2" s="5" t="s">
        <v>74</v>
      </c>
      <c r="U2" s="5" t="s">
        <v>75</v>
      </c>
      <c r="V2" s="5" t="s">
        <v>76</v>
      </c>
      <c r="W2" s="5" t="s">
        <v>77</v>
      </c>
      <c r="X2" s="5" t="s">
        <v>78</v>
      </c>
      <c r="Y2" s="5" t="s">
        <v>79</v>
      </c>
      <c r="Z2" s="5" t="s">
        <v>80</v>
      </c>
      <c r="AA2" s="5" t="s">
        <v>81</v>
      </c>
      <c r="AB2" s="5" t="s">
        <v>82</v>
      </c>
      <c r="AC2" s="5" t="s">
        <v>83</v>
      </c>
      <c r="AD2" s="5" t="s">
        <v>84</v>
      </c>
      <c r="AE2" s="5" t="s">
        <v>63</v>
      </c>
    </row>
    <row r="3" spans="2:31" ht="14.45" x14ac:dyDescent="0.3">
      <c r="B3" t="s">
        <v>1117</v>
      </c>
      <c r="C3">
        <v>1</v>
      </c>
      <c r="D3" t="s">
        <v>1016</v>
      </c>
      <c r="E3">
        <v>648969686</v>
      </c>
      <c r="F3">
        <v>83918759</v>
      </c>
      <c r="G3" t="s">
        <v>482</v>
      </c>
      <c r="H3">
        <v>279</v>
      </c>
      <c r="I3">
        <v>232.5</v>
      </c>
      <c r="J3">
        <v>40</v>
      </c>
      <c r="K3" t="s">
        <v>905</v>
      </c>
      <c r="M3" t="s">
        <v>915</v>
      </c>
      <c r="N3">
        <v>1</v>
      </c>
      <c r="O3">
        <v>3.1070835091534899E+17</v>
      </c>
      <c r="P3" t="s">
        <v>1127</v>
      </c>
      <c r="Q3" s="16">
        <v>46224</v>
      </c>
      <c r="R3" s="16">
        <v>46231</v>
      </c>
      <c r="S3" t="s">
        <v>916</v>
      </c>
      <c r="T3" t="s">
        <v>917</v>
      </c>
      <c r="U3" s="16">
        <v>46235</v>
      </c>
      <c r="V3" t="s">
        <v>924</v>
      </c>
      <c r="W3" t="s">
        <v>1128</v>
      </c>
      <c r="X3" t="s">
        <v>1129</v>
      </c>
      <c r="Y3" t="s">
        <v>918</v>
      </c>
      <c r="AA3" t="s">
        <v>918</v>
      </c>
      <c r="AB3" t="s">
        <v>918</v>
      </c>
      <c r="AD3" s="12" t="s">
        <v>85</v>
      </c>
      <c r="AE3" s="12">
        <f>+N3*I3</f>
        <v>232.5</v>
      </c>
    </row>
    <row r="4" spans="2:31" ht="14.45" x14ac:dyDescent="0.3">
      <c r="B4" t="s">
        <v>1117</v>
      </c>
      <c r="C4">
        <v>2</v>
      </c>
      <c r="D4" t="s">
        <v>993</v>
      </c>
      <c r="E4" t="s">
        <v>994</v>
      </c>
      <c r="F4">
        <v>80876990</v>
      </c>
      <c r="G4" t="s">
        <v>501</v>
      </c>
      <c r="H4">
        <v>375</v>
      </c>
      <c r="I4">
        <v>312.5</v>
      </c>
      <c r="J4">
        <v>24</v>
      </c>
      <c r="K4" t="s">
        <v>905</v>
      </c>
      <c r="M4" t="s">
        <v>935</v>
      </c>
      <c r="N4">
        <v>1</v>
      </c>
      <c r="O4">
        <v>3.09621412159488E+17</v>
      </c>
      <c r="P4" t="s">
        <v>1130</v>
      </c>
      <c r="Q4" s="16">
        <v>46221</v>
      </c>
      <c r="R4" s="16">
        <v>46231</v>
      </c>
      <c r="S4" t="s">
        <v>916</v>
      </c>
      <c r="T4" t="s">
        <v>917</v>
      </c>
      <c r="U4" s="16">
        <v>46235</v>
      </c>
      <c r="V4" t="s">
        <v>924</v>
      </c>
      <c r="W4" t="s">
        <v>1131</v>
      </c>
      <c r="X4" t="s">
        <v>1132</v>
      </c>
      <c r="Y4" t="s">
        <v>918</v>
      </c>
      <c r="AA4" t="s">
        <v>918</v>
      </c>
      <c r="AB4" t="s">
        <v>918</v>
      </c>
      <c r="AD4" s="12" t="s">
        <v>85</v>
      </c>
      <c r="AE4" s="12">
        <f>+N4*I4</f>
        <v>312.5</v>
      </c>
    </row>
    <row r="5" spans="2:31" ht="14.45" x14ac:dyDescent="0.3">
      <c r="B5" t="s">
        <v>1117</v>
      </c>
      <c r="C5">
        <v>3</v>
      </c>
      <c r="D5" t="s">
        <v>1016</v>
      </c>
      <c r="E5">
        <v>648969686</v>
      </c>
      <c r="F5">
        <v>83918759</v>
      </c>
      <c r="G5" t="s">
        <v>482</v>
      </c>
      <c r="H5">
        <v>279</v>
      </c>
      <c r="I5">
        <v>232.5</v>
      </c>
      <c r="J5">
        <v>40</v>
      </c>
      <c r="K5" t="s">
        <v>905</v>
      </c>
      <c r="M5" t="s">
        <v>915</v>
      </c>
      <c r="N5">
        <v>1</v>
      </c>
      <c r="O5">
        <v>3.106126077896E+17</v>
      </c>
      <c r="P5" t="s">
        <v>1133</v>
      </c>
      <c r="Q5" s="16">
        <v>46223</v>
      </c>
      <c r="R5" s="16">
        <v>46231</v>
      </c>
      <c r="S5" t="s">
        <v>916</v>
      </c>
      <c r="T5" t="s">
        <v>917</v>
      </c>
      <c r="U5" s="16">
        <v>46235</v>
      </c>
      <c r="V5" t="s">
        <v>924</v>
      </c>
      <c r="W5" t="s">
        <v>1134</v>
      </c>
      <c r="X5" t="s">
        <v>1135</v>
      </c>
      <c r="Y5" t="s">
        <v>918</v>
      </c>
      <c r="AA5" t="s">
        <v>918</v>
      </c>
      <c r="AB5" t="s">
        <v>918</v>
      </c>
      <c r="AD5" s="12" t="s">
        <v>85</v>
      </c>
      <c r="AE5" s="12">
        <f t="shared" ref="AE5:AE68" si="0">+N5*I5</f>
        <v>232.5</v>
      </c>
    </row>
    <row r="6" spans="2:31" ht="14.45" x14ac:dyDescent="0.3">
      <c r="B6" t="s">
        <v>1117</v>
      </c>
      <c r="C6">
        <v>4</v>
      </c>
      <c r="D6" t="s">
        <v>968</v>
      </c>
      <c r="E6">
        <v>82327019</v>
      </c>
      <c r="F6">
        <v>83921923</v>
      </c>
      <c r="G6" t="s">
        <v>305</v>
      </c>
      <c r="H6">
        <v>350</v>
      </c>
      <c r="I6">
        <v>304.33999999999997</v>
      </c>
      <c r="J6">
        <v>18</v>
      </c>
      <c r="K6" t="s">
        <v>905</v>
      </c>
      <c r="M6" t="s">
        <v>922</v>
      </c>
      <c r="N6">
        <v>1</v>
      </c>
      <c r="O6">
        <v>3.1077769780887603E+17</v>
      </c>
      <c r="P6" t="s">
        <v>1136</v>
      </c>
      <c r="Q6" s="16">
        <v>46224</v>
      </c>
      <c r="R6" s="16">
        <v>46231</v>
      </c>
      <c r="S6" t="s">
        <v>916</v>
      </c>
      <c r="T6" t="s">
        <v>917</v>
      </c>
      <c r="U6" s="16">
        <v>46235</v>
      </c>
      <c r="V6" t="s">
        <v>924</v>
      </c>
      <c r="W6" t="s">
        <v>1137</v>
      </c>
      <c r="X6" t="s">
        <v>1138</v>
      </c>
      <c r="Y6" t="s">
        <v>918</v>
      </c>
      <c r="AA6" t="s">
        <v>918</v>
      </c>
      <c r="AB6" t="s">
        <v>918</v>
      </c>
      <c r="AD6" s="12" t="s">
        <v>85</v>
      </c>
      <c r="AE6" s="12">
        <f t="shared" si="0"/>
        <v>304.33999999999997</v>
      </c>
    </row>
    <row r="7" spans="2:31" ht="14.45" x14ac:dyDescent="0.3">
      <c r="B7" t="s">
        <v>1117</v>
      </c>
      <c r="C7">
        <v>5</v>
      </c>
      <c r="D7" t="s">
        <v>938</v>
      </c>
      <c r="E7" t="s">
        <v>939</v>
      </c>
      <c r="F7">
        <v>80870357</v>
      </c>
      <c r="G7" t="s">
        <v>628</v>
      </c>
      <c r="H7">
        <v>299</v>
      </c>
      <c r="I7">
        <v>232.32</v>
      </c>
      <c r="J7">
        <v>18</v>
      </c>
      <c r="K7" t="s">
        <v>905</v>
      </c>
      <c r="M7" t="s">
        <v>906</v>
      </c>
      <c r="N7">
        <v>1</v>
      </c>
      <c r="O7">
        <v>3.1046142629134598E+17</v>
      </c>
      <c r="P7" t="s">
        <v>1139</v>
      </c>
      <c r="Q7" s="16">
        <v>46223</v>
      </c>
      <c r="R7" s="16">
        <v>46230</v>
      </c>
      <c r="S7" t="s">
        <v>916</v>
      </c>
      <c r="T7" t="s">
        <v>917</v>
      </c>
      <c r="U7" s="16">
        <v>46235</v>
      </c>
      <c r="V7" t="s">
        <v>924</v>
      </c>
      <c r="W7" t="s">
        <v>1140</v>
      </c>
      <c r="X7" t="s">
        <v>1141</v>
      </c>
      <c r="Y7" t="s">
        <v>918</v>
      </c>
      <c r="AA7" t="s">
        <v>918</v>
      </c>
      <c r="AB7" t="s">
        <v>918</v>
      </c>
      <c r="AD7" s="12" t="s">
        <v>85</v>
      </c>
      <c r="AE7" s="12">
        <f t="shared" si="0"/>
        <v>232.32</v>
      </c>
    </row>
    <row r="8" spans="2:31" ht="14.45" x14ac:dyDescent="0.3">
      <c r="B8" t="s">
        <v>1117</v>
      </c>
      <c r="C8">
        <v>6</v>
      </c>
      <c r="D8" t="s">
        <v>936</v>
      </c>
      <c r="E8">
        <v>80829182</v>
      </c>
      <c r="F8">
        <v>83921921</v>
      </c>
      <c r="G8" t="s">
        <v>898</v>
      </c>
      <c r="H8">
        <v>350</v>
      </c>
      <c r="I8">
        <v>304.33999999999997</v>
      </c>
      <c r="J8">
        <v>0</v>
      </c>
      <c r="K8" t="s">
        <v>905</v>
      </c>
      <c r="M8" t="s">
        <v>915</v>
      </c>
      <c r="N8">
        <v>1</v>
      </c>
      <c r="O8">
        <v>3.1071224906298202E+17</v>
      </c>
      <c r="P8" t="s">
        <v>1142</v>
      </c>
      <c r="Q8" s="16">
        <v>46224</v>
      </c>
      <c r="R8" s="16">
        <v>46230</v>
      </c>
      <c r="S8" t="s">
        <v>916</v>
      </c>
      <c r="T8" t="s">
        <v>917</v>
      </c>
      <c r="U8" s="16">
        <v>46235</v>
      </c>
      <c r="V8" t="s">
        <v>924</v>
      </c>
      <c r="W8" t="s">
        <v>1143</v>
      </c>
      <c r="X8" t="s">
        <v>1144</v>
      </c>
      <c r="Y8" t="s">
        <v>918</v>
      </c>
      <c r="AA8" t="s">
        <v>918</v>
      </c>
      <c r="AB8" t="s">
        <v>918</v>
      </c>
      <c r="AD8" s="12" t="s">
        <v>85</v>
      </c>
      <c r="AE8" s="12">
        <f t="shared" si="0"/>
        <v>304.33999999999997</v>
      </c>
    </row>
    <row r="9" spans="2:31" ht="14.45" x14ac:dyDescent="0.3">
      <c r="B9" t="s">
        <v>1117</v>
      </c>
      <c r="C9">
        <v>7</v>
      </c>
      <c r="D9" t="s">
        <v>1016</v>
      </c>
      <c r="E9">
        <v>648969686</v>
      </c>
      <c r="F9">
        <v>83918759</v>
      </c>
      <c r="G9" t="s">
        <v>482</v>
      </c>
      <c r="H9">
        <v>279</v>
      </c>
      <c r="I9">
        <v>232.5</v>
      </c>
      <c r="J9">
        <v>40</v>
      </c>
      <c r="K9" t="s">
        <v>905</v>
      </c>
      <c r="M9" t="s">
        <v>915</v>
      </c>
      <c r="N9">
        <v>1</v>
      </c>
      <c r="O9">
        <v>3.1033680406478899E+17</v>
      </c>
      <c r="P9" t="s">
        <v>1145</v>
      </c>
      <c r="Q9" s="16">
        <v>46223</v>
      </c>
      <c r="R9" s="16">
        <v>46230</v>
      </c>
      <c r="S9" t="s">
        <v>916</v>
      </c>
      <c r="T9" t="s">
        <v>917</v>
      </c>
      <c r="U9" s="16">
        <v>46235</v>
      </c>
      <c r="V9" t="s">
        <v>924</v>
      </c>
      <c r="W9" t="s">
        <v>1146</v>
      </c>
      <c r="X9" t="s">
        <v>1147</v>
      </c>
      <c r="Y9" t="s">
        <v>918</v>
      </c>
      <c r="AA9" t="s">
        <v>918</v>
      </c>
      <c r="AB9" t="s">
        <v>918</v>
      </c>
      <c r="AD9" s="12" t="s">
        <v>85</v>
      </c>
      <c r="AE9" s="12">
        <f t="shared" si="0"/>
        <v>232.5</v>
      </c>
    </row>
    <row r="10" spans="2:31" ht="14.45" x14ac:dyDescent="0.3">
      <c r="B10" t="s">
        <v>1117</v>
      </c>
      <c r="C10">
        <v>8</v>
      </c>
      <c r="D10" t="s">
        <v>936</v>
      </c>
      <c r="E10">
        <v>80829182</v>
      </c>
      <c r="F10">
        <v>83921921</v>
      </c>
      <c r="G10" t="s">
        <v>898</v>
      </c>
      <c r="H10">
        <v>350</v>
      </c>
      <c r="I10">
        <v>304.33999999999997</v>
      </c>
      <c r="J10">
        <v>0</v>
      </c>
      <c r="K10" t="s">
        <v>905</v>
      </c>
      <c r="M10" t="s">
        <v>915</v>
      </c>
      <c r="N10">
        <v>1</v>
      </c>
      <c r="O10">
        <v>3.0998667771006202E+17</v>
      </c>
      <c r="P10" t="s">
        <v>1148</v>
      </c>
      <c r="Q10" s="16">
        <v>46223</v>
      </c>
      <c r="R10" s="16">
        <v>46228</v>
      </c>
      <c r="S10" t="s">
        <v>916</v>
      </c>
      <c r="T10" t="s">
        <v>917</v>
      </c>
      <c r="U10" s="16">
        <v>46235</v>
      </c>
      <c r="V10" t="s">
        <v>924</v>
      </c>
      <c r="W10" t="s">
        <v>1149</v>
      </c>
      <c r="X10" t="s">
        <v>1150</v>
      </c>
      <c r="Y10" t="s">
        <v>918</v>
      </c>
      <c r="AA10" t="s">
        <v>918</v>
      </c>
      <c r="AB10" t="s">
        <v>918</v>
      </c>
      <c r="AD10" s="12" t="s">
        <v>85</v>
      </c>
      <c r="AE10" s="12">
        <f t="shared" si="0"/>
        <v>304.33999999999997</v>
      </c>
    </row>
    <row r="11" spans="2:31" ht="14.45" x14ac:dyDescent="0.3">
      <c r="B11" t="s">
        <v>1117</v>
      </c>
      <c r="C11">
        <v>9</v>
      </c>
      <c r="D11" t="s">
        <v>1014</v>
      </c>
      <c r="E11" t="s">
        <v>412</v>
      </c>
      <c r="F11">
        <v>83918758</v>
      </c>
      <c r="G11" t="s">
        <v>412</v>
      </c>
      <c r="H11">
        <v>285</v>
      </c>
      <c r="I11">
        <v>237.51</v>
      </c>
      <c r="J11">
        <v>40</v>
      </c>
      <c r="K11" t="s">
        <v>905</v>
      </c>
      <c r="M11" t="s">
        <v>915</v>
      </c>
      <c r="N11">
        <v>1</v>
      </c>
      <c r="O11">
        <v>3.1063330873848698E+17</v>
      </c>
      <c r="P11" t="s">
        <v>1151</v>
      </c>
      <c r="Q11" s="16">
        <v>46224</v>
      </c>
      <c r="R11" s="16">
        <v>46228</v>
      </c>
      <c r="S11" t="s">
        <v>916</v>
      </c>
      <c r="T11" t="s">
        <v>917</v>
      </c>
      <c r="U11" s="16">
        <v>46235</v>
      </c>
      <c r="V11" t="s">
        <v>924</v>
      </c>
      <c r="W11" t="s">
        <v>1152</v>
      </c>
      <c r="X11" t="s">
        <v>1153</v>
      </c>
      <c r="Y11" t="s">
        <v>918</v>
      </c>
      <c r="AA11" t="s">
        <v>918</v>
      </c>
      <c r="AB11" t="s">
        <v>918</v>
      </c>
      <c r="AD11" s="12" t="s">
        <v>85</v>
      </c>
      <c r="AE11" s="12">
        <f t="shared" si="0"/>
        <v>237.51</v>
      </c>
    </row>
    <row r="12" spans="2:31" ht="14.45" x14ac:dyDescent="0.3">
      <c r="B12" t="s">
        <v>1117</v>
      </c>
      <c r="C12">
        <v>10</v>
      </c>
      <c r="D12" t="s">
        <v>929</v>
      </c>
      <c r="E12">
        <v>80817634</v>
      </c>
      <c r="F12">
        <v>80870358</v>
      </c>
      <c r="G12" t="s">
        <v>156</v>
      </c>
      <c r="H12">
        <v>325</v>
      </c>
      <c r="I12">
        <v>252.53</v>
      </c>
      <c r="J12">
        <v>0</v>
      </c>
      <c r="K12" t="s">
        <v>905</v>
      </c>
      <c r="M12" t="s">
        <v>930</v>
      </c>
      <c r="N12">
        <v>1</v>
      </c>
      <c r="O12">
        <v>3.0334488715461299E+17</v>
      </c>
      <c r="P12" t="s">
        <v>1154</v>
      </c>
      <c r="Q12" s="16">
        <v>46209</v>
      </c>
      <c r="R12" s="16">
        <v>46228</v>
      </c>
      <c r="S12" t="s">
        <v>916</v>
      </c>
      <c r="T12" t="s">
        <v>917</v>
      </c>
      <c r="U12" s="16">
        <v>46235</v>
      </c>
      <c r="V12" t="s">
        <v>924</v>
      </c>
      <c r="W12" t="s">
        <v>1155</v>
      </c>
      <c r="X12" t="s">
        <v>1156</v>
      </c>
      <c r="Y12" t="s">
        <v>918</v>
      </c>
      <c r="AA12" t="s">
        <v>918</v>
      </c>
      <c r="AB12" t="s">
        <v>918</v>
      </c>
      <c r="AD12" s="12" t="s">
        <v>85</v>
      </c>
      <c r="AE12" s="12">
        <f t="shared" si="0"/>
        <v>252.53</v>
      </c>
    </row>
    <row r="13" spans="2:31" ht="14.45" x14ac:dyDescent="0.3">
      <c r="B13" t="s">
        <v>1117</v>
      </c>
      <c r="C13">
        <v>11</v>
      </c>
      <c r="D13" t="s">
        <v>937</v>
      </c>
      <c r="E13">
        <v>80829995</v>
      </c>
      <c r="F13">
        <v>80895446</v>
      </c>
      <c r="G13" t="s">
        <v>797</v>
      </c>
      <c r="H13">
        <v>374</v>
      </c>
      <c r="I13">
        <v>325.22000000000003</v>
      </c>
      <c r="J13">
        <v>18</v>
      </c>
      <c r="K13" t="s">
        <v>905</v>
      </c>
      <c r="M13" t="s">
        <v>922</v>
      </c>
      <c r="N13">
        <v>1</v>
      </c>
      <c r="O13">
        <v>3.0951897223492698E+17</v>
      </c>
      <c r="P13" t="s">
        <v>1157</v>
      </c>
      <c r="Q13" s="16">
        <v>46220</v>
      </c>
      <c r="R13" s="16">
        <v>46226</v>
      </c>
      <c r="S13" t="s">
        <v>916</v>
      </c>
      <c r="T13" t="s">
        <v>917</v>
      </c>
      <c r="U13" s="16">
        <v>46235</v>
      </c>
      <c r="V13" t="s">
        <v>924</v>
      </c>
      <c r="W13" t="s">
        <v>1158</v>
      </c>
      <c r="X13" t="s">
        <v>1159</v>
      </c>
      <c r="Y13" t="s">
        <v>918</v>
      </c>
      <c r="AA13" t="s">
        <v>918</v>
      </c>
      <c r="AB13" t="s">
        <v>918</v>
      </c>
      <c r="AD13" s="12" t="s">
        <v>85</v>
      </c>
      <c r="AE13" s="12">
        <f t="shared" si="0"/>
        <v>325.22000000000003</v>
      </c>
    </row>
    <row r="14" spans="2:31" ht="14.45" x14ac:dyDescent="0.3">
      <c r="B14" t="s">
        <v>1117</v>
      </c>
      <c r="C14">
        <v>12</v>
      </c>
      <c r="D14" t="s">
        <v>921</v>
      </c>
      <c r="E14">
        <v>80809870</v>
      </c>
      <c r="F14">
        <v>80888567</v>
      </c>
      <c r="G14" t="s">
        <v>230</v>
      </c>
      <c r="H14">
        <v>399</v>
      </c>
      <c r="I14">
        <v>319.58</v>
      </c>
      <c r="J14">
        <v>16</v>
      </c>
      <c r="K14" t="s">
        <v>905</v>
      </c>
      <c r="M14" t="s">
        <v>913</v>
      </c>
      <c r="N14">
        <v>1</v>
      </c>
      <c r="O14">
        <v>3.0343570325649498E+17</v>
      </c>
      <c r="P14" t="s">
        <v>1160</v>
      </c>
      <c r="Q14" s="16">
        <v>46204</v>
      </c>
      <c r="R14" s="16">
        <v>46226</v>
      </c>
      <c r="S14" t="s">
        <v>916</v>
      </c>
      <c r="T14" t="s">
        <v>917</v>
      </c>
      <c r="U14" s="16">
        <v>46235</v>
      </c>
      <c r="V14" t="s">
        <v>924</v>
      </c>
      <c r="W14" t="s">
        <v>1161</v>
      </c>
      <c r="X14" t="s">
        <v>1162</v>
      </c>
      <c r="Y14" t="s">
        <v>918</v>
      </c>
      <c r="AA14" t="s">
        <v>918</v>
      </c>
      <c r="AB14" t="s">
        <v>918</v>
      </c>
      <c r="AD14" s="12" t="s">
        <v>85</v>
      </c>
      <c r="AE14" s="12">
        <f t="shared" si="0"/>
        <v>319.58</v>
      </c>
    </row>
    <row r="15" spans="2:31" ht="14.45" x14ac:dyDescent="0.3">
      <c r="B15" t="s">
        <v>1117</v>
      </c>
      <c r="C15">
        <v>13</v>
      </c>
      <c r="D15" t="s">
        <v>938</v>
      </c>
      <c r="E15" t="s">
        <v>939</v>
      </c>
      <c r="F15">
        <v>80870357</v>
      </c>
      <c r="G15" t="s">
        <v>628</v>
      </c>
      <c r="H15">
        <v>299</v>
      </c>
      <c r="I15">
        <v>232.32</v>
      </c>
      <c r="J15">
        <v>18</v>
      </c>
      <c r="K15" t="s">
        <v>905</v>
      </c>
      <c r="M15" t="s">
        <v>906</v>
      </c>
      <c r="N15">
        <v>1</v>
      </c>
      <c r="O15">
        <v>3.0612677236045299E+17</v>
      </c>
      <c r="P15" t="s">
        <v>1163</v>
      </c>
      <c r="Q15" s="16">
        <v>46216</v>
      </c>
      <c r="R15" s="16">
        <v>46226</v>
      </c>
      <c r="S15" t="s">
        <v>916</v>
      </c>
      <c r="T15" t="s">
        <v>917</v>
      </c>
      <c r="U15" s="16">
        <v>46235</v>
      </c>
      <c r="V15" t="s">
        <v>924</v>
      </c>
      <c r="W15" t="s">
        <v>1164</v>
      </c>
      <c r="X15" t="s">
        <v>1165</v>
      </c>
      <c r="Y15" t="s">
        <v>918</v>
      </c>
      <c r="AA15" t="s">
        <v>918</v>
      </c>
      <c r="AB15" t="s">
        <v>918</v>
      </c>
      <c r="AD15" s="12" t="s">
        <v>85</v>
      </c>
      <c r="AE15" s="12">
        <f t="shared" si="0"/>
        <v>232.32</v>
      </c>
    </row>
    <row r="16" spans="2:31" ht="14.45" x14ac:dyDescent="0.3">
      <c r="B16" t="s">
        <v>1117</v>
      </c>
      <c r="C16">
        <v>14</v>
      </c>
      <c r="D16" t="s">
        <v>964</v>
      </c>
      <c r="E16" t="s">
        <v>965</v>
      </c>
      <c r="F16">
        <v>80878378</v>
      </c>
      <c r="G16" t="s">
        <v>802</v>
      </c>
      <c r="H16">
        <v>115</v>
      </c>
      <c r="I16">
        <v>100</v>
      </c>
      <c r="J16">
        <v>24</v>
      </c>
      <c r="K16" t="s">
        <v>905</v>
      </c>
      <c r="M16" t="s">
        <v>935</v>
      </c>
      <c r="N16">
        <v>1</v>
      </c>
      <c r="O16">
        <v>3.0277923244553702E+17</v>
      </c>
      <c r="P16" t="s">
        <v>1166</v>
      </c>
      <c r="Q16" s="16">
        <v>46202</v>
      </c>
      <c r="R16" s="16">
        <v>46225</v>
      </c>
      <c r="S16" t="s">
        <v>916</v>
      </c>
      <c r="T16" t="s">
        <v>917</v>
      </c>
      <c r="U16" s="16">
        <v>46235</v>
      </c>
      <c r="V16" t="s">
        <v>924</v>
      </c>
      <c r="W16" t="s">
        <v>1167</v>
      </c>
      <c r="X16" t="s">
        <v>1168</v>
      </c>
      <c r="Y16" t="s">
        <v>918</v>
      </c>
      <c r="AA16" t="s">
        <v>918</v>
      </c>
      <c r="AB16" t="s">
        <v>918</v>
      </c>
      <c r="AD16" s="12" t="s">
        <v>85</v>
      </c>
      <c r="AE16" s="12">
        <f t="shared" si="0"/>
        <v>100</v>
      </c>
    </row>
    <row r="17" spans="2:31" ht="14.45" x14ac:dyDescent="0.3">
      <c r="B17" t="s">
        <v>1117</v>
      </c>
      <c r="C17">
        <v>15</v>
      </c>
      <c r="D17" t="s">
        <v>928</v>
      </c>
      <c r="E17">
        <v>80762849</v>
      </c>
      <c r="F17">
        <v>80869894</v>
      </c>
      <c r="G17" t="s">
        <v>179</v>
      </c>
      <c r="H17">
        <v>150</v>
      </c>
      <c r="I17">
        <v>120.14</v>
      </c>
      <c r="J17">
        <v>30</v>
      </c>
      <c r="K17" t="s">
        <v>905</v>
      </c>
      <c r="M17" t="s">
        <v>906</v>
      </c>
      <c r="N17">
        <v>1</v>
      </c>
      <c r="O17">
        <v>3.0163199330602899E+17</v>
      </c>
      <c r="P17" t="s">
        <v>1169</v>
      </c>
      <c r="Q17" s="16">
        <v>46199</v>
      </c>
      <c r="R17" s="16">
        <v>46225</v>
      </c>
      <c r="S17" t="s">
        <v>916</v>
      </c>
      <c r="T17" t="s">
        <v>917</v>
      </c>
      <c r="U17" s="16">
        <v>46235</v>
      </c>
      <c r="V17" t="s">
        <v>924</v>
      </c>
      <c r="W17" t="s">
        <v>1170</v>
      </c>
      <c r="X17" t="s">
        <v>1171</v>
      </c>
      <c r="Y17" t="s">
        <v>918</v>
      </c>
      <c r="AA17" t="s">
        <v>918</v>
      </c>
      <c r="AB17" t="s">
        <v>918</v>
      </c>
      <c r="AD17" s="12" t="s">
        <v>85</v>
      </c>
      <c r="AE17" s="12">
        <f t="shared" si="0"/>
        <v>120.14</v>
      </c>
    </row>
    <row r="18" spans="2:31" ht="14.45" x14ac:dyDescent="0.3">
      <c r="B18" t="s">
        <v>1117</v>
      </c>
      <c r="C18">
        <v>16</v>
      </c>
      <c r="D18" t="s">
        <v>1034</v>
      </c>
      <c r="E18" t="s">
        <v>658</v>
      </c>
      <c r="F18">
        <v>83911276</v>
      </c>
      <c r="G18" t="s">
        <v>999</v>
      </c>
      <c r="H18">
        <v>237</v>
      </c>
      <c r="I18">
        <v>215.43</v>
      </c>
      <c r="J18">
        <v>48</v>
      </c>
      <c r="K18" t="s">
        <v>905</v>
      </c>
      <c r="M18" t="s">
        <v>912</v>
      </c>
      <c r="N18">
        <v>1</v>
      </c>
      <c r="O18">
        <v>3.0922861021095603E+17</v>
      </c>
      <c r="P18" t="s">
        <v>1172</v>
      </c>
      <c r="Q18" s="16">
        <v>46220</v>
      </c>
      <c r="R18" s="16">
        <v>46225</v>
      </c>
      <c r="S18" t="s">
        <v>916</v>
      </c>
      <c r="T18" t="s">
        <v>917</v>
      </c>
      <c r="U18" s="16">
        <v>46235</v>
      </c>
      <c r="V18" t="s">
        <v>924</v>
      </c>
      <c r="W18" t="s">
        <v>1173</v>
      </c>
      <c r="X18" t="s">
        <v>1174</v>
      </c>
      <c r="Y18" t="s">
        <v>918</v>
      </c>
      <c r="AA18" t="s">
        <v>918</v>
      </c>
      <c r="AB18" t="s">
        <v>918</v>
      </c>
      <c r="AD18" s="12" t="s">
        <v>85</v>
      </c>
      <c r="AE18" s="12">
        <f t="shared" si="0"/>
        <v>215.43</v>
      </c>
    </row>
    <row r="19" spans="2:31" ht="14.45" x14ac:dyDescent="0.3">
      <c r="B19" t="s">
        <v>1117</v>
      </c>
      <c r="C19">
        <v>17</v>
      </c>
      <c r="D19" t="s">
        <v>1000</v>
      </c>
      <c r="E19" t="s">
        <v>1001</v>
      </c>
      <c r="F19">
        <v>80879273</v>
      </c>
      <c r="G19" t="s">
        <v>752</v>
      </c>
      <c r="H19">
        <v>225</v>
      </c>
      <c r="I19">
        <v>204.54000000000002</v>
      </c>
      <c r="J19">
        <v>48</v>
      </c>
      <c r="K19" t="s">
        <v>905</v>
      </c>
      <c r="M19" t="s">
        <v>912</v>
      </c>
      <c r="N19">
        <v>1</v>
      </c>
      <c r="O19">
        <v>3.08461091133528E+17</v>
      </c>
      <c r="P19" t="s">
        <v>1175</v>
      </c>
      <c r="Q19" s="16">
        <v>46218</v>
      </c>
      <c r="R19" s="16">
        <v>46224</v>
      </c>
      <c r="S19" t="s">
        <v>916</v>
      </c>
      <c r="T19" t="s">
        <v>917</v>
      </c>
      <c r="U19" s="16">
        <v>46235</v>
      </c>
      <c r="V19" t="s">
        <v>924</v>
      </c>
      <c r="W19" t="s">
        <v>1176</v>
      </c>
      <c r="X19" t="s">
        <v>1177</v>
      </c>
      <c r="Y19" t="s">
        <v>918</v>
      </c>
      <c r="AA19" t="s">
        <v>918</v>
      </c>
      <c r="AB19" t="s">
        <v>918</v>
      </c>
      <c r="AD19" s="12" t="s">
        <v>85</v>
      </c>
      <c r="AE19" s="12">
        <f t="shared" si="0"/>
        <v>204.54000000000002</v>
      </c>
    </row>
    <row r="20" spans="2:31" ht="14.45" x14ac:dyDescent="0.3">
      <c r="B20" t="s">
        <v>1117</v>
      </c>
      <c r="C20">
        <v>19</v>
      </c>
      <c r="D20" t="s">
        <v>921</v>
      </c>
      <c r="E20">
        <v>80809870</v>
      </c>
      <c r="F20">
        <v>80888567</v>
      </c>
      <c r="G20" t="s">
        <v>230</v>
      </c>
      <c r="H20">
        <v>399</v>
      </c>
      <c r="I20">
        <v>319.58</v>
      </c>
      <c r="J20">
        <v>16</v>
      </c>
      <c r="K20" t="s">
        <v>905</v>
      </c>
      <c r="M20" t="s">
        <v>913</v>
      </c>
      <c r="N20">
        <v>1</v>
      </c>
      <c r="O20">
        <v>2.9886252164021197E+17</v>
      </c>
      <c r="P20" t="s">
        <v>1178</v>
      </c>
      <c r="Q20" s="16">
        <v>46191</v>
      </c>
      <c r="R20" s="16">
        <v>46223</v>
      </c>
      <c r="S20" t="s">
        <v>916</v>
      </c>
      <c r="T20" t="s">
        <v>917</v>
      </c>
      <c r="U20" s="16">
        <v>46235</v>
      </c>
      <c r="V20" t="s">
        <v>924</v>
      </c>
      <c r="W20" t="s">
        <v>1179</v>
      </c>
      <c r="X20" t="s">
        <v>1180</v>
      </c>
      <c r="Y20" t="s">
        <v>918</v>
      </c>
      <c r="AA20" t="s">
        <v>918</v>
      </c>
      <c r="AB20" t="s">
        <v>918</v>
      </c>
      <c r="AD20" s="12" t="s">
        <v>85</v>
      </c>
      <c r="AE20" s="12">
        <f t="shared" si="0"/>
        <v>319.58</v>
      </c>
    </row>
    <row r="21" spans="2:31" ht="14.45" x14ac:dyDescent="0.3">
      <c r="B21" t="s">
        <v>1117</v>
      </c>
      <c r="C21">
        <v>20</v>
      </c>
      <c r="D21" t="s">
        <v>923</v>
      </c>
      <c r="E21">
        <v>80818466</v>
      </c>
      <c r="F21">
        <v>80887983</v>
      </c>
      <c r="G21" t="s">
        <v>769</v>
      </c>
      <c r="H21">
        <v>560</v>
      </c>
      <c r="I21">
        <v>466.67</v>
      </c>
      <c r="J21">
        <v>6</v>
      </c>
      <c r="K21" t="s">
        <v>905</v>
      </c>
      <c r="M21" t="s">
        <v>922</v>
      </c>
      <c r="N21">
        <v>1</v>
      </c>
      <c r="O21">
        <v>2.9510069761047501E+17</v>
      </c>
      <c r="P21" t="s">
        <v>1181</v>
      </c>
      <c r="Q21" s="16">
        <v>46181</v>
      </c>
      <c r="R21" s="16">
        <v>46201</v>
      </c>
      <c r="S21" t="s">
        <v>916</v>
      </c>
      <c r="T21" t="s">
        <v>917</v>
      </c>
      <c r="U21" s="16">
        <v>46235</v>
      </c>
      <c r="V21" t="s">
        <v>924</v>
      </c>
      <c r="W21" t="s">
        <v>1182</v>
      </c>
      <c r="X21" t="s">
        <v>1183</v>
      </c>
      <c r="Y21" t="s">
        <v>918</v>
      </c>
      <c r="AA21" t="s">
        <v>918</v>
      </c>
      <c r="AB21" t="s">
        <v>918</v>
      </c>
      <c r="AD21" s="12" t="s">
        <v>85</v>
      </c>
      <c r="AE21" s="12">
        <f t="shared" si="0"/>
        <v>466.67</v>
      </c>
    </row>
    <row r="22" spans="2:31" ht="14.45" x14ac:dyDescent="0.3">
      <c r="B22" t="s">
        <v>1117</v>
      </c>
      <c r="C22">
        <v>21</v>
      </c>
      <c r="D22" t="s">
        <v>1016</v>
      </c>
      <c r="E22">
        <v>648969686</v>
      </c>
      <c r="F22">
        <v>83918759</v>
      </c>
      <c r="G22" t="s">
        <v>482</v>
      </c>
      <c r="H22">
        <v>279</v>
      </c>
      <c r="I22">
        <v>232.5</v>
      </c>
      <c r="J22">
        <v>40</v>
      </c>
      <c r="K22" t="s">
        <v>905</v>
      </c>
      <c r="M22" t="s">
        <v>915</v>
      </c>
      <c r="N22">
        <v>1</v>
      </c>
      <c r="O22">
        <v>3.11373717379648E+17</v>
      </c>
      <c r="P22" t="s">
        <v>1184</v>
      </c>
      <c r="Q22" s="16">
        <v>46226</v>
      </c>
      <c r="R22" s="16">
        <v>46234</v>
      </c>
      <c r="S22" t="s">
        <v>916</v>
      </c>
      <c r="T22" t="s">
        <v>917</v>
      </c>
      <c r="U22" s="16">
        <v>46235</v>
      </c>
      <c r="V22" t="s">
        <v>909</v>
      </c>
      <c r="W22">
        <v>1490838555312660</v>
      </c>
      <c r="X22" t="s">
        <v>1185</v>
      </c>
      <c r="Y22" t="s">
        <v>1186</v>
      </c>
      <c r="AA22" t="s">
        <v>918</v>
      </c>
      <c r="AB22" t="s">
        <v>918</v>
      </c>
      <c r="AD22" s="12" t="s">
        <v>85</v>
      </c>
      <c r="AE22" s="12">
        <f t="shared" si="0"/>
        <v>232.5</v>
      </c>
    </row>
    <row r="23" spans="2:31" x14ac:dyDescent="0.25">
      <c r="B23" t="s">
        <v>1117</v>
      </c>
      <c r="C23">
        <v>22</v>
      </c>
      <c r="D23" t="s">
        <v>932</v>
      </c>
      <c r="E23">
        <v>80813218</v>
      </c>
      <c r="F23">
        <v>80864297</v>
      </c>
      <c r="G23" t="s">
        <v>632</v>
      </c>
      <c r="H23">
        <v>175</v>
      </c>
      <c r="I23">
        <v>153.5</v>
      </c>
      <c r="J23">
        <v>72</v>
      </c>
      <c r="K23" t="s">
        <v>905</v>
      </c>
      <c r="M23" t="s">
        <v>933</v>
      </c>
      <c r="N23">
        <v>1</v>
      </c>
      <c r="O23">
        <v>3.1261768902135002E+17</v>
      </c>
      <c r="P23" t="s">
        <v>1187</v>
      </c>
      <c r="Q23" s="16">
        <v>46230</v>
      </c>
      <c r="R23" s="16">
        <v>46234</v>
      </c>
      <c r="S23" t="s">
        <v>916</v>
      </c>
      <c r="T23" t="s">
        <v>917</v>
      </c>
      <c r="U23" s="16">
        <v>46235</v>
      </c>
      <c r="V23" t="s">
        <v>909</v>
      </c>
      <c r="W23">
        <v>1490838703630030</v>
      </c>
      <c r="X23" t="s">
        <v>1188</v>
      </c>
      <c r="Y23" t="s">
        <v>1186</v>
      </c>
      <c r="AA23" t="s">
        <v>918</v>
      </c>
      <c r="AB23" t="s">
        <v>918</v>
      </c>
      <c r="AD23" s="12" t="s">
        <v>85</v>
      </c>
      <c r="AE23" s="12">
        <f t="shared" si="0"/>
        <v>153.5</v>
      </c>
    </row>
    <row r="24" spans="2:31" x14ac:dyDescent="0.25">
      <c r="B24" t="s">
        <v>1117</v>
      </c>
      <c r="C24">
        <v>23</v>
      </c>
      <c r="D24" t="s">
        <v>932</v>
      </c>
      <c r="E24">
        <v>80813218</v>
      </c>
      <c r="F24">
        <v>80864297</v>
      </c>
      <c r="G24" t="s">
        <v>632</v>
      </c>
      <c r="H24">
        <v>175</v>
      </c>
      <c r="I24">
        <v>153.5</v>
      </c>
      <c r="J24">
        <v>72</v>
      </c>
      <c r="K24" t="s">
        <v>905</v>
      </c>
      <c r="M24" t="s">
        <v>933</v>
      </c>
      <c r="N24">
        <v>1</v>
      </c>
      <c r="O24">
        <v>3.1179814311945901E+17</v>
      </c>
      <c r="P24" t="s">
        <v>1189</v>
      </c>
      <c r="Q24" s="16">
        <v>46227</v>
      </c>
      <c r="R24" s="16">
        <v>46233</v>
      </c>
      <c r="S24" t="s">
        <v>916</v>
      </c>
      <c r="T24" t="s">
        <v>917</v>
      </c>
      <c r="U24" s="16">
        <v>46235</v>
      </c>
      <c r="V24" t="s">
        <v>909</v>
      </c>
      <c r="W24">
        <v>1490838595176900</v>
      </c>
      <c r="X24" t="s">
        <v>1190</v>
      </c>
      <c r="Y24" t="s">
        <v>1186</v>
      </c>
      <c r="AA24" t="s">
        <v>918</v>
      </c>
      <c r="AB24" t="s">
        <v>918</v>
      </c>
      <c r="AD24" s="12" t="s">
        <v>85</v>
      </c>
      <c r="AE24" s="12">
        <f t="shared" si="0"/>
        <v>153.5</v>
      </c>
    </row>
    <row r="25" spans="2:31" ht="14.45" x14ac:dyDescent="0.3">
      <c r="B25" t="s">
        <v>1117</v>
      </c>
      <c r="C25">
        <v>24</v>
      </c>
      <c r="D25" t="s">
        <v>1035</v>
      </c>
      <c r="E25">
        <v>1418652983</v>
      </c>
      <c r="F25">
        <v>83912164</v>
      </c>
      <c r="G25" t="s">
        <v>402</v>
      </c>
      <c r="H25">
        <v>294</v>
      </c>
      <c r="I25">
        <v>245.01</v>
      </c>
      <c r="J25">
        <v>40</v>
      </c>
      <c r="K25" t="s">
        <v>905</v>
      </c>
      <c r="M25" t="s">
        <v>915</v>
      </c>
      <c r="N25">
        <v>1</v>
      </c>
      <c r="O25">
        <v>3.1187363745411898E+17</v>
      </c>
      <c r="P25" t="s">
        <v>1191</v>
      </c>
      <c r="Q25" s="16">
        <v>46227</v>
      </c>
      <c r="R25" s="16">
        <v>46232</v>
      </c>
      <c r="S25" t="s">
        <v>916</v>
      </c>
      <c r="T25" t="s">
        <v>917</v>
      </c>
      <c r="U25" s="16">
        <v>46235</v>
      </c>
      <c r="V25" t="s">
        <v>909</v>
      </c>
      <c r="W25">
        <v>1490838595172650</v>
      </c>
      <c r="X25" t="s">
        <v>1192</v>
      </c>
      <c r="Y25" t="s">
        <v>1186</v>
      </c>
      <c r="AA25" t="s">
        <v>918</v>
      </c>
      <c r="AB25" t="s">
        <v>918</v>
      </c>
      <c r="AD25" s="12" t="s">
        <v>85</v>
      </c>
      <c r="AE25" s="12">
        <f t="shared" si="0"/>
        <v>245.01</v>
      </c>
    </row>
    <row r="26" spans="2:31" ht="14.45" x14ac:dyDescent="0.3">
      <c r="B26" t="s">
        <v>1117</v>
      </c>
      <c r="C26">
        <v>25</v>
      </c>
      <c r="D26" t="s">
        <v>937</v>
      </c>
      <c r="E26">
        <v>80829995</v>
      </c>
      <c r="F26">
        <v>80895446</v>
      </c>
      <c r="G26" t="s">
        <v>797</v>
      </c>
      <c r="H26">
        <v>374</v>
      </c>
      <c r="I26">
        <v>325.22000000000003</v>
      </c>
      <c r="J26">
        <v>18</v>
      </c>
      <c r="K26" t="s">
        <v>905</v>
      </c>
      <c r="M26" t="s">
        <v>922</v>
      </c>
      <c r="N26">
        <v>1</v>
      </c>
      <c r="O26">
        <v>3.1100598640620403E+17</v>
      </c>
      <c r="P26" t="s">
        <v>1193</v>
      </c>
      <c r="Q26" s="16">
        <v>46225</v>
      </c>
      <c r="R26" s="16">
        <v>46232</v>
      </c>
      <c r="S26" t="s">
        <v>916</v>
      </c>
      <c r="T26" t="s">
        <v>917</v>
      </c>
      <c r="U26" s="16">
        <v>46235</v>
      </c>
      <c r="V26" t="s">
        <v>909</v>
      </c>
      <c r="W26">
        <v>1490838514420330</v>
      </c>
      <c r="X26" t="s">
        <v>1194</v>
      </c>
      <c r="Y26" t="s">
        <v>1186</v>
      </c>
      <c r="AA26" t="s">
        <v>918</v>
      </c>
      <c r="AB26" t="s">
        <v>918</v>
      </c>
      <c r="AD26" s="12" t="s">
        <v>85</v>
      </c>
      <c r="AE26" s="12">
        <f t="shared" si="0"/>
        <v>325.22000000000003</v>
      </c>
    </row>
    <row r="27" spans="2:31" ht="14.45" x14ac:dyDescent="0.3">
      <c r="B27" t="s">
        <v>1117</v>
      </c>
      <c r="C27">
        <v>26</v>
      </c>
      <c r="D27" t="s">
        <v>968</v>
      </c>
      <c r="E27">
        <v>82327019</v>
      </c>
      <c r="F27">
        <v>83921923</v>
      </c>
      <c r="G27" t="s">
        <v>305</v>
      </c>
      <c r="H27">
        <v>350</v>
      </c>
      <c r="I27">
        <v>304.33999999999997</v>
      </c>
      <c r="J27">
        <v>18</v>
      </c>
      <c r="K27" t="s">
        <v>905</v>
      </c>
      <c r="M27" t="s">
        <v>922</v>
      </c>
      <c r="N27">
        <v>1</v>
      </c>
      <c r="O27">
        <v>3.1043702519306701E+17</v>
      </c>
      <c r="P27" t="s">
        <v>1195</v>
      </c>
      <c r="Q27" s="16">
        <v>46223</v>
      </c>
      <c r="R27" s="16">
        <v>46232</v>
      </c>
      <c r="S27" t="s">
        <v>916</v>
      </c>
      <c r="T27" t="s">
        <v>917</v>
      </c>
      <c r="U27" s="16">
        <v>46235</v>
      </c>
      <c r="V27" t="s">
        <v>909</v>
      </c>
      <c r="W27">
        <v>1490838420789740</v>
      </c>
      <c r="X27" t="s">
        <v>1196</v>
      </c>
      <c r="Y27" t="s">
        <v>1186</v>
      </c>
      <c r="AA27" t="s">
        <v>918</v>
      </c>
      <c r="AB27" t="s">
        <v>918</v>
      </c>
      <c r="AD27" s="12" t="s">
        <v>85</v>
      </c>
      <c r="AE27" s="12">
        <f t="shared" si="0"/>
        <v>304.33999999999997</v>
      </c>
    </row>
    <row r="28" spans="2:31" ht="14.45" x14ac:dyDescent="0.3">
      <c r="B28" t="s">
        <v>1117</v>
      </c>
      <c r="C28">
        <v>27</v>
      </c>
      <c r="D28" t="s">
        <v>938</v>
      </c>
      <c r="E28" t="s">
        <v>939</v>
      </c>
      <c r="F28">
        <v>80870357</v>
      </c>
      <c r="G28" t="s">
        <v>628</v>
      </c>
      <c r="H28">
        <v>299</v>
      </c>
      <c r="I28">
        <v>232.32</v>
      </c>
      <c r="J28">
        <v>18</v>
      </c>
      <c r="K28" t="s">
        <v>905</v>
      </c>
      <c r="M28" t="s">
        <v>906</v>
      </c>
      <c r="N28">
        <v>1</v>
      </c>
      <c r="O28">
        <v>3.1059994455592198E+17</v>
      </c>
      <c r="P28" t="s">
        <v>1197</v>
      </c>
      <c r="Q28" s="16">
        <v>46223</v>
      </c>
      <c r="R28" s="16">
        <v>46231</v>
      </c>
      <c r="S28" t="s">
        <v>916</v>
      </c>
      <c r="T28" t="s">
        <v>917</v>
      </c>
      <c r="U28" s="16">
        <v>46235</v>
      </c>
      <c r="V28" t="s">
        <v>909</v>
      </c>
      <c r="W28">
        <v>1490838420787600</v>
      </c>
      <c r="X28" t="s">
        <v>1198</v>
      </c>
      <c r="Y28" t="s">
        <v>1186</v>
      </c>
      <c r="AA28" t="s">
        <v>918</v>
      </c>
      <c r="AB28" t="s">
        <v>918</v>
      </c>
      <c r="AD28" s="12" t="s">
        <v>85</v>
      </c>
      <c r="AE28" s="12">
        <f t="shared" si="0"/>
        <v>232.32</v>
      </c>
    </row>
    <row r="29" spans="2:31" ht="14.45" x14ac:dyDescent="0.3">
      <c r="B29" t="s">
        <v>1117</v>
      </c>
      <c r="C29">
        <v>28</v>
      </c>
      <c r="D29" t="s">
        <v>995</v>
      </c>
      <c r="E29" t="s">
        <v>996</v>
      </c>
      <c r="F29">
        <v>83911280</v>
      </c>
      <c r="G29" t="s">
        <v>969</v>
      </c>
      <c r="H29">
        <v>222</v>
      </c>
      <c r="I29">
        <v>201.81</v>
      </c>
      <c r="J29">
        <v>48</v>
      </c>
      <c r="K29" t="s">
        <v>905</v>
      </c>
      <c r="M29" t="s">
        <v>912</v>
      </c>
      <c r="N29">
        <v>1</v>
      </c>
      <c r="O29">
        <v>3.1078321401672499E+17</v>
      </c>
      <c r="P29" t="s">
        <v>1199</v>
      </c>
      <c r="Q29" s="16">
        <v>46224</v>
      </c>
      <c r="R29" s="16">
        <v>46231</v>
      </c>
      <c r="S29" t="s">
        <v>916</v>
      </c>
      <c r="T29" t="s">
        <v>917</v>
      </c>
      <c r="U29" s="16">
        <v>46235</v>
      </c>
      <c r="V29" t="s">
        <v>909</v>
      </c>
      <c r="W29">
        <v>1490838470961170</v>
      </c>
      <c r="X29" t="s">
        <v>1200</v>
      </c>
      <c r="Y29" t="s">
        <v>1186</v>
      </c>
      <c r="AA29" t="s">
        <v>918</v>
      </c>
      <c r="AB29" t="s">
        <v>918</v>
      </c>
      <c r="AD29" s="12" t="s">
        <v>85</v>
      </c>
      <c r="AE29" s="12">
        <f t="shared" si="0"/>
        <v>201.81</v>
      </c>
    </row>
    <row r="30" spans="2:31" ht="14.45" x14ac:dyDescent="0.3">
      <c r="B30" t="s">
        <v>1117</v>
      </c>
      <c r="C30">
        <v>29</v>
      </c>
      <c r="D30" t="s">
        <v>938</v>
      </c>
      <c r="E30" t="s">
        <v>939</v>
      </c>
      <c r="F30">
        <v>80870357</v>
      </c>
      <c r="G30" t="s">
        <v>628</v>
      </c>
      <c r="H30">
        <v>299</v>
      </c>
      <c r="I30">
        <v>232.32</v>
      </c>
      <c r="J30">
        <v>18</v>
      </c>
      <c r="K30" t="s">
        <v>905</v>
      </c>
      <c r="M30" t="s">
        <v>906</v>
      </c>
      <c r="N30">
        <v>1</v>
      </c>
      <c r="O30">
        <v>3.1140650097407098E+17</v>
      </c>
      <c r="P30" t="s">
        <v>1201</v>
      </c>
      <c r="Q30" s="16">
        <v>46226</v>
      </c>
      <c r="R30" s="16">
        <v>46231</v>
      </c>
      <c r="S30" t="s">
        <v>916</v>
      </c>
      <c r="T30" t="s">
        <v>917</v>
      </c>
      <c r="U30" s="16">
        <v>46235</v>
      </c>
      <c r="V30" t="s">
        <v>909</v>
      </c>
      <c r="W30">
        <v>1490838555317160</v>
      </c>
      <c r="X30" t="s">
        <v>1202</v>
      </c>
      <c r="Y30" t="s">
        <v>1186</v>
      </c>
      <c r="AA30" t="s">
        <v>918</v>
      </c>
      <c r="AB30" t="s">
        <v>918</v>
      </c>
      <c r="AD30" s="12" t="s">
        <v>85</v>
      </c>
      <c r="AE30" s="12">
        <f t="shared" si="0"/>
        <v>232.32</v>
      </c>
    </row>
    <row r="31" spans="2:31" x14ac:dyDescent="0.25">
      <c r="B31" t="s">
        <v>1117</v>
      </c>
      <c r="C31">
        <v>30</v>
      </c>
      <c r="D31" t="s">
        <v>932</v>
      </c>
      <c r="E31">
        <v>80813218</v>
      </c>
      <c r="F31">
        <v>80864297</v>
      </c>
      <c r="G31" t="s">
        <v>632</v>
      </c>
      <c r="H31">
        <v>175</v>
      </c>
      <c r="I31">
        <v>153.5</v>
      </c>
      <c r="J31">
        <v>72</v>
      </c>
      <c r="K31" t="s">
        <v>905</v>
      </c>
      <c r="M31" t="s">
        <v>933</v>
      </c>
      <c r="N31">
        <v>1</v>
      </c>
      <c r="O31">
        <v>3.1037871214107098E+17</v>
      </c>
      <c r="P31" t="s">
        <v>1203</v>
      </c>
      <c r="Q31" s="16">
        <v>46223</v>
      </c>
      <c r="R31" s="16">
        <v>46231</v>
      </c>
      <c r="S31" t="s">
        <v>916</v>
      </c>
      <c r="T31" t="s">
        <v>917</v>
      </c>
      <c r="U31" s="16">
        <v>46235</v>
      </c>
      <c r="V31" t="s">
        <v>909</v>
      </c>
      <c r="W31">
        <v>1490838420776700</v>
      </c>
      <c r="X31" t="s">
        <v>1204</v>
      </c>
      <c r="Y31" t="s">
        <v>1186</v>
      </c>
      <c r="AA31" t="s">
        <v>918</v>
      </c>
      <c r="AB31" t="s">
        <v>918</v>
      </c>
      <c r="AD31" s="12" t="s">
        <v>85</v>
      </c>
      <c r="AE31" s="12">
        <f t="shared" si="0"/>
        <v>153.5</v>
      </c>
    </row>
    <row r="32" spans="2:31" ht="14.45" x14ac:dyDescent="0.3">
      <c r="B32" t="s">
        <v>1117</v>
      </c>
      <c r="C32">
        <v>31</v>
      </c>
      <c r="D32" t="s">
        <v>966</v>
      </c>
      <c r="E32" t="s">
        <v>677</v>
      </c>
      <c r="F32">
        <v>80870946</v>
      </c>
      <c r="G32" t="s">
        <v>1002</v>
      </c>
      <c r="H32">
        <v>199</v>
      </c>
      <c r="I32">
        <v>187.75</v>
      </c>
      <c r="J32">
        <v>120</v>
      </c>
      <c r="K32" t="s">
        <v>905</v>
      </c>
      <c r="M32" t="s">
        <v>967</v>
      </c>
      <c r="N32">
        <v>1</v>
      </c>
      <c r="O32">
        <v>3.1048516315296602E+17</v>
      </c>
      <c r="P32" t="s">
        <v>1205</v>
      </c>
      <c r="Q32" s="16">
        <v>46223</v>
      </c>
      <c r="R32" s="16">
        <v>46231</v>
      </c>
      <c r="S32" t="s">
        <v>916</v>
      </c>
      <c r="T32" t="s">
        <v>917</v>
      </c>
      <c r="U32" s="16">
        <v>46235</v>
      </c>
      <c r="V32" t="s">
        <v>909</v>
      </c>
      <c r="W32">
        <v>1490838420789750</v>
      </c>
      <c r="X32" t="s">
        <v>1206</v>
      </c>
      <c r="Y32" t="s">
        <v>1186</v>
      </c>
      <c r="AA32" t="s">
        <v>918</v>
      </c>
      <c r="AB32" t="s">
        <v>918</v>
      </c>
      <c r="AD32" s="12" t="s">
        <v>85</v>
      </c>
      <c r="AE32" s="12">
        <f t="shared" si="0"/>
        <v>187.75</v>
      </c>
    </row>
    <row r="33" spans="2:31" ht="14.45" x14ac:dyDescent="0.3">
      <c r="B33" t="s">
        <v>1117</v>
      </c>
      <c r="C33">
        <v>32</v>
      </c>
      <c r="D33" t="s">
        <v>938</v>
      </c>
      <c r="E33" t="s">
        <v>939</v>
      </c>
      <c r="F33">
        <v>80870357</v>
      </c>
      <c r="G33" t="s">
        <v>628</v>
      </c>
      <c r="H33">
        <v>299</v>
      </c>
      <c r="I33">
        <v>232.32</v>
      </c>
      <c r="J33">
        <v>18</v>
      </c>
      <c r="K33" t="s">
        <v>905</v>
      </c>
      <c r="M33" t="s">
        <v>906</v>
      </c>
      <c r="N33">
        <v>1</v>
      </c>
      <c r="O33">
        <v>3.0891127466065901E+17</v>
      </c>
      <c r="P33" t="s">
        <v>1207</v>
      </c>
      <c r="Q33" s="16">
        <v>46220</v>
      </c>
      <c r="R33" s="16">
        <v>46230</v>
      </c>
      <c r="S33" t="s">
        <v>916</v>
      </c>
      <c r="T33" t="s">
        <v>917</v>
      </c>
      <c r="U33" s="16">
        <v>46235</v>
      </c>
      <c r="V33" t="s">
        <v>909</v>
      </c>
      <c r="W33">
        <v>1490838280008740</v>
      </c>
      <c r="X33" t="s">
        <v>1208</v>
      </c>
      <c r="Y33" t="s">
        <v>1186</v>
      </c>
      <c r="AA33" t="s">
        <v>918</v>
      </c>
      <c r="AB33" t="s">
        <v>918</v>
      </c>
      <c r="AD33" s="12" t="s">
        <v>85</v>
      </c>
      <c r="AE33" s="12">
        <f t="shared" si="0"/>
        <v>232.32</v>
      </c>
    </row>
    <row r="34" spans="2:31" ht="14.45" x14ac:dyDescent="0.3">
      <c r="B34" t="s">
        <v>1117</v>
      </c>
      <c r="C34">
        <v>33</v>
      </c>
      <c r="D34" t="s">
        <v>1016</v>
      </c>
      <c r="E34">
        <v>648969686</v>
      </c>
      <c r="F34">
        <v>83918759</v>
      </c>
      <c r="G34" t="s">
        <v>482</v>
      </c>
      <c r="H34">
        <v>279</v>
      </c>
      <c r="I34">
        <v>232.5</v>
      </c>
      <c r="J34">
        <v>40</v>
      </c>
      <c r="K34" t="s">
        <v>905</v>
      </c>
      <c r="M34" t="s">
        <v>915</v>
      </c>
      <c r="N34">
        <v>1</v>
      </c>
      <c r="O34">
        <v>3.0960154503145101E+17</v>
      </c>
      <c r="P34" t="s">
        <v>1209</v>
      </c>
      <c r="Q34" s="16">
        <v>46221</v>
      </c>
      <c r="R34" s="16">
        <v>46230</v>
      </c>
      <c r="S34" t="s">
        <v>916</v>
      </c>
      <c r="T34" t="s">
        <v>917</v>
      </c>
      <c r="U34" s="16">
        <v>46235</v>
      </c>
      <c r="V34" t="s">
        <v>909</v>
      </c>
      <c r="W34">
        <v>1490838333901100</v>
      </c>
      <c r="X34" t="s">
        <v>1210</v>
      </c>
      <c r="Y34" t="s">
        <v>1186</v>
      </c>
      <c r="AA34" t="s">
        <v>918</v>
      </c>
      <c r="AB34" t="s">
        <v>918</v>
      </c>
      <c r="AD34" s="12" t="s">
        <v>85</v>
      </c>
      <c r="AE34" s="12">
        <f t="shared" si="0"/>
        <v>232.5</v>
      </c>
    </row>
    <row r="35" spans="2:31" ht="14.45" x14ac:dyDescent="0.3">
      <c r="B35" t="s">
        <v>1117</v>
      </c>
      <c r="C35">
        <v>34</v>
      </c>
      <c r="D35" t="s">
        <v>929</v>
      </c>
      <c r="E35">
        <v>80817634</v>
      </c>
      <c r="F35">
        <v>80870358</v>
      </c>
      <c r="G35" t="s">
        <v>156</v>
      </c>
      <c r="H35">
        <v>325</v>
      </c>
      <c r="I35">
        <v>252.53</v>
      </c>
      <c r="J35">
        <v>0</v>
      </c>
      <c r="K35" t="s">
        <v>905</v>
      </c>
      <c r="M35" t="s">
        <v>930</v>
      </c>
      <c r="N35">
        <v>1</v>
      </c>
      <c r="O35">
        <v>3.1003468568009203E+17</v>
      </c>
      <c r="P35" t="s">
        <v>1211</v>
      </c>
      <c r="Q35" s="16">
        <v>46223</v>
      </c>
      <c r="R35" s="16">
        <v>46230</v>
      </c>
      <c r="S35" t="s">
        <v>916</v>
      </c>
      <c r="T35" t="s">
        <v>917</v>
      </c>
      <c r="U35" s="16">
        <v>46235</v>
      </c>
      <c r="V35" t="s">
        <v>909</v>
      </c>
      <c r="W35">
        <v>1490838420776950</v>
      </c>
      <c r="X35" t="s">
        <v>1212</v>
      </c>
      <c r="Y35" t="s">
        <v>1186</v>
      </c>
      <c r="AA35" t="s">
        <v>918</v>
      </c>
      <c r="AB35" t="s">
        <v>918</v>
      </c>
      <c r="AD35" s="12" t="s">
        <v>85</v>
      </c>
      <c r="AE35" s="12">
        <f t="shared" si="0"/>
        <v>252.53</v>
      </c>
    </row>
    <row r="36" spans="2:31" x14ac:dyDescent="0.25">
      <c r="B36" t="s">
        <v>1117</v>
      </c>
      <c r="C36">
        <v>35</v>
      </c>
      <c r="D36" t="s">
        <v>932</v>
      </c>
      <c r="E36">
        <v>80813218</v>
      </c>
      <c r="F36">
        <v>80864297</v>
      </c>
      <c r="G36" t="s">
        <v>632</v>
      </c>
      <c r="H36">
        <v>175</v>
      </c>
      <c r="I36">
        <v>153.5</v>
      </c>
      <c r="J36">
        <v>72</v>
      </c>
      <c r="K36" t="s">
        <v>905</v>
      </c>
      <c r="M36" t="s">
        <v>933</v>
      </c>
      <c r="N36">
        <v>1</v>
      </c>
      <c r="O36">
        <v>3.1029315213112198E+17</v>
      </c>
      <c r="P36" t="s">
        <v>1213</v>
      </c>
      <c r="Q36" s="16">
        <v>46223</v>
      </c>
      <c r="R36" s="16">
        <v>46229</v>
      </c>
      <c r="S36" t="s">
        <v>916</v>
      </c>
      <c r="T36" t="s">
        <v>917</v>
      </c>
      <c r="U36" s="16">
        <v>46235</v>
      </c>
      <c r="V36" t="s">
        <v>909</v>
      </c>
      <c r="W36">
        <v>1490838420773180</v>
      </c>
      <c r="X36" t="s">
        <v>1214</v>
      </c>
      <c r="Y36" t="s">
        <v>1186</v>
      </c>
      <c r="AA36" t="s">
        <v>918</v>
      </c>
      <c r="AB36" t="s">
        <v>918</v>
      </c>
      <c r="AD36" s="12" t="s">
        <v>85</v>
      </c>
      <c r="AE36" s="12">
        <f t="shared" si="0"/>
        <v>153.5</v>
      </c>
    </row>
    <row r="37" spans="2:31" ht="14.45" x14ac:dyDescent="0.3">
      <c r="B37" t="s">
        <v>1117</v>
      </c>
      <c r="C37">
        <v>36</v>
      </c>
      <c r="D37" t="s">
        <v>991</v>
      </c>
      <c r="E37" t="s">
        <v>992</v>
      </c>
      <c r="F37">
        <v>80892904</v>
      </c>
      <c r="G37" t="s">
        <v>1013</v>
      </c>
      <c r="H37">
        <v>267</v>
      </c>
      <c r="I37">
        <v>242.73</v>
      </c>
      <c r="J37">
        <v>48</v>
      </c>
      <c r="K37" t="s">
        <v>905</v>
      </c>
      <c r="M37" t="s">
        <v>912</v>
      </c>
      <c r="N37">
        <v>1</v>
      </c>
      <c r="O37">
        <v>3.0897906155067802E+17</v>
      </c>
      <c r="P37" t="s">
        <v>1215</v>
      </c>
      <c r="Q37" s="16">
        <v>46219</v>
      </c>
      <c r="R37" s="16">
        <v>46229</v>
      </c>
      <c r="S37" t="s">
        <v>916</v>
      </c>
      <c r="T37" t="s">
        <v>917</v>
      </c>
      <c r="U37" s="16">
        <v>46235</v>
      </c>
      <c r="V37" t="s">
        <v>909</v>
      </c>
      <c r="W37">
        <v>1490838237339910</v>
      </c>
      <c r="X37" t="s">
        <v>1216</v>
      </c>
      <c r="Y37" t="s">
        <v>1186</v>
      </c>
      <c r="AA37" t="s">
        <v>918</v>
      </c>
      <c r="AB37" t="s">
        <v>918</v>
      </c>
      <c r="AD37" s="12" t="s">
        <v>85</v>
      </c>
      <c r="AE37" s="12">
        <f t="shared" si="0"/>
        <v>242.73</v>
      </c>
    </row>
    <row r="38" spans="2:31" ht="14.45" x14ac:dyDescent="0.3">
      <c r="B38" t="s">
        <v>1117</v>
      </c>
      <c r="C38">
        <v>37</v>
      </c>
      <c r="D38" t="s">
        <v>1217</v>
      </c>
      <c r="E38">
        <v>80843635</v>
      </c>
      <c r="F38">
        <v>80843635</v>
      </c>
      <c r="G38" t="s">
        <v>323</v>
      </c>
      <c r="H38">
        <v>649</v>
      </c>
      <c r="I38">
        <v>540.83000000000004</v>
      </c>
      <c r="J38">
        <v>48</v>
      </c>
      <c r="K38" t="s">
        <v>905</v>
      </c>
      <c r="M38" t="s">
        <v>970</v>
      </c>
      <c r="N38">
        <v>1</v>
      </c>
      <c r="O38">
        <v>3.0885178130053101E+17</v>
      </c>
      <c r="P38" t="s">
        <v>1218</v>
      </c>
      <c r="Q38" s="16">
        <v>46219</v>
      </c>
      <c r="R38" s="16">
        <v>46228</v>
      </c>
      <c r="S38" t="s">
        <v>916</v>
      </c>
      <c r="T38" t="s">
        <v>917</v>
      </c>
      <c r="U38" s="16">
        <v>46235</v>
      </c>
      <c r="V38" t="s">
        <v>909</v>
      </c>
      <c r="W38">
        <v>1490838237339990</v>
      </c>
      <c r="X38" t="s">
        <v>1219</v>
      </c>
      <c r="Y38" t="s">
        <v>1186</v>
      </c>
      <c r="AA38" t="s">
        <v>918</v>
      </c>
      <c r="AB38" t="s">
        <v>918</v>
      </c>
      <c r="AD38" s="12" t="s">
        <v>85</v>
      </c>
      <c r="AE38" s="12">
        <f t="shared" si="0"/>
        <v>540.83000000000004</v>
      </c>
    </row>
    <row r="39" spans="2:31" ht="14.45" x14ac:dyDescent="0.3">
      <c r="B39" t="s">
        <v>1118</v>
      </c>
      <c r="C39">
        <v>1</v>
      </c>
      <c r="D39" t="s">
        <v>1253</v>
      </c>
      <c r="E39" t="s">
        <v>1254</v>
      </c>
      <c r="F39">
        <v>83904003</v>
      </c>
      <c r="G39" t="s">
        <v>1255</v>
      </c>
      <c r="H39">
        <v>266</v>
      </c>
      <c r="I39">
        <v>220.4</v>
      </c>
      <c r="J39">
        <v>120</v>
      </c>
      <c r="K39" t="s">
        <v>905</v>
      </c>
      <c r="M39" t="s">
        <v>1256</v>
      </c>
      <c r="N39">
        <v>1</v>
      </c>
      <c r="O39">
        <v>3.1462324098657402E+17</v>
      </c>
      <c r="P39" t="s">
        <v>1257</v>
      </c>
      <c r="R39" s="16">
        <v>46235</v>
      </c>
      <c r="S39" t="s">
        <v>916</v>
      </c>
      <c r="T39" t="s">
        <v>917</v>
      </c>
      <c r="U39" s="16">
        <v>46237</v>
      </c>
      <c r="W39">
        <v>1490838913258500</v>
      </c>
      <c r="Y39" t="s">
        <v>1237</v>
      </c>
      <c r="AA39" t="s">
        <v>918</v>
      </c>
      <c r="AB39" t="s">
        <v>918</v>
      </c>
      <c r="AC39" s="17">
        <v>46237.736701388887</v>
      </c>
      <c r="AD39" s="12" t="s">
        <v>85</v>
      </c>
      <c r="AE39" s="12">
        <f t="shared" si="0"/>
        <v>220.4</v>
      </c>
    </row>
    <row r="40" spans="2:31" ht="14.45" x14ac:dyDescent="0.3">
      <c r="B40" t="s">
        <v>1118</v>
      </c>
      <c r="C40">
        <v>5</v>
      </c>
      <c r="D40" t="s">
        <v>1258</v>
      </c>
      <c r="E40" t="s">
        <v>1259</v>
      </c>
      <c r="F40">
        <v>83911635</v>
      </c>
      <c r="G40" t="s">
        <v>372</v>
      </c>
      <c r="H40">
        <v>200</v>
      </c>
      <c r="I40">
        <v>180.16</v>
      </c>
      <c r="J40">
        <v>112</v>
      </c>
      <c r="K40" t="s">
        <v>905</v>
      </c>
      <c r="M40" t="s">
        <v>906</v>
      </c>
      <c r="N40">
        <v>1</v>
      </c>
      <c r="O40">
        <v>3.08613621236504E+17</v>
      </c>
      <c r="P40" t="s">
        <v>1260</v>
      </c>
      <c r="Q40" s="16">
        <v>46218</v>
      </c>
      <c r="R40" s="16">
        <v>46233</v>
      </c>
      <c r="S40" t="s">
        <v>916</v>
      </c>
      <c r="T40" t="s">
        <v>917</v>
      </c>
      <c r="U40" s="16">
        <v>46237</v>
      </c>
      <c r="V40" t="s">
        <v>909</v>
      </c>
      <c r="W40">
        <v>1490838170413600</v>
      </c>
      <c r="X40" t="s">
        <v>1261</v>
      </c>
      <c r="Y40" t="s">
        <v>1237</v>
      </c>
      <c r="AA40" t="s">
        <v>918</v>
      </c>
      <c r="AB40" t="s">
        <v>918</v>
      </c>
      <c r="AC40" s="17">
        <v>46237.736701388887</v>
      </c>
      <c r="AD40" s="12" t="s">
        <v>85</v>
      </c>
      <c r="AE40" s="12">
        <f t="shared" si="0"/>
        <v>180.16</v>
      </c>
    </row>
    <row r="41" spans="2:31" ht="14.45" x14ac:dyDescent="0.3">
      <c r="B41" t="s">
        <v>1118</v>
      </c>
      <c r="C41">
        <v>6</v>
      </c>
      <c r="D41" t="s">
        <v>1253</v>
      </c>
      <c r="E41" t="s">
        <v>1254</v>
      </c>
      <c r="F41">
        <v>83904003</v>
      </c>
      <c r="G41" t="s">
        <v>1255</v>
      </c>
      <c r="H41">
        <v>266</v>
      </c>
      <c r="I41">
        <v>220.4</v>
      </c>
      <c r="J41">
        <v>120</v>
      </c>
      <c r="K41" t="s">
        <v>905</v>
      </c>
      <c r="M41" t="s">
        <v>1256</v>
      </c>
      <c r="N41">
        <v>1</v>
      </c>
      <c r="O41">
        <v>3.1181744089825299E+17</v>
      </c>
      <c r="P41" t="s">
        <v>1262</v>
      </c>
      <c r="Q41" s="16">
        <v>46227</v>
      </c>
      <c r="R41" s="16">
        <v>46233</v>
      </c>
      <c r="S41" t="s">
        <v>916</v>
      </c>
      <c r="T41" t="s">
        <v>917</v>
      </c>
      <c r="U41" s="16">
        <v>46237</v>
      </c>
      <c r="V41" t="s">
        <v>909</v>
      </c>
      <c r="W41">
        <v>1490838595172670</v>
      </c>
      <c r="X41" t="s">
        <v>1263</v>
      </c>
      <c r="Y41" t="s">
        <v>1237</v>
      </c>
      <c r="AA41" t="s">
        <v>918</v>
      </c>
      <c r="AB41" t="s">
        <v>918</v>
      </c>
      <c r="AC41" s="17">
        <v>46237.736701388887</v>
      </c>
      <c r="AD41" s="12" t="s">
        <v>85</v>
      </c>
      <c r="AE41" s="12">
        <f t="shared" si="0"/>
        <v>220.4</v>
      </c>
    </row>
    <row r="42" spans="2:31" ht="14.45" x14ac:dyDescent="0.3">
      <c r="B42" t="s">
        <v>1118</v>
      </c>
      <c r="C42">
        <v>7</v>
      </c>
      <c r="D42" t="s">
        <v>1264</v>
      </c>
      <c r="E42" t="s">
        <v>1265</v>
      </c>
      <c r="F42">
        <v>83904906</v>
      </c>
      <c r="G42" t="s">
        <v>460</v>
      </c>
      <c r="H42">
        <v>297</v>
      </c>
      <c r="I42">
        <v>267.57</v>
      </c>
      <c r="J42">
        <v>64</v>
      </c>
      <c r="K42" t="s">
        <v>905</v>
      </c>
      <c r="M42" t="s">
        <v>906</v>
      </c>
      <c r="N42">
        <v>3</v>
      </c>
      <c r="O42">
        <v>3.12250071441592E+17</v>
      </c>
      <c r="P42" t="s">
        <v>1266</v>
      </c>
      <c r="Q42" s="16">
        <v>46228</v>
      </c>
      <c r="R42" s="16">
        <v>46233</v>
      </c>
      <c r="S42" t="s">
        <v>916</v>
      </c>
      <c r="T42" t="s">
        <v>917</v>
      </c>
      <c r="U42" s="16">
        <v>46237</v>
      </c>
      <c r="V42" t="s">
        <v>909</v>
      </c>
      <c r="W42">
        <v>34483359491041</v>
      </c>
      <c r="X42" t="s">
        <v>1267</v>
      </c>
      <c r="Y42" t="s">
        <v>1268</v>
      </c>
      <c r="AA42" t="s">
        <v>918</v>
      </c>
      <c r="AB42" t="s">
        <v>918</v>
      </c>
      <c r="AC42" s="17">
        <v>46237.736701388887</v>
      </c>
      <c r="AD42" s="12" t="s">
        <v>85</v>
      </c>
      <c r="AE42" s="12">
        <f t="shared" si="0"/>
        <v>802.71</v>
      </c>
    </row>
    <row r="43" spans="2:31" ht="14.45" x14ac:dyDescent="0.3">
      <c r="B43" t="s">
        <v>1118</v>
      </c>
      <c r="C43">
        <v>8</v>
      </c>
      <c r="D43" t="s">
        <v>1000</v>
      </c>
      <c r="E43" t="s">
        <v>1001</v>
      </c>
      <c r="F43">
        <v>80879273</v>
      </c>
      <c r="G43" t="s">
        <v>752</v>
      </c>
      <c r="H43">
        <v>225</v>
      </c>
      <c r="I43">
        <v>204.54000000000002</v>
      </c>
      <c r="J43">
        <v>48</v>
      </c>
      <c r="K43" t="s">
        <v>905</v>
      </c>
      <c r="M43" t="s">
        <v>912</v>
      </c>
      <c r="N43">
        <v>1</v>
      </c>
      <c r="O43">
        <v>3.1213413093258099E+17</v>
      </c>
      <c r="P43" t="s">
        <v>1269</v>
      </c>
      <c r="Q43" s="16">
        <v>46228</v>
      </c>
      <c r="R43" s="16">
        <v>46233</v>
      </c>
      <c r="S43" t="s">
        <v>916</v>
      </c>
      <c r="T43" t="s">
        <v>917</v>
      </c>
      <c r="U43" s="16">
        <v>46237</v>
      </c>
      <c r="V43" t="s">
        <v>909</v>
      </c>
      <c r="W43">
        <v>1490838631379110</v>
      </c>
      <c r="X43" t="s">
        <v>1270</v>
      </c>
      <c r="Y43" t="s">
        <v>1237</v>
      </c>
      <c r="AA43" t="s">
        <v>918</v>
      </c>
      <c r="AB43" t="s">
        <v>918</v>
      </c>
      <c r="AC43" s="17">
        <v>46237.736701388887</v>
      </c>
      <c r="AD43" s="12" t="s">
        <v>85</v>
      </c>
      <c r="AE43" s="12">
        <f t="shared" si="0"/>
        <v>204.54000000000002</v>
      </c>
    </row>
    <row r="44" spans="2:31" ht="14.45" x14ac:dyDescent="0.3">
      <c r="B44" t="s">
        <v>1118</v>
      </c>
      <c r="C44">
        <v>9</v>
      </c>
      <c r="D44" t="s">
        <v>1271</v>
      </c>
      <c r="E44" t="s">
        <v>1272</v>
      </c>
      <c r="F44">
        <v>80880909</v>
      </c>
      <c r="G44" t="s">
        <v>610</v>
      </c>
      <c r="H44">
        <v>255</v>
      </c>
      <c r="I44">
        <v>231.81</v>
      </c>
      <c r="J44">
        <v>48</v>
      </c>
      <c r="K44" t="s">
        <v>905</v>
      </c>
      <c r="M44" t="s">
        <v>912</v>
      </c>
      <c r="N44">
        <v>1</v>
      </c>
      <c r="O44">
        <v>3.1142436351344698E+17</v>
      </c>
      <c r="P44" t="s">
        <v>1273</v>
      </c>
      <c r="Q44" s="16">
        <v>46226</v>
      </c>
      <c r="R44" s="16">
        <v>46233</v>
      </c>
      <c r="S44" t="s">
        <v>916</v>
      </c>
      <c r="T44" t="s">
        <v>917</v>
      </c>
      <c r="U44" s="16">
        <v>46237</v>
      </c>
      <c r="V44" t="s">
        <v>909</v>
      </c>
      <c r="W44">
        <v>1490838555315910</v>
      </c>
      <c r="X44" t="s">
        <v>1274</v>
      </c>
      <c r="Y44" t="s">
        <v>1237</v>
      </c>
      <c r="AA44" t="s">
        <v>918</v>
      </c>
      <c r="AB44" t="s">
        <v>918</v>
      </c>
      <c r="AC44" s="17">
        <v>46237.736701388887</v>
      </c>
      <c r="AD44" s="12" t="s">
        <v>85</v>
      </c>
      <c r="AE44" s="12">
        <f t="shared" si="0"/>
        <v>231.81</v>
      </c>
    </row>
    <row r="45" spans="2:31" ht="14.45" x14ac:dyDescent="0.3">
      <c r="B45" t="s">
        <v>1118</v>
      </c>
      <c r="C45">
        <v>10</v>
      </c>
      <c r="D45" t="s">
        <v>1275</v>
      </c>
      <c r="E45">
        <v>80829201</v>
      </c>
      <c r="F45">
        <v>83921924</v>
      </c>
      <c r="G45" t="s">
        <v>562</v>
      </c>
      <c r="H45">
        <v>350</v>
      </c>
      <c r="I45">
        <v>304.33999999999997</v>
      </c>
      <c r="J45">
        <v>18</v>
      </c>
      <c r="K45" t="s">
        <v>905</v>
      </c>
      <c r="M45" t="s">
        <v>915</v>
      </c>
      <c r="N45">
        <v>1</v>
      </c>
      <c r="O45">
        <v>3.1191081048699302E+17</v>
      </c>
      <c r="P45" t="s">
        <v>1276</v>
      </c>
      <c r="Q45" s="16">
        <v>46227</v>
      </c>
      <c r="R45" s="16">
        <v>46233</v>
      </c>
      <c r="S45" t="s">
        <v>916</v>
      </c>
      <c r="T45" t="s">
        <v>917</v>
      </c>
      <c r="U45" s="16">
        <v>46237</v>
      </c>
      <c r="V45" t="s">
        <v>909</v>
      </c>
      <c r="W45">
        <v>1490838595178910</v>
      </c>
      <c r="X45" t="s">
        <v>1277</v>
      </c>
      <c r="Y45" t="s">
        <v>1237</v>
      </c>
      <c r="AA45" t="s">
        <v>918</v>
      </c>
      <c r="AB45" t="s">
        <v>918</v>
      </c>
      <c r="AC45" s="17">
        <v>46237.736701388887</v>
      </c>
      <c r="AD45" s="12" t="s">
        <v>85</v>
      </c>
      <c r="AE45" s="12">
        <f t="shared" si="0"/>
        <v>304.33999999999997</v>
      </c>
    </row>
    <row r="46" spans="2:31" ht="14.45" x14ac:dyDescent="0.3">
      <c r="B46" t="s">
        <v>1118</v>
      </c>
      <c r="C46">
        <v>12</v>
      </c>
      <c r="D46" t="s">
        <v>1016</v>
      </c>
      <c r="E46">
        <v>648969686</v>
      </c>
      <c r="F46">
        <v>83918759</v>
      </c>
      <c r="G46" t="s">
        <v>482</v>
      </c>
      <c r="H46">
        <v>279</v>
      </c>
      <c r="I46">
        <v>232.5</v>
      </c>
      <c r="J46">
        <v>40</v>
      </c>
      <c r="K46" t="s">
        <v>905</v>
      </c>
      <c r="M46" t="s">
        <v>915</v>
      </c>
      <c r="N46">
        <v>1</v>
      </c>
      <c r="O46">
        <v>3.1175859427809702E+17</v>
      </c>
      <c r="P46" t="s">
        <v>1278</v>
      </c>
      <c r="Q46" s="16">
        <v>46227</v>
      </c>
      <c r="R46" s="16">
        <v>46233</v>
      </c>
      <c r="S46" t="s">
        <v>916</v>
      </c>
      <c r="T46" t="s">
        <v>917</v>
      </c>
      <c r="U46" s="16">
        <v>46237</v>
      </c>
      <c r="V46" t="s">
        <v>909</v>
      </c>
      <c r="W46">
        <v>1490838595174450</v>
      </c>
      <c r="X46" t="s">
        <v>1279</v>
      </c>
      <c r="Y46" t="s">
        <v>1237</v>
      </c>
      <c r="AA46" t="s">
        <v>918</v>
      </c>
      <c r="AB46" t="s">
        <v>918</v>
      </c>
      <c r="AC46" s="17">
        <v>46237.736701388887</v>
      </c>
      <c r="AD46" s="12" t="s">
        <v>85</v>
      </c>
      <c r="AE46" s="12">
        <f t="shared" si="0"/>
        <v>232.5</v>
      </c>
    </row>
    <row r="47" spans="2:31" ht="14.45" x14ac:dyDescent="0.3">
      <c r="B47" t="s">
        <v>1118</v>
      </c>
      <c r="C47">
        <v>13</v>
      </c>
      <c r="D47" t="s">
        <v>995</v>
      </c>
      <c r="E47" t="s">
        <v>996</v>
      </c>
      <c r="F47">
        <v>83911280</v>
      </c>
      <c r="G47" t="s">
        <v>969</v>
      </c>
      <c r="H47">
        <v>222</v>
      </c>
      <c r="I47">
        <v>201.81</v>
      </c>
      <c r="J47">
        <v>48</v>
      </c>
      <c r="K47" t="s">
        <v>905</v>
      </c>
      <c r="M47" t="s">
        <v>912</v>
      </c>
      <c r="N47">
        <v>1</v>
      </c>
      <c r="O47">
        <v>3.1139735813718099E+17</v>
      </c>
      <c r="P47" t="s">
        <v>1280</v>
      </c>
      <c r="Q47" s="16">
        <v>46226</v>
      </c>
      <c r="R47" s="16">
        <v>46233</v>
      </c>
      <c r="S47" t="s">
        <v>916</v>
      </c>
      <c r="T47" t="s">
        <v>917</v>
      </c>
      <c r="U47" s="16">
        <v>46237</v>
      </c>
      <c r="V47" t="s">
        <v>909</v>
      </c>
      <c r="W47">
        <v>1490838555315830</v>
      </c>
      <c r="X47" t="s">
        <v>1281</v>
      </c>
      <c r="Y47" t="s">
        <v>1237</v>
      </c>
      <c r="AA47" t="s">
        <v>918</v>
      </c>
      <c r="AB47" t="s">
        <v>918</v>
      </c>
      <c r="AC47" s="17">
        <v>46237.736701388887</v>
      </c>
      <c r="AD47" s="12" t="s">
        <v>85</v>
      </c>
      <c r="AE47" s="12">
        <f t="shared" si="0"/>
        <v>201.81</v>
      </c>
    </row>
    <row r="48" spans="2:31" ht="14.45" x14ac:dyDescent="0.3">
      <c r="B48" t="s">
        <v>1118</v>
      </c>
      <c r="C48">
        <v>14</v>
      </c>
      <c r="D48" t="s">
        <v>1282</v>
      </c>
      <c r="E48" t="s">
        <v>685</v>
      </c>
      <c r="F48">
        <v>83911281</v>
      </c>
      <c r="G48" t="s">
        <v>1283</v>
      </c>
      <c r="H48">
        <v>237</v>
      </c>
      <c r="I48">
        <v>215.43</v>
      </c>
      <c r="J48">
        <v>48</v>
      </c>
      <c r="K48" t="s">
        <v>905</v>
      </c>
      <c r="M48" t="s">
        <v>912</v>
      </c>
      <c r="N48">
        <v>1</v>
      </c>
      <c r="O48">
        <v>3.1036892810490701E+17</v>
      </c>
      <c r="P48" t="s">
        <v>1284</v>
      </c>
      <c r="Q48" s="16">
        <v>46223</v>
      </c>
      <c r="R48" s="16">
        <v>46232</v>
      </c>
      <c r="S48" t="s">
        <v>916</v>
      </c>
      <c r="T48" t="s">
        <v>917</v>
      </c>
      <c r="U48" s="16">
        <v>46237</v>
      </c>
      <c r="V48" t="s">
        <v>909</v>
      </c>
      <c r="W48">
        <v>1490838420789720</v>
      </c>
      <c r="X48" t="s">
        <v>1285</v>
      </c>
      <c r="Y48" t="s">
        <v>1237</v>
      </c>
      <c r="AA48" t="s">
        <v>918</v>
      </c>
      <c r="AB48" t="s">
        <v>918</v>
      </c>
      <c r="AC48" s="17">
        <v>46237.736701388887</v>
      </c>
      <c r="AD48" s="12" t="s">
        <v>85</v>
      </c>
      <c r="AE48" s="12">
        <f t="shared" si="0"/>
        <v>215.43</v>
      </c>
    </row>
    <row r="49" spans="2:31" ht="14.45" x14ac:dyDescent="0.3">
      <c r="B49" t="s">
        <v>1118</v>
      </c>
      <c r="C49">
        <v>15</v>
      </c>
      <c r="D49" t="s">
        <v>991</v>
      </c>
      <c r="E49" t="s">
        <v>992</v>
      </c>
      <c r="F49">
        <v>80892904</v>
      </c>
      <c r="G49" t="s">
        <v>1013</v>
      </c>
      <c r="H49">
        <v>267</v>
      </c>
      <c r="I49">
        <v>242.73</v>
      </c>
      <c r="J49">
        <v>48</v>
      </c>
      <c r="K49" t="s">
        <v>905</v>
      </c>
      <c r="M49" t="s">
        <v>912</v>
      </c>
      <c r="N49">
        <v>1</v>
      </c>
      <c r="O49">
        <v>3.1041532535734298E+17</v>
      </c>
      <c r="P49" t="s">
        <v>1286</v>
      </c>
      <c r="Q49" s="16">
        <v>46223</v>
      </c>
      <c r="R49" s="16">
        <v>46232</v>
      </c>
      <c r="S49" t="s">
        <v>916</v>
      </c>
      <c r="T49" t="s">
        <v>917</v>
      </c>
      <c r="U49" s="16">
        <v>46237</v>
      </c>
      <c r="V49" t="s">
        <v>909</v>
      </c>
      <c r="W49">
        <v>1490838420786990</v>
      </c>
      <c r="X49" t="s">
        <v>1287</v>
      </c>
      <c r="Y49" t="s">
        <v>1237</v>
      </c>
      <c r="AA49" t="s">
        <v>918</v>
      </c>
      <c r="AB49" t="s">
        <v>918</v>
      </c>
      <c r="AC49" s="17">
        <v>46237.736701388887</v>
      </c>
      <c r="AD49" s="12" t="s">
        <v>85</v>
      </c>
      <c r="AE49" s="12">
        <f t="shared" si="0"/>
        <v>242.73</v>
      </c>
    </row>
    <row r="50" spans="2:31" ht="14.45" x14ac:dyDescent="0.3">
      <c r="B50" t="s">
        <v>1118</v>
      </c>
      <c r="C50">
        <v>16</v>
      </c>
      <c r="D50" t="s">
        <v>1016</v>
      </c>
      <c r="E50">
        <v>648969686</v>
      </c>
      <c r="F50">
        <v>83918759</v>
      </c>
      <c r="G50" t="s">
        <v>482</v>
      </c>
      <c r="H50">
        <v>279</v>
      </c>
      <c r="I50">
        <v>232.5</v>
      </c>
      <c r="J50">
        <v>40</v>
      </c>
      <c r="K50" t="s">
        <v>905</v>
      </c>
      <c r="M50" t="s">
        <v>915</v>
      </c>
      <c r="N50">
        <v>1</v>
      </c>
      <c r="O50">
        <v>3.1139224443335501E+17</v>
      </c>
      <c r="P50" t="s">
        <v>1288</v>
      </c>
      <c r="Q50" s="16">
        <v>46226</v>
      </c>
      <c r="R50" s="16">
        <v>46232</v>
      </c>
      <c r="S50" t="s">
        <v>916</v>
      </c>
      <c r="T50" t="s">
        <v>917</v>
      </c>
      <c r="U50" s="16">
        <v>46237</v>
      </c>
      <c r="V50" t="s">
        <v>909</v>
      </c>
      <c r="W50">
        <v>1490838555312690</v>
      </c>
      <c r="X50" t="s">
        <v>1289</v>
      </c>
      <c r="Y50" t="s">
        <v>1237</v>
      </c>
      <c r="AA50" t="s">
        <v>918</v>
      </c>
      <c r="AB50" t="s">
        <v>918</v>
      </c>
      <c r="AC50" s="17">
        <v>46237.736701388887</v>
      </c>
      <c r="AD50" s="12" t="s">
        <v>85</v>
      </c>
      <c r="AE50" s="12">
        <f t="shared" si="0"/>
        <v>232.5</v>
      </c>
    </row>
    <row r="51" spans="2:31" ht="14.45" x14ac:dyDescent="0.3">
      <c r="B51" t="s">
        <v>1118</v>
      </c>
      <c r="C51">
        <v>17</v>
      </c>
      <c r="D51" t="s">
        <v>1016</v>
      </c>
      <c r="E51">
        <v>648969686</v>
      </c>
      <c r="F51">
        <v>83918759</v>
      </c>
      <c r="G51" t="s">
        <v>482</v>
      </c>
      <c r="H51">
        <v>279</v>
      </c>
      <c r="I51">
        <v>232.5</v>
      </c>
      <c r="J51">
        <v>40</v>
      </c>
      <c r="K51" t="s">
        <v>905</v>
      </c>
      <c r="M51" t="s">
        <v>915</v>
      </c>
      <c r="N51">
        <v>1</v>
      </c>
      <c r="O51">
        <v>3.1034592741182701E+17</v>
      </c>
      <c r="P51" t="s">
        <v>1290</v>
      </c>
      <c r="Q51" s="16">
        <v>46223</v>
      </c>
      <c r="R51" s="16">
        <v>46232</v>
      </c>
      <c r="S51" t="s">
        <v>916</v>
      </c>
      <c r="T51" t="s">
        <v>917</v>
      </c>
      <c r="U51" s="16">
        <v>46237</v>
      </c>
      <c r="V51" t="s">
        <v>909</v>
      </c>
      <c r="W51">
        <v>1490838420772710</v>
      </c>
      <c r="X51" t="s">
        <v>1291</v>
      </c>
      <c r="Y51" t="s">
        <v>1237</v>
      </c>
      <c r="AA51" t="s">
        <v>918</v>
      </c>
      <c r="AB51" t="s">
        <v>918</v>
      </c>
      <c r="AC51" s="17">
        <v>46237.736701388887</v>
      </c>
      <c r="AD51" s="12" t="s">
        <v>85</v>
      </c>
      <c r="AE51" s="12">
        <f t="shared" si="0"/>
        <v>232.5</v>
      </c>
    </row>
    <row r="52" spans="2:31" x14ac:dyDescent="0.25">
      <c r="B52" t="s">
        <v>1118</v>
      </c>
      <c r="C52">
        <v>19</v>
      </c>
      <c r="D52" t="s">
        <v>932</v>
      </c>
      <c r="E52">
        <v>80813218</v>
      </c>
      <c r="F52">
        <v>80864297</v>
      </c>
      <c r="G52" t="s">
        <v>632</v>
      </c>
      <c r="H52">
        <v>175</v>
      </c>
      <c r="I52">
        <v>153.5</v>
      </c>
      <c r="J52">
        <v>72</v>
      </c>
      <c r="K52" t="s">
        <v>905</v>
      </c>
      <c r="M52" t="s">
        <v>933</v>
      </c>
      <c r="N52">
        <v>1</v>
      </c>
      <c r="O52">
        <v>3.1048139632823603E+17</v>
      </c>
      <c r="P52" t="s">
        <v>1292</v>
      </c>
      <c r="Q52" s="16">
        <v>46223</v>
      </c>
      <c r="R52" s="16">
        <v>46232</v>
      </c>
      <c r="S52" t="s">
        <v>916</v>
      </c>
      <c r="T52" t="s">
        <v>917</v>
      </c>
      <c r="U52" s="16">
        <v>46237</v>
      </c>
      <c r="V52" t="s">
        <v>909</v>
      </c>
      <c r="W52">
        <v>1490838420776920</v>
      </c>
      <c r="X52" t="s">
        <v>1293</v>
      </c>
      <c r="Y52" t="s">
        <v>1237</v>
      </c>
      <c r="AA52" t="s">
        <v>918</v>
      </c>
      <c r="AB52" t="s">
        <v>918</v>
      </c>
      <c r="AC52" s="17">
        <v>46237.736701388887</v>
      </c>
      <c r="AD52" s="12" t="s">
        <v>85</v>
      </c>
      <c r="AE52" s="12">
        <f t="shared" si="0"/>
        <v>153.5</v>
      </c>
    </row>
    <row r="53" spans="2:31" ht="14.45" x14ac:dyDescent="0.3">
      <c r="B53" t="s">
        <v>1118</v>
      </c>
      <c r="C53">
        <v>21</v>
      </c>
      <c r="D53" t="s">
        <v>1258</v>
      </c>
      <c r="E53" t="s">
        <v>1259</v>
      </c>
      <c r="F53">
        <v>83911635</v>
      </c>
      <c r="G53" t="s">
        <v>372</v>
      </c>
      <c r="H53">
        <v>200</v>
      </c>
      <c r="I53">
        <v>180.16</v>
      </c>
      <c r="J53">
        <v>112</v>
      </c>
      <c r="K53" t="s">
        <v>905</v>
      </c>
      <c r="M53" t="s">
        <v>906</v>
      </c>
      <c r="N53">
        <v>1</v>
      </c>
      <c r="O53">
        <v>3.1184406752907699E+17</v>
      </c>
      <c r="P53" t="s">
        <v>1294</v>
      </c>
      <c r="Q53" s="16">
        <v>46227</v>
      </c>
      <c r="R53" s="16">
        <v>46232</v>
      </c>
      <c r="S53" t="s">
        <v>916</v>
      </c>
      <c r="T53" t="s">
        <v>917</v>
      </c>
      <c r="U53" s="16">
        <v>46237</v>
      </c>
      <c r="V53" t="s">
        <v>909</v>
      </c>
      <c r="W53">
        <v>1490838595181070</v>
      </c>
      <c r="X53" t="s">
        <v>1295</v>
      </c>
      <c r="Y53" t="s">
        <v>1237</v>
      </c>
      <c r="AA53" t="s">
        <v>918</v>
      </c>
      <c r="AB53" t="s">
        <v>918</v>
      </c>
      <c r="AC53" s="17">
        <v>46237.736701388887</v>
      </c>
      <c r="AD53" s="12" t="s">
        <v>85</v>
      </c>
      <c r="AE53" s="12">
        <f t="shared" si="0"/>
        <v>180.16</v>
      </c>
    </row>
    <row r="54" spans="2:31" ht="14.45" x14ac:dyDescent="0.3">
      <c r="B54" t="s">
        <v>1118</v>
      </c>
      <c r="C54">
        <v>23</v>
      </c>
      <c r="D54" t="s">
        <v>938</v>
      </c>
      <c r="E54" t="s">
        <v>939</v>
      </c>
      <c r="F54">
        <v>80870357</v>
      </c>
      <c r="G54" t="s">
        <v>628</v>
      </c>
      <c r="H54">
        <v>299</v>
      </c>
      <c r="I54">
        <v>232.32</v>
      </c>
      <c r="J54">
        <v>18</v>
      </c>
      <c r="K54" t="s">
        <v>905</v>
      </c>
      <c r="M54" t="s">
        <v>906</v>
      </c>
      <c r="N54">
        <v>1</v>
      </c>
      <c r="O54">
        <v>3.11474699242504E+17</v>
      </c>
      <c r="P54" t="s">
        <v>1296</v>
      </c>
      <c r="Q54" s="16">
        <v>46226</v>
      </c>
      <c r="R54" s="16">
        <v>46231</v>
      </c>
      <c r="S54" t="s">
        <v>916</v>
      </c>
      <c r="T54" t="s">
        <v>917</v>
      </c>
      <c r="U54" s="16">
        <v>46237</v>
      </c>
      <c r="V54" t="s">
        <v>909</v>
      </c>
      <c r="W54">
        <v>1490838555317120</v>
      </c>
      <c r="X54" t="s">
        <v>1297</v>
      </c>
      <c r="Y54" t="s">
        <v>1237</v>
      </c>
      <c r="AA54" t="s">
        <v>918</v>
      </c>
      <c r="AB54" t="s">
        <v>918</v>
      </c>
      <c r="AC54" s="17">
        <v>46237.736701388887</v>
      </c>
      <c r="AD54" s="12" t="s">
        <v>85</v>
      </c>
      <c r="AE54" s="12">
        <f t="shared" si="0"/>
        <v>232.32</v>
      </c>
    </row>
    <row r="55" spans="2:31" x14ac:dyDescent="0.25">
      <c r="B55" t="s">
        <v>1118</v>
      </c>
      <c r="C55">
        <v>24</v>
      </c>
      <c r="D55" t="s">
        <v>932</v>
      </c>
      <c r="E55">
        <v>80813218</v>
      </c>
      <c r="F55">
        <v>80864297</v>
      </c>
      <c r="G55" t="s">
        <v>632</v>
      </c>
      <c r="H55">
        <v>175</v>
      </c>
      <c r="I55">
        <v>153.5</v>
      </c>
      <c r="J55">
        <v>72</v>
      </c>
      <c r="K55" t="s">
        <v>905</v>
      </c>
      <c r="M55" t="s">
        <v>933</v>
      </c>
      <c r="N55">
        <v>1</v>
      </c>
      <c r="O55">
        <v>3.0972702134756998E+17</v>
      </c>
      <c r="P55" t="s">
        <v>1298</v>
      </c>
      <c r="Q55" s="16">
        <v>46221</v>
      </c>
      <c r="R55" s="16">
        <v>46231</v>
      </c>
      <c r="S55" t="s">
        <v>916</v>
      </c>
      <c r="T55" t="s">
        <v>917</v>
      </c>
      <c r="U55" s="16">
        <v>46237</v>
      </c>
      <c r="V55" t="s">
        <v>909</v>
      </c>
      <c r="W55">
        <v>1490838333902180</v>
      </c>
      <c r="X55" t="s">
        <v>1299</v>
      </c>
      <c r="Y55" t="s">
        <v>1237</v>
      </c>
      <c r="AA55" t="s">
        <v>918</v>
      </c>
      <c r="AB55" t="s">
        <v>918</v>
      </c>
      <c r="AC55" s="17">
        <v>46237.736701388887</v>
      </c>
      <c r="AD55" s="12" t="s">
        <v>85</v>
      </c>
      <c r="AE55" s="12">
        <f t="shared" si="0"/>
        <v>153.5</v>
      </c>
    </row>
    <row r="56" spans="2:31" x14ac:dyDescent="0.25">
      <c r="B56" t="s">
        <v>1118</v>
      </c>
      <c r="C56">
        <v>25</v>
      </c>
      <c r="D56" t="s">
        <v>932</v>
      </c>
      <c r="E56">
        <v>80813218</v>
      </c>
      <c r="F56">
        <v>80864297</v>
      </c>
      <c r="G56" t="s">
        <v>632</v>
      </c>
      <c r="H56">
        <v>175</v>
      </c>
      <c r="I56">
        <v>153.5</v>
      </c>
      <c r="J56">
        <v>72</v>
      </c>
      <c r="K56" t="s">
        <v>905</v>
      </c>
      <c r="M56" t="s">
        <v>933</v>
      </c>
      <c r="N56">
        <v>1</v>
      </c>
      <c r="O56">
        <v>3.1150369890179501E+17</v>
      </c>
      <c r="P56" t="s">
        <v>1300</v>
      </c>
      <c r="Q56" s="16">
        <v>46226</v>
      </c>
      <c r="R56" s="16">
        <v>46231</v>
      </c>
      <c r="S56" t="s">
        <v>916</v>
      </c>
      <c r="T56" t="s">
        <v>917</v>
      </c>
      <c r="U56" s="16">
        <v>46237</v>
      </c>
      <c r="V56" t="s">
        <v>909</v>
      </c>
      <c r="W56">
        <v>1490838555314030</v>
      </c>
      <c r="X56" t="s">
        <v>1301</v>
      </c>
      <c r="Y56" t="s">
        <v>1237</v>
      </c>
      <c r="AA56" t="s">
        <v>918</v>
      </c>
      <c r="AB56" t="s">
        <v>918</v>
      </c>
      <c r="AC56" s="17">
        <v>46237.736701388887</v>
      </c>
      <c r="AD56" s="12" t="s">
        <v>85</v>
      </c>
      <c r="AE56" s="12">
        <f t="shared" si="0"/>
        <v>153.5</v>
      </c>
    </row>
    <row r="57" spans="2:31" ht="14.45" x14ac:dyDescent="0.3">
      <c r="B57" t="s">
        <v>1118</v>
      </c>
      <c r="C57">
        <v>26</v>
      </c>
      <c r="D57" t="s">
        <v>1232</v>
      </c>
      <c r="E57" t="s">
        <v>1233</v>
      </c>
      <c r="F57">
        <v>83911270</v>
      </c>
      <c r="G57" t="s">
        <v>1234</v>
      </c>
      <c r="H57">
        <v>237</v>
      </c>
      <c r="I57">
        <v>215.43</v>
      </c>
      <c r="J57">
        <v>48</v>
      </c>
      <c r="K57" t="s">
        <v>905</v>
      </c>
      <c r="M57" t="s">
        <v>912</v>
      </c>
      <c r="N57">
        <v>1</v>
      </c>
      <c r="O57">
        <v>3.1073057045997197E+17</v>
      </c>
      <c r="P57" t="s">
        <v>1302</v>
      </c>
      <c r="Q57" s="16">
        <v>46224</v>
      </c>
      <c r="R57" s="16">
        <v>46231</v>
      </c>
      <c r="S57" t="s">
        <v>916</v>
      </c>
      <c r="T57" t="s">
        <v>917</v>
      </c>
      <c r="U57" s="16">
        <v>46237</v>
      </c>
      <c r="V57" t="s">
        <v>909</v>
      </c>
      <c r="W57">
        <v>1490838470962510</v>
      </c>
      <c r="X57" t="s">
        <v>1303</v>
      </c>
      <c r="Y57" t="s">
        <v>1237</v>
      </c>
      <c r="AA57" t="s">
        <v>918</v>
      </c>
      <c r="AB57" t="s">
        <v>918</v>
      </c>
      <c r="AC57" s="17">
        <v>46237.736701388887</v>
      </c>
      <c r="AD57" s="12" t="s">
        <v>85</v>
      </c>
      <c r="AE57" s="12">
        <f t="shared" si="0"/>
        <v>215.43</v>
      </c>
    </row>
    <row r="58" spans="2:31" ht="14.45" x14ac:dyDescent="0.3">
      <c r="B58" t="s">
        <v>1118</v>
      </c>
      <c r="C58">
        <v>27</v>
      </c>
      <c r="D58" t="s">
        <v>1016</v>
      </c>
      <c r="E58">
        <v>648969686</v>
      </c>
      <c r="F58">
        <v>83918759</v>
      </c>
      <c r="G58" t="s">
        <v>482</v>
      </c>
      <c r="H58">
        <v>279</v>
      </c>
      <c r="I58">
        <v>232.5</v>
      </c>
      <c r="J58">
        <v>40</v>
      </c>
      <c r="K58" t="s">
        <v>905</v>
      </c>
      <c r="M58" t="s">
        <v>915</v>
      </c>
      <c r="N58">
        <v>1</v>
      </c>
      <c r="O58">
        <v>3.0808724179183802E+17</v>
      </c>
      <c r="P58" t="s">
        <v>1304</v>
      </c>
      <c r="Q58" s="16">
        <v>46218</v>
      </c>
      <c r="R58" s="16">
        <v>46231</v>
      </c>
      <c r="S58" t="s">
        <v>916</v>
      </c>
      <c r="T58" t="s">
        <v>917</v>
      </c>
      <c r="U58" s="16">
        <v>46237</v>
      </c>
      <c r="V58" t="s">
        <v>909</v>
      </c>
      <c r="W58">
        <v>34483309340613</v>
      </c>
      <c r="X58" t="s">
        <v>1305</v>
      </c>
      <c r="Y58" t="s">
        <v>1268</v>
      </c>
      <c r="AA58" t="s">
        <v>918</v>
      </c>
      <c r="AB58" t="s">
        <v>918</v>
      </c>
      <c r="AC58" s="17">
        <v>46237.736701388887</v>
      </c>
      <c r="AD58" s="12" t="s">
        <v>85</v>
      </c>
      <c r="AE58" s="12">
        <f t="shared" si="0"/>
        <v>232.5</v>
      </c>
    </row>
    <row r="59" spans="2:31" ht="14.45" x14ac:dyDescent="0.3">
      <c r="B59" t="s">
        <v>1118</v>
      </c>
      <c r="C59">
        <v>28</v>
      </c>
      <c r="D59" t="s">
        <v>995</v>
      </c>
      <c r="E59" t="s">
        <v>996</v>
      </c>
      <c r="F59">
        <v>83911280</v>
      </c>
      <c r="G59" t="s">
        <v>969</v>
      </c>
      <c r="H59">
        <v>222</v>
      </c>
      <c r="I59">
        <v>201.81</v>
      </c>
      <c r="J59">
        <v>48</v>
      </c>
      <c r="K59" t="s">
        <v>905</v>
      </c>
      <c r="M59" t="s">
        <v>912</v>
      </c>
      <c r="N59">
        <v>1</v>
      </c>
      <c r="O59">
        <v>3.1047853172346099E+17</v>
      </c>
      <c r="P59" t="s">
        <v>1306</v>
      </c>
      <c r="Q59" s="16">
        <v>46223</v>
      </c>
      <c r="R59" s="16">
        <v>46230</v>
      </c>
      <c r="S59" t="s">
        <v>916</v>
      </c>
      <c r="T59" t="s">
        <v>917</v>
      </c>
      <c r="U59" s="16">
        <v>46237</v>
      </c>
      <c r="V59" t="s">
        <v>909</v>
      </c>
      <c r="W59">
        <v>1490838420784240</v>
      </c>
      <c r="X59" t="s">
        <v>1307</v>
      </c>
      <c r="Y59" t="s">
        <v>1237</v>
      </c>
      <c r="AA59" t="s">
        <v>918</v>
      </c>
      <c r="AB59" t="s">
        <v>918</v>
      </c>
      <c r="AC59" s="17">
        <v>46237.736701388887</v>
      </c>
      <c r="AD59" s="12" t="s">
        <v>85</v>
      </c>
      <c r="AE59" s="12">
        <f t="shared" si="0"/>
        <v>201.81</v>
      </c>
    </row>
    <row r="60" spans="2:31" ht="14.45" x14ac:dyDescent="0.3">
      <c r="B60" t="s">
        <v>1118</v>
      </c>
      <c r="C60">
        <v>30</v>
      </c>
      <c r="D60" t="s">
        <v>1271</v>
      </c>
      <c r="E60" t="s">
        <v>1272</v>
      </c>
      <c r="F60">
        <v>80880909</v>
      </c>
      <c r="G60" t="s">
        <v>610</v>
      </c>
      <c r="H60">
        <v>255</v>
      </c>
      <c r="I60">
        <v>231.81</v>
      </c>
      <c r="J60">
        <v>48</v>
      </c>
      <c r="K60" t="s">
        <v>905</v>
      </c>
      <c r="M60" t="s">
        <v>912</v>
      </c>
      <c r="N60">
        <v>1</v>
      </c>
      <c r="O60">
        <v>3.0921893452700403E+17</v>
      </c>
      <c r="P60" t="s">
        <v>1308</v>
      </c>
      <c r="Q60" s="16">
        <v>46220</v>
      </c>
      <c r="R60" s="16">
        <v>46230</v>
      </c>
      <c r="S60" t="s">
        <v>916</v>
      </c>
      <c r="T60" t="s">
        <v>917</v>
      </c>
      <c r="U60" s="16">
        <v>46237</v>
      </c>
      <c r="V60" t="s">
        <v>909</v>
      </c>
      <c r="W60">
        <v>1490838284442530</v>
      </c>
      <c r="X60" t="s">
        <v>1309</v>
      </c>
      <c r="Y60" t="s">
        <v>1237</v>
      </c>
      <c r="AA60" t="s">
        <v>918</v>
      </c>
      <c r="AB60" t="s">
        <v>918</v>
      </c>
      <c r="AC60" s="17">
        <v>46237.736701388887</v>
      </c>
      <c r="AD60" s="12" t="s">
        <v>85</v>
      </c>
      <c r="AE60" s="12">
        <f t="shared" si="0"/>
        <v>231.81</v>
      </c>
    </row>
    <row r="61" spans="2:31" ht="14.45" x14ac:dyDescent="0.3">
      <c r="B61" t="s">
        <v>1118</v>
      </c>
      <c r="C61">
        <v>31</v>
      </c>
      <c r="D61" t="s">
        <v>1310</v>
      </c>
      <c r="E61" t="s">
        <v>1311</v>
      </c>
      <c r="F61">
        <v>80866726</v>
      </c>
      <c r="G61" t="s">
        <v>787</v>
      </c>
      <c r="H61">
        <v>285</v>
      </c>
      <c r="I61">
        <v>254.49</v>
      </c>
      <c r="J61">
        <v>48</v>
      </c>
      <c r="K61" t="s">
        <v>905</v>
      </c>
      <c r="M61" t="s">
        <v>1227</v>
      </c>
      <c r="N61">
        <v>1</v>
      </c>
      <c r="O61">
        <v>3.09665710609728E+17</v>
      </c>
      <c r="P61" t="s">
        <v>1312</v>
      </c>
      <c r="Q61" s="16">
        <v>46221</v>
      </c>
      <c r="R61" s="16">
        <v>46229</v>
      </c>
      <c r="S61" t="s">
        <v>916</v>
      </c>
      <c r="T61" t="s">
        <v>917</v>
      </c>
      <c r="U61" s="16">
        <v>46237</v>
      </c>
      <c r="V61" t="s">
        <v>909</v>
      </c>
      <c r="W61">
        <v>1490838333898270</v>
      </c>
      <c r="X61" t="s">
        <v>1313</v>
      </c>
      <c r="Y61" t="s">
        <v>1237</v>
      </c>
      <c r="AA61" t="s">
        <v>918</v>
      </c>
      <c r="AB61" t="s">
        <v>918</v>
      </c>
      <c r="AC61" s="17">
        <v>46237.736701388887</v>
      </c>
      <c r="AD61" s="12" t="s">
        <v>85</v>
      </c>
      <c r="AE61" s="12">
        <f t="shared" si="0"/>
        <v>254.49</v>
      </c>
    </row>
    <row r="62" spans="2:31" ht="14.45" x14ac:dyDescent="0.3">
      <c r="B62" t="s">
        <v>1118</v>
      </c>
      <c r="C62">
        <v>32</v>
      </c>
      <c r="D62" t="s">
        <v>929</v>
      </c>
      <c r="E62">
        <v>80817634</v>
      </c>
      <c r="F62">
        <v>80870358</v>
      </c>
      <c r="G62" t="s">
        <v>156</v>
      </c>
      <c r="H62">
        <v>325</v>
      </c>
      <c r="I62">
        <v>252.53</v>
      </c>
      <c r="J62">
        <v>0</v>
      </c>
      <c r="K62" t="s">
        <v>905</v>
      </c>
      <c r="M62" t="s">
        <v>930</v>
      </c>
      <c r="N62">
        <v>1</v>
      </c>
      <c r="O62">
        <v>3.10055831125296E+17</v>
      </c>
      <c r="P62" t="s">
        <v>1314</v>
      </c>
      <c r="Q62" s="16">
        <v>46223</v>
      </c>
      <c r="R62" s="16">
        <v>46229</v>
      </c>
      <c r="S62" t="s">
        <v>916</v>
      </c>
      <c r="T62" t="s">
        <v>917</v>
      </c>
      <c r="U62" s="16">
        <v>46237</v>
      </c>
      <c r="V62" t="s">
        <v>909</v>
      </c>
      <c r="W62">
        <v>1490838420777100</v>
      </c>
      <c r="X62" t="s">
        <v>1315</v>
      </c>
      <c r="Y62" t="s">
        <v>1237</v>
      </c>
      <c r="AA62" t="s">
        <v>918</v>
      </c>
      <c r="AB62" t="s">
        <v>918</v>
      </c>
      <c r="AC62" s="17">
        <v>46237.736701388887</v>
      </c>
      <c r="AD62" s="12" t="s">
        <v>85</v>
      </c>
      <c r="AE62" s="12">
        <f t="shared" si="0"/>
        <v>252.53</v>
      </c>
    </row>
    <row r="63" spans="2:31" ht="14.45" x14ac:dyDescent="0.3">
      <c r="B63" t="s">
        <v>1118</v>
      </c>
      <c r="C63">
        <v>33</v>
      </c>
      <c r="D63" t="s">
        <v>1316</v>
      </c>
      <c r="E63">
        <v>80741149</v>
      </c>
      <c r="F63">
        <v>80840354</v>
      </c>
      <c r="G63" t="s">
        <v>485</v>
      </c>
      <c r="H63">
        <v>375</v>
      </c>
      <c r="I63">
        <v>328.95</v>
      </c>
      <c r="J63">
        <v>18</v>
      </c>
      <c r="K63" t="s">
        <v>905</v>
      </c>
      <c r="M63" t="s">
        <v>933</v>
      </c>
      <c r="N63">
        <v>1</v>
      </c>
      <c r="O63">
        <v>3.0829146994396998E+17</v>
      </c>
      <c r="P63" t="s">
        <v>1317</v>
      </c>
      <c r="Q63" s="16">
        <v>46218</v>
      </c>
      <c r="R63" s="16">
        <v>46228</v>
      </c>
      <c r="S63" t="s">
        <v>916</v>
      </c>
      <c r="T63" t="s">
        <v>917</v>
      </c>
      <c r="U63" s="16">
        <v>46237</v>
      </c>
      <c r="V63" t="s">
        <v>909</v>
      </c>
      <c r="W63">
        <v>1490838170409580</v>
      </c>
      <c r="X63" t="s">
        <v>1318</v>
      </c>
      <c r="Y63" t="s">
        <v>1237</v>
      </c>
      <c r="AA63" t="s">
        <v>918</v>
      </c>
      <c r="AB63" t="s">
        <v>918</v>
      </c>
      <c r="AC63" s="17">
        <v>46237.736701388887</v>
      </c>
      <c r="AD63" s="12" t="s">
        <v>85</v>
      </c>
      <c r="AE63" s="12">
        <f t="shared" si="0"/>
        <v>328.95</v>
      </c>
    </row>
    <row r="64" spans="2:31" ht="14.45" x14ac:dyDescent="0.3">
      <c r="B64" t="s">
        <v>1118</v>
      </c>
      <c r="C64">
        <v>34</v>
      </c>
      <c r="D64" t="s">
        <v>995</v>
      </c>
      <c r="E64" t="s">
        <v>996</v>
      </c>
      <c r="F64">
        <v>83911280</v>
      </c>
      <c r="G64" t="s">
        <v>969</v>
      </c>
      <c r="H64">
        <v>222</v>
      </c>
      <c r="I64">
        <v>201.81</v>
      </c>
      <c r="J64">
        <v>48</v>
      </c>
      <c r="K64" t="s">
        <v>905</v>
      </c>
      <c r="M64" t="s">
        <v>912</v>
      </c>
      <c r="N64">
        <v>1</v>
      </c>
      <c r="O64">
        <v>3.1029876613991699E+17</v>
      </c>
      <c r="P64" t="s">
        <v>1319</v>
      </c>
      <c r="Q64" s="16">
        <v>46223</v>
      </c>
      <c r="R64" s="16">
        <v>46231</v>
      </c>
      <c r="S64" t="s">
        <v>916</v>
      </c>
      <c r="T64" t="s">
        <v>917</v>
      </c>
      <c r="U64" s="16">
        <v>46237</v>
      </c>
      <c r="V64" t="s">
        <v>924</v>
      </c>
      <c r="W64" t="s">
        <v>1320</v>
      </c>
      <c r="X64" t="s">
        <v>1321</v>
      </c>
      <c r="Y64" t="s">
        <v>1322</v>
      </c>
      <c r="AA64" t="s">
        <v>918</v>
      </c>
      <c r="AB64" t="s">
        <v>918</v>
      </c>
      <c r="AC64" t="s">
        <v>918</v>
      </c>
      <c r="AD64" s="12" t="s">
        <v>85</v>
      </c>
      <c r="AE64" s="12">
        <f t="shared" si="0"/>
        <v>201.81</v>
      </c>
    </row>
    <row r="65" spans="2:31" ht="14.45" x14ac:dyDescent="0.3">
      <c r="B65" t="s">
        <v>1118</v>
      </c>
      <c r="C65">
        <v>35</v>
      </c>
      <c r="D65" t="s">
        <v>1323</v>
      </c>
      <c r="E65">
        <v>80830397</v>
      </c>
      <c r="F65">
        <v>80830397</v>
      </c>
      <c r="G65" t="s">
        <v>1324</v>
      </c>
      <c r="H65">
        <v>132</v>
      </c>
      <c r="I65">
        <v>117.86</v>
      </c>
      <c r="J65">
        <v>72</v>
      </c>
      <c r="K65" t="s">
        <v>905</v>
      </c>
      <c r="M65" t="s">
        <v>1325</v>
      </c>
      <c r="N65">
        <v>1</v>
      </c>
      <c r="O65">
        <v>3.00249665730256E+17</v>
      </c>
      <c r="P65" t="s">
        <v>1326</v>
      </c>
      <c r="Q65" s="16">
        <v>46195</v>
      </c>
      <c r="R65" s="16">
        <v>46223</v>
      </c>
      <c r="S65" t="s">
        <v>916</v>
      </c>
      <c r="T65" t="s">
        <v>917</v>
      </c>
      <c r="U65" s="16">
        <v>46237</v>
      </c>
      <c r="V65" t="s">
        <v>924</v>
      </c>
      <c r="W65" t="s">
        <v>1327</v>
      </c>
      <c r="X65" t="s">
        <v>1328</v>
      </c>
      <c r="Y65" t="s">
        <v>1322</v>
      </c>
      <c r="AA65" t="s">
        <v>918</v>
      </c>
      <c r="AB65" t="s">
        <v>918</v>
      </c>
      <c r="AC65" t="s">
        <v>918</v>
      </c>
      <c r="AD65" s="12" t="s">
        <v>85</v>
      </c>
      <c r="AE65" s="12">
        <f t="shared" si="0"/>
        <v>117.86</v>
      </c>
    </row>
    <row r="66" spans="2:31" ht="14.45" x14ac:dyDescent="0.3">
      <c r="B66" t="s">
        <v>1118</v>
      </c>
      <c r="C66">
        <v>36</v>
      </c>
      <c r="D66" t="s">
        <v>1329</v>
      </c>
      <c r="E66">
        <v>80863078</v>
      </c>
      <c r="F66">
        <v>80887987</v>
      </c>
      <c r="G66" t="s">
        <v>914</v>
      </c>
      <c r="H66">
        <v>132</v>
      </c>
      <c r="I66">
        <v>117.86</v>
      </c>
      <c r="J66">
        <v>72</v>
      </c>
      <c r="K66" t="s">
        <v>905</v>
      </c>
      <c r="M66" t="s">
        <v>915</v>
      </c>
      <c r="N66">
        <v>1</v>
      </c>
      <c r="O66">
        <v>2.9522226928539898E+17</v>
      </c>
      <c r="P66" t="s">
        <v>1330</v>
      </c>
      <c r="Q66" s="16">
        <v>46183</v>
      </c>
      <c r="R66" s="16">
        <v>46205</v>
      </c>
      <c r="S66" t="s">
        <v>916</v>
      </c>
      <c r="T66" t="s">
        <v>917</v>
      </c>
      <c r="U66" s="16">
        <v>46237</v>
      </c>
      <c r="V66" t="s">
        <v>924</v>
      </c>
      <c r="W66" t="s">
        <v>1331</v>
      </c>
      <c r="X66" t="s">
        <v>1332</v>
      </c>
      <c r="Y66" t="s">
        <v>1322</v>
      </c>
      <c r="AA66" t="s">
        <v>918</v>
      </c>
      <c r="AB66" t="s">
        <v>918</v>
      </c>
      <c r="AC66" t="s">
        <v>918</v>
      </c>
      <c r="AD66" s="12" t="s">
        <v>85</v>
      </c>
      <c r="AE66" s="12">
        <f t="shared" si="0"/>
        <v>117.86</v>
      </c>
    </row>
    <row r="67" spans="2:31" ht="14.45" x14ac:dyDescent="0.3">
      <c r="B67" t="s">
        <v>1220</v>
      </c>
      <c r="C67">
        <v>1</v>
      </c>
      <c r="D67" t="s">
        <v>1400</v>
      </c>
      <c r="E67" t="s">
        <v>1401</v>
      </c>
      <c r="F67">
        <v>80879269</v>
      </c>
      <c r="G67" t="s">
        <v>1402</v>
      </c>
      <c r="H67">
        <v>225</v>
      </c>
      <c r="I67">
        <v>204.54000000000002</v>
      </c>
      <c r="J67">
        <v>48</v>
      </c>
      <c r="K67" t="s">
        <v>905</v>
      </c>
      <c r="M67" t="s">
        <v>912</v>
      </c>
      <c r="N67">
        <v>1</v>
      </c>
      <c r="O67">
        <v>3.1184330325638797E+17</v>
      </c>
      <c r="P67" t="s">
        <v>1403</v>
      </c>
      <c r="Q67" s="16">
        <v>46227</v>
      </c>
      <c r="R67" s="16">
        <v>46235</v>
      </c>
      <c r="S67" t="s">
        <v>916</v>
      </c>
      <c r="T67" t="s">
        <v>917</v>
      </c>
      <c r="U67" s="16">
        <v>46238</v>
      </c>
      <c r="V67" t="s">
        <v>924</v>
      </c>
      <c r="W67" t="s">
        <v>1404</v>
      </c>
      <c r="X67" t="s">
        <v>1405</v>
      </c>
      <c r="Y67" t="s">
        <v>1406</v>
      </c>
      <c r="AA67" t="s">
        <v>918</v>
      </c>
      <c r="AB67" t="s">
        <v>918</v>
      </c>
      <c r="AC67" s="17">
        <v>46238.741898148146</v>
      </c>
      <c r="AD67" s="12" t="s">
        <v>85</v>
      </c>
      <c r="AE67" s="12">
        <f t="shared" si="0"/>
        <v>204.54000000000002</v>
      </c>
    </row>
    <row r="68" spans="2:31" ht="14.45" x14ac:dyDescent="0.3">
      <c r="B68" t="s">
        <v>1220</v>
      </c>
      <c r="C68">
        <v>2</v>
      </c>
      <c r="D68" t="s">
        <v>991</v>
      </c>
      <c r="E68" t="s">
        <v>992</v>
      </c>
      <c r="F68">
        <v>80892904</v>
      </c>
      <c r="G68" t="s">
        <v>1013</v>
      </c>
      <c r="H68">
        <v>267</v>
      </c>
      <c r="I68">
        <v>242.73</v>
      </c>
      <c r="J68">
        <v>48</v>
      </c>
      <c r="K68" t="s">
        <v>905</v>
      </c>
      <c r="M68" t="s">
        <v>912</v>
      </c>
      <c r="N68">
        <v>1</v>
      </c>
      <c r="O68">
        <v>3.1100925336636698E+17</v>
      </c>
      <c r="P68" t="s">
        <v>1407</v>
      </c>
      <c r="Q68" s="16">
        <v>46225</v>
      </c>
      <c r="R68" s="16">
        <v>46234</v>
      </c>
      <c r="S68" t="s">
        <v>916</v>
      </c>
      <c r="T68" t="s">
        <v>917</v>
      </c>
      <c r="U68" s="16">
        <v>46238</v>
      </c>
      <c r="V68" t="s">
        <v>924</v>
      </c>
      <c r="W68" t="s">
        <v>1408</v>
      </c>
      <c r="X68" t="s">
        <v>1409</v>
      </c>
      <c r="Y68" t="s">
        <v>1406</v>
      </c>
      <c r="AA68" t="s">
        <v>918</v>
      </c>
      <c r="AB68" t="s">
        <v>918</v>
      </c>
      <c r="AC68" s="17">
        <v>46238.741898148146</v>
      </c>
      <c r="AD68" s="12" t="s">
        <v>85</v>
      </c>
      <c r="AE68" s="12">
        <f t="shared" si="0"/>
        <v>242.73</v>
      </c>
    </row>
    <row r="69" spans="2:31" ht="14.45" x14ac:dyDescent="0.3">
      <c r="B69" t="s">
        <v>1220</v>
      </c>
      <c r="C69">
        <v>3</v>
      </c>
      <c r="D69" t="s">
        <v>995</v>
      </c>
      <c r="E69" t="s">
        <v>996</v>
      </c>
      <c r="F69">
        <v>83911280</v>
      </c>
      <c r="G69" t="s">
        <v>969</v>
      </c>
      <c r="H69">
        <v>222</v>
      </c>
      <c r="I69">
        <v>201.81</v>
      </c>
      <c r="J69">
        <v>48</v>
      </c>
      <c r="K69" t="s">
        <v>905</v>
      </c>
      <c r="M69" t="s">
        <v>912</v>
      </c>
      <c r="N69">
        <v>1</v>
      </c>
      <c r="O69">
        <v>3.12904583910728E+17</v>
      </c>
      <c r="P69" t="s">
        <v>1410</v>
      </c>
      <c r="Q69" s="16">
        <v>46230</v>
      </c>
      <c r="R69" s="16">
        <v>46234</v>
      </c>
      <c r="S69" t="s">
        <v>916</v>
      </c>
      <c r="T69" t="s">
        <v>917</v>
      </c>
      <c r="U69" s="16">
        <v>46238</v>
      </c>
      <c r="V69" t="s">
        <v>924</v>
      </c>
      <c r="W69" t="s">
        <v>1411</v>
      </c>
      <c r="X69" t="s">
        <v>1412</v>
      </c>
      <c r="Y69" t="s">
        <v>1406</v>
      </c>
      <c r="AA69" t="s">
        <v>918</v>
      </c>
      <c r="AB69" t="s">
        <v>918</v>
      </c>
      <c r="AC69" s="17">
        <v>46238.741898148146</v>
      </c>
      <c r="AD69" s="12" t="s">
        <v>85</v>
      </c>
      <c r="AE69" s="12">
        <f t="shared" ref="AE69:AE115" si="1">+N69*I69</f>
        <v>201.81</v>
      </c>
    </row>
    <row r="70" spans="2:31" x14ac:dyDescent="0.25">
      <c r="B70" t="s">
        <v>1220</v>
      </c>
      <c r="C70">
        <v>4</v>
      </c>
      <c r="D70" t="s">
        <v>932</v>
      </c>
      <c r="E70">
        <v>80813218</v>
      </c>
      <c r="F70">
        <v>80864297</v>
      </c>
      <c r="G70" t="s">
        <v>632</v>
      </c>
      <c r="H70">
        <v>175</v>
      </c>
      <c r="I70">
        <v>153.5</v>
      </c>
      <c r="J70">
        <v>72</v>
      </c>
      <c r="K70" t="s">
        <v>905</v>
      </c>
      <c r="M70" t="s">
        <v>933</v>
      </c>
      <c r="N70">
        <v>1</v>
      </c>
      <c r="O70">
        <v>3.1149890610836301E+17</v>
      </c>
      <c r="P70" t="s">
        <v>1413</v>
      </c>
      <c r="Q70" s="16">
        <v>46226</v>
      </c>
      <c r="R70" s="16">
        <v>46234</v>
      </c>
      <c r="S70" t="s">
        <v>916</v>
      </c>
      <c r="T70" t="s">
        <v>917</v>
      </c>
      <c r="U70" s="16">
        <v>46238</v>
      </c>
      <c r="V70" t="s">
        <v>924</v>
      </c>
      <c r="W70" t="s">
        <v>1414</v>
      </c>
      <c r="X70" t="s">
        <v>1415</v>
      </c>
      <c r="Y70" t="s">
        <v>1406</v>
      </c>
      <c r="AA70" t="s">
        <v>918</v>
      </c>
      <c r="AB70" t="s">
        <v>918</v>
      </c>
      <c r="AC70" s="17">
        <v>46238.741898148146</v>
      </c>
      <c r="AD70" s="12" t="s">
        <v>85</v>
      </c>
      <c r="AE70" s="12">
        <f t="shared" si="1"/>
        <v>153.5</v>
      </c>
    </row>
    <row r="71" spans="2:31" ht="14.45" x14ac:dyDescent="0.3">
      <c r="B71" t="s">
        <v>1220</v>
      </c>
      <c r="C71">
        <v>5</v>
      </c>
      <c r="D71" t="s">
        <v>1271</v>
      </c>
      <c r="E71" t="s">
        <v>1272</v>
      </c>
      <c r="F71">
        <v>80880909</v>
      </c>
      <c r="G71" t="s">
        <v>610</v>
      </c>
      <c r="H71">
        <v>255</v>
      </c>
      <c r="I71">
        <v>231.81</v>
      </c>
      <c r="J71">
        <v>48</v>
      </c>
      <c r="K71" t="s">
        <v>905</v>
      </c>
      <c r="M71" t="s">
        <v>912</v>
      </c>
      <c r="N71">
        <v>1</v>
      </c>
      <c r="O71">
        <v>3.1147467944355501E+17</v>
      </c>
      <c r="P71" t="s">
        <v>1416</v>
      </c>
      <c r="Q71" s="16">
        <v>46226</v>
      </c>
      <c r="R71" s="16">
        <v>46234</v>
      </c>
      <c r="S71" t="s">
        <v>916</v>
      </c>
      <c r="T71" t="s">
        <v>917</v>
      </c>
      <c r="U71" s="16">
        <v>46238</v>
      </c>
      <c r="V71" t="s">
        <v>924</v>
      </c>
      <c r="W71" t="s">
        <v>1417</v>
      </c>
      <c r="X71" t="s">
        <v>1418</v>
      </c>
      <c r="Y71" t="s">
        <v>1406</v>
      </c>
      <c r="AA71" t="s">
        <v>918</v>
      </c>
      <c r="AB71" t="s">
        <v>918</v>
      </c>
      <c r="AC71" s="17">
        <v>46238.741898148146</v>
      </c>
      <c r="AD71" s="12" t="s">
        <v>85</v>
      </c>
      <c r="AE71" s="12">
        <f t="shared" si="1"/>
        <v>231.81</v>
      </c>
    </row>
    <row r="72" spans="2:31" ht="14.45" x14ac:dyDescent="0.3">
      <c r="B72" t="s">
        <v>1220</v>
      </c>
      <c r="C72">
        <v>6</v>
      </c>
      <c r="D72" t="s">
        <v>921</v>
      </c>
      <c r="E72">
        <v>80809870</v>
      </c>
      <c r="F72">
        <v>80888567</v>
      </c>
      <c r="G72" t="s">
        <v>230</v>
      </c>
      <c r="H72">
        <v>399</v>
      </c>
      <c r="I72">
        <v>319.58</v>
      </c>
      <c r="J72">
        <v>16</v>
      </c>
      <c r="K72" t="s">
        <v>905</v>
      </c>
      <c r="M72" t="s">
        <v>913</v>
      </c>
      <c r="N72">
        <v>1</v>
      </c>
      <c r="O72">
        <v>3.0063432727613197E+17</v>
      </c>
      <c r="P72" t="s">
        <v>1419</v>
      </c>
      <c r="Q72" s="16">
        <v>46196</v>
      </c>
      <c r="R72" s="16">
        <v>46233</v>
      </c>
      <c r="S72" t="s">
        <v>916</v>
      </c>
      <c r="T72" t="s">
        <v>917</v>
      </c>
      <c r="U72" s="16">
        <v>46238</v>
      </c>
      <c r="V72" t="s">
        <v>924</v>
      </c>
      <c r="W72" t="s">
        <v>1420</v>
      </c>
      <c r="X72" t="s">
        <v>1421</v>
      </c>
      <c r="Y72" t="s">
        <v>1406</v>
      </c>
      <c r="AA72" t="s">
        <v>918</v>
      </c>
      <c r="AB72" t="s">
        <v>918</v>
      </c>
      <c r="AC72" s="17">
        <v>46238.741898148146</v>
      </c>
      <c r="AD72" s="12" t="s">
        <v>85</v>
      </c>
      <c r="AE72" s="12">
        <f t="shared" si="1"/>
        <v>319.58</v>
      </c>
    </row>
    <row r="73" spans="2:31" ht="14.45" x14ac:dyDescent="0.3">
      <c r="B73" t="s">
        <v>1220</v>
      </c>
      <c r="C73">
        <v>7</v>
      </c>
      <c r="D73" t="s">
        <v>991</v>
      </c>
      <c r="E73" t="s">
        <v>992</v>
      </c>
      <c r="F73">
        <v>80892904</v>
      </c>
      <c r="G73" t="s">
        <v>1013</v>
      </c>
      <c r="H73">
        <v>267</v>
      </c>
      <c r="I73">
        <v>242.73</v>
      </c>
      <c r="J73">
        <v>48</v>
      </c>
      <c r="K73" t="s">
        <v>905</v>
      </c>
      <c r="M73" t="s">
        <v>912</v>
      </c>
      <c r="N73">
        <v>1</v>
      </c>
      <c r="O73">
        <v>3.0990901954730701E+17</v>
      </c>
      <c r="P73" t="s">
        <v>1422</v>
      </c>
      <c r="Q73" s="16">
        <v>46223</v>
      </c>
      <c r="R73" s="16">
        <v>46232</v>
      </c>
      <c r="S73" t="s">
        <v>916</v>
      </c>
      <c r="T73" t="s">
        <v>917</v>
      </c>
      <c r="U73" s="16">
        <v>46238</v>
      </c>
      <c r="V73" t="s">
        <v>924</v>
      </c>
      <c r="W73" t="s">
        <v>1423</v>
      </c>
      <c r="X73" t="s">
        <v>1424</v>
      </c>
      <c r="Y73" t="s">
        <v>1406</v>
      </c>
      <c r="AA73" t="s">
        <v>918</v>
      </c>
      <c r="AB73" t="s">
        <v>918</v>
      </c>
      <c r="AC73" s="17">
        <v>46238.741898148146</v>
      </c>
      <c r="AD73" s="12" t="s">
        <v>85</v>
      </c>
      <c r="AE73" s="12">
        <f t="shared" si="1"/>
        <v>242.73</v>
      </c>
    </row>
    <row r="74" spans="2:31" ht="14.45" x14ac:dyDescent="0.3">
      <c r="B74" t="s">
        <v>1220</v>
      </c>
      <c r="C74">
        <v>8</v>
      </c>
      <c r="D74" t="s">
        <v>1232</v>
      </c>
      <c r="E74" t="s">
        <v>1233</v>
      </c>
      <c r="F74">
        <v>83911270</v>
      </c>
      <c r="G74" t="s">
        <v>1234</v>
      </c>
      <c r="H74">
        <v>237</v>
      </c>
      <c r="I74">
        <v>215.43</v>
      </c>
      <c r="J74">
        <v>48</v>
      </c>
      <c r="K74" t="s">
        <v>905</v>
      </c>
      <c r="M74" t="s">
        <v>912</v>
      </c>
      <c r="N74">
        <v>1</v>
      </c>
      <c r="O74">
        <v>3.1003086647764902E+17</v>
      </c>
      <c r="P74" t="s">
        <v>1425</v>
      </c>
      <c r="Q74" s="16">
        <v>46223</v>
      </c>
      <c r="R74" s="16">
        <v>46232</v>
      </c>
      <c r="S74" t="s">
        <v>916</v>
      </c>
      <c r="T74" t="s">
        <v>917</v>
      </c>
      <c r="U74" s="16">
        <v>46238</v>
      </c>
      <c r="V74" t="s">
        <v>924</v>
      </c>
      <c r="W74" t="s">
        <v>1426</v>
      </c>
      <c r="X74" t="s">
        <v>1427</v>
      </c>
      <c r="Y74" t="s">
        <v>1406</v>
      </c>
      <c r="AA74" t="s">
        <v>918</v>
      </c>
      <c r="AB74" t="s">
        <v>918</v>
      </c>
      <c r="AC74" s="17">
        <v>46238.741898148146</v>
      </c>
      <c r="AD74" s="12" t="s">
        <v>85</v>
      </c>
      <c r="AE74" s="12">
        <f t="shared" si="1"/>
        <v>215.43</v>
      </c>
    </row>
    <row r="75" spans="2:31" ht="14.45" x14ac:dyDescent="0.3">
      <c r="B75" t="s">
        <v>1220</v>
      </c>
      <c r="C75">
        <v>9</v>
      </c>
      <c r="D75" t="s">
        <v>1016</v>
      </c>
      <c r="E75">
        <v>648969686</v>
      </c>
      <c r="F75">
        <v>83918759</v>
      </c>
      <c r="G75" t="s">
        <v>482</v>
      </c>
      <c r="H75">
        <v>279</v>
      </c>
      <c r="I75">
        <v>232.5</v>
      </c>
      <c r="J75">
        <v>40</v>
      </c>
      <c r="K75" t="s">
        <v>905</v>
      </c>
      <c r="M75" t="s">
        <v>915</v>
      </c>
      <c r="N75">
        <v>1</v>
      </c>
      <c r="O75">
        <v>3.1139109918359802E+17</v>
      </c>
      <c r="P75" t="s">
        <v>1428</v>
      </c>
      <c r="Q75" s="16">
        <v>46226</v>
      </c>
      <c r="R75" s="16">
        <v>46230</v>
      </c>
      <c r="S75" t="s">
        <v>916</v>
      </c>
      <c r="T75" t="s">
        <v>917</v>
      </c>
      <c r="U75" s="16">
        <v>46238</v>
      </c>
      <c r="V75" t="s">
        <v>924</v>
      </c>
      <c r="W75" t="s">
        <v>1429</v>
      </c>
      <c r="X75" t="s">
        <v>1430</v>
      </c>
      <c r="Y75" t="s">
        <v>1406</v>
      </c>
      <c r="AA75" t="s">
        <v>918</v>
      </c>
      <c r="AB75" t="s">
        <v>918</v>
      </c>
      <c r="AC75" s="17">
        <v>46238.741898148146</v>
      </c>
      <c r="AD75" s="12" t="s">
        <v>85</v>
      </c>
      <c r="AE75" s="12">
        <f t="shared" si="1"/>
        <v>232.5</v>
      </c>
    </row>
    <row r="76" spans="2:31" ht="14.45" x14ac:dyDescent="0.3">
      <c r="B76" t="s">
        <v>1220</v>
      </c>
      <c r="C76">
        <v>10</v>
      </c>
      <c r="D76" t="s">
        <v>1282</v>
      </c>
      <c r="E76" t="s">
        <v>685</v>
      </c>
      <c r="F76">
        <v>83911281</v>
      </c>
      <c r="G76" t="s">
        <v>1283</v>
      </c>
      <c r="H76">
        <v>237</v>
      </c>
      <c r="I76">
        <v>215.43</v>
      </c>
      <c r="J76">
        <v>48</v>
      </c>
      <c r="K76" t="s">
        <v>905</v>
      </c>
      <c r="M76" t="s">
        <v>912</v>
      </c>
      <c r="N76">
        <v>1</v>
      </c>
      <c r="O76">
        <v>3.0443422141363597E+17</v>
      </c>
      <c r="P76" t="s">
        <v>1431</v>
      </c>
      <c r="Q76" s="16">
        <v>46207</v>
      </c>
      <c r="R76" s="16">
        <v>46230</v>
      </c>
      <c r="S76" t="s">
        <v>916</v>
      </c>
      <c r="T76" t="s">
        <v>917</v>
      </c>
      <c r="U76" s="16">
        <v>46238</v>
      </c>
      <c r="V76" t="s">
        <v>924</v>
      </c>
      <c r="W76" t="s">
        <v>1432</v>
      </c>
      <c r="X76" t="s">
        <v>1433</v>
      </c>
      <c r="Y76" t="s">
        <v>1406</v>
      </c>
      <c r="AA76" t="s">
        <v>918</v>
      </c>
      <c r="AB76" t="s">
        <v>918</v>
      </c>
      <c r="AC76" s="17">
        <v>46238.741898148146</v>
      </c>
      <c r="AD76" s="12" t="s">
        <v>85</v>
      </c>
      <c r="AE76" s="12">
        <f t="shared" si="1"/>
        <v>215.43</v>
      </c>
    </row>
    <row r="77" spans="2:31" ht="14.45" x14ac:dyDescent="0.3">
      <c r="B77" t="s">
        <v>1220</v>
      </c>
      <c r="C77">
        <v>11</v>
      </c>
      <c r="D77" t="s">
        <v>1316</v>
      </c>
      <c r="E77">
        <v>80741149</v>
      </c>
      <c r="F77">
        <v>80840354</v>
      </c>
      <c r="G77" t="s">
        <v>485</v>
      </c>
      <c r="H77">
        <v>375</v>
      </c>
      <c r="I77">
        <v>328.95</v>
      </c>
      <c r="J77">
        <v>18</v>
      </c>
      <c r="K77" t="s">
        <v>905</v>
      </c>
      <c r="M77" t="s">
        <v>933</v>
      </c>
      <c r="N77">
        <v>1</v>
      </c>
      <c r="O77">
        <v>3.1031063096266202E+17</v>
      </c>
      <c r="P77" t="s">
        <v>1434</v>
      </c>
      <c r="Q77" s="16">
        <v>46223</v>
      </c>
      <c r="R77" s="16">
        <v>46229</v>
      </c>
      <c r="S77" t="s">
        <v>916</v>
      </c>
      <c r="T77" t="s">
        <v>917</v>
      </c>
      <c r="U77" s="16">
        <v>46238</v>
      </c>
      <c r="V77" t="s">
        <v>924</v>
      </c>
      <c r="W77" t="s">
        <v>1435</v>
      </c>
      <c r="X77" t="s">
        <v>1436</v>
      </c>
      <c r="Y77" t="s">
        <v>1406</v>
      </c>
      <c r="AA77" t="s">
        <v>918</v>
      </c>
      <c r="AB77" t="s">
        <v>918</v>
      </c>
      <c r="AC77" s="17">
        <v>46238.741898148146</v>
      </c>
      <c r="AD77" s="12" t="s">
        <v>85</v>
      </c>
      <c r="AE77" s="12">
        <f t="shared" si="1"/>
        <v>328.95</v>
      </c>
    </row>
    <row r="78" spans="2:31" ht="14.45" x14ac:dyDescent="0.3">
      <c r="B78" t="s">
        <v>1220</v>
      </c>
      <c r="C78">
        <v>12</v>
      </c>
      <c r="D78" t="s">
        <v>991</v>
      </c>
      <c r="E78" t="s">
        <v>992</v>
      </c>
      <c r="F78">
        <v>80892904</v>
      </c>
      <c r="G78" t="s">
        <v>1013</v>
      </c>
      <c r="H78">
        <v>267</v>
      </c>
      <c r="I78">
        <v>242.73</v>
      </c>
      <c r="J78">
        <v>48</v>
      </c>
      <c r="K78" t="s">
        <v>905</v>
      </c>
      <c r="M78" t="s">
        <v>912</v>
      </c>
      <c r="N78">
        <v>1</v>
      </c>
      <c r="O78">
        <v>3.1040892800958502E+17</v>
      </c>
      <c r="P78" t="s">
        <v>1437</v>
      </c>
      <c r="Q78" s="16">
        <v>46223</v>
      </c>
      <c r="R78" s="16">
        <v>46228</v>
      </c>
      <c r="S78" t="s">
        <v>916</v>
      </c>
      <c r="T78" t="s">
        <v>917</v>
      </c>
      <c r="U78" s="16">
        <v>46238</v>
      </c>
      <c r="V78" t="s">
        <v>924</v>
      </c>
      <c r="W78" t="s">
        <v>1438</v>
      </c>
      <c r="X78" t="s">
        <v>1439</v>
      </c>
      <c r="Y78" t="s">
        <v>1406</v>
      </c>
      <c r="AA78" t="s">
        <v>918</v>
      </c>
      <c r="AB78" t="s">
        <v>918</v>
      </c>
      <c r="AC78" s="17">
        <v>46238.741898148146</v>
      </c>
      <c r="AD78" s="12" t="s">
        <v>85</v>
      </c>
      <c r="AE78" s="12">
        <f t="shared" si="1"/>
        <v>242.73</v>
      </c>
    </row>
    <row r="79" spans="2:31" ht="14.45" x14ac:dyDescent="0.3">
      <c r="B79" t="s">
        <v>1220</v>
      </c>
      <c r="C79">
        <v>13</v>
      </c>
      <c r="D79" t="s">
        <v>938</v>
      </c>
      <c r="E79" t="s">
        <v>939</v>
      </c>
      <c r="F79">
        <v>80870357</v>
      </c>
      <c r="G79" t="s">
        <v>628</v>
      </c>
      <c r="H79">
        <v>299</v>
      </c>
      <c r="I79">
        <v>232.32</v>
      </c>
      <c r="J79">
        <v>18</v>
      </c>
      <c r="K79" t="s">
        <v>905</v>
      </c>
      <c r="M79" t="s">
        <v>906</v>
      </c>
      <c r="N79">
        <v>1</v>
      </c>
      <c r="O79">
        <v>3.07695077585984E+17</v>
      </c>
      <c r="P79" t="s">
        <v>1440</v>
      </c>
      <c r="Q79" s="16">
        <v>46216</v>
      </c>
      <c r="R79" s="16">
        <v>46227</v>
      </c>
      <c r="S79" t="s">
        <v>916</v>
      </c>
      <c r="T79" t="s">
        <v>917</v>
      </c>
      <c r="U79" s="16">
        <v>46238</v>
      </c>
      <c r="V79" t="s">
        <v>924</v>
      </c>
      <c r="W79" t="s">
        <v>1441</v>
      </c>
      <c r="X79" t="s">
        <v>1442</v>
      </c>
      <c r="Y79" t="s">
        <v>1406</v>
      </c>
      <c r="AA79" t="s">
        <v>918</v>
      </c>
      <c r="AB79" t="s">
        <v>918</v>
      </c>
      <c r="AC79" s="17">
        <v>46238.741898148146</v>
      </c>
      <c r="AD79" s="12" t="s">
        <v>85</v>
      </c>
      <c r="AE79" s="12">
        <f t="shared" si="1"/>
        <v>232.32</v>
      </c>
    </row>
    <row r="80" spans="2:31" ht="14.45" x14ac:dyDescent="0.3">
      <c r="B80" t="s">
        <v>1220</v>
      </c>
      <c r="C80">
        <v>14</v>
      </c>
      <c r="D80" t="s">
        <v>1443</v>
      </c>
      <c r="E80" t="s">
        <v>1444</v>
      </c>
      <c r="F80">
        <v>80895602</v>
      </c>
      <c r="G80" t="s">
        <v>1445</v>
      </c>
      <c r="H80">
        <v>100</v>
      </c>
      <c r="I80">
        <v>83.34</v>
      </c>
      <c r="J80">
        <v>48</v>
      </c>
      <c r="K80" t="s">
        <v>905</v>
      </c>
      <c r="M80" t="s">
        <v>1446</v>
      </c>
      <c r="N80">
        <v>1</v>
      </c>
      <c r="O80">
        <v>3.0568325814125299E+17</v>
      </c>
      <c r="P80" t="s">
        <v>1447</v>
      </c>
      <c r="Q80" s="16">
        <v>46210</v>
      </c>
      <c r="R80" s="16">
        <v>46225</v>
      </c>
      <c r="S80" t="s">
        <v>916</v>
      </c>
      <c r="T80" t="s">
        <v>917</v>
      </c>
      <c r="U80" s="16">
        <v>46238</v>
      </c>
      <c r="V80" t="s">
        <v>924</v>
      </c>
      <c r="W80" t="s">
        <v>1448</v>
      </c>
      <c r="X80" t="s">
        <v>1449</v>
      </c>
      <c r="Y80" t="s">
        <v>1406</v>
      </c>
      <c r="AA80" t="s">
        <v>918</v>
      </c>
      <c r="AB80" t="s">
        <v>918</v>
      </c>
      <c r="AC80" s="17">
        <v>46238.741898148146</v>
      </c>
      <c r="AD80" s="12" t="s">
        <v>85</v>
      </c>
      <c r="AE80" s="12">
        <f t="shared" si="1"/>
        <v>83.34</v>
      </c>
    </row>
    <row r="81" spans="2:31" ht="14.45" x14ac:dyDescent="0.3">
      <c r="B81" t="s">
        <v>1220</v>
      </c>
      <c r="C81">
        <v>15</v>
      </c>
      <c r="D81" t="s">
        <v>1450</v>
      </c>
      <c r="E81">
        <v>80830001</v>
      </c>
      <c r="F81">
        <v>80895465</v>
      </c>
      <c r="G81" t="s">
        <v>299</v>
      </c>
      <c r="H81">
        <v>374</v>
      </c>
      <c r="I81">
        <v>325.22000000000003</v>
      </c>
      <c r="J81">
        <v>18</v>
      </c>
      <c r="K81" t="s">
        <v>905</v>
      </c>
      <c r="M81" t="s">
        <v>922</v>
      </c>
      <c r="N81">
        <v>1</v>
      </c>
      <c r="O81">
        <v>3.0712883311501901E+17</v>
      </c>
      <c r="P81" t="s">
        <v>1451</v>
      </c>
      <c r="Q81" s="16">
        <v>46214</v>
      </c>
      <c r="R81" s="16">
        <v>46224</v>
      </c>
      <c r="S81" t="s">
        <v>916</v>
      </c>
      <c r="T81" t="s">
        <v>917</v>
      </c>
      <c r="U81" s="16">
        <v>46238</v>
      </c>
      <c r="V81" t="s">
        <v>924</v>
      </c>
      <c r="W81" t="s">
        <v>1452</v>
      </c>
      <c r="X81" t="s">
        <v>1453</v>
      </c>
      <c r="Y81" t="s">
        <v>1406</v>
      </c>
      <c r="AA81" t="s">
        <v>918</v>
      </c>
      <c r="AB81" t="s">
        <v>918</v>
      </c>
      <c r="AC81" s="17">
        <v>46238.741898148146</v>
      </c>
      <c r="AD81" s="12" t="s">
        <v>85</v>
      </c>
      <c r="AE81" s="12">
        <f t="shared" si="1"/>
        <v>325.22000000000003</v>
      </c>
    </row>
    <row r="82" spans="2:31" ht="14.45" x14ac:dyDescent="0.3">
      <c r="B82" t="s">
        <v>1220</v>
      </c>
      <c r="C82">
        <v>21</v>
      </c>
      <c r="D82" t="s">
        <v>1016</v>
      </c>
      <c r="E82">
        <v>648969686</v>
      </c>
      <c r="F82">
        <v>83918759</v>
      </c>
      <c r="G82" t="s">
        <v>482</v>
      </c>
      <c r="H82">
        <v>279</v>
      </c>
      <c r="I82">
        <v>232.5</v>
      </c>
      <c r="J82">
        <v>40</v>
      </c>
      <c r="K82" t="s">
        <v>905</v>
      </c>
      <c r="M82" t="s">
        <v>915</v>
      </c>
      <c r="N82">
        <v>1</v>
      </c>
      <c r="O82">
        <v>3.1299985858349101E+17</v>
      </c>
      <c r="P82" t="s">
        <v>1454</v>
      </c>
      <c r="Q82" s="16">
        <v>46230</v>
      </c>
      <c r="R82" s="16">
        <v>46233</v>
      </c>
      <c r="S82" t="s">
        <v>916</v>
      </c>
      <c r="T82" t="s">
        <v>917</v>
      </c>
      <c r="U82" s="16">
        <v>46238</v>
      </c>
      <c r="V82" t="s">
        <v>924</v>
      </c>
      <c r="W82" t="s">
        <v>1455</v>
      </c>
      <c r="X82" t="s">
        <v>1456</v>
      </c>
      <c r="Y82" t="s">
        <v>1344</v>
      </c>
      <c r="AA82" t="s">
        <v>918</v>
      </c>
      <c r="AB82" t="s">
        <v>918</v>
      </c>
      <c r="AC82" s="17">
        <v>46238.736574074072</v>
      </c>
      <c r="AD82" s="12" t="s">
        <v>85</v>
      </c>
      <c r="AE82" s="12">
        <f t="shared" si="1"/>
        <v>232.5</v>
      </c>
    </row>
    <row r="83" spans="2:31" ht="14.45" x14ac:dyDescent="0.3">
      <c r="B83" t="s">
        <v>1220</v>
      </c>
      <c r="C83">
        <v>22</v>
      </c>
      <c r="D83" t="s">
        <v>1253</v>
      </c>
      <c r="E83" t="s">
        <v>1254</v>
      </c>
      <c r="F83">
        <v>83904003</v>
      </c>
      <c r="G83" t="s">
        <v>1255</v>
      </c>
      <c r="H83">
        <v>266</v>
      </c>
      <c r="I83">
        <v>220.4</v>
      </c>
      <c r="J83">
        <v>120</v>
      </c>
      <c r="K83" t="s">
        <v>905</v>
      </c>
      <c r="M83" t="s">
        <v>1256</v>
      </c>
      <c r="N83">
        <v>1</v>
      </c>
      <c r="O83">
        <v>3.1286337115358003E+17</v>
      </c>
      <c r="P83" t="s">
        <v>1457</v>
      </c>
      <c r="Q83" s="16">
        <v>46230</v>
      </c>
      <c r="R83" s="16">
        <v>46233</v>
      </c>
      <c r="S83" t="s">
        <v>916</v>
      </c>
      <c r="T83" t="s">
        <v>917</v>
      </c>
      <c r="U83" s="16">
        <v>46238</v>
      </c>
      <c r="V83" t="s">
        <v>924</v>
      </c>
      <c r="W83" t="s">
        <v>1458</v>
      </c>
      <c r="X83" t="s">
        <v>1459</v>
      </c>
      <c r="Y83" t="s">
        <v>1344</v>
      </c>
      <c r="AA83" t="s">
        <v>918</v>
      </c>
      <c r="AB83" t="s">
        <v>918</v>
      </c>
      <c r="AC83" s="17">
        <v>46238.736574074072</v>
      </c>
      <c r="AD83" s="12" t="s">
        <v>85</v>
      </c>
      <c r="AE83" s="12">
        <f t="shared" si="1"/>
        <v>220.4</v>
      </c>
    </row>
    <row r="84" spans="2:31" ht="14.45" x14ac:dyDescent="0.3">
      <c r="B84" t="s">
        <v>1220</v>
      </c>
      <c r="C84">
        <v>24</v>
      </c>
      <c r="D84" t="s">
        <v>1264</v>
      </c>
      <c r="E84" t="s">
        <v>1265</v>
      </c>
      <c r="F84">
        <v>83904906</v>
      </c>
      <c r="G84" t="s">
        <v>460</v>
      </c>
      <c r="H84">
        <v>297</v>
      </c>
      <c r="I84">
        <v>267.57</v>
      </c>
      <c r="J84">
        <v>64</v>
      </c>
      <c r="K84" t="s">
        <v>905</v>
      </c>
      <c r="M84" t="s">
        <v>906</v>
      </c>
      <c r="N84">
        <v>1</v>
      </c>
      <c r="O84">
        <v>3.1191429987244499E+17</v>
      </c>
      <c r="P84" t="s">
        <v>1460</v>
      </c>
      <c r="Q84" s="16">
        <v>46227</v>
      </c>
      <c r="R84" s="16">
        <v>46232</v>
      </c>
      <c r="S84" t="s">
        <v>916</v>
      </c>
      <c r="T84" t="s">
        <v>917</v>
      </c>
      <c r="U84" s="16">
        <v>46238</v>
      </c>
      <c r="V84" t="s">
        <v>924</v>
      </c>
      <c r="W84" t="s">
        <v>1461</v>
      </c>
      <c r="X84" t="s">
        <v>1462</v>
      </c>
      <c r="Y84" t="s">
        <v>1344</v>
      </c>
      <c r="AA84" t="s">
        <v>918</v>
      </c>
      <c r="AB84" t="s">
        <v>918</v>
      </c>
      <c r="AC84" s="17">
        <v>46238.736574074072</v>
      </c>
      <c r="AD84" s="12" t="s">
        <v>85</v>
      </c>
      <c r="AE84" s="12">
        <f t="shared" si="1"/>
        <v>267.57</v>
      </c>
    </row>
    <row r="85" spans="2:31" ht="14.45" x14ac:dyDescent="0.3">
      <c r="B85" t="s">
        <v>1220</v>
      </c>
      <c r="C85">
        <v>25</v>
      </c>
      <c r="D85" t="s">
        <v>1016</v>
      </c>
      <c r="E85">
        <v>648969686</v>
      </c>
      <c r="F85">
        <v>83918759</v>
      </c>
      <c r="G85" t="s">
        <v>482</v>
      </c>
      <c r="H85">
        <v>279</v>
      </c>
      <c r="I85">
        <v>232.5</v>
      </c>
      <c r="J85">
        <v>40</v>
      </c>
      <c r="K85" t="s">
        <v>905</v>
      </c>
      <c r="M85" t="s">
        <v>915</v>
      </c>
      <c r="N85">
        <v>1</v>
      </c>
      <c r="O85">
        <v>3.1186515865180602E+17</v>
      </c>
      <c r="P85" t="s">
        <v>1463</v>
      </c>
      <c r="Q85" s="16">
        <v>46227</v>
      </c>
      <c r="R85" s="16">
        <v>46232</v>
      </c>
      <c r="S85" t="s">
        <v>916</v>
      </c>
      <c r="T85" t="s">
        <v>917</v>
      </c>
      <c r="U85" s="16">
        <v>46238</v>
      </c>
      <c r="V85" t="s">
        <v>924</v>
      </c>
      <c r="W85" t="s">
        <v>1464</v>
      </c>
      <c r="X85" t="s">
        <v>1465</v>
      </c>
      <c r="Y85" t="s">
        <v>1344</v>
      </c>
      <c r="AA85" t="s">
        <v>918</v>
      </c>
      <c r="AB85" t="s">
        <v>918</v>
      </c>
      <c r="AC85" s="17">
        <v>46238.736574074072</v>
      </c>
      <c r="AD85" s="12" t="s">
        <v>85</v>
      </c>
      <c r="AE85" s="12">
        <f t="shared" si="1"/>
        <v>232.5</v>
      </c>
    </row>
    <row r="86" spans="2:31" ht="14.45" x14ac:dyDescent="0.3">
      <c r="B86" t="s">
        <v>1220</v>
      </c>
      <c r="C86">
        <v>26</v>
      </c>
      <c r="D86" t="s">
        <v>995</v>
      </c>
      <c r="E86" t="s">
        <v>996</v>
      </c>
      <c r="F86">
        <v>83911280</v>
      </c>
      <c r="G86" t="s">
        <v>969</v>
      </c>
      <c r="H86">
        <v>222</v>
      </c>
      <c r="I86">
        <v>201.81</v>
      </c>
      <c r="J86">
        <v>48</v>
      </c>
      <c r="K86" t="s">
        <v>905</v>
      </c>
      <c r="M86" t="s">
        <v>912</v>
      </c>
      <c r="N86">
        <v>1</v>
      </c>
      <c r="O86">
        <v>3.11080570895664E+17</v>
      </c>
      <c r="P86" t="s">
        <v>1466</v>
      </c>
      <c r="Q86" s="16">
        <v>46225</v>
      </c>
      <c r="R86" s="16">
        <v>46232</v>
      </c>
      <c r="S86" t="s">
        <v>916</v>
      </c>
      <c r="T86" t="s">
        <v>917</v>
      </c>
      <c r="U86" s="16">
        <v>46238</v>
      </c>
      <c r="V86" t="s">
        <v>924</v>
      </c>
      <c r="W86" t="s">
        <v>1467</v>
      </c>
      <c r="X86" t="s">
        <v>1468</v>
      </c>
      <c r="Y86" t="s">
        <v>1344</v>
      </c>
      <c r="AA86" t="s">
        <v>918</v>
      </c>
      <c r="AB86" t="s">
        <v>918</v>
      </c>
      <c r="AC86" s="17">
        <v>46238.736574074072</v>
      </c>
      <c r="AD86" s="12" t="s">
        <v>85</v>
      </c>
      <c r="AE86" s="12">
        <f t="shared" si="1"/>
        <v>201.81</v>
      </c>
    </row>
    <row r="87" spans="2:31" ht="14.45" x14ac:dyDescent="0.3">
      <c r="B87" t="s">
        <v>1220</v>
      </c>
      <c r="C87">
        <v>27</v>
      </c>
      <c r="D87" t="s">
        <v>938</v>
      </c>
      <c r="E87" t="s">
        <v>939</v>
      </c>
      <c r="F87">
        <v>80870357</v>
      </c>
      <c r="G87" t="s">
        <v>628</v>
      </c>
      <c r="H87">
        <v>299</v>
      </c>
      <c r="I87">
        <v>232.32</v>
      </c>
      <c r="J87">
        <v>18</v>
      </c>
      <c r="K87" t="s">
        <v>905</v>
      </c>
      <c r="M87" t="s">
        <v>906</v>
      </c>
      <c r="N87">
        <v>1</v>
      </c>
      <c r="O87">
        <v>3.11472881597088E+17</v>
      </c>
      <c r="P87" t="s">
        <v>1469</v>
      </c>
      <c r="Q87" s="16">
        <v>46226</v>
      </c>
      <c r="R87" s="16">
        <v>46232</v>
      </c>
      <c r="S87" t="s">
        <v>916</v>
      </c>
      <c r="T87" t="s">
        <v>917</v>
      </c>
      <c r="U87" s="16">
        <v>46238</v>
      </c>
      <c r="V87" t="s">
        <v>924</v>
      </c>
      <c r="W87" t="s">
        <v>1470</v>
      </c>
      <c r="X87" t="s">
        <v>1471</v>
      </c>
      <c r="Y87" t="s">
        <v>1344</v>
      </c>
      <c r="AA87" t="s">
        <v>918</v>
      </c>
      <c r="AB87" t="s">
        <v>918</v>
      </c>
      <c r="AC87" s="17">
        <v>46238.736574074072</v>
      </c>
      <c r="AD87" s="12" t="s">
        <v>85</v>
      </c>
      <c r="AE87" s="12">
        <f t="shared" si="1"/>
        <v>232.32</v>
      </c>
    </row>
    <row r="88" spans="2:31" ht="14.45" x14ac:dyDescent="0.3">
      <c r="B88" t="s">
        <v>1220</v>
      </c>
      <c r="C88">
        <v>28</v>
      </c>
      <c r="D88" t="s">
        <v>1472</v>
      </c>
      <c r="E88">
        <v>80838136</v>
      </c>
      <c r="F88">
        <v>80887530</v>
      </c>
      <c r="G88" t="s">
        <v>409</v>
      </c>
      <c r="H88">
        <v>649</v>
      </c>
      <c r="I88">
        <v>504.28</v>
      </c>
      <c r="J88">
        <v>18</v>
      </c>
      <c r="K88" t="s">
        <v>905</v>
      </c>
      <c r="M88" t="s">
        <v>906</v>
      </c>
      <c r="N88">
        <v>1</v>
      </c>
      <c r="O88">
        <v>2.9958195640324E+17</v>
      </c>
      <c r="P88" t="s">
        <v>1473</v>
      </c>
      <c r="Q88" s="16">
        <v>46193</v>
      </c>
      <c r="R88" s="16">
        <v>46232</v>
      </c>
      <c r="S88" t="s">
        <v>916</v>
      </c>
      <c r="T88" t="s">
        <v>917</v>
      </c>
      <c r="U88" s="16">
        <v>46238</v>
      </c>
      <c r="V88" t="s">
        <v>924</v>
      </c>
      <c r="W88" t="s">
        <v>1474</v>
      </c>
      <c r="X88" t="s">
        <v>1475</v>
      </c>
      <c r="Y88" t="s">
        <v>1344</v>
      </c>
      <c r="AA88" t="s">
        <v>918</v>
      </c>
      <c r="AB88" t="s">
        <v>918</v>
      </c>
      <c r="AC88" s="17">
        <v>46238.736574074072</v>
      </c>
      <c r="AD88" s="12" t="s">
        <v>85</v>
      </c>
      <c r="AE88" s="12">
        <f t="shared" si="1"/>
        <v>504.28</v>
      </c>
    </row>
    <row r="89" spans="2:31" x14ac:dyDescent="0.25">
      <c r="B89" t="s">
        <v>1220</v>
      </c>
      <c r="C89">
        <v>29</v>
      </c>
      <c r="D89" t="s">
        <v>932</v>
      </c>
      <c r="E89">
        <v>80813218</v>
      </c>
      <c r="F89">
        <v>80864297</v>
      </c>
      <c r="G89" t="s">
        <v>632</v>
      </c>
      <c r="H89">
        <v>175</v>
      </c>
      <c r="I89">
        <v>153.5</v>
      </c>
      <c r="J89">
        <v>72</v>
      </c>
      <c r="K89" t="s">
        <v>905</v>
      </c>
      <c r="M89" t="s">
        <v>933</v>
      </c>
      <c r="N89">
        <v>1</v>
      </c>
      <c r="O89">
        <v>3.1074684266079898E+17</v>
      </c>
      <c r="P89" t="s">
        <v>1476</v>
      </c>
      <c r="Q89" s="16">
        <v>46224</v>
      </c>
      <c r="R89" s="16">
        <v>46231</v>
      </c>
      <c r="S89" t="s">
        <v>916</v>
      </c>
      <c r="T89" t="s">
        <v>917</v>
      </c>
      <c r="U89" s="16">
        <v>46238</v>
      </c>
      <c r="V89" t="s">
        <v>924</v>
      </c>
      <c r="W89" t="s">
        <v>1477</v>
      </c>
      <c r="X89" t="s">
        <v>1478</v>
      </c>
      <c r="Y89" t="s">
        <v>1344</v>
      </c>
      <c r="AA89" t="s">
        <v>918</v>
      </c>
      <c r="AB89" t="s">
        <v>918</v>
      </c>
      <c r="AC89" s="17">
        <v>46238.736574074072</v>
      </c>
      <c r="AD89" s="12" t="s">
        <v>85</v>
      </c>
      <c r="AE89" s="12">
        <f t="shared" si="1"/>
        <v>153.5</v>
      </c>
    </row>
    <row r="90" spans="2:31" ht="14.45" x14ac:dyDescent="0.3">
      <c r="B90" t="s">
        <v>1220</v>
      </c>
      <c r="C90">
        <v>30</v>
      </c>
      <c r="D90" t="s">
        <v>1016</v>
      </c>
      <c r="E90">
        <v>648969686</v>
      </c>
      <c r="F90">
        <v>83918759</v>
      </c>
      <c r="G90" t="s">
        <v>482</v>
      </c>
      <c r="H90">
        <v>279</v>
      </c>
      <c r="I90">
        <v>232.5</v>
      </c>
      <c r="J90">
        <v>40</v>
      </c>
      <c r="K90" t="s">
        <v>905</v>
      </c>
      <c r="M90" t="s">
        <v>915</v>
      </c>
      <c r="N90">
        <v>1</v>
      </c>
      <c r="O90">
        <v>3.1189403869976998E+17</v>
      </c>
      <c r="P90" t="s">
        <v>1479</v>
      </c>
      <c r="Q90" s="16">
        <v>46227</v>
      </c>
      <c r="R90" s="16">
        <v>46231</v>
      </c>
      <c r="S90" t="s">
        <v>916</v>
      </c>
      <c r="T90" t="s">
        <v>917</v>
      </c>
      <c r="U90" s="16">
        <v>46238</v>
      </c>
      <c r="V90" t="s">
        <v>924</v>
      </c>
      <c r="W90" t="s">
        <v>1480</v>
      </c>
      <c r="X90" t="s">
        <v>1481</v>
      </c>
      <c r="Y90" t="s">
        <v>1344</v>
      </c>
      <c r="AA90" t="s">
        <v>918</v>
      </c>
      <c r="AB90" t="s">
        <v>918</v>
      </c>
      <c r="AC90" s="17">
        <v>46238.736574074072</v>
      </c>
      <c r="AD90" s="12" t="s">
        <v>85</v>
      </c>
      <c r="AE90" s="12">
        <f t="shared" si="1"/>
        <v>232.5</v>
      </c>
    </row>
    <row r="91" spans="2:31" ht="14.45" x14ac:dyDescent="0.3">
      <c r="B91" t="s">
        <v>1220</v>
      </c>
      <c r="C91">
        <v>31</v>
      </c>
      <c r="D91" t="s">
        <v>1016</v>
      </c>
      <c r="E91">
        <v>648969686</v>
      </c>
      <c r="F91">
        <v>83918759</v>
      </c>
      <c r="G91" t="s">
        <v>482</v>
      </c>
      <c r="H91">
        <v>279</v>
      </c>
      <c r="I91">
        <v>232.5</v>
      </c>
      <c r="J91">
        <v>40</v>
      </c>
      <c r="K91" t="s">
        <v>905</v>
      </c>
      <c r="M91" t="s">
        <v>915</v>
      </c>
      <c r="N91">
        <v>1</v>
      </c>
      <c r="O91">
        <v>3.1110177532116998E+17</v>
      </c>
      <c r="P91" t="s">
        <v>1482</v>
      </c>
      <c r="Q91" s="16">
        <v>46225</v>
      </c>
      <c r="R91" s="16">
        <v>46231</v>
      </c>
      <c r="S91" t="s">
        <v>916</v>
      </c>
      <c r="T91" t="s">
        <v>917</v>
      </c>
      <c r="U91" s="16">
        <v>46238</v>
      </c>
      <c r="V91" t="s">
        <v>924</v>
      </c>
      <c r="W91" t="s">
        <v>1483</v>
      </c>
      <c r="X91" t="s">
        <v>1484</v>
      </c>
      <c r="Y91" t="s">
        <v>1344</v>
      </c>
      <c r="AA91" t="s">
        <v>918</v>
      </c>
      <c r="AB91" t="s">
        <v>918</v>
      </c>
      <c r="AC91" s="17">
        <v>46238.736574074072</v>
      </c>
      <c r="AD91" s="12" t="s">
        <v>85</v>
      </c>
      <c r="AE91" s="12">
        <f t="shared" si="1"/>
        <v>232.5</v>
      </c>
    </row>
    <row r="92" spans="2:31" ht="14.45" x14ac:dyDescent="0.3">
      <c r="B92" t="s">
        <v>1220</v>
      </c>
      <c r="C92">
        <v>32</v>
      </c>
      <c r="D92" t="s">
        <v>1016</v>
      </c>
      <c r="E92">
        <v>648969686</v>
      </c>
      <c r="F92">
        <v>83918759</v>
      </c>
      <c r="G92" t="s">
        <v>482</v>
      </c>
      <c r="H92">
        <v>279</v>
      </c>
      <c r="I92">
        <v>232.5</v>
      </c>
      <c r="J92">
        <v>40</v>
      </c>
      <c r="K92" t="s">
        <v>905</v>
      </c>
      <c r="M92" t="s">
        <v>915</v>
      </c>
      <c r="N92">
        <v>1</v>
      </c>
      <c r="O92">
        <v>3.1174935870170701E+17</v>
      </c>
      <c r="P92" t="s">
        <v>1485</v>
      </c>
      <c r="Q92" s="16">
        <v>46227</v>
      </c>
      <c r="R92" s="16">
        <v>46231</v>
      </c>
      <c r="S92" t="s">
        <v>916</v>
      </c>
      <c r="T92" t="s">
        <v>917</v>
      </c>
      <c r="U92" s="16">
        <v>46238</v>
      </c>
      <c r="V92" t="s">
        <v>924</v>
      </c>
      <c r="W92" t="s">
        <v>1486</v>
      </c>
      <c r="X92" t="s">
        <v>1487</v>
      </c>
      <c r="Y92" t="s">
        <v>1344</v>
      </c>
      <c r="AA92" t="s">
        <v>918</v>
      </c>
      <c r="AB92" t="s">
        <v>918</v>
      </c>
      <c r="AC92" s="17">
        <v>46238.736574074072</v>
      </c>
      <c r="AD92" s="12" t="s">
        <v>85</v>
      </c>
      <c r="AE92" s="12">
        <f t="shared" si="1"/>
        <v>232.5</v>
      </c>
    </row>
    <row r="93" spans="2:31" ht="14.45" x14ac:dyDescent="0.3">
      <c r="B93" t="s">
        <v>1220</v>
      </c>
      <c r="C93">
        <v>34</v>
      </c>
      <c r="D93" t="s">
        <v>995</v>
      </c>
      <c r="E93" t="s">
        <v>996</v>
      </c>
      <c r="F93">
        <v>83911280</v>
      </c>
      <c r="G93" t="s">
        <v>969</v>
      </c>
      <c r="H93">
        <v>222</v>
      </c>
      <c r="I93">
        <v>201.81</v>
      </c>
      <c r="J93">
        <v>48</v>
      </c>
      <c r="K93" t="s">
        <v>905</v>
      </c>
      <c r="M93" t="s">
        <v>912</v>
      </c>
      <c r="N93">
        <v>1</v>
      </c>
      <c r="O93">
        <v>3.0927718591358598E+17</v>
      </c>
      <c r="P93" t="s">
        <v>1488</v>
      </c>
      <c r="Q93" s="16">
        <v>46220</v>
      </c>
      <c r="R93" s="16">
        <v>46230</v>
      </c>
      <c r="S93" t="s">
        <v>916</v>
      </c>
      <c r="T93" t="s">
        <v>917</v>
      </c>
      <c r="U93" s="16">
        <v>46238</v>
      </c>
      <c r="V93" t="s">
        <v>924</v>
      </c>
      <c r="W93" t="s">
        <v>1489</v>
      </c>
      <c r="X93" t="s">
        <v>1490</v>
      </c>
      <c r="Y93" t="s">
        <v>1344</v>
      </c>
      <c r="AA93" t="s">
        <v>918</v>
      </c>
      <c r="AB93" t="s">
        <v>918</v>
      </c>
      <c r="AC93" s="17">
        <v>46238.736574074072</v>
      </c>
      <c r="AD93" s="12" t="s">
        <v>85</v>
      </c>
      <c r="AE93" s="12">
        <f t="shared" si="1"/>
        <v>201.81</v>
      </c>
    </row>
    <row r="94" spans="2:31" ht="14.45" x14ac:dyDescent="0.3">
      <c r="B94" t="s">
        <v>1220</v>
      </c>
      <c r="C94">
        <v>35</v>
      </c>
      <c r="D94" t="s">
        <v>1491</v>
      </c>
      <c r="E94" t="s">
        <v>1492</v>
      </c>
      <c r="F94">
        <v>83911777</v>
      </c>
      <c r="G94" t="s">
        <v>426</v>
      </c>
      <c r="H94">
        <v>160</v>
      </c>
      <c r="I94">
        <v>144.12</v>
      </c>
      <c r="J94">
        <v>126</v>
      </c>
      <c r="K94" t="s">
        <v>905</v>
      </c>
      <c r="M94" t="s">
        <v>906</v>
      </c>
      <c r="N94">
        <v>1</v>
      </c>
      <c r="O94">
        <v>3.10635821273384E+17</v>
      </c>
      <c r="P94" t="s">
        <v>1493</v>
      </c>
      <c r="Q94" s="16">
        <v>46224</v>
      </c>
      <c r="R94" s="16">
        <v>46230</v>
      </c>
      <c r="S94" t="s">
        <v>916</v>
      </c>
      <c r="T94" t="s">
        <v>917</v>
      </c>
      <c r="U94" s="16">
        <v>46238</v>
      </c>
      <c r="V94" t="s">
        <v>924</v>
      </c>
      <c r="W94" t="s">
        <v>1494</v>
      </c>
      <c r="X94" t="s">
        <v>1495</v>
      </c>
      <c r="Y94" t="s">
        <v>1344</v>
      </c>
      <c r="AA94" t="s">
        <v>918</v>
      </c>
      <c r="AB94" t="s">
        <v>918</v>
      </c>
      <c r="AC94" s="17">
        <v>46238.736574074072</v>
      </c>
      <c r="AD94" s="12" t="s">
        <v>85</v>
      </c>
      <c r="AE94" s="12">
        <f t="shared" si="1"/>
        <v>144.12</v>
      </c>
    </row>
    <row r="95" spans="2:31" x14ac:dyDescent="0.25">
      <c r="B95" t="s">
        <v>1220</v>
      </c>
      <c r="C95">
        <v>36</v>
      </c>
      <c r="D95" t="s">
        <v>932</v>
      </c>
      <c r="E95">
        <v>80813218</v>
      </c>
      <c r="F95">
        <v>80864297</v>
      </c>
      <c r="G95" t="s">
        <v>632</v>
      </c>
      <c r="H95">
        <v>175</v>
      </c>
      <c r="I95">
        <v>153.5</v>
      </c>
      <c r="J95">
        <v>72</v>
      </c>
      <c r="K95" t="s">
        <v>905</v>
      </c>
      <c r="M95" t="s">
        <v>933</v>
      </c>
      <c r="N95">
        <v>1</v>
      </c>
      <c r="O95">
        <v>3.1123961289290598E+17</v>
      </c>
      <c r="P95" t="s">
        <v>1496</v>
      </c>
      <c r="Q95" s="16">
        <v>46225</v>
      </c>
      <c r="R95" s="16">
        <v>46230</v>
      </c>
      <c r="S95" t="s">
        <v>916</v>
      </c>
      <c r="T95" t="s">
        <v>917</v>
      </c>
      <c r="U95" s="16">
        <v>46238</v>
      </c>
      <c r="V95" t="s">
        <v>924</v>
      </c>
      <c r="W95" t="s">
        <v>1497</v>
      </c>
      <c r="X95" t="s">
        <v>1498</v>
      </c>
      <c r="Y95" t="s">
        <v>1344</v>
      </c>
      <c r="AA95" t="s">
        <v>918</v>
      </c>
      <c r="AB95" t="s">
        <v>918</v>
      </c>
      <c r="AC95" s="17">
        <v>46238.736574074072</v>
      </c>
      <c r="AD95" s="12" t="s">
        <v>85</v>
      </c>
      <c r="AE95" s="12">
        <f t="shared" si="1"/>
        <v>153.5</v>
      </c>
    </row>
    <row r="96" spans="2:31" ht="14.45" x14ac:dyDescent="0.3">
      <c r="B96" t="s">
        <v>1220</v>
      </c>
      <c r="C96">
        <v>37</v>
      </c>
      <c r="D96" t="s">
        <v>928</v>
      </c>
      <c r="E96">
        <v>80762849</v>
      </c>
      <c r="F96">
        <v>80869894</v>
      </c>
      <c r="G96" t="s">
        <v>179</v>
      </c>
      <c r="H96">
        <v>150</v>
      </c>
      <c r="I96">
        <v>120.14</v>
      </c>
      <c r="J96">
        <v>30</v>
      </c>
      <c r="K96" t="s">
        <v>905</v>
      </c>
      <c r="M96" t="s">
        <v>906</v>
      </c>
      <c r="N96">
        <v>1</v>
      </c>
      <c r="O96">
        <v>3.0337999404100499E+17</v>
      </c>
      <c r="P96" t="s">
        <v>1499</v>
      </c>
      <c r="Q96" s="16">
        <v>46204</v>
      </c>
      <c r="R96" s="16">
        <v>46230</v>
      </c>
      <c r="S96" t="s">
        <v>916</v>
      </c>
      <c r="T96" t="s">
        <v>917</v>
      </c>
      <c r="U96" s="16">
        <v>46238</v>
      </c>
      <c r="V96" t="s">
        <v>924</v>
      </c>
      <c r="W96" t="s">
        <v>1500</v>
      </c>
      <c r="X96" t="s">
        <v>1501</v>
      </c>
      <c r="Y96" t="s">
        <v>1344</v>
      </c>
      <c r="AA96" t="s">
        <v>918</v>
      </c>
      <c r="AB96" t="s">
        <v>918</v>
      </c>
      <c r="AC96" s="17">
        <v>46238.736574074072</v>
      </c>
      <c r="AD96" s="12" t="s">
        <v>85</v>
      </c>
      <c r="AE96" s="12">
        <f t="shared" si="1"/>
        <v>120.14</v>
      </c>
    </row>
    <row r="97" spans="2:31" ht="14.45" x14ac:dyDescent="0.3">
      <c r="B97" t="s">
        <v>1220</v>
      </c>
      <c r="C97">
        <v>38</v>
      </c>
      <c r="D97" t="s">
        <v>928</v>
      </c>
      <c r="E97">
        <v>80762849</v>
      </c>
      <c r="F97">
        <v>80869894</v>
      </c>
      <c r="G97" t="s">
        <v>179</v>
      </c>
      <c r="H97">
        <v>150</v>
      </c>
      <c r="I97">
        <v>120.14</v>
      </c>
      <c r="J97">
        <v>30</v>
      </c>
      <c r="K97" t="s">
        <v>905</v>
      </c>
      <c r="M97" t="s">
        <v>906</v>
      </c>
      <c r="N97">
        <v>1</v>
      </c>
      <c r="O97">
        <v>3.0298188460117901E+17</v>
      </c>
      <c r="P97" t="s">
        <v>1502</v>
      </c>
      <c r="Q97" s="16">
        <v>46202</v>
      </c>
      <c r="R97" s="16">
        <v>46230</v>
      </c>
      <c r="S97" t="s">
        <v>916</v>
      </c>
      <c r="T97" t="s">
        <v>917</v>
      </c>
      <c r="U97" s="16">
        <v>46238</v>
      </c>
      <c r="V97" t="s">
        <v>924</v>
      </c>
      <c r="W97" t="s">
        <v>1503</v>
      </c>
      <c r="X97" t="s">
        <v>1504</v>
      </c>
      <c r="Y97" t="s">
        <v>1344</v>
      </c>
      <c r="AA97" t="s">
        <v>918</v>
      </c>
      <c r="AB97" t="s">
        <v>918</v>
      </c>
      <c r="AC97" s="17">
        <v>46238.736574074072</v>
      </c>
      <c r="AD97" s="12" t="s">
        <v>85</v>
      </c>
      <c r="AE97" s="12">
        <f t="shared" si="1"/>
        <v>120.14</v>
      </c>
    </row>
    <row r="98" spans="2:31" ht="14.45" x14ac:dyDescent="0.3">
      <c r="B98" t="s">
        <v>1220</v>
      </c>
      <c r="C98">
        <v>40</v>
      </c>
      <c r="D98" t="s">
        <v>1016</v>
      </c>
      <c r="E98">
        <v>648969686</v>
      </c>
      <c r="F98">
        <v>83918759</v>
      </c>
      <c r="G98" t="s">
        <v>482</v>
      </c>
      <c r="H98">
        <v>279</v>
      </c>
      <c r="I98">
        <v>232.5</v>
      </c>
      <c r="J98">
        <v>40</v>
      </c>
      <c r="K98" t="s">
        <v>905</v>
      </c>
      <c r="M98" t="s">
        <v>915</v>
      </c>
      <c r="N98">
        <v>1</v>
      </c>
      <c r="O98">
        <v>3.1080757858422003E+17</v>
      </c>
      <c r="P98" t="s">
        <v>1505</v>
      </c>
      <c r="Q98" s="16">
        <v>46224</v>
      </c>
      <c r="R98" s="16">
        <v>46229</v>
      </c>
      <c r="S98" t="s">
        <v>916</v>
      </c>
      <c r="T98" t="s">
        <v>917</v>
      </c>
      <c r="U98" s="16">
        <v>46238</v>
      </c>
      <c r="V98" t="s">
        <v>924</v>
      </c>
      <c r="W98" t="s">
        <v>1506</v>
      </c>
      <c r="X98" t="s">
        <v>1507</v>
      </c>
      <c r="Y98" t="s">
        <v>1344</v>
      </c>
      <c r="AA98" t="s">
        <v>918</v>
      </c>
      <c r="AB98" t="s">
        <v>918</v>
      </c>
      <c r="AC98" s="17">
        <v>46238.736574074072</v>
      </c>
      <c r="AD98" s="12" t="s">
        <v>85</v>
      </c>
      <c r="AE98" s="12">
        <f t="shared" si="1"/>
        <v>232.5</v>
      </c>
    </row>
    <row r="99" spans="2:31" ht="14.45" x14ac:dyDescent="0.3">
      <c r="B99" t="s">
        <v>1220</v>
      </c>
      <c r="C99">
        <v>41</v>
      </c>
      <c r="D99" t="s">
        <v>938</v>
      </c>
      <c r="E99" t="s">
        <v>939</v>
      </c>
      <c r="F99">
        <v>80870357</v>
      </c>
      <c r="G99" t="s">
        <v>628</v>
      </c>
      <c r="H99">
        <v>299</v>
      </c>
      <c r="I99">
        <v>232.32</v>
      </c>
      <c r="J99">
        <v>18</v>
      </c>
      <c r="K99" t="s">
        <v>905</v>
      </c>
      <c r="M99" t="s">
        <v>906</v>
      </c>
      <c r="N99">
        <v>1</v>
      </c>
      <c r="O99">
        <v>3.1104054450998502E+17</v>
      </c>
      <c r="P99" t="s">
        <v>1508</v>
      </c>
      <c r="Q99" s="16">
        <v>46225</v>
      </c>
      <c r="R99" s="16">
        <v>46229</v>
      </c>
      <c r="S99" t="s">
        <v>916</v>
      </c>
      <c r="T99" t="s">
        <v>917</v>
      </c>
      <c r="U99" s="16">
        <v>46238</v>
      </c>
      <c r="V99" t="s">
        <v>924</v>
      </c>
      <c r="W99" t="s">
        <v>1509</v>
      </c>
      <c r="X99" t="s">
        <v>1510</v>
      </c>
      <c r="Y99" t="s">
        <v>1344</v>
      </c>
      <c r="AA99" t="s">
        <v>918</v>
      </c>
      <c r="AB99" t="s">
        <v>918</v>
      </c>
      <c r="AC99" s="17">
        <v>46238.736574074072</v>
      </c>
      <c r="AD99" s="12" t="s">
        <v>85</v>
      </c>
      <c r="AE99" s="12">
        <f t="shared" si="1"/>
        <v>232.32</v>
      </c>
    </row>
    <row r="100" spans="2:31" ht="14.45" x14ac:dyDescent="0.3">
      <c r="B100" t="s">
        <v>1220</v>
      </c>
      <c r="C100">
        <v>42</v>
      </c>
      <c r="D100" t="s">
        <v>1014</v>
      </c>
      <c r="E100" t="s">
        <v>412</v>
      </c>
      <c r="F100">
        <v>83918758</v>
      </c>
      <c r="G100" t="s">
        <v>412</v>
      </c>
      <c r="H100">
        <v>285</v>
      </c>
      <c r="I100">
        <v>237.51</v>
      </c>
      <c r="J100">
        <v>40</v>
      </c>
      <c r="K100" t="s">
        <v>905</v>
      </c>
      <c r="M100" t="s">
        <v>915</v>
      </c>
      <c r="N100">
        <v>1</v>
      </c>
      <c r="O100">
        <v>3.0791276221024397E+17</v>
      </c>
      <c r="P100" t="s">
        <v>1511</v>
      </c>
      <c r="Q100" s="16">
        <v>46216</v>
      </c>
      <c r="R100" s="16">
        <v>46228</v>
      </c>
      <c r="S100" t="s">
        <v>916</v>
      </c>
      <c r="T100" t="s">
        <v>917</v>
      </c>
      <c r="U100" s="16">
        <v>46238</v>
      </c>
      <c r="V100" t="s">
        <v>924</v>
      </c>
      <c r="W100" t="s">
        <v>1512</v>
      </c>
      <c r="X100" t="s">
        <v>1513</v>
      </c>
      <c r="Y100" t="s">
        <v>1344</v>
      </c>
      <c r="AA100" t="s">
        <v>918</v>
      </c>
      <c r="AB100" t="s">
        <v>918</v>
      </c>
      <c r="AC100" s="17">
        <v>46238.736574074072</v>
      </c>
      <c r="AD100" s="12" t="s">
        <v>85</v>
      </c>
      <c r="AE100" s="12">
        <f t="shared" si="1"/>
        <v>237.51</v>
      </c>
    </row>
    <row r="101" spans="2:31" x14ac:dyDescent="0.25">
      <c r="B101" t="s">
        <v>1220</v>
      </c>
      <c r="C101">
        <v>43</v>
      </c>
      <c r="D101" t="s">
        <v>932</v>
      </c>
      <c r="E101">
        <v>80813218</v>
      </c>
      <c r="F101">
        <v>80864297</v>
      </c>
      <c r="G101" t="s">
        <v>632</v>
      </c>
      <c r="H101">
        <v>175</v>
      </c>
      <c r="I101">
        <v>153.5</v>
      </c>
      <c r="J101">
        <v>72</v>
      </c>
      <c r="K101" t="s">
        <v>905</v>
      </c>
      <c r="M101" t="s">
        <v>933</v>
      </c>
      <c r="N101">
        <v>1</v>
      </c>
      <c r="O101">
        <v>3.1035063793290701E+17</v>
      </c>
      <c r="P101" t="s">
        <v>1514</v>
      </c>
      <c r="Q101" s="16">
        <v>46223</v>
      </c>
      <c r="R101" s="16">
        <v>46228</v>
      </c>
      <c r="S101" t="s">
        <v>916</v>
      </c>
      <c r="T101" t="s">
        <v>917</v>
      </c>
      <c r="U101" s="16">
        <v>46238</v>
      </c>
      <c r="V101" t="s">
        <v>924</v>
      </c>
      <c r="W101" t="s">
        <v>1515</v>
      </c>
      <c r="X101" t="s">
        <v>1516</v>
      </c>
      <c r="Y101" t="s">
        <v>1344</v>
      </c>
      <c r="AA101" t="s">
        <v>918</v>
      </c>
      <c r="AB101" t="s">
        <v>918</v>
      </c>
      <c r="AC101" s="17">
        <v>46238.736574074072</v>
      </c>
      <c r="AD101" s="12" t="s">
        <v>85</v>
      </c>
      <c r="AE101" s="12">
        <f t="shared" si="1"/>
        <v>153.5</v>
      </c>
    </row>
    <row r="102" spans="2:31" ht="14.45" x14ac:dyDescent="0.3">
      <c r="B102" t="s">
        <v>1220</v>
      </c>
      <c r="C102">
        <v>44</v>
      </c>
      <c r="D102" t="s">
        <v>1275</v>
      </c>
      <c r="E102">
        <v>80829201</v>
      </c>
      <c r="F102">
        <v>83921924</v>
      </c>
      <c r="G102" t="s">
        <v>562</v>
      </c>
      <c r="H102">
        <v>350</v>
      </c>
      <c r="I102">
        <v>304.33999999999997</v>
      </c>
      <c r="J102">
        <v>18</v>
      </c>
      <c r="K102" t="s">
        <v>905</v>
      </c>
      <c r="M102" t="s">
        <v>915</v>
      </c>
      <c r="N102">
        <v>1</v>
      </c>
      <c r="O102">
        <v>3.0615440731026899E+17</v>
      </c>
      <c r="P102" t="s">
        <v>1517</v>
      </c>
      <c r="Q102" s="16">
        <v>46211</v>
      </c>
      <c r="R102" s="16">
        <v>46228</v>
      </c>
      <c r="S102" t="s">
        <v>916</v>
      </c>
      <c r="T102" t="s">
        <v>917</v>
      </c>
      <c r="U102" s="16">
        <v>46238</v>
      </c>
      <c r="V102" t="s">
        <v>924</v>
      </c>
      <c r="W102" t="s">
        <v>1518</v>
      </c>
      <c r="X102" t="s">
        <v>1519</v>
      </c>
      <c r="Y102" t="s">
        <v>1344</v>
      </c>
      <c r="AA102" t="s">
        <v>918</v>
      </c>
      <c r="AB102" t="s">
        <v>918</v>
      </c>
      <c r="AC102" s="17">
        <v>46238.736574074072</v>
      </c>
      <c r="AD102" s="12" t="s">
        <v>85</v>
      </c>
      <c r="AE102" s="12">
        <f t="shared" si="1"/>
        <v>304.33999999999997</v>
      </c>
    </row>
    <row r="103" spans="2:31" ht="14.45" x14ac:dyDescent="0.3">
      <c r="B103" t="s">
        <v>1220</v>
      </c>
      <c r="C103">
        <v>46</v>
      </c>
      <c r="D103" t="s">
        <v>938</v>
      </c>
      <c r="E103" t="s">
        <v>939</v>
      </c>
      <c r="F103">
        <v>80870357</v>
      </c>
      <c r="G103" t="s">
        <v>628</v>
      </c>
      <c r="H103">
        <v>299</v>
      </c>
      <c r="I103">
        <v>232.32</v>
      </c>
      <c r="J103">
        <v>18</v>
      </c>
      <c r="K103" t="s">
        <v>905</v>
      </c>
      <c r="M103" t="s">
        <v>906</v>
      </c>
      <c r="N103">
        <v>1</v>
      </c>
      <c r="O103">
        <v>3.0788407656795898E+17</v>
      </c>
      <c r="P103" t="s">
        <v>1520</v>
      </c>
      <c r="Q103" s="16">
        <v>46216</v>
      </c>
      <c r="R103" s="16">
        <v>46228</v>
      </c>
      <c r="S103" t="s">
        <v>916</v>
      </c>
      <c r="T103" t="s">
        <v>917</v>
      </c>
      <c r="U103" s="16">
        <v>46238</v>
      </c>
      <c r="V103" t="s">
        <v>924</v>
      </c>
      <c r="W103" t="s">
        <v>1521</v>
      </c>
      <c r="X103" t="s">
        <v>1522</v>
      </c>
      <c r="Y103" t="s">
        <v>1344</v>
      </c>
      <c r="AA103" t="s">
        <v>918</v>
      </c>
      <c r="AB103" t="s">
        <v>918</v>
      </c>
      <c r="AC103" s="17">
        <v>46238.736574074072</v>
      </c>
      <c r="AD103" s="12" t="s">
        <v>85</v>
      </c>
      <c r="AE103" s="12">
        <f t="shared" si="1"/>
        <v>232.32</v>
      </c>
    </row>
    <row r="104" spans="2:31" ht="14.45" x14ac:dyDescent="0.3">
      <c r="B104" t="s">
        <v>1220</v>
      </c>
      <c r="C104">
        <v>47</v>
      </c>
      <c r="D104" t="s">
        <v>1523</v>
      </c>
      <c r="E104">
        <v>80827440</v>
      </c>
      <c r="F104">
        <v>83907881</v>
      </c>
      <c r="G104" t="s">
        <v>267</v>
      </c>
      <c r="H104">
        <v>374</v>
      </c>
      <c r="I104">
        <v>311.67</v>
      </c>
      <c r="J104">
        <v>12</v>
      </c>
      <c r="K104" t="s">
        <v>905</v>
      </c>
      <c r="M104" t="s">
        <v>922</v>
      </c>
      <c r="N104">
        <v>1</v>
      </c>
      <c r="O104">
        <v>3.0277160306108698E+17</v>
      </c>
      <c r="P104" t="s">
        <v>1524</v>
      </c>
      <c r="Q104" s="16">
        <v>46202</v>
      </c>
      <c r="R104" s="16">
        <v>46228</v>
      </c>
      <c r="S104" t="s">
        <v>916</v>
      </c>
      <c r="T104" t="s">
        <v>917</v>
      </c>
      <c r="U104" s="16">
        <v>46238</v>
      </c>
      <c r="V104" t="s">
        <v>924</v>
      </c>
      <c r="W104" t="s">
        <v>1525</v>
      </c>
      <c r="X104" t="s">
        <v>1526</v>
      </c>
      <c r="Y104" t="s">
        <v>1344</v>
      </c>
      <c r="AA104" t="s">
        <v>918</v>
      </c>
      <c r="AB104" t="s">
        <v>918</v>
      </c>
      <c r="AC104" s="17">
        <v>46238.736574074072</v>
      </c>
      <c r="AD104" s="12" t="s">
        <v>85</v>
      </c>
      <c r="AE104" s="12">
        <f t="shared" si="1"/>
        <v>311.67</v>
      </c>
    </row>
    <row r="105" spans="2:31" ht="14.45" x14ac:dyDescent="0.3">
      <c r="B105" t="s">
        <v>1220</v>
      </c>
      <c r="C105">
        <v>48</v>
      </c>
      <c r="D105" t="s">
        <v>937</v>
      </c>
      <c r="E105">
        <v>80829995</v>
      </c>
      <c r="F105">
        <v>80895446</v>
      </c>
      <c r="G105" t="s">
        <v>797</v>
      </c>
      <c r="H105">
        <v>374</v>
      </c>
      <c r="I105">
        <v>325.22000000000003</v>
      </c>
      <c r="J105">
        <v>18</v>
      </c>
      <c r="K105" t="s">
        <v>905</v>
      </c>
      <c r="M105" t="s">
        <v>922</v>
      </c>
      <c r="N105">
        <v>1</v>
      </c>
      <c r="O105">
        <v>3.0882860631292301E+17</v>
      </c>
      <c r="P105" t="s">
        <v>1527</v>
      </c>
      <c r="Q105" s="16">
        <v>46219</v>
      </c>
      <c r="R105" s="16">
        <v>46227</v>
      </c>
      <c r="S105" t="s">
        <v>916</v>
      </c>
      <c r="T105" t="s">
        <v>917</v>
      </c>
      <c r="U105" s="16">
        <v>46238</v>
      </c>
      <c r="V105" t="s">
        <v>924</v>
      </c>
      <c r="W105" t="s">
        <v>1528</v>
      </c>
      <c r="X105" t="s">
        <v>1529</v>
      </c>
      <c r="Y105" t="s">
        <v>1344</v>
      </c>
      <c r="AA105" t="s">
        <v>918</v>
      </c>
      <c r="AB105" t="s">
        <v>918</v>
      </c>
      <c r="AC105" s="17">
        <v>46238.736574074072</v>
      </c>
      <c r="AD105" s="12" t="s">
        <v>85</v>
      </c>
      <c r="AE105" s="12">
        <f t="shared" si="1"/>
        <v>325.22000000000003</v>
      </c>
    </row>
    <row r="106" spans="2:31" ht="14.45" x14ac:dyDescent="0.3">
      <c r="B106" t="s">
        <v>1220</v>
      </c>
      <c r="C106">
        <v>49</v>
      </c>
      <c r="D106" t="s">
        <v>938</v>
      </c>
      <c r="E106" t="s">
        <v>939</v>
      </c>
      <c r="F106">
        <v>80870357</v>
      </c>
      <c r="G106" t="s">
        <v>628</v>
      </c>
      <c r="H106">
        <v>299</v>
      </c>
      <c r="I106">
        <v>232.32</v>
      </c>
      <c r="J106">
        <v>18</v>
      </c>
      <c r="K106" t="s">
        <v>905</v>
      </c>
      <c r="M106" t="s">
        <v>906</v>
      </c>
      <c r="N106">
        <v>1</v>
      </c>
      <c r="O106">
        <v>3.0953708366246797E+17</v>
      </c>
      <c r="P106" t="s">
        <v>1530</v>
      </c>
      <c r="Q106" s="16">
        <v>46221</v>
      </c>
      <c r="R106" s="16">
        <v>46227</v>
      </c>
      <c r="S106" t="s">
        <v>916</v>
      </c>
      <c r="T106" t="s">
        <v>917</v>
      </c>
      <c r="U106" s="16">
        <v>46238</v>
      </c>
      <c r="V106" t="s">
        <v>924</v>
      </c>
      <c r="W106" t="s">
        <v>1531</v>
      </c>
      <c r="X106" t="s">
        <v>1532</v>
      </c>
      <c r="Y106" t="s">
        <v>1344</v>
      </c>
      <c r="AA106" t="s">
        <v>918</v>
      </c>
      <c r="AB106" t="s">
        <v>918</v>
      </c>
      <c r="AC106" s="17">
        <v>46238.736574074072</v>
      </c>
      <c r="AD106" s="12" t="s">
        <v>85</v>
      </c>
      <c r="AE106" s="12">
        <f t="shared" si="1"/>
        <v>232.32</v>
      </c>
    </row>
    <row r="107" spans="2:31" ht="14.45" x14ac:dyDescent="0.3">
      <c r="B107" t="s">
        <v>1220</v>
      </c>
      <c r="C107">
        <v>51</v>
      </c>
      <c r="D107" t="s">
        <v>1450</v>
      </c>
      <c r="E107">
        <v>80830001</v>
      </c>
      <c r="F107">
        <v>80895465</v>
      </c>
      <c r="G107" t="s">
        <v>299</v>
      </c>
      <c r="H107">
        <v>374</v>
      </c>
      <c r="I107">
        <v>325.22000000000003</v>
      </c>
      <c r="J107">
        <v>18</v>
      </c>
      <c r="K107" t="s">
        <v>905</v>
      </c>
      <c r="M107" t="s">
        <v>922</v>
      </c>
      <c r="N107">
        <v>1</v>
      </c>
      <c r="O107">
        <v>3.0885178708610298E+17</v>
      </c>
      <c r="P107" t="s">
        <v>1533</v>
      </c>
      <c r="Q107" s="16">
        <v>46219</v>
      </c>
      <c r="R107" s="16">
        <v>46227</v>
      </c>
      <c r="S107" t="s">
        <v>916</v>
      </c>
      <c r="T107" t="s">
        <v>917</v>
      </c>
      <c r="U107" s="16">
        <v>46238</v>
      </c>
      <c r="V107" t="s">
        <v>924</v>
      </c>
      <c r="W107" t="s">
        <v>1534</v>
      </c>
      <c r="X107" t="s">
        <v>1535</v>
      </c>
      <c r="Y107" t="s">
        <v>1344</v>
      </c>
      <c r="AA107" t="s">
        <v>918</v>
      </c>
      <c r="AB107" t="s">
        <v>918</v>
      </c>
      <c r="AC107" s="17">
        <v>46238.736574074072</v>
      </c>
      <c r="AD107" s="12" t="s">
        <v>85</v>
      </c>
      <c r="AE107" s="12">
        <f t="shared" si="1"/>
        <v>325.22000000000003</v>
      </c>
    </row>
    <row r="108" spans="2:31" ht="14.45" x14ac:dyDescent="0.3">
      <c r="B108" t="s">
        <v>1220</v>
      </c>
      <c r="C108">
        <v>52</v>
      </c>
      <c r="D108" t="s">
        <v>938</v>
      </c>
      <c r="E108" t="s">
        <v>939</v>
      </c>
      <c r="F108">
        <v>80870357</v>
      </c>
      <c r="G108" t="s">
        <v>628</v>
      </c>
      <c r="H108">
        <v>299</v>
      </c>
      <c r="I108">
        <v>232.32</v>
      </c>
      <c r="J108">
        <v>18</v>
      </c>
      <c r="K108" t="s">
        <v>905</v>
      </c>
      <c r="M108" t="s">
        <v>906</v>
      </c>
      <c r="N108">
        <v>1</v>
      </c>
      <c r="O108">
        <v>3.0919041406199398E+17</v>
      </c>
      <c r="P108" t="s">
        <v>1536</v>
      </c>
      <c r="Q108" s="16">
        <v>46220</v>
      </c>
      <c r="R108" s="16">
        <v>46226</v>
      </c>
      <c r="S108" t="s">
        <v>916</v>
      </c>
      <c r="T108" t="s">
        <v>917</v>
      </c>
      <c r="U108" s="16">
        <v>46238</v>
      </c>
      <c r="V108" t="s">
        <v>924</v>
      </c>
      <c r="W108" t="s">
        <v>1537</v>
      </c>
      <c r="X108" t="s">
        <v>1538</v>
      </c>
      <c r="Y108" t="s">
        <v>1344</v>
      </c>
      <c r="AA108" t="s">
        <v>918</v>
      </c>
      <c r="AB108" t="s">
        <v>918</v>
      </c>
      <c r="AC108" s="17">
        <v>46238.736574074072</v>
      </c>
      <c r="AD108" s="12" t="s">
        <v>85</v>
      </c>
      <c r="AE108" s="12">
        <f t="shared" si="1"/>
        <v>232.32</v>
      </c>
    </row>
    <row r="109" spans="2:31" ht="14.45" x14ac:dyDescent="0.3">
      <c r="B109" t="s">
        <v>1220</v>
      </c>
      <c r="C109">
        <v>53</v>
      </c>
      <c r="D109" t="s">
        <v>1539</v>
      </c>
      <c r="E109">
        <v>80799278</v>
      </c>
      <c r="F109">
        <v>80866724</v>
      </c>
      <c r="G109" t="s">
        <v>777</v>
      </c>
      <c r="H109">
        <v>249</v>
      </c>
      <c r="I109">
        <v>222.32</v>
      </c>
      <c r="J109">
        <v>24</v>
      </c>
      <c r="K109" t="s">
        <v>905</v>
      </c>
      <c r="M109" t="s">
        <v>1540</v>
      </c>
      <c r="N109">
        <v>1</v>
      </c>
      <c r="O109">
        <v>3.0919421651550298E+17</v>
      </c>
      <c r="P109" t="s">
        <v>1541</v>
      </c>
      <c r="Q109" s="16">
        <v>46220</v>
      </c>
      <c r="R109" s="16">
        <v>46226</v>
      </c>
      <c r="S109" t="s">
        <v>916</v>
      </c>
      <c r="T109" t="s">
        <v>917</v>
      </c>
      <c r="U109" s="16">
        <v>46238</v>
      </c>
      <c r="V109" t="s">
        <v>924</v>
      </c>
      <c r="W109" t="s">
        <v>1542</v>
      </c>
      <c r="X109" t="s">
        <v>1543</v>
      </c>
      <c r="Y109" t="s">
        <v>1344</v>
      </c>
      <c r="AA109" t="s">
        <v>918</v>
      </c>
      <c r="AB109" t="s">
        <v>918</v>
      </c>
      <c r="AC109" s="17">
        <v>46238.736574074072</v>
      </c>
      <c r="AD109" s="12" t="s">
        <v>85</v>
      </c>
      <c r="AE109" s="12">
        <f t="shared" si="1"/>
        <v>222.32</v>
      </c>
    </row>
    <row r="110" spans="2:31" ht="14.45" x14ac:dyDescent="0.3">
      <c r="B110" t="s">
        <v>1220</v>
      </c>
      <c r="C110">
        <v>54</v>
      </c>
      <c r="D110" t="s">
        <v>1443</v>
      </c>
      <c r="E110" t="s">
        <v>1444</v>
      </c>
      <c r="F110">
        <v>80895602</v>
      </c>
      <c r="G110" t="s">
        <v>1445</v>
      </c>
      <c r="H110">
        <v>100</v>
      </c>
      <c r="I110">
        <v>83.34</v>
      </c>
      <c r="J110">
        <v>48</v>
      </c>
      <c r="K110" t="s">
        <v>905</v>
      </c>
      <c r="M110" t="s">
        <v>1446</v>
      </c>
      <c r="N110">
        <v>1</v>
      </c>
      <c r="O110">
        <v>3.0567785971548902E+17</v>
      </c>
      <c r="P110" t="s">
        <v>1544</v>
      </c>
      <c r="Q110" s="16">
        <v>46210</v>
      </c>
      <c r="R110" s="16">
        <v>46226</v>
      </c>
      <c r="S110" t="s">
        <v>916</v>
      </c>
      <c r="T110" t="s">
        <v>917</v>
      </c>
      <c r="U110" s="16">
        <v>46238</v>
      </c>
      <c r="V110" t="s">
        <v>924</v>
      </c>
      <c r="W110" t="s">
        <v>1545</v>
      </c>
      <c r="X110" t="s">
        <v>1546</v>
      </c>
      <c r="Y110" t="s">
        <v>1344</v>
      </c>
      <c r="AA110" t="s">
        <v>918</v>
      </c>
      <c r="AB110" t="s">
        <v>918</v>
      </c>
      <c r="AC110" s="17">
        <v>46238.736574074072</v>
      </c>
      <c r="AD110" s="12" t="s">
        <v>85</v>
      </c>
      <c r="AE110" s="12">
        <f t="shared" si="1"/>
        <v>83.34</v>
      </c>
    </row>
    <row r="111" spans="2:31" ht="14.45" x14ac:dyDescent="0.3">
      <c r="B111" t="s">
        <v>1220</v>
      </c>
      <c r="C111">
        <v>55</v>
      </c>
      <c r="D111" t="s">
        <v>1547</v>
      </c>
      <c r="E111">
        <v>80815773</v>
      </c>
      <c r="F111">
        <v>80895511</v>
      </c>
      <c r="G111" t="s">
        <v>519</v>
      </c>
      <c r="H111">
        <v>749</v>
      </c>
      <c r="I111">
        <v>624.16999999999996</v>
      </c>
      <c r="J111">
        <v>6</v>
      </c>
      <c r="K111" t="s">
        <v>905</v>
      </c>
      <c r="M111" t="s">
        <v>922</v>
      </c>
      <c r="N111">
        <v>1</v>
      </c>
      <c r="O111">
        <v>2.9885745202688602E+17</v>
      </c>
      <c r="P111" t="s">
        <v>1548</v>
      </c>
      <c r="Q111" s="16">
        <v>46195</v>
      </c>
      <c r="R111" s="16">
        <v>46226</v>
      </c>
      <c r="S111" t="s">
        <v>916</v>
      </c>
      <c r="T111" t="s">
        <v>917</v>
      </c>
      <c r="U111" s="16">
        <v>46238</v>
      </c>
      <c r="V111" t="s">
        <v>924</v>
      </c>
      <c r="W111" t="s">
        <v>1549</v>
      </c>
      <c r="X111" t="s">
        <v>1550</v>
      </c>
      <c r="Y111" t="s">
        <v>1344</v>
      </c>
      <c r="AA111" t="s">
        <v>918</v>
      </c>
      <c r="AB111" t="s">
        <v>918</v>
      </c>
      <c r="AC111" s="17">
        <v>46238.736574074072</v>
      </c>
      <c r="AD111" s="12" t="s">
        <v>85</v>
      </c>
      <c r="AE111" s="12">
        <f t="shared" si="1"/>
        <v>624.16999999999996</v>
      </c>
    </row>
    <row r="112" spans="2:31" ht="14.45" x14ac:dyDescent="0.3">
      <c r="B112" t="s">
        <v>1220</v>
      </c>
      <c r="C112">
        <v>56</v>
      </c>
      <c r="D112" t="s">
        <v>938</v>
      </c>
      <c r="E112" t="s">
        <v>939</v>
      </c>
      <c r="F112">
        <v>80870357</v>
      </c>
      <c r="G112" t="s">
        <v>628</v>
      </c>
      <c r="H112">
        <v>299</v>
      </c>
      <c r="I112">
        <v>232.32</v>
      </c>
      <c r="J112">
        <v>18</v>
      </c>
      <c r="K112" t="s">
        <v>905</v>
      </c>
      <c r="M112" t="s">
        <v>906</v>
      </c>
      <c r="N112">
        <v>1</v>
      </c>
      <c r="O112">
        <v>3.0229448174168998E+17</v>
      </c>
      <c r="P112" t="s">
        <v>1551</v>
      </c>
      <c r="Q112" s="16">
        <v>46202</v>
      </c>
      <c r="R112" s="16">
        <v>46225</v>
      </c>
      <c r="S112" t="s">
        <v>916</v>
      </c>
      <c r="T112" t="s">
        <v>917</v>
      </c>
      <c r="U112" s="16">
        <v>46238</v>
      </c>
      <c r="V112" t="s">
        <v>924</v>
      </c>
      <c r="W112" t="s">
        <v>1552</v>
      </c>
      <c r="X112" t="s">
        <v>1553</v>
      </c>
      <c r="Y112" t="s">
        <v>1344</v>
      </c>
      <c r="AA112" t="s">
        <v>918</v>
      </c>
      <c r="AB112" t="s">
        <v>918</v>
      </c>
      <c r="AC112" s="17">
        <v>46238.736574074072</v>
      </c>
      <c r="AD112" s="12" t="s">
        <v>85</v>
      </c>
      <c r="AE112" s="12">
        <f t="shared" si="1"/>
        <v>232.32</v>
      </c>
    </row>
    <row r="113" spans="2:31" ht="14.45" x14ac:dyDescent="0.3">
      <c r="B113" t="s">
        <v>1220</v>
      </c>
      <c r="C113">
        <v>57</v>
      </c>
      <c r="D113" t="s">
        <v>938</v>
      </c>
      <c r="E113" t="s">
        <v>939</v>
      </c>
      <c r="F113">
        <v>80870357</v>
      </c>
      <c r="G113" t="s">
        <v>628</v>
      </c>
      <c r="H113">
        <v>299</v>
      </c>
      <c r="I113">
        <v>232.32</v>
      </c>
      <c r="J113">
        <v>18</v>
      </c>
      <c r="K113" t="s">
        <v>905</v>
      </c>
      <c r="M113" t="s">
        <v>906</v>
      </c>
      <c r="N113">
        <v>1</v>
      </c>
      <c r="O113">
        <v>3.0890080238534701E+17</v>
      </c>
      <c r="P113" t="s">
        <v>1554</v>
      </c>
      <c r="Q113" s="16">
        <v>46219</v>
      </c>
      <c r="R113" s="16">
        <v>46225</v>
      </c>
      <c r="S113" t="s">
        <v>916</v>
      </c>
      <c r="T113" t="s">
        <v>917</v>
      </c>
      <c r="U113" s="16">
        <v>46238</v>
      </c>
      <c r="V113" t="s">
        <v>924</v>
      </c>
      <c r="W113" t="s">
        <v>1555</v>
      </c>
      <c r="X113" t="s">
        <v>1556</v>
      </c>
      <c r="Y113" t="s">
        <v>1344</v>
      </c>
      <c r="AA113" t="s">
        <v>918</v>
      </c>
      <c r="AB113" t="s">
        <v>918</v>
      </c>
      <c r="AC113" s="17">
        <v>46238.736574074072</v>
      </c>
      <c r="AD113" s="12" t="s">
        <v>85</v>
      </c>
      <c r="AE113" s="12">
        <f t="shared" si="1"/>
        <v>232.32</v>
      </c>
    </row>
    <row r="114" spans="2:31" ht="14.45" x14ac:dyDescent="0.3">
      <c r="B114" t="s">
        <v>1220</v>
      </c>
      <c r="C114">
        <v>58</v>
      </c>
      <c r="D114" t="s">
        <v>1557</v>
      </c>
      <c r="E114">
        <v>80835085</v>
      </c>
      <c r="F114">
        <v>80838649</v>
      </c>
      <c r="G114" t="s">
        <v>963</v>
      </c>
      <c r="H114">
        <v>370</v>
      </c>
      <c r="I114">
        <v>324.56</v>
      </c>
      <c r="J114">
        <v>8</v>
      </c>
      <c r="K114" t="s">
        <v>905</v>
      </c>
      <c r="M114" t="s">
        <v>906</v>
      </c>
      <c r="N114">
        <v>1</v>
      </c>
      <c r="O114">
        <v>3.0142992348965798E+17</v>
      </c>
      <c r="P114" t="s">
        <v>1558</v>
      </c>
      <c r="Q114" s="16">
        <v>46198</v>
      </c>
      <c r="R114" s="16">
        <v>46225</v>
      </c>
      <c r="S114" t="s">
        <v>916</v>
      </c>
      <c r="T114" t="s">
        <v>917</v>
      </c>
      <c r="U114" s="16">
        <v>46238</v>
      </c>
      <c r="V114" t="s">
        <v>924</v>
      </c>
      <c r="W114" t="s">
        <v>1559</v>
      </c>
      <c r="X114" t="s">
        <v>1560</v>
      </c>
      <c r="Y114" t="s">
        <v>1344</v>
      </c>
      <c r="AA114" t="s">
        <v>918</v>
      </c>
      <c r="AB114" t="s">
        <v>918</v>
      </c>
      <c r="AC114" s="17">
        <v>46238.736574074072</v>
      </c>
      <c r="AD114" s="12" t="s">
        <v>85</v>
      </c>
      <c r="AE114" s="12">
        <f t="shared" si="1"/>
        <v>324.56</v>
      </c>
    </row>
    <row r="115" spans="2:31" ht="14.45" x14ac:dyDescent="0.3">
      <c r="B115" t="s">
        <v>1220</v>
      </c>
      <c r="C115">
        <v>61</v>
      </c>
      <c r="D115" t="s">
        <v>1561</v>
      </c>
      <c r="E115">
        <v>80835103</v>
      </c>
      <c r="F115">
        <v>80887529</v>
      </c>
      <c r="G115" t="s">
        <v>931</v>
      </c>
      <c r="H115">
        <v>470</v>
      </c>
      <c r="I115">
        <v>412.28</v>
      </c>
      <c r="J115">
        <v>18</v>
      </c>
      <c r="K115" t="s">
        <v>905</v>
      </c>
      <c r="M115" t="s">
        <v>906</v>
      </c>
      <c r="N115">
        <v>1</v>
      </c>
      <c r="O115">
        <v>3.03137873243544E+17</v>
      </c>
      <c r="P115" t="s">
        <v>1562</v>
      </c>
      <c r="Q115" s="16">
        <v>46203</v>
      </c>
      <c r="R115" s="16">
        <v>46224</v>
      </c>
      <c r="S115" t="s">
        <v>916</v>
      </c>
      <c r="T115" t="s">
        <v>917</v>
      </c>
      <c r="U115" s="16">
        <v>46238</v>
      </c>
      <c r="V115" t="s">
        <v>924</v>
      </c>
      <c r="W115" t="s">
        <v>1563</v>
      </c>
      <c r="X115" s="60" t="s">
        <v>1564</v>
      </c>
      <c r="Y115" t="s">
        <v>1344</v>
      </c>
      <c r="AA115" t="s">
        <v>918</v>
      </c>
      <c r="AB115" t="s">
        <v>918</v>
      </c>
      <c r="AC115" s="17">
        <v>46238.736574074072</v>
      </c>
      <c r="AD115" s="12" t="s">
        <v>85</v>
      </c>
      <c r="AE115" s="12">
        <f t="shared" si="1"/>
        <v>412.28</v>
      </c>
    </row>
    <row r="116" spans="2:31" ht="14.45" x14ac:dyDescent="0.3">
      <c r="B116" t="s">
        <v>1220</v>
      </c>
      <c r="C116">
        <v>62</v>
      </c>
      <c r="D116" t="s">
        <v>1226</v>
      </c>
      <c r="E116">
        <v>80818342</v>
      </c>
      <c r="F116">
        <v>80866723</v>
      </c>
      <c r="G116" t="s">
        <v>772</v>
      </c>
      <c r="H116">
        <v>290</v>
      </c>
      <c r="I116">
        <v>258.92</v>
      </c>
      <c r="J116">
        <v>12</v>
      </c>
      <c r="K116" t="s">
        <v>905</v>
      </c>
      <c r="M116" t="s">
        <v>1227</v>
      </c>
      <c r="N116">
        <v>1</v>
      </c>
      <c r="O116">
        <v>3.0469708596065798E+17</v>
      </c>
      <c r="P116" t="s">
        <v>1565</v>
      </c>
      <c r="Q116" s="16">
        <v>46207</v>
      </c>
      <c r="R116" s="16">
        <v>46224</v>
      </c>
      <c r="S116" t="s">
        <v>916</v>
      </c>
      <c r="T116" t="s">
        <v>917</v>
      </c>
      <c r="U116" s="16">
        <v>46238</v>
      </c>
      <c r="V116" t="s">
        <v>924</v>
      </c>
      <c r="W116" t="s">
        <v>1566</v>
      </c>
      <c r="X116" s="60" t="s">
        <v>1567</v>
      </c>
      <c r="Y116" t="s">
        <v>1344</v>
      </c>
      <c r="AA116" t="s">
        <v>918</v>
      </c>
      <c r="AB116" t="s">
        <v>918</v>
      </c>
      <c r="AC116" s="17">
        <v>46238.736574074072</v>
      </c>
      <c r="AD116" s="12" t="s">
        <v>85</v>
      </c>
      <c r="AE116" s="12">
        <f t="shared" ref="AE116:AE179" si="2">+N116*I116</f>
        <v>258.92</v>
      </c>
    </row>
    <row r="117" spans="2:31" ht="14.45" x14ac:dyDescent="0.3">
      <c r="B117" t="s">
        <v>1220</v>
      </c>
      <c r="C117">
        <v>64</v>
      </c>
      <c r="D117" t="s">
        <v>921</v>
      </c>
      <c r="E117">
        <v>80809870</v>
      </c>
      <c r="F117">
        <v>80888567</v>
      </c>
      <c r="G117" t="s">
        <v>230</v>
      </c>
      <c r="H117">
        <v>399</v>
      </c>
      <c r="I117">
        <v>319.58</v>
      </c>
      <c r="J117">
        <v>16</v>
      </c>
      <c r="K117" t="s">
        <v>905</v>
      </c>
      <c r="M117" t="s">
        <v>913</v>
      </c>
      <c r="N117">
        <v>1</v>
      </c>
      <c r="O117">
        <v>2.9976139492349901E+17</v>
      </c>
      <c r="P117" t="s">
        <v>1568</v>
      </c>
      <c r="Q117" s="16">
        <v>46195</v>
      </c>
      <c r="R117" s="16">
        <v>46224</v>
      </c>
      <c r="S117" t="s">
        <v>916</v>
      </c>
      <c r="T117" t="s">
        <v>917</v>
      </c>
      <c r="U117" s="16">
        <v>46238</v>
      </c>
      <c r="V117" t="s">
        <v>924</v>
      </c>
      <c r="W117" t="s">
        <v>1569</v>
      </c>
      <c r="X117" s="60" t="s">
        <v>1570</v>
      </c>
      <c r="Y117" t="s">
        <v>1344</v>
      </c>
      <c r="AA117" t="s">
        <v>918</v>
      </c>
      <c r="AB117" t="s">
        <v>918</v>
      </c>
      <c r="AC117" s="17">
        <v>46238.736574074072</v>
      </c>
      <c r="AD117" s="12" t="s">
        <v>85</v>
      </c>
      <c r="AE117" s="12">
        <f t="shared" si="2"/>
        <v>319.58</v>
      </c>
    </row>
    <row r="118" spans="2:31" ht="14.45" x14ac:dyDescent="0.3">
      <c r="B118" t="s">
        <v>1220</v>
      </c>
      <c r="C118">
        <v>66</v>
      </c>
      <c r="D118" t="s">
        <v>1395</v>
      </c>
      <c r="E118">
        <v>80798417</v>
      </c>
      <c r="F118">
        <v>80880893</v>
      </c>
      <c r="G118" t="s">
        <v>227</v>
      </c>
      <c r="H118">
        <v>199</v>
      </c>
      <c r="I118">
        <v>180.91</v>
      </c>
      <c r="J118">
        <v>56</v>
      </c>
      <c r="K118" t="s">
        <v>905</v>
      </c>
      <c r="M118" t="s">
        <v>1396</v>
      </c>
      <c r="N118">
        <v>1</v>
      </c>
      <c r="O118">
        <v>3.0124287918225498E+17</v>
      </c>
      <c r="P118" t="s">
        <v>1571</v>
      </c>
      <c r="Q118" s="16">
        <v>46198</v>
      </c>
      <c r="R118" s="16">
        <v>46224</v>
      </c>
      <c r="S118" t="s">
        <v>916</v>
      </c>
      <c r="T118" t="s">
        <v>917</v>
      </c>
      <c r="U118" s="16">
        <v>46238</v>
      </c>
      <c r="V118" t="s">
        <v>924</v>
      </c>
      <c r="W118" t="s">
        <v>1572</v>
      </c>
      <c r="X118" t="s">
        <v>1573</v>
      </c>
      <c r="Y118" t="s">
        <v>1344</v>
      </c>
      <c r="AA118" t="s">
        <v>918</v>
      </c>
      <c r="AB118" t="s">
        <v>918</v>
      </c>
      <c r="AC118" s="17">
        <v>46238.736574074072</v>
      </c>
      <c r="AD118" s="12" t="s">
        <v>85</v>
      </c>
      <c r="AE118" s="12">
        <f t="shared" si="2"/>
        <v>180.91</v>
      </c>
    </row>
    <row r="119" spans="2:31" ht="14.45" x14ac:dyDescent="0.3">
      <c r="B119" t="s">
        <v>1220</v>
      </c>
      <c r="C119">
        <v>67</v>
      </c>
      <c r="D119" t="s">
        <v>937</v>
      </c>
      <c r="E119">
        <v>80829995</v>
      </c>
      <c r="F119">
        <v>80895446</v>
      </c>
      <c r="G119" t="s">
        <v>797</v>
      </c>
      <c r="H119">
        <v>374</v>
      </c>
      <c r="I119">
        <v>325.22000000000003</v>
      </c>
      <c r="J119">
        <v>18</v>
      </c>
      <c r="K119" t="s">
        <v>905</v>
      </c>
      <c r="M119" t="s">
        <v>922</v>
      </c>
      <c r="N119">
        <v>1</v>
      </c>
      <c r="O119">
        <v>3.0518784687637101E+17</v>
      </c>
      <c r="P119" t="s">
        <v>1574</v>
      </c>
      <c r="Q119" s="16">
        <v>46209</v>
      </c>
      <c r="R119" s="16">
        <v>46224</v>
      </c>
      <c r="S119" t="s">
        <v>916</v>
      </c>
      <c r="T119" t="s">
        <v>917</v>
      </c>
      <c r="U119" s="16">
        <v>46238</v>
      </c>
      <c r="V119" t="s">
        <v>924</v>
      </c>
      <c r="W119" t="s">
        <v>1575</v>
      </c>
      <c r="X119" t="s">
        <v>1576</v>
      </c>
      <c r="Y119" t="s">
        <v>1344</v>
      </c>
      <c r="AA119" t="s">
        <v>918</v>
      </c>
      <c r="AB119" t="s">
        <v>918</v>
      </c>
      <c r="AC119" s="17">
        <v>46238.736574074072</v>
      </c>
      <c r="AD119" s="12" t="s">
        <v>85</v>
      </c>
      <c r="AE119" s="12">
        <f t="shared" si="2"/>
        <v>325.22000000000003</v>
      </c>
    </row>
    <row r="120" spans="2:31" ht="14.45" x14ac:dyDescent="0.3">
      <c r="B120" t="s">
        <v>1220</v>
      </c>
      <c r="C120">
        <v>68</v>
      </c>
      <c r="D120" t="s">
        <v>964</v>
      </c>
      <c r="E120" t="s">
        <v>965</v>
      </c>
      <c r="F120">
        <v>80878378</v>
      </c>
      <c r="G120" t="s">
        <v>802</v>
      </c>
      <c r="H120">
        <v>115</v>
      </c>
      <c r="I120">
        <v>100</v>
      </c>
      <c r="J120">
        <v>24</v>
      </c>
      <c r="K120" t="s">
        <v>905</v>
      </c>
      <c r="M120" t="s">
        <v>935</v>
      </c>
      <c r="N120">
        <v>1</v>
      </c>
      <c r="O120">
        <v>3.0339025648799603E+17</v>
      </c>
      <c r="P120" t="s">
        <v>1577</v>
      </c>
      <c r="Q120" s="16">
        <v>46204</v>
      </c>
      <c r="R120" s="16">
        <v>46223</v>
      </c>
      <c r="S120" t="s">
        <v>916</v>
      </c>
      <c r="T120" t="s">
        <v>917</v>
      </c>
      <c r="U120" s="16">
        <v>46238</v>
      </c>
      <c r="V120" t="s">
        <v>924</v>
      </c>
      <c r="W120" t="s">
        <v>1578</v>
      </c>
      <c r="X120" t="s">
        <v>1579</v>
      </c>
      <c r="Y120" t="s">
        <v>1344</v>
      </c>
      <c r="AA120" t="s">
        <v>918</v>
      </c>
      <c r="AB120" t="s">
        <v>918</v>
      </c>
      <c r="AC120" s="17">
        <v>46238.736574074072</v>
      </c>
      <c r="AD120" s="12" t="s">
        <v>85</v>
      </c>
      <c r="AE120" s="12">
        <f t="shared" si="2"/>
        <v>100</v>
      </c>
    </row>
    <row r="121" spans="2:31" ht="14.45" x14ac:dyDescent="0.3">
      <c r="B121" t="s">
        <v>1220</v>
      </c>
      <c r="C121">
        <v>69</v>
      </c>
      <c r="D121" t="s">
        <v>1329</v>
      </c>
      <c r="E121">
        <v>80863078</v>
      </c>
      <c r="F121">
        <v>80887987</v>
      </c>
      <c r="G121" t="s">
        <v>914</v>
      </c>
      <c r="H121">
        <v>560</v>
      </c>
      <c r="I121">
        <v>466.67</v>
      </c>
      <c r="J121">
        <v>6</v>
      </c>
      <c r="K121" t="s">
        <v>905</v>
      </c>
      <c r="M121" t="s">
        <v>915</v>
      </c>
      <c r="N121">
        <v>1</v>
      </c>
      <c r="O121">
        <v>3.0202344730618803E+17</v>
      </c>
      <c r="P121" t="s">
        <v>1580</v>
      </c>
      <c r="Q121" s="16">
        <v>46200</v>
      </c>
      <c r="R121" s="16">
        <v>46223</v>
      </c>
      <c r="S121" t="s">
        <v>916</v>
      </c>
      <c r="T121" t="s">
        <v>917</v>
      </c>
      <c r="U121" s="16">
        <v>46238</v>
      </c>
      <c r="V121" t="s">
        <v>924</v>
      </c>
      <c r="W121" t="s">
        <v>1581</v>
      </c>
      <c r="X121" t="s">
        <v>1582</v>
      </c>
      <c r="Y121" t="s">
        <v>1344</v>
      </c>
      <c r="AA121" t="s">
        <v>918</v>
      </c>
      <c r="AB121" t="s">
        <v>918</v>
      </c>
      <c r="AC121" s="17">
        <v>46238.736574074072</v>
      </c>
      <c r="AD121" s="12" t="s">
        <v>85</v>
      </c>
      <c r="AE121" s="12">
        <f t="shared" si="2"/>
        <v>466.67</v>
      </c>
    </row>
    <row r="122" spans="2:31" ht="14.45" x14ac:dyDescent="0.3">
      <c r="B122" t="s">
        <v>1220</v>
      </c>
      <c r="C122">
        <v>70</v>
      </c>
      <c r="D122" t="s">
        <v>968</v>
      </c>
      <c r="E122">
        <v>82327019</v>
      </c>
      <c r="F122">
        <v>83921923</v>
      </c>
      <c r="G122" t="s">
        <v>305</v>
      </c>
      <c r="H122">
        <v>350</v>
      </c>
      <c r="I122">
        <v>304.33999999999997</v>
      </c>
      <c r="J122">
        <v>18</v>
      </c>
      <c r="K122" t="s">
        <v>905</v>
      </c>
      <c r="M122" t="s">
        <v>922</v>
      </c>
      <c r="N122">
        <v>1</v>
      </c>
      <c r="O122">
        <v>3.0341693124237299E+17</v>
      </c>
      <c r="P122" t="s">
        <v>1583</v>
      </c>
      <c r="Q122" s="16">
        <v>46204</v>
      </c>
      <c r="R122" s="16">
        <v>46223</v>
      </c>
      <c r="S122" t="s">
        <v>916</v>
      </c>
      <c r="T122" t="s">
        <v>917</v>
      </c>
      <c r="U122" s="16">
        <v>46238</v>
      </c>
      <c r="V122" t="s">
        <v>924</v>
      </c>
      <c r="W122" t="s">
        <v>1584</v>
      </c>
      <c r="X122" t="s">
        <v>1585</v>
      </c>
      <c r="Y122" t="s">
        <v>1344</v>
      </c>
      <c r="AA122" t="s">
        <v>918</v>
      </c>
      <c r="AB122" t="s">
        <v>918</v>
      </c>
      <c r="AC122" s="17">
        <v>46238.736574074072</v>
      </c>
      <c r="AD122" s="12" t="s">
        <v>85</v>
      </c>
      <c r="AE122" s="12">
        <f t="shared" si="2"/>
        <v>304.33999999999997</v>
      </c>
    </row>
    <row r="123" spans="2:31" ht="14.45" x14ac:dyDescent="0.3">
      <c r="B123" t="s">
        <v>1220</v>
      </c>
      <c r="C123">
        <v>71</v>
      </c>
      <c r="D123" t="s">
        <v>1275</v>
      </c>
      <c r="E123">
        <v>80829201</v>
      </c>
      <c r="F123">
        <v>83921924</v>
      </c>
      <c r="G123" t="s">
        <v>562</v>
      </c>
      <c r="H123">
        <v>350</v>
      </c>
      <c r="I123">
        <v>304.33999999999997</v>
      </c>
      <c r="J123">
        <v>18</v>
      </c>
      <c r="K123" t="s">
        <v>905</v>
      </c>
      <c r="M123" t="s">
        <v>915</v>
      </c>
      <c r="N123">
        <v>1</v>
      </c>
      <c r="O123">
        <v>3.0572236351197702E+17</v>
      </c>
      <c r="P123" t="s">
        <v>1586</v>
      </c>
      <c r="Q123" s="16">
        <v>46210</v>
      </c>
      <c r="R123" s="16">
        <v>46221</v>
      </c>
      <c r="S123" t="s">
        <v>916</v>
      </c>
      <c r="T123" t="s">
        <v>917</v>
      </c>
      <c r="U123" s="16">
        <v>46238</v>
      </c>
      <c r="V123" t="s">
        <v>924</v>
      </c>
      <c r="W123" t="s">
        <v>1587</v>
      </c>
      <c r="X123" t="s">
        <v>1588</v>
      </c>
      <c r="Y123" t="s">
        <v>1344</v>
      </c>
      <c r="AA123" t="s">
        <v>918</v>
      </c>
      <c r="AB123" t="s">
        <v>918</v>
      </c>
      <c r="AC123" s="17">
        <v>46238.736574074072</v>
      </c>
      <c r="AD123" s="12" t="s">
        <v>85</v>
      </c>
      <c r="AE123" s="12">
        <f t="shared" si="2"/>
        <v>304.33999999999997</v>
      </c>
    </row>
    <row r="124" spans="2:31" ht="14.45" x14ac:dyDescent="0.3">
      <c r="B124" t="s">
        <v>1220</v>
      </c>
      <c r="C124">
        <v>72</v>
      </c>
      <c r="D124" t="s">
        <v>1589</v>
      </c>
      <c r="E124" t="s">
        <v>1590</v>
      </c>
      <c r="F124">
        <v>80864296</v>
      </c>
      <c r="G124" t="s">
        <v>319</v>
      </c>
      <c r="H124">
        <v>99</v>
      </c>
      <c r="I124">
        <v>86.85</v>
      </c>
      <c r="J124">
        <v>192</v>
      </c>
      <c r="K124" t="s">
        <v>905</v>
      </c>
      <c r="M124" t="s">
        <v>1591</v>
      </c>
      <c r="N124">
        <v>1</v>
      </c>
      <c r="O124">
        <v>3.0246680752332499E+17</v>
      </c>
      <c r="P124" t="s">
        <v>1592</v>
      </c>
      <c r="Q124" s="16">
        <v>46202</v>
      </c>
      <c r="R124" s="16">
        <v>46221</v>
      </c>
      <c r="S124" t="s">
        <v>916</v>
      </c>
      <c r="T124" t="s">
        <v>917</v>
      </c>
      <c r="U124" s="16">
        <v>46238</v>
      </c>
      <c r="V124" t="s">
        <v>924</v>
      </c>
      <c r="W124" t="s">
        <v>1593</v>
      </c>
      <c r="X124" t="s">
        <v>1594</v>
      </c>
      <c r="Y124" t="s">
        <v>1344</v>
      </c>
      <c r="AA124" t="s">
        <v>918</v>
      </c>
      <c r="AB124" t="s">
        <v>918</v>
      </c>
      <c r="AC124" s="17">
        <v>46238.736574074072</v>
      </c>
      <c r="AD124" s="12" t="s">
        <v>85</v>
      </c>
      <c r="AE124" s="12">
        <f t="shared" si="2"/>
        <v>86.85</v>
      </c>
    </row>
    <row r="125" spans="2:31" ht="14.45" x14ac:dyDescent="0.3">
      <c r="B125" t="s">
        <v>1220</v>
      </c>
      <c r="C125">
        <v>74</v>
      </c>
      <c r="D125" t="s">
        <v>1595</v>
      </c>
      <c r="E125">
        <v>80829937</v>
      </c>
      <c r="F125">
        <v>80851067</v>
      </c>
      <c r="G125" t="s">
        <v>1596</v>
      </c>
      <c r="H125">
        <v>200</v>
      </c>
      <c r="I125">
        <v>180.18</v>
      </c>
      <c r="J125">
        <v>48</v>
      </c>
      <c r="K125" t="s">
        <v>905</v>
      </c>
      <c r="M125" t="s">
        <v>906</v>
      </c>
      <c r="N125">
        <v>1</v>
      </c>
      <c r="O125">
        <v>3.0247821459994701E+17</v>
      </c>
      <c r="P125" t="s">
        <v>1597</v>
      </c>
      <c r="Q125" s="16">
        <v>46202</v>
      </c>
      <c r="R125" s="16">
        <v>46219</v>
      </c>
      <c r="S125" t="s">
        <v>916</v>
      </c>
      <c r="T125" t="s">
        <v>917</v>
      </c>
      <c r="U125" s="16">
        <v>46238</v>
      </c>
      <c r="V125" t="s">
        <v>924</v>
      </c>
      <c r="W125" t="s">
        <v>1598</v>
      </c>
      <c r="X125" t="s">
        <v>1599</v>
      </c>
      <c r="Y125" t="s">
        <v>1344</v>
      </c>
      <c r="AA125" t="s">
        <v>918</v>
      </c>
      <c r="AB125" t="s">
        <v>918</v>
      </c>
      <c r="AC125" s="17">
        <v>46238.736574074072</v>
      </c>
      <c r="AD125" s="12" t="s">
        <v>85</v>
      </c>
      <c r="AE125" s="12">
        <f t="shared" si="2"/>
        <v>180.18</v>
      </c>
    </row>
    <row r="126" spans="2:31" ht="14.45" x14ac:dyDescent="0.3">
      <c r="B126" t="s">
        <v>1220</v>
      </c>
      <c r="C126">
        <v>75</v>
      </c>
      <c r="D126" t="s">
        <v>1547</v>
      </c>
      <c r="E126">
        <v>80815773</v>
      </c>
      <c r="F126">
        <v>80895511</v>
      </c>
      <c r="G126" t="s">
        <v>519</v>
      </c>
      <c r="H126">
        <v>749</v>
      </c>
      <c r="I126">
        <v>624.16999999999996</v>
      </c>
      <c r="J126">
        <v>6</v>
      </c>
      <c r="K126" t="s">
        <v>905</v>
      </c>
      <c r="M126" t="s">
        <v>922</v>
      </c>
      <c r="N126">
        <v>1</v>
      </c>
      <c r="O126">
        <v>2.9957806845555098E+17</v>
      </c>
      <c r="P126" t="s">
        <v>1600</v>
      </c>
      <c r="Q126" s="16">
        <v>46193</v>
      </c>
      <c r="R126" s="16">
        <v>46209</v>
      </c>
      <c r="S126" t="s">
        <v>916</v>
      </c>
      <c r="T126" t="s">
        <v>917</v>
      </c>
      <c r="U126" s="16">
        <v>46238</v>
      </c>
      <c r="V126" t="s">
        <v>924</v>
      </c>
      <c r="W126" t="s">
        <v>1601</v>
      </c>
      <c r="X126" t="s">
        <v>1602</v>
      </c>
      <c r="Y126" t="s">
        <v>1344</v>
      </c>
      <c r="AA126" t="s">
        <v>918</v>
      </c>
      <c r="AB126" t="s">
        <v>918</v>
      </c>
      <c r="AC126" s="17">
        <v>46238.736574074072</v>
      </c>
      <c r="AD126" s="12" t="s">
        <v>85</v>
      </c>
      <c r="AE126" s="12">
        <f t="shared" si="2"/>
        <v>624.16999999999996</v>
      </c>
    </row>
    <row r="127" spans="2:31" ht="14.45" x14ac:dyDescent="0.3">
      <c r="B127" t="s">
        <v>1220</v>
      </c>
      <c r="C127">
        <v>76</v>
      </c>
      <c r="D127" t="s">
        <v>995</v>
      </c>
      <c r="E127" t="s">
        <v>996</v>
      </c>
      <c r="F127">
        <v>83911280</v>
      </c>
      <c r="G127" t="s">
        <v>969</v>
      </c>
      <c r="H127">
        <v>222</v>
      </c>
      <c r="I127">
        <v>201.81</v>
      </c>
      <c r="J127">
        <v>48</v>
      </c>
      <c r="K127" t="s">
        <v>905</v>
      </c>
      <c r="M127" t="s">
        <v>912</v>
      </c>
      <c r="N127">
        <v>1</v>
      </c>
      <c r="O127">
        <v>3.1218363929498803E+17</v>
      </c>
      <c r="P127" t="s">
        <v>1603</v>
      </c>
      <c r="Q127" s="16">
        <v>46228</v>
      </c>
      <c r="R127" s="16">
        <v>46235</v>
      </c>
      <c r="S127" t="s">
        <v>916</v>
      </c>
      <c r="T127" t="s">
        <v>917</v>
      </c>
      <c r="U127" s="16">
        <v>46238</v>
      </c>
      <c r="V127" t="s">
        <v>909</v>
      </c>
      <c r="W127">
        <v>1490838631390640</v>
      </c>
      <c r="X127" t="s">
        <v>1604</v>
      </c>
      <c r="Y127" t="s">
        <v>1605</v>
      </c>
      <c r="AA127" t="s">
        <v>918</v>
      </c>
      <c r="AB127" t="s">
        <v>918</v>
      </c>
      <c r="AC127" s="17">
        <v>46238.697280092594</v>
      </c>
      <c r="AD127" s="12" t="s">
        <v>85</v>
      </c>
      <c r="AE127" s="12">
        <f t="shared" si="2"/>
        <v>201.81</v>
      </c>
    </row>
    <row r="128" spans="2:31" ht="14.45" x14ac:dyDescent="0.3">
      <c r="B128" t="s">
        <v>1220</v>
      </c>
      <c r="C128">
        <v>77</v>
      </c>
      <c r="D128" t="s">
        <v>937</v>
      </c>
      <c r="E128">
        <v>80829995</v>
      </c>
      <c r="F128">
        <v>80895446</v>
      </c>
      <c r="G128" t="s">
        <v>797</v>
      </c>
      <c r="H128">
        <v>374</v>
      </c>
      <c r="I128">
        <v>325.22000000000003</v>
      </c>
      <c r="J128">
        <v>18</v>
      </c>
      <c r="K128" t="s">
        <v>905</v>
      </c>
      <c r="M128" t="s">
        <v>922</v>
      </c>
      <c r="N128">
        <v>1</v>
      </c>
      <c r="O128">
        <v>3.1262876772114298E+17</v>
      </c>
      <c r="P128" t="s">
        <v>1606</v>
      </c>
      <c r="Q128" s="16">
        <v>46230</v>
      </c>
      <c r="R128" s="16">
        <v>46235</v>
      </c>
      <c r="S128" t="s">
        <v>916</v>
      </c>
      <c r="T128" t="s">
        <v>917</v>
      </c>
      <c r="U128" s="16">
        <v>46238</v>
      </c>
      <c r="V128" t="s">
        <v>909</v>
      </c>
      <c r="W128">
        <v>1490838703637070</v>
      </c>
      <c r="X128" t="s">
        <v>1607</v>
      </c>
      <c r="Y128" t="s">
        <v>1605</v>
      </c>
      <c r="AA128" t="s">
        <v>918</v>
      </c>
      <c r="AB128" t="s">
        <v>918</v>
      </c>
      <c r="AC128" s="17">
        <v>46238.697280092594</v>
      </c>
      <c r="AD128" s="12" t="s">
        <v>85</v>
      </c>
      <c r="AE128" s="12">
        <f t="shared" si="2"/>
        <v>325.22000000000003</v>
      </c>
    </row>
    <row r="129" spans="2:31" ht="14.45" x14ac:dyDescent="0.3">
      <c r="B129" t="s">
        <v>1220</v>
      </c>
      <c r="C129">
        <v>78</v>
      </c>
      <c r="D129" t="s">
        <v>1355</v>
      </c>
      <c r="E129">
        <v>1732424329</v>
      </c>
      <c r="F129">
        <v>80869896</v>
      </c>
      <c r="G129" t="s">
        <v>620</v>
      </c>
      <c r="H129">
        <v>165</v>
      </c>
      <c r="I129">
        <v>148.64999999999998</v>
      </c>
      <c r="J129">
        <v>64</v>
      </c>
      <c r="K129" t="s">
        <v>905</v>
      </c>
      <c r="M129" t="s">
        <v>906</v>
      </c>
      <c r="N129">
        <v>1</v>
      </c>
      <c r="O129">
        <v>3.1240008611383302E+17</v>
      </c>
      <c r="P129" t="s">
        <v>1608</v>
      </c>
      <c r="Q129" s="16">
        <v>46228</v>
      </c>
      <c r="R129" s="16">
        <v>46235</v>
      </c>
      <c r="S129" t="s">
        <v>916</v>
      </c>
      <c r="T129" t="s">
        <v>917</v>
      </c>
      <c r="U129" s="16">
        <v>46238</v>
      </c>
      <c r="V129" t="s">
        <v>909</v>
      </c>
      <c r="W129">
        <v>1490838631378820</v>
      </c>
      <c r="X129" t="s">
        <v>1609</v>
      </c>
      <c r="Y129" t="s">
        <v>1605</v>
      </c>
      <c r="AA129" t="s">
        <v>918</v>
      </c>
      <c r="AB129" t="s">
        <v>918</v>
      </c>
      <c r="AC129" s="17">
        <v>46238.697280092594</v>
      </c>
      <c r="AD129" s="12" t="s">
        <v>85</v>
      </c>
      <c r="AE129" s="12">
        <f t="shared" si="2"/>
        <v>148.64999999999998</v>
      </c>
    </row>
    <row r="130" spans="2:31" ht="14.45" x14ac:dyDescent="0.3">
      <c r="B130" t="s">
        <v>1220</v>
      </c>
      <c r="C130">
        <v>79</v>
      </c>
      <c r="D130" t="s">
        <v>1258</v>
      </c>
      <c r="E130" t="s">
        <v>1259</v>
      </c>
      <c r="F130">
        <v>83911635</v>
      </c>
      <c r="G130" t="s">
        <v>372</v>
      </c>
      <c r="H130">
        <v>200</v>
      </c>
      <c r="I130">
        <v>180.16</v>
      </c>
      <c r="J130">
        <v>112</v>
      </c>
      <c r="K130" t="s">
        <v>905</v>
      </c>
      <c r="M130" t="s">
        <v>906</v>
      </c>
      <c r="N130">
        <v>1</v>
      </c>
      <c r="O130">
        <v>3.1256755550756102E+17</v>
      </c>
      <c r="P130" t="s">
        <v>1610</v>
      </c>
      <c r="Q130" s="16">
        <v>46230</v>
      </c>
      <c r="R130" s="16">
        <v>46235</v>
      </c>
      <c r="S130" t="s">
        <v>916</v>
      </c>
      <c r="T130" t="s">
        <v>917</v>
      </c>
      <c r="U130" s="16">
        <v>46238</v>
      </c>
      <c r="V130" t="s">
        <v>909</v>
      </c>
      <c r="W130">
        <v>1490838703638780</v>
      </c>
      <c r="X130" t="s">
        <v>1611</v>
      </c>
      <c r="Y130" t="s">
        <v>1605</v>
      </c>
      <c r="AA130" t="s">
        <v>918</v>
      </c>
      <c r="AB130" t="s">
        <v>918</v>
      </c>
      <c r="AC130" s="17">
        <v>46238.697280092594</v>
      </c>
      <c r="AD130" s="12" t="s">
        <v>85</v>
      </c>
      <c r="AE130" s="12">
        <f t="shared" si="2"/>
        <v>180.16</v>
      </c>
    </row>
    <row r="131" spans="2:31" ht="14.45" x14ac:dyDescent="0.3">
      <c r="B131" t="s">
        <v>1220</v>
      </c>
      <c r="C131">
        <v>80</v>
      </c>
      <c r="D131" t="s">
        <v>1612</v>
      </c>
      <c r="E131">
        <v>80753906</v>
      </c>
      <c r="F131">
        <v>80803710</v>
      </c>
      <c r="G131" t="s">
        <v>651</v>
      </c>
      <c r="H131">
        <v>349</v>
      </c>
      <c r="I131">
        <v>311.60000000000002</v>
      </c>
      <c r="J131">
        <v>36</v>
      </c>
      <c r="K131" t="s">
        <v>905</v>
      </c>
      <c r="M131" t="s">
        <v>1613</v>
      </c>
      <c r="N131">
        <v>1</v>
      </c>
      <c r="O131">
        <v>3.1283171154498803E+17</v>
      </c>
      <c r="P131" t="s">
        <v>1614</v>
      </c>
      <c r="Q131" s="16">
        <v>46230</v>
      </c>
      <c r="R131" s="16">
        <v>46235</v>
      </c>
      <c r="S131" t="s">
        <v>916</v>
      </c>
      <c r="T131" t="s">
        <v>917</v>
      </c>
      <c r="U131" s="16">
        <v>46238</v>
      </c>
      <c r="V131" t="s">
        <v>909</v>
      </c>
      <c r="W131">
        <v>1490838703627690</v>
      </c>
      <c r="X131" t="s">
        <v>1615</v>
      </c>
      <c r="Y131" t="s">
        <v>1605</v>
      </c>
      <c r="AA131" t="s">
        <v>918</v>
      </c>
      <c r="AB131" t="s">
        <v>918</v>
      </c>
      <c r="AC131" s="17">
        <v>46238.697280092594</v>
      </c>
      <c r="AD131" s="12" t="s">
        <v>85</v>
      </c>
      <c r="AE131" s="12">
        <f t="shared" si="2"/>
        <v>311.60000000000002</v>
      </c>
    </row>
    <row r="132" spans="2:31" x14ac:dyDescent="0.25">
      <c r="B132" t="s">
        <v>1220</v>
      </c>
      <c r="C132">
        <v>81</v>
      </c>
      <c r="D132" t="s">
        <v>932</v>
      </c>
      <c r="E132">
        <v>80813218</v>
      </c>
      <c r="F132">
        <v>80864297</v>
      </c>
      <c r="G132" t="s">
        <v>632</v>
      </c>
      <c r="H132">
        <v>175</v>
      </c>
      <c r="I132">
        <v>153.5</v>
      </c>
      <c r="J132">
        <v>72</v>
      </c>
      <c r="K132" t="s">
        <v>905</v>
      </c>
      <c r="M132" t="s">
        <v>933</v>
      </c>
      <c r="N132">
        <v>1</v>
      </c>
      <c r="O132">
        <v>3.1262100126733498E+17</v>
      </c>
      <c r="P132" t="s">
        <v>1616</v>
      </c>
      <c r="Q132" s="16">
        <v>46230</v>
      </c>
      <c r="R132" s="16">
        <v>46234</v>
      </c>
      <c r="S132" t="s">
        <v>907</v>
      </c>
      <c r="T132" t="s">
        <v>908</v>
      </c>
      <c r="U132" s="16">
        <v>46238</v>
      </c>
      <c r="V132" t="s">
        <v>909</v>
      </c>
      <c r="W132">
        <v>1490711427381910</v>
      </c>
      <c r="X132" t="s">
        <v>1617</v>
      </c>
      <c r="Y132" t="s">
        <v>1618</v>
      </c>
      <c r="Z132" t="s">
        <v>910</v>
      </c>
      <c r="AA132" t="s">
        <v>1243</v>
      </c>
      <c r="AB132" t="s">
        <v>1244</v>
      </c>
      <c r="AC132" s="17">
        <v>46238.697280092594</v>
      </c>
      <c r="AD132" s="12" t="s">
        <v>85</v>
      </c>
      <c r="AE132" s="12">
        <f t="shared" si="2"/>
        <v>153.5</v>
      </c>
    </row>
    <row r="133" spans="2:31" ht="14.45" x14ac:dyDescent="0.3">
      <c r="B133" t="s">
        <v>1220</v>
      </c>
      <c r="C133">
        <v>82</v>
      </c>
      <c r="D133" t="s">
        <v>1491</v>
      </c>
      <c r="E133" t="s">
        <v>1492</v>
      </c>
      <c r="F133">
        <v>83911777</v>
      </c>
      <c r="G133" t="s">
        <v>426</v>
      </c>
      <c r="H133">
        <v>160</v>
      </c>
      <c r="I133">
        <v>144.12</v>
      </c>
      <c r="J133">
        <v>126</v>
      </c>
      <c r="K133" t="s">
        <v>905</v>
      </c>
      <c r="M133" t="s">
        <v>906</v>
      </c>
      <c r="N133">
        <v>1</v>
      </c>
      <c r="O133">
        <v>3.1314174715251898E+17</v>
      </c>
      <c r="P133" t="s">
        <v>1619</v>
      </c>
      <c r="Q133" s="16">
        <v>46230</v>
      </c>
      <c r="R133" s="16">
        <v>46234</v>
      </c>
      <c r="S133" t="s">
        <v>916</v>
      </c>
      <c r="T133" t="s">
        <v>917</v>
      </c>
      <c r="U133" s="16">
        <v>46238</v>
      </c>
      <c r="V133" t="s">
        <v>909</v>
      </c>
      <c r="W133">
        <v>1490838707443300</v>
      </c>
      <c r="X133" t="s">
        <v>1620</v>
      </c>
      <c r="Y133" t="s">
        <v>1605</v>
      </c>
      <c r="AA133" t="s">
        <v>918</v>
      </c>
      <c r="AB133" t="s">
        <v>918</v>
      </c>
      <c r="AC133" s="17">
        <v>46238.697280092594</v>
      </c>
      <c r="AD133" s="12" t="s">
        <v>85</v>
      </c>
      <c r="AE133" s="12">
        <f t="shared" si="2"/>
        <v>144.12</v>
      </c>
    </row>
    <row r="134" spans="2:31" ht="14.45" x14ac:dyDescent="0.3">
      <c r="B134" t="s">
        <v>1220</v>
      </c>
      <c r="C134">
        <v>83</v>
      </c>
      <c r="D134" t="s">
        <v>937</v>
      </c>
      <c r="E134">
        <v>80829995</v>
      </c>
      <c r="F134">
        <v>80895446</v>
      </c>
      <c r="G134" t="s">
        <v>797</v>
      </c>
      <c r="H134">
        <v>374</v>
      </c>
      <c r="I134">
        <v>325.22000000000003</v>
      </c>
      <c r="J134">
        <v>18</v>
      </c>
      <c r="K134" t="s">
        <v>905</v>
      </c>
      <c r="M134" t="s">
        <v>922</v>
      </c>
      <c r="N134">
        <v>1</v>
      </c>
      <c r="O134">
        <v>3.1240229660012102E+17</v>
      </c>
      <c r="P134" t="s">
        <v>1621</v>
      </c>
      <c r="Q134" s="16">
        <v>46228</v>
      </c>
      <c r="R134" s="16">
        <v>46234</v>
      </c>
      <c r="S134" t="s">
        <v>916</v>
      </c>
      <c r="T134" t="s">
        <v>917</v>
      </c>
      <c r="U134" s="16">
        <v>46238</v>
      </c>
      <c r="V134" t="s">
        <v>909</v>
      </c>
      <c r="W134">
        <v>1490838631390350</v>
      </c>
      <c r="X134" t="s">
        <v>1622</v>
      </c>
      <c r="Y134" t="s">
        <v>1605</v>
      </c>
      <c r="AA134" t="s">
        <v>918</v>
      </c>
      <c r="AB134" t="s">
        <v>918</v>
      </c>
      <c r="AC134" s="17">
        <v>46238.697280092594</v>
      </c>
      <c r="AD134" s="12" t="s">
        <v>85</v>
      </c>
      <c r="AE134" s="12">
        <f t="shared" si="2"/>
        <v>325.22000000000003</v>
      </c>
    </row>
    <row r="135" spans="2:31" ht="14.45" x14ac:dyDescent="0.3">
      <c r="B135" t="s">
        <v>1220</v>
      </c>
      <c r="C135">
        <v>84</v>
      </c>
      <c r="D135" t="s">
        <v>1623</v>
      </c>
      <c r="E135" t="s">
        <v>1624</v>
      </c>
      <c r="F135">
        <v>80875507</v>
      </c>
      <c r="G135" t="s">
        <v>569</v>
      </c>
      <c r="H135">
        <v>210</v>
      </c>
      <c r="I135">
        <v>187.48</v>
      </c>
      <c r="J135">
        <v>144</v>
      </c>
      <c r="K135" t="s">
        <v>905</v>
      </c>
      <c r="M135" t="s">
        <v>1256</v>
      </c>
      <c r="N135">
        <v>1</v>
      </c>
      <c r="O135">
        <v>3.1034578746284499E+17</v>
      </c>
      <c r="P135" t="s">
        <v>1625</v>
      </c>
      <c r="Q135" s="16">
        <v>46223</v>
      </c>
      <c r="R135" s="16">
        <v>46233</v>
      </c>
      <c r="S135" t="s">
        <v>916</v>
      </c>
      <c r="T135" t="s">
        <v>917</v>
      </c>
      <c r="U135" s="16">
        <v>46238</v>
      </c>
      <c r="V135" t="s">
        <v>909</v>
      </c>
      <c r="W135">
        <v>1490838420765740</v>
      </c>
      <c r="X135" t="s">
        <v>1626</v>
      </c>
      <c r="Y135" t="s">
        <v>1605</v>
      </c>
      <c r="AA135" t="s">
        <v>918</v>
      </c>
      <c r="AB135" t="s">
        <v>918</v>
      </c>
      <c r="AC135" s="17">
        <v>46238.697280092594</v>
      </c>
      <c r="AD135" s="12" t="s">
        <v>85</v>
      </c>
      <c r="AE135" s="12">
        <f t="shared" si="2"/>
        <v>187.48</v>
      </c>
    </row>
    <row r="136" spans="2:31" ht="14.45" x14ac:dyDescent="0.3">
      <c r="B136" t="s">
        <v>1220</v>
      </c>
      <c r="C136">
        <v>85</v>
      </c>
      <c r="D136" t="s">
        <v>1014</v>
      </c>
      <c r="E136" t="s">
        <v>412</v>
      </c>
      <c r="F136">
        <v>83918758</v>
      </c>
      <c r="G136" t="s">
        <v>412</v>
      </c>
      <c r="H136">
        <v>285</v>
      </c>
      <c r="I136">
        <v>237.51</v>
      </c>
      <c r="J136">
        <v>40</v>
      </c>
      <c r="K136" t="s">
        <v>905</v>
      </c>
      <c r="M136" t="s">
        <v>915</v>
      </c>
      <c r="N136">
        <v>1</v>
      </c>
      <c r="O136">
        <v>3.0892396218774598E+17</v>
      </c>
      <c r="P136" t="s">
        <v>1627</v>
      </c>
      <c r="Q136" s="16">
        <v>46219</v>
      </c>
      <c r="R136" s="16">
        <v>46233</v>
      </c>
      <c r="S136" t="s">
        <v>907</v>
      </c>
      <c r="T136" t="s">
        <v>908</v>
      </c>
      <c r="U136" s="16">
        <v>46238</v>
      </c>
      <c r="V136" t="s">
        <v>909</v>
      </c>
      <c r="W136">
        <v>1490711472043330</v>
      </c>
      <c r="X136" t="s">
        <v>1628</v>
      </c>
      <c r="Y136" t="s">
        <v>1618</v>
      </c>
      <c r="Z136" t="s">
        <v>910</v>
      </c>
      <c r="AA136" t="s">
        <v>911</v>
      </c>
      <c r="AB136" t="s">
        <v>1629</v>
      </c>
      <c r="AC136" s="17">
        <v>46238.697280092594</v>
      </c>
      <c r="AD136" s="12" t="s">
        <v>85</v>
      </c>
      <c r="AE136" s="12">
        <f t="shared" si="2"/>
        <v>237.51</v>
      </c>
    </row>
    <row r="137" spans="2:31" ht="14.45" x14ac:dyDescent="0.3">
      <c r="B137" t="s">
        <v>1220</v>
      </c>
      <c r="C137">
        <v>86</v>
      </c>
      <c r="D137" t="s">
        <v>1253</v>
      </c>
      <c r="E137" t="s">
        <v>1254</v>
      </c>
      <c r="F137">
        <v>83904003</v>
      </c>
      <c r="G137" t="s">
        <v>1255</v>
      </c>
      <c r="H137">
        <v>266</v>
      </c>
      <c r="I137">
        <v>220.4</v>
      </c>
      <c r="J137">
        <v>120</v>
      </c>
      <c r="K137" t="s">
        <v>905</v>
      </c>
      <c r="M137" t="s">
        <v>1256</v>
      </c>
      <c r="N137">
        <v>1</v>
      </c>
      <c r="O137">
        <v>3.1113113233044301E+17</v>
      </c>
      <c r="P137" t="s">
        <v>1630</v>
      </c>
      <c r="Q137" s="16">
        <v>46225</v>
      </c>
      <c r="R137" s="16">
        <v>46233</v>
      </c>
      <c r="S137" t="s">
        <v>916</v>
      </c>
      <c r="T137" t="s">
        <v>917</v>
      </c>
      <c r="U137" s="16">
        <v>46238</v>
      </c>
      <c r="V137" t="s">
        <v>909</v>
      </c>
      <c r="W137">
        <v>1490838514402520</v>
      </c>
      <c r="X137" t="s">
        <v>1631</v>
      </c>
      <c r="Y137" t="s">
        <v>1605</v>
      </c>
      <c r="AA137" t="s">
        <v>918</v>
      </c>
      <c r="AB137" t="s">
        <v>918</v>
      </c>
      <c r="AC137" s="17">
        <v>46238.697280092594</v>
      </c>
      <c r="AD137" s="12" t="s">
        <v>85</v>
      </c>
      <c r="AE137" s="12">
        <f t="shared" si="2"/>
        <v>220.4</v>
      </c>
    </row>
    <row r="138" spans="2:31" ht="14.45" x14ac:dyDescent="0.3">
      <c r="B138" t="s">
        <v>1220</v>
      </c>
      <c r="C138">
        <v>87</v>
      </c>
      <c r="D138" t="s">
        <v>1264</v>
      </c>
      <c r="E138" t="s">
        <v>1265</v>
      </c>
      <c r="F138">
        <v>83904906</v>
      </c>
      <c r="G138" t="s">
        <v>460</v>
      </c>
      <c r="H138">
        <v>297</v>
      </c>
      <c r="I138">
        <v>267.57</v>
      </c>
      <c r="J138">
        <v>64</v>
      </c>
      <c r="K138" t="s">
        <v>905</v>
      </c>
      <c r="M138" t="s">
        <v>906</v>
      </c>
      <c r="N138">
        <v>1</v>
      </c>
      <c r="O138">
        <v>3.1225237653488902E+17</v>
      </c>
      <c r="P138" t="s">
        <v>1632</v>
      </c>
      <c r="Q138" s="16">
        <v>46228</v>
      </c>
      <c r="R138" s="16">
        <v>46233</v>
      </c>
      <c r="S138" t="s">
        <v>916</v>
      </c>
      <c r="T138" t="s">
        <v>917</v>
      </c>
      <c r="U138" s="16">
        <v>46238</v>
      </c>
      <c r="V138" t="s">
        <v>909</v>
      </c>
      <c r="W138">
        <v>1490838631379320</v>
      </c>
      <c r="X138" t="s">
        <v>1633</v>
      </c>
      <c r="Y138" t="s">
        <v>1605</v>
      </c>
      <c r="AA138" t="s">
        <v>918</v>
      </c>
      <c r="AB138" t="s">
        <v>918</v>
      </c>
      <c r="AC138" s="17">
        <v>46238.697280092594</v>
      </c>
      <c r="AD138" s="12" t="s">
        <v>85</v>
      </c>
      <c r="AE138" s="12">
        <f t="shared" si="2"/>
        <v>267.57</v>
      </c>
    </row>
    <row r="139" spans="2:31" ht="14.45" x14ac:dyDescent="0.3">
      <c r="B139" t="s">
        <v>1220</v>
      </c>
      <c r="C139">
        <v>88</v>
      </c>
      <c r="D139" t="s">
        <v>938</v>
      </c>
      <c r="E139" t="s">
        <v>939</v>
      </c>
      <c r="F139">
        <v>80870357</v>
      </c>
      <c r="G139" t="s">
        <v>628</v>
      </c>
      <c r="H139">
        <v>299</v>
      </c>
      <c r="I139">
        <v>232.32</v>
      </c>
      <c r="J139">
        <v>18</v>
      </c>
      <c r="K139" t="s">
        <v>905</v>
      </c>
      <c r="M139" t="s">
        <v>906</v>
      </c>
      <c r="N139">
        <v>1</v>
      </c>
      <c r="O139">
        <v>3.1209718744598502E+17</v>
      </c>
      <c r="P139" t="s">
        <v>1634</v>
      </c>
      <c r="Q139" s="16">
        <v>46228</v>
      </c>
      <c r="R139" s="16">
        <v>46233</v>
      </c>
      <c r="S139" t="s">
        <v>916</v>
      </c>
      <c r="T139" t="s">
        <v>917</v>
      </c>
      <c r="U139" s="16">
        <v>46238</v>
      </c>
      <c r="V139" t="s">
        <v>909</v>
      </c>
      <c r="W139">
        <v>1490838631393160</v>
      </c>
      <c r="X139" t="s">
        <v>1635</v>
      </c>
      <c r="Y139" t="s">
        <v>1605</v>
      </c>
      <c r="AA139" t="s">
        <v>918</v>
      </c>
      <c r="AB139" t="s">
        <v>918</v>
      </c>
      <c r="AC139" s="17">
        <v>46238.697280092594</v>
      </c>
      <c r="AD139" s="12" t="s">
        <v>85</v>
      </c>
      <c r="AE139" s="12">
        <f t="shared" si="2"/>
        <v>232.32</v>
      </c>
    </row>
    <row r="140" spans="2:31" ht="14.45" x14ac:dyDescent="0.3">
      <c r="B140" t="s">
        <v>1220</v>
      </c>
      <c r="C140">
        <v>89</v>
      </c>
      <c r="D140" t="s">
        <v>936</v>
      </c>
      <c r="E140">
        <v>80829182</v>
      </c>
      <c r="F140">
        <v>83921921</v>
      </c>
      <c r="G140" t="s">
        <v>898</v>
      </c>
      <c r="H140">
        <v>350</v>
      </c>
      <c r="I140">
        <v>304.33999999999997</v>
      </c>
      <c r="J140">
        <v>0</v>
      </c>
      <c r="K140" t="s">
        <v>905</v>
      </c>
      <c r="M140" t="s">
        <v>915</v>
      </c>
      <c r="N140">
        <v>1</v>
      </c>
      <c r="O140">
        <v>3.1104608426357901E+17</v>
      </c>
      <c r="P140" t="s">
        <v>1636</v>
      </c>
      <c r="Q140" s="16">
        <v>46225</v>
      </c>
      <c r="R140" s="16">
        <v>46233</v>
      </c>
      <c r="S140" t="s">
        <v>916</v>
      </c>
      <c r="T140" t="s">
        <v>917</v>
      </c>
      <c r="U140" s="16">
        <v>46238</v>
      </c>
      <c r="V140" t="s">
        <v>909</v>
      </c>
      <c r="W140">
        <v>1490838514419470</v>
      </c>
      <c r="X140" t="s">
        <v>1637</v>
      </c>
      <c r="Y140" t="s">
        <v>1605</v>
      </c>
      <c r="AA140" t="s">
        <v>918</v>
      </c>
      <c r="AB140" t="s">
        <v>918</v>
      </c>
      <c r="AC140" s="17">
        <v>46238.697280092594</v>
      </c>
      <c r="AD140" s="12" t="s">
        <v>85</v>
      </c>
      <c r="AE140" s="12">
        <f t="shared" si="2"/>
        <v>304.33999999999997</v>
      </c>
    </row>
    <row r="141" spans="2:31" ht="14.45" x14ac:dyDescent="0.3">
      <c r="B141" t="s">
        <v>1220</v>
      </c>
      <c r="C141">
        <v>90</v>
      </c>
      <c r="D141" t="s">
        <v>1016</v>
      </c>
      <c r="E141">
        <v>648969686</v>
      </c>
      <c r="F141">
        <v>83918759</v>
      </c>
      <c r="G141" t="s">
        <v>482</v>
      </c>
      <c r="H141">
        <v>279</v>
      </c>
      <c r="I141">
        <v>232.5</v>
      </c>
      <c r="J141">
        <v>40</v>
      </c>
      <c r="K141" t="s">
        <v>905</v>
      </c>
      <c r="M141" t="s">
        <v>915</v>
      </c>
      <c r="N141">
        <v>1</v>
      </c>
      <c r="O141">
        <v>3.0827722648185101E+17</v>
      </c>
      <c r="P141" t="s">
        <v>1638</v>
      </c>
      <c r="Q141" s="16">
        <v>46221</v>
      </c>
      <c r="R141" s="16">
        <v>46233</v>
      </c>
      <c r="S141" t="s">
        <v>916</v>
      </c>
      <c r="T141" t="s">
        <v>917</v>
      </c>
      <c r="U141" s="16">
        <v>46238</v>
      </c>
      <c r="V141" t="s">
        <v>909</v>
      </c>
      <c r="W141">
        <v>34483316909212</v>
      </c>
      <c r="X141" t="s">
        <v>1639</v>
      </c>
      <c r="Y141" t="s">
        <v>1640</v>
      </c>
      <c r="AA141" t="s">
        <v>918</v>
      </c>
      <c r="AB141" t="s">
        <v>918</v>
      </c>
      <c r="AC141" s="17">
        <v>46238.697280092594</v>
      </c>
      <c r="AD141" s="12" t="s">
        <v>85</v>
      </c>
      <c r="AE141" s="12">
        <f t="shared" si="2"/>
        <v>232.5</v>
      </c>
    </row>
    <row r="142" spans="2:31" x14ac:dyDescent="0.25">
      <c r="B142" t="s">
        <v>1220</v>
      </c>
      <c r="C142">
        <v>91</v>
      </c>
      <c r="D142" t="s">
        <v>932</v>
      </c>
      <c r="E142">
        <v>80813218</v>
      </c>
      <c r="F142">
        <v>80864297</v>
      </c>
      <c r="G142" t="s">
        <v>632</v>
      </c>
      <c r="H142">
        <v>175</v>
      </c>
      <c r="I142">
        <v>153.5</v>
      </c>
      <c r="J142">
        <v>72</v>
      </c>
      <c r="K142" t="s">
        <v>905</v>
      </c>
      <c r="M142" t="s">
        <v>933</v>
      </c>
      <c r="N142">
        <v>1</v>
      </c>
      <c r="O142">
        <v>3.0955144399047898E+17</v>
      </c>
      <c r="P142" t="s">
        <v>1641</v>
      </c>
      <c r="Q142" s="16">
        <v>46221</v>
      </c>
      <c r="R142" s="16">
        <v>46231</v>
      </c>
      <c r="S142" t="s">
        <v>916</v>
      </c>
      <c r="T142" t="s">
        <v>917</v>
      </c>
      <c r="U142" s="16">
        <v>46238</v>
      </c>
      <c r="V142" t="s">
        <v>909</v>
      </c>
      <c r="W142">
        <v>1490838333902160</v>
      </c>
      <c r="X142" t="s">
        <v>1642</v>
      </c>
      <c r="Y142" t="s">
        <v>1605</v>
      </c>
      <c r="AA142" t="s">
        <v>918</v>
      </c>
      <c r="AB142" t="s">
        <v>918</v>
      </c>
      <c r="AC142" s="17">
        <v>46238.697280092594</v>
      </c>
      <c r="AD142" s="12" t="s">
        <v>85</v>
      </c>
      <c r="AE142" s="12">
        <f t="shared" si="2"/>
        <v>153.5</v>
      </c>
    </row>
    <row r="143" spans="2:31" ht="14.45" x14ac:dyDescent="0.3">
      <c r="B143" t="s">
        <v>1220</v>
      </c>
      <c r="C143">
        <v>92</v>
      </c>
      <c r="D143" t="s">
        <v>938</v>
      </c>
      <c r="E143" t="s">
        <v>939</v>
      </c>
      <c r="F143">
        <v>80870357</v>
      </c>
      <c r="G143" t="s">
        <v>628</v>
      </c>
      <c r="H143">
        <v>299</v>
      </c>
      <c r="I143">
        <v>232.32</v>
      </c>
      <c r="J143">
        <v>18</v>
      </c>
      <c r="K143" t="s">
        <v>905</v>
      </c>
      <c r="M143" t="s">
        <v>906</v>
      </c>
      <c r="N143">
        <v>1</v>
      </c>
      <c r="O143">
        <v>3.1020750269861101E+17</v>
      </c>
      <c r="P143" t="s">
        <v>1643</v>
      </c>
      <c r="Q143" s="16">
        <v>46223</v>
      </c>
      <c r="R143" s="16">
        <v>46230</v>
      </c>
      <c r="S143" t="s">
        <v>916</v>
      </c>
      <c r="T143" t="s">
        <v>917</v>
      </c>
      <c r="U143" s="16">
        <v>46238</v>
      </c>
      <c r="V143" t="s">
        <v>909</v>
      </c>
      <c r="W143">
        <v>1490838420787160</v>
      </c>
      <c r="X143" t="s">
        <v>1644</v>
      </c>
      <c r="Y143" t="s">
        <v>1605</v>
      </c>
      <c r="AA143" t="s">
        <v>918</v>
      </c>
      <c r="AB143" t="s">
        <v>918</v>
      </c>
      <c r="AC143" s="17">
        <v>46238.697280092594</v>
      </c>
      <c r="AD143" s="12" t="s">
        <v>85</v>
      </c>
      <c r="AE143" s="12">
        <f t="shared" si="2"/>
        <v>232.32</v>
      </c>
    </row>
    <row r="144" spans="2:31" ht="14.45" x14ac:dyDescent="0.3">
      <c r="B144" t="s">
        <v>1333</v>
      </c>
      <c r="C144">
        <v>1</v>
      </c>
      <c r="D144" t="s">
        <v>1450</v>
      </c>
      <c r="E144">
        <v>80830001</v>
      </c>
      <c r="F144">
        <v>80895465</v>
      </c>
      <c r="G144" t="s">
        <v>299</v>
      </c>
      <c r="H144">
        <v>374</v>
      </c>
      <c r="I144">
        <v>325.22000000000003</v>
      </c>
      <c r="J144">
        <v>18</v>
      </c>
      <c r="K144" t="s">
        <v>905</v>
      </c>
      <c r="M144" t="s">
        <v>922</v>
      </c>
      <c r="N144">
        <v>1</v>
      </c>
      <c r="O144">
        <v>3.0996186158691398E+17</v>
      </c>
      <c r="P144" t="s">
        <v>1645</v>
      </c>
      <c r="Q144" s="16">
        <v>46223</v>
      </c>
      <c r="R144" s="16">
        <v>46235</v>
      </c>
      <c r="S144" t="s">
        <v>916</v>
      </c>
      <c r="T144" t="s">
        <v>917</v>
      </c>
      <c r="U144" s="16">
        <v>46239</v>
      </c>
      <c r="V144" t="s">
        <v>924</v>
      </c>
      <c r="W144" t="s">
        <v>1646</v>
      </c>
      <c r="X144" t="s">
        <v>1647</v>
      </c>
      <c r="Y144" t="s">
        <v>1648</v>
      </c>
      <c r="AA144" t="s">
        <v>918</v>
      </c>
      <c r="AB144" t="s">
        <v>918</v>
      </c>
      <c r="AC144" s="17">
        <v>46239.773842592593</v>
      </c>
      <c r="AD144" s="12" t="s">
        <v>85</v>
      </c>
      <c r="AE144" s="12">
        <f t="shared" si="2"/>
        <v>325.22000000000003</v>
      </c>
    </row>
    <row r="145" spans="2:31" ht="14.45" x14ac:dyDescent="0.3">
      <c r="B145" t="s">
        <v>1333</v>
      </c>
      <c r="C145">
        <v>2</v>
      </c>
      <c r="D145" t="s">
        <v>1491</v>
      </c>
      <c r="E145" t="s">
        <v>1492</v>
      </c>
      <c r="F145">
        <v>83911777</v>
      </c>
      <c r="G145" t="s">
        <v>426</v>
      </c>
      <c r="H145">
        <v>160</v>
      </c>
      <c r="I145">
        <v>144.12</v>
      </c>
      <c r="J145">
        <v>126</v>
      </c>
      <c r="K145" t="s">
        <v>905</v>
      </c>
      <c r="M145" t="s">
        <v>906</v>
      </c>
      <c r="N145">
        <v>1</v>
      </c>
      <c r="O145">
        <v>3.0960757249795699E+17</v>
      </c>
      <c r="P145" t="s">
        <v>1649</v>
      </c>
      <c r="Q145" s="16">
        <v>46221</v>
      </c>
      <c r="R145" s="16">
        <v>46235</v>
      </c>
      <c r="S145" t="s">
        <v>916</v>
      </c>
      <c r="T145" t="s">
        <v>917</v>
      </c>
      <c r="U145" s="16">
        <v>46239</v>
      </c>
      <c r="V145" t="s">
        <v>924</v>
      </c>
      <c r="W145" t="s">
        <v>1650</v>
      </c>
      <c r="X145" t="s">
        <v>1651</v>
      </c>
      <c r="Y145" t="s">
        <v>1648</v>
      </c>
      <c r="AA145" t="s">
        <v>918</v>
      </c>
      <c r="AB145" t="s">
        <v>918</v>
      </c>
      <c r="AC145" s="17">
        <v>46239.773842592593</v>
      </c>
      <c r="AD145" s="12" t="s">
        <v>85</v>
      </c>
      <c r="AE145" s="12">
        <f t="shared" si="2"/>
        <v>144.12</v>
      </c>
    </row>
    <row r="146" spans="2:31" ht="14.45" x14ac:dyDescent="0.3">
      <c r="B146" t="s">
        <v>1333</v>
      </c>
      <c r="C146">
        <v>3</v>
      </c>
      <c r="D146" t="s">
        <v>1035</v>
      </c>
      <c r="E146">
        <v>1418652983</v>
      </c>
      <c r="F146">
        <v>83912164</v>
      </c>
      <c r="G146" t="s">
        <v>402</v>
      </c>
      <c r="H146">
        <v>294</v>
      </c>
      <c r="I146">
        <v>245.01</v>
      </c>
      <c r="J146">
        <v>40</v>
      </c>
      <c r="K146" t="s">
        <v>905</v>
      </c>
      <c r="M146" t="s">
        <v>915</v>
      </c>
      <c r="N146">
        <v>1</v>
      </c>
      <c r="O146">
        <v>3.1361579221404902E+17</v>
      </c>
      <c r="P146" t="s">
        <v>1652</v>
      </c>
      <c r="Q146" s="16">
        <v>46232</v>
      </c>
      <c r="R146" s="16">
        <v>46235</v>
      </c>
      <c r="S146" t="s">
        <v>916</v>
      </c>
      <c r="T146" t="s">
        <v>917</v>
      </c>
      <c r="U146" s="16">
        <v>46239</v>
      </c>
      <c r="V146" t="s">
        <v>924</v>
      </c>
      <c r="W146" t="s">
        <v>1653</v>
      </c>
      <c r="X146" t="s">
        <v>1654</v>
      </c>
      <c r="Y146" t="s">
        <v>1648</v>
      </c>
      <c r="AA146" t="s">
        <v>918</v>
      </c>
      <c r="AB146" t="s">
        <v>918</v>
      </c>
      <c r="AC146" s="17">
        <v>46239.773842592593</v>
      </c>
      <c r="AD146" s="12" t="s">
        <v>85</v>
      </c>
      <c r="AE146" s="12">
        <f t="shared" si="2"/>
        <v>245.01</v>
      </c>
    </row>
    <row r="147" spans="2:31" x14ac:dyDescent="0.25">
      <c r="B147" t="s">
        <v>1333</v>
      </c>
      <c r="C147">
        <v>4</v>
      </c>
      <c r="D147" t="s">
        <v>932</v>
      </c>
      <c r="E147">
        <v>80813218</v>
      </c>
      <c r="F147">
        <v>80864297</v>
      </c>
      <c r="G147" t="s">
        <v>632</v>
      </c>
      <c r="H147">
        <v>175</v>
      </c>
      <c r="I147">
        <v>153.5</v>
      </c>
      <c r="J147">
        <v>72</v>
      </c>
      <c r="K147" t="s">
        <v>905</v>
      </c>
      <c r="M147" t="s">
        <v>933</v>
      </c>
      <c r="N147">
        <v>1</v>
      </c>
      <c r="O147">
        <v>3.1245022518044301E+17</v>
      </c>
      <c r="P147" t="s">
        <v>1655</v>
      </c>
      <c r="Q147" s="16">
        <v>46230</v>
      </c>
      <c r="R147" s="16">
        <v>46235</v>
      </c>
      <c r="S147" t="s">
        <v>916</v>
      </c>
      <c r="T147" t="s">
        <v>917</v>
      </c>
      <c r="U147" s="16">
        <v>46239</v>
      </c>
      <c r="V147" t="s">
        <v>924</v>
      </c>
      <c r="W147" t="s">
        <v>1656</v>
      </c>
      <c r="X147" t="s">
        <v>1657</v>
      </c>
      <c r="Y147" t="s">
        <v>1648</v>
      </c>
      <c r="AA147" t="s">
        <v>918</v>
      </c>
      <c r="AB147" t="s">
        <v>918</v>
      </c>
      <c r="AC147" s="17">
        <v>46239.773842592593</v>
      </c>
      <c r="AD147" s="12" t="s">
        <v>85</v>
      </c>
      <c r="AE147" s="12">
        <f t="shared" si="2"/>
        <v>153.5</v>
      </c>
    </row>
    <row r="148" spans="2:31" ht="14.45" x14ac:dyDescent="0.3">
      <c r="B148" t="s">
        <v>1333</v>
      </c>
      <c r="C148">
        <v>5</v>
      </c>
      <c r="D148" t="s">
        <v>1264</v>
      </c>
      <c r="E148" t="s">
        <v>1265</v>
      </c>
      <c r="F148">
        <v>83904906</v>
      </c>
      <c r="G148" t="s">
        <v>460</v>
      </c>
      <c r="H148">
        <v>297</v>
      </c>
      <c r="I148">
        <v>267.57</v>
      </c>
      <c r="J148">
        <v>64</v>
      </c>
      <c r="K148" t="s">
        <v>905</v>
      </c>
      <c r="M148" t="s">
        <v>906</v>
      </c>
      <c r="N148">
        <v>1</v>
      </c>
      <c r="O148">
        <v>3.1139894278298099E+17</v>
      </c>
      <c r="P148" t="s">
        <v>1658</v>
      </c>
      <c r="Q148" s="16">
        <v>46226</v>
      </c>
      <c r="R148" s="16">
        <v>46234</v>
      </c>
      <c r="S148" t="s">
        <v>916</v>
      </c>
      <c r="T148" t="s">
        <v>917</v>
      </c>
      <c r="U148" s="16">
        <v>46239</v>
      </c>
      <c r="V148" t="s">
        <v>924</v>
      </c>
      <c r="W148" t="s">
        <v>1659</v>
      </c>
      <c r="X148" t="s">
        <v>1660</v>
      </c>
      <c r="Y148" t="s">
        <v>1648</v>
      </c>
      <c r="AA148" t="s">
        <v>918</v>
      </c>
      <c r="AB148" t="s">
        <v>918</v>
      </c>
      <c r="AC148" s="17">
        <v>46239.773842592593</v>
      </c>
      <c r="AD148" s="12" t="s">
        <v>85</v>
      </c>
      <c r="AE148" s="12">
        <f t="shared" si="2"/>
        <v>267.57</v>
      </c>
    </row>
    <row r="149" spans="2:31" ht="14.45" x14ac:dyDescent="0.3">
      <c r="B149" t="s">
        <v>1333</v>
      </c>
      <c r="C149">
        <v>6</v>
      </c>
      <c r="D149" t="s">
        <v>1661</v>
      </c>
      <c r="E149" t="s">
        <v>1662</v>
      </c>
      <c r="F149">
        <v>83911783</v>
      </c>
      <c r="G149" t="s">
        <v>854</v>
      </c>
      <c r="H149">
        <v>180</v>
      </c>
      <c r="I149">
        <v>162.16</v>
      </c>
      <c r="J149">
        <v>120</v>
      </c>
      <c r="K149" t="s">
        <v>905</v>
      </c>
      <c r="M149" t="s">
        <v>906</v>
      </c>
      <c r="N149">
        <v>1</v>
      </c>
      <c r="O149">
        <v>3.1314074482239898E+17</v>
      </c>
      <c r="P149" t="s">
        <v>1663</v>
      </c>
      <c r="Q149" s="16">
        <v>46230</v>
      </c>
      <c r="R149" s="16">
        <v>46234</v>
      </c>
      <c r="S149" t="s">
        <v>907</v>
      </c>
      <c r="T149" t="s">
        <v>908</v>
      </c>
      <c r="U149" s="16">
        <v>46239</v>
      </c>
      <c r="V149" t="s">
        <v>924</v>
      </c>
      <c r="W149" t="s">
        <v>1664</v>
      </c>
      <c r="X149" t="s">
        <v>1665</v>
      </c>
      <c r="Y149" t="s">
        <v>1648</v>
      </c>
      <c r="Z149" t="s">
        <v>910</v>
      </c>
      <c r="AA149" t="s">
        <v>1224</v>
      </c>
      <c r="AB149" t="s">
        <v>1666</v>
      </c>
      <c r="AC149" s="17">
        <v>46239.773842592593</v>
      </c>
      <c r="AD149" s="12" t="s">
        <v>85</v>
      </c>
      <c r="AE149" s="12">
        <f t="shared" si="2"/>
        <v>162.16</v>
      </c>
    </row>
    <row r="150" spans="2:31" ht="14.45" x14ac:dyDescent="0.3">
      <c r="B150" t="s">
        <v>1333</v>
      </c>
      <c r="C150">
        <v>7</v>
      </c>
      <c r="D150" t="s">
        <v>1232</v>
      </c>
      <c r="E150" t="s">
        <v>1233</v>
      </c>
      <c r="F150">
        <v>83911270</v>
      </c>
      <c r="G150" t="s">
        <v>1234</v>
      </c>
      <c r="H150">
        <v>237</v>
      </c>
      <c r="I150">
        <v>215.43</v>
      </c>
      <c r="J150">
        <v>48</v>
      </c>
      <c r="K150" t="s">
        <v>905</v>
      </c>
      <c r="M150" t="s">
        <v>912</v>
      </c>
      <c r="N150">
        <v>1</v>
      </c>
      <c r="O150">
        <v>3.0916038330069901E+17</v>
      </c>
      <c r="P150" t="s">
        <v>1667</v>
      </c>
      <c r="Q150" s="16">
        <v>46220</v>
      </c>
      <c r="R150" s="16">
        <v>46233</v>
      </c>
      <c r="S150" t="s">
        <v>916</v>
      </c>
      <c r="T150" t="s">
        <v>917</v>
      </c>
      <c r="U150" s="16">
        <v>46239</v>
      </c>
      <c r="V150" t="s">
        <v>924</v>
      </c>
      <c r="W150" t="s">
        <v>1668</v>
      </c>
      <c r="X150" t="s">
        <v>1669</v>
      </c>
      <c r="Y150" t="s">
        <v>1648</v>
      </c>
      <c r="AA150" t="s">
        <v>918</v>
      </c>
      <c r="AB150" t="s">
        <v>918</v>
      </c>
      <c r="AC150" s="17">
        <v>46239.773842592593</v>
      </c>
      <c r="AD150" s="12" t="s">
        <v>85</v>
      </c>
      <c r="AE150" s="12">
        <f t="shared" si="2"/>
        <v>215.43</v>
      </c>
    </row>
    <row r="151" spans="2:31" ht="14.45" x14ac:dyDescent="0.3">
      <c r="B151" t="s">
        <v>1333</v>
      </c>
      <c r="C151">
        <v>8</v>
      </c>
      <c r="D151" t="s">
        <v>1016</v>
      </c>
      <c r="E151">
        <v>648969686</v>
      </c>
      <c r="F151">
        <v>83918759</v>
      </c>
      <c r="G151" t="s">
        <v>482</v>
      </c>
      <c r="H151">
        <v>279</v>
      </c>
      <c r="I151">
        <v>232.5</v>
      </c>
      <c r="J151">
        <v>40</v>
      </c>
      <c r="K151" t="s">
        <v>905</v>
      </c>
      <c r="M151" t="s">
        <v>915</v>
      </c>
      <c r="N151">
        <v>1</v>
      </c>
      <c r="O151">
        <v>3.1151176207794202E+17</v>
      </c>
      <c r="P151" t="s">
        <v>1670</v>
      </c>
      <c r="Q151" s="16">
        <v>46226</v>
      </c>
      <c r="R151" s="16">
        <v>46233</v>
      </c>
      <c r="S151" t="s">
        <v>916</v>
      </c>
      <c r="T151" t="s">
        <v>917</v>
      </c>
      <c r="U151" s="16">
        <v>46239</v>
      </c>
      <c r="V151" t="s">
        <v>924</v>
      </c>
      <c r="W151" t="s">
        <v>1671</v>
      </c>
      <c r="X151" t="s">
        <v>1672</v>
      </c>
      <c r="Y151" t="s">
        <v>1648</v>
      </c>
      <c r="AA151" t="s">
        <v>918</v>
      </c>
      <c r="AB151" t="s">
        <v>918</v>
      </c>
      <c r="AC151" s="17">
        <v>46239.773842592593</v>
      </c>
      <c r="AD151" s="12" t="s">
        <v>85</v>
      </c>
      <c r="AE151" s="12">
        <f t="shared" si="2"/>
        <v>232.5</v>
      </c>
    </row>
    <row r="152" spans="2:31" ht="14.45" x14ac:dyDescent="0.3">
      <c r="B152" t="s">
        <v>1333</v>
      </c>
      <c r="C152">
        <v>9</v>
      </c>
      <c r="D152" t="s">
        <v>1264</v>
      </c>
      <c r="E152" t="s">
        <v>1265</v>
      </c>
      <c r="F152">
        <v>83904906</v>
      </c>
      <c r="G152" t="s">
        <v>460</v>
      </c>
      <c r="H152">
        <v>297</v>
      </c>
      <c r="I152">
        <v>267.57</v>
      </c>
      <c r="J152">
        <v>64</v>
      </c>
      <c r="K152" t="s">
        <v>905</v>
      </c>
      <c r="M152" t="s">
        <v>906</v>
      </c>
      <c r="N152">
        <v>1</v>
      </c>
      <c r="O152">
        <v>3.1176021897766502E+17</v>
      </c>
      <c r="P152" t="s">
        <v>1673</v>
      </c>
      <c r="Q152" s="16">
        <v>46227</v>
      </c>
      <c r="R152" s="16">
        <v>46232</v>
      </c>
      <c r="S152" t="s">
        <v>916</v>
      </c>
      <c r="T152" t="s">
        <v>917</v>
      </c>
      <c r="U152" s="16">
        <v>46239</v>
      </c>
      <c r="V152" t="s">
        <v>924</v>
      </c>
      <c r="W152" t="s">
        <v>1674</v>
      </c>
      <c r="X152" t="s">
        <v>1675</v>
      </c>
      <c r="Y152" t="s">
        <v>1648</v>
      </c>
      <c r="AA152" t="s">
        <v>918</v>
      </c>
      <c r="AB152" t="s">
        <v>918</v>
      </c>
      <c r="AC152" s="17">
        <v>46239.773842592593</v>
      </c>
      <c r="AD152" s="12" t="s">
        <v>85</v>
      </c>
      <c r="AE152" s="12">
        <f t="shared" si="2"/>
        <v>267.57</v>
      </c>
    </row>
    <row r="153" spans="2:31" ht="14.45" x14ac:dyDescent="0.3">
      <c r="B153" t="s">
        <v>1333</v>
      </c>
      <c r="C153">
        <v>10</v>
      </c>
      <c r="D153" t="s">
        <v>1676</v>
      </c>
      <c r="E153" t="s">
        <v>1677</v>
      </c>
      <c r="F153">
        <v>80887674</v>
      </c>
      <c r="G153" t="s">
        <v>440</v>
      </c>
      <c r="H153">
        <v>300</v>
      </c>
      <c r="I153">
        <v>263.16000000000003</v>
      </c>
      <c r="J153">
        <v>36</v>
      </c>
      <c r="K153" t="s">
        <v>905</v>
      </c>
      <c r="M153" t="s">
        <v>906</v>
      </c>
      <c r="N153">
        <v>1</v>
      </c>
      <c r="O153">
        <v>3.11506007044064E+17</v>
      </c>
      <c r="P153" t="s">
        <v>1678</v>
      </c>
      <c r="Q153" s="16">
        <v>46226</v>
      </c>
      <c r="R153" s="16">
        <v>46232</v>
      </c>
      <c r="S153" t="s">
        <v>916</v>
      </c>
      <c r="T153" t="s">
        <v>917</v>
      </c>
      <c r="U153" s="16">
        <v>46239</v>
      </c>
      <c r="V153" t="s">
        <v>924</v>
      </c>
      <c r="W153" t="s">
        <v>1679</v>
      </c>
      <c r="X153" t="s">
        <v>1680</v>
      </c>
      <c r="Y153" t="s">
        <v>1648</v>
      </c>
      <c r="AA153" t="s">
        <v>918</v>
      </c>
      <c r="AB153" t="s">
        <v>918</v>
      </c>
      <c r="AC153" s="17">
        <v>46239.773842592593</v>
      </c>
      <c r="AD153" s="12" t="s">
        <v>85</v>
      </c>
      <c r="AE153" s="12">
        <f t="shared" si="2"/>
        <v>263.16000000000003</v>
      </c>
    </row>
    <row r="154" spans="2:31" ht="14.45" x14ac:dyDescent="0.3">
      <c r="B154" t="s">
        <v>1333</v>
      </c>
      <c r="C154">
        <v>11</v>
      </c>
      <c r="D154" t="s">
        <v>991</v>
      </c>
      <c r="E154" t="s">
        <v>992</v>
      </c>
      <c r="F154">
        <v>80892904</v>
      </c>
      <c r="G154" t="s">
        <v>1013</v>
      </c>
      <c r="H154">
        <v>267</v>
      </c>
      <c r="I154">
        <v>242.73</v>
      </c>
      <c r="J154">
        <v>48</v>
      </c>
      <c r="K154" t="s">
        <v>905</v>
      </c>
      <c r="M154" t="s">
        <v>912</v>
      </c>
      <c r="N154">
        <v>1</v>
      </c>
      <c r="O154">
        <v>3.10667994323944E+17</v>
      </c>
      <c r="P154" t="s">
        <v>1681</v>
      </c>
      <c r="Q154" s="16">
        <v>46224</v>
      </c>
      <c r="R154" s="16">
        <v>46232</v>
      </c>
      <c r="S154" t="s">
        <v>916</v>
      </c>
      <c r="T154" t="s">
        <v>917</v>
      </c>
      <c r="U154" s="16">
        <v>46239</v>
      </c>
      <c r="V154" t="s">
        <v>924</v>
      </c>
      <c r="W154" t="s">
        <v>1682</v>
      </c>
      <c r="X154" t="s">
        <v>1683</v>
      </c>
      <c r="Y154" t="s">
        <v>1648</v>
      </c>
      <c r="AA154" t="s">
        <v>918</v>
      </c>
      <c r="AB154" t="s">
        <v>918</v>
      </c>
      <c r="AC154" s="17">
        <v>46239.773842592593</v>
      </c>
      <c r="AD154" s="12" t="s">
        <v>85</v>
      </c>
      <c r="AE154" s="12">
        <f t="shared" si="2"/>
        <v>242.73</v>
      </c>
    </row>
    <row r="155" spans="2:31" ht="14.45" x14ac:dyDescent="0.3">
      <c r="B155" t="s">
        <v>1333</v>
      </c>
      <c r="C155">
        <v>12</v>
      </c>
      <c r="D155" t="s">
        <v>1684</v>
      </c>
      <c r="E155" t="s">
        <v>835</v>
      </c>
      <c r="F155">
        <v>80896468</v>
      </c>
      <c r="G155" t="s">
        <v>1685</v>
      </c>
      <c r="H155">
        <v>186</v>
      </c>
      <c r="I155">
        <v>148.80000000000001</v>
      </c>
      <c r="J155">
        <v>72</v>
      </c>
      <c r="K155" t="s">
        <v>905</v>
      </c>
      <c r="M155" t="s">
        <v>1540</v>
      </c>
      <c r="N155">
        <v>1</v>
      </c>
      <c r="O155">
        <v>3.0820139941285798E+17</v>
      </c>
      <c r="P155" t="s">
        <v>1686</v>
      </c>
      <c r="Q155" s="16">
        <v>46223</v>
      </c>
      <c r="R155" s="16">
        <v>46232</v>
      </c>
      <c r="S155" t="s">
        <v>916</v>
      </c>
      <c r="T155" t="s">
        <v>917</v>
      </c>
      <c r="U155" s="16">
        <v>46239</v>
      </c>
      <c r="V155" t="s">
        <v>924</v>
      </c>
      <c r="W155" t="s">
        <v>1687</v>
      </c>
      <c r="X155" t="s">
        <v>1688</v>
      </c>
      <c r="Y155" t="s">
        <v>1648</v>
      </c>
      <c r="AA155" t="s">
        <v>918</v>
      </c>
      <c r="AB155" t="s">
        <v>918</v>
      </c>
      <c r="AC155" s="17">
        <v>46239.773842592593</v>
      </c>
      <c r="AD155" s="12" t="s">
        <v>85</v>
      </c>
      <c r="AE155" s="12">
        <f t="shared" si="2"/>
        <v>148.80000000000001</v>
      </c>
    </row>
    <row r="156" spans="2:31" ht="14.45" x14ac:dyDescent="0.3">
      <c r="B156" t="s">
        <v>1333</v>
      </c>
      <c r="C156">
        <v>13</v>
      </c>
      <c r="D156" t="s">
        <v>966</v>
      </c>
      <c r="E156" t="s">
        <v>677</v>
      </c>
      <c r="F156">
        <v>80870946</v>
      </c>
      <c r="G156" t="s">
        <v>1002</v>
      </c>
      <c r="H156">
        <v>199</v>
      </c>
      <c r="I156">
        <v>187.75</v>
      </c>
      <c r="J156">
        <v>120</v>
      </c>
      <c r="K156" t="s">
        <v>905</v>
      </c>
      <c r="M156" t="s">
        <v>967</v>
      </c>
      <c r="N156">
        <v>1</v>
      </c>
      <c r="O156">
        <v>3.1212533003152198E+17</v>
      </c>
      <c r="P156" t="s">
        <v>1689</v>
      </c>
      <c r="Q156" s="16">
        <v>46228</v>
      </c>
      <c r="R156" s="16">
        <v>46232</v>
      </c>
      <c r="S156" t="s">
        <v>916</v>
      </c>
      <c r="T156" t="s">
        <v>917</v>
      </c>
      <c r="U156" s="16">
        <v>46239</v>
      </c>
      <c r="V156" t="s">
        <v>924</v>
      </c>
      <c r="W156" t="s">
        <v>1690</v>
      </c>
      <c r="X156" t="s">
        <v>1691</v>
      </c>
      <c r="Y156" t="s">
        <v>1648</v>
      </c>
      <c r="AA156" t="s">
        <v>918</v>
      </c>
      <c r="AB156" t="s">
        <v>918</v>
      </c>
      <c r="AC156" s="17">
        <v>46239.773842592593</v>
      </c>
      <c r="AD156" s="12" t="s">
        <v>85</v>
      </c>
      <c r="AE156" s="12">
        <f t="shared" si="2"/>
        <v>187.75</v>
      </c>
    </row>
    <row r="157" spans="2:31" ht="14.45" x14ac:dyDescent="0.3">
      <c r="B157" t="s">
        <v>1333</v>
      </c>
      <c r="C157">
        <v>14</v>
      </c>
      <c r="D157" t="s">
        <v>1016</v>
      </c>
      <c r="E157">
        <v>648969686</v>
      </c>
      <c r="F157">
        <v>83918759</v>
      </c>
      <c r="G157" t="s">
        <v>482</v>
      </c>
      <c r="H157">
        <v>279</v>
      </c>
      <c r="I157">
        <v>232.5</v>
      </c>
      <c r="J157">
        <v>40</v>
      </c>
      <c r="K157" t="s">
        <v>905</v>
      </c>
      <c r="M157" t="s">
        <v>915</v>
      </c>
      <c r="N157">
        <v>1</v>
      </c>
      <c r="O157">
        <v>3.1129806578063802E+17</v>
      </c>
      <c r="P157" t="s">
        <v>1692</v>
      </c>
      <c r="Q157" s="16">
        <v>46225</v>
      </c>
      <c r="R157" s="16">
        <v>46232</v>
      </c>
      <c r="S157" t="s">
        <v>916</v>
      </c>
      <c r="T157" t="s">
        <v>917</v>
      </c>
      <c r="U157" s="16">
        <v>46239</v>
      </c>
      <c r="V157" t="s">
        <v>924</v>
      </c>
      <c r="W157" t="s">
        <v>1693</v>
      </c>
      <c r="X157" t="s">
        <v>1694</v>
      </c>
      <c r="Y157" t="s">
        <v>1648</v>
      </c>
      <c r="AA157" t="s">
        <v>918</v>
      </c>
      <c r="AB157" t="s">
        <v>918</v>
      </c>
      <c r="AC157" s="17">
        <v>46239.773842592593</v>
      </c>
      <c r="AD157" s="12" t="s">
        <v>85</v>
      </c>
      <c r="AE157" s="12">
        <f t="shared" si="2"/>
        <v>232.5</v>
      </c>
    </row>
    <row r="158" spans="2:31" ht="14.45" x14ac:dyDescent="0.3">
      <c r="B158" t="s">
        <v>1333</v>
      </c>
      <c r="C158">
        <v>15</v>
      </c>
      <c r="D158" t="s">
        <v>991</v>
      </c>
      <c r="E158" t="s">
        <v>992</v>
      </c>
      <c r="F158">
        <v>80892904</v>
      </c>
      <c r="G158" t="s">
        <v>1013</v>
      </c>
      <c r="H158">
        <v>267</v>
      </c>
      <c r="I158">
        <v>242.73</v>
      </c>
      <c r="J158">
        <v>48</v>
      </c>
      <c r="K158" t="s">
        <v>905</v>
      </c>
      <c r="M158" t="s">
        <v>912</v>
      </c>
      <c r="N158">
        <v>1</v>
      </c>
      <c r="O158">
        <v>3.1104571233710899E+17</v>
      </c>
      <c r="P158" t="s">
        <v>1695</v>
      </c>
      <c r="Q158" s="16">
        <v>46225</v>
      </c>
      <c r="R158" s="16">
        <v>46231</v>
      </c>
      <c r="S158" t="s">
        <v>916</v>
      </c>
      <c r="T158" t="s">
        <v>917</v>
      </c>
      <c r="U158" s="16">
        <v>46239</v>
      </c>
      <c r="V158" t="s">
        <v>924</v>
      </c>
      <c r="W158" t="s">
        <v>1696</v>
      </c>
      <c r="X158" t="s">
        <v>1697</v>
      </c>
      <c r="Y158" t="s">
        <v>1648</v>
      </c>
      <c r="AA158" t="s">
        <v>918</v>
      </c>
      <c r="AB158" t="s">
        <v>918</v>
      </c>
      <c r="AC158" s="17">
        <v>46239.773842592593</v>
      </c>
      <c r="AD158" s="12" t="s">
        <v>85</v>
      </c>
      <c r="AE158" s="12">
        <f t="shared" si="2"/>
        <v>242.73</v>
      </c>
    </row>
    <row r="159" spans="2:31" ht="14.45" x14ac:dyDescent="0.3">
      <c r="B159" t="s">
        <v>1333</v>
      </c>
      <c r="C159">
        <v>16</v>
      </c>
      <c r="D159" t="s">
        <v>968</v>
      </c>
      <c r="E159">
        <v>82327019</v>
      </c>
      <c r="F159">
        <v>83921923</v>
      </c>
      <c r="G159" t="s">
        <v>305</v>
      </c>
      <c r="H159">
        <v>350</v>
      </c>
      <c r="I159">
        <v>304.33999999999997</v>
      </c>
      <c r="J159">
        <v>18</v>
      </c>
      <c r="K159" t="s">
        <v>905</v>
      </c>
      <c r="M159" t="s">
        <v>922</v>
      </c>
      <c r="N159">
        <v>1</v>
      </c>
      <c r="O159">
        <v>3.0988400355750701E+17</v>
      </c>
      <c r="P159" t="s">
        <v>1698</v>
      </c>
      <c r="Q159" s="16">
        <v>46223</v>
      </c>
      <c r="R159" s="16">
        <v>46231</v>
      </c>
      <c r="S159" t="s">
        <v>916</v>
      </c>
      <c r="T159" t="s">
        <v>917</v>
      </c>
      <c r="U159" s="16">
        <v>46239</v>
      </c>
      <c r="V159" t="s">
        <v>924</v>
      </c>
      <c r="W159" t="s">
        <v>1699</v>
      </c>
      <c r="X159" t="s">
        <v>1700</v>
      </c>
      <c r="Y159" t="s">
        <v>1648</v>
      </c>
      <c r="AA159" t="s">
        <v>918</v>
      </c>
      <c r="AB159" t="s">
        <v>918</v>
      </c>
      <c r="AC159" s="17">
        <v>46239.773842592593</v>
      </c>
      <c r="AD159" s="12" t="s">
        <v>85</v>
      </c>
      <c r="AE159" s="12">
        <f t="shared" si="2"/>
        <v>304.33999999999997</v>
      </c>
    </row>
    <row r="160" spans="2:31" x14ac:dyDescent="0.25">
      <c r="B160" t="s">
        <v>1333</v>
      </c>
      <c r="C160">
        <v>17</v>
      </c>
      <c r="D160" t="s">
        <v>932</v>
      </c>
      <c r="E160">
        <v>80813218</v>
      </c>
      <c r="F160">
        <v>80864297</v>
      </c>
      <c r="G160" t="s">
        <v>632</v>
      </c>
      <c r="H160">
        <v>175</v>
      </c>
      <c r="I160">
        <v>153.5</v>
      </c>
      <c r="J160">
        <v>72</v>
      </c>
      <c r="K160" t="s">
        <v>905</v>
      </c>
      <c r="M160" t="s">
        <v>933</v>
      </c>
      <c r="N160">
        <v>1</v>
      </c>
      <c r="O160">
        <v>3.10092807891256E+17</v>
      </c>
      <c r="P160" t="s">
        <v>1701</v>
      </c>
      <c r="Q160" s="16">
        <v>46223</v>
      </c>
      <c r="R160" s="16">
        <v>46231</v>
      </c>
      <c r="S160" t="s">
        <v>916</v>
      </c>
      <c r="T160" t="s">
        <v>917</v>
      </c>
      <c r="U160" s="16">
        <v>46239</v>
      </c>
      <c r="V160" t="s">
        <v>924</v>
      </c>
      <c r="W160" t="s">
        <v>1702</v>
      </c>
      <c r="X160" t="s">
        <v>1703</v>
      </c>
      <c r="Y160" t="s">
        <v>1648</v>
      </c>
      <c r="AA160" t="s">
        <v>918</v>
      </c>
      <c r="AB160" t="s">
        <v>918</v>
      </c>
      <c r="AC160" s="17">
        <v>46239.773842592593</v>
      </c>
      <c r="AD160" s="12" t="s">
        <v>85</v>
      </c>
      <c r="AE160" s="12">
        <f t="shared" si="2"/>
        <v>153.5</v>
      </c>
    </row>
    <row r="161" spans="2:31" x14ac:dyDescent="0.25">
      <c r="B161" t="s">
        <v>1333</v>
      </c>
      <c r="C161">
        <v>18</v>
      </c>
      <c r="D161" t="s">
        <v>932</v>
      </c>
      <c r="E161">
        <v>80813218</v>
      </c>
      <c r="F161">
        <v>80864297</v>
      </c>
      <c r="G161" t="s">
        <v>632</v>
      </c>
      <c r="H161">
        <v>175</v>
      </c>
      <c r="I161">
        <v>153.5</v>
      </c>
      <c r="J161">
        <v>72</v>
      </c>
      <c r="K161" t="s">
        <v>905</v>
      </c>
      <c r="M161" t="s">
        <v>933</v>
      </c>
      <c r="N161">
        <v>1</v>
      </c>
      <c r="O161">
        <v>3.1050291815533798E+17</v>
      </c>
      <c r="P161" t="s">
        <v>1704</v>
      </c>
      <c r="Q161" s="16">
        <v>46223</v>
      </c>
      <c r="R161" s="16">
        <v>46230</v>
      </c>
      <c r="S161" t="s">
        <v>916</v>
      </c>
      <c r="T161" t="s">
        <v>917</v>
      </c>
      <c r="U161" s="16">
        <v>46239</v>
      </c>
      <c r="V161" t="s">
        <v>924</v>
      </c>
      <c r="W161" t="s">
        <v>1705</v>
      </c>
      <c r="X161" t="s">
        <v>1706</v>
      </c>
      <c r="Y161" t="s">
        <v>1648</v>
      </c>
      <c r="AA161" t="s">
        <v>918</v>
      </c>
      <c r="AB161" t="s">
        <v>918</v>
      </c>
      <c r="AC161" s="17">
        <v>46239.773842592593</v>
      </c>
      <c r="AD161" s="12" t="s">
        <v>85</v>
      </c>
      <c r="AE161" s="12">
        <f t="shared" si="2"/>
        <v>153.5</v>
      </c>
    </row>
    <row r="162" spans="2:31" ht="14.45" x14ac:dyDescent="0.3">
      <c r="B162" t="s">
        <v>1333</v>
      </c>
      <c r="C162">
        <v>19</v>
      </c>
      <c r="D162" t="s">
        <v>993</v>
      </c>
      <c r="E162" t="s">
        <v>994</v>
      </c>
      <c r="F162">
        <v>80876990</v>
      </c>
      <c r="G162" t="s">
        <v>501</v>
      </c>
      <c r="H162">
        <v>375</v>
      </c>
      <c r="I162">
        <v>312.5</v>
      </c>
      <c r="J162">
        <v>24</v>
      </c>
      <c r="K162" t="s">
        <v>905</v>
      </c>
      <c r="M162" t="s">
        <v>935</v>
      </c>
      <c r="N162">
        <v>1</v>
      </c>
      <c r="O162">
        <v>3.0782336466798797E+17</v>
      </c>
      <c r="P162" t="s">
        <v>1707</v>
      </c>
      <c r="Q162" s="16">
        <v>46216</v>
      </c>
      <c r="R162" s="16">
        <v>46230</v>
      </c>
      <c r="S162" t="s">
        <v>916</v>
      </c>
      <c r="T162" t="s">
        <v>917</v>
      </c>
      <c r="U162" s="16">
        <v>46239</v>
      </c>
      <c r="V162" t="s">
        <v>924</v>
      </c>
      <c r="W162" t="s">
        <v>1708</v>
      </c>
      <c r="X162" t="s">
        <v>1709</v>
      </c>
      <c r="Y162" t="s">
        <v>1648</v>
      </c>
      <c r="AA162" t="s">
        <v>918</v>
      </c>
      <c r="AB162" t="s">
        <v>918</v>
      </c>
      <c r="AC162" s="17">
        <v>46239.773842592593</v>
      </c>
      <c r="AD162" s="12" t="s">
        <v>85</v>
      </c>
      <c r="AE162" s="12">
        <f t="shared" si="2"/>
        <v>312.5</v>
      </c>
    </row>
    <row r="163" spans="2:31" ht="14.45" x14ac:dyDescent="0.3">
      <c r="B163" t="s">
        <v>1333</v>
      </c>
      <c r="C163">
        <v>20</v>
      </c>
      <c r="D163" t="s">
        <v>1491</v>
      </c>
      <c r="E163" t="s">
        <v>1492</v>
      </c>
      <c r="F163">
        <v>83911777</v>
      </c>
      <c r="G163" t="s">
        <v>426</v>
      </c>
      <c r="H163">
        <v>160</v>
      </c>
      <c r="I163">
        <v>144.12</v>
      </c>
      <c r="J163">
        <v>126</v>
      </c>
      <c r="K163" t="s">
        <v>905</v>
      </c>
      <c r="M163" t="s">
        <v>906</v>
      </c>
      <c r="N163">
        <v>1</v>
      </c>
      <c r="O163">
        <v>3.11326388655424E+17</v>
      </c>
      <c r="P163" t="s">
        <v>1710</v>
      </c>
      <c r="Q163" s="16">
        <v>46225</v>
      </c>
      <c r="R163" s="16">
        <v>46230</v>
      </c>
      <c r="S163" t="s">
        <v>916</v>
      </c>
      <c r="T163" t="s">
        <v>917</v>
      </c>
      <c r="U163" s="16">
        <v>46239</v>
      </c>
      <c r="V163" t="s">
        <v>924</v>
      </c>
      <c r="W163" t="s">
        <v>1711</v>
      </c>
      <c r="X163" t="s">
        <v>1712</v>
      </c>
      <c r="Y163" t="s">
        <v>1648</v>
      </c>
      <c r="AA163" t="s">
        <v>918</v>
      </c>
      <c r="AB163" t="s">
        <v>918</v>
      </c>
      <c r="AC163" s="17">
        <v>46239.773842592593</v>
      </c>
      <c r="AD163" s="12" t="s">
        <v>85</v>
      </c>
      <c r="AE163" s="12">
        <f t="shared" si="2"/>
        <v>144.12</v>
      </c>
    </row>
    <row r="164" spans="2:31" ht="14.45" x14ac:dyDescent="0.3">
      <c r="B164" t="s">
        <v>1333</v>
      </c>
      <c r="C164">
        <v>21</v>
      </c>
      <c r="D164" t="s">
        <v>929</v>
      </c>
      <c r="E164">
        <v>80817634</v>
      </c>
      <c r="F164">
        <v>80870358</v>
      </c>
      <c r="G164" t="s">
        <v>156</v>
      </c>
      <c r="H164">
        <v>325</v>
      </c>
      <c r="I164">
        <v>252.53</v>
      </c>
      <c r="J164">
        <v>0</v>
      </c>
      <c r="K164" t="s">
        <v>905</v>
      </c>
      <c r="M164" t="s">
        <v>930</v>
      </c>
      <c r="N164">
        <v>1</v>
      </c>
      <c r="O164">
        <v>3.1136969682812998E+17</v>
      </c>
      <c r="P164" t="s">
        <v>1713</v>
      </c>
      <c r="Q164" s="16">
        <v>46226</v>
      </c>
      <c r="R164" s="16">
        <v>46230</v>
      </c>
      <c r="S164" t="s">
        <v>916</v>
      </c>
      <c r="T164" t="s">
        <v>917</v>
      </c>
      <c r="U164" s="16">
        <v>46239</v>
      </c>
      <c r="V164" t="s">
        <v>924</v>
      </c>
      <c r="W164" t="s">
        <v>1714</v>
      </c>
      <c r="X164" t="s">
        <v>1715</v>
      </c>
      <c r="Y164" t="s">
        <v>1648</v>
      </c>
      <c r="AA164" t="s">
        <v>918</v>
      </c>
      <c r="AB164" t="s">
        <v>918</v>
      </c>
      <c r="AC164" s="17">
        <v>46239.773842592593</v>
      </c>
      <c r="AD164" s="12" t="s">
        <v>85</v>
      </c>
      <c r="AE164" s="12">
        <f t="shared" si="2"/>
        <v>252.53</v>
      </c>
    </row>
    <row r="165" spans="2:31" ht="14.45" x14ac:dyDescent="0.3">
      <c r="B165" t="s">
        <v>1333</v>
      </c>
      <c r="C165">
        <v>22</v>
      </c>
      <c r="D165" t="s">
        <v>1016</v>
      </c>
      <c r="E165">
        <v>648969686</v>
      </c>
      <c r="F165">
        <v>83918759</v>
      </c>
      <c r="G165" t="s">
        <v>482</v>
      </c>
      <c r="H165">
        <v>279</v>
      </c>
      <c r="I165">
        <v>232.5</v>
      </c>
      <c r="J165">
        <v>40</v>
      </c>
      <c r="K165" t="s">
        <v>905</v>
      </c>
      <c r="M165" t="s">
        <v>915</v>
      </c>
      <c r="N165">
        <v>1</v>
      </c>
      <c r="O165">
        <v>3.1145918937556602E+17</v>
      </c>
      <c r="P165" t="s">
        <v>1716</v>
      </c>
      <c r="Q165" s="16">
        <v>46226</v>
      </c>
      <c r="R165" s="16">
        <v>46230</v>
      </c>
      <c r="S165" t="s">
        <v>916</v>
      </c>
      <c r="T165" t="s">
        <v>917</v>
      </c>
      <c r="U165" s="16">
        <v>46239</v>
      </c>
      <c r="V165" t="s">
        <v>924</v>
      </c>
      <c r="W165" t="s">
        <v>1717</v>
      </c>
      <c r="X165" t="s">
        <v>1718</v>
      </c>
      <c r="Y165" t="s">
        <v>1648</v>
      </c>
      <c r="AA165" t="s">
        <v>918</v>
      </c>
      <c r="AB165" t="s">
        <v>918</v>
      </c>
      <c r="AC165" s="17">
        <v>46239.773842592593</v>
      </c>
      <c r="AD165" s="12" t="s">
        <v>85</v>
      </c>
      <c r="AE165" s="12">
        <f t="shared" si="2"/>
        <v>232.5</v>
      </c>
    </row>
    <row r="166" spans="2:31" ht="14.45" x14ac:dyDescent="0.3">
      <c r="B166" t="s">
        <v>1333</v>
      </c>
      <c r="C166">
        <v>23</v>
      </c>
      <c r="D166" t="s">
        <v>1719</v>
      </c>
      <c r="E166">
        <v>80708301</v>
      </c>
      <c r="F166">
        <v>80887328</v>
      </c>
      <c r="G166" t="s">
        <v>376</v>
      </c>
      <c r="H166">
        <v>240</v>
      </c>
      <c r="I166">
        <v>216.22</v>
      </c>
      <c r="J166">
        <v>20</v>
      </c>
      <c r="K166" t="s">
        <v>905</v>
      </c>
      <c r="M166" t="s">
        <v>913</v>
      </c>
      <c r="N166">
        <v>1</v>
      </c>
      <c r="O166">
        <v>3.0335672892051398E+17</v>
      </c>
      <c r="P166" t="s">
        <v>1720</v>
      </c>
      <c r="Q166" s="16">
        <v>46203</v>
      </c>
      <c r="R166" s="16">
        <v>46230</v>
      </c>
      <c r="S166" t="s">
        <v>916</v>
      </c>
      <c r="T166" t="s">
        <v>917</v>
      </c>
      <c r="U166" s="16">
        <v>46239</v>
      </c>
      <c r="V166" t="s">
        <v>924</v>
      </c>
      <c r="W166" t="s">
        <v>1721</v>
      </c>
      <c r="X166" t="s">
        <v>1722</v>
      </c>
      <c r="Y166" t="s">
        <v>1648</v>
      </c>
      <c r="AA166" t="s">
        <v>918</v>
      </c>
      <c r="AB166" t="s">
        <v>918</v>
      </c>
      <c r="AC166" s="17">
        <v>46239.773842592593</v>
      </c>
      <c r="AD166" s="12" t="s">
        <v>85</v>
      </c>
      <c r="AE166" s="12">
        <f t="shared" si="2"/>
        <v>216.22</v>
      </c>
    </row>
    <row r="167" spans="2:31" ht="14.45" x14ac:dyDescent="0.3">
      <c r="B167" t="s">
        <v>1333</v>
      </c>
      <c r="C167">
        <v>24</v>
      </c>
      <c r="D167" t="s">
        <v>936</v>
      </c>
      <c r="E167">
        <v>80829182</v>
      </c>
      <c r="F167">
        <v>83921921</v>
      </c>
      <c r="G167" t="s">
        <v>898</v>
      </c>
      <c r="H167">
        <v>350</v>
      </c>
      <c r="I167">
        <v>304.33999999999997</v>
      </c>
      <c r="J167">
        <v>0</v>
      </c>
      <c r="K167" t="s">
        <v>905</v>
      </c>
      <c r="M167" t="s">
        <v>915</v>
      </c>
      <c r="N167">
        <v>1</v>
      </c>
      <c r="O167">
        <v>3.1031644808406701E+17</v>
      </c>
      <c r="P167" t="s">
        <v>1723</v>
      </c>
      <c r="Q167" s="16">
        <v>46223</v>
      </c>
      <c r="R167" s="16">
        <v>46229</v>
      </c>
      <c r="S167" t="s">
        <v>916</v>
      </c>
      <c r="T167" t="s">
        <v>917</v>
      </c>
      <c r="U167" s="16">
        <v>46239</v>
      </c>
      <c r="V167" t="s">
        <v>924</v>
      </c>
      <c r="W167" t="s">
        <v>1724</v>
      </c>
      <c r="X167" t="s">
        <v>1725</v>
      </c>
      <c r="Y167" t="s">
        <v>1648</v>
      </c>
      <c r="AA167" t="s">
        <v>918</v>
      </c>
      <c r="AB167" t="s">
        <v>918</v>
      </c>
      <c r="AC167" s="17">
        <v>46239.773842592593</v>
      </c>
      <c r="AD167" s="12" t="s">
        <v>85</v>
      </c>
      <c r="AE167" s="12">
        <f t="shared" si="2"/>
        <v>304.33999999999997</v>
      </c>
    </row>
    <row r="168" spans="2:31" ht="14.45" x14ac:dyDescent="0.3">
      <c r="B168" t="s">
        <v>1333</v>
      </c>
      <c r="C168">
        <v>25</v>
      </c>
      <c r="D168" t="s">
        <v>1076</v>
      </c>
      <c r="E168">
        <v>80777729</v>
      </c>
      <c r="F168">
        <v>80870015</v>
      </c>
      <c r="G168" t="s">
        <v>449</v>
      </c>
      <c r="H168">
        <v>175</v>
      </c>
      <c r="I168">
        <v>153.5</v>
      </c>
      <c r="J168">
        <v>18</v>
      </c>
      <c r="K168" t="s">
        <v>905</v>
      </c>
      <c r="M168" t="s">
        <v>906</v>
      </c>
      <c r="N168">
        <v>1</v>
      </c>
      <c r="O168">
        <v>3.08968589271928E+17</v>
      </c>
      <c r="P168" t="s">
        <v>1726</v>
      </c>
      <c r="Q168" s="16">
        <v>46219</v>
      </c>
      <c r="R168" s="16">
        <v>46228</v>
      </c>
      <c r="S168" t="s">
        <v>916</v>
      </c>
      <c r="T168" t="s">
        <v>917</v>
      </c>
      <c r="U168" s="16">
        <v>46239</v>
      </c>
      <c r="V168" t="s">
        <v>924</v>
      </c>
      <c r="W168" t="s">
        <v>1727</v>
      </c>
      <c r="X168" t="s">
        <v>1728</v>
      </c>
      <c r="Y168" t="s">
        <v>1648</v>
      </c>
      <c r="AA168" t="s">
        <v>918</v>
      </c>
      <c r="AB168" t="s">
        <v>918</v>
      </c>
      <c r="AC168" s="17">
        <v>46239.773842592593</v>
      </c>
      <c r="AD168" s="12" t="s">
        <v>85</v>
      </c>
      <c r="AE168" s="12">
        <f t="shared" si="2"/>
        <v>153.5</v>
      </c>
    </row>
    <row r="169" spans="2:31" ht="14.45" x14ac:dyDescent="0.3">
      <c r="B169" t="s">
        <v>1333</v>
      </c>
      <c r="C169">
        <v>26</v>
      </c>
      <c r="D169" t="s">
        <v>1329</v>
      </c>
      <c r="E169">
        <v>80863078</v>
      </c>
      <c r="F169">
        <v>80887987</v>
      </c>
      <c r="G169" t="s">
        <v>914</v>
      </c>
      <c r="H169">
        <v>560</v>
      </c>
      <c r="I169">
        <v>466.67</v>
      </c>
      <c r="J169">
        <v>6</v>
      </c>
      <c r="K169" t="s">
        <v>905</v>
      </c>
      <c r="M169" t="s">
        <v>915</v>
      </c>
      <c r="N169">
        <v>1</v>
      </c>
      <c r="O169">
        <v>3.0270172729443002E+17</v>
      </c>
      <c r="P169" t="s">
        <v>1729</v>
      </c>
      <c r="Q169" s="16">
        <v>46202</v>
      </c>
      <c r="R169" s="16">
        <v>46225</v>
      </c>
      <c r="S169" t="s">
        <v>916</v>
      </c>
      <c r="T169" t="s">
        <v>917</v>
      </c>
      <c r="U169" s="16">
        <v>46239</v>
      </c>
      <c r="V169" t="s">
        <v>924</v>
      </c>
      <c r="W169" t="s">
        <v>1730</v>
      </c>
      <c r="X169" t="s">
        <v>1731</v>
      </c>
      <c r="Y169" t="s">
        <v>1648</v>
      </c>
      <c r="AA169" t="s">
        <v>918</v>
      </c>
      <c r="AB169" t="s">
        <v>918</v>
      </c>
      <c r="AC169" s="17">
        <v>46239.773842592593</v>
      </c>
      <c r="AD169" s="12" t="s">
        <v>85</v>
      </c>
      <c r="AE169" s="12">
        <f t="shared" si="2"/>
        <v>466.67</v>
      </c>
    </row>
    <row r="170" spans="2:31" ht="14.45" x14ac:dyDescent="0.3">
      <c r="B170" t="s">
        <v>1333</v>
      </c>
      <c r="C170">
        <v>27</v>
      </c>
      <c r="D170" t="s">
        <v>1491</v>
      </c>
      <c r="E170" t="s">
        <v>1492</v>
      </c>
      <c r="F170">
        <v>83911777</v>
      </c>
      <c r="G170" t="s">
        <v>426</v>
      </c>
      <c r="H170">
        <v>160</v>
      </c>
      <c r="I170">
        <v>144.12</v>
      </c>
      <c r="J170">
        <v>126</v>
      </c>
      <c r="K170" t="s">
        <v>905</v>
      </c>
      <c r="M170" t="s">
        <v>906</v>
      </c>
      <c r="N170">
        <v>1</v>
      </c>
      <c r="O170">
        <v>3.1331778204418298E+17</v>
      </c>
      <c r="P170" t="s">
        <v>1732</v>
      </c>
      <c r="Q170" s="16">
        <v>46231</v>
      </c>
      <c r="R170" s="16">
        <v>46236</v>
      </c>
      <c r="S170" t="s">
        <v>907</v>
      </c>
      <c r="T170" t="s">
        <v>908</v>
      </c>
      <c r="U170" s="16">
        <v>46239</v>
      </c>
      <c r="V170" t="s">
        <v>909</v>
      </c>
      <c r="W170">
        <v>1490711438814680</v>
      </c>
      <c r="X170" t="s">
        <v>1733</v>
      </c>
      <c r="Y170" t="s">
        <v>1734</v>
      </c>
      <c r="Z170" t="s">
        <v>910</v>
      </c>
      <c r="AA170" t="s">
        <v>911</v>
      </c>
      <c r="AB170" t="s">
        <v>919</v>
      </c>
      <c r="AC170" s="17">
        <v>46239.594456018516</v>
      </c>
      <c r="AD170" s="12" t="s">
        <v>85</v>
      </c>
      <c r="AE170" s="12">
        <f t="shared" si="2"/>
        <v>144.12</v>
      </c>
    </row>
    <row r="171" spans="2:31" ht="14.45" x14ac:dyDescent="0.3">
      <c r="B171" t="s">
        <v>1333</v>
      </c>
      <c r="C171">
        <v>28</v>
      </c>
      <c r="D171" t="s">
        <v>1016</v>
      </c>
      <c r="E171">
        <v>648969686</v>
      </c>
      <c r="F171">
        <v>83918759</v>
      </c>
      <c r="G171" t="s">
        <v>482</v>
      </c>
      <c r="H171">
        <v>279</v>
      </c>
      <c r="I171">
        <v>232.5</v>
      </c>
      <c r="J171">
        <v>40</v>
      </c>
      <c r="K171" t="s">
        <v>905</v>
      </c>
      <c r="M171" t="s">
        <v>915</v>
      </c>
      <c r="N171">
        <v>1</v>
      </c>
      <c r="O171">
        <v>3.1286771824201402E+17</v>
      </c>
      <c r="P171" t="s">
        <v>1735</v>
      </c>
      <c r="Q171" s="16">
        <v>46230</v>
      </c>
      <c r="R171" s="16">
        <v>46236</v>
      </c>
      <c r="S171" t="s">
        <v>916</v>
      </c>
      <c r="T171" t="s">
        <v>917</v>
      </c>
      <c r="U171" s="16">
        <v>46239</v>
      </c>
      <c r="V171" t="s">
        <v>909</v>
      </c>
      <c r="W171">
        <v>1490838703627440</v>
      </c>
      <c r="X171" t="s">
        <v>1736</v>
      </c>
      <c r="Y171" t="s">
        <v>1737</v>
      </c>
      <c r="AA171" t="s">
        <v>918</v>
      </c>
      <c r="AB171" t="s">
        <v>918</v>
      </c>
      <c r="AC171" s="17">
        <v>46239.594456018516</v>
      </c>
      <c r="AD171" s="12" t="s">
        <v>85</v>
      </c>
      <c r="AE171" s="12">
        <f t="shared" si="2"/>
        <v>232.5</v>
      </c>
    </row>
    <row r="172" spans="2:31" x14ac:dyDescent="0.25">
      <c r="B172" t="s">
        <v>1333</v>
      </c>
      <c r="C172">
        <v>29</v>
      </c>
      <c r="D172" t="s">
        <v>932</v>
      </c>
      <c r="E172">
        <v>80813218</v>
      </c>
      <c r="F172">
        <v>80864297</v>
      </c>
      <c r="G172" t="s">
        <v>632</v>
      </c>
      <c r="H172">
        <v>175</v>
      </c>
      <c r="I172">
        <v>153.5</v>
      </c>
      <c r="J172">
        <v>72</v>
      </c>
      <c r="K172" t="s">
        <v>905</v>
      </c>
      <c r="M172" t="s">
        <v>933</v>
      </c>
      <c r="N172">
        <v>1</v>
      </c>
      <c r="O172">
        <v>3.1296324472499302E+17</v>
      </c>
      <c r="P172" t="s">
        <v>1738</v>
      </c>
      <c r="Q172" s="16">
        <v>46230</v>
      </c>
      <c r="R172" s="16">
        <v>46236</v>
      </c>
      <c r="S172" t="s">
        <v>916</v>
      </c>
      <c r="T172" t="s">
        <v>917</v>
      </c>
      <c r="U172" s="16">
        <v>46239</v>
      </c>
      <c r="V172" t="s">
        <v>909</v>
      </c>
      <c r="W172">
        <v>1490838703633730</v>
      </c>
      <c r="X172" t="s">
        <v>1739</v>
      </c>
      <c r="Y172" t="s">
        <v>1737</v>
      </c>
      <c r="AA172" t="s">
        <v>918</v>
      </c>
      <c r="AB172" t="s">
        <v>918</v>
      </c>
      <c r="AC172" s="17">
        <v>46239.594456018516</v>
      </c>
      <c r="AD172" s="12" t="s">
        <v>85</v>
      </c>
      <c r="AE172" s="12">
        <f t="shared" si="2"/>
        <v>153.5</v>
      </c>
    </row>
    <row r="173" spans="2:31" ht="14.45" x14ac:dyDescent="0.3">
      <c r="B173" t="s">
        <v>1333</v>
      </c>
      <c r="C173">
        <v>30</v>
      </c>
      <c r="D173" t="s">
        <v>1740</v>
      </c>
      <c r="E173" t="s">
        <v>1741</v>
      </c>
      <c r="F173">
        <v>80895517</v>
      </c>
      <c r="G173" t="s">
        <v>546</v>
      </c>
      <c r="H173">
        <v>351</v>
      </c>
      <c r="I173">
        <v>292.5</v>
      </c>
      <c r="J173">
        <v>40</v>
      </c>
      <c r="K173" t="s">
        <v>905</v>
      </c>
      <c r="M173" t="s">
        <v>915</v>
      </c>
      <c r="N173">
        <v>1</v>
      </c>
      <c r="O173">
        <v>3.1246949556991603E+17</v>
      </c>
      <c r="P173" t="s">
        <v>1742</v>
      </c>
      <c r="Q173" s="16">
        <v>46230</v>
      </c>
      <c r="R173" s="16">
        <v>46235</v>
      </c>
      <c r="S173" t="s">
        <v>916</v>
      </c>
      <c r="T173" t="s">
        <v>917</v>
      </c>
      <c r="U173" s="16">
        <v>46239</v>
      </c>
      <c r="V173" t="s">
        <v>909</v>
      </c>
      <c r="W173">
        <v>1490838703622710</v>
      </c>
      <c r="X173" t="s">
        <v>1743</v>
      </c>
      <c r="Y173" t="s">
        <v>1737</v>
      </c>
      <c r="AA173" t="s">
        <v>918</v>
      </c>
      <c r="AB173" t="s">
        <v>918</v>
      </c>
      <c r="AC173" s="17">
        <v>46239.594456018516</v>
      </c>
      <c r="AD173" s="12" t="s">
        <v>85</v>
      </c>
      <c r="AE173" s="12">
        <f t="shared" si="2"/>
        <v>292.5</v>
      </c>
    </row>
    <row r="174" spans="2:31" ht="14.45" x14ac:dyDescent="0.3">
      <c r="B174" t="s">
        <v>1333</v>
      </c>
      <c r="C174">
        <v>31</v>
      </c>
      <c r="D174" t="s">
        <v>1271</v>
      </c>
      <c r="E174" t="s">
        <v>1272</v>
      </c>
      <c r="F174">
        <v>80880909</v>
      </c>
      <c r="G174" t="s">
        <v>610</v>
      </c>
      <c r="H174">
        <v>255</v>
      </c>
      <c r="I174">
        <v>231.81</v>
      </c>
      <c r="J174">
        <v>48</v>
      </c>
      <c r="K174" t="s">
        <v>905</v>
      </c>
      <c r="M174" t="s">
        <v>912</v>
      </c>
      <c r="N174">
        <v>1</v>
      </c>
      <c r="O174">
        <v>3.1098546572850298E+17</v>
      </c>
      <c r="P174" t="s">
        <v>1744</v>
      </c>
      <c r="Q174" s="16">
        <v>46225</v>
      </c>
      <c r="R174" s="16">
        <v>46235</v>
      </c>
      <c r="S174" t="s">
        <v>916</v>
      </c>
      <c r="T174" t="s">
        <v>917</v>
      </c>
      <c r="U174" s="16">
        <v>46239</v>
      </c>
      <c r="V174" t="s">
        <v>909</v>
      </c>
      <c r="W174">
        <v>1490838514424380</v>
      </c>
      <c r="X174" t="s">
        <v>1745</v>
      </c>
      <c r="Y174" t="s">
        <v>1737</v>
      </c>
      <c r="AA174" t="s">
        <v>918</v>
      </c>
      <c r="AB174" t="s">
        <v>918</v>
      </c>
      <c r="AC174" s="17">
        <v>46239.594456018516</v>
      </c>
      <c r="AD174" s="12" t="s">
        <v>85</v>
      </c>
      <c r="AE174" s="12">
        <f t="shared" si="2"/>
        <v>231.81</v>
      </c>
    </row>
    <row r="175" spans="2:31" x14ac:dyDescent="0.25">
      <c r="B175" t="s">
        <v>1333</v>
      </c>
      <c r="C175">
        <v>32</v>
      </c>
      <c r="D175" t="s">
        <v>932</v>
      </c>
      <c r="E175">
        <v>80813218</v>
      </c>
      <c r="F175">
        <v>80864297</v>
      </c>
      <c r="G175" t="s">
        <v>632</v>
      </c>
      <c r="H175">
        <v>175</v>
      </c>
      <c r="I175">
        <v>153.5</v>
      </c>
      <c r="J175">
        <v>72</v>
      </c>
      <c r="K175" t="s">
        <v>905</v>
      </c>
      <c r="M175" t="s">
        <v>933</v>
      </c>
      <c r="N175">
        <v>1</v>
      </c>
      <c r="O175">
        <v>3.10450157961544E+17</v>
      </c>
      <c r="P175" t="s">
        <v>1746</v>
      </c>
      <c r="Q175" s="16">
        <v>46223</v>
      </c>
      <c r="R175" s="16">
        <v>46234</v>
      </c>
      <c r="S175" t="s">
        <v>916</v>
      </c>
      <c r="T175" t="s">
        <v>917</v>
      </c>
      <c r="U175" s="16">
        <v>46239</v>
      </c>
      <c r="V175" t="s">
        <v>909</v>
      </c>
      <c r="W175">
        <v>1490838420776860</v>
      </c>
      <c r="X175" t="s">
        <v>1747</v>
      </c>
      <c r="Y175" t="s">
        <v>1737</v>
      </c>
      <c r="AA175" t="s">
        <v>918</v>
      </c>
      <c r="AB175" t="s">
        <v>918</v>
      </c>
      <c r="AC175" s="17">
        <v>46239.594456018516</v>
      </c>
      <c r="AD175" s="12" t="s">
        <v>85</v>
      </c>
      <c r="AE175" s="12">
        <f t="shared" si="2"/>
        <v>153.5</v>
      </c>
    </row>
    <row r="176" spans="2:31" ht="14.45" x14ac:dyDescent="0.3">
      <c r="B176" t="s">
        <v>1333</v>
      </c>
      <c r="C176">
        <v>33</v>
      </c>
      <c r="D176" t="s">
        <v>1748</v>
      </c>
      <c r="E176" t="s">
        <v>1749</v>
      </c>
      <c r="F176">
        <v>83914233</v>
      </c>
      <c r="G176" t="s">
        <v>136</v>
      </c>
      <c r="H176">
        <v>210</v>
      </c>
      <c r="I176">
        <v>189.18</v>
      </c>
      <c r="J176">
        <v>72</v>
      </c>
      <c r="K176" t="s">
        <v>905</v>
      </c>
      <c r="M176" t="s">
        <v>906</v>
      </c>
      <c r="N176">
        <v>1</v>
      </c>
      <c r="O176">
        <v>3.1114293648182502E+17</v>
      </c>
      <c r="P176" t="s">
        <v>1750</v>
      </c>
      <c r="Q176" s="16">
        <v>46225</v>
      </c>
      <c r="R176" s="16">
        <v>46234</v>
      </c>
      <c r="S176" t="s">
        <v>907</v>
      </c>
      <c r="T176" t="s">
        <v>908</v>
      </c>
      <c r="U176" s="16">
        <v>46239</v>
      </c>
      <c r="V176" t="s">
        <v>909</v>
      </c>
      <c r="W176">
        <v>1490711472043280</v>
      </c>
      <c r="X176" t="s">
        <v>1751</v>
      </c>
      <c r="Y176" t="s">
        <v>1734</v>
      </c>
      <c r="Z176" t="s">
        <v>910</v>
      </c>
      <c r="AA176" t="s">
        <v>1243</v>
      </c>
      <c r="AB176" t="s">
        <v>1244</v>
      </c>
      <c r="AC176" s="17">
        <v>46239.594456018516</v>
      </c>
      <c r="AD176" s="12" t="s">
        <v>85</v>
      </c>
      <c r="AE176" s="12">
        <f t="shared" si="2"/>
        <v>189.18</v>
      </c>
    </row>
    <row r="177" spans="2:31" x14ac:dyDescent="0.25">
      <c r="B177" t="s">
        <v>1333</v>
      </c>
      <c r="C177">
        <v>34</v>
      </c>
      <c r="D177" t="s">
        <v>932</v>
      </c>
      <c r="E177">
        <v>80813218</v>
      </c>
      <c r="F177">
        <v>80864297</v>
      </c>
      <c r="G177" t="s">
        <v>632</v>
      </c>
      <c r="H177">
        <v>175</v>
      </c>
      <c r="I177">
        <v>153.5</v>
      </c>
      <c r="J177">
        <v>72</v>
      </c>
      <c r="K177" t="s">
        <v>905</v>
      </c>
      <c r="M177" t="s">
        <v>933</v>
      </c>
      <c r="N177">
        <v>1</v>
      </c>
      <c r="O177">
        <v>3.1110473220482701E+17</v>
      </c>
      <c r="P177" t="s">
        <v>1752</v>
      </c>
      <c r="Q177" s="16">
        <v>46225</v>
      </c>
      <c r="R177" s="16">
        <v>46233</v>
      </c>
      <c r="S177" t="s">
        <v>916</v>
      </c>
      <c r="T177" t="s">
        <v>917</v>
      </c>
      <c r="U177" s="16">
        <v>46239</v>
      </c>
      <c r="V177" t="s">
        <v>909</v>
      </c>
      <c r="W177">
        <v>1490838514414180</v>
      </c>
      <c r="X177" t="s">
        <v>1753</v>
      </c>
      <c r="Y177" t="s">
        <v>1737</v>
      </c>
      <c r="AA177" t="s">
        <v>918</v>
      </c>
      <c r="AB177" t="s">
        <v>918</v>
      </c>
      <c r="AC177" s="17">
        <v>46239.594456018516</v>
      </c>
      <c r="AD177" s="12" t="s">
        <v>85</v>
      </c>
      <c r="AE177" s="12">
        <f t="shared" si="2"/>
        <v>153.5</v>
      </c>
    </row>
    <row r="178" spans="2:31" ht="14.45" x14ac:dyDescent="0.3">
      <c r="B178" t="s">
        <v>1333</v>
      </c>
      <c r="C178">
        <v>35</v>
      </c>
      <c r="D178" t="s">
        <v>1491</v>
      </c>
      <c r="E178" t="s">
        <v>1492</v>
      </c>
      <c r="F178">
        <v>83911777</v>
      </c>
      <c r="G178" t="s">
        <v>426</v>
      </c>
      <c r="H178">
        <v>160</v>
      </c>
      <c r="I178">
        <v>144.12</v>
      </c>
      <c r="J178">
        <v>126</v>
      </c>
      <c r="K178" t="s">
        <v>905</v>
      </c>
      <c r="M178" t="s">
        <v>906</v>
      </c>
      <c r="N178">
        <v>1</v>
      </c>
      <c r="O178">
        <v>3.0997701780013101E+17</v>
      </c>
      <c r="P178" t="s">
        <v>1754</v>
      </c>
      <c r="Q178" s="16">
        <v>46223</v>
      </c>
      <c r="R178" s="16">
        <v>46233</v>
      </c>
      <c r="S178" t="s">
        <v>916</v>
      </c>
      <c r="T178" t="s">
        <v>917</v>
      </c>
      <c r="U178" s="16">
        <v>46239</v>
      </c>
      <c r="V178" t="s">
        <v>909</v>
      </c>
      <c r="W178">
        <v>1490838420768840</v>
      </c>
      <c r="X178" t="s">
        <v>1755</v>
      </c>
      <c r="Y178" t="s">
        <v>1737</v>
      </c>
      <c r="AA178" t="s">
        <v>918</v>
      </c>
      <c r="AB178" t="s">
        <v>918</v>
      </c>
      <c r="AC178" s="17">
        <v>46239.594456018516</v>
      </c>
      <c r="AD178" s="12" t="s">
        <v>85</v>
      </c>
      <c r="AE178" s="12">
        <f t="shared" si="2"/>
        <v>144.12</v>
      </c>
    </row>
    <row r="179" spans="2:31" ht="14.45" x14ac:dyDescent="0.3">
      <c r="B179" t="s">
        <v>1333</v>
      </c>
      <c r="C179">
        <v>36</v>
      </c>
      <c r="D179" t="s">
        <v>1258</v>
      </c>
      <c r="E179" t="s">
        <v>1259</v>
      </c>
      <c r="F179">
        <v>83911635</v>
      </c>
      <c r="G179" t="s">
        <v>372</v>
      </c>
      <c r="H179">
        <v>200</v>
      </c>
      <c r="I179">
        <v>180.16</v>
      </c>
      <c r="J179">
        <v>112</v>
      </c>
      <c r="K179" t="s">
        <v>905</v>
      </c>
      <c r="M179" t="s">
        <v>906</v>
      </c>
      <c r="N179">
        <v>1</v>
      </c>
      <c r="O179">
        <v>3.1187631787937299E+17</v>
      </c>
      <c r="P179" t="s">
        <v>1756</v>
      </c>
      <c r="Q179" s="16">
        <v>46227</v>
      </c>
      <c r="R179" s="16">
        <v>46232</v>
      </c>
      <c r="S179" t="s">
        <v>916</v>
      </c>
      <c r="T179" t="s">
        <v>917</v>
      </c>
      <c r="U179" s="16">
        <v>46239</v>
      </c>
      <c r="V179" t="s">
        <v>909</v>
      </c>
      <c r="W179">
        <v>1490838595181130</v>
      </c>
      <c r="X179" t="s">
        <v>1757</v>
      </c>
      <c r="Y179" t="s">
        <v>1737</v>
      </c>
      <c r="AA179" t="s">
        <v>918</v>
      </c>
      <c r="AB179" t="s">
        <v>918</v>
      </c>
      <c r="AC179" s="17">
        <v>46239.594456018516</v>
      </c>
      <c r="AD179" s="12" t="s">
        <v>85</v>
      </c>
      <c r="AE179" s="12">
        <f t="shared" si="2"/>
        <v>180.16</v>
      </c>
    </row>
    <row r="180" spans="2:31" x14ac:dyDescent="0.25">
      <c r="B180" t="s">
        <v>1333</v>
      </c>
      <c r="C180">
        <v>37</v>
      </c>
      <c r="D180" t="s">
        <v>932</v>
      </c>
      <c r="E180">
        <v>80813218</v>
      </c>
      <c r="F180">
        <v>80864297</v>
      </c>
      <c r="G180" t="s">
        <v>632</v>
      </c>
      <c r="H180">
        <v>175</v>
      </c>
      <c r="I180">
        <v>153.5</v>
      </c>
      <c r="J180">
        <v>72</v>
      </c>
      <c r="K180" t="s">
        <v>905</v>
      </c>
      <c r="M180" t="s">
        <v>933</v>
      </c>
      <c r="N180">
        <v>1</v>
      </c>
      <c r="O180">
        <v>3.0990417883319501E+17</v>
      </c>
      <c r="P180" t="s">
        <v>1758</v>
      </c>
      <c r="Q180" s="16">
        <v>46223</v>
      </c>
      <c r="R180" s="16">
        <v>46228</v>
      </c>
      <c r="S180" t="s">
        <v>916</v>
      </c>
      <c r="T180" t="s">
        <v>917</v>
      </c>
      <c r="U180" s="16">
        <v>46239</v>
      </c>
      <c r="V180" t="s">
        <v>909</v>
      </c>
      <c r="W180">
        <v>1490838420772890</v>
      </c>
      <c r="X180" t="s">
        <v>1759</v>
      </c>
      <c r="Y180" t="s">
        <v>1737</v>
      </c>
      <c r="AA180" t="s">
        <v>918</v>
      </c>
      <c r="AB180" t="s">
        <v>918</v>
      </c>
      <c r="AC180" s="17">
        <v>46239.594456018516</v>
      </c>
      <c r="AD180" s="12" t="s">
        <v>85</v>
      </c>
      <c r="AE180" s="12">
        <f t="shared" ref="AE180:AE243" si="3">+N180*I180</f>
        <v>153.5</v>
      </c>
    </row>
    <row r="181" spans="2:31" ht="14.45" x14ac:dyDescent="0.3">
      <c r="B181" t="s">
        <v>1762</v>
      </c>
      <c r="C181">
        <v>1</v>
      </c>
      <c r="D181" t="s">
        <v>1329</v>
      </c>
      <c r="E181" s="8">
        <v>80863078</v>
      </c>
      <c r="F181">
        <v>80887987</v>
      </c>
      <c r="G181" t="s">
        <v>914</v>
      </c>
      <c r="H181">
        <v>560</v>
      </c>
      <c r="I181">
        <v>466.67</v>
      </c>
      <c r="J181">
        <v>6</v>
      </c>
      <c r="K181" t="s">
        <v>905</v>
      </c>
      <c r="M181" t="s">
        <v>915</v>
      </c>
      <c r="N181">
        <v>1</v>
      </c>
      <c r="O181">
        <v>3.1447945192814899E+17</v>
      </c>
      <c r="P181" t="s">
        <v>1779</v>
      </c>
      <c r="Q181" s="16">
        <v>46234</v>
      </c>
      <c r="R181" s="16">
        <v>46236</v>
      </c>
      <c r="S181" t="s">
        <v>916</v>
      </c>
      <c r="T181" t="s">
        <v>917</v>
      </c>
      <c r="U181" s="16">
        <v>46240</v>
      </c>
      <c r="V181" t="s">
        <v>924</v>
      </c>
      <c r="W181" t="s">
        <v>1780</v>
      </c>
      <c r="X181" t="s">
        <v>1781</v>
      </c>
      <c r="Y181" t="s">
        <v>918</v>
      </c>
      <c r="AA181" t="s">
        <v>918</v>
      </c>
      <c r="AB181" t="s">
        <v>918</v>
      </c>
      <c r="AC181" s="17">
        <v>46240.758333333331</v>
      </c>
      <c r="AD181" s="12" t="s">
        <v>85</v>
      </c>
      <c r="AE181" s="12">
        <f t="shared" si="3"/>
        <v>466.67</v>
      </c>
    </row>
    <row r="182" spans="2:31" ht="14.45" x14ac:dyDescent="0.3">
      <c r="B182" t="s">
        <v>1762</v>
      </c>
      <c r="C182">
        <v>2</v>
      </c>
      <c r="D182" t="s">
        <v>929</v>
      </c>
      <c r="E182" s="8">
        <v>80817634</v>
      </c>
      <c r="F182">
        <v>80870358</v>
      </c>
      <c r="G182" t="s">
        <v>156</v>
      </c>
      <c r="H182">
        <v>325</v>
      </c>
      <c r="I182">
        <v>252.53</v>
      </c>
      <c r="J182">
        <v>0</v>
      </c>
      <c r="K182" t="s">
        <v>905</v>
      </c>
      <c r="M182" t="s">
        <v>930</v>
      </c>
      <c r="N182">
        <v>1</v>
      </c>
      <c r="O182">
        <v>3.1276698283062899E+17</v>
      </c>
      <c r="P182" t="s">
        <v>1782</v>
      </c>
      <c r="Q182" s="16">
        <v>46230</v>
      </c>
      <c r="R182" s="16">
        <v>46236</v>
      </c>
      <c r="S182" t="s">
        <v>916</v>
      </c>
      <c r="T182" t="s">
        <v>917</v>
      </c>
      <c r="U182" s="16">
        <v>46240</v>
      </c>
      <c r="V182" t="s">
        <v>924</v>
      </c>
      <c r="W182" t="s">
        <v>1783</v>
      </c>
      <c r="X182" t="s">
        <v>1784</v>
      </c>
      <c r="Y182" t="s">
        <v>918</v>
      </c>
      <c r="AA182" t="s">
        <v>918</v>
      </c>
      <c r="AB182" t="s">
        <v>918</v>
      </c>
      <c r="AC182" s="17">
        <v>46240.758333333331</v>
      </c>
      <c r="AD182" s="12" t="s">
        <v>85</v>
      </c>
      <c r="AE182" s="12">
        <f t="shared" si="3"/>
        <v>252.53</v>
      </c>
    </row>
    <row r="183" spans="2:31" ht="14.45" x14ac:dyDescent="0.3">
      <c r="B183" t="s">
        <v>1762</v>
      </c>
      <c r="C183">
        <v>3</v>
      </c>
      <c r="D183" t="s">
        <v>937</v>
      </c>
      <c r="E183" s="8">
        <v>80829995</v>
      </c>
      <c r="F183">
        <v>80895446</v>
      </c>
      <c r="G183" t="s">
        <v>797</v>
      </c>
      <c r="H183">
        <v>374</v>
      </c>
      <c r="I183">
        <v>325.22000000000003</v>
      </c>
      <c r="J183">
        <v>18</v>
      </c>
      <c r="K183" t="s">
        <v>905</v>
      </c>
      <c r="M183" t="s">
        <v>922</v>
      </c>
      <c r="N183">
        <v>1</v>
      </c>
      <c r="O183">
        <v>3.10010212826416E+17</v>
      </c>
      <c r="P183" t="s">
        <v>1785</v>
      </c>
      <c r="Q183" s="16">
        <v>46223</v>
      </c>
      <c r="R183" s="16">
        <v>46235</v>
      </c>
      <c r="S183" t="s">
        <v>916</v>
      </c>
      <c r="T183" t="s">
        <v>917</v>
      </c>
      <c r="U183" s="16">
        <v>46240</v>
      </c>
      <c r="V183" t="s">
        <v>924</v>
      </c>
      <c r="W183" t="s">
        <v>1786</v>
      </c>
      <c r="X183" t="s">
        <v>1787</v>
      </c>
      <c r="Y183" t="s">
        <v>918</v>
      </c>
      <c r="AA183" t="s">
        <v>918</v>
      </c>
      <c r="AB183" t="s">
        <v>918</v>
      </c>
      <c r="AC183" s="17">
        <v>46240.758333333331</v>
      </c>
      <c r="AD183" s="12" t="s">
        <v>85</v>
      </c>
      <c r="AE183" s="12">
        <f t="shared" si="3"/>
        <v>325.22000000000003</v>
      </c>
    </row>
    <row r="184" spans="2:31" ht="14.45" x14ac:dyDescent="0.3">
      <c r="B184" t="s">
        <v>1762</v>
      </c>
      <c r="C184">
        <v>4</v>
      </c>
      <c r="D184" t="s">
        <v>1275</v>
      </c>
      <c r="E184" s="8">
        <v>80829201</v>
      </c>
      <c r="F184">
        <v>83921924</v>
      </c>
      <c r="G184" t="s">
        <v>562</v>
      </c>
      <c r="H184">
        <v>350</v>
      </c>
      <c r="I184">
        <v>304.33999999999997</v>
      </c>
      <c r="J184">
        <v>18</v>
      </c>
      <c r="K184" t="s">
        <v>905</v>
      </c>
      <c r="M184" t="s">
        <v>915</v>
      </c>
      <c r="N184">
        <v>1</v>
      </c>
      <c r="O184">
        <v>3.1293206907578803E+17</v>
      </c>
      <c r="P184" t="s">
        <v>1788</v>
      </c>
      <c r="Q184" s="16">
        <v>46230</v>
      </c>
      <c r="R184" s="16">
        <v>46235</v>
      </c>
      <c r="S184" t="s">
        <v>916</v>
      </c>
      <c r="T184" t="s">
        <v>917</v>
      </c>
      <c r="U184" s="16">
        <v>46240</v>
      </c>
      <c r="V184" t="s">
        <v>924</v>
      </c>
      <c r="W184" t="s">
        <v>1789</v>
      </c>
      <c r="X184" t="s">
        <v>1790</v>
      </c>
      <c r="Y184" t="s">
        <v>918</v>
      </c>
      <c r="AA184" t="s">
        <v>918</v>
      </c>
      <c r="AB184" t="s">
        <v>918</v>
      </c>
      <c r="AC184" s="17">
        <v>46240.758333333331</v>
      </c>
      <c r="AD184" s="12" t="s">
        <v>85</v>
      </c>
      <c r="AE184" s="12">
        <f t="shared" si="3"/>
        <v>304.33999999999997</v>
      </c>
    </row>
    <row r="185" spans="2:31" ht="14.45" x14ac:dyDescent="0.3">
      <c r="B185" t="s">
        <v>1762</v>
      </c>
      <c r="C185">
        <v>5</v>
      </c>
      <c r="D185" t="s">
        <v>1612</v>
      </c>
      <c r="E185" s="8">
        <v>80753906</v>
      </c>
      <c r="F185">
        <v>80803710</v>
      </c>
      <c r="G185" t="s">
        <v>651</v>
      </c>
      <c r="H185">
        <v>349</v>
      </c>
      <c r="I185">
        <v>311.60000000000002</v>
      </c>
      <c r="J185">
        <v>36</v>
      </c>
      <c r="K185" t="s">
        <v>905</v>
      </c>
      <c r="M185" t="s">
        <v>1613</v>
      </c>
      <c r="N185">
        <v>1</v>
      </c>
      <c r="O185">
        <v>3.1261753544683098E+17</v>
      </c>
      <c r="P185" t="s">
        <v>1791</v>
      </c>
      <c r="Q185" s="16">
        <v>46230</v>
      </c>
      <c r="R185" s="16">
        <v>46234</v>
      </c>
      <c r="S185" t="s">
        <v>916</v>
      </c>
      <c r="T185" t="s">
        <v>917</v>
      </c>
      <c r="U185" s="16">
        <v>46240</v>
      </c>
      <c r="V185" t="s">
        <v>924</v>
      </c>
      <c r="W185" t="s">
        <v>1792</v>
      </c>
      <c r="X185" t="s">
        <v>1793</v>
      </c>
      <c r="Y185" t="s">
        <v>918</v>
      </c>
      <c r="AA185" t="s">
        <v>918</v>
      </c>
      <c r="AB185" t="s">
        <v>918</v>
      </c>
      <c r="AC185" s="17">
        <v>46240.758333333331</v>
      </c>
      <c r="AD185" s="12" t="s">
        <v>85</v>
      </c>
      <c r="AE185" s="12">
        <f t="shared" si="3"/>
        <v>311.60000000000002</v>
      </c>
    </row>
    <row r="186" spans="2:31" ht="14.45" x14ac:dyDescent="0.3">
      <c r="B186" t="s">
        <v>1762</v>
      </c>
      <c r="C186">
        <v>6</v>
      </c>
      <c r="D186" t="s">
        <v>991</v>
      </c>
      <c r="E186" s="8" t="s">
        <v>992</v>
      </c>
      <c r="F186">
        <v>80892904</v>
      </c>
      <c r="G186" t="s">
        <v>1013</v>
      </c>
      <c r="H186">
        <v>267</v>
      </c>
      <c r="I186">
        <v>242.73</v>
      </c>
      <c r="J186">
        <v>48</v>
      </c>
      <c r="K186" t="s">
        <v>905</v>
      </c>
      <c r="M186" t="s">
        <v>912</v>
      </c>
      <c r="N186">
        <v>1</v>
      </c>
      <c r="O186">
        <v>3.1220980441299002E+17</v>
      </c>
      <c r="P186" t="s">
        <v>1794</v>
      </c>
      <c r="Q186" s="16">
        <v>46228</v>
      </c>
      <c r="R186" s="16">
        <v>46234</v>
      </c>
      <c r="S186" t="s">
        <v>916</v>
      </c>
      <c r="T186" t="s">
        <v>917</v>
      </c>
      <c r="U186" s="16">
        <v>46240</v>
      </c>
      <c r="V186" t="s">
        <v>924</v>
      </c>
      <c r="W186" t="s">
        <v>1795</v>
      </c>
      <c r="X186" t="s">
        <v>1796</v>
      </c>
      <c r="Y186" t="s">
        <v>918</v>
      </c>
      <c r="AA186" t="s">
        <v>918</v>
      </c>
      <c r="AB186" t="s">
        <v>918</v>
      </c>
      <c r="AC186" s="17">
        <v>46240.758333333331</v>
      </c>
      <c r="AD186" s="12" t="s">
        <v>85</v>
      </c>
      <c r="AE186" s="12">
        <f t="shared" si="3"/>
        <v>242.73</v>
      </c>
    </row>
    <row r="187" spans="2:31" ht="14.45" x14ac:dyDescent="0.3">
      <c r="B187" t="s">
        <v>1762</v>
      </c>
      <c r="C187">
        <v>7</v>
      </c>
      <c r="D187" t="s">
        <v>1271</v>
      </c>
      <c r="E187" s="8" t="s">
        <v>1272</v>
      </c>
      <c r="F187">
        <v>80880909</v>
      </c>
      <c r="G187" t="s">
        <v>610</v>
      </c>
      <c r="H187">
        <v>255</v>
      </c>
      <c r="I187">
        <v>231.81</v>
      </c>
      <c r="J187">
        <v>48</v>
      </c>
      <c r="K187" t="s">
        <v>905</v>
      </c>
      <c r="M187" t="s">
        <v>912</v>
      </c>
      <c r="N187">
        <v>1</v>
      </c>
      <c r="O187">
        <v>3.1294419839102598E+17</v>
      </c>
      <c r="P187" t="s">
        <v>1797</v>
      </c>
      <c r="Q187" s="16">
        <v>46230</v>
      </c>
      <c r="R187" s="16">
        <v>46234</v>
      </c>
      <c r="S187" t="s">
        <v>916</v>
      </c>
      <c r="T187" t="s">
        <v>917</v>
      </c>
      <c r="U187" s="16">
        <v>46240</v>
      </c>
      <c r="V187" t="s">
        <v>924</v>
      </c>
      <c r="W187" t="s">
        <v>1798</v>
      </c>
      <c r="X187" t="s">
        <v>1799</v>
      </c>
      <c r="Y187" t="s">
        <v>918</v>
      </c>
      <c r="AA187" t="s">
        <v>918</v>
      </c>
      <c r="AB187" t="s">
        <v>918</v>
      </c>
      <c r="AC187" s="17">
        <v>46240.758333333331</v>
      </c>
      <c r="AD187" s="12" t="s">
        <v>85</v>
      </c>
      <c r="AE187" s="12">
        <f t="shared" si="3"/>
        <v>231.81</v>
      </c>
    </row>
    <row r="188" spans="2:31" ht="14.45" x14ac:dyDescent="0.3">
      <c r="B188" t="s">
        <v>1762</v>
      </c>
      <c r="C188">
        <v>8</v>
      </c>
      <c r="D188" t="s">
        <v>1748</v>
      </c>
      <c r="E188" s="8" t="s">
        <v>1749</v>
      </c>
      <c r="F188">
        <v>83914233</v>
      </c>
      <c r="G188" t="s">
        <v>136</v>
      </c>
      <c r="H188">
        <v>210</v>
      </c>
      <c r="I188">
        <v>189.18</v>
      </c>
      <c r="J188">
        <v>72</v>
      </c>
      <c r="K188" t="s">
        <v>905</v>
      </c>
      <c r="M188" t="s">
        <v>906</v>
      </c>
      <c r="N188">
        <v>1</v>
      </c>
      <c r="O188">
        <v>3.1078648396978598E+17</v>
      </c>
      <c r="P188" t="s">
        <v>1800</v>
      </c>
      <c r="Q188" s="16">
        <v>46224</v>
      </c>
      <c r="R188" s="16">
        <v>46234</v>
      </c>
      <c r="S188" t="s">
        <v>916</v>
      </c>
      <c r="T188" t="s">
        <v>917</v>
      </c>
      <c r="U188" s="16">
        <v>46240</v>
      </c>
      <c r="V188" t="s">
        <v>924</v>
      </c>
      <c r="W188" t="s">
        <v>1801</v>
      </c>
      <c r="X188" t="s">
        <v>1802</v>
      </c>
      <c r="Y188" t="s">
        <v>918</v>
      </c>
      <c r="AA188" t="s">
        <v>918</v>
      </c>
      <c r="AB188" t="s">
        <v>918</v>
      </c>
      <c r="AC188" s="17">
        <v>46240.758333333331</v>
      </c>
      <c r="AD188" s="12" t="s">
        <v>85</v>
      </c>
      <c r="AE188" s="12">
        <f t="shared" si="3"/>
        <v>189.18</v>
      </c>
    </row>
    <row r="189" spans="2:31" ht="14.45" x14ac:dyDescent="0.3">
      <c r="B189" t="s">
        <v>1762</v>
      </c>
      <c r="C189">
        <v>9</v>
      </c>
      <c r="D189" t="s">
        <v>1329</v>
      </c>
      <c r="E189" s="8">
        <v>80863078</v>
      </c>
      <c r="F189">
        <v>80887987</v>
      </c>
      <c r="G189" t="s">
        <v>914</v>
      </c>
      <c r="H189">
        <v>560</v>
      </c>
      <c r="I189">
        <v>466.67</v>
      </c>
      <c r="J189">
        <v>6</v>
      </c>
      <c r="K189" t="s">
        <v>905</v>
      </c>
      <c r="M189" t="s">
        <v>915</v>
      </c>
      <c r="N189">
        <v>1</v>
      </c>
      <c r="O189">
        <v>3.0302206006500499E+17</v>
      </c>
      <c r="P189" t="s">
        <v>1803</v>
      </c>
      <c r="Q189" s="16">
        <v>46203</v>
      </c>
      <c r="R189" s="16">
        <v>46234</v>
      </c>
      <c r="S189" t="s">
        <v>916</v>
      </c>
      <c r="T189" t="s">
        <v>917</v>
      </c>
      <c r="U189" s="16">
        <v>46240</v>
      </c>
      <c r="V189" t="s">
        <v>924</v>
      </c>
      <c r="W189" t="s">
        <v>1804</v>
      </c>
      <c r="X189" t="s">
        <v>1805</v>
      </c>
      <c r="Y189" t="s">
        <v>918</v>
      </c>
      <c r="AA189" t="s">
        <v>918</v>
      </c>
      <c r="AB189" t="s">
        <v>918</v>
      </c>
      <c r="AC189" s="17">
        <v>46240.758333333331</v>
      </c>
      <c r="AD189" s="12" t="s">
        <v>85</v>
      </c>
      <c r="AE189" s="12">
        <f t="shared" si="3"/>
        <v>466.67</v>
      </c>
    </row>
    <row r="190" spans="2:31" ht="14.45" x14ac:dyDescent="0.3">
      <c r="B190" t="s">
        <v>1762</v>
      </c>
      <c r="C190">
        <v>10</v>
      </c>
      <c r="D190" t="s">
        <v>937</v>
      </c>
      <c r="E190" s="8">
        <v>80829995</v>
      </c>
      <c r="F190">
        <v>80895446</v>
      </c>
      <c r="G190" t="s">
        <v>797</v>
      </c>
      <c r="H190">
        <v>374</v>
      </c>
      <c r="I190">
        <v>325.22000000000003</v>
      </c>
      <c r="J190">
        <v>18</v>
      </c>
      <c r="K190" t="s">
        <v>905</v>
      </c>
      <c r="M190" t="s">
        <v>922</v>
      </c>
      <c r="N190">
        <v>1</v>
      </c>
      <c r="O190">
        <v>3.1288869496067302E+17</v>
      </c>
      <c r="P190" t="s">
        <v>1806</v>
      </c>
      <c r="Q190" s="16">
        <v>46230</v>
      </c>
      <c r="R190" s="16">
        <v>46233</v>
      </c>
      <c r="S190" t="s">
        <v>916</v>
      </c>
      <c r="T190" t="s">
        <v>917</v>
      </c>
      <c r="U190" s="16">
        <v>46240</v>
      </c>
      <c r="V190" t="s">
        <v>924</v>
      </c>
      <c r="W190" t="s">
        <v>1807</v>
      </c>
      <c r="X190" t="s">
        <v>1808</v>
      </c>
      <c r="Y190" t="s">
        <v>918</v>
      </c>
      <c r="AA190" t="s">
        <v>918</v>
      </c>
      <c r="AB190" t="s">
        <v>918</v>
      </c>
      <c r="AC190" s="17">
        <v>46240.758333333331</v>
      </c>
      <c r="AD190" s="12" t="s">
        <v>85</v>
      </c>
      <c r="AE190" s="12">
        <f t="shared" si="3"/>
        <v>325.22000000000003</v>
      </c>
    </row>
    <row r="191" spans="2:31" ht="14.45" x14ac:dyDescent="0.3">
      <c r="B191" t="s">
        <v>1762</v>
      </c>
      <c r="C191">
        <v>11</v>
      </c>
      <c r="D191" t="s">
        <v>938</v>
      </c>
      <c r="E191" s="8" t="s">
        <v>939</v>
      </c>
      <c r="F191">
        <v>80870357</v>
      </c>
      <c r="G191" t="s">
        <v>628</v>
      </c>
      <c r="H191">
        <v>299</v>
      </c>
      <c r="I191">
        <v>232.32</v>
      </c>
      <c r="J191">
        <v>18</v>
      </c>
      <c r="K191" t="s">
        <v>905</v>
      </c>
      <c r="M191" t="s">
        <v>906</v>
      </c>
      <c r="N191">
        <v>1</v>
      </c>
      <c r="O191">
        <v>3.1025127637798099E+17</v>
      </c>
      <c r="P191" t="s">
        <v>1809</v>
      </c>
      <c r="Q191" s="16">
        <v>46223</v>
      </c>
      <c r="R191" s="16">
        <v>46232</v>
      </c>
      <c r="S191" t="s">
        <v>916</v>
      </c>
      <c r="T191" t="s">
        <v>917</v>
      </c>
      <c r="U191" s="16">
        <v>46240</v>
      </c>
      <c r="V191" t="s">
        <v>924</v>
      </c>
      <c r="W191" t="s">
        <v>1810</v>
      </c>
      <c r="X191" t="s">
        <v>1811</v>
      </c>
      <c r="Y191" t="s">
        <v>918</v>
      </c>
      <c r="AA191" t="s">
        <v>918</v>
      </c>
      <c r="AB191" t="s">
        <v>918</v>
      </c>
      <c r="AC191" s="17">
        <v>46240.758333333331</v>
      </c>
      <c r="AD191" s="12" t="s">
        <v>85</v>
      </c>
      <c r="AE191" s="12">
        <f t="shared" si="3"/>
        <v>232.32</v>
      </c>
    </row>
    <row r="192" spans="2:31" ht="14.45" x14ac:dyDescent="0.3">
      <c r="B192" t="s">
        <v>1762</v>
      </c>
      <c r="C192">
        <v>12</v>
      </c>
      <c r="D192" t="s">
        <v>1016</v>
      </c>
      <c r="E192" s="8">
        <v>648969686</v>
      </c>
      <c r="F192">
        <v>83918759</v>
      </c>
      <c r="G192" t="s">
        <v>482</v>
      </c>
      <c r="H192">
        <v>279</v>
      </c>
      <c r="I192">
        <v>232.5</v>
      </c>
      <c r="J192">
        <v>40</v>
      </c>
      <c r="K192" t="s">
        <v>905</v>
      </c>
      <c r="M192" t="s">
        <v>915</v>
      </c>
      <c r="N192">
        <v>1</v>
      </c>
      <c r="O192">
        <v>3.1139313176536698E+17</v>
      </c>
      <c r="P192" t="s">
        <v>1812</v>
      </c>
      <c r="Q192" s="16">
        <v>46226</v>
      </c>
      <c r="R192" s="16">
        <v>46232</v>
      </c>
      <c r="S192" t="s">
        <v>916</v>
      </c>
      <c r="T192" t="s">
        <v>917</v>
      </c>
      <c r="U192" s="16">
        <v>46240</v>
      </c>
      <c r="V192" t="s">
        <v>924</v>
      </c>
      <c r="W192" t="s">
        <v>1813</v>
      </c>
      <c r="X192" t="s">
        <v>1814</v>
      </c>
      <c r="Y192" t="s">
        <v>918</v>
      </c>
      <c r="AA192" t="s">
        <v>918</v>
      </c>
      <c r="AB192" t="s">
        <v>918</v>
      </c>
      <c r="AC192" s="17">
        <v>46240.758101851854</v>
      </c>
      <c r="AD192" s="12" t="s">
        <v>85</v>
      </c>
      <c r="AE192" s="12">
        <f t="shared" si="3"/>
        <v>232.5</v>
      </c>
    </row>
    <row r="193" spans="2:31" ht="14.45" x14ac:dyDescent="0.3">
      <c r="B193" t="s">
        <v>1762</v>
      </c>
      <c r="C193">
        <v>13</v>
      </c>
      <c r="D193" t="s">
        <v>1271</v>
      </c>
      <c r="E193" s="8" t="s">
        <v>1272</v>
      </c>
      <c r="F193">
        <v>80880909</v>
      </c>
      <c r="G193" t="s">
        <v>610</v>
      </c>
      <c r="H193">
        <v>255</v>
      </c>
      <c r="I193">
        <v>231.81</v>
      </c>
      <c r="J193">
        <v>48</v>
      </c>
      <c r="K193" t="s">
        <v>905</v>
      </c>
      <c r="M193" t="s">
        <v>912</v>
      </c>
      <c r="N193">
        <v>1</v>
      </c>
      <c r="O193">
        <v>3.1182175926321203E+17</v>
      </c>
      <c r="P193" t="s">
        <v>1815</v>
      </c>
      <c r="Q193" s="16">
        <v>46227</v>
      </c>
      <c r="R193" s="16">
        <v>46232</v>
      </c>
      <c r="S193" t="s">
        <v>916</v>
      </c>
      <c r="T193" t="s">
        <v>917</v>
      </c>
      <c r="U193" s="16">
        <v>46240</v>
      </c>
      <c r="V193" t="s">
        <v>924</v>
      </c>
      <c r="W193" t="s">
        <v>1816</v>
      </c>
      <c r="X193" t="s">
        <v>1817</v>
      </c>
      <c r="Y193" t="s">
        <v>918</v>
      </c>
      <c r="AA193" t="s">
        <v>918</v>
      </c>
      <c r="AB193" t="s">
        <v>918</v>
      </c>
      <c r="AC193" s="17">
        <v>46240.758101851854</v>
      </c>
      <c r="AD193" s="12" t="s">
        <v>85</v>
      </c>
      <c r="AE193" s="12">
        <f t="shared" si="3"/>
        <v>231.81</v>
      </c>
    </row>
    <row r="194" spans="2:31" ht="14.45" x14ac:dyDescent="0.3">
      <c r="B194" t="s">
        <v>1762</v>
      </c>
      <c r="C194">
        <v>15</v>
      </c>
      <c r="D194" t="s">
        <v>937</v>
      </c>
      <c r="E194" s="8">
        <v>80829995</v>
      </c>
      <c r="F194">
        <v>80895446</v>
      </c>
      <c r="G194" t="s">
        <v>797</v>
      </c>
      <c r="H194">
        <v>374</v>
      </c>
      <c r="I194">
        <v>325.22000000000003</v>
      </c>
      <c r="J194">
        <v>18</v>
      </c>
      <c r="K194" t="s">
        <v>905</v>
      </c>
      <c r="M194" t="s">
        <v>922</v>
      </c>
      <c r="N194">
        <v>1</v>
      </c>
      <c r="O194">
        <v>3.1081127934630298E+17</v>
      </c>
      <c r="P194" t="s">
        <v>1818</v>
      </c>
      <c r="Q194" s="16">
        <v>46224</v>
      </c>
      <c r="R194" s="16">
        <v>46231</v>
      </c>
      <c r="S194" t="s">
        <v>916</v>
      </c>
      <c r="T194" t="s">
        <v>917</v>
      </c>
      <c r="U194" s="16">
        <v>46240</v>
      </c>
      <c r="V194" t="s">
        <v>924</v>
      </c>
      <c r="W194" t="s">
        <v>1819</v>
      </c>
      <c r="X194" t="s">
        <v>1820</v>
      </c>
      <c r="Y194" t="s">
        <v>918</v>
      </c>
      <c r="AA194" t="s">
        <v>918</v>
      </c>
      <c r="AB194" t="s">
        <v>918</v>
      </c>
      <c r="AC194" s="17">
        <v>46240.758101851854</v>
      </c>
      <c r="AD194" s="12" t="s">
        <v>85</v>
      </c>
      <c r="AE194" s="12">
        <f t="shared" si="3"/>
        <v>325.22000000000003</v>
      </c>
    </row>
    <row r="195" spans="2:31" ht="14.45" x14ac:dyDescent="0.3">
      <c r="B195" t="s">
        <v>1762</v>
      </c>
      <c r="C195">
        <v>16</v>
      </c>
      <c r="D195" t="s">
        <v>938</v>
      </c>
      <c r="E195" s="8" t="s">
        <v>939</v>
      </c>
      <c r="F195">
        <v>80870357</v>
      </c>
      <c r="G195" t="s">
        <v>628</v>
      </c>
      <c r="H195">
        <v>299</v>
      </c>
      <c r="I195">
        <v>232.32</v>
      </c>
      <c r="J195">
        <v>18</v>
      </c>
      <c r="K195" t="s">
        <v>905</v>
      </c>
      <c r="M195" t="s">
        <v>906</v>
      </c>
      <c r="N195">
        <v>1</v>
      </c>
      <c r="O195">
        <v>3.1070515436604602E+17</v>
      </c>
      <c r="P195" t="s">
        <v>1821</v>
      </c>
      <c r="Q195" s="16">
        <v>46224</v>
      </c>
      <c r="R195" s="16">
        <v>46231</v>
      </c>
      <c r="S195" t="s">
        <v>916</v>
      </c>
      <c r="T195" t="s">
        <v>917</v>
      </c>
      <c r="U195" s="16">
        <v>46240</v>
      </c>
      <c r="V195" t="s">
        <v>924</v>
      </c>
      <c r="W195" t="s">
        <v>1822</v>
      </c>
      <c r="X195" t="s">
        <v>1823</v>
      </c>
      <c r="Y195" t="s">
        <v>918</v>
      </c>
      <c r="AA195" t="s">
        <v>918</v>
      </c>
      <c r="AB195" t="s">
        <v>918</v>
      </c>
      <c r="AC195" s="17">
        <v>46240.758101851854</v>
      </c>
      <c r="AD195" s="12" t="s">
        <v>85</v>
      </c>
      <c r="AE195" s="12">
        <f t="shared" si="3"/>
        <v>232.32</v>
      </c>
    </row>
    <row r="196" spans="2:31" ht="14.45" x14ac:dyDescent="0.3">
      <c r="B196" t="s">
        <v>1762</v>
      </c>
      <c r="C196">
        <v>17</v>
      </c>
      <c r="D196" t="s">
        <v>1329</v>
      </c>
      <c r="E196" s="8">
        <v>80863078</v>
      </c>
      <c r="F196">
        <v>80887987</v>
      </c>
      <c r="G196" t="s">
        <v>914</v>
      </c>
      <c r="H196">
        <v>560</v>
      </c>
      <c r="I196">
        <v>466.67</v>
      </c>
      <c r="J196">
        <v>6</v>
      </c>
      <c r="K196" t="s">
        <v>905</v>
      </c>
      <c r="M196" t="s">
        <v>915</v>
      </c>
      <c r="N196">
        <v>1</v>
      </c>
      <c r="O196">
        <v>3.03338694634008E+17</v>
      </c>
      <c r="P196" t="s">
        <v>1824</v>
      </c>
      <c r="Q196" s="16">
        <v>46203</v>
      </c>
      <c r="R196" s="16">
        <v>46231</v>
      </c>
      <c r="S196" t="s">
        <v>916</v>
      </c>
      <c r="T196" t="s">
        <v>917</v>
      </c>
      <c r="U196" s="16">
        <v>46240</v>
      </c>
      <c r="V196" t="s">
        <v>924</v>
      </c>
      <c r="W196" t="s">
        <v>1825</v>
      </c>
      <c r="X196" t="s">
        <v>1826</v>
      </c>
      <c r="Y196" t="s">
        <v>918</v>
      </c>
      <c r="AA196" t="s">
        <v>918</v>
      </c>
      <c r="AB196" t="s">
        <v>918</v>
      </c>
      <c r="AC196" s="17">
        <v>46240.758101851854</v>
      </c>
      <c r="AD196" s="12" t="s">
        <v>85</v>
      </c>
      <c r="AE196" s="12">
        <f t="shared" si="3"/>
        <v>466.67</v>
      </c>
    </row>
    <row r="197" spans="2:31" ht="14.45" x14ac:dyDescent="0.3">
      <c r="B197" t="s">
        <v>1762</v>
      </c>
      <c r="C197">
        <v>18</v>
      </c>
      <c r="D197" t="s">
        <v>1035</v>
      </c>
      <c r="E197" s="8">
        <v>1418652983</v>
      </c>
      <c r="F197">
        <v>83912164</v>
      </c>
      <c r="G197" t="s">
        <v>402</v>
      </c>
      <c r="H197">
        <v>294</v>
      </c>
      <c r="I197">
        <v>245.01</v>
      </c>
      <c r="J197">
        <v>40</v>
      </c>
      <c r="K197" t="s">
        <v>905</v>
      </c>
      <c r="M197" t="s">
        <v>915</v>
      </c>
      <c r="N197">
        <v>1</v>
      </c>
      <c r="O197">
        <v>3.1057672875612602E+17</v>
      </c>
      <c r="P197" t="s">
        <v>1827</v>
      </c>
      <c r="Q197" s="16">
        <v>46223</v>
      </c>
      <c r="R197" s="16">
        <v>46231</v>
      </c>
      <c r="S197" t="s">
        <v>916</v>
      </c>
      <c r="T197" t="s">
        <v>917</v>
      </c>
      <c r="U197" s="16">
        <v>46240</v>
      </c>
      <c r="V197" t="s">
        <v>924</v>
      </c>
      <c r="W197" t="s">
        <v>1828</v>
      </c>
      <c r="X197" t="s">
        <v>1829</v>
      </c>
      <c r="Y197" t="s">
        <v>918</v>
      </c>
      <c r="AA197" t="s">
        <v>918</v>
      </c>
      <c r="AB197" t="s">
        <v>918</v>
      </c>
      <c r="AC197" s="17">
        <v>46240.758101851854</v>
      </c>
      <c r="AD197" s="12" t="s">
        <v>85</v>
      </c>
      <c r="AE197" s="12">
        <f t="shared" si="3"/>
        <v>245.01</v>
      </c>
    </row>
    <row r="198" spans="2:31" ht="14.45" x14ac:dyDescent="0.3">
      <c r="B198" t="s">
        <v>1762</v>
      </c>
      <c r="C198">
        <v>19</v>
      </c>
      <c r="D198" t="s">
        <v>936</v>
      </c>
      <c r="E198" s="8">
        <v>80829182</v>
      </c>
      <c r="F198">
        <v>83921921</v>
      </c>
      <c r="G198" t="s">
        <v>898</v>
      </c>
      <c r="H198">
        <v>350</v>
      </c>
      <c r="I198">
        <v>304.33999999999997</v>
      </c>
      <c r="J198">
        <v>0</v>
      </c>
      <c r="K198" t="s">
        <v>905</v>
      </c>
      <c r="M198" t="s">
        <v>915</v>
      </c>
      <c r="N198">
        <v>1</v>
      </c>
      <c r="O198">
        <v>3.1107434495049798E+17</v>
      </c>
      <c r="P198" t="s">
        <v>1830</v>
      </c>
      <c r="Q198" s="16">
        <v>46225</v>
      </c>
      <c r="R198" s="16">
        <v>46231</v>
      </c>
      <c r="S198" t="s">
        <v>916</v>
      </c>
      <c r="T198" t="s">
        <v>917</v>
      </c>
      <c r="U198" s="16">
        <v>46240</v>
      </c>
      <c r="V198" t="s">
        <v>924</v>
      </c>
      <c r="W198" t="s">
        <v>1831</v>
      </c>
      <c r="X198" t="s">
        <v>1832</v>
      </c>
      <c r="Y198" t="s">
        <v>918</v>
      </c>
      <c r="AA198" t="s">
        <v>918</v>
      </c>
      <c r="AB198" t="s">
        <v>918</v>
      </c>
      <c r="AC198" s="17">
        <v>46240.758101851854</v>
      </c>
      <c r="AD198" s="12" t="s">
        <v>85</v>
      </c>
      <c r="AE198" s="12">
        <f t="shared" si="3"/>
        <v>304.33999999999997</v>
      </c>
    </row>
    <row r="199" spans="2:31" ht="14.45" x14ac:dyDescent="0.3">
      <c r="B199" t="s">
        <v>1762</v>
      </c>
      <c r="C199">
        <v>20</v>
      </c>
      <c r="D199" t="s">
        <v>936</v>
      </c>
      <c r="E199" s="8">
        <v>80829182</v>
      </c>
      <c r="F199">
        <v>83921921</v>
      </c>
      <c r="G199" t="s">
        <v>898</v>
      </c>
      <c r="H199">
        <v>350</v>
      </c>
      <c r="I199">
        <v>304.33999999999997</v>
      </c>
      <c r="J199">
        <v>0</v>
      </c>
      <c r="K199" t="s">
        <v>905</v>
      </c>
      <c r="M199" t="s">
        <v>915</v>
      </c>
      <c r="N199">
        <v>1</v>
      </c>
      <c r="O199">
        <v>3.0968538717611699E+17</v>
      </c>
      <c r="P199" t="s">
        <v>1833</v>
      </c>
      <c r="Q199" s="16">
        <v>46221</v>
      </c>
      <c r="R199" s="16">
        <v>46231</v>
      </c>
      <c r="S199" t="s">
        <v>916</v>
      </c>
      <c r="T199" t="s">
        <v>917</v>
      </c>
      <c r="U199" s="16">
        <v>46240</v>
      </c>
      <c r="V199" t="s">
        <v>924</v>
      </c>
      <c r="W199" t="s">
        <v>1834</v>
      </c>
      <c r="X199" t="s">
        <v>1835</v>
      </c>
      <c r="Y199" t="s">
        <v>918</v>
      </c>
      <c r="AA199" t="s">
        <v>918</v>
      </c>
      <c r="AB199" t="s">
        <v>918</v>
      </c>
      <c r="AC199" s="17">
        <v>46240.758101851854</v>
      </c>
      <c r="AD199" s="12" t="s">
        <v>85</v>
      </c>
      <c r="AE199" s="12">
        <f t="shared" si="3"/>
        <v>304.33999999999997</v>
      </c>
    </row>
    <row r="200" spans="2:31" ht="14.45" x14ac:dyDescent="0.3">
      <c r="B200" t="s">
        <v>1762</v>
      </c>
      <c r="C200">
        <v>21</v>
      </c>
      <c r="D200" t="s">
        <v>937</v>
      </c>
      <c r="E200" s="8">
        <v>80829995</v>
      </c>
      <c r="F200">
        <v>80895446</v>
      </c>
      <c r="G200" t="s">
        <v>797</v>
      </c>
      <c r="H200">
        <v>374</v>
      </c>
      <c r="I200">
        <v>325.22000000000003</v>
      </c>
      <c r="J200">
        <v>18</v>
      </c>
      <c r="K200" t="s">
        <v>905</v>
      </c>
      <c r="M200" t="s">
        <v>922</v>
      </c>
      <c r="N200">
        <v>1</v>
      </c>
      <c r="O200">
        <v>3.0989270043319002E+17</v>
      </c>
      <c r="P200" t="s">
        <v>1836</v>
      </c>
      <c r="Q200" s="16">
        <v>46223</v>
      </c>
      <c r="R200" s="16">
        <v>46231</v>
      </c>
      <c r="S200" t="s">
        <v>916</v>
      </c>
      <c r="T200" t="s">
        <v>917</v>
      </c>
      <c r="U200" s="16">
        <v>46240</v>
      </c>
      <c r="V200" t="s">
        <v>924</v>
      </c>
      <c r="W200" t="s">
        <v>1837</v>
      </c>
      <c r="X200" t="s">
        <v>1838</v>
      </c>
      <c r="Y200" t="s">
        <v>918</v>
      </c>
      <c r="AA200" t="s">
        <v>918</v>
      </c>
      <c r="AB200" t="s">
        <v>918</v>
      </c>
      <c r="AC200" s="17">
        <v>46240.758101851854</v>
      </c>
      <c r="AD200" s="12" t="s">
        <v>85</v>
      </c>
      <c r="AE200" s="12">
        <f t="shared" si="3"/>
        <v>325.22000000000003</v>
      </c>
    </row>
    <row r="201" spans="2:31" ht="14.45" x14ac:dyDescent="0.3">
      <c r="B201" t="s">
        <v>1762</v>
      </c>
      <c r="C201">
        <v>22</v>
      </c>
      <c r="D201" t="s">
        <v>929</v>
      </c>
      <c r="E201" s="8">
        <v>80817634</v>
      </c>
      <c r="F201">
        <v>80870358</v>
      </c>
      <c r="G201" t="s">
        <v>156</v>
      </c>
      <c r="H201">
        <v>325</v>
      </c>
      <c r="I201">
        <v>252.53</v>
      </c>
      <c r="J201">
        <v>0</v>
      </c>
      <c r="K201" t="s">
        <v>905</v>
      </c>
      <c r="M201" t="s">
        <v>930</v>
      </c>
      <c r="N201">
        <v>1</v>
      </c>
      <c r="O201">
        <v>3.02317238052264E+17</v>
      </c>
      <c r="P201" t="s">
        <v>1839</v>
      </c>
      <c r="Q201" s="16">
        <v>46202</v>
      </c>
      <c r="R201" s="16">
        <v>46231</v>
      </c>
      <c r="S201" t="s">
        <v>916</v>
      </c>
      <c r="T201" t="s">
        <v>917</v>
      </c>
      <c r="U201" s="16">
        <v>46240</v>
      </c>
      <c r="V201" t="s">
        <v>924</v>
      </c>
      <c r="W201" t="s">
        <v>1840</v>
      </c>
      <c r="X201" t="s">
        <v>1841</v>
      </c>
      <c r="Y201" t="s">
        <v>918</v>
      </c>
      <c r="AA201" t="s">
        <v>918</v>
      </c>
      <c r="AB201" t="s">
        <v>918</v>
      </c>
      <c r="AC201" s="17">
        <v>46240.758101851854</v>
      </c>
      <c r="AD201" s="12" t="s">
        <v>85</v>
      </c>
      <c r="AE201" s="12">
        <f t="shared" si="3"/>
        <v>252.53</v>
      </c>
    </row>
    <row r="202" spans="2:31" ht="14.45" x14ac:dyDescent="0.3">
      <c r="B202" t="s">
        <v>1762</v>
      </c>
      <c r="C202">
        <v>23</v>
      </c>
      <c r="D202" t="s">
        <v>1271</v>
      </c>
      <c r="E202" s="8" t="s">
        <v>1272</v>
      </c>
      <c r="F202">
        <v>80880909</v>
      </c>
      <c r="G202" t="s">
        <v>610</v>
      </c>
      <c r="H202">
        <v>255</v>
      </c>
      <c r="I202">
        <v>231.81</v>
      </c>
      <c r="J202">
        <v>48</v>
      </c>
      <c r="K202" t="s">
        <v>905</v>
      </c>
      <c r="M202" t="s">
        <v>912</v>
      </c>
      <c r="N202">
        <v>1</v>
      </c>
      <c r="O202">
        <v>3.0887560979329901E+17</v>
      </c>
      <c r="P202" t="s">
        <v>1842</v>
      </c>
      <c r="Q202" s="16">
        <v>46219</v>
      </c>
      <c r="R202" s="16">
        <v>46230</v>
      </c>
      <c r="S202" t="s">
        <v>916</v>
      </c>
      <c r="T202" t="s">
        <v>917</v>
      </c>
      <c r="U202" s="16">
        <v>46240</v>
      </c>
      <c r="V202" t="s">
        <v>924</v>
      </c>
      <c r="W202" t="s">
        <v>1843</v>
      </c>
      <c r="X202" t="s">
        <v>1844</v>
      </c>
      <c r="Y202" t="s">
        <v>918</v>
      </c>
      <c r="AA202" t="s">
        <v>918</v>
      </c>
      <c r="AB202" t="s">
        <v>918</v>
      </c>
      <c r="AC202" s="17">
        <v>46240.758101851854</v>
      </c>
      <c r="AD202" s="12" t="s">
        <v>85</v>
      </c>
      <c r="AE202" s="12">
        <f t="shared" si="3"/>
        <v>231.81</v>
      </c>
    </row>
    <row r="203" spans="2:31" ht="14.45" x14ac:dyDescent="0.3">
      <c r="B203" t="s">
        <v>1762</v>
      </c>
      <c r="C203">
        <v>24</v>
      </c>
      <c r="D203" t="s">
        <v>1329</v>
      </c>
      <c r="E203" s="8">
        <v>80863078</v>
      </c>
      <c r="F203">
        <v>80887987</v>
      </c>
      <c r="G203" t="s">
        <v>914</v>
      </c>
      <c r="H203">
        <v>560</v>
      </c>
      <c r="I203">
        <v>466.67</v>
      </c>
      <c r="J203">
        <v>6</v>
      </c>
      <c r="K203" t="s">
        <v>905</v>
      </c>
      <c r="M203" t="s">
        <v>915</v>
      </c>
      <c r="N203">
        <v>1</v>
      </c>
      <c r="O203">
        <v>3.0250133796147699E+17</v>
      </c>
      <c r="P203" t="s">
        <v>1845</v>
      </c>
      <c r="Q203" s="16">
        <v>46202</v>
      </c>
      <c r="R203" s="16">
        <v>46230</v>
      </c>
      <c r="S203" t="s">
        <v>916</v>
      </c>
      <c r="T203" t="s">
        <v>917</v>
      </c>
      <c r="U203" s="16">
        <v>46240</v>
      </c>
      <c r="V203" t="s">
        <v>924</v>
      </c>
      <c r="W203" t="s">
        <v>1846</v>
      </c>
      <c r="X203" t="s">
        <v>1847</v>
      </c>
      <c r="Y203" t="s">
        <v>918</v>
      </c>
      <c r="AA203" t="s">
        <v>918</v>
      </c>
      <c r="AB203" t="s">
        <v>918</v>
      </c>
      <c r="AC203" s="17">
        <v>46240.758101851854</v>
      </c>
      <c r="AD203" s="12" t="s">
        <v>85</v>
      </c>
      <c r="AE203" s="12">
        <f t="shared" si="3"/>
        <v>466.67</v>
      </c>
    </row>
    <row r="204" spans="2:31" ht="14.45" x14ac:dyDescent="0.3">
      <c r="B204" t="s">
        <v>1762</v>
      </c>
      <c r="C204">
        <v>25</v>
      </c>
      <c r="D204" t="s">
        <v>1848</v>
      </c>
      <c r="E204" s="8">
        <v>80815749</v>
      </c>
      <c r="F204">
        <v>80867130</v>
      </c>
      <c r="G204" t="s">
        <v>508</v>
      </c>
      <c r="H204">
        <v>196</v>
      </c>
      <c r="I204">
        <v>163.33000000000001</v>
      </c>
      <c r="J204">
        <v>24</v>
      </c>
      <c r="K204" t="s">
        <v>905</v>
      </c>
      <c r="M204" t="s">
        <v>915</v>
      </c>
      <c r="N204">
        <v>1</v>
      </c>
      <c r="O204">
        <v>3.0051104705059898E+17</v>
      </c>
      <c r="P204" t="s">
        <v>1849</v>
      </c>
      <c r="Q204" s="16">
        <v>46196</v>
      </c>
      <c r="R204" s="16">
        <v>46230</v>
      </c>
      <c r="S204" t="s">
        <v>916</v>
      </c>
      <c r="T204" t="s">
        <v>917</v>
      </c>
      <c r="U204" s="16">
        <v>46240</v>
      </c>
      <c r="V204" t="s">
        <v>924</v>
      </c>
      <c r="W204" t="s">
        <v>1850</v>
      </c>
      <c r="X204" t="s">
        <v>1851</v>
      </c>
      <c r="Y204" t="s">
        <v>918</v>
      </c>
      <c r="AA204" t="s">
        <v>918</v>
      </c>
      <c r="AB204" t="s">
        <v>918</v>
      </c>
      <c r="AC204" s="17">
        <v>46240.758101851854</v>
      </c>
      <c r="AD204" s="12" t="s">
        <v>85</v>
      </c>
      <c r="AE204" s="12">
        <f t="shared" si="3"/>
        <v>163.33000000000001</v>
      </c>
    </row>
    <row r="205" spans="2:31" ht="14.45" x14ac:dyDescent="0.3">
      <c r="B205" t="s">
        <v>1762</v>
      </c>
      <c r="C205">
        <v>26</v>
      </c>
      <c r="D205" t="s">
        <v>937</v>
      </c>
      <c r="E205" s="8">
        <v>80829995</v>
      </c>
      <c r="F205">
        <v>80895446</v>
      </c>
      <c r="G205" t="s">
        <v>797</v>
      </c>
      <c r="H205">
        <v>374</v>
      </c>
      <c r="I205">
        <v>325.22000000000003</v>
      </c>
      <c r="J205">
        <v>18</v>
      </c>
      <c r="K205" t="s">
        <v>905</v>
      </c>
      <c r="M205" t="s">
        <v>922</v>
      </c>
      <c r="N205">
        <v>1</v>
      </c>
      <c r="O205">
        <v>3.1064299506833901E+17</v>
      </c>
      <c r="P205" t="s">
        <v>1852</v>
      </c>
      <c r="Q205" s="16">
        <v>46224</v>
      </c>
      <c r="R205" s="16">
        <v>46229</v>
      </c>
      <c r="S205" t="s">
        <v>916</v>
      </c>
      <c r="T205" t="s">
        <v>917</v>
      </c>
      <c r="U205" s="16">
        <v>46240</v>
      </c>
      <c r="V205" t="s">
        <v>924</v>
      </c>
      <c r="W205" t="s">
        <v>1853</v>
      </c>
      <c r="X205" t="s">
        <v>1854</v>
      </c>
      <c r="Y205" t="s">
        <v>918</v>
      </c>
      <c r="AA205" t="s">
        <v>918</v>
      </c>
      <c r="AB205" t="s">
        <v>918</v>
      </c>
      <c r="AC205" s="17">
        <v>46240.758101851854</v>
      </c>
      <c r="AD205" s="12" t="s">
        <v>85</v>
      </c>
      <c r="AE205" s="12">
        <f t="shared" si="3"/>
        <v>325.22000000000003</v>
      </c>
    </row>
    <row r="206" spans="2:31" ht="14.45" x14ac:dyDescent="0.3">
      <c r="B206" t="s">
        <v>1762</v>
      </c>
      <c r="C206">
        <v>27</v>
      </c>
      <c r="D206" t="s">
        <v>938</v>
      </c>
      <c r="E206" s="8" t="s">
        <v>939</v>
      </c>
      <c r="F206">
        <v>80870357</v>
      </c>
      <c r="G206" t="s">
        <v>628</v>
      </c>
      <c r="H206">
        <v>299</v>
      </c>
      <c r="I206">
        <v>232.32</v>
      </c>
      <c r="J206">
        <v>18</v>
      </c>
      <c r="K206" t="s">
        <v>905</v>
      </c>
      <c r="M206" t="s">
        <v>906</v>
      </c>
      <c r="N206">
        <v>1</v>
      </c>
      <c r="O206">
        <v>3.0970132747747398E+17</v>
      </c>
      <c r="P206" t="s">
        <v>1855</v>
      </c>
      <c r="Q206" s="16">
        <v>46221</v>
      </c>
      <c r="R206" s="16">
        <v>46229</v>
      </c>
      <c r="S206" t="s">
        <v>916</v>
      </c>
      <c r="T206" t="s">
        <v>917</v>
      </c>
      <c r="U206" s="16">
        <v>46240</v>
      </c>
      <c r="V206" t="s">
        <v>924</v>
      </c>
      <c r="W206" t="s">
        <v>1856</v>
      </c>
      <c r="X206" t="s">
        <v>1857</v>
      </c>
      <c r="Y206" t="s">
        <v>918</v>
      </c>
      <c r="AA206" t="s">
        <v>918</v>
      </c>
      <c r="AB206" t="s">
        <v>918</v>
      </c>
      <c r="AC206" s="17">
        <v>46240.758101851854</v>
      </c>
      <c r="AD206" s="12" t="s">
        <v>85</v>
      </c>
      <c r="AE206" s="12">
        <f t="shared" si="3"/>
        <v>232.32</v>
      </c>
    </row>
    <row r="207" spans="2:31" ht="14.45" x14ac:dyDescent="0.3">
      <c r="B207" t="s">
        <v>1762</v>
      </c>
      <c r="C207">
        <v>28</v>
      </c>
      <c r="D207" t="s">
        <v>1016</v>
      </c>
      <c r="E207" s="8">
        <v>648969686</v>
      </c>
      <c r="F207">
        <v>83918759</v>
      </c>
      <c r="G207" t="s">
        <v>482</v>
      </c>
      <c r="H207">
        <v>279</v>
      </c>
      <c r="I207">
        <v>232.5</v>
      </c>
      <c r="J207">
        <v>40</v>
      </c>
      <c r="K207" t="s">
        <v>905</v>
      </c>
      <c r="M207" t="s">
        <v>915</v>
      </c>
      <c r="N207">
        <v>1</v>
      </c>
      <c r="O207">
        <v>3.1069873382011802E+17</v>
      </c>
      <c r="P207" t="s">
        <v>1858</v>
      </c>
      <c r="Q207" s="16">
        <v>46224</v>
      </c>
      <c r="R207" s="16">
        <v>46229</v>
      </c>
      <c r="S207" t="s">
        <v>916</v>
      </c>
      <c r="T207" t="s">
        <v>917</v>
      </c>
      <c r="U207" s="16">
        <v>46240</v>
      </c>
      <c r="V207" t="s">
        <v>924</v>
      </c>
      <c r="W207" t="s">
        <v>1859</v>
      </c>
      <c r="X207" t="s">
        <v>1860</v>
      </c>
      <c r="Y207" t="s">
        <v>918</v>
      </c>
      <c r="AA207" t="s">
        <v>918</v>
      </c>
      <c r="AB207" t="s">
        <v>918</v>
      </c>
      <c r="AC207" s="17">
        <v>46240.758101851854</v>
      </c>
      <c r="AD207" s="12" t="s">
        <v>85</v>
      </c>
      <c r="AE207" s="12">
        <f t="shared" si="3"/>
        <v>232.5</v>
      </c>
    </row>
    <row r="208" spans="2:31" ht="14.45" x14ac:dyDescent="0.3">
      <c r="B208" t="s">
        <v>1762</v>
      </c>
      <c r="C208">
        <v>29</v>
      </c>
      <c r="D208" t="s">
        <v>1355</v>
      </c>
      <c r="E208" s="8">
        <v>1732424329</v>
      </c>
      <c r="F208">
        <v>80869896</v>
      </c>
      <c r="G208" t="s">
        <v>620</v>
      </c>
      <c r="H208">
        <v>165</v>
      </c>
      <c r="I208">
        <v>148.64999999999998</v>
      </c>
      <c r="J208">
        <v>64</v>
      </c>
      <c r="K208" t="s">
        <v>905</v>
      </c>
      <c r="M208" t="s">
        <v>906</v>
      </c>
      <c r="N208">
        <v>1</v>
      </c>
      <c r="O208">
        <v>3.1045222966853702E+17</v>
      </c>
      <c r="P208" t="s">
        <v>1861</v>
      </c>
      <c r="Q208" s="16">
        <v>46223</v>
      </c>
      <c r="R208" s="16">
        <v>46228</v>
      </c>
      <c r="S208" t="s">
        <v>916</v>
      </c>
      <c r="T208" t="s">
        <v>917</v>
      </c>
      <c r="U208" s="16">
        <v>46240</v>
      </c>
      <c r="V208" t="s">
        <v>924</v>
      </c>
      <c r="W208" t="s">
        <v>1862</v>
      </c>
      <c r="X208" t="s">
        <v>1863</v>
      </c>
      <c r="Y208" t="s">
        <v>918</v>
      </c>
      <c r="AA208" t="s">
        <v>918</v>
      </c>
      <c r="AB208" t="s">
        <v>918</v>
      </c>
      <c r="AC208" s="17">
        <v>46240.758101851854</v>
      </c>
      <c r="AD208" s="12" t="s">
        <v>85</v>
      </c>
      <c r="AE208" s="12">
        <f t="shared" si="3"/>
        <v>148.64999999999998</v>
      </c>
    </row>
    <row r="209" spans="2:31" ht="14.45" x14ac:dyDescent="0.3">
      <c r="B209" t="s">
        <v>1762</v>
      </c>
      <c r="C209">
        <v>30</v>
      </c>
      <c r="D209" t="s">
        <v>1000</v>
      </c>
      <c r="E209" s="8" t="s">
        <v>1001</v>
      </c>
      <c r="F209">
        <v>80879273</v>
      </c>
      <c r="G209" t="s">
        <v>752</v>
      </c>
      <c r="H209">
        <v>225</v>
      </c>
      <c r="I209">
        <v>204.54000000000002</v>
      </c>
      <c r="J209">
        <v>48</v>
      </c>
      <c r="K209" t="s">
        <v>905</v>
      </c>
      <c r="M209" t="s">
        <v>912</v>
      </c>
      <c r="N209">
        <v>1</v>
      </c>
      <c r="O209">
        <v>3.0623457558240397E+17</v>
      </c>
      <c r="P209" t="s">
        <v>1864</v>
      </c>
      <c r="Q209" s="16">
        <v>46212</v>
      </c>
      <c r="R209" s="16">
        <v>46228</v>
      </c>
      <c r="S209" t="s">
        <v>916</v>
      </c>
      <c r="T209" t="s">
        <v>917</v>
      </c>
      <c r="U209" s="16">
        <v>46240</v>
      </c>
      <c r="V209" t="s">
        <v>924</v>
      </c>
      <c r="W209" t="s">
        <v>1865</v>
      </c>
      <c r="X209" t="s">
        <v>1866</v>
      </c>
      <c r="Y209" t="s">
        <v>918</v>
      </c>
      <c r="AA209" t="s">
        <v>918</v>
      </c>
      <c r="AB209" t="s">
        <v>918</v>
      </c>
      <c r="AC209" s="17">
        <v>46240.758101851854</v>
      </c>
      <c r="AD209" s="12" t="s">
        <v>85</v>
      </c>
      <c r="AE209" s="12">
        <f t="shared" si="3"/>
        <v>204.54000000000002</v>
      </c>
    </row>
    <row r="210" spans="2:31" ht="14.45" x14ac:dyDescent="0.3">
      <c r="B210" t="s">
        <v>1762</v>
      </c>
      <c r="C210">
        <v>31</v>
      </c>
      <c r="D210" t="s">
        <v>968</v>
      </c>
      <c r="E210" s="8">
        <v>82327019</v>
      </c>
      <c r="F210">
        <v>83921923</v>
      </c>
      <c r="G210" t="s">
        <v>305</v>
      </c>
      <c r="H210">
        <v>350</v>
      </c>
      <c r="I210">
        <v>304.33999999999997</v>
      </c>
      <c r="J210">
        <v>18</v>
      </c>
      <c r="K210" t="s">
        <v>905</v>
      </c>
      <c r="M210" t="s">
        <v>922</v>
      </c>
      <c r="N210">
        <v>1</v>
      </c>
      <c r="O210">
        <v>3.0605671946833798E+17</v>
      </c>
      <c r="P210" t="s">
        <v>1867</v>
      </c>
      <c r="Q210" s="16">
        <v>46211</v>
      </c>
      <c r="R210" s="16">
        <v>46227</v>
      </c>
      <c r="S210" t="s">
        <v>916</v>
      </c>
      <c r="T210" t="s">
        <v>917</v>
      </c>
      <c r="U210" s="16">
        <v>46240</v>
      </c>
      <c r="V210" t="s">
        <v>924</v>
      </c>
      <c r="W210" t="s">
        <v>1868</v>
      </c>
      <c r="X210" t="s">
        <v>1869</v>
      </c>
      <c r="Y210" t="s">
        <v>918</v>
      </c>
      <c r="AA210" t="s">
        <v>918</v>
      </c>
      <c r="AB210" t="s">
        <v>918</v>
      </c>
      <c r="AC210" s="17">
        <v>46240.758101851854</v>
      </c>
      <c r="AD210" s="12" t="s">
        <v>85</v>
      </c>
      <c r="AE210" s="12">
        <f t="shared" si="3"/>
        <v>304.33999999999997</v>
      </c>
    </row>
    <row r="211" spans="2:31" ht="14.45" x14ac:dyDescent="0.3">
      <c r="B211" t="s">
        <v>1762</v>
      </c>
      <c r="C211">
        <v>32</v>
      </c>
      <c r="D211" t="s">
        <v>1249</v>
      </c>
      <c r="E211" s="8">
        <v>80784063</v>
      </c>
      <c r="F211">
        <v>80840352</v>
      </c>
      <c r="G211" t="s">
        <v>888</v>
      </c>
      <c r="H211">
        <v>475</v>
      </c>
      <c r="I211">
        <v>416.67</v>
      </c>
      <c r="J211">
        <v>0</v>
      </c>
      <c r="K211" t="s">
        <v>905</v>
      </c>
      <c r="M211" t="s">
        <v>933</v>
      </c>
      <c r="N211">
        <v>2</v>
      </c>
      <c r="O211">
        <v>3.0678353332110099E+17</v>
      </c>
      <c r="P211" t="s">
        <v>1870</v>
      </c>
      <c r="Q211" s="16">
        <v>46213</v>
      </c>
      <c r="R211" s="16">
        <v>46225</v>
      </c>
      <c r="S211" t="s">
        <v>916</v>
      </c>
      <c r="T211" t="s">
        <v>917</v>
      </c>
      <c r="U211" s="16">
        <v>46240</v>
      </c>
      <c r="V211" t="s">
        <v>924</v>
      </c>
      <c r="W211" t="s">
        <v>1871</v>
      </c>
      <c r="X211" t="s">
        <v>1872</v>
      </c>
      <c r="Y211" t="s">
        <v>918</v>
      </c>
      <c r="AA211" t="s">
        <v>918</v>
      </c>
      <c r="AB211" t="s">
        <v>918</v>
      </c>
      <c r="AC211" s="17">
        <v>46240.758101851854</v>
      </c>
      <c r="AD211" s="12" t="s">
        <v>85</v>
      </c>
      <c r="AE211" s="12">
        <f t="shared" si="3"/>
        <v>833.34</v>
      </c>
    </row>
    <row r="212" spans="2:31" ht="14.45" x14ac:dyDescent="0.3">
      <c r="B212" t="s">
        <v>1762</v>
      </c>
      <c r="C212">
        <v>33</v>
      </c>
      <c r="D212" t="s">
        <v>1329</v>
      </c>
      <c r="E212" s="8">
        <v>80863078</v>
      </c>
      <c r="F212">
        <v>80887987</v>
      </c>
      <c r="G212" t="s">
        <v>914</v>
      </c>
      <c r="H212">
        <v>560</v>
      </c>
      <c r="I212">
        <v>466.67</v>
      </c>
      <c r="J212">
        <v>6</v>
      </c>
      <c r="K212" t="s">
        <v>905</v>
      </c>
      <c r="M212" t="s">
        <v>915</v>
      </c>
      <c r="N212">
        <v>1</v>
      </c>
      <c r="O212">
        <v>3.0301552762514298E+17</v>
      </c>
      <c r="P212" t="s">
        <v>1873</v>
      </c>
      <c r="Q212" s="16">
        <v>46203</v>
      </c>
      <c r="R212" s="16">
        <v>46225</v>
      </c>
      <c r="S212" t="s">
        <v>916</v>
      </c>
      <c r="T212" t="s">
        <v>917</v>
      </c>
      <c r="U212" s="16">
        <v>46240</v>
      </c>
      <c r="V212" t="s">
        <v>924</v>
      </c>
      <c r="W212" t="s">
        <v>1874</v>
      </c>
      <c r="X212" t="s">
        <v>1875</v>
      </c>
      <c r="Y212" t="s">
        <v>918</v>
      </c>
      <c r="AA212" t="s">
        <v>918</v>
      </c>
      <c r="AB212" t="s">
        <v>918</v>
      </c>
      <c r="AC212" s="17">
        <v>46240.758101851854</v>
      </c>
      <c r="AD212" s="12" t="s">
        <v>85</v>
      </c>
      <c r="AE212" s="12">
        <f t="shared" si="3"/>
        <v>466.67</v>
      </c>
    </row>
    <row r="213" spans="2:31" ht="14.45" x14ac:dyDescent="0.3">
      <c r="B213" t="s">
        <v>1762</v>
      </c>
      <c r="C213">
        <v>34</v>
      </c>
      <c r="D213" t="s">
        <v>1876</v>
      </c>
      <c r="E213" s="8" t="s">
        <v>1877</v>
      </c>
      <c r="F213" t="s">
        <v>1878</v>
      </c>
      <c r="G213" t="s">
        <v>1879</v>
      </c>
      <c r="H213">
        <v>158</v>
      </c>
      <c r="I213">
        <v>143.62</v>
      </c>
      <c r="J213">
        <v>0</v>
      </c>
      <c r="K213" t="s">
        <v>905</v>
      </c>
      <c r="M213" t="s">
        <v>912</v>
      </c>
      <c r="N213">
        <v>1</v>
      </c>
      <c r="O213">
        <v>3.0346666276935699E+17</v>
      </c>
      <c r="P213" t="s">
        <v>1880</v>
      </c>
      <c r="Q213" s="16">
        <v>46204</v>
      </c>
      <c r="R213" s="16">
        <v>46223</v>
      </c>
      <c r="S213" t="s">
        <v>916</v>
      </c>
      <c r="T213" t="s">
        <v>917</v>
      </c>
      <c r="U213" s="16">
        <v>46240</v>
      </c>
      <c r="V213" t="s">
        <v>924</v>
      </c>
      <c r="W213" t="s">
        <v>1881</v>
      </c>
      <c r="X213" t="s">
        <v>1882</v>
      </c>
      <c r="Y213" t="s">
        <v>918</v>
      </c>
      <c r="AA213" t="s">
        <v>918</v>
      </c>
      <c r="AB213" t="s">
        <v>918</v>
      </c>
      <c r="AC213" s="17">
        <v>46240.758101851854</v>
      </c>
      <c r="AD213" s="12" t="s">
        <v>85</v>
      </c>
      <c r="AE213" s="12">
        <f t="shared" si="3"/>
        <v>143.62</v>
      </c>
    </row>
    <row r="214" spans="2:31" ht="14.45" x14ac:dyDescent="0.3">
      <c r="B214" t="s">
        <v>1762</v>
      </c>
      <c r="C214">
        <v>35</v>
      </c>
      <c r="D214" t="s">
        <v>929</v>
      </c>
      <c r="E214" s="8">
        <v>80817634</v>
      </c>
      <c r="F214">
        <v>80870358</v>
      </c>
      <c r="G214" t="s">
        <v>156</v>
      </c>
      <c r="H214">
        <v>325</v>
      </c>
      <c r="I214">
        <v>252.53</v>
      </c>
      <c r="J214">
        <v>0</v>
      </c>
      <c r="K214" t="s">
        <v>905</v>
      </c>
      <c r="M214" t="s">
        <v>930</v>
      </c>
      <c r="N214">
        <v>1</v>
      </c>
      <c r="O214">
        <v>3.0318983310665901E+17</v>
      </c>
      <c r="P214" t="s">
        <v>1883</v>
      </c>
      <c r="Q214" s="16">
        <v>46203</v>
      </c>
      <c r="R214" s="16">
        <v>46223</v>
      </c>
      <c r="S214" t="s">
        <v>916</v>
      </c>
      <c r="T214" t="s">
        <v>917</v>
      </c>
      <c r="U214" s="16">
        <v>46240</v>
      </c>
      <c r="V214" t="s">
        <v>924</v>
      </c>
      <c r="W214" t="s">
        <v>1884</v>
      </c>
      <c r="X214" t="s">
        <v>1885</v>
      </c>
      <c r="Y214" t="s">
        <v>918</v>
      </c>
      <c r="AA214" t="s">
        <v>918</v>
      </c>
      <c r="AB214" t="s">
        <v>918</v>
      </c>
      <c r="AC214" s="17">
        <v>46240.758101851854</v>
      </c>
      <c r="AD214" s="12" t="s">
        <v>85</v>
      </c>
      <c r="AE214" s="12">
        <f t="shared" si="3"/>
        <v>252.53</v>
      </c>
    </row>
    <row r="215" spans="2:31" ht="14.45" x14ac:dyDescent="0.3">
      <c r="B215" t="s">
        <v>1762</v>
      </c>
      <c r="C215">
        <v>36</v>
      </c>
      <c r="D215" t="s">
        <v>1886</v>
      </c>
      <c r="E215" s="8">
        <v>80815741</v>
      </c>
      <c r="F215">
        <v>80895447</v>
      </c>
      <c r="G215" t="s">
        <v>142</v>
      </c>
      <c r="H215">
        <v>1399</v>
      </c>
      <c r="I215">
        <v>1119.2</v>
      </c>
      <c r="J215">
        <v>4</v>
      </c>
      <c r="K215" t="s">
        <v>905</v>
      </c>
      <c r="M215" t="s">
        <v>922</v>
      </c>
      <c r="N215">
        <v>1</v>
      </c>
      <c r="O215">
        <v>3.0266644973316998E+17</v>
      </c>
      <c r="P215" t="s">
        <v>1887</v>
      </c>
      <c r="Q215" s="16">
        <v>46202</v>
      </c>
      <c r="R215" s="16">
        <v>46219</v>
      </c>
      <c r="S215" t="s">
        <v>916</v>
      </c>
      <c r="T215" t="s">
        <v>917</v>
      </c>
      <c r="U215" s="16">
        <v>46240</v>
      </c>
      <c r="V215" t="s">
        <v>924</v>
      </c>
      <c r="W215" t="s">
        <v>1888</v>
      </c>
      <c r="X215" t="s">
        <v>1889</v>
      </c>
      <c r="Y215" t="s">
        <v>918</v>
      </c>
      <c r="AA215" t="s">
        <v>918</v>
      </c>
      <c r="AB215" t="s">
        <v>918</v>
      </c>
      <c r="AC215" s="17">
        <v>46240.758101851854</v>
      </c>
      <c r="AD215" s="12" t="s">
        <v>85</v>
      </c>
      <c r="AE215" s="12">
        <f t="shared" si="3"/>
        <v>1119.2</v>
      </c>
    </row>
    <row r="216" spans="2:31" x14ac:dyDescent="0.25">
      <c r="B216" t="s">
        <v>1762</v>
      </c>
      <c r="C216">
        <v>37</v>
      </c>
      <c r="D216" t="s">
        <v>932</v>
      </c>
      <c r="E216" s="8">
        <v>80813218</v>
      </c>
      <c r="F216">
        <v>80864297</v>
      </c>
      <c r="G216" t="s">
        <v>632</v>
      </c>
      <c r="H216">
        <v>175</v>
      </c>
      <c r="I216">
        <v>153.5</v>
      </c>
      <c r="J216">
        <v>72</v>
      </c>
      <c r="K216" t="s">
        <v>905</v>
      </c>
      <c r="M216" t="s">
        <v>933</v>
      </c>
      <c r="N216">
        <v>1</v>
      </c>
      <c r="O216">
        <v>3.1118273091226899E+17</v>
      </c>
      <c r="P216" t="s">
        <v>1890</v>
      </c>
      <c r="Q216" s="16">
        <v>46225</v>
      </c>
      <c r="R216" s="16">
        <v>46233</v>
      </c>
      <c r="S216" t="s">
        <v>916</v>
      </c>
      <c r="T216" t="s">
        <v>917</v>
      </c>
      <c r="U216" s="16">
        <v>46240</v>
      </c>
      <c r="V216" t="s">
        <v>909</v>
      </c>
      <c r="W216">
        <v>1490838514419030</v>
      </c>
      <c r="X216" t="s">
        <v>1891</v>
      </c>
      <c r="Y216" t="s">
        <v>918</v>
      </c>
      <c r="AA216" t="s">
        <v>918</v>
      </c>
      <c r="AB216" t="s">
        <v>918</v>
      </c>
      <c r="AC216" s="17">
        <v>46240.749432870369</v>
      </c>
      <c r="AD216" s="12" t="s">
        <v>85</v>
      </c>
      <c r="AE216" s="12">
        <f t="shared" si="3"/>
        <v>153.5</v>
      </c>
    </row>
    <row r="217" spans="2:31" ht="14.45" x14ac:dyDescent="0.3">
      <c r="B217" t="s">
        <v>1762</v>
      </c>
      <c r="C217">
        <v>38</v>
      </c>
      <c r="D217" t="s">
        <v>1329</v>
      </c>
      <c r="E217" s="8">
        <v>80863078</v>
      </c>
      <c r="F217">
        <v>80887987</v>
      </c>
      <c r="G217" t="s">
        <v>914</v>
      </c>
      <c r="H217">
        <v>560</v>
      </c>
      <c r="I217">
        <v>466.67</v>
      </c>
      <c r="J217">
        <v>6</v>
      </c>
      <c r="K217" t="s">
        <v>905</v>
      </c>
      <c r="M217" t="s">
        <v>915</v>
      </c>
      <c r="N217">
        <v>1</v>
      </c>
      <c r="O217">
        <v>3.1426222272061299E+17</v>
      </c>
      <c r="P217" t="s">
        <v>1892</v>
      </c>
      <c r="Q217" s="16">
        <v>46234</v>
      </c>
      <c r="R217" s="16">
        <v>46238</v>
      </c>
      <c r="S217" t="s">
        <v>916</v>
      </c>
      <c r="T217" t="s">
        <v>917</v>
      </c>
      <c r="U217" s="16">
        <v>46240</v>
      </c>
      <c r="V217" t="s">
        <v>909</v>
      </c>
      <c r="W217">
        <v>1490838874470660</v>
      </c>
      <c r="X217" t="s">
        <v>1893</v>
      </c>
      <c r="Y217" t="s">
        <v>1772</v>
      </c>
      <c r="AA217" t="s">
        <v>918</v>
      </c>
      <c r="AB217" t="s">
        <v>918</v>
      </c>
      <c r="AC217" s="17">
        <v>46240.574270833335</v>
      </c>
      <c r="AD217" s="12" t="s">
        <v>85</v>
      </c>
      <c r="AE217" s="12">
        <f t="shared" si="3"/>
        <v>466.67</v>
      </c>
    </row>
    <row r="218" spans="2:31" x14ac:dyDescent="0.25">
      <c r="B218" t="s">
        <v>1762</v>
      </c>
      <c r="C218">
        <v>40</v>
      </c>
      <c r="D218" t="s">
        <v>932</v>
      </c>
      <c r="E218" s="8">
        <v>80813218</v>
      </c>
      <c r="F218">
        <v>80864297</v>
      </c>
      <c r="G218" t="s">
        <v>632</v>
      </c>
      <c r="H218">
        <v>175</v>
      </c>
      <c r="I218">
        <v>153.5</v>
      </c>
      <c r="J218">
        <v>72</v>
      </c>
      <c r="K218" t="s">
        <v>905</v>
      </c>
      <c r="M218" t="s">
        <v>933</v>
      </c>
      <c r="N218">
        <v>1</v>
      </c>
      <c r="O218">
        <v>3.1283065435388698E+17</v>
      </c>
      <c r="P218" t="s">
        <v>1894</v>
      </c>
      <c r="Q218" s="16">
        <v>46230</v>
      </c>
      <c r="R218" s="16">
        <v>46236</v>
      </c>
      <c r="S218" t="s">
        <v>916</v>
      </c>
      <c r="T218" t="s">
        <v>917</v>
      </c>
      <c r="U218" s="16">
        <v>46240</v>
      </c>
      <c r="V218" t="s">
        <v>909</v>
      </c>
      <c r="W218">
        <v>1490838703630300</v>
      </c>
      <c r="X218" t="s">
        <v>1895</v>
      </c>
      <c r="Y218" t="s">
        <v>1772</v>
      </c>
      <c r="AA218" t="s">
        <v>918</v>
      </c>
      <c r="AB218" t="s">
        <v>918</v>
      </c>
      <c r="AC218" s="17">
        <v>46240.574270833335</v>
      </c>
      <c r="AD218" s="12" t="s">
        <v>85</v>
      </c>
      <c r="AE218" s="12">
        <f t="shared" si="3"/>
        <v>153.5</v>
      </c>
    </row>
    <row r="219" spans="2:31" x14ac:dyDescent="0.25">
      <c r="B219" t="s">
        <v>1762</v>
      </c>
      <c r="C219">
        <v>41</v>
      </c>
      <c r="D219" t="s">
        <v>932</v>
      </c>
      <c r="E219" s="8">
        <v>80813218</v>
      </c>
      <c r="F219">
        <v>80864297</v>
      </c>
      <c r="G219" t="s">
        <v>632</v>
      </c>
      <c r="H219">
        <v>175</v>
      </c>
      <c r="I219">
        <v>153.5</v>
      </c>
      <c r="J219">
        <v>72</v>
      </c>
      <c r="K219" t="s">
        <v>905</v>
      </c>
      <c r="M219" t="s">
        <v>933</v>
      </c>
      <c r="N219">
        <v>1</v>
      </c>
      <c r="O219">
        <v>3.1149100132774701E+17</v>
      </c>
      <c r="P219" t="s">
        <v>1896</v>
      </c>
      <c r="Q219" s="16">
        <v>46230</v>
      </c>
      <c r="R219" s="16">
        <v>46236</v>
      </c>
      <c r="S219" t="s">
        <v>916</v>
      </c>
      <c r="T219" t="s">
        <v>917</v>
      </c>
      <c r="U219" s="16">
        <v>46240</v>
      </c>
      <c r="V219" t="s">
        <v>909</v>
      </c>
      <c r="W219">
        <v>1490838661881470</v>
      </c>
      <c r="X219" t="s">
        <v>1897</v>
      </c>
      <c r="Y219" t="s">
        <v>1772</v>
      </c>
      <c r="AA219" t="s">
        <v>918</v>
      </c>
      <c r="AB219" t="s">
        <v>918</v>
      </c>
      <c r="AC219" s="17">
        <v>46240.574270833335</v>
      </c>
      <c r="AD219" s="12" t="s">
        <v>85</v>
      </c>
      <c r="AE219" s="12">
        <f t="shared" si="3"/>
        <v>153.5</v>
      </c>
    </row>
    <row r="220" spans="2:31" ht="14.45" x14ac:dyDescent="0.3">
      <c r="B220" t="s">
        <v>1762</v>
      </c>
      <c r="C220">
        <v>42</v>
      </c>
      <c r="D220" t="s">
        <v>1226</v>
      </c>
      <c r="E220" s="8">
        <v>80818342</v>
      </c>
      <c r="F220">
        <v>80866723</v>
      </c>
      <c r="G220" t="s">
        <v>772</v>
      </c>
      <c r="H220">
        <v>290</v>
      </c>
      <c r="I220">
        <v>258.92</v>
      </c>
      <c r="J220">
        <v>12</v>
      </c>
      <c r="K220" t="s">
        <v>905</v>
      </c>
      <c r="M220" t="s">
        <v>1227</v>
      </c>
      <c r="N220">
        <v>1</v>
      </c>
      <c r="O220">
        <v>3.0886679141174502E+17</v>
      </c>
      <c r="P220" t="s">
        <v>1898</v>
      </c>
      <c r="Q220" s="16">
        <v>46223</v>
      </c>
      <c r="R220" s="16">
        <v>46235</v>
      </c>
      <c r="S220" t="s">
        <v>916</v>
      </c>
      <c r="T220" t="s">
        <v>917</v>
      </c>
      <c r="U220" s="16">
        <v>46240</v>
      </c>
      <c r="V220" t="s">
        <v>909</v>
      </c>
      <c r="W220">
        <v>1490838370583320</v>
      </c>
      <c r="X220" t="s">
        <v>1899</v>
      </c>
      <c r="Y220" t="s">
        <v>1772</v>
      </c>
      <c r="AA220" t="s">
        <v>918</v>
      </c>
      <c r="AB220" t="s">
        <v>918</v>
      </c>
      <c r="AC220" s="17">
        <v>46240.574270833335</v>
      </c>
      <c r="AD220" s="12" t="s">
        <v>85</v>
      </c>
      <c r="AE220" s="12">
        <f t="shared" si="3"/>
        <v>258.92</v>
      </c>
    </row>
    <row r="221" spans="2:31" ht="14.45" x14ac:dyDescent="0.3">
      <c r="B221" t="s">
        <v>1762</v>
      </c>
      <c r="C221">
        <v>43</v>
      </c>
      <c r="D221" t="s">
        <v>995</v>
      </c>
      <c r="E221" s="8" t="s">
        <v>996</v>
      </c>
      <c r="F221">
        <v>83911280</v>
      </c>
      <c r="G221" t="s">
        <v>969</v>
      </c>
      <c r="H221">
        <v>222</v>
      </c>
      <c r="I221">
        <v>201.81</v>
      </c>
      <c r="J221">
        <v>48</v>
      </c>
      <c r="K221" t="s">
        <v>905</v>
      </c>
      <c r="M221" t="s">
        <v>912</v>
      </c>
      <c r="N221">
        <v>1</v>
      </c>
      <c r="O221">
        <v>3.1187726341498502E+17</v>
      </c>
      <c r="P221" t="s">
        <v>1900</v>
      </c>
      <c r="Q221" s="16">
        <v>46227</v>
      </c>
      <c r="R221" s="16">
        <v>46235</v>
      </c>
      <c r="S221" t="s">
        <v>916</v>
      </c>
      <c r="T221" t="s">
        <v>917</v>
      </c>
      <c r="U221" s="16">
        <v>46240</v>
      </c>
      <c r="V221" t="s">
        <v>909</v>
      </c>
      <c r="W221">
        <v>1490838595180770</v>
      </c>
      <c r="X221" t="s">
        <v>1901</v>
      </c>
      <c r="Y221" t="s">
        <v>1772</v>
      </c>
      <c r="AA221" t="s">
        <v>918</v>
      </c>
      <c r="AB221" t="s">
        <v>918</v>
      </c>
      <c r="AC221" s="17">
        <v>46240.574270833335</v>
      </c>
      <c r="AD221" s="12" t="s">
        <v>85</v>
      </c>
      <c r="AE221" s="12">
        <f t="shared" si="3"/>
        <v>201.81</v>
      </c>
    </row>
    <row r="222" spans="2:31" ht="14.45" x14ac:dyDescent="0.3">
      <c r="B222" t="s">
        <v>1762</v>
      </c>
      <c r="C222">
        <v>44</v>
      </c>
      <c r="D222" t="s">
        <v>1000</v>
      </c>
      <c r="E222" s="8" t="s">
        <v>1001</v>
      </c>
      <c r="F222">
        <v>80879273</v>
      </c>
      <c r="G222" t="s">
        <v>752</v>
      </c>
      <c r="H222">
        <v>225</v>
      </c>
      <c r="I222">
        <v>204.54000000000002</v>
      </c>
      <c r="J222">
        <v>48</v>
      </c>
      <c r="K222" t="s">
        <v>905</v>
      </c>
      <c r="M222" t="s">
        <v>912</v>
      </c>
      <c r="N222">
        <v>1</v>
      </c>
      <c r="O222">
        <v>3.1225993207103098E+17</v>
      </c>
      <c r="P222" t="s">
        <v>1902</v>
      </c>
      <c r="Q222" s="16">
        <v>46228</v>
      </c>
      <c r="R222" s="16">
        <v>46235</v>
      </c>
      <c r="S222" t="s">
        <v>916</v>
      </c>
      <c r="T222" t="s">
        <v>917</v>
      </c>
      <c r="U222" s="16">
        <v>46240</v>
      </c>
      <c r="V222" t="s">
        <v>909</v>
      </c>
      <c r="W222">
        <v>1490838631379130</v>
      </c>
      <c r="X222" t="s">
        <v>1903</v>
      </c>
      <c r="Y222" t="s">
        <v>1772</v>
      </c>
      <c r="AA222" t="s">
        <v>918</v>
      </c>
      <c r="AB222" t="s">
        <v>918</v>
      </c>
      <c r="AC222" s="17">
        <v>46240.574270833335</v>
      </c>
      <c r="AD222" s="12" t="s">
        <v>85</v>
      </c>
      <c r="AE222" s="12">
        <f t="shared" si="3"/>
        <v>204.54000000000002</v>
      </c>
    </row>
    <row r="223" spans="2:31" ht="14.45" x14ac:dyDescent="0.3">
      <c r="B223" t="s">
        <v>1762</v>
      </c>
      <c r="C223">
        <v>45</v>
      </c>
      <c r="D223" t="s">
        <v>991</v>
      </c>
      <c r="E223" s="8" t="s">
        <v>992</v>
      </c>
      <c r="F223">
        <v>80892904</v>
      </c>
      <c r="G223" t="s">
        <v>1013</v>
      </c>
      <c r="H223">
        <v>267</v>
      </c>
      <c r="I223">
        <v>242.73</v>
      </c>
      <c r="J223">
        <v>48</v>
      </c>
      <c r="K223" t="s">
        <v>905</v>
      </c>
      <c r="M223" t="s">
        <v>912</v>
      </c>
      <c r="N223">
        <v>1</v>
      </c>
      <c r="O223">
        <v>3.1244040491188698E+17</v>
      </c>
      <c r="P223" t="s">
        <v>1904</v>
      </c>
      <c r="Q223" s="16">
        <v>46230</v>
      </c>
      <c r="R223" s="16">
        <v>46235</v>
      </c>
      <c r="S223" t="s">
        <v>916</v>
      </c>
      <c r="T223" t="s">
        <v>917</v>
      </c>
      <c r="U223" s="16">
        <v>46240</v>
      </c>
      <c r="V223" t="s">
        <v>909</v>
      </c>
      <c r="W223">
        <v>1490838703638490</v>
      </c>
      <c r="X223" t="s">
        <v>1905</v>
      </c>
      <c r="Y223" t="s">
        <v>1772</v>
      </c>
      <c r="AA223" t="s">
        <v>918</v>
      </c>
      <c r="AB223" t="s">
        <v>918</v>
      </c>
      <c r="AC223" s="17">
        <v>46240.574270833335</v>
      </c>
      <c r="AD223" s="12" t="s">
        <v>85</v>
      </c>
      <c r="AE223" s="12">
        <f t="shared" si="3"/>
        <v>242.73</v>
      </c>
    </row>
    <row r="224" spans="2:31" ht="14.45" x14ac:dyDescent="0.3">
      <c r="B224" t="s">
        <v>1762</v>
      </c>
      <c r="C224">
        <v>46</v>
      </c>
      <c r="D224" t="s">
        <v>1906</v>
      </c>
      <c r="E224" s="8" t="s">
        <v>1907</v>
      </c>
      <c r="F224">
        <v>80830098</v>
      </c>
      <c r="G224" t="s">
        <v>654</v>
      </c>
      <c r="H224">
        <v>290</v>
      </c>
      <c r="I224">
        <v>252.17</v>
      </c>
      <c r="J224">
        <v>24</v>
      </c>
      <c r="K224" t="s">
        <v>905</v>
      </c>
      <c r="M224" t="s">
        <v>935</v>
      </c>
      <c r="N224">
        <v>1</v>
      </c>
      <c r="O224">
        <v>3.1281688291410803E+17</v>
      </c>
      <c r="P224" t="s">
        <v>1908</v>
      </c>
      <c r="Q224" s="16">
        <v>46230</v>
      </c>
      <c r="R224" s="16">
        <v>46235</v>
      </c>
      <c r="S224" t="s">
        <v>916</v>
      </c>
      <c r="T224" t="s">
        <v>917</v>
      </c>
      <c r="U224" s="16">
        <v>46240</v>
      </c>
      <c r="V224" t="s">
        <v>909</v>
      </c>
      <c r="W224">
        <v>1490838703622420</v>
      </c>
      <c r="X224" t="s">
        <v>1909</v>
      </c>
      <c r="Y224" t="s">
        <v>1772</v>
      </c>
      <c r="AA224" t="s">
        <v>918</v>
      </c>
      <c r="AB224" t="s">
        <v>918</v>
      </c>
      <c r="AC224" s="17">
        <v>46240.574270833335</v>
      </c>
      <c r="AD224" s="12" t="s">
        <v>85</v>
      </c>
      <c r="AE224" s="12">
        <f t="shared" si="3"/>
        <v>252.17</v>
      </c>
    </row>
    <row r="225" spans="2:31" ht="14.45" x14ac:dyDescent="0.3">
      <c r="B225" t="s">
        <v>1762</v>
      </c>
      <c r="C225">
        <v>47</v>
      </c>
      <c r="D225" t="s">
        <v>1264</v>
      </c>
      <c r="E225" s="8" t="s">
        <v>1265</v>
      </c>
      <c r="F225">
        <v>83904906</v>
      </c>
      <c r="G225" t="s">
        <v>460</v>
      </c>
      <c r="H225">
        <v>297</v>
      </c>
      <c r="I225">
        <v>267.57</v>
      </c>
      <c r="J225">
        <v>64</v>
      </c>
      <c r="K225" t="s">
        <v>905</v>
      </c>
      <c r="M225" t="s">
        <v>906</v>
      </c>
      <c r="N225">
        <v>1</v>
      </c>
      <c r="O225">
        <v>3.1025909309499002E+17</v>
      </c>
      <c r="P225" t="s">
        <v>1910</v>
      </c>
      <c r="Q225" s="16">
        <v>46224</v>
      </c>
      <c r="R225" s="16">
        <v>46235</v>
      </c>
      <c r="S225" t="s">
        <v>916</v>
      </c>
      <c r="T225" t="s">
        <v>917</v>
      </c>
      <c r="U225" s="16">
        <v>46240</v>
      </c>
      <c r="V225" t="s">
        <v>909</v>
      </c>
      <c r="W225">
        <v>1490838460221490</v>
      </c>
      <c r="X225" t="s">
        <v>1911</v>
      </c>
      <c r="Y225" t="s">
        <v>1772</v>
      </c>
      <c r="AA225" t="s">
        <v>918</v>
      </c>
      <c r="AB225" t="s">
        <v>918</v>
      </c>
      <c r="AC225" s="17">
        <v>46240.574270833335</v>
      </c>
      <c r="AD225" s="12" t="s">
        <v>85</v>
      </c>
      <c r="AE225" s="12">
        <f t="shared" si="3"/>
        <v>267.57</v>
      </c>
    </row>
    <row r="226" spans="2:31" ht="14.45" x14ac:dyDescent="0.3">
      <c r="B226" t="s">
        <v>1762</v>
      </c>
      <c r="C226">
        <v>48</v>
      </c>
      <c r="D226" t="s">
        <v>937</v>
      </c>
      <c r="E226" s="8">
        <v>80829995</v>
      </c>
      <c r="F226">
        <v>80895446</v>
      </c>
      <c r="G226" t="s">
        <v>797</v>
      </c>
      <c r="H226">
        <v>374</v>
      </c>
      <c r="I226">
        <v>325.22000000000003</v>
      </c>
      <c r="J226">
        <v>18</v>
      </c>
      <c r="K226" t="s">
        <v>905</v>
      </c>
      <c r="M226" t="s">
        <v>922</v>
      </c>
      <c r="N226">
        <v>3</v>
      </c>
      <c r="O226">
        <v>3.1221616519037197E+17</v>
      </c>
      <c r="P226" t="s">
        <v>1912</v>
      </c>
      <c r="Q226" s="16">
        <v>46228</v>
      </c>
      <c r="R226" s="16">
        <v>46234</v>
      </c>
      <c r="S226" t="s">
        <v>916</v>
      </c>
      <c r="T226" t="s">
        <v>917</v>
      </c>
      <c r="U226" s="16">
        <v>46240</v>
      </c>
      <c r="V226" t="s">
        <v>909</v>
      </c>
      <c r="W226">
        <v>34483359491553</v>
      </c>
      <c r="X226" t="s">
        <v>1913</v>
      </c>
      <c r="Y226" t="s">
        <v>1914</v>
      </c>
      <c r="AA226" t="s">
        <v>918</v>
      </c>
      <c r="AB226" t="s">
        <v>918</v>
      </c>
      <c r="AC226" s="17">
        <v>46240.574270833335</v>
      </c>
      <c r="AD226" s="12" t="s">
        <v>85</v>
      </c>
      <c r="AE226" s="12">
        <f t="shared" si="3"/>
        <v>975.66000000000008</v>
      </c>
    </row>
    <row r="227" spans="2:31" ht="14.45" x14ac:dyDescent="0.3">
      <c r="B227" t="s">
        <v>1765</v>
      </c>
      <c r="C227">
        <v>1</v>
      </c>
      <c r="D227" t="s">
        <v>1355</v>
      </c>
      <c r="E227">
        <v>1732424329</v>
      </c>
      <c r="F227">
        <v>80869896</v>
      </c>
      <c r="G227" t="s">
        <v>620</v>
      </c>
      <c r="H227">
        <v>165</v>
      </c>
      <c r="I227">
        <v>148.64999999999998</v>
      </c>
      <c r="J227">
        <v>64</v>
      </c>
      <c r="K227" t="s">
        <v>905</v>
      </c>
      <c r="M227" t="s">
        <v>906</v>
      </c>
      <c r="N227">
        <v>1</v>
      </c>
      <c r="O227">
        <v>3.1144567825570298E+17</v>
      </c>
      <c r="P227" t="s">
        <v>1929</v>
      </c>
      <c r="Q227" s="16">
        <v>46226</v>
      </c>
      <c r="R227" s="16">
        <v>46240</v>
      </c>
      <c r="S227" t="s">
        <v>916</v>
      </c>
      <c r="T227" t="s">
        <v>917</v>
      </c>
      <c r="U227" s="16">
        <v>46241</v>
      </c>
      <c r="V227" t="s">
        <v>924</v>
      </c>
      <c r="W227" t="s">
        <v>1930</v>
      </c>
      <c r="X227" t="s">
        <v>1931</v>
      </c>
      <c r="Y227" t="s">
        <v>1920</v>
      </c>
      <c r="AA227" t="s">
        <v>918</v>
      </c>
      <c r="AB227" t="s">
        <v>918</v>
      </c>
      <c r="AC227" s="17">
        <v>46241.719444444447</v>
      </c>
      <c r="AD227" s="12" t="s">
        <v>85</v>
      </c>
      <c r="AE227" s="12">
        <f t="shared" si="3"/>
        <v>148.64999999999998</v>
      </c>
    </row>
    <row r="228" spans="2:31" ht="14.45" x14ac:dyDescent="0.3">
      <c r="B228" t="s">
        <v>1765</v>
      </c>
      <c r="C228">
        <v>2</v>
      </c>
      <c r="D228" t="s">
        <v>929</v>
      </c>
      <c r="E228">
        <v>80817634</v>
      </c>
      <c r="F228">
        <v>80870358</v>
      </c>
      <c r="G228" t="s">
        <v>156</v>
      </c>
      <c r="H228">
        <v>325</v>
      </c>
      <c r="I228">
        <v>252.53</v>
      </c>
      <c r="J228">
        <v>0</v>
      </c>
      <c r="K228" t="s">
        <v>905</v>
      </c>
      <c r="M228" t="s">
        <v>930</v>
      </c>
      <c r="N228">
        <v>1</v>
      </c>
      <c r="O228">
        <v>3.1296646257874099E+17</v>
      </c>
      <c r="P228" t="s">
        <v>1932</v>
      </c>
      <c r="Q228" s="16">
        <v>46230</v>
      </c>
      <c r="R228" s="16">
        <v>46238</v>
      </c>
      <c r="S228" t="s">
        <v>916</v>
      </c>
      <c r="T228" t="s">
        <v>917</v>
      </c>
      <c r="U228" s="16">
        <v>46241</v>
      </c>
      <c r="V228" t="s">
        <v>924</v>
      </c>
      <c r="W228" t="s">
        <v>1933</v>
      </c>
      <c r="X228" t="s">
        <v>1934</v>
      </c>
      <c r="Y228" t="s">
        <v>1920</v>
      </c>
      <c r="AA228" t="s">
        <v>918</v>
      </c>
      <c r="AB228" t="s">
        <v>918</v>
      </c>
      <c r="AC228" s="17">
        <v>46241.719444444447</v>
      </c>
      <c r="AD228" s="12" t="s">
        <v>85</v>
      </c>
      <c r="AE228" s="12">
        <f t="shared" si="3"/>
        <v>252.53</v>
      </c>
    </row>
    <row r="229" spans="2:31" ht="14.45" x14ac:dyDescent="0.3">
      <c r="B229" t="s">
        <v>1765</v>
      </c>
      <c r="C229">
        <v>3</v>
      </c>
      <c r="D229" t="s">
        <v>1935</v>
      </c>
      <c r="E229" t="s">
        <v>1936</v>
      </c>
      <c r="F229">
        <v>80895500</v>
      </c>
      <c r="G229" t="s">
        <v>479</v>
      </c>
      <c r="H229">
        <v>279</v>
      </c>
      <c r="I229">
        <v>232.5</v>
      </c>
      <c r="J229">
        <v>40</v>
      </c>
      <c r="K229" t="s">
        <v>905</v>
      </c>
      <c r="M229" t="s">
        <v>915</v>
      </c>
      <c r="N229">
        <v>1</v>
      </c>
      <c r="O229">
        <v>3.1205841361369901E+17</v>
      </c>
      <c r="P229" t="s">
        <v>1937</v>
      </c>
      <c r="Q229" s="16">
        <v>46227</v>
      </c>
      <c r="R229" s="16">
        <v>46237</v>
      </c>
      <c r="S229" t="s">
        <v>916</v>
      </c>
      <c r="T229" t="s">
        <v>917</v>
      </c>
      <c r="U229" s="16">
        <v>46241</v>
      </c>
      <c r="V229" t="s">
        <v>924</v>
      </c>
      <c r="W229" t="s">
        <v>1938</v>
      </c>
      <c r="X229" t="s">
        <v>1939</v>
      </c>
      <c r="Y229" t="s">
        <v>1920</v>
      </c>
      <c r="AA229" t="s">
        <v>918</v>
      </c>
      <c r="AB229" t="s">
        <v>918</v>
      </c>
      <c r="AC229" s="17">
        <v>46241.719444444447</v>
      </c>
      <c r="AD229" s="12" t="s">
        <v>85</v>
      </c>
      <c r="AE229" s="12">
        <f t="shared" si="3"/>
        <v>232.5</v>
      </c>
    </row>
    <row r="230" spans="2:31" ht="14.45" x14ac:dyDescent="0.3">
      <c r="B230" t="s">
        <v>1765</v>
      </c>
      <c r="C230">
        <v>4</v>
      </c>
      <c r="D230" t="s">
        <v>937</v>
      </c>
      <c r="E230">
        <v>80829995</v>
      </c>
      <c r="F230">
        <v>80895446</v>
      </c>
      <c r="G230" t="s">
        <v>797</v>
      </c>
      <c r="H230">
        <v>374</v>
      </c>
      <c r="I230">
        <v>325.22000000000003</v>
      </c>
      <c r="J230">
        <v>18</v>
      </c>
      <c r="K230" t="s">
        <v>905</v>
      </c>
      <c r="M230" t="s">
        <v>922</v>
      </c>
      <c r="N230">
        <v>1</v>
      </c>
      <c r="O230">
        <v>3.1224347950153702E+17</v>
      </c>
      <c r="P230" t="s">
        <v>1940</v>
      </c>
      <c r="Q230" s="16">
        <v>46228</v>
      </c>
      <c r="R230" s="16">
        <v>46237</v>
      </c>
      <c r="S230" t="s">
        <v>916</v>
      </c>
      <c r="T230" t="s">
        <v>917</v>
      </c>
      <c r="U230" s="16">
        <v>46241</v>
      </c>
      <c r="V230" t="s">
        <v>924</v>
      </c>
      <c r="W230" t="s">
        <v>1941</v>
      </c>
      <c r="X230" t="s">
        <v>1942</v>
      </c>
      <c r="Y230" t="s">
        <v>1920</v>
      </c>
      <c r="AA230" t="s">
        <v>918</v>
      </c>
      <c r="AB230" t="s">
        <v>918</v>
      </c>
      <c r="AC230" s="17">
        <v>46241.719444444447</v>
      </c>
      <c r="AD230" s="12" t="s">
        <v>85</v>
      </c>
      <c r="AE230" s="12">
        <f t="shared" si="3"/>
        <v>325.22000000000003</v>
      </c>
    </row>
    <row r="231" spans="2:31" ht="14.45" x14ac:dyDescent="0.3">
      <c r="B231" t="s">
        <v>1765</v>
      </c>
      <c r="C231">
        <v>6</v>
      </c>
      <c r="D231" t="s">
        <v>1943</v>
      </c>
      <c r="E231">
        <v>80756049</v>
      </c>
      <c r="F231">
        <v>80756049</v>
      </c>
      <c r="G231" t="s">
        <v>287</v>
      </c>
      <c r="H231">
        <v>299</v>
      </c>
      <c r="I231">
        <v>249.16</v>
      </c>
      <c r="J231">
        <v>24</v>
      </c>
      <c r="K231" t="s">
        <v>905</v>
      </c>
      <c r="M231" t="s">
        <v>915</v>
      </c>
      <c r="N231">
        <v>1</v>
      </c>
      <c r="O231">
        <v>3.1291906764406797E+17</v>
      </c>
      <c r="P231" t="s">
        <v>1944</v>
      </c>
      <c r="Q231" s="16">
        <v>46230</v>
      </c>
      <c r="R231" s="16">
        <v>46236</v>
      </c>
      <c r="S231" t="s">
        <v>916</v>
      </c>
      <c r="T231" t="s">
        <v>917</v>
      </c>
      <c r="U231" s="16">
        <v>46241</v>
      </c>
      <c r="V231" t="s">
        <v>924</v>
      </c>
      <c r="W231" t="s">
        <v>1945</v>
      </c>
      <c r="X231" t="s">
        <v>1946</v>
      </c>
      <c r="Y231" t="s">
        <v>1920</v>
      </c>
      <c r="AA231" t="s">
        <v>918</v>
      </c>
      <c r="AB231" t="s">
        <v>918</v>
      </c>
      <c r="AC231" s="17">
        <v>46241.719444444447</v>
      </c>
      <c r="AD231" s="12" t="s">
        <v>85</v>
      </c>
      <c r="AE231" s="12">
        <f t="shared" si="3"/>
        <v>249.16</v>
      </c>
    </row>
    <row r="232" spans="2:31" ht="14.45" x14ac:dyDescent="0.3">
      <c r="B232" t="s">
        <v>1765</v>
      </c>
      <c r="C232">
        <v>7</v>
      </c>
      <c r="D232" t="s">
        <v>1258</v>
      </c>
      <c r="E232" t="s">
        <v>1259</v>
      </c>
      <c r="F232">
        <v>83911635</v>
      </c>
      <c r="G232" t="s">
        <v>372</v>
      </c>
      <c r="H232">
        <v>200</v>
      </c>
      <c r="I232">
        <v>180.16</v>
      </c>
      <c r="J232">
        <v>112</v>
      </c>
      <c r="K232" t="s">
        <v>905</v>
      </c>
      <c r="M232" t="s">
        <v>906</v>
      </c>
      <c r="N232">
        <v>1</v>
      </c>
      <c r="O232">
        <v>3.1218390750843302E+17</v>
      </c>
      <c r="P232" t="s">
        <v>1947</v>
      </c>
      <c r="Q232" s="16">
        <v>46228</v>
      </c>
      <c r="R232" s="16">
        <v>46235</v>
      </c>
      <c r="S232" t="s">
        <v>916</v>
      </c>
      <c r="T232" t="s">
        <v>917</v>
      </c>
      <c r="U232" s="16">
        <v>46241</v>
      </c>
      <c r="V232" t="s">
        <v>924</v>
      </c>
      <c r="W232" t="s">
        <v>1948</v>
      </c>
      <c r="X232" t="s">
        <v>1949</v>
      </c>
      <c r="Y232" t="s">
        <v>1920</v>
      </c>
      <c r="AA232" t="s">
        <v>918</v>
      </c>
      <c r="AB232" t="s">
        <v>918</v>
      </c>
      <c r="AC232" s="17">
        <v>46241.719444444447</v>
      </c>
      <c r="AD232" s="12" t="s">
        <v>85</v>
      </c>
      <c r="AE232" s="12">
        <f t="shared" si="3"/>
        <v>180.16</v>
      </c>
    </row>
    <row r="233" spans="2:31" ht="14.45" x14ac:dyDescent="0.3">
      <c r="B233" t="s">
        <v>1765</v>
      </c>
      <c r="C233">
        <v>8</v>
      </c>
      <c r="D233" t="s">
        <v>1016</v>
      </c>
      <c r="E233">
        <v>648969686</v>
      </c>
      <c r="F233">
        <v>83918759</v>
      </c>
      <c r="G233" t="s">
        <v>482</v>
      </c>
      <c r="H233">
        <v>279</v>
      </c>
      <c r="I233">
        <v>232.5</v>
      </c>
      <c r="J233">
        <v>40</v>
      </c>
      <c r="K233" t="s">
        <v>905</v>
      </c>
      <c r="M233" t="s">
        <v>915</v>
      </c>
      <c r="N233">
        <v>1</v>
      </c>
      <c r="O233">
        <v>3.1262666102568198E+17</v>
      </c>
      <c r="P233" t="s">
        <v>1950</v>
      </c>
      <c r="Q233" s="16">
        <v>46230</v>
      </c>
      <c r="R233" s="16">
        <v>46235</v>
      </c>
      <c r="S233" t="s">
        <v>916</v>
      </c>
      <c r="T233" t="s">
        <v>917</v>
      </c>
      <c r="U233" s="16">
        <v>46241</v>
      </c>
      <c r="V233" t="s">
        <v>924</v>
      </c>
      <c r="W233" t="s">
        <v>1951</v>
      </c>
      <c r="X233" t="s">
        <v>1952</v>
      </c>
      <c r="Y233" t="s">
        <v>1920</v>
      </c>
      <c r="AA233" t="s">
        <v>918</v>
      </c>
      <c r="AB233" t="s">
        <v>918</v>
      </c>
      <c r="AC233" s="17">
        <v>46241.719444444447</v>
      </c>
      <c r="AD233" s="12" t="s">
        <v>85</v>
      </c>
      <c r="AE233" s="12">
        <f t="shared" si="3"/>
        <v>232.5</v>
      </c>
    </row>
    <row r="234" spans="2:31" ht="14.45" x14ac:dyDescent="0.3">
      <c r="B234" t="s">
        <v>1765</v>
      </c>
      <c r="C234">
        <v>9</v>
      </c>
      <c r="D234" t="s">
        <v>1016</v>
      </c>
      <c r="E234">
        <v>648969686</v>
      </c>
      <c r="F234">
        <v>83918759</v>
      </c>
      <c r="G234" t="s">
        <v>482</v>
      </c>
      <c r="H234">
        <v>279</v>
      </c>
      <c r="I234">
        <v>232.5</v>
      </c>
      <c r="J234">
        <v>40</v>
      </c>
      <c r="K234" t="s">
        <v>905</v>
      </c>
      <c r="M234" t="s">
        <v>915</v>
      </c>
      <c r="N234">
        <v>1</v>
      </c>
      <c r="O234">
        <v>3.1148311898718298E+17</v>
      </c>
      <c r="P234" t="s">
        <v>1953</v>
      </c>
      <c r="Q234" s="16">
        <v>46226</v>
      </c>
      <c r="R234" s="16">
        <v>46235</v>
      </c>
      <c r="S234" t="s">
        <v>916</v>
      </c>
      <c r="T234" t="s">
        <v>917</v>
      </c>
      <c r="U234" s="16">
        <v>46241</v>
      </c>
      <c r="V234" t="s">
        <v>924</v>
      </c>
      <c r="W234" t="s">
        <v>1954</v>
      </c>
      <c r="X234" t="s">
        <v>1955</v>
      </c>
      <c r="Y234" t="s">
        <v>1920</v>
      </c>
      <c r="AA234" t="s">
        <v>918</v>
      </c>
      <c r="AB234" t="s">
        <v>918</v>
      </c>
      <c r="AC234" s="17">
        <v>46241.719444444447</v>
      </c>
      <c r="AD234" s="12" t="s">
        <v>85</v>
      </c>
      <c r="AE234" s="12">
        <f t="shared" si="3"/>
        <v>232.5</v>
      </c>
    </row>
    <row r="235" spans="2:31" x14ac:dyDescent="0.25">
      <c r="B235" t="s">
        <v>1765</v>
      </c>
      <c r="C235">
        <v>10</v>
      </c>
      <c r="D235" t="s">
        <v>932</v>
      </c>
      <c r="E235">
        <v>80813218</v>
      </c>
      <c r="F235">
        <v>80864297</v>
      </c>
      <c r="G235" t="s">
        <v>632</v>
      </c>
      <c r="H235">
        <v>175</v>
      </c>
      <c r="I235">
        <v>153.5</v>
      </c>
      <c r="J235">
        <v>72</v>
      </c>
      <c r="K235" t="s">
        <v>905</v>
      </c>
      <c r="M235" t="s">
        <v>933</v>
      </c>
      <c r="N235">
        <v>1</v>
      </c>
      <c r="O235">
        <v>3.11095047871464E+17</v>
      </c>
      <c r="P235" t="s">
        <v>1956</v>
      </c>
      <c r="Q235" s="16">
        <v>46225</v>
      </c>
      <c r="R235" s="16">
        <v>46234</v>
      </c>
      <c r="S235" t="s">
        <v>916</v>
      </c>
      <c r="T235" t="s">
        <v>917</v>
      </c>
      <c r="U235" s="16">
        <v>46241</v>
      </c>
      <c r="V235" t="s">
        <v>924</v>
      </c>
      <c r="W235" t="s">
        <v>1957</v>
      </c>
      <c r="X235" t="s">
        <v>1958</v>
      </c>
      <c r="Y235" t="s">
        <v>1920</v>
      </c>
      <c r="AA235" t="s">
        <v>918</v>
      </c>
      <c r="AB235" t="s">
        <v>918</v>
      </c>
      <c r="AC235" s="17">
        <v>46241.719444444447</v>
      </c>
      <c r="AD235" s="12" t="s">
        <v>85</v>
      </c>
      <c r="AE235" s="12">
        <f t="shared" si="3"/>
        <v>153.5</v>
      </c>
    </row>
    <row r="236" spans="2:31" ht="14.45" x14ac:dyDescent="0.3">
      <c r="B236" t="s">
        <v>1765</v>
      </c>
      <c r="C236">
        <v>11</v>
      </c>
      <c r="D236" t="s">
        <v>937</v>
      </c>
      <c r="E236">
        <v>80829995</v>
      </c>
      <c r="F236">
        <v>80895446</v>
      </c>
      <c r="G236" t="s">
        <v>797</v>
      </c>
      <c r="H236">
        <v>374</v>
      </c>
      <c r="I236">
        <v>325.22000000000003</v>
      </c>
      <c r="J236">
        <v>18</v>
      </c>
      <c r="K236" t="s">
        <v>905</v>
      </c>
      <c r="M236" t="s">
        <v>922</v>
      </c>
      <c r="N236">
        <v>1</v>
      </c>
      <c r="O236">
        <v>3.0968983465669498E+17</v>
      </c>
      <c r="P236" t="s">
        <v>1959</v>
      </c>
      <c r="Q236" s="16">
        <v>46221</v>
      </c>
      <c r="R236" s="16">
        <v>46233</v>
      </c>
      <c r="S236" t="s">
        <v>916</v>
      </c>
      <c r="T236" t="s">
        <v>917</v>
      </c>
      <c r="U236" s="16">
        <v>46241</v>
      </c>
      <c r="V236" t="s">
        <v>924</v>
      </c>
      <c r="W236" t="s">
        <v>1960</v>
      </c>
      <c r="X236" t="s">
        <v>1961</v>
      </c>
      <c r="Y236" t="s">
        <v>1920</v>
      </c>
      <c r="AA236" t="s">
        <v>918</v>
      </c>
      <c r="AB236" t="s">
        <v>918</v>
      </c>
      <c r="AC236" s="17">
        <v>46241.719444444447</v>
      </c>
      <c r="AD236" s="12" t="s">
        <v>85</v>
      </c>
      <c r="AE236" s="12">
        <f t="shared" si="3"/>
        <v>325.22000000000003</v>
      </c>
    </row>
    <row r="237" spans="2:31" x14ac:dyDescent="0.25">
      <c r="B237" t="s">
        <v>1765</v>
      </c>
      <c r="C237">
        <v>12</v>
      </c>
      <c r="D237" t="s">
        <v>932</v>
      </c>
      <c r="E237">
        <v>80813218</v>
      </c>
      <c r="F237">
        <v>80864297</v>
      </c>
      <c r="G237" t="s">
        <v>632</v>
      </c>
      <c r="H237">
        <v>175</v>
      </c>
      <c r="I237">
        <v>153.5</v>
      </c>
      <c r="J237">
        <v>72</v>
      </c>
      <c r="K237" t="s">
        <v>905</v>
      </c>
      <c r="M237" t="s">
        <v>933</v>
      </c>
      <c r="N237">
        <v>1</v>
      </c>
      <c r="O237">
        <v>3.1172215143445299E+17</v>
      </c>
      <c r="P237" t="s">
        <v>1962</v>
      </c>
      <c r="Q237" s="16">
        <v>46227</v>
      </c>
      <c r="R237" s="16">
        <v>46233</v>
      </c>
      <c r="S237" t="s">
        <v>916</v>
      </c>
      <c r="T237" t="s">
        <v>917</v>
      </c>
      <c r="U237" s="16">
        <v>46241</v>
      </c>
      <c r="V237" t="s">
        <v>924</v>
      </c>
      <c r="W237" t="s">
        <v>1963</v>
      </c>
      <c r="X237" t="s">
        <v>1964</v>
      </c>
      <c r="Y237" t="s">
        <v>1920</v>
      </c>
      <c r="AA237" t="s">
        <v>918</v>
      </c>
      <c r="AB237" t="s">
        <v>918</v>
      </c>
      <c r="AC237" s="17">
        <v>46241.719444444447</v>
      </c>
      <c r="AD237" s="12" t="s">
        <v>85</v>
      </c>
      <c r="AE237" s="12">
        <f t="shared" si="3"/>
        <v>153.5</v>
      </c>
    </row>
    <row r="238" spans="2:31" ht="14.45" x14ac:dyDescent="0.3">
      <c r="B238" t="s">
        <v>1765</v>
      </c>
      <c r="C238">
        <v>13</v>
      </c>
      <c r="D238" t="s">
        <v>1035</v>
      </c>
      <c r="E238">
        <v>1418652983</v>
      </c>
      <c r="F238">
        <v>83912164</v>
      </c>
      <c r="G238" t="s">
        <v>402</v>
      </c>
      <c r="H238">
        <v>294</v>
      </c>
      <c r="I238">
        <v>245.01</v>
      </c>
      <c r="J238">
        <v>40</v>
      </c>
      <c r="K238" t="s">
        <v>905</v>
      </c>
      <c r="M238" t="s">
        <v>915</v>
      </c>
      <c r="N238">
        <v>1</v>
      </c>
      <c r="O238">
        <v>3.1151197541282701E+17</v>
      </c>
      <c r="P238" t="s">
        <v>1965</v>
      </c>
      <c r="Q238" s="16">
        <v>46226</v>
      </c>
      <c r="R238" s="16">
        <v>46232</v>
      </c>
      <c r="S238" t="s">
        <v>916</v>
      </c>
      <c r="T238" t="s">
        <v>917</v>
      </c>
      <c r="U238" s="16">
        <v>46241</v>
      </c>
      <c r="V238" t="s">
        <v>924</v>
      </c>
      <c r="W238" t="s">
        <v>1966</v>
      </c>
      <c r="X238" t="s">
        <v>1967</v>
      </c>
      <c r="Y238" t="s">
        <v>1920</v>
      </c>
      <c r="AA238" t="s">
        <v>918</v>
      </c>
      <c r="AB238" t="s">
        <v>918</v>
      </c>
      <c r="AC238" s="17">
        <v>46241.719444444447</v>
      </c>
      <c r="AD238" s="12" t="s">
        <v>85</v>
      </c>
      <c r="AE238" s="12">
        <f t="shared" si="3"/>
        <v>245.01</v>
      </c>
    </row>
    <row r="239" spans="2:31" ht="14.45" x14ac:dyDescent="0.3">
      <c r="B239" t="s">
        <v>1765</v>
      </c>
      <c r="C239">
        <v>14</v>
      </c>
      <c r="D239" t="s">
        <v>1258</v>
      </c>
      <c r="E239" t="s">
        <v>1259</v>
      </c>
      <c r="F239">
        <v>83911635</v>
      </c>
      <c r="G239" t="s">
        <v>372</v>
      </c>
      <c r="H239">
        <v>200</v>
      </c>
      <c r="I239">
        <v>180.16</v>
      </c>
      <c r="J239">
        <v>112</v>
      </c>
      <c r="K239" t="s">
        <v>905</v>
      </c>
      <c r="M239" t="s">
        <v>906</v>
      </c>
      <c r="N239">
        <v>1</v>
      </c>
      <c r="O239">
        <v>3.1064659888563898E+17</v>
      </c>
      <c r="P239" t="s">
        <v>1968</v>
      </c>
      <c r="Q239" s="16">
        <v>46224</v>
      </c>
      <c r="R239" s="16">
        <v>46232</v>
      </c>
      <c r="S239" t="s">
        <v>916</v>
      </c>
      <c r="T239" t="s">
        <v>917</v>
      </c>
      <c r="U239" s="16">
        <v>46241</v>
      </c>
      <c r="V239" t="s">
        <v>924</v>
      </c>
      <c r="W239" t="s">
        <v>1969</v>
      </c>
      <c r="X239" t="s">
        <v>1970</v>
      </c>
      <c r="Y239" t="s">
        <v>1920</v>
      </c>
      <c r="AA239" t="s">
        <v>918</v>
      </c>
      <c r="AB239" t="s">
        <v>918</v>
      </c>
      <c r="AC239" s="17">
        <v>46241.719444444447</v>
      </c>
      <c r="AD239" s="12" t="s">
        <v>85</v>
      </c>
      <c r="AE239" s="12">
        <f t="shared" si="3"/>
        <v>180.16</v>
      </c>
    </row>
    <row r="240" spans="2:31" ht="14.45" x14ac:dyDescent="0.3">
      <c r="B240" t="s">
        <v>1765</v>
      </c>
      <c r="C240">
        <v>15</v>
      </c>
      <c r="D240" t="s">
        <v>1016</v>
      </c>
      <c r="E240">
        <v>648969686</v>
      </c>
      <c r="F240">
        <v>83918759</v>
      </c>
      <c r="G240" t="s">
        <v>482</v>
      </c>
      <c r="H240">
        <v>279</v>
      </c>
      <c r="I240">
        <v>232.5</v>
      </c>
      <c r="J240">
        <v>40</v>
      </c>
      <c r="K240" t="s">
        <v>905</v>
      </c>
      <c r="M240" t="s">
        <v>915</v>
      </c>
      <c r="N240">
        <v>1</v>
      </c>
      <c r="O240">
        <v>3.1073776009681299E+17</v>
      </c>
      <c r="P240" t="s">
        <v>1971</v>
      </c>
      <c r="Q240" s="16">
        <v>46224</v>
      </c>
      <c r="R240" s="16">
        <v>46231</v>
      </c>
      <c r="S240" t="s">
        <v>916</v>
      </c>
      <c r="T240" t="s">
        <v>917</v>
      </c>
      <c r="U240" s="16">
        <v>46241</v>
      </c>
      <c r="V240" t="s">
        <v>924</v>
      </c>
      <c r="W240" t="s">
        <v>1972</v>
      </c>
      <c r="X240" t="s">
        <v>1973</v>
      </c>
      <c r="Y240" t="s">
        <v>1920</v>
      </c>
      <c r="AA240" t="s">
        <v>918</v>
      </c>
      <c r="AB240" t="s">
        <v>918</v>
      </c>
      <c r="AC240" s="17">
        <v>46241.719444444447</v>
      </c>
      <c r="AD240" s="12" t="s">
        <v>85</v>
      </c>
      <c r="AE240" s="12">
        <f t="shared" si="3"/>
        <v>232.5</v>
      </c>
    </row>
    <row r="241" spans="2:31" ht="14.45" x14ac:dyDescent="0.3">
      <c r="B241" t="s">
        <v>1765</v>
      </c>
      <c r="C241">
        <v>16</v>
      </c>
      <c r="D241" t="s">
        <v>937</v>
      </c>
      <c r="E241">
        <v>80829995</v>
      </c>
      <c r="F241">
        <v>80895446</v>
      </c>
      <c r="G241" t="s">
        <v>797</v>
      </c>
      <c r="H241">
        <v>374</v>
      </c>
      <c r="I241">
        <v>325.22000000000003</v>
      </c>
      <c r="J241">
        <v>18</v>
      </c>
      <c r="K241" t="s">
        <v>905</v>
      </c>
      <c r="M241" t="s">
        <v>922</v>
      </c>
      <c r="N241">
        <v>1</v>
      </c>
      <c r="O241">
        <v>3.0968592393142298E+17</v>
      </c>
      <c r="P241" t="s">
        <v>1974</v>
      </c>
      <c r="Q241" s="16">
        <v>46221</v>
      </c>
      <c r="R241" s="16">
        <v>46230</v>
      </c>
      <c r="S241" t="s">
        <v>916</v>
      </c>
      <c r="T241" t="s">
        <v>917</v>
      </c>
      <c r="U241" s="16">
        <v>46241</v>
      </c>
      <c r="V241" t="s">
        <v>924</v>
      </c>
      <c r="W241" t="s">
        <v>1975</v>
      </c>
      <c r="X241" t="s">
        <v>1976</v>
      </c>
      <c r="Y241" t="s">
        <v>1920</v>
      </c>
      <c r="AA241" t="s">
        <v>918</v>
      </c>
      <c r="AB241" t="s">
        <v>918</v>
      </c>
      <c r="AC241" s="17">
        <v>46241.719444444447</v>
      </c>
      <c r="AD241" s="12" t="s">
        <v>85</v>
      </c>
      <c r="AE241" s="12">
        <f t="shared" si="3"/>
        <v>325.22000000000003</v>
      </c>
    </row>
    <row r="242" spans="2:31" ht="14.45" x14ac:dyDescent="0.3">
      <c r="B242" t="s">
        <v>1765</v>
      </c>
      <c r="C242">
        <v>17</v>
      </c>
      <c r="D242" t="s">
        <v>1589</v>
      </c>
      <c r="E242" t="s">
        <v>1590</v>
      </c>
      <c r="F242">
        <v>80864296</v>
      </c>
      <c r="G242" t="s">
        <v>319</v>
      </c>
      <c r="H242">
        <v>99</v>
      </c>
      <c r="I242">
        <v>86.85</v>
      </c>
      <c r="J242">
        <v>192</v>
      </c>
      <c r="K242" t="s">
        <v>905</v>
      </c>
      <c r="M242" t="s">
        <v>1591</v>
      </c>
      <c r="N242">
        <v>1</v>
      </c>
      <c r="O242">
        <v>3.0280824568867002E+17</v>
      </c>
      <c r="P242" t="s">
        <v>1977</v>
      </c>
      <c r="Q242" s="16">
        <v>46202</v>
      </c>
      <c r="R242" s="16">
        <v>46230</v>
      </c>
      <c r="S242" t="s">
        <v>916</v>
      </c>
      <c r="T242" t="s">
        <v>917</v>
      </c>
      <c r="U242" s="16">
        <v>46241</v>
      </c>
      <c r="V242" t="s">
        <v>924</v>
      </c>
      <c r="W242" t="s">
        <v>1978</v>
      </c>
      <c r="X242" t="s">
        <v>1979</v>
      </c>
      <c r="Y242" t="s">
        <v>1920</v>
      </c>
      <c r="AA242" t="s">
        <v>918</v>
      </c>
      <c r="AB242" t="s">
        <v>918</v>
      </c>
      <c r="AC242" s="17">
        <v>46241.719444444447</v>
      </c>
      <c r="AD242" s="12" t="s">
        <v>85</v>
      </c>
      <c r="AE242" s="12">
        <f t="shared" si="3"/>
        <v>86.85</v>
      </c>
    </row>
    <row r="243" spans="2:31" ht="14.45" x14ac:dyDescent="0.3">
      <c r="B243" t="s">
        <v>1765</v>
      </c>
      <c r="C243">
        <v>18</v>
      </c>
      <c r="D243" t="s">
        <v>928</v>
      </c>
      <c r="E243">
        <v>80762849</v>
      </c>
      <c r="F243" t="s">
        <v>1980</v>
      </c>
      <c r="G243" t="s">
        <v>179</v>
      </c>
      <c r="H243">
        <v>300</v>
      </c>
      <c r="I243">
        <v>240.28</v>
      </c>
      <c r="J243">
        <v>30</v>
      </c>
      <c r="K243" t="s">
        <v>905</v>
      </c>
      <c r="M243" t="s">
        <v>906</v>
      </c>
      <c r="N243">
        <v>1</v>
      </c>
      <c r="O243">
        <v>3.0265376350385498E+17</v>
      </c>
      <c r="P243" t="s">
        <v>1981</v>
      </c>
      <c r="Q243" s="16">
        <v>46202</v>
      </c>
      <c r="R243" s="16">
        <v>46230</v>
      </c>
      <c r="S243" t="s">
        <v>916</v>
      </c>
      <c r="T243" t="s">
        <v>917</v>
      </c>
      <c r="U243" s="16">
        <v>46241</v>
      </c>
      <c r="V243" t="s">
        <v>924</v>
      </c>
      <c r="W243" t="s">
        <v>1982</v>
      </c>
      <c r="X243" t="s">
        <v>1983</v>
      </c>
      <c r="Y243" t="s">
        <v>1920</v>
      </c>
      <c r="AA243" t="s">
        <v>918</v>
      </c>
      <c r="AB243" t="s">
        <v>918</v>
      </c>
      <c r="AC243" s="17">
        <v>46241.719444444447</v>
      </c>
      <c r="AD243" s="12" t="s">
        <v>85</v>
      </c>
      <c r="AE243" s="12">
        <f t="shared" si="3"/>
        <v>240.28</v>
      </c>
    </row>
    <row r="244" spans="2:31" ht="14.45" x14ac:dyDescent="0.3">
      <c r="B244" t="s">
        <v>1765</v>
      </c>
      <c r="C244">
        <v>19</v>
      </c>
      <c r="D244" t="s">
        <v>1984</v>
      </c>
      <c r="E244">
        <v>80784061</v>
      </c>
      <c r="F244">
        <v>80832389</v>
      </c>
      <c r="G244" t="s">
        <v>314</v>
      </c>
      <c r="H244">
        <v>375</v>
      </c>
      <c r="I244">
        <v>328.95</v>
      </c>
      <c r="J244">
        <v>24</v>
      </c>
      <c r="K244" t="s">
        <v>905</v>
      </c>
      <c r="M244" t="s">
        <v>1985</v>
      </c>
      <c r="N244">
        <v>1</v>
      </c>
      <c r="O244">
        <v>3.0973868665985702E+17</v>
      </c>
      <c r="P244" t="s">
        <v>1986</v>
      </c>
      <c r="Q244" s="16">
        <v>46221</v>
      </c>
      <c r="R244" s="16">
        <v>46229</v>
      </c>
      <c r="S244" t="s">
        <v>916</v>
      </c>
      <c r="T244" t="s">
        <v>917</v>
      </c>
      <c r="U244" s="16">
        <v>46241</v>
      </c>
      <c r="V244" t="s">
        <v>924</v>
      </c>
      <c r="W244" t="s">
        <v>1987</v>
      </c>
      <c r="X244" t="s">
        <v>1988</v>
      </c>
      <c r="Y244" t="s">
        <v>1920</v>
      </c>
      <c r="AA244" t="s">
        <v>918</v>
      </c>
      <c r="AB244" t="s">
        <v>918</v>
      </c>
      <c r="AC244" s="17">
        <v>46241.719444444447</v>
      </c>
      <c r="AD244" s="12" t="s">
        <v>85</v>
      </c>
      <c r="AE244" s="12">
        <f t="shared" ref="AE244:AE307" si="4">+N244*I244</f>
        <v>328.95</v>
      </c>
    </row>
    <row r="245" spans="2:31" ht="14.45" x14ac:dyDescent="0.3">
      <c r="B245" t="s">
        <v>1765</v>
      </c>
      <c r="C245">
        <v>20</v>
      </c>
      <c r="D245" t="s">
        <v>1249</v>
      </c>
      <c r="E245">
        <v>80784063</v>
      </c>
      <c r="F245">
        <v>80840352</v>
      </c>
      <c r="G245" t="s">
        <v>888</v>
      </c>
      <c r="H245">
        <v>475</v>
      </c>
      <c r="I245">
        <v>416.67</v>
      </c>
      <c r="J245">
        <v>0</v>
      </c>
      <c r="K245" t="s">
        <v>905</v>
      </c>
      <c r="M245" t="s">
        <v>933</v>
      </c>
      <c r="N245">
        <v>1</v>
      </c>
      <c r="O245">
        <v>3.0778102108114803E+17</v>
      </c>
      <c r="P245" t="s">
        <v>1989</v>
      </c>
      <c r="Q245" s="16">
        <v>46216</v>
      </c>
      <c r="R245" s="16">
        <v>46227</v>
      </c>
      <c r="S245" t="s">
        <v>916</v>
      </c>
      <c r="T245" t="s">
        <v>917</v>
      </c>
      <c r="U245" s="16">
        <v>46241</v>
      </c>
      <c r="V245" t="s">
        <v>924</v>
      </c>
      <c r="W245" t="s">
        <v>1990</v>
      </c>
      <c r="X245" t="s">
        <v>1991</v>
      </c>
      <c r="Y245" t="s">
        <v>1920</v>
      </c>
      <c r="AA245" t="s">
        <v>918</v>
      </c>
      <c r="AB245" t="s">
        <v>918</v>
      </c>
      <c r="AC245" s="17">
        <v>46241.719444444447</v>
      </c>
      <c r="AD245" s="12" t="s">
        <v>85</v>
      </c>
      <c r="AE245" s="12">
        <f t="shared" si="4"/>
        <v>416.67</v>
      </c>
    </row>
    <row r="246" spans="2:31" ht="14.45" x14ac:dyDescent="0.3">
      <c r="B246" t="s">
        <v>1765</v>
      </c>
      <c r="C246">
        <v>21</v>
      </c>
      <c r="D246" t="s">
        <v>937</v>
      </c>
      <c r="E246">
        <v>80829995</v>
      </c>
      <c r="F246">
        <v>80895446</v>
      </c>
      <c r="G246" t="s">
        <v>797</v>
      </c>
      <c r="H246">
        <v>374</v>
      </c>
      <c r="I246">
        <v>325.22000000000003</v>
      </c>
      <c r="J246">
        <v>18</v>
      </c>
      <c r="K246" t="s">
        <v>905</v>
      </c>
      <c r="M246" t="s">
        <v>922</v>
      </c>
      <c r="N246">
        <v>1</v>
      </c>
      <c r="O246">
        <v>3.0716372019033498E+17</v>
      </c>
      <c r="P246" t="s">
        <v>1992</v>
      </c>
      <c r="Q246" s="16">
        <v>46214</v>
      </c>
      <c r="R246" s="16">
        <v>46225</v>
      </c>
      <c r="S246" t="s">
        <v>916</v>
      </c>
      <c r="T246" t="s">
        <v>917</v>
      </c>
      <c r="U246" s="16">
        <v>46241</v>
      </c>
      <c r="V246" t="s">
        <v>924</v>
      </c>
      <c r="W246" t="s">
        <v>1993</v>
      </c>
      <c r="X246" t="s">
        <v>1994</v>
      </c>
      <c r="Y246" t="s">
        <v>1920</v>
      </c>
      <c r="AA246" t="s">
        <v>918</v>
      </c>
      <c r="AB246" t="s">
        <v>918</v>
      </c>
      <c r="AC246" s="17">
        <v>46241.719444444447</v>
      </c>
      <c r="AD246" s="12" t="s">
        <v>85</v>
      </c>
      <c r="AE246" s="12">
        <f t="shared" si="4"/>
        <v>325.22000000000003</v>
      </c>
    </row>
    <row r="247" spans="2:31" ht="14.45" x14ac:dyDescent="0.3">
      <c r="B247" t="s">
        <v>1765</v>
      </c>
      <c r="C247">
        <v>22</v>
      </c>
      <c r="D247" t="s">
        <v>938</v>
      </c>
      <c r="E247" t="s">
        <v>939</v>
      </c>
      <c r="F247">
        <v>80870357</v>
      </c>
      <c r="G247" t="s">
        <v>628</v>
      </c>
      <c r="H247">
        <v>299</v>
      </c>
      <c r="I247">
        <v>232.32</v>
      </c>
      <c r="J247">
        <v>18</v>
      </c>
      <c r="K247" t="s">
        <v>905</v>
      </c>
      <c r="M247" t="s">
        <v>906</v>
      </c>
      <c r="N247">
        <v>1</v>
      </c>
      <c r="O247">
        <v>3.0697631601196E+17</v>
      </c>
      <c r="P247" t="s">
        <v>1995</v>
      </c>
      <c r="Q247" s="16">
        <v>46214</v>
      </c>
      <c r="R247" s="16">
        <v>46221</v>
      </c>
      <c r="S247" t="s">
        <v>916</v>
      </c>
      <c r="T247" t="s">
        <v>917</v>
      </c>
      <c r="U247" s="16">
        <v>46241</v>
      </c>
      <c r="V247" t="s">
        <v>924</v>
      </c>
      <c r="W247" t="s">
        <v>1996</v>
      </c>
      <c r="X247" t="s">
        <v>1997</v>
      </c>
      <c r="Y247" t="s">
        <v>1920</v>
      </c>
      <c r="AA247" t="s">
        <v>918</v>
      </c>
      <c r="AB247" t="s">
        <v>918</v>
      </c>
      <c r="AC247" s="17">
        <v>46241.719444444447</v>
      </c>
      <c r="AD247" s="12" t="s">
        <v>85</v>
      </c>
      <c r="AE247" s="12">
        <f t="shared" si="4"/>
        <v>232.32</v>
      </c>
    </row>
    <row r="248" spans="2:31" ht="14.45" x14ac:dyDescent="0.3">
      <c r="B248" t="s">
        <v>1765</v>
      </c>
      <c r="C248">
        <v>23</v>
      </c>
      <c r="D248" t="s">
        <v>921</v>
      </c>
      <c r="E248">
        <v>80809870</v>
      </c>
      <c r="F248">
        <v>80888567</v>
      </c>
      <c r="G248" t="s">
        <v>230</v>
      </c>
      <c r="H248">
        <v>399</v>
      </c>
      <c r="I248">
        <v>319.58</v>
      </c>
      <c r="J248">
        <v>16</v>
      </c>
      <c r="K248" t="s">
        <v>905</v>
      </c>
      <c r="M248" t="s">
        <v>913</v>
      </c>
      <c r="N248">
        <v>1</v>
      </c>
      <c r="O248">
        <v>2.9943936037768998E+17</v>
      </c>
      <c r="P248" t="s">
        <v>1998</v>
      </c>
      <c r="Q248" s="16">
        <v>46193</v>
      </c>
      <c r="R248" s="16">
        <v>46220</v>
      </c>
      <c r="S248" t="s">
        <v>916</v>
      </c>
      <c r="T248" t="s">
        <v>917</v>
      </c>
      <c r="U248" s="16">
        <v>46241</v>
      </c>
      <c r="V248" t="s">
        <v>924</v>
      </c>
      <c r="W248" t="s">
        <v>1999</v>
      </c>
      <c r="X248" t="s">
        <v>2000</v>
      </c>
      <c r="Y248" t="s">
        <v>1920</v>
      </c>
      <c r="AA248" t="s">
        <v>918</v>
      </c>
      <c r="AB248" t="s">
        <v>918</v>
      </c>
      <c r="AC248" s="17">
        <v>46241.719444444447</v>
      </c>
      <c r="AD248" s="12" t="s">
        <v>85</v>
      </c>
      <c r="AE248" s="12">
        <f t="shared" si="4"/>
        <v>319.58</v>
      </c>
    </row>
    <row r="249" spans="2:31" ht="14.45" x14ac:dyDescent="0.3">
      <c r="B249" t="s">
        <v>1765</v>
      </c>
      <c r="C249">
        <v>24</v>
      </c>
      <c r="D249" t="s">
        <v>1329</v>
      </c>
      <c r="E249">
        <v>80863078</v>
      </c>
      <c r="F249">
        <v>80887987</v>
      </c>
      <c r="G249" t="s">
        <v>914</v>
      </c>
      <c r="H249">
        <v>560</v>
      </c>
      <c r="I249">
        <v>466.67</v>
      </c>
      <c r="J249">
        <v>6</v>
      </c>
      <c r="K249" t="s">
        <v>905</v>
      </c>
      <c r="M249" t="s">
        <v>915</v>
      </c>
      <c r="N249">
        <v>1</v>
      </c>
      <c r="O249">
        <v>3.1444062329728102E+17</v>
      </c>
      <c r="P249" t="s">
        <v>2001</v>
      </c>
      <c r="Q249" s="16">
        <v>46234</v>
      </c>
      <c r="R249" s="16">
        <v>46238</v>
      </c>
      <c r="S249" t="s">
        <v>916</v>
      </c>
      <c r="T249" t="s">
        <v>917</v>
      </c>
      <c r="U249" s="16">
        <v>46241</v>
      </c>
      <c r="V249" t="s">
        <v>909</v>
      </c>
      <c r="W249">
        <v>1490838874474610</v>
      </c>
      <c r="X249" t="s">
        <v>2002</v>
      </c>
      <c r="Y249" t="s">
        <v>2003</v>
      </c>
      <c r="AA249" t="s">
        <v>918</v>
      </c>
      <c r="AB249" t="s">
        <v>918</v>
      </c>
      <c r="AC249" s="17">
        <v>46241.629259259258</v>
      </c>
      <c r="AD249" s="12" t="s">
        <v>85</v>
      </c>
      <c r="AE249" s="12">
        <f t="shared" si="4"/>
        <v>466.67</v>
      </c>
    </row>
    <row r="250" spans="2:31" x14ac:dyDescent="0.25">
      <c r="B250" t="s">
        <v>1765</v>
      </c>
      <c r="C250">
        <v>25</v>
      </c>
      <c r="D250" t="s">
        <v>932</v>
      </c>
      <c r="E250">
        <v>80813218</v>
      </c>
      <c r="F250">
        <v>80864297</v>
      </c>
      <c r="G250" t="s">
        <v>632</v>
      </c>
      <c r="H250">
        <v>175</v>
      </c>
      <c r="I250">
        <v>153.5</v>
      </c>
      <c r="J250">
        <v>72</v>
      </c>
      <c r="K250" t="s">
        <v>905</v>
      </c>
      <c r="M250" t="s">
        <v>933</v>
      </c>
      <c r="N250">
        <v>1</v>
      </c>
      <c r="O250">
        <v>3.1386264426393203E+17</v>
      </c>
      <c r="P250" t="s">
        <v>2004</v>
      </c>
      <c r="Q250" s="16">
        <v>46232</v>
      </c>
      <c r="R250" s="16">
        <v>46238</v>
      </c>
      <c r="S250" t="s">
        <v>916</v>
      </c>
      <c r="T250" t="s">
        <v>917</v>
      </c>
      <c r="U250" s="16">
        <v>46241</v>
      </c>
      <c r="V250" t="s">
        <v>909</v>
      </c>
      <c r="W250">
        <v>1490838793986150</v>
      </c>
      <c r="X250" t="s">
        <v>2005</v>
      </c>
      <c r="Y250" t="s">
        <v>2003</v>
      </c>
      <c r="AA250" t="s">
        <v>918</v>
      </c>
      <c r="AB250" t="s">
        <v>918</v>
      </c>
      <c r="AC250" s="17">
        <v>46241.629259259258</v>
      </c>
      <c r="AD250" s="12" t="s">
        <v>85</v>
      </c>
      <c r="AE250" s="12">
        <f t="shared" si="4"/>
        <v>153.5</v>
      </c>
    </row>
    <row r="251" spans="2:31" ht="14.45" x14ac:dyDescent="0.3">
      <c r="B251" t="s">
        <v>1765</v>
      </c>
      <c r="C251">
        <v>26</v>
      </c>
      <c r="D251" t="s">
        <v>1035</v>
      </c>
      <c r="E251">
        <v>1418652983</v>
      </c>
      <c r="F251">
        <v>83912164</v>
      </c>
      <c r="G251" t="s">
        <v>402</v>
      </c>
      <c r="H251">
        <v>294</v>
      </c>
      <c r="I251">
        <v>245.01</v>
      </c>
      <c r="J251">
        <v>40</v>
      </c>
      <c r="K251" t="s">
        <v>905</v>
      </c>
      <c r="M251" t="s">
        <v>915</v>
      </c>
      <c r="N251">
        <v>1</v>
      </c>
      <c r="O251">
        <v>3.1140507290088301E+17</v>
      </c>
      <c r="P251" t="s">
        <v>2006</v>
      </c>
      <c r="Q251" s="16">
        <v>46226</v>
      </c>
      <c r="R251" s="16">
        <v>46238</v>
      </c>
      <c r="S251" t="s">
        <v>916</v>
      </c>
      <c r="T251" t="s">
        <v>917</v>
      </c>
      <c r="U251" s="16">
        <v>46241</v>
      </c>
      <c r="V251" t="s">
        <v>909</v>
      </c>
      <c r="W251">
        <v>1490838555310430</v>
      </c>
      <c r="X251" t="s">
        <v>2007</v>
      </c>
      <c r="Y251" t="s">
        <v>2003</v>
      </c>
      <c r="AA251" t="s">
        <v>918</v>
      </c>
      <c r="AB251" t="s">
        <v>918</v>
      </c>
      <c r="AC251" s="17">
        <v>46241.629259259258</v>
      </c>
      <c r="AD251" s="12" t="s">
        <v>85</v>
      </c>
      <c r="AE251" s="12">
        <f t="shared" si="4"/>
        <v>245.01</v>
      </c>
    </row>
    <row r="252" spans="2:31" ht="14.45" x14ac:dyDescent="0.3">
      <c r="B252" t="s">
        <v>1765</v>
      </c>
      <c r="C252">
        <v>28</v>
      </c>
      <c r="D252" t="s">
        <v>991</v>
      </c>
      <c r="E252" t="s">
        <v>992</v>
      </c>
      <c r="F252">
        <v>80892904</v>
      </c>
      <c r="G252" t="s">
        <v>1013</v>
      </c>
      <c r="H252">
        <v>267</v>
      </c>
      <c r="I252">
        <v>242.73</v>
      </c>
      <c r="J252">
        <v>48</v>
      </c>
      <c r="K252" t="s">
        <v>905</v>
      </c>
      <c r="M252" t="s">
        <v>912</v>
      </c>
      <c r="N252">
        <v>1</v>
      </c>
      <c r="O252">
        <v>3.1390326757464499E+17</v>
      </c>
      <c r="P252" t="s">
        <v>2008</v>
      </c>
      <c r="Q252" s="16">
        <v>46233</v>
      </c>
      <c r="R252" s="16">
        <v>46237</v>
      </c>
      <c r="S252" t="s">
        <v>916</v>
      </c>
      <c r="T252" t="s">
        <v>917</v>
      </c>
      <c r="U252" s="16">
        <v>46241</v>
      </c>
      <c r="V252" t="s">
        <v>909</v>
      </c>
      <c r="W252">
        <v>1490838835884170</v>
      </c>
      <c r="X252" t="s">
        <v>2009</v>
      </c>
      <c r="Y252" t="s">
        <v>2003</v>
      </c>
      <c r="AA252" t="s">
        <v>918</v>
      </c>
      <c r="AB252" t="s">
        <v>918</v>
      </c>
      <c r="AC252" s="17">
        <v>46241.629259259258</v>
      </c>
      <c r="AD252" s="12" t="s">
        <v>85</v>
      </c>
      <c r="AE252" s="12">
        <f t="shared" si="4"/>
        <v>242.73</v>
      </c>
    </row>
    <row r="253" spans="2:31" ht="14.45" x14ac:dyDescent="0.3">
      <c r="B253" t="s">
        <v>1765</v>
      </c>
      <c r="C253">
        <v>31</v>
      </c>
      <c r="D253" t="s">
        <v>2010</v>
      </c>
      <c r="E253">
        <v>80829185</v>
      </c>
      <c r="F253">
        <v>83921920</v>
      </c>
      <c r="G253" t="s">
        <v>570</v>
      </c>
      <c r="H253">
        <v>350</v>
      </c>
      <c r="I253">
        <v>304.33999999999997</v>
      </c>
      <c r="J253">
        <v>18</v>
      </c>
      <c r="K253" t="s">
        <v>905</v>
      </c>
      <c r="M253" t="s">
        <v>915</v>
      </c>
      <c r="N253">
        <v>1</v>
      </c>
      <c r="O253">
        <v>3.1179164951682701E+17</v>
      </c>
      <c r="P253" t="s">
        <v>2011</v>
      </c>
      <c r="Q253" s="16">
        <v>46227</v>
      </c>
      <c r="R253" s="16">
        <v>46236</v>
      </c>
      <c r="S253" t="s">
        <v>916</v>
      </c>
      <c r="T253" t="s">
        <v>917</v>
      </c>
      <c r="U253" s="16">
        <v>46241</v>
      </c>
      <c r="V253" t="s">
        <v>909</v>
      </c>
      <c r="W253">
        <v>1490838595178710</v>
      </c>
      <c r="X253" t="s">
        <v>2012</v>
      </c>
      <c r="Y253" t="s">
        <v>2003</v>
      </c>
      <c r="AA253" t="s">
        <v>918</v>
      </c>
      <c r="AB253" t="s">
        <v>918</v>
      </c>
      <c r="AC253" s="17">
        <v>46241.629259259258</v>
      </c>
      <c r="AD253" s="12" t="s">
        <v>85</v>
      </c>
      <c r="AE253" s="12">
        <f t="shared" si="4"/>
        <v>304.33999999999997</v>
      </c>
    </row>
    <row r="254" spans="2:31" ht="14.45" x14ac:dyDescent="0.3">
      <c r="B254" t="s">
        <v>1765</v>
      </c>
      <c r="C254">
        <v>32</v>
      </c>
      <c r="D254" t="s">
        <v>938</v>
      </c>
      <c r="E254" t="s">
        <v>939</v>
      </c>
      <c r="F254">
        <v>80870357</v>
      </c>
      <c r="G254" t="s">
        <v>628</v>
      </c>
      <c r="H254">
        <v>299</v>
      </c>
      <c r="I254">
        <v>232.32</v>
      </c>
      <c r="J254">
        <v>18</v>
      </c>
      <c r="K254" t="s">
        <v>905</v>
      </c>
      <c r="M254" t="s">
        <v>906</v>
      </c>
      <c r="N254">
        <v>1</v>
      </c>
      <c r="O254">
        <v>3.1139765045080902E+17</v>
      </c>
      <c r="P254" t="s">
        <v>2013</v>
      </c>
      <c r="Q254" s="16">
        <v>46226</v>
      </c>
      <c r="R254" s="16">
        <v>46235</v>
      </c>
      <c r="S254" t="s">
        <v>916</v>
      </c>
      <c r="T254" t="s">
        <v>917</v>
      </c>
      <c r="U254" s="16">
        <v>46241</v>
      </c>
      <c r="V254" t="s">
        <v>909</v>
      </c>
      <c r="W254">
        <v>1490838555317090</v>
      </c>
      <c r="X254" t="s">
        <v>2014</v>
      </c>
      <c r="Y254" t="s">
        <v>2003</v>
      </c>
      <c r="AA254" t="s">
        <v>918</v>
      </c>
      <c r="AB254" t="s">
        <v>918</v>
      </c>
      <c r="AC254" s="17">
        <v>46241.629259259258</v>
      </c>
      <c r="AD254" s="12" t="s">
        <v>85</v>
      </c>
      <c r="AE254" s="12">
        <f t="shared" si="4"/>
        <v>232.32</v>
      </c>
    </row>
    <row r="255" spans="2:31" ht="14.45" x14ac:dyDescent="0.3">
      <c r="B255" t="s">
        <v>1765</v>
      </c>
      <c r="C255">
        <v>33</v>
      </c>
      <c r="D255" t="s">
        <v>1258</v>
      </c>
      <c r="E255" t="s">
        <v>1259</v>
      </c>
      <c r="F255">
        <v>83911635</v>
      </c>
      <c r="G255" t="s">
        <v>372</v>
      </c>
      <c r="H255">
        <v>200</v>
      </c>
      <c r="I255">
        <v>180.16</v>
      </c>
      <c r="J255">
        <v>112</v>
      </c>
      <c r="K255" t="s">
        <v>905</v>
      </c>
      <c r="M255" t="s">
        <v>906</v>
      </c>
      <c r="N255">
        <v>1</v>
      </c>
      <c r="O255">
        <v>3.1182978037887802E+17</v>
      </c>
      <c r="P255" t="s">
        <v>2015</v>
      </c>
      <c r="Q255" s="16">
        <v>46227</v>
      </c>
      <c r="R255" s="16">
        <v>46235</v>
      </c>
      <c r="S255" t="s">
        <v>916</v>
      </c>
      <c r="T255" t="s">
        <v>917</v>
      </c>
      <c r="U255" s="16">
        <v>46241</v>
      </c>
      <c r="V255" t="s">
        <v>909</v>
      </c>
      <c r="W255">
        <v>1490838595181050</v>
      </c>
      <c r="X255" t="s">
        <v>2016</v>
      </c>
      <c r="Y255" t="s">
        <v>2003</v>
      </c>
      <c r="AA255" t="s">
        <v>918</v>
      </c>
      <c r="AB255" t="s">
        <v>918</v>
      </c>
      <c r="AC255" s="17">
        <v>46241.629259259258</v>
      </c>
      <c r="AD255" s="12" t="s">
        <v>85</v>
      </c>
      <c r="AE255" s="12">
        <f t="shared" si="4"/>
        <v>180.16</v>
      </c>
    </row>
    <row r="256" spans="2:31" ht="14.45" x14ac:dyDescent="0.3">
      <c r="B256" t="s">
        <v>1765</v>
      </c>
      <c r="C256">
        <v>34</v>
      </c>
      <c r="D256" t="s">
        <v>966</v>
      </c>
      <c r="E256" t="s">
        <v>677</v>
      </c>
      <c r="F256">
        <v>80870946</v>
      </c>
      <c r="G256" t="s">
        <v>1002</v>
      </c>
      <c r="H256">
        <v>199</v>
      </c>
      <c r="I256">
        <v>187.75</v>
      </c>
      <c r="J256">
        <v>120</v>
      </c>
      <c r="K256" t="s">
        <v>905</v>
      </c>
      <c r="M256" t="s">
        <v>967</v>
      </c>
      <c r="N256">
        <v>1</v>
      </c>
      <c r="O256">
        <v>3.1191564331220998E+17</v>
      </c>
      <c r="P256" t="s">
        <v>2017</v>
      </c>
      <c r="Q256" s="16">
        <v>46227</v>
      </c>
      <c r="R256" s="16">
        <v>46235</v>
      </c>
      <c r="S256" t="s">
        <v>916</v>
      </c>
      <c r="T256" t="s">
        <v>917</v>
      </c>
      <c r="U256" s="16">
        <v>46241</v>
      </c>
      <c r="V256" t="s">
        <v>909</v>
      </c>
      <c r="W256">
        <v>1490838595181240</v>
      </c>
      <c r="X256" t="s">
        <v>2018</v>
      </c>
      <c r="Y256" t="s">
        <v>2003</v>
      </c>
      <c r="AA256" t="s">
        <v>918</v>
      </c>
      <c r="AB256" t="s">
        <v>918</v>
      </c>
      <c r="AC256" s="17">
        <v>46241.629259259258</v>
      </c>
      <c r="AD256" s="12" t="s">
        <v>85</v>
      </c>
      <c r="AE256" s="12">
        <f t="shared" si="4"/>
        <v>187.75</v>
      </c>
    </row>
    <row r="257" spans="2:31" ht="14.45" x14ac:dyDescent="0.3">
      <c r="B257" t="s">
        <v>1765</v>
      </c>
      <c r="C257">
        <v>35</v>
      </c>
      <c r="D257" t="s">
        <v>1275</v>
      </c>
      <c r="E257">
        <v>80829201</v>
      </c>
      <c r="F257">
        <v>83921924</v>
      </c>
      <c r="G257" t="s">
        <v>562</v>
      </c>
      <c r="H257">
        <v>350</v>
      </c>
      <c r="I257">
        <v>304.33999999999997</v>
      </c>
      <c r="J257">
        <v>18</v>
      </c>
      <c r="K257" t="s">
        <v>905</v>
      </c>
      <c r="M257" t="s">
        <v>915</v>
      </c>
      <c r="N257">
        <v>1</v>
      </c>
      <c r="O257">
        <v>3.1216242366237901E+17</v>
      </c>
      <c r="P257" t="s">
        <v>2019</v>
      </c>
      <c r="Q257" s="16">
        <v>46228</v>
      </c>
      <c r="R257" s="16">
        <v>46235</v>
      </c>
      <c r="S257" t="s">
        <v>916</v>
      </c>
      <c r="T257" t="s">
        <v>917</v>
      </c>
      <c r="U257" s="16">
        <v>46241</v>
      </c>
      <c r="V257" t="s">
        <v>909</v>
      </c>
      <c r="W257">
        <v>1490838631389950</v>
      </c>
      <c r="X257" t="s">
        <v>2020</v>
      </c>
      <c r="Y257" t="s">
        <v>2003</v>
      </c>
      <c r="AA257" t="s">
        <v>918</v>
      </c>
      <c r="AB257" t="s">
        <v>918</v>
      </c>
      <c r="AC257" s="17">
        <v>46241.629259259258</v>
      </c>
      <c r="AD257" s="12" t="s">
        <v>85</v>
      </c>
      <c r="AE257" s="12">
        <f t="shared" si="4"/>
        <v>304.33999999999997</v>
      </c>
    </row>
    <row r="258" spans="2:31" ht="14.45" x14ac:dyDescent="0.3">
      <c r="B258" t="s">
        <v>1765</v>
      </c>
      <c r="C258">
        <v>36</v>
      </c>
      <c r="D258" t="s">
        <v>1491</v>
      </c>
      <c r="E258" t="s">
        <v>1492</v>
      </c>
      <c r="F258">
        <v>83911777</v>
      </c>
      <c r="G258" t="s">
        <v>426</v>
      </c>
      <c r="H258">
        <v>160</v>
      </c>
      <c r="I258">
        <v>144.12</v>
      </c>
      <c r="J258">
        <v>126</v>
      </c>
      <c r="K258" t="s">
        <v>905</v>
      </c>
      <c r="M258" t="s">
        <v>906</v>
      </c>
      <c r="N258">
        <v>1</v>
      </c>
      <c r="O258">
        <v>3.1282600042966598E+17</v>
      </c>
      <c r="P258" t="s">
        <v>2021</v>
      </c>
      <c r="Q258" s="16">
        <v>46230</v>
      </c>
      <c r="R258" s="16">
        <v>46235</v>
      </c>
      <c r="S258" t="s">
        <v>916</v>
      </c>
      <c r="T258" t="s">
        <v>917</v>
      </c>
      <c r="U258" s="16">
        <v>46241</v>
      </c>
      <c r="V258" t="s">
        <v>909</v>
      </c>
      <c r="W258">
        <v>1490838703625220</v>
      </c>
      <c r="X258" t="s">
        <v>2022</v>
      </c>
      <c r="Y258" t="s">
        <v>2003</v>
      </c>
      <c r="AA258" t="s">
        <v>918</v>
      </c>
      <c r="AB258" t="s">
        <v>918</v>
      </c>
      <c r="AC258" s="17">
        <v>46241.629259259258</v>
      </c>
      <c r="AD258" s="12" t="s">
        <v>85</v>
      </c>
      <c r="AE258" s="12">
        <f t="shared" si="4"/>
        <v>144.12</v>
      </c>
    </row>
    <row r="259" spans="2:31" ht="14.45" x14ac:dyDescent="0.3">
      <c r="B259" t="s">
        <v>1765</v>
      </c>
      <c r="C259">
        <v>37</v>
      </c>
      <c r="D259" t="s">
        <v>937</v>
      </c>
      <c r="E259">
        <v>80829995</v>
      </c>
      <c r="F259">
        <v>80895446</v>
      </c>
      <c r="G259" t="s">
        <v>797</v>
      </c>
      <c r="H259">
        <v>374</v>
      </c>
      <c r="I259">
        <v>325.22000000000003</v>
      </c>
      <c r="J259">
        <v>18</v>
      </c>
      <c r="K259" t="s">
        <v>905</v>
      </c>
      <c r="M259" t="s">
        <v>922</v>
      </c>
      <c r="N259">
        <v>1</v>
      </c>
      <c r="O259">
        <v>3.107086435386E+17</v>
      </c>
      <c r="P259" t="s">
        <v>2023</v>
      </c>
      <c r="Q259" s="16">
        <v>46224</v>
      </c>
      <c r="R259" s="16">
        <v>46234</v>
      </c>
      <c r="S259" t="s">
        <v>916</v>
      </c>
      <c r="T259" t="s">
        <v>917</v>
      </c>
      <c r="U259" s="16">
        <v>46241</v>
      </c>
      <c r="V259" t="s">
        <v>909</v>
      </c>
      <c r="W259">
        <v>1490838470960900</v>
      </c>
      <c r="X259" t="s">
        <v>2024</v>
      </c>
      <c r="Y259" t="s">
        <v>2003</v>
      </c>
      <c r="AA259" t="s">
        <v>918</v>
      </c>
      <c r="AB259" t="s">
        <v>918</v>
      </c>
      <c r="AC259" s="17">
        <v>46241.629259259258</v>
      </c>
      <c r="AD259" s="12" t="s">
        <v>85</v>
      </c>
      <c r="AE259" s="12">
        <f t="shared" si="4"/>
        <v>325.22000000000003</v>
      </c>
    </row>
    <row r="260" spans="2:31" ht="14.45" x14ac:dyDescent="0.3">
      <c r="B260" t="s">
        <v>1765</v>
      </c>
      <c r="C260">
        <v>38</v>
      </c>
      <c r="D260" t="s">
        <v>937</v>
      </c>
      <c r="E260">
        <v>80829995</v>
      </c>
      <c r="F260">
        <v>80895446</v>
      </c>
      <c r="G260" t="s">
        <v>797</v>
      </c>
      <c r="H260">
        <v>374</v>
      </c>
      <c r="I260">
        <v>325.22000000000003</v>
      </c>
      <c r="J260">
        <v>18</v>
      </c>
      <c r="K260" t="s">
        <v>905</v>
      </c>
      <c r="M260" t="s">
        <v>922</v>
      </c>
      <c r="N260">
        <v>1</v>
      </c>
      <c r="O260">
        <v>3.1005525241276301E+17</v>
      </c>
      <c r="P260" t="s">
        <v>2025</v>
      </c>
      <c r="Q260" s="16">
        <v>46223</v>
      </c>
      <c r="R260" s="16">
        <v>46234</v>
      </c>
      <c r="S260" t="s">
        <v>916</v>
      </c>
      <c r="T260" t="s">
        <v>917</v>
      </c>
      <c r="U260" s="16">
        <v>46241</v>
      </c>
      <c r="V260" t="s">
        <v>909</v>
      </c>
      <c r="W260">
        <v>1490838420781080</v>
      </c>
      <c r="X260" t="s">
        <v>2026</v>
      </c>
      <c r="Y260" t="s">
        <v>2003</v>
      </c>
      <c r="AA260" t="s">
        <v>918</v>
      </c>
      <c r="AB260" t="s">
        <v>918</v>
      </c>
      <c r="AC260" s="17">
        <v>46241.629259259258</v>
      </c>
      <c r="AD260" s="12" t="s">
        <v>85</v>
      </c>
      <c r="AE260" s="12">
        <f t="shared" si="4"/>
        <v>325.22000000000003</v>
      </c>
    </row>
    <row r="261" spans="2:31" ht="14.45" x14ac:dyDescent="0.3">
      <c r="B261" t="s">
        <v>1765</v>
      </c>
      <c r="C261">
        <v>39</v>
      </c>
      <c r="D261" t="s">
        <v>1275</v>
      </c>
      <c r="E261">
        <v>80829201</v>
      </c>
      <c r="F261">
        <v>83921924</v>
      </c>
      <c r="G261" t="s">
        <v>562</v>
      </c>
      <c r="H261">
        <v>350</v>
      </c>
      <c r="I261">
        <v>304.33999999999997</v>
      </c>
      <c r="J261">
        <v>18</v>
      </c>
      <c r="K261" t="s">
        <v>905</v>
      </c>
      <c r="M261" t="s">
        <v>915</v>
      </c>
      <c r="N261">
        <v>1</v>
      </c>
      <c r="O261">
        <v>3.1211832017825402E+17</v>
      </c>
      <c r="P261" t="s">
        <v>2027</v>
      </c>
      <c r="Q261" s="16">
        <v>46228</v>
      </c>
      <c r="R261" s="16">
        <v>46234</v>
      </c>
      <c r="S261" t="s">
        <v>916</v>
      </c>
      <c r="T261" t="s">
        <v>917</v>
      </c>
      <c r="U261" s="16">
        <v>46241</v>
      </c>
      <c r="V261" t="s">
        <v>909</v>
      </c>
      <c r="W261">
        <v>1490838631389870</v>
      </c>
      <c r="X261" t="s">
        <v>2028</v>
      </c>
      <c r="Y261" t="s">
        <v>2003</v>
      </c>
      <c r="AA261" t="s">
        <v>918</v>
      </c>
      <c r="AB261" t="s">
        <v>918</v>
      </c>
      <c r="AC261" s="17">
        <v>46241.629259259258</v>
      </c>
      <c r="AD261" s="12" t="s">
        <v>85</v>
      </c>
      <c r="AE261" s="12">
        <f t="shared" si="4"/>
        <v>304.33999999999997</v>
      </c>
    </row>
    <row r="262" spans="2:31" x14ac:dyDescent="0.25">
      <c r="B262" t="s">
        <v>1765</v>
      </c>
      <c r="C262">
        <v>40</v>
      </c>
      <c r="D262" t="s">
        <v>932</v>
      </c>
      <c r="E262">
        <v>80813218</v>
      </c>
      <c r="F262">
        <v>80864297</v>
      </c>
      <c r="G262" t="s">
        <v>632</v>
      </c>
      <c r="H262">
        <v>175</v>
      </c>
      <c r="I262">
        <v>153.5</v>
      </c>
      <c r="J262">
        <v>72</v>
      </c>
      <c r="K262" t="s">
        <v>905</v>
      </c>
      <c r="M262" t="s">
        <v>933</v>
      </c>
      <c r="N262">
        <v>1</v>
      </c>
      <c r="O262">
        <v>3.11015049969992E+17</v>
      </c>
      <c r="P262" t="s">
        <v>2029</v>
      </c>
      <c r="Q262" s="16">
        <v>46225</v>
      </c>
      <c r="R262" s="16">
        <v>46234</v>
      </c>
      <c r="S262" t="s">
        <v>916</v>
      </c>
      <c r="T262" t="s">
        <v>917</v>
      </c>
      <c r="U262" s="16">
        <v>46241</v>
      </c>
      <c r="V262" t="s">
        <v>909</v>
      </c>
      <c r="W262">
        <v>1490838514413820</v>
      </c>
      <c r="X262" t="s">
        <v>2030</v>
      </c>
      <c r="Y262" t="s">
        <v>2003</v>
      </c>
      <c r="AA262" t="s">
        <v>918</v>
      </c>
      <c r="AB262" t="s">
        <v>918</v>
      </c>
      <c r="AC262" s="17">
        <v>46241.629259259258</v>
      </c>
      <c r="AD262" s="12" t="s">
        <v>85</v>
      </c>
      <c r="AE262" s="12">
        <f t="shared" si="4"/>
        <v>153.5</v>
      </c>
    </row>
    <row r="263" spans="2:31" ht="14.45" x14ac:dyDescent="0.3">
      <c r="B263" t="s">
        <v>1765</v>
      </c>
      <c r="C263">
        <v>41</v>
      </c>
      <c r="D263" t="s">
        <v>1016</v>
      </c>
      <c r="E263">
        <v>648969686</v>
      </c>
      <c r="F263">
        <v>83918759</v>
      </c>
      <c r="G263" t="s">
        <v>482</v>
      </c>
      <c r="H263">
        <v>279</v>
      </c>
      <c r="I263">
        <v>232.5</v>
      </c>
      <c r="J263">
        <v>40</v>
      </c>
      <c r="K263" t="s">
        <v>905</v>
      </c>
      <c r="M263" t="s">
        <v>915</v>
      </c>
      <c r="N263">
        <v>1</v>
      </c>
      <c r="O263">
        <v>3.1185134157188301E+17</v>
      </c>
      <c r="P263" t="s">
        <v>2031</v>
      </c>
      <c r="Q263" s="16">
        <v>46227</v>
      </c>
      <c r="R263" s="16">
        <v>46233</v>
      </c>
      <c r="S263" t="s">
        <v>916</v>
      </c>
      <c r="T263" t="s">
        <v>917</v>
      </c>
      <c r="U263" s="16">
        <v>46241</v>
      </c>
      <c r="V263" t="s">
        <v>909</v>
      </c>
      <c r="W263">
        <v>1490838595174960</v>
      </c>
      <c r="X263" t="s">
        <v>2032</v>
      </c>
      <c r="Y263" t="s">
        <v>2003</v>
      </c>
      <c r="AA263" t="s">
        <v>918</v>
      </c>
      <c r="AB263" t="s">
        <v>918</v>
      </c>
      <c r="AC263" s="17">
        <v>46241.629259259258</v>
      </c>
      <c r="AD263" s="12" t="s">
        <v>85</v>
      </c>
      <c r="AE263" s="12">
        <f t="shared" si="4"/>
        <v>232.5</v>
      </c>
    </row>
    <row r="264" spans="2:31" ht="14.45" x14ac:dyDescent="0.3">
      <c r="B264" t="s">
        <v>1765</v>
      </c>
      <c r="C264">
        <v>42</v>
      </c>
      <c r="D264" t="s">
        <v>991</v>
      </c>
      <c r="E264" t="s">
        <v>992</v>
      </c>
      <c r="F264">
        <v>80892904</v>
      </c>
      <c r="G264" t="s">
        <v>1013</v>
      </c>
      <c r="H264">
        <v>267</v>
      </c>
      <c r="I264">
        <v>242.73</v>
      </c>
      <c r="J264">
        <v>48</v>
      </c>
      <c r="K264" t="s">
        <v>905</v>
      </c>
      <c r="M264" t="s">
        <v>912</v>
      </c>
      <c r="N264">
        <v>1</v>
      </c>
      <c r="O264">
        <v>3.0750643313286202E+17</v>
      </c>
      <c r="P264" t="s">
        <v>2033</v>
      </c>
      <c r="Q264" s="16">
        <v>46216</v>
      </c>
      <c r="R264" s="16">
        <v>46233</v>
      </c>
      <c r="S264" t="s">
        <v>916</v>
      </c>
      <c r="T264" t="s">
        <v>917</v>
      </c>
      <c r="U264" s="16">
        <v>46241</v>
      </c>
      <c r="V264" t="s">
        <v>909</v>
      </c>
      <c r="W264">
        <v>1490838036913850</v>
      </c>
      <c r="X264" t="s">
        <v>2034</v>
      </c>
      <c r="Y264" t="s">
        <v>2003</v>
      </c>
      <c r="AA264" t="s">
        <v>918</v>
      </c>
      <c r="AB264" t="s">
        <v>918</v>
      </c>
      <c r="AC264" s="17">
        <v>46241.629259259258</v>
      </c>
      <c r="AD264" s="12" t="s">
        <v>85</v>
      </c>
      <c r="AE264" s="12">
        <f t="shared" si="4"/>
        <v>242.73</v>
      </c>
    </row>
    <row r="265" spans="2:31" ht="14.45" x14ac:dyDescent="0.3">
      <c r="B265" t="s">
        <v>1765</v>
      </c>
      <c r="C265">
        <v>43</v>
      </c>
      <c r="D265" t="s">
        <v>995</v>
      </c>
      <c r="E265" t="s">
        <v>996</v>
      </c>
      <c r="F265">
        <v>83911280</v>
      </c>
      <c r="G265" t="s">
        <v>969</v>
      </c>
      <c r="H265">
        <v>222</v>
      </c>
      <c r="I265">
        <v>201.81</v>
      </c>
      <c r="J265">
        <v>48</v>
      </c>
      <c r="K265" t="s">
        <v>905</v>
      </c>
      <c r="M265" t="s">
        <v>912</v>
      </c>
      <c r="N265">
        <v>1</v>
      </c>
      <c r="O265">
        <v>3.1028663001540198E+17</v>
      </c>
      <c r="P265" t="s">
        <v>2035</v>
      </c>
      <c r="Q265" s="16">
        <v>46223</v>
      </c>
      <c r="R265" s="16">
        <v>46233</v>
      </c>
      <c r="S265" t="s">
        <v>916</v>
      </c>
      <c r="T265" t="s">
        <v>917</v>
      </c>
      <c r="U265" s="16">
        <v>46241</v>
      </c>
      <c r="V265" t="s">
        <v>909</v>
      </c>
      <c r="W265">
        <v>1490838420784200</v>
      </c>
      <c r="X265" t="s">
        <v>2036</v>
      </c>
      <c r="Y265" t="s">
        <v>2003</v>
      </c>
      <c r="AA265" t="s">
        <v>918</v>
      </c>
      <c r="AB265" t="s">
        <v>918</v>
      </c>
      <c r="AC265" s="17">
        <v>46241.629259259258</v>
      </c>
      <c r="AD265" s="12" t="s">
        <v>85</v>
      </c>
      <c r="AE265" s="12">
        <f t="shared" si="4"/>
        <v>201.81</v>
      </c>
    </row>
    <row r="266" spans="2:31" ht="14.45" x14ac:dyDescent="0.3">
      <c r="B266" t="s">
        <v>1915</v>
      </c>
      <c r="C266">
        <v>1</v>
      </c>
      <c r="D266" t="s">
        <v>1329</v>
      </c>
      <c r="E266">
        <v>80863078</v>
      </c>
      <c r="F266">
        <v>80887987</v>
      </c>
      <c r="G266" t="s">
        <v>914</v>
      </c>
      <c r="H266">
        <v>560</v>
      </c>
      <c r="I266">
        <v>466.67</v>
      </c>
      <c r="J266">
        <v>6</v>
      </c>
      <c r="K266" t="s">
        <v>905</v>
      </c>
      <c r="M266" t="s">
        <v>915</v>
      </c>
      <c r="N266">
        <v>1</v>
      </c>
      <c r="O266">
        <v>3.1533501170779597E+17</v>
      </c>
      <c r="P266" t="s">
        <v>2045</v>
      </c>
      <c r="Q266" s="16">
        <v>46237</v>
      </c>
      <c r="R266" s="16">
        <v>46240</v>
      </c>
      <c r="S266" t="s">
        <v>916</v>
      </c>
      <c r="T266" t="s">
        <v>917</v>
      </c>
      <c r="U266" s="16">
        <v>46242</v>
      </c>
      <c r="V266" t="s">
        <v>909</v>
      </c>
      <c r="W266">
        <v>1490839012904000</v>
      </c>
      <c r="X266" t="s">
        <v>2046</v>
      </c>
      <c r="Y266" t="s">
        <v>2047</v>
      </c>
      <c r="AA266" t="s">
        <v>918</v>
      </c>
      <c r="AB266" t="s">
        <v>918</v>
      </c>
      <c r="AC266" s="17">
        <v>46242.590219907404</v>
      </c>
      <c r="AD266" s="12" t="s">
        <v>85</v>
      </c>
      <c r="AE266" s="12">
        <f t="shared" si="4"/>
        <v>466.67</v>
      </c>
    </row>
    <row r="267" spans="2:31" ht="14.45" x14ac:dyDescent="0.3">
      <c r="B267" t="s">
        <v>1915</v>
      </c>
      <c r="C267">
        <v>2</v>
      </c>
      <c r="D267" t="s">
        <v>991</v>
      </c>
      <c r="E267" t="s">
        <v>992</v>
      </c>
      <c r="F267">
        <v>80892904</v>
      </c>
      <c r="G267" t="s">
        <v>1013</v>
      </c>
      <c r="H267">
        <v>267</v>
      </c>
      <c r="I267">
        <v>242.73</v>
      </c>
      <c r="J267">
        <v>48</v>
      </c>
      <c r="K267" t="s">
        <v>905</v>
      </c>
      <c r="M267" t="s">
        <v>912</v>
      </c>
      <c r="N267">
        <v>1</v>
      </c>
      <c r="O267">
        <v>3.1434966486995597E+17</v>
      </c>
      <c r="P267" t="s">
        <v>2048</v>
      </c>
      <c r="Q267" s="16">
        <v>46234</v>
      </c>
      <c r="R267" s="16">
        <v>46240</v>
      </c>
      <c r="S267" t="s">
        <v>916</v>
      </c>
      <c r="T267" t="s">
        <v>917</v>
      </c>
      <c r="U267" s="16">
        <v>46242</v>
      </c>
      <c r="V267" t="s">
        <v>909</v>
      </c>
      <c r="W267">
        <v>1490838874469350</v>
      </c>
      <c r="X267" t="s">
        <v>2049</v>
      </c>
      <c r="Y267" t="s">
        <v>2047</v>
      </c>
      <c r="AA267" t="s">
        <v>918</v>
      </c>
      <c r="AB267" t="s">
        <v>918</v>
      </c>
      <c r="AC267" s="17">
        <v>46242.590219907404</v>
      </c>
      <c r="AD267" s="12" t="s">
        <v>85</v>
      </c>
      <c r="AE267" s="12">
        <f t="shared" si="4"/>
        <v>242.73</v>
      </c>
    </row>
    <row r="268" spans="2:31" ht="14.45" x14ac:dyDescent="0.3">
      <c r="B268" t="s">
        <v>1915</v>
      </c>
      <c r="C268">
        <v>3</v>
      </c>
      <c r="D268" t="s">
        <v>1773</v>
      </c>
      <c r="E268">
        <v>36520854</v>
      </c>
      <c r="F268">
        <v>83912166</v>
      </c>
      <c r="G268" t="s">
        <v>405</v>
      </c>
      <c r="H268">
        <v>294</v>
      </c>
      <c r="I268">
        <v>245.01</v>
      </c>
      <c r="J268">
        <v>40</v>
      </c>
      <c r="K268" t="s">
        <v>905</v>
      </c>
      <c r="M268" t="s">
        <v>915</v>
      </c>
      <c r="N268">
        <v>1</v>
      </c>
      <c r="O268">
        <v>3.1290240931980902E+17</v>
      </c>
      <c r="P268" t="s">
        <v>2050</v>
      </c>
      <c r="Q268" s="16">
        <v>46230</v>
      </c>
      <c r="R268" s="16">
        <v>46239</v>
      </c>
      <c r="S268" t="s">
        <v>916</v>
      </c>
      <c r="T268" t="s">
        <v>917</v>
      </c>
      <c r="U268" s="16">
        <v>46242</v>
      </c>
      <c r="V268" t="s">
        <v>909</v>
      </c>
      <c r="W268">
        <v>1490838703625160</v>
      </c>
      <c r="X268" t="s">
        <v>2051</v>
      </c>
      <c r="Y268" t="s">
        <v>2047</v>
      </c>
      <c r="AA268" t="s">
        <v>918</v>
      </c>
      <c r="AB268" t="s">
        <v>918</v>
      </c>
      <c r="AC268" s="17">
        <v>46242.590219907404</v>
      </c>
      <c r="AD268" s="12" t="s">
        <v>85</v>
      </c>
      <c r="AE268" s="12">
        <f t="shared" si="4"/>
        <v>245.01</v>
      </c>
    </row>
    <row r="269" spans="2:31" ht="14.45" x14ac:dyDescent="0.3">
      <c r="B269" t="s">
        <v>1915</v>
      </c>
      <c r="C269">
        <v>5</v>
      </c>
      <c r="D269" t="s">
        <v>1016</v>
      </c>
      <c r="E269">
        <v>648969686</v>
      </c>
      <c r="F269">
        <v>83918759</v>
      </c>
      <c r="G269" t="s">
        <v>482</v>
      </c>
      <c r="H269">
        <v>279</v>
      </c>
      <c r="I269">
        <v>232.5</v>
      </c>
      <c r="J269">
        <v>40</v>
      </c>
      <c r="K269" t="s">
        <v>905</v>
      </c>
      <c r="M269" t="s">
        <v>915</v>
      </c>
      <c r="N269">
        <v>1</v>
      </c>
      <c r="O269">
        <v>3.1180922758699501E+17</v>
      </c>
      <c r="P269" t="s">
        <v>2052</v>
      </c>
      <c r="Q269" s="16">
        <v>46227</v>
      </c>
      <c r="R269" s="16">
        <v>46239</v>
      </c>
      <c r="S269" t="s">
        <v>916</v>
      </c>
      <c r="T269" t="s">
        <v>917</v>
      </c>
      <c r="U269" s="16">
        <v>46242</v>
      </c>
      <c r="V269" t="s">
        <v>909</v>
      </c>
      <c r="W269">
        <v>1490838595174750</v>
      </c>
      <c r="X269" t="s">
        <v>2053</v>
      </c>
      <c r="Y269" t="s">
        <v>2047</v>
      </c>
      <c r="AA269" t="s">
        <v>918</v>
      </c>
      <c r="AB269" t="s">
        <v>918</v>
      </c>
      <c r="AC269" s="17">
        <v>46242.590219907404</v>
      </c>
      <c r="AD269" s="12" t="s">
        <v>85</v>
      </c>
      <c r="AE269" s="12">
        <f t="shared" si="4"/>
        <v>232.5</v>
      </c>
    </row>
    <row r="270" spans="2:31" ht="14.45" x14ac:dyDescent="0.3">
      <c r="B270" t="s">
        <v>1915</v>
      </c>
      <c r="C270">
        <v>6</v>
      </c>
      <c r="D270" t="s">
        <v>1016</v>
      </c>
      <c r="E270">
        <v>648969686</v>
      </c>
      <c r="F270">
        <v>83918759</v>
      </c>
      <c r="G270" t="s">
        <v>482</v>
      </c>
      <c r="H270">
        <v>279</v>
      </c>
      <c r="I270">
        <v>232.5</v>
      </c>
      <c r="J270">
        <v>40</v>
      </c>
      <c r="K270" t="s">
        <v>905</v>
      </c>
      <c r="M270" t="s">
        <v>915</v>
      </c>
      <c r="N270">
        <v>2</v>
      </c>
      <c r="O270">
        <v>3.13726662461504E+17</v>
      </c>
      <c r="P270" t="s">
        <v>2054</v>
      </c>
      <c r="Q270" s="16">
        <v>46232</v>
      </c>
      <c r="R270" s="16">
        <v>46239</v>
      </c>
      <c r="S270" t="s">
        <v>916</v>
      </c>
      <c r="T270" t="s">
        <v>917</v>
      </c>
      <c r="U270" s="16">
        <v>46242</v>
      </c>
      <c r="V270" t="s">
        <v>909</v>
      </c>
      <c r="W270">
        <v>34483381403185</v>
      </c>
      <c r="X270" t="s">
        <v>2055</v>
      </c>
      <c r="Y270" t="s">
        <v>2056</v>
      </c>
      <c r="AA270" t="s">
        <v>918</v>
      </c>
      <c r="AB270" t="s">
        <v>918</v>
      </c>
      <c r="AC270" s="17">
        <v>46242.590219907404</v>
      </c>
      <c r="AD270" s="12" t="s">
        <v>85</v>
      </c>
      <c r="AE270" s="12">
        <f t="shared" si="4"/>
        <v>465</v>
      </c>
    </row>
    <row r="271" spans="2:31" x14ac:dyDescent="0.25">
      <c r="B271" t="s">
        <v>1915</v>
      </c>
      <c r="C271">
        <v>7</v>
      </c>
      <c r="D271" t="s">
        <v>932</v>
      </c>
      <c r="E271">
        <v>80813218</v>
      </c>
      <c r="F271">
        <v>80864297</v>
      </c>
      <c r="G271" t="s">
        <v>632</v>
      </c>
      <c r="H271">
        <v>175</v>
      </c>
      <c r="I271">
        <v>153.5</v>
      </c>
      <c r="J271">
        <v>72</v>
      </c>
      <c r="K271" t="s">
        <v>905</v>
      </c>
      <c r="M271" t="s">
        <v>933</v>
      </c>
      <c r="N271">
        <v>1</v>
      </c>
      <c r="O271">
        <v>3.1278280763287398E+17</v>
      </c>
      <c r="P271" t="s">
        <v>2057</v>
      </c>
      <c r="Q271" s="16">
        <v>46230</v>
      </c>
      <c r="R271" s="16">
        <v>46238</v>
      </c>
      <c r="S271" t="s">
        <v>916</v>
      </c>
      <c r="T271" t="s">
        <v>917</v>
      </c>
      <c r="U271" s="16">
        <v>46242</v>
      </c>
      <c r="V271" t="s">
        <v>909</v>
      </c>
      <c r="W271">
        <v>1490838703630150</v>
      </c>
      <c r="X271" t="s">
        <v>2058</v>
      </c>
      <c r="Y271" t="s">
        <v>2047</v>
      </c>
      <c r="AA271" t="s">
        <v>918</v>
      </c>
      <c r="AB271" t="s">
        <v>918</v>
      </c>
      <c r="AC271" s="17">
        <v>46242.590219907404</v>
      </c>
      <c r="AD271" s="12" t="s">
        <v>85</v>
      </c>
      <c r="AE271" s="12">
        <f t="shared" si="4"/>
        <v>153.5</v>
      </c>
    </row>
    <row r="272" spans="2:31" ht="14.45" x14ac:dyDescent="0.3">
      <c r="B272" t="s">
        <v>1915</v>
      </c>
      <c r="C272">
        <v>8</v>
      </c>
      <c r="D272" t="s">
        <v>1943</v>
      </c>
      <c r="E272">
        <v>80756049</v>
      </c>
      <c r="F272">
        <v>80756049</v>
      </c>
      <c r="G272" t="s">
        <v>287</v>
      </c>
      <c r="H272">
        <v>299</v>
      </c>
      <c r="I272">
        <v>249.16</v>
      </c>
      <c r="J272">
        <v>24</v>
      </c>
      <c r="K272" t="s">
        <v>905</v>
      </c>
      <c r="M272" t="s">
        <v>915</v>
      </c>
      <c r="N272">
        <v>1</v>
      </c>
      <c r="O272">
        <v>3.1465927630750502E+17</v>
      </c>
      <c r="P272" t="s">
        <v>2059</v>
      </c>
      <c r="Q272" s="16">
        <v>46235</v>
      </c>
      <c r="R272" s="16">
        <v>46238</v>
      </c>
      <c r="S272" t="s">
        <v>916</v>
      </c>
      <c r="T272" t="s">
        <v>917</v>
      </c>
      <c r="U272" s="16">
        <v>46242</v>
      </c>
      <c r="V272" t="s">
        <v>909</v>
      </c>
      <c r="W272">
        <v>1490838913260790</v>
      </c>
      <c r="X272" t="s">
        <v>2060</v>
      </c>
      <c r="Y272" t="s">
        <v>2047</v>
      </c>
      <c r="AA272" t="s">
        <v>918</v>
      </c>
      <c r="AB272" t="s">
        <v>918</v>
      </c>
      <c r="AC272" s="17">
        <v>46242.590219907404</v>
      </c>
      <c r="AD272" s="12" t="s">
        <v>85</v>
      </c>
      <c r="AE272" s="12">
        <f t="shared" si="4"/>
        <v>249.16</v>
      </c>
    </row>
    <row r="273" spans="2:31" x14ac:dyDescent="0.25">
      <c r="B273" t="s">
        <v>1915</v>
      </c>
      <c r="C273">
        <v>9</v>
      </c>
      <c r="D273" t="s">
        <v>932</v>
      </c>
      <c r="E273">
        <v>80813218</v>
      </c>
      <c r="F273">
        <v>80864297</v>
      </c>
      <c r="G273" t="s">
        <v>632</v>
      </c>
      <c r="H273">
        <v>175</v>
      </c>
      <c r="I273">
        <v>153.5</v>
      </c>
      <c r="J273">
        <v>72</v>
      </c>
      <c r="K273" t="s">
        <v>905</v>
      </c>
      <c r="M273" t="s">
        <v>933</v>
      </c>
      <c r="N273">
        <v>1</v>
      </c>
      <c r="O273">
        <v>3.13184510208312E+17</v>
      </c>
      <c r="P273" t="s">
        <v>2061</v>
      </c>
      <c r="Q273" s="16">
        <v>46231</v>
      </c>
      <c r="R273" s="16">
        <v>46238</v>
      </c>
      <c r="S273" t="s">
        <v>916</v>
      </c>
      <c r="T273" t="s">
        <v>917</v>
      </c>
      <c r="U273" s="16">
        <v>46242</v>
      </c>
      <c r="V273" t="s">
        <v>909</v>
      </c>
      <c r="W273">
        <v>1490838751684590</v>
      </c>
      <c r="X273" t="s">
        <v>2062</v>
      </c>
      <c r="Y273" t="s">
        <v>2047</v>
      </c>
      <c r="AA273" t="s">
        <v>918</v>
      </c>
      <c r="AB273" t="s">
        <v>918</v>
      </c>
      <c r="AC273" s="17">
        <v>46242.590219907404</v>
      </c>
      <c r="AD273" s="12" t="s">
        <v>85</v>
      </c>
      <c r="AE273" s="12">
        <f t="shared" si="4"/>
        <v>153.5</v>
      </c>
    </row>
    <row r="274" spans="2:31" ht="14.45" x14ac:dyDescent="0.3">
      <c r="B274" t="s">
        <v>1915</v>
      </c>
      <c r="C274">
        <v>10</v>
      </c>
      <c r="D274" t="s">
        <v>1000</v>
      </c>
      <c r="E274" t="s">
        <v>1001</v>
      </c>
      <c r="F274">
        <v>80879273</v>
      </c>
      <c r="G274" t="s">
        <v>752</v>
      </c>
      <c r="H274">
        <v>225</v>
      </c>
      <c r="I274">
        <v>204.54000000000002</v>
      </c>
      <c r="J274">
        <v>48</v>
      </c>
      <c r="K274" t="s">
        <v>905</v>
      </c>
      <c r="M274" t="s">
        <v>912</v>
      </c>
      <c r="N274">
        <v>1</v>
      </c>
      <c r="O274">
        <v>3.1295228646463898E+17</v>
      </c>
      <c r="P274" t="s">
        <v>2063</v>
      </c>
      <c r="Q274" s="16">
        <v>46230</v>
      </c>
      <c r="R274" s="16">
        <v>46238</v>
      </c>
      <c r="S274" t="s">
        <v>916</v>
      </c>
      <c r="T274" t="s">
        <v>917</v>
      </c>
      <c r="U274" s="16">
        <v>46242</v>
      </c>
      <c r="V274" t="s">
        <v>909</v>
      </c>
      <c r="W274">
        <v>1490838703622670</v>
      </c>
      <c r="X274" t="s">
        <v>2064</v>
      </c>
      <c r="Y274" t="s">
        <v>2047</v>
      </c>
      <c r="AA274" t="s">
        <v>918</v>
      </c>
      <c r="AB274" t="s">
        <v>918</v>
      </c>
      <c r="AC274" s="17">
        <v>46242.590219907404</v>
      </c>
      <c r="AD274" s="12" t="s">
        <v>85</v>
      </c>
      <c r="AE274" s="12">
        <f t="shared" si="4"/>
        <v>204.54000000000002</v>
      </c>
    </row>
    <row r="275" spans="2:31" x14ac:dyDescent="0.25">
      <c r="B275" t="s">
        <v>1915</v>
      </c>
      <c r="C275">
        <v>11</v>
      </c>
      <c r="D275" t="s">
        <v>932</v>
      </c>
      <c r="E275">
        <v>80813218</v>
      </c>
      <c r="F275">
        <v>80864297</v>
      </c>
      <c r="G275" t="s">
        <v>632</v>
      </c>
      <c r="H275">
        <v>175</v>
      </c>
      <c r="I275">
        <v>153.5</v>
      </c>
      <c r="J275">
        <v>72</v>
      </c>
      <c r="K275" t="s">
        <v>905</v>
      </c>
      <c r="M275" t="s">
        <v>933</v>
      </c>
      <c r="N275">
        <v>1</v>
      </c>
      <c r="O275">
        <v>3.1188372546192602E+17</v>
      </c>
      <c r="P275" t="s">
        <v>2065</v>
      </c>
      <c r="Q275" s="16">
        <v>46227</v>
      </c>
      <c r="R275" s="16">
        <v>46237</v>
      </c>
      <c r="S275" t="s">
        <v>916</v>
      </c>
      <c r="T275" t="s">
        <v>917</v>
      </c>
      <c r="U275" s="16">
        <v>46242</v>
      </c>
      <c r="V275" t="s">
        <v>909</v>
      </c>
      <c r="W275">
        <v>1490838595177080</v>
      </c>
      <c r="X275" t="s">
        <v>2066</v>
      </c>
      <c r="Y275" t="s">
        <v>2047</v>
      </c>
      <c r="AA275" t="s">
        <v>918</v>
      </c>
      <c r="AB275" t="s">
        <v>918</v>
      </c>
      <c r="AC275" s="17">
        <v>46242.590219907404</v>
      </c>
      <c r="AD275" s="12" t="s">
        <v>85</v>
      </c>
      <c r="AE275" s="12">
        <f t="shared" si="4"/>
        <v>153.5</v>
      </c>
    </row>
    <row r="276" spans="2:31" x14ac:dyDescent="0.25">
      <c r="B276" t="s">
        <v>1915</v>
      </c>
      <c r="C276">
        <v>12</v>
      </c>
      <c r="D276" t="s">
        <v>932</v>
      </c>
      <c r="E276">
        <v>80813218</v>
      </c>
      <c r="F276">
        <v>80864297</v>
      </c>
      <c r="G276" t="s">
        <v>632</v>
      </c>
      <c r="H276">
        <v>175</v>
      </c>
      <c r="I276">
        <v>153.5</v>
      </c>
      <c r="J276">
        <v>72</v>
      </c>
      <c r="K276" t="s">
        <v>905</v>
      </c>
      <c r="M276" t="s">
        <v>933</v>
      </c>
      <c r="N276">
        <v>2</v>
      </c>
      <c r="O276">
        <v>3.1151622341650099E+17</v>
      </c>
      <c r="P276" t="s">
        <v>2067</v>
      </c>
      <c r="Q276" s="16">
        <v>46226</v>
      </c>
      <c r="R276" s="16">
        <v>46237</v>
      </c>
      <c r="S276" t="s">
        <v>916</v>
      </c>
      <c r="T276" t="s">
        <v>917</v>
      </c>
      <c r="U276" s="16">
        <v>46242</v>
      </c>
      <c r="V276" t="s">
        <v>909</v>
      </c>
      <c r="W276">
        <v>1490838555314060</v>
      </c>
      <c r="X276" t="s">
        <v>2068</v>
      </c>
      <c r="Y276" t="s">
        <v>2047</v>
      </c>
      <c r="AA276" t="s">
        <v>918</v>
      </c>
      <c r="AB276" t="s">
        <v>918</v>
      </c>
      <c r="AC276" s="17">
        <v>46242.590219907404</v>
      </c>
      <c r="AD276" s="12" t="s">
        <v>85</v>
      </c>
      <c r="AE276" s="12">
        <f t="shared" si="4"/>
        <v>307</v>
      </c>
    </row>
    <row r="277" spans="2:31" ht="14.45" x14ac:dyDescent="0.3">
      <c r="B277" t="s">
        <v>1915</v>
      </c>
      <c r="C277">
        <v>13</v>
      </c>
      <c r="D277" t="s">
        <v>1258</v>
      </c>
      <c r="E277" t="s">
        <v>1259</v>
      </c>
      <c r="F277">
        <v>83911635</v>
      </c>
      <c r="G277" t="s">
        <v>372</v>
      </c>
      <c r="H277">
        <v>200</v>
      </c>
      <c r="I277">
        <v>180.16</v>
      </c>
      <c r="J277">
        <v>112</v>
      </c>
      <c r="K277" t="s">
        <v>905</v>
      </c>
      <c r="M277" t="s">
        <v>906</v>
      </c>
      <c r="N277">
        <v>1</v>
      </c>
      <c r="O277">
        <v>3.12283148654072E+17</v>
      </c>
      <c r="P277" t="s">
        <v>2069</v>
      </c>
      <c r="Q277" s="16">
        <v>46228</v>
      </c>
      <c r="R277" s="16">
        <v>46237</v>
      </c>
      <c r="S277" t="s">
        <v>916</v>
      </c>
      <c r="T277" t="s">
        <v>917</v>
      </c>
      <c r="U277" s="16">
        <v>46242</v>
      </c>
      <c r="V277" t="s">
        <v>909</v>
      </c>
      <c r="W277">
        <v>1490838631393500</v>
      </c>
      <c r="X277" t="s">
        <v>2070</v>
      </c>
      <c r="Y277" t="s">
        <v>2047</v>
      </c>
      <c r="AA277" t="s">
        <v>918</v>
      </c>
      <c r="AB277" t="s">
        <v>918</v>
      </c>
      <c r="AC277" s="17">
        <v>46242.590219907404</v>
      </c>
      <c r="AD277" s="12" t="s">
        <v>85</v>
      </c>
      <c r="AE277" s="12">
        <f t="shared" si="4"/>
        <v>180.16</v>
      </c>
    </row>
    <row r="278" spans="2:31" ht="14.45" x14ac:dyDescent="0.3">
      <c r="B278" t="s">
        <v>1915</v>
      </c>
      <c r="C278">
        <v>15</v>
      </c>
      <c r="D278" t="s">
        <v>2071</v>
      </c>
      <c r="E278">
        <v>80798922</v>
      </c>
      <c r="F278" t="s">
        <v>2072</v>
      </c>
      <c r="G278" t="s">
        <v>2073</v>
      </c>
      <c r="H278">
        <v>210</v>
      </c>
      <c r="I278">
        <v>190.91</v>
      </c>
      <c r="J278">
        <v>56</v>
      </c>
      <c r="K278" t="s">
        <v>905</v>
      </c>
      <c r="M278" t="s">
        <v>912</v>
      </c>
      <c r="N278">
        <v>1</v>
      </c>
      <c r="O278">
        <v>2.9830467533684602E+17</v>
      </c>
      <c r="P278" t="s">
        <v>2074</v>
      </c>
      <c r="Q278" s="16">
        <v>46190</v>
      </c>
      <c r="R278" s="16">
        <v>46216</v>
      </c>
      <c r="S278" t="s">
        <v>916</v>
      </c>
      <c r="T278" t="s">
        <v>917</v>
      </c>
      <c r="U278" s="16">
        <v>46242</v>
      </c>
      <c r="V278" t="s">
        <v>924</v>
      </c>
      <c r="W278" t="s">
        <v>2075</v>
      </c>
      <c r="X278" t="s">
        <v>2076</v>
      </c>
      <c r="Y278" t="s">
        <v>1920</v>
      </c>
      <c r="AA278" t="s">
        <v>918</v>
      </c>
      <c r="AB278" t="s">
        <v>918</v>
      </c>
      <c r="AC278" t="s">
        <v>918</v>
      </c>
      <c r="AD278" s="12" t="s">
        <v>85</v>
      </c>
      <c r="AE278" s="12">
        <f t="shared" si="4"/>
        <v>190.91</v>
      </c>
    </row>
    <row r="279" spans="2:31" ht="14.45" x14ac:dyDescent="0.3">
      <c r="B279" t="s">
        <v>2039</v>
      </c>
      <c r="C279">
        <v>1</v>
      </c>
      <c r="D279" t="s">
        <v>937</v>
      </c>
      <c r="E279">
        <v>80829995</v>
      </c>
      <c r="F279">
        <v>80895446</v>
      </c>
      <c r="G279" t="s">
        <v>797</v>
      </c>
      <c r="H279">
        <v>374</v>
      </c>
      <c r="I279">
        <v>325.22000000000003</v>
      </c>
      <c r="J279">
        <v>18</v>
      </c>
      <c r="K279" t="s">
        <v>905</v>
      </c>
      <c r="M279" t="s">
        <v>922</v>
      </c>
      <c r="N279">
        <v>1</v>
      </c>
      <c r="O279">
        <v>3.1663027856204E+17</v>
      </c>
      <c r="P279" t="s">
        <v>2092</v>
      </c>
      <c r="Q279" s="16">
        <v>46240</v>
      </c>
      <c r="R279" s="16">
        <v>46243</v>
      </c>
      <c r="S279" t="s">
        <v>916</v>
      </c>
      <c r="T279" t="s">
        <v>917</v>
      </c>
      <c r="U279" s="16">
        <v>46244</v>
      </c>
      <c r="V279" t="s">
        <v>909</v>
      </c>
      <c r="W279">
        <v>1490839223723310</v>
      </c>
      <c r="X279" t="s">
        <v>2093</v>
      </c>
      <c r="Y279" t="s">
        <v>2094</v>
      </c>
      <c r="AA279" t="s">
        <v>918</v>
      </c>
      <c r="AB279" t="s">
        <v>918</v>
      </c>
      <c r="AC279" s="17">
        <v>46244.720682870371</v>
      </c>
      <c r="AD279" s="12" t="s">
        <v>85</v>
      </c>
      <c r="AE279" s="12">
        <f t="shared" si="4"/>
        <v>325.22000000000003</v>
      </c>
    </row>
    <row r="280" spans="2:31" ht="14.45" x14ac:dyDescent="0.3">
      <c r="B280" t="s">
        <v>2039</v>
      </c>
      <c r="C280">
        <v>2</v>
      </c>
      <c r="D280" t="s">
        <v>1275</v>
      </c>
      <c r="E280">
        <v>80829201</v>
      </c>
      <c r="F280">
        <v>83921924</v>
      </c>
      <c r="G280" t="s">
        <v>562</v>
      </c>
      <c r="H280">
        <v>350</v>
      </c>
      <c r="I280">
        <v>304.33999999999997</v>
      </c>
      <c r="J280">
        <v>18</v>
      </c>
      <c r="K280" t="s">
        <v>905</v>
      </c>
      <c r="M280" t="s">
        <v>915</v>
      </c>
      <c r="N280">
        <v>1</v>
      </c>
      <c r="O280">
        <v>3.15327602390088E+17</v>
      </c>
      <c r="P280" t="s">
        <v>2095</v>
      </c>
      <c r="Q280" s="16">
        <v>46237</v>
      </c>
      <c r="R280" s="16">
        <v>46242</v>
      </c>
      <c r="S280" t="s">
        <v>916</v>
      </c>
      <c r="T280" t="s">
        <v>917</v>
      </c>
      <c r="U280" s="16">
        <v>46244</v>
      </c>
      <c r="V280" t="s">
        <v>909</v>
      </c>
      <c r="W280">
        <v>1490839012771400</v>
      </c>
      <c r="X280" t="s">
        <v>2096</v>
      </c>
      <c r="Y280" t="s">
        <v>2094</v>
      </c>
      <c r="AA280" t="s">
        <v>918</v>
      </c>
      <c r="AB280" t="s">
        <v>918</v>
      </c>
      <c r="AC280" s="17">
        <v>46244.720682870371</v>
      </c>
      <c r="AD280" s="12" t="s">
        <v>85</v>
      </c>
      <c r="AE280" s="12">
        <f t="shared" si="4"/>
        <v>304.33999999999997</v>
      </c>
    </row>
    <row r="281" spans="2:31" ht="14.45" x14ac:dyDescent="0.3">
      <c r="B281" t="s">
        <v>2039</v>
      </c>
      <c r="C281">
        <v>3</v>
      </c>
      <c r="D281" t="s">
        <v>1035</v>
      </c>
      <c r="E281">
        <v>1418652983</v>
      </c>
      <c r="F281">
        <v>83912164</v>
      </c>
      <c r="G281" t="s">
        <v>402</v>
      </c>
      <c r="H281">
        <v>294</v>
      </c>
      <c r="I281">
        <v>245.01</v>
      </c>
      <c r="J281">
        <v>40</v>
      </c>
      <c r="K281" t="s">
        <v>905</v>
      </c>
      <c r="M281" t="s">
        <v>915</v>
      </c>
      <c r="N281">
        <v>1</v>
      </c>
      <c r="O281">
        <v>3.1610246406701901E+17</v>
      </c>
      <c r="P281" t="s">
        <v>2097</v>
      </c>
      <c r="Q281" s="16">
        <v>46239</v>
      </c>
      <c r="R281" s="16">
        <v>46242</v>
      </c>
      <c r="S281" t="s">
        <v>916</v>
      </c>
      <c r="T281" t="s">
        <v>917</v>
      </c>
      <c r="U281" s="16">
        <v>46244</v>
      </c>
      <c r="V281" t="s">
        <v>909</v>
      </c>
      <c r="W281">
        <v>1490839177827990</v>
      </c>
      <c r="X281" t="s">
        <v>2098</v>
      </c>
      <c r="Y281" t="s">
        <v>2094</v>
      </c>
      <c r="AA281" t="s">
        <v>918</v>
      </c>
      <c r="AB281" t="s">
        <v>918</v>
      </c>
      <c r="AC281" s="17">
        <v>46244.720682870371</v>
      </c>
      <c r="AD281" s="12" t="s">
        <v>85</v>
      </c>
      <c r="AE281" s="12">
        <f t="shared" si="4"/>
        <v>245.01</v>
      </c>
    </row>
    <row r="282" spans="2:31" ht="14.45" x14ac:dyDescent="0.3">
      <c r="B282" t="s">
        <v>2039</v>
      </c>
      <c r="C282">
        <v>4</v>
      </c>
      <c r="D282" t="s">
        <v>1491</v>
      </c>
      <c r="E282" t="s">
        <v>1492</v>
      </c>
      <c r="F282">
        <v>83911777</v>
      </c>
      <c r="G282" t="s">
        <v>426</v>
      </c>
      <c r="H282">
        <v>160</v>
      </c>
      <c r="I282">
        <v>144.12</v>
      </c>
      <c r="J282">
        <v>126</v>
      </c>
      <c r="K282" t="s">
        <v>905</v>
      </c>
      <c r="M282" t="s">
        <v>906</v>
      </c>
      <c r="N282">
        <v>1</v>
      </c>
      <c r="O282">
        <v>3.1364989901439802E+17</v>
      </c>
      <c r="P282" t="s">
        <v>2099</v>
      </c>
      <c r="Q282" s="16">
        <v>46232</v>
      </c>
      <c r="R282" s="16">
        <v>46240</v>
      </c>
      <c r="S282" t="s">
        <v>916</v>
      </c>
      <c r="T282" t="s">
        <v>917</v>
      </c>
      <c r="U282" s="16">
        <v>46244</v>
      </c>
      <c r="V282" t="s">
        <v>909</v>
      </c>
      <c r="W282">
        <v>1490838793980550</v>
      </c>
      <c r="X282" t="s">
        <v>2100</v>
      </c>
      <c r="Y282" t="s">
        <v>2094</v>
      </c>
      <c r="AA282" t="s">
        <v>918</v>
      </c>
      <c r="AB282" t="s">
        <v>918</v>
      </c>
      <c r="AC282" s="17">
        <v>46244.720682870371</v>
      </c>
      <c r="AD282" s="12" t="s">
        <v>85</v>
      </c>
      <c r="AE282" s="12">
        <f t="shared" si="4"/>
        <v>144.12</v>
      </c>
    </row>
    <row r="283" spans="2:31" ht="14.45" x14ac:dyDescent="0.3">
      <c r="B283" t="s">
        <v>2039</v>
      </c>
      <c r="C283">
        <v>5</v>
      </c>
      <c r="D283" t="s">
        <v>1329</v>
      </c>
      <c r="E283">
        <v>80863078</v>
      </c>
      <c r="F283">
        <v>80887987</v>
      </c>
      <c r="G283" t="s">
        <v>914</v>
      </c>
      <c r="H283">
        <v>560</v>
      </c>
      <c r="I283">
        <v>466.67</v>
      </c>
      <c r="J283">
        <v>6</v>
      </c>
      <c r="K283" t="s">
        <v>905</v>
      </c>
      <c r="M283" t="s">
        <v>915</v>
      </c>
      <c r="N283">
        <v>1</v>
      </c>
      <c r="O283">
        <v>3.1431944046786803E+17</v>
      </c>
      <c r="P283" t="s">
        <v>2101</v>
      </c>
      <c r="Q283" s="16">
        <v>46234</v>
      </c>
      <c r="R283" s="16">
        <v>46240</v>
      </c>
      <c r="S283" t="s">
        <v>916</v>
      </c>
      <c r="T283" t="s">
        <v>917</v>
      </c>
      <c r="U283" s="16">
        <v>46244</v>
      </c>
      <c r="V283" t="s">
        <v>909</v>
      </c>
      <c r="W283">
        <v>1490838874470860</v>
      </c>
      <c r="X283" t="s">
        <v>2102</v>
      </c>
      <c r="Y283" t="s">
        <v>2094</v>
      </c>
      <c r="AA283" t="s">
        <v>918</v>
      </c>
      <c r="AB283" t="s">
        <v>918</v>
      </c>
      <c r="AC283" s="17">
        <v>46244.720682870371</v>
      </c>
      <c r="AD283" s="12" t="s">
        <v>85</v>
      </c>
      <c r="AE283" s="12">
        <f t="shared" si="4"/>
        <v>466.67</v>
      </c>
    </row>
    <row r="284" spans="2:31" ht="14.45" x14ac:dyDescent="0.3">
      <c r="B284" t="s">
        <v>2039</v>
      </c>
      <c r="C284">
        <v>6</v>
      </c>
      <c r="D284" t="s">
        <v>1329</v>
      </c>
      <c r="E284">
        <v>80863078</v>
      </c>
      <c r="F284">
        <v>80887987</v>
      </c>
      <c r="G284" t="s">
        <v>914</v>
      </c>
      <c r="H284">
        <v>560</v>
      </c>
      <c r="I284">
        <v>466.67</v>
      </c>
      <c r="J284">
        <v>6</v>
      </c>
      <c r="K284" t="s">
        <v>905</v>
      </c>
      <c r="M284" t="s">
        <v>915</v>
      </c>
      <c r="N284">
        <v>1</v>
      </c>
      <c r="O284">
        <v>3.1508129021885197E+17</v>
      </c>
      <c r="P284" t="s">
        <v>2103</v>
      </c>
      <c r="Q284" s="16">
        <v>46237</v>
      </c>
      <c r="R284" s="16">
        <v>46240</v>
      </c>
      <c r="S284" t="s">
        <v>916</v>
      </c>
      <c r="T284" t="s">
        <v>917</v>
      </c>
      <c r="U284" s="16">
        <v>46244</v>
      </c>
      <c r="V284" t="s">
        <v>909</v>
      </c>
      <c r="W284">
        <v>1490839012853840</v>
      </c>
      <c r="X284" t="s">
        <v>2104</v>
      </c>
      <c r="Y284" t="s">
        <v>2094</v>
      </c>
      <c r="AA284" t="s">
        <v>918</v>
      </c>
      <c r="AB284" t="s">
        <v>918</v>
      </c>
      <c r="AC284" s="17">
        <v>46244.720682870371</v>
      </c>
      <c r="AD284" s="12" t="s">
        <v>85</v>
      </c>
      <c r="AE284" s="12">
        <f t="shared" si="4"/>
        <v>466.67</v>
      </c>
    </row>
    <row r="285" spans="2:31" ht="14.45" x14ac:dyDescent="0.3">
      <c r="B285" t="s">
        <v>2039</v>
      </c>
      <c r="C285">
        <v>7</v>
      </c>
      <c r="D285" t="s">
        <v>2105</v>
      </c>
      <c r="E285" t="s">
        <v>2106</v>
      </c>
      <c r="F285">
        <v>80878182</v>
      </c>
      <c r="G285" t="s">
        <v>472</v>
      </c>
      <c r="H285">
        <v>218</v>
      </c>
      <c r="I285">
        <v>189.56</v>
      </c>
      <c r="J285">
        <v>48</v>
      </c>
      <c r="K285" t="s">
        <v>905</v>
      </c>
      <c r="M285" t="s">
        <v>2107</v>
      </c>
      <c r="N285">
        <v>1</v>
      </c>
      <c r="O285">
        <v>3.1321597173294701E+17</v>
      </c>
      <c r="P285" t="s">
        <v>2108</v>
      </c>
      <c r="Q285" s="16">
        <v>46233</v>
      </c>
      <c r="R285" s="16">
        <v>46239</v>
      </c>
      <c r="S285" t="s">
        <v>916</v>
      </c>
      <c r="T285" t="s">
        <v>917</v>
      </c>
      <c r="U285" s="16">
        <v>46244</v>
      </c>
      <c r="V285" t="s">
        <v>909</v>
      </c>
      <c r="W285">
        <v>1490838830519450</v>
      </c>
      <c r="X285" t="s">
        <v>2109</v>
      </c>
      <c r="Y285" t="s">
        <v>2094</v>
      </c>
      <c r="AA285" t="s">
        <v>918</v>
      </c>
      <c r="AB285" t="s">
        <v>918</v>
      </c>
      <c r="AC285" s="17">
        <v>46244.720682870371</v>
      </c>
      <c r="AD285" s="12" t="s">
        <v>85</v>
      </c>
      <c r="AE285" s="12">
        <f t="shared" si="4"/>
        <v>189.56</v>
      </c>
    </row>
    <row r="286" spans="2:31" ht="14.45" x14ac:dyDescent="0.3">
      <c r="B286" t="s">
        <v>2039</v>
      </c>
      <c r="C286">
        <v>8</v>
      </c>
      <c r="D286" t="s">
        <v>2110</v>
      </c>
      <c r="E286" t="s">
        <v>2111</v>
      </c>
      <c r="F286">
        <v>80887532</v>
      </c>
      <c r="G286" t="s">
        <v>415</v>
      </c>
      <c r="H286">
        <v>345</v>
      </c>
      <c r="I286">
        <v>302.64</v>
      </c>
      <c r="J286">
        <v>48</v>
      </c>
      <c r="K286" t="s">
        <v>905</v>
      </c>
      <c r="M286" t="s">
        <v>906</v>
      </c>
      <c r="N286">
        <v>1</v>
      </c>
      <c r="O286">
        <v>3.1189509513874298E+17</v>
      </c>
      <c r="P286" t="s">
        <v>2112</v>
      </c>
      <c r="Q286" s="16">
        <v>46227</v>
      </c>
      <c r="R286" s="16">
        <v>46238</v>
      </c>
      <c r="S286" t="s">
        <v>916</v>
      </c>
      <c r="T286" t="s">
        <v>917</v>
      </c>
      <c r="U286" s="16">
        <v>46244</v>
      </c>
      <c r="V286" t="s">
        <v>909</v>
      </c>
      <c r="W286">
        <v>1490838595173110</v>
      </c>
      <c r="X286" t="s">
        <v>2113</v>
      </c>
      <c r="Y286" t="s">
        <v>2094</v>
      </c>
      <c r="AA286" t="s">
        <v>918</v>
      </c>
      <c r="AB286" t="s">
        <v>918</v>
      </c>
      <c r="AC286" s="17">
        <v>46244.720682870371</v>
      </c>
      <c r="AD286" s="12" t="s">
        <v>85</v>
      </c>
      <c r="AE286" s="12">
        <f t="shared" si="4"/>
        <v>302.64</v>
      </c>
    </row>
    <row r="287" spans="2:31" ht="14.45" x14ac:dyDescent="0.3">
      <c r="B287" t="s">
        <v>2039</v>
      </c>
      <c r="C287">
        <v>9</v>
      </c>
      <c r="D287" t="s">
        <v>1232</v>
      </c>
      <c r="E287" t="s">
        <v>1233</v>
      </c>
      <c r="F287">
        <v>83911270</v>
      </c>
      <c r="G287" t="s">
        <v>1234</v>
      </c>
      <c r="H287">
        <v>237</v>
      </c>
      <c r="I287">
        <v>215.43</v>
      </c>
      <c r="J287">
        <v>48</v>
      </c>
      <c r="K287" t="s">
        <v>905</v>
      </c>
      <c r="M287" t="s">
        <v>912</v>
      </c>
      <c r="N287">
        <v>1</v>
      </c>
      <c r="O287">
        <v>3.1211476989109901E+17</v>
      </c>
      <c r="P287" t="s">
        <v>2114</v>
      </c>
      <c r="Q287" s="16">
        <v>46230</v>
      </c>
      <c r="R287" s="16">
        <v>46238</v>
      </c>
      <c r="S287" t="s">
        <v>916</v>
      </c>
      <c r="T287" t="s">
        <v>917</v>
      </c>
      <c r="U287" s="16">
        <v>46244</v>
      </c>
      <c r="V287" t="s">
        <v>909</v>
      </c>
      <c r="W287">
        <v>1490838664704100</v>
      </c>
      <c r="X287" t="s">
        <v>2115</v>
      </c>
      <c r="Y287" t="s">
        <v>2094</v>
      </c>
      <c r="AA287" t="s">
        <v>918</v>
      </c>
      <c r="AB287" t="s">
        <v>918</v>
      </c>
      <c r="AC287" s="17">
        <v>46244.720682870371</v>
      </c>
      <c r="AD287" s="12" t="s">
        <v>85</v>
      </c>
      <c r="AE287" s="12">
        <f t="shared" si="4"/>
        <v>215.43</v>
      </c>
    </row>
    <row r="288" spans="2:31" ht="14.45" x14ac:dyDescent="0.3">
      <c r="B288" t="s">
        <v>2039</v>
      </c>
      <c r="C288">
        <v>10</v>
      </c>
      <c r="D288" t="s">
        <v>2010</v>
      </c>
      <c r="E288">
        <v>80829185</v>
      </c>
      <c r="F288">
        <v>83921920</v>
      </c>
      <c r="G288" t="s">
        <v>570</v>
      </c>
      <c r="H288">
        <v>350</v>
      </c>
      <c r="I288">
        <v>304.33999999999997</v>
      </c>
      <c r="J288">
        <v>18</v>
      </c>
      <c r="K288" t="s">
        <v>905</v>
      </c>
      <c r="M288" t="s">
        <v>915</v>
      </c>
      <c r="N288">
        <v>1</v>
      </c>
      <c r="O288">
        <v>3.1277261219051802E+17</v>
      </c>
      <c r="P288" t="s">
        <v>2116</v>
      </c>
      <c r="Q288" s="16">
        <v>46230</v>
      </c>
      <c r="R288" s="16">
        <v>46238</v>
      </c>
      <c r="S288" t="s">
        <v>916</v>
      </c>
      <c r="T288" t="s">
        <v>917</v>
      </c>
      <c r="U288" s="16">
        <v>46244</v>
      </c>
      <c r="V288" t="s">
        <v>909</v>
      </c>
      <c r="W288">
        <v>1490838703635830</v>
      </c>
      <c r="X288" t="s">
        <v>2117</v>
      </c>
      <c r="Y288" t="s">
        <v>2094</v>
      </c>
      <c r="AA288" t="s">
        <v>918</v>
      </c>
      <c r="AB288" t="s">
        <v>918</v>
      </c>
      <c r="AC288" s="17">
        <v>46244.720682870371</v>
      </c>
      <c r="AD288" s="12" t="s">
        <v>85</v>
      </c>
      <c r="AE288" s="12">
        <f t="shared" si="4"/>
        <v>304.33999999999997</v>
      </c>
    </row>
    <row r="289" spans="2:31" ht="14.45" x14ac:dyDescent="0.3">
      <c r="B289" t="s">
        <v>2039</v>
      </c>
      <c r="C289">
        <v>11</v>
      </c>
      <c r="D289" t="s">
        <v>1016</v>
      </c>
      <c r="E289">
        <v>648969686</v>
      </c>
      <c r="F289">
        <v>83918759</v>
      </c>
      <c r="G289" t="s">
        <v>482</v>
      </c>
      <c r="H289">
        <v>279</v>
      </c>
      <c r="I289">
        <v>232.5</v>
      </c>
      <c r="J289">
        <v>40</v>
      </c>
      <c r="K289" t="s">
        <v>905</v>
      </c>
      <c r="M289" t="s">
        <v>915</v>
      </c>
      <c r="N289">
        <v>1</v>
      </c>
      <c r="O289">
        <v>3.1355948673203002E+17</v>
      </c>
      <c r="P289" t="s">
        <v>2118</v>
      </c>
      <c r="Q289" s="16">
        <v>46232</v>
      </c>
      <c r="R289" s="16">
        <v>46238</v>
      </c>
      <c r="S289" t="s">
        <v>916</v>
      </c>
      <c r="T289" t="s">
        <v>917</v>
      </c>
      <c r="U289" s="16">
        <v>46244</v>
      </c>
      <c r="V289" t="s">
        <v>909</v>
      </c>
      <c r="W289">
        <v>1490838793982110</v>
      </c>
      <c r="X289" t="s">
        <v>2119</v>
      </c>
      <c r="Y289" t="s">
        <v>2094</v>
      </c>
      <c r="AA289" t="s">
        <v>918</v>
      </c>
      <c r="AB289" t="s">
        <v>918</v>
      </c>
      <c r="AC289" s="17">
        <v>46244.720682870371</v>
      </c>
      <c r="AD289" s="12" t="s">
        <v>85</v>
      </c>
      <c r="AE289" s="12">
        <f t="shared" si="4"/>
        <v>232.5</v>
      </c>
    </row>
    <row r="290" spans="2:31" ht="14.45" x14ac:dyDescent="0.3">
      <c r="B290" t="s">
        <v>2039</v>
      </c>
      <c r="C290">
        <v>12</v>
      </c>
      <c r="D290" t="s">
        <v>1016</v>
      </c>
      <c r="E290">
        <v>648969686</v>
      </c>
      <c r="F290">
        <v>83918759</v>
      </c>
      <c r="G290" t="s">
        <v>482</v>
      </c>
      <c r="H290">
        <v>279</v>
      </c>
      <c r="I290">
        <v>232.5</v>
      </c>
      <c r="J290">
        <v>40</v>
      </c>
      <c r="K290" t="s">
        <v>905</v>
      </c>
      <c r="M290" t="s">
        <v>915</v>
      </c>
      <c r="N290">
        <v>1</v>
      </c>
      <c r="O290">
        <v>3.1255607691799603E+17</v>
      </c>
      <c r="P290" t="s">
        <v>2120</v>
      </c>
      <c r="Q290" s="16">
        <v>46230</v>
      </c>
      <c r="R290" s="16">
        <v>46237</v>
      </c>
      <c r="S290" t="s">
        <v>916</v>
      </c>
      <c r="T290" t="s">
        <v>917</v>
      </c>
      <c r="U290" s="16">
        <v>46244</v>
      </c>
      <c r="V290" t="s">
        <v>909</v>
      </c>
      <c r="W290">
        <v>1490838703627210</v>
      </c>
      <c r="X290" t="s">
        <v>2121</v>
      </c>
      <c r="Y290" t="s">
        <v>2094</v>
      </c>
      <c r="AA290" t="s">
        <v>918</v>
      </c>
      <c r="AB290" t="s">
        <v>918</v>
      </c>
      <c r="AC290" s="17">
        <v>46244.720682870371</v>
      </c>
      <c r="AD290" s="12" t="s">
        <v>85</v>
      </c>
      <c r="AE290" s="12">
        <f t="shared" si="4"/>
        <v>232.5</v>
      </c>
    </row>
    <row r="291" spans="2:31" ht="14.45" x14ac:dyDescent="0.3">
      <c r="B291" t="s">
        <v>2039</v>
      </c>
      <c r="C291">
        <v>13</v>
      </c>
      <c r="D291" t="s">
        <v>1264</v>
      </c>
      <c r="E291" t="s">
        <v>1265</v>
      </c>
      <c r="F291">
        <v>83904906</v>
      </c>
      <c r="G291" t="s">
        <v>460</v>
      </c>
      <c r="H291">
        <v>297</v>
      </c>
      <c r="I291">
        <v>267.57</v>
      </c>
      <c r="J291">
        <v>64</v>
      </c>
      <c r="K291" t="s">
        <v>905</v>
      </c>
      <c r="M291" t="s">
        <v>906</v>
      </c>
      <c r="N291">
        <v>1</v>
      </c>
      <c r="O291">
        <v>3.1147318025250502E+17</v>
      </c>
      <c r="P291" t="s">
        <v>2122</v>
      </c>
      <c r="Q291" s="16">
        <v>46226</v>
      </c>
      <c r="R291" s="16">
        <v>46235</v>
      </c>
      <c r="S291" t="s">
        <v>916</v>
      </c>
      <c r="T291" t="s">
        <v>917</v>
      </c>
      <c r="U291" s="16">
        <v>46244</v>
      </c>
      <c r="V291" t="s">
        <v>909</v>
      </c>
      <c r="W291">
        <v>1490838555310860</v>
      </c>
      <c r="X291" t="s">
        <v>2123</v>
      </c>
      <c r="Y291" t="s">
        <v>2094</v>
      </c>
      <c r="AA291" t="s">
        <v>918</v>
      </c>
      <c r="AB291" t="s">
        <v>918</v>
      </c>
      <c r="AC291" s="17">
        <v>46244.720682870371</v>
      </c>
      <c r="AD291" s="12" t="s">
        <v>85</v>
      </c>
      <c r="AE291" s="12">
        <f t="shared" si="4"/>
        <v>267.57</v>
      </c>
    </row>
    <row r="292" spans="2:31" ht="14.45" x14ac:dyDescent="0.3">
      <c r="B292" t="s">
        <v>2039</v>
      </c>
      <c r="C292">
        <v>14</v>
      </c>
      <c r="D292" t="s">
        <v>991</v>
      </c>
      <c r="E292" t="s">
        <v>992</v>
      </c>
      <c r="F292">
        <v>80892904</v>
      </c>
      <c r="G292" t="s">
        <v>1013</v>
      </c>
      <c r="H292">
        <v>267</v>
      </c>
      <c r="I292">
        <v>242.73</v>
      </c>
      <c r="J292">
        <v>48</v>
      </c>
      <c r="K292" t="s">
        <v>905</v>
      </c>
      <c r="M292" t="s">
        <v>912</v>
      </c>
      <c r="N292">
        <v>1</v>
      </c>
      <c r="O292">
        <v>3.0770352284144998E+17</v>
      </c>
      <c r="P292" t="s">
        <v>2124</v>
      </c>
      <c r="Q292" s="16">
        <v>46216</v>
      </c>
      <c r="R292" s="16">
        <v>46228</v>
      </c>
      <c r="S292" t="s">
        <v>916</v>
      </c>
      <c r="T292" t="s">
        <v>917</v>
      </c>
      <c r="U292" s="16">
        <v>46244</v>
      </c>
      <c r="V292" t="s">
        <v>909</v>
      </c>
      <c r="W292">
        <v>1490838036913910</v>
      </c>
      <c r="X292" t="s">
        <v>2125</v>
      </c>
      <c r="Y292" t="s">
        <v>2094</v>
      </c>
      <c r="AA292" t="s">
        <v>918</v>
      </c>
      <c r="AB292" t="s">
        <v>918</v>
      </c>
      <c r="AC292" s="17">
        <v>46244.720682870371</v>
      </c>
      <c r="AD292" s="12" t="s">
        <v>85</v>
      </c>
      <c r="AE292" s="12">
        <f t="shared" si="4"/>
        <v>242.73</v>
      </c>
    </row>
    <row r="293" spans="2:31" ht="14.45" x14ac:dyDescent="0.3">
      <c r="B293" t="s">
        <v>2039</v>
      </c>
      <c r="C293">
        <v>15</v>
      </c>
      <c r="D293" t="s">
        <v>991</v>
      </c>
      <c r="E293" t="s">
        <v>992</v>
      </c>
      <c r="F293">
        <v>80892904</v>
      </c>
      <c r="G293" t="s">
        <v>1013</v>
      </c>
      <c r="H293">
        <v>267</v>
      </c>
      <c r="I293">
        <v>242.73</v>
      </c>
      <c r="J293">
        <v>48</v>
      </c>
      <c r="K293" t="s">
        <v>905</v>
      </c>
      <c r="M293" t="s">
        <v>912</v>
      </c>
      <c r="N293">
        <v>1</v>
      </c>
      <c r="O293">
        <v>3.1605517620162298E+17</v>
      </c>
      <c r="P293" t="s">
        <v>2126</v>
      </c>
      <c r="Q293" s="16">
        <v>46239</v>
      </c>
      <c r="R293" s="16">
        <v>46242</v>
      </c>
      <c r="S293" t="s">
        <v>907</v>
      </c>
      <c r="T293" t="s">
        <v>908</v>
      </c>
      <c r="U293" s="16">
        <v>46244</v>
      </c>
      <c r="V293" t="s">
        <v>909</v>
      </c>
      <c r="W293">
        <v>1490711277996900</v>
      </c>
      <c r="X293" t="s">
        <v>2127</v>
      </c>
      <c r="Y293" t="s">
        <v>2080</v>
      </c>
      <c r="Z293" t="s">
        <v>910</v>
      </c>
      <c r="AA293" t="s">
        <v>1224</v>
      </c>
      <c r="AB293" t="s">
        <v>1666</v>
      </c>
      <c r="AC293" s="17">
        <v>46244.720671296294</v>
      </c>
      <c r="AD293" s="12" t="s">
        <v>85</v>
      </c>
      <c r="AE293" s="12">
        <f t="shared" si="4"/>
        <v>242.73</v>
      </c>
    </row>
    <row r="294" spans="2:31" ht="14.45" x14ac:dyDescent="0.3">
      <c r="B294" t="s">
        <v>2039</v>
      </c>
      <c r="C294">
        <v>17</v>
      </c>
      <c r="D294" t="s">
        <v>1275</v>
      </c>
      <c r="E294">
        <v>80829201</v>
      </c>
      <c r="F294">
        <v>83921924</v>
      </c>
      <c r="G294" t="s">
        <v>562</v>
      </c>
      <c r="H294">
        <v>350</v>
      </c>
      <c r="I294">
        <v>304.33999999999997</v>
      </c>
      <c r="J294">
        <v>18</v>
      </c>
      <c r="K294" t="s">
        <v>905</v>
      </c>
      <c r="M294" t="s">
        <v>915</v>
      </c>
      <c r="N294">
        <v>1</v>
      </c>
      <c r="O294">
        <v>3.1497509922032902E+17</v>
      </c>
      <c r="P294" t="s">
        <v>2128</v>
      </c>
      <c r="Q294" s="16">
        <v>46237</v>
      </c>
      <c r="R294" s="16">
        <v>46239</v>
      </c>
      <c r="S294" t="s">
        <v>916</v>
      </c>
      <c r="T294" t="s">
        <v>917</v>
      </c>
      <c r="U294" s="16">
        <v>46244</v>
      </c>
      <c r="V294" t="s">
        <v>924</v>
      </c>
      <c r="W294" t="s">
        <v>2129</v>
      </c>
      <c r="X294" t="s">
        <v>2130</v>
      </c>
      <c r="Y294" t="s">
        <v>918</v>
      </c>
      <c r="AA294" t="s">
        <v>918</v>
      </c>
      <c r="AB294" t="s">
        <v>918</v>
      </c>
      <c r="AC294" t="s">
        <v>918</v>
      </c>
      <c r="AD294" s="12" t="s">
        <v>85</v>
      </c>
      <c r="AE294" s="12">
        <f t="shared" si="4"/>
        <v>304.33999999999997</v>
      </c>
    </row>
    <row r="295" spans="2:31" ht="14.45" x14ac:dyDescent="0.3">
      <c r="B295" t="s">
        <v>2039</v>
      </c>
      <c r="C295">
        <v>19</v>
      </c>
      <c r="D295" t="s">
        <v>937</v>
      </c>
      <c r="E295">
        <v>80829995</v>
      </c>
      <c r="F295">
        <v>80895446</v>
      </c>
      <c r="G295" t="s">
        <v>797</v>
      </c>
      <c r="H295">
        <v>374</v>
      </c>
      <c r="I295">
        <v>325.22000000000003</v>
      </c>
      <c r="J295">
        <v>18</v>
      </c>
      <c r="K295" t="s">
        <v>905</v>
      </c>
      <c r="M295" t="s">
        <v>922</v>
      </c>
      <c r="N295">
        <v>1</v>
      </c>
      <c r="O295">
        <v>3.1328183824829702E+17</v>
      </c>
      <c r="P295" t="s">
        <v>2131</v>
      </c>
      <c r="Q295" s="16">
        <v>46231</v>
      </c>
      <c r="R295" s="16">
        <v>46238</v>
      </c>
      <c r="S295" t="s">
        <v>916</v>
      </c>
      <c r="T295" t="s">
        <v>917</v>
      </c>
      <c r="U295" s="16">
        <v>46244</v>
      </c>
      <c r="V295" t="s">
        <v>924</v>
      </c>
      <c r="W295" t="s">
        <v>2132</v>
      </c>
      <c r="X295" t="s">
        <v>2133</v>
      </c>
      <c r="Y295" t="s">
        <v>918</v>
      </c>
      <c r="AA295" t="s">
        <v>918</v>
      </c>
      <c r="AB295" t="s">
        <v>918</v>
      </c>
      <c r="AC295" t="s">
        <v>918</v>
      </c>
      <c r="AD295" s="12" t="s">
        <v>85</v>
      </c>
      <c r="AE295" s="12">
        <f t="shared" si="4"/>
        <v>325.22000000000003</v>
      </c>
    </row>
    <row r="296" spans="2:31" ht="14.45" x14ac:dyDescent="0.3">
      <c r="B296" t="s">
        <v>2039</v>
      </c>
      <c r="C296">
        <v>21</v>
      </c>
      <c r="D296" t="s">
        <v>995</v>
      </c>
      <c r="E296" t="s">
        <v>996</v>
      </c>
      <c r="F296">
        <v>83911280</v>
      </c>
      <c r="G296" t="s">
        <v>969</v>
      </c>
      <c r="H296">
        <v>222</v>
      </c>
      <c r="I296">
        <v>201.81</v>
      </c>
      <c r="J296">
        <v>48</v>
      </c>
      <c r="K296" t="s">
        <v>905</v>
      </c>
      <c r="M296" t="s">
        <v>912</v>
      </c>
      <c r="N296">
        <v>1</v>
      </c>
      <c r="O296">
        <v>3.1070574529970202E+17</v>
      </c>
      <c r="P296" t="s">
        <v>2134</v>
      </c>
      <c r="Q296" s="16">
        <v>46224</v>
      </c>
      <c r="R296" s="16">
        <v>46238</v>
      </c>
      <c r="S296" t="s">
        <v>916</v>
      </c>
      <c r="T296" t="s">
        <v>917</v>
      </c>
      <c r="U296" s="16">
        <v>46244</v>
      </c>
      <c r="V296" t="s">
        <v>924</v>
      </c>
      <c r="W296" t="s">
        <v>2135</v>
      </c>
      <c r="X296" t="s">
        <v>2136</v>
      </c>
      <c r="Y296" t="s">
        <v>918</v>
      </c>
      <c r="AA296" t="s">
        <v>918</v>
      </c>
      <c r="AB296" t="s">
        <v>918</v>
      </c>
      <c r="AC296" t="s">
        <v>918</v>
      </c>
      <c r="AD296" s="12" t="s">
        <v>85</v>
      </c>
      <c r="AE296" s="12">
        <f t="shared" si="4"/>
        <v>201.81</v>
      </c>
    </row>
    <row r="297" spans="2:31" ht="14.45" x14ac:dyDescent="0.3">
      <c r="B297" t="s">
        <v>2039</v>
      </c>
      <c r="C297">
        <v>22</v>
      </c>
      <c r="D297" t="s">
        <v>1271</v>
      </c>
      <c r="E297" t="s">
        <v>1272</v>
      </c>
      <c r="F297">
        <v>80880909</v>
      </c>
      <c r="G297" t="s">
        <v>610</v>
      </c>
      <c r="H297">
        <v>255</v>
      </c>
      <c r="I297">
        <v>231.81</v>
      </c>
      <c r="J297">
        <v>48</v>
      </c>
      <c r="K297" t="s">
        <v>905</v>
      </c>
      <c r="M297" t="s">
        <v>912</v>
      </c>
      <c r="N297">
        <v>1</v>
      </c>
      <c r="O297">
        <v>3.1256132231735398E+17</v>
      </c>
      <c r="P297" t="s">
        <v>2137</v>
      </c>
      <c r="Q297" s="16">
        <v>46230</v>
      </c>
      <c r="R297" s="16">
        <v>46237</v>
      </c>
      <c r="S297" t="s">
        <v>916</v>
      </c>
      <c r="T297" t="s">
        <v>917</v>
      </c>
      <c r="U297" s="16">
        <v>46244</v>
      </c>
      <c r="V297" t="s">
        <v>924</v>
      </c>
      <c r="W297" t="s">
        <v>2138</v>
      </c>
      <c r="X297" t="s">
        <v>2139</v>
      </c>
      <c r="Y297" t="s">
        <v>918</v>
      </c>
      <c r="AA297" t="s">
        <v>918</v>
      </c>
      <c r="AB297" t="s">
        <v>918</v>
      </c>
      <c r="AC297" t="s">
        <v>918</v>
      </c>
      <c r="AD297" s="12" t="s">
        <v>85</v>
      </c>
      <c r="AE297" s="12">
        <f t="shared" si="4"/>
        <v>231.81</v>
      </c>
    </row>
    <row r="298" spans="2:31" ht="14.45" x14ac:dyDescent="0.3">
      <c r="B298" t="s">
        <v>2039</v>
      </c>
      <c r="C298">
        <v>23</v>
      </c>
      <c r="D298" t="s">
        <v>1491</v>
      </c>
      <c r="E298" t="s">
        <v>1492</v>
      </c>
      <c r="F298">
        <v>83911777</v>
      </c>
      <c r="G298" t="s">
        <v>426</v>
      </c>
      <c r="H298">
        <v>160</v>
      </c>
      <c r="I298">
        <v>144.12</v>
      </c>
      <c r="J298">
        <v>126</v>
      </c>
      <c r="K298" t="s">
        <v>905</v>
      </c>
      <c r="M298" t="s">
        <v>906</v>
      </c>
      <c r="N298">
        <v>1</v>
      </c>
      <c r="O298">
        <v>3.1251018448409798E+17</v>
      </c>
      <c r="P298" t="s">
        <v>2140</v>
      </c>
      <c r="Q298" s="16">
        <v>46230</v>
      </c>
      <c r="R298" s="16">
        <v>46237</v>
      </c>
      <c r="S298" t="s">
        <v>916</v>
      </c>
      <c r="T298" t="s">
        <v>917</v>
      </c>
      <c r="U298" s="16">
        <v>46244</v>
      </c>
      <c r="V298" t="s">
        <v>924</v>
      </c>
      <c r="W298" t="s">
        <v>2141</v>
      </c>
      <c r="X298" t="s">
        <v>2142</v>
      </c>
      <c r="Y298" t="s">
        <v>918</v>
      </c>
      <c r="AA298" t="s">
        <v>918</v>
      </c>
      <c r="AB298" t="s">
        <v>918</v>
      </c>
      <c r="AC298" t="s">
        <v>918</v>
      </c>
      <c r="AD298" s="12" t="s">
        <v>85</v>
      </c>
      <c r="AE298" s="12">
        <f t="shared" si="4"/>
        <v>144.12</v>
      </c>
    </row>
    <row r="299" spans="2:31" ht="14.45" x14ac:dyDescent="0.3">
      <c r="B299" t="s">
        <v>2039</v>
      </c>
      <c r="C299">
        <v>24</v>
      </c>
      <c r="D299" t="s">
        <v>1016</v>
      </c>
      <c r="E299">
        <v>648969686</v>
      </c>
      <c r="F299">
        <v>83918759</v>
      </c>
      <c r="G299" t="s">
        <v>482</v>
      </c>
      <c r="H299">
        <v>279</v>
      </c>
      <c r="I299">
        <v>232.5</v>
      </c>
      <c r="J299">
        <v>40</v>
      </c>
      <c r="K299" t="s">
        <v>905</v>
      </c>
      <c r="M299" t="s">
        <v>915</v>
      </c>
      <c r="N299">
        <v>1</v>
      </c>
      <c r="O299">
        <v>3.1136262884707597E+17</v>
      </c>
      <c r="P299" t="s">
        <v>2143</v>
      </c>
      <c r="Q299" s="16">
        <v>46226</v>
      </c>
      <c r="R299" s="16">
        <v>46237</v>
      </c>
      <c r="S299" t="s">
        <v>916</v>
      </c>
      <c r="T299" t="s">
        <v>917</v>
      </c>
      <c r="U299" s="16">
        <v>46244</v>
      </c>
      <c r="V299" t="s">
        <v>924</v>
      </c>
      <c r="W299" t="s">
        <v>2144</v>
      </c>
      <c r="X299" t="s">
        <v>2145</v>
      </c>
      <c r="Y299" t="s">
        <v>918</v>
      </c>
      <c r="AA299" t="s">
        <v>918</v>
      </c>
      <c r="AB299" t="s">
        <v>918</v>
      </c>
      <c r="AC299" t="s">
        <v>918</v>
      </c>
      <c r="AD299" s="12" t="s">
        <v>85</v>
      </c>
      <c r="AE299" s="12">
        <f t="shared" si="4"/>
        <v>232.5</v>
      </c>
    </row>
    <row r="300" spans="2:31" ht="14.45" x14ac:dyDescent="0.3">
      <c r="B300" t="s">
        <v>2039</v>
      </c>
      <c r="C300">
        <v>25</v>
      </c>
      <c r="D300" t="s">
        <v>1016</v>
      </c>
      <c r="E300">
        <v>648969686</v>
      </c>
      <c r="F300">
        <v>83918759</v>
      </c>
      <c r="G300" t="s">
        <v>482</v>
      </c>
      <c r="H300">
        <v>279</v>
      </c>
      <c r="I300">
        <v>232.5</v>
      </c>
      <c r="J300">
        <v>40</v>
      </c>
      <c r="K300" t="s">
        <v>905</v>
      </c>
      <c r="M300" t="s">
        <v>915</v>
      </c>
      <c r="N300">
        <v>1</v>
      </c>
      <c r="O300">
        <v>3.1396068112821299E+17</v>
      </c>
      <c r="P300" t="s">
        <v>2146</v>
      </c>
      <c r="Q300" s="16">
        <v>46233</v>
      </c>
      <c r="R300" s="16">
        <v>46236</v>
      </c>
      <c r="S300" t="s">
        <v>916</v>
      </c>
      <c r="T300" t="s">
        <v>917</v>
      </c>
      <c r="U300" s="16">
        <v>46244</v>
      </c>
      <c r="V300" t="s">
        <v>924</v>
      </c>
      <c r="W300" t="s">
        <v>2147</v>
      </c>
      <c r="X300" t="s">
        <v>2148</v>
      </c>
      <c r="Y300" t="s">
        <v>918</v>
      </c>
      <c r="AA300" t="s">
        <v>918</v>
      </c>
      <c r="AB300" t="s">
        <v>918</v>
      </c>
      <c r="AC300" t="s">
        <v>918</v>
      </c>
      <c r="AD300" s="12" t="s">
        <v>85</v>
      </c>
      <c r="AE300" s="12">
        <f t="shared" si="4"/>
        <v>232.5</v>
      </c>
    </row>
    <row r="301" spans="2:31" ht="14.45" x14ac:dyDescent="0.3">
      <c r="B301" t="s">
        <v>2039</v>
      </c>
      <c r="C301">
        <v>26</v>
      </c>
      <c r="D301" t="s">
        <v>1282</v>
      </c>
      <c r="E301" t="s">
        <v>685</v>
      </c>
      <c r="F301">
        <v>83911281</v>
      </c>
      <c r="G301" t="s">
        <v>1283</v>
      </c>
      <c r="H301">
        <v>237</v>
      </c>
      <c r="I301">
        <v>215.43</v>
      </c>
      <c r="J301">
        <v>48</v>
      </c>
      <c r="K301" t="s">
        <v>905</v>
      </c>
      <c r="M301" t="s">
        <v>912</v>
      </c>
      <c r="N301">
        <v>1</v>
      </c>
      <c r="O301">
        <v>3.1281823680659501E+17</v>
      </c>
      <c r="P301" t="s">
        <v>2149</v>
      </c>
      <c r="Q301" s="16">
        <v>46230</v>
      </c>
      <c r="R301" s="16">
        <v>46235</v>
      </c>
      <c r="S301" t="s">
        <v>916</v>
      </c>
      <c r="T301" t="s">
        <v>917</v>
      </c>
      <c r="U301" s="16">
        <v>46244</v>
      </c>
      <c r="V301" t="s">
        <v>924</v>
      </c>
      <c r="W301" t="s">
        <v>2150</v>
      </c>
      <c r="X301" t="s">
        <v>2151</v>
      </c>
      <c r="Y301" t="s">
        <v>918</v>
      </c>
      <c r="AA301" t="s">
        <v>918</v>
      </c>
      <c r="AB301" t="s">
        <v>918</v>
      </c>
      <c r="AC301" t="s">
        <v>918</v>
      </c>
      <c r="AD301" s="12" t="s">
        <v>85</v>
      </c>
      <c r="AE301" s="12">
        <f t="shared" si="4"/>
        <v>215.43</v>
      </c>
    </row>
    <row r="302" spans="2:31" ht="14.45" x14ac:dyDescent="0.3">
      <c r="B302" t="s">
        <v>2039</v>
      </c>
      <c r="C302">
        <v>27</v>
      </c>
      <c r="D302" t="s">
        <v>1264</v>
      </c>
      <c r="E302" t="s">
        <v>1265</v>
      </c>
      <c r="F302">
        <v>83904906</v>
      </c>
      <c r="G302" t="s">
        <v>460</v>
      </c>
      <c r="H302">
        <v>297</v>
      </c>
      <c r="I302">
        <v>267.57</v>
      </c>
      <c r="J302">
        <v>64</v>
      </c>
      <c r="K302" t="s">
        <v>905</v>
      </c>
      <c r="M302" t="s">
        <v>906</v>
      </c>
      <c r="N302">
        <v>1</v>
      </c>
      <c r="O302">
        <v>3.1102419493339398E+17</v>
      </c>
      <c r="P302" t="s">
        <v>2152</v>
      </c>
      <c r="Q302" s="16">
        <v>46225</v>
      </c>
      <c r="R302" s="16">
        <v>46235</v>
      </c>
      <c r="S302" t="s">
        <v>916</v>
      </c>
      <c r="T302" t="s">
        <v>917</v>
      </c>
      <c r="U302" s="16">
        <v>46244</v>
      </c>
      <c r="V302" t="s">
        <v>924</v>
      </c>
      <c r="W302" t="s">
        <v>2153</v>
      </c>
      <c r="X302" t="s">
        <v>2154</v>
      </c>
      <c r="Y302" t="s">
        <v>918</v>
      </c>
      <c r="AA302" t="s">
        <v>918</v>
      </c>
      <c r="AB302" t="s">
        <v>918</v>
      </c>
      <c r="AC302" t="s">
        <v>918</v>
      </c>
      <c r="AD302" s="12" t="s">
        <v>85</v>
      </c>
      <c r="AE302" s="12">
        <f t="shared" si="4"/>
        <v>267.57</v>
      </c>
    </row>
    <row r="303" spans="2:31" x14ac:dyDescent="0.25">
      <c r="B303" t="s">
        <v>2039</v>
      </c>
      <c r="C303">
        <v>28</v>
      </c>
      <c r="D303" t="s">
        <v>932</v>
      </c>
      <c r="E303">
        <v>80813218</v>
      </c>
      <c r="F303">
        <v>80864297</v>
      </c>
      <c r="G303" t="s">
        <v>632</v>
      </c>
      <c r="H303">
        <v>175</v>
      </c>
      <c r="I303">
        <v>153.5</v>
      </c>
      <c r="J303">
        <v>72</v>
      </c>
      <c r="K303" t="s">
        <v>905</v>
      </c>
      <c r="M303" t="s">
        <v>933</v>
      </c>
      <c r="N303">
        <v>1</v>
      </c>
      <c r="O303">
        <v>3.1062534702255398E+17</v>
      </c>
      <c r="P303" t="s">
        <v>2155</v>
      </c>
      <c r="Q303" s="16">
        <v>46224</v>
      </c>
      <c r="R303" s="16">
        <v>46234</v>
      </c>
      <c r="S303" t="s">
        <v>916</v>
      </c>
      <c r="T303" t="s">
        <v>917</v>
      </c>
      <c r="U303" s="16">
        <v>46244</v>
      </c>
      <c r="V303" t="s">
        <v>924</v>
      </c>
      <c r="W303" t="s">
        <v>2156</v>
      </c>
      <c r="X303" t="s">
        <v>2157</v>
      </c>
      <c r="Y303" t="s">
        <v>918</v>
      </c>
      <c r="AA303" t="s">
        <v>918</v>
      </c>
      <c r="AB303" t="s">
        <v>918</v>
      </c>
      <c r="AC303" t="s">
        <v>918</v>
      </c>
      <c r="AD303" s="12" t="s">
        <v>85</v>
      </c>
      <c r="AE303" s="12">
        <f t="shared" si="4"/>
        <v>153.5</v>
      </c>
    </row>
    <row r="304" spans="2:31" ht="14.45" x14ac:dyDescent="0.3">
      <c r="B304" t="s">
        <v>2039</v>
      </c>
      <c r="C304">
        <v>29</v>
      </c>
      <c r="D304" t="s">
        <v>1000</v>
      </c>
      <c r="E304" t="s">
        <v>1001</v>
      </c>
      <c r="F304">
        <v>80879273</v>
      </c>
      <c r="G304" t="s">
        <v>752</v>
      </c>
      <c r="H304">
        <v>225</v>
      </c>
      <c r="I304">
        <v>204.54000000000002</v>
      </c>
      <c r="J304">
        <v>48</v>
      </c>
      <c r="K304" t="s">
        <v>905</v>
      </c>
      <c r="M304" t="s">
        <v>912</v>
      </c>
      <c r="N304">
        <v>1</v>
      </c>
      <c r="O304">
        <v>3.1206750209409101E+17</v>
      </c>
      <c r="P304" t="s">
        <v>2158</v>
      </c>
      <c r="Q304" s="16">
        <v>46228</v>
      </c>
      <c r="R304" s="16">
        <v>46234</v>
      </c>
      <c r="S304" t="s">
        <v>916</v>
      </c>
      <c r="T304" t="s">
        <v>917</v>
      </c>
      <c r="U304" s="16">
        <v>46244</v>
      </c>
      <c r="V304" t="s">
        <v>924</v>
      </c>
      <c r="W304" t="s">
        <v>2159</v>
      </c>
      <c r="X304" t="s">
        <v>2160</v>
      </c>
      <c r="Y304" t="s">
        <v>918</v>
      </c>
      <c r="AA304" t="s">
        <v>918</v>
      </c>
      <c r="AB304" t="s">
        <v>918</v>
      </c>
      <c r="AC304" t="s">
        <v>918</v>
      </c>
      <c r="AD304" s="12" t="s">
        <v>85</v>
      </c>
      <c r="AE304" s="12">
        <f t="shared" si="4"/>
        <v>204.54000000000002</v>
      </c>
    </row>
    <row r="305" spans="2:31" ht="14.45" x14ac:dyDescent="0.3">
      <c r="B305" t="s">
        <v>2039</v>
      </c>
      <c r="C305">
        <v>31</v>
      </c>
      <c r="D305" t="s">
        <v>937</v>
      </c>
      <c r="E305">
        <v>80829995</v>
      </c>
      <c r="F305">
        <v>80895446</v>
      </c>
      <c r="G305" t="s">
        <v>797</v>
      </c>
      <c r="H305">
        <v>374</v>
      </c>
      <c r="I305">
        <v>325.22000000000003</v>
      </c>
      <c r="J305">
        <v>18</v>
      </c>
      <c r="K305" t="s">
        <v>905</v>
      </c>
      <c r="M305" t="s">
        <v>922</v>
      </c>
      <c r="N305">
        <v>1</v>
      </c>
      <c r="O305">
        <v>3.1098284765996698E+17</v>
      </c>
      <c r="P305" t="s">
        <v>2161</v>
      </c>
      <c r="Q305" s="16">
        <v>46227</v>
      </c>
      <c r="R305" s="16">
        <v>46233</v>
      </c>
      <c r="S305" t="s">
        <v>916</v>
      </c>
      <c r="T305" t="s">
        <v>917</v>
      </c>
      <c r="U305" s="16">
        <v>46244</v>
      </c>
      <c r="V305" t="s">
        <v>924</v>
      </c>
      <c r="W305" t="s">
        <v>2162</v>
      </c>
      <c r="X305" t="s">
        <v>2163</v>
      </c>
      <c r="Y305" t="s">
        <v>918</v>
      </c>
      <c r="AA305" t="s">
        <v>918</v>
      </c>
      <c r="AB305" t="s">
        <v>918</v>
      </c>
      <c r="AC305" t="s">
        <v>918</v>
      </c>
      <c r="AD305" s="12" t="s">
        <v>85</v>
      </c>
      <c r="AE305" s="12">
        <f t="shared" si="4"/>
        <v>325.22000000000003</v>
      </c>
    </row>
    <row r="306" spans="2:31" ht="14.45" x14ac:dyDescent="0.3">
      <c r="B306" t="s">
        <v>2039</v>
      </c>
      <c r="C306">
        <v>32</v>
      </c>
      <c r="D306" t="s">
        <v>937</v>
      </c>
      <c r="E306">
        <v>80829995</v>
      </c>
      <c r="F306">
        <v>80895446</v>
      </c>
      <c r="G306" t="s">
        <v>797</v>
      </c>
      <c r="H306">
        <v>374</v>
      </c>
      <c r="I306">
        <v>325.22000000000003</v>
      </c>
      <c r="J306">
        <v>18</v>
      </c>
      <c r="K306" t="s">
        <v>905</v>
      </c>
      <c r="M306" t="s">
        <v>922</v>
      </c>
      <c r="N306">
        <v>1</v>
      </c>
      <c r="O306">
        <v>3.1080535232734899E+17</v>
      </c>
      <c r="P306" t="s">
        <v>2164</v>
      </c>
      <c r="Q306" s="16">
        <v>46224</v>
      </c>
      <c r="R306" s="16">
        <v>46233</v>
      </c>
      <c r="S306" t="s">
        <v>916</v>
      </c>
      <c r="T306" t="s">
        <v>917</v>
      </c>
      <c r="U306" s="16">
        <v>46244</v>
      </c>
      <c r="V306" t="s">
        <v>924</v>
      </c>
      <c r="W306" t="s">
        <v>2165</v>
      </c>
      <c r="X306" t="s">
        <v>2166</v>
      </c>
      <c r="Y306" t="s">
        <v>918</v>
      </c>
      <c r="AA306" t="s">
        <v>918</v>
      </c>
      <c r="AB306" t="s">
        <v>918</v>
      </c>
      <c r="AC306" t="s">
        <v>918</v>
      </c>
      <c r="AD306" s="12" t="s">
        <v>85</v>
      </c>
      <c r="AE306" s="12">
        <f t="shared" si="4"/>
        <v>325.22000000000003</v>
      </c>
    </row>
    <row r="307" spans="2:31" ht="14.45" x14ac:dyDescent="0.3">
      <c r="B307" t="s">
        <v>2039</v>
      </c>
      <c r="C307">
        <v>33</v>
      </c>
      <c r="D307" t="s">
        <v>2105</v>
      </c>
      <c r="E307" t="s">
        <v>2106</v>
      </c>
      <c r="F307">
        <v>80878182</v>
      </c>
      <c r="G307" t="s">
        <v>472</v>
      </c>
      <c r="H307">
        <v>218</v>
      </c>
      <c r="I307">
        <v>189.56</v>
      </c>
      <c r="J307">
        <v>48</v>
      </c>
      <c r="K307" t="s">
        <v>905</v>
      </c>
      <c r="M307" t="s">
        <v>2107</v>
      </c>
      <c r="N307">
        <v>1</v>
      </c>
      <c r="O307">
        <v>3.1075021642783398E+17</v>
      </c>
      <c r="P307" t="s">
        <v>2167</v>
      </c>
      <c r="Q307" s="16">
        <v>46224</v>
      </c>
      <c r="R307" s="16">
        <v>46233</v>
      </c>
      <c r="S307" t="s">
        <v>916</v>
      </c>
      <c r="T307" t="s">
        <v>917</v>
      </c>
      <c r="U307" s="16">
        <v>46244</v>
      </c>
      <c r="V307" t="s">
        <v>924</v>
      </c>
      <c r="W307" t="s">
        <v>2168</v>
      </c>
      <c r="X307" t="s">
        <v>2169</v>
      </c>
      <c r="Y307" t="s">
        <v>918</v>
      </c>
      <c r="AA307" t="s">
        <v>918</v>
      </c>
      <c r="AB307" t="s">
        <v>918</v>
      </c>
      <c r="AC307" t="s">
        <v>918</v>
      </c>
      <c r="AD307" s="12" t="s">
        <v>85</v>
      </c>
      <c r="AE307" s="12">
        <f t="shared" si="4"/>
        <v>189.56</v>
      </c>
    </row>
    <row r="308" spans="2:31" ht="14.45" x14ac:dyDescent="0.3">
      <c r="B308" t="s">
        <v>2039</v>
      </c>
      <c r="C308">
        <v>34</v>
      </c>
      <c r="D308" t="s">
        <v>936</v>
      </c>
      <c r="E308">
        <v>80829182</v>
      </c>
      <c r="F308">
        <v>83921921</v>
      </c>
      <c r="G308" t="s">
        <v>898</v>
      </c>
      <c r="H308">
        <v>350</v>
      </c>
      <c r="I308">
        <v>304.33999999999997</v>
      </c>
      <c r="J308">
        <v>0</v>
      </c>
      <c r="K308" t="s">
        <v>905</v>
      </c>
      <c r="M308" t="s">
        <v>915</v>
      </c>
      <c r="N308">
        <v>1</v>
      </c>
      <c r="O308">
        <v>3.10827933236104E+17</v>
      </c>
      <c r="P308" t="s">
        <v>2170</v>
      </c>
      <c r="Q308" s="16">
        <v>46224</v>
      </c>
      <c r="R308" s="16">
        <v>46233</v>
      </c>
      <c r="S308" t="s">
        <v>916</v>
      </c>
      <c r="T308" t="s">
        <v>917</v>
      </c>
      <c r="U308" s="16">
        <v>46244</v>
      </c>
      <c r="V308" t="s">
        <v>924</v>
      </c>
      <c r="W308" t="s">
        <v>2171</v>
      </c>
      <c r="X308" t="s">
        <v>2172</v>
      </c>
      <c r="Y308" t="s">
        <v>918</v>
      </c>
      <c r="AA308" t="s">
        <v>918</v>
      </c>
      <c r="AB308" t="s">
        <v>918</v>
      </c>
      <c r="AC308" t="s">
        <v>918</v>
      </c>
      <c r="AD308" s="12" t="s">
        <v>85</v>
      </c>
      <c r="AE308" s="12">
        <f t="shared" ref="AE308:AE321" si="5">+N308*I308</f>
        <v>304.33999999999997</v>
      </c>
    </row>
    <row r="309" spans="2:31" ht="14.45" x14ac:dyDescent="0.3">
      <c r="B309" t="s">
        <v>2039</v>
      </c>
      <c r="C309">
        <v>35</v>
      </c>
      <c r="D309" t="s">
        <v>938</v>
      </c>
      <c r="E309" t="s">
        <v>939</v>
      </c>
      <c r="F309">
        <v>80870357</v>
      </c>
      <c r="G309" t="s">
        <v>628</v>
      </c>
      <c r="H309">
        <v>299</v>
      </c>
      <c r="I309">
        <v>232.32</v>
      </c>
      <c r="J309">
        <v>18</v>
      </c>
      <c r="K309" t="s">
        <v>905</v>
      </c>
      <c r="M309" t="s">
        <v>906</v>
      </c>
      <c r="N309">
        <v>1</v>
      </c>
      <c r="O309">
        <v>3.0954485000536102E+17</v>
      </c>
      <c r="P309" t="s">
        <v>2173</v>
      </c>
      <c r="Q309" s="16">
        <v>46221</v>
      </c>
      <c r="R309" s="16">
        <v>46233</v>
      </c>
      <c r="S309" t="s">
        <v>916</v>
      </c>
      <c r="T309" t="s">
        <v>917</v>
      </c>
      <c r="U309" s="16">
        <v>46244</v>
      </c>
      <c r="V309" t="s">
        <v>924</v>
      </c>
      <c r="W309" t="s">
        <v>2174</v>
      </c>
      <c r="X309" t="s">
        <v>2175</v>
      </c>
      <c r="Y309" t="s">
        <v>918</v>
      </c>
      <c r="AA309" t="s">
        <v>918</v>
      </c>
      <c r="AB309" t="s">
        <v>918</v>
      </c>
      <c r="AC309" t="s">
        <v>918</v>
      </c>
      <c r="AD309" s="12" t="s">
        <v>85</v>
      </c>
      <c r="AE309" s="12">
        <f t="shared" si="5"/>
        <v>232.32</v>
      </c>
    </row>
    <row r="310" spans="2:31" ht="14.45" x14ac:dyDescent="0.3">
      <c r="B310" t="s">
        <v>2039</v>
      </c>
      <c r="C310">
        <v>36</v>
      </c>
      <c r="D310" t="s">
        <v>1232</v>
      </c>
      <c r="E310" t="s">
        <v>1233</v>
      </c>
      <c r="F310">
        <v>83911270</v>
      </c>
      <c r="G310" t="s">
        <v>1234</v>
      </c>
      <c r="H310">
        <v>237</v>
      </c>
      <c r="I310">
        <v>215.43</v>
      </c>
      <c r="J310">
        <v>48</v>
      </c>
      <c r="K310" t="s">
        <v>905</v>
      </c>
      <c r="M310" t="s">
        <v>912</v>
      </c>
      <c r="N310">
        <v>1</v>
      </c>
      <c r="O310">
        <v>3.1136008916244902E+17</v>
      </c>
      <c r="P310" t="s">
        <v>2176</v>
      </c>
      <c r="Q310" s="16">
        <v>46226</v>
      </c>
      <c r="R310" s="16">
        <v>46233</v>
      </c>
      <c r="S310" t="s">
        <v>916</v>
      </c>
      <c r="T310" t="s">
        <v>917</v>
      </c>
      <c r="U310" s="16">
        <v>46244</v>
      </c>
      <c r="V310" t="s">
        <v>924</v>
      </c>
      <c r="W310" t="s">
        <v>2177</v>
      </c>
      <c r="X310" t="s">
        <v>2178</v>
      </c>
      <c r="Y310" t="s">
        <v>918</v>
      </c>
      <c r="AA310" t="s">
        <v>918</v>
      </c>
      <c r="AB310" t="s">
        <v>918</v>
      </c>
      <c r="AC310" t="s">
        <v>918</v>
      </c>
      <c r="AD310" s="12" t="s">
        <v>85</v>
      </c>
      <c r="AE310" s="12">
        <f t="shared" si="5"/>
        <v>215.43</v>
      </c>
    </row>
    <row r="311" spans="2:31" ht="14.45" x14ac:dyDescent="0.3">
      <c r="B311" t="s">
        <v>2039</v>
      </c>
      <c r="C311">
        <v>37</v>
      </c>
      <c r="D311" t="s">
        <v>991</v>
      </c>
      <c r="E311" t="s">
        <v>992</v>
      </c>
      <c r="F311">
        <v>80892904</v>
      </c>
      <c r="G311" t="s">
        <v>1013</v>
      </c>
      <c r="H311">
        <v>267</v>
      </c>
      <c r="I311">
        <v>242.73</v>
      </c>
      <c r="J311">
        <v>48</v>
      </c>
      <c r="K311" t="s">
        <v>905</v>
      </c>
      <c r="M311" t="s">
        <v>912</v>
      </c>
      <c r="N311">
        <v>1</v>
      </c>
      <c r="O311">
        <v>3.0717677012884602E+17</v>
      </c>
      <c r="P311" t="s">
        <v>2179</v>
      </c>
      <c r="Q311" s="16">
        <v>46214</v>
      </c>
      <c r="R311" s="16">
        <v>46232</v>
      </c>
      <c r="S311" t="s">
        <v>916</v>
      </c>
      <c r="T311" t="s">
        <v>917</v>
      </c>
      <c r="U311" s="16">
        <v>46244</v>
      </c>
      <c r="V311" t="s">
        <v>924</v>
      </c>
      <c r="W311" t="s">
        <v>2180</v>
      </c>
      <c r="X311" t="s">
        <v>2181</v>
      </c>
      <c r="Y311" t="s">
        <v>918</v>
      </c>
      <c r="AA311" t="s">
        <v>918</v>
      </c>
      <c r="AB311" t="s">
        <v>918</v>
      </c>
      <c r="AC311" t="s">
        <v>918</v>
      </c>
      <c r="AD311" s="12" t="s">
        <v>85</v>
      </c>
      <c r="AE311" s="12">
        <f t="shared" si="5"/>
        <v>242.73</v>
      </c>
    </row>
    <row r="312" spans="2:31" ht="14.45" x14ac:dyDescent="0.3">
      <c r="B312" t="s">
        <v>2039</v>
      </c>
      <c r="C312">
        <v>38</v>
      </c>
      <c r="D312" t="s">
        <v>1491</v>
      </c>
      <c r="E312" t="s">
        <v>1492</v>
      </c>
      <c r="F312">
        <v>83911777</v>
      </c>
      <c r="G312" t="s">
        <v>426</v>
      </c>
      <c r="H312">
        <v>160</v>
      </c>
      <c r="I312">
        <v>144.12</v>
      </c>
      <c r="J312">
        <v>126</v>
      </c>
      <c r="K312" t="s">
        <v>905</v>
      </c>
      <c r="M312" t="s">
        <v>906</v>
      </c>
      <c r="N312">
        <v>1</v>
      </c>
      <c r="O312">
        <v>3.1063336175029498E+17</v>
      </c>
      <c r="P312" t="s">
        <v>2182</v>
      </c>
      <c r="Q312" s="16">
        <v>46224</v>
      </c>
      <c r="R312" s="16">
        <v>46232</v>
      </c>
      <c r="S312" t="s">
        <v>916</v>
      </c>
      <c r="T312" t="s">
        <v>917</v>
      </c>
      <c r="U312" s="16">
        <v>46244</v>
      </c>
      <c r="V312" t="s">
        <v>924</v>
      </c>
      <c r="W312" t="s">
        <v>2183</v>
      </c>
      <c r="X312" t="s">
        <v>2184</v>
      </c>
      <c r="Y312" t="s">
        <v>918</v>
      </c>
      <c r="AA312" t="s">
        <v>918</v>
      </c>
      <c r="AB312" t="s">
        <v>918</v>
      </c>
      <c r="AC312" t="s">
        <v>918</v>
      </c>
      <c r="AD312" s="12" t="s">
        <v>85</v>
      </c>
      <c r="AE312" s="12">
        <f t="shared" si="5"/>
        <v>144.12</v>
      </c>
    </row>
    <row r="313" spans="2:31" ht="14.45" x14ac:dyDescent="0.3">
      <c r="B313" t="s">
        <v>2039</v>
      </c>
      <c r="C313">
        <v>39</v>
      </c>
      <c r="D313" t="s">
        <v>1226</v>
      </c>
      <c r="E313">
        <v>80818342</v>
      </c>
      <c r="F313">
        <v>80866723</v>
      </c>
      <c r="G313" t="s">
        <v>772</v>
      </c>
      <c r="H313">
        <v>290</v>
      </c>
      <c r="I313">
        <v>258.92</v>
      </c>
      <c r="J313">
        <v>12</v>
      </c>
      <c r="K313" t="s">
        <v>905</v>
      </c>
      <c r="M313" t="s">
        <v>1227</v>
      </c>
      <c r="N313">
        <v>1</v>
      </c>
      <c r="O313">
        <v>3.0809475311012602E+17</v>
      </c>
      <c r="P313" t="s">
        <v>2185</v>
      </c>
      <c r="Q313" s="16">
        <v>46217</v>
      </c>
      <c r="R313" s="16">
        <v>46232</v>
      </c>
      <c r="S313" t="s">
        <v>916</v>
      </c>
      <c r="T313" t="s">
        <v>917</v>
      </c>
      <c r="U313" s="16">
        <v>46244</v>
      </c>
      <c r="V313" t="s">
        <v>924</v>
      </c>
      <c r="W313" t="s">
        <v>2186</v>
      </c>
      <c r="X313" t="s">
        <v>2187</v>
      </c>
      <c r="Y313" t="s">
        <v>918</v>
      </c>
      <c r="AA313" t="s">
        <v>918</v>
      </c>
      <c r="AB313" t="s">
        <v>918</v>
      </c>
      <c r="AC313" t="s">
        <v>918</v>
      </c>
      <c r="AD313" s="12" t="s">
        <v>85</v>
      </c>
      <c r="AE313" s="12">
        <f t="shared" si="5"/>
        <v>258.92</v>
      </c>
    </row>
    <row r="314" spans="2:31" ht="14.45" x14ac:dyDescent="0.3">
      <c r="B314" t="s">
        <v>2039</v>
      </c>
      <c r="C314">
        <v>40</v>
      </c>
      <c r="D314" t="s">
        <v>937</v>
      </c>
      <c r="E314">
        <v>80829995</v>
      </c>
      <c r="F314">
        <v>80895446</v>
      </c>
      <c r="G314" t="s">
        <v>797</v>
      </c>
      <c r="H314">
        <v>374</v>
      </c>
      <c r="I314">
        <v>325.22000000000003</v>
      </c>
      <c r="J314">
        <v>18</v>
      </c>
      <c r="K314" t="s">
        <v>905</v>
      </c>
      <c r="M314" t="s">
        <v>922</v>
      </c>
      <c r="N314">
        <v>2</v>
      </c>
      <c r="O314">
        <v>3.0952890061730701E+17</v>
      </c>
      <c r="P314" t="s">
        <v>2188</v>
      </c>
      <c r="Q314" s="16">
        <v>46224</v>
      </c>
      <c r="R314" s="16">
        <v>46231</v>
      </c>
      <c r="S314" t="s">
        <v>916</v>
      </c>
      <c r="T314" t="s">
        <v>917</v>
      </c>
      <c r="U314" s="16">
        <v>46244</v>
      </c>
      <c r="V314" t="s">
        <v>924</v>
      </c>
      <c r="W314" t="s">
        <v>2189</v>
      </c>
      <c r="X314" t="s">
        <v>2190</v>
      </c>
      <c r="Y314" t="s">
        <v>918</v>
      </c>
      <c r="AA314" t="s">
        <v>918</v>
      </c>
      <c r="AB314" t="s">
        <v>918</v>
      </c>
      <c r="AC314" t="s">
        <v>918</v>
      </c>
      <c r="AD314" s="12" t="s">
        <v>85</v>
      </c>
      <c r="AE314" s="12">
        <f t="shared" si="5"/>
        <v>650.44000000000005</v>
      </c>
    </row>
    <row r="315" spans="2:31" ht="14.45" x14ac:dyDescent="0.3">
      <c r="B315" t="s">
        <v>2039</v>
      </c>
      <c r="C315">
        <v>41</v>
      </c>
      <c r="D315" t="s">
        <v>937</v>
      </c>
      <c r="E315">
        <v>80829995</v>
      </c>
      <c r="F315">
        <v>80895446</v>
      </c>
      <c r="G315" t="s">
        <v>797</v>
      </c>
      <c r="H315">
        <v>374</v>
      </c>
      <c r="I315">
        <v>325.22000000000003</v>
      </c>
      <c r="J315">
        <v>18</v>
      </c>
      <c r="K315" t="s">
        <v>905</v>
      </c>
      <c r="M315" t="s">
        <v>922</v>
      </c>
      <c r="N315">
        <v>1</v>
      </c>
      <c r="O315">
        <v>3.0955853643690899E+17</v>
      </c>
      <c r="P315" t="s">
        <v>2191</v>
      </c>
      <c r="Q315" s="16">
        <v>46221</v>
      </c>
      <c r="R315" s="16">
        <v>46231</v>
      </c>
      <c r="S315" t="s">
        <v>916</v>
      </c>
      <c r="T315" t="s">
        <v>917</v>
      </c>
      <c r="U315" s="16">
        <v>46244</v>
      </c>
      <c r="V315" t="s">
        <v>924</v>
      </c>
      <c r="W315" t="s">
        <v>2192</v>
      </c>
      <c r="X315" t="s">
        <v>2193</v>
      </c>
      <c r="Y315" t="s">
        <v>918</v>
      </c>
      <c r="AA315" t="s">
        <v>918</v>
      </c>
      <c r="AB315" t="s">
        <v>918</v>
      </c>
      <c r="AC315" t="s">
        <v>918</v>
      </c>
      <c r="AD315" s="12" t="s">
        <v>85</v>
      </c>
      <c r="AE315" s="12">
        <f t="shared" si="5"/>
        <v>325.22000000000003</v>
      </c>
    </row>
    <row r="316" spans="2:31" ht="14.45" x14ac:dyDescent="0.3">
      <c r="B316" t="s">
        <v>2039</v>
      </c>
      <c r="C316">
        <v>42</v>
      </c>
      <c r="D316" t="s">
        <v>1684</v>
      </c>
      <c r="E316" t="s">
        <v>835</v>
      </c>
      <c r="F316">
        <v>80896468</v>
      </c>
      <c r="G316" t="s">
        <v>1685</v>
      </c>
      <c r="H316">
        <v>186</v>
      </c>
      <c r="I316">
        <v>148.80000000000001</v>
      </c>
      <c r="J316">
        <v>72</v>
      </c>
      <c r="K316" t="s">
        <v>905</v>
      </c>
      <c r="M316" t="s">
        <v>1540</v>
      </c>
      <c r="N316">
        <v>1</v>
      </c>
      <c r="O316">
        <v>3.0718206089102003E+17</v>
      </c>
      <c r="P316" t="s">
        <v>2194</v>
      </c>
      <c r="Q316" s="16">
        <v>46214</v>
      </c>
      <c r="R316" s="16">
        <v>46231</v>
      </c>
      <c r="S316" t="s">
        <v>916</v>
      </c>
      <c r="T316" t="s">
        <v>917</v>
      </c>
      <c r="U316" s="16">
        <v>46244</v>
      </c>
      <c r="V316" t="s">
        <v>924</v>
      </c>
      <c r="W316" t="s">
        <v>2195</v>
      </c>
      <c r="X316" t="s">
        <v>2196</v>
      </c>
      <c r="Y316" t="s">
        <v>918</v>
      </c>
      <c r="AA316" t="s">
        <v>918</v>
      </c>
      <c r="AB316" t="s">
        <v>918</v>
      </c>
      <c r="AC316" t="s">
        <v>918</v>
      </c>
      <c r="AD316" s="12" t="s">
        <v>85</v>
      </c>
      <c r="AE316" s="12">
        <f t="shared" si="5"/>
        <v>148.80000000000001</v>
      </c>
    </row>
    <row r="317" spans="2:31" ht="14.45" x14ac:dyDescent="0.3">
      <c r="B317" t="s">
        <v>2039</v>
      </c>
      <c r="C317">
        <v>43</v>
      </c>
      <c r="D317" t="s">
        <v>2197</v>
      </c>
      <c r="E317">
        <v>80827438</v>
      </c>
      <c r="F317">
        <v>80895456</v>
      </c>
      <c r="G317" t="s">
        <v>951</v>
      </c>
      <c r="H317">
        <v>350</v>
      </c>
      <c r="I317">
        <v>291.67</v>
      </c>
      <c r="J317">
        <v>12</v>
      </c>
      <c r="K317" t="s">
        <v>905</v>
      </c>
      <c r="M317" t="s">
        <v>922</v>
      </c>
      <c r="N317">
        <v>1</v>
      </c>
      <c r="O317">
        <v>3.032258260494E+17</v>
      </c>
      <c r="P317" t="s">
        <v>2198</v>
      </c>
      <c r="Q317" s="16">
        <v>46203</v>
      </c>
      <c r="R317" s="16">
        <v>46219</v>
      </c>
      <c r="S317" t="s">
        <v>916</v>
      </c>
      <c r="T317" t="s">
        <v>917</v>
      </c>
      <c r="U317" s="16">
        <v>46244</v>
      </c>
      <c r="V317" t="s">
        <v>924</v>
      </c>
      <c r="W317" t="s">
        <v>2199</v>
      </c>
      <c r="X317" t="s">
        <v>2200</v>
      </c>
      <c r="Y317" t="s">
        <v>918</v>
      </c>
      <c r="AA317" t="s">
        <v>918</v>
      </c>
      <c r="AB317" t="s">
        <v>918</v>
      </c>
      <c r="AC317" t="s">
        <v>918</v>
      </c>
      <c r="AD317" s="12" t="s">
        <v>85</v>
      </c>
      <c r="AE317" s="12">
        <f t="shared" si="5"/>
        <v>291.67</v>
      </c>
    </row>
    <row r="318" spans="2:31" ht="14.45" x14ac:dyDescent="0.3">
      <c r="B318" t="s">
        <v>2201</v>
      </c>
      <c r="C318">
        <v>1</v>
      </c>
      <c r="D318" t="s">
        <v>2216</v>
      </c>
      <c r="E318" t="s">
        <v>2217</v>
      </c>
      <c r="F318">
        <v>80887985</v>
      </c>
      <c r="G318" t="s">
        <v>927</v>
      </c>
      <c r="H318">
        <v>560</v>
      </c>
      <c r="I318">
        <v>466.67</v>
      </c>
      <c r="K318" t="s">
        <v>905</v>
      </c>
      <c r="M318" t="s">
        <v>922</v>
      </c>
      <c r="N318">
        <v>1</v>
      </c>
      <c r="O318">
        <v>3.1618778220823398E+17</v>
      </c>
      <c r="P318" t="s">
        <v>2218</v>
      </c>
      <c r="Q318" s="16">
        <v>46239</v>
      </c>
      <c r="R318" s="16">
        <v>46242</v>
      </c>
      <c r="S318" t="s">
        <v>916</v>
      </c>
      <c r="T318" t="s">
        <v>917</v>
      </c>
      <c r="U318" s="16">
        <v>46245</v>
      </c>
      <c r="V318" t="s">
        <v>924</v>
      </c>
      <c r="W318" t="s">
        <v>2219</v>
      </c>
      <c r="X318" t="s">
        <v>2220</v>
      </c>
      <c r="Y318" t="s">
        <v>918</v>
      </c>
      <c r="AA318" t="s">
        <v>918</v>
      </c>
      <c r="AB318" t="s">
        <v>918</v>
      </c>
      <c r="AC318" s="17">
        <v>46245.759953703702</v>
      </c>
      <c r="AD318" s="12" t="s">
        <v>85</v>
      </c>
      <c r="AE318" s="12">
        <f t="shared" si="5"/>
        <v>466.67</v>
      </c>
    </row>
    <row r="319" spans="2:31" ht="14.45" x14ac:dyDescent="0.3">
      <c r="B319" t="s">
        <v>2201</v>
      </c>
      <c r="C319">
        <v>2</v>
      </c>
      <c r="D319" t="s">
        <v>1016</v>
      </c>
      <c r="E319">
        <v>648969686</v>
      </c>
      <c r="F319">
        <v>83918759</v>
      </c>
      <c r="G319" t="s">
        <v>482</v>
      </c>
      <c r="H319">
        <v>279</v>
      </c>
      <c r="I319">
        <v>232.5</v>
      </c>
      <c r="J319">
        <v>40</v>
      </c>
      <c r="K319" t="s">
        <v>905</v>
      </c>
      <c r="M319" t="s">
        <v>915</v>
      </c>
      <c r="N319">
        <v>1</v>
      </c>
      <c r="O319">
        <v>3.1155350949979802E+17</v>
      </c>
      <c r="P319" t="s">
        <v>2221</v>
      </c>
      <c r="Q319" s="16">
        <v>46226</v>
      </c>
      <c r="R319" s="16">
        <v>46242</v>
      </c>
      <c r="S319" t="s">
        <v>916</v>
      </c>
      <c r="T319" t="s">
        <v>917</v>
      </c>
      <c r="U319" s="16">
        <v>46245</v>
      </c>
      <c r="V319" t="s">
        <v>924</v>
      </c>
      <c r="W319" t="s">
        <v>2222</v>
      </c>
      <c r="X319" t="s">
        <v>2223</v>
      </c>
      <c r="Y319" t="s">
        <v>918</v>
      </c>
      <c r="AA319" t="s">
        <v>918</v>
      </c>
      <c r="AB319" t="s">
        <v>918</v>
      </c>
      <c r="AC319" s="17">
        <v>46245.759953703702</v>
      </c>
      <c r="AD319" s="12" t="s">
        <v>85</v>
      </c>
      <c r="AE319" s="12">
        <f t="shared" si="5"/>
        <v>232.5</v>
      </c>
    </row>
    <row r="320" spans="2:31" ht="14.45" x14ac:dyDescent="0.3">
      <c r="B320" t="s">
        <v>2201</v>
      </c>
      <c r="C320">
        <v>3</v>
      </c>
      <c r="D320" t="s">
        <v>938</v>
      </c>
      <c r="E320" t="s">
        <v>939</v>
      </c>
      <c r="F320">
        <v>80870357</v>
      </c>
      <c r="G320" t="s">
        <v>628</v>
      </c>
      <c r="H320">
        <v>299</v>
      </c>
      <c r="I320">
        <v>232.32</v>
      </c>
      <c r="J320">
        <v>18</v>
      </c>
      <c r="K320" t="s">
        <v>905</v>
      </c>
      <c r="M320" t="s">
        <v>906</v>
      </c>
      <c r="N320">
        <v>1</v>
      </c>
      <c r="O320">
        <v>3.1442504257921498E+17</v>
      </c>
      <c r="P320" t="s">
        <v>2224</v>
      </c>
      <c r="Q320" s="16">
        <v>46234</v>
      </c>
      <c r="R320" s="16">
        <v>46241</v>
      </c>
      <c r="S320" t="s">
        <v>916</v>
      </c>
      <c r="T320" t="s">
        <v>917</v>
      </c>
      <c r="U320" s="16">
        <v>46245</v>
      </c>
      <c r="V320" t="s">
        <v>924</v>
      </c>
      <c r="W320" t="s">
        <v>2225</v>
      </c>
      <c r="X320" t="s">
        <v>2226</v>
      </c>
      <c r="Y320" t="s">
        <v>918</v>
      </c>
      <c r="AA320" t="s">
        <v>918</v>
      </c>
      <c r="AB320" t="s">
        <v>918</v>
      </c>
      <c r="AC320" s="17">
        <v>46245.759953703702</v>
      </c>
      <c r="AD320" s="12" t="s">
        <v>85</v>
      </c>
      <c r="AE320" s="12">
        <f t="shared" si="5"/>
        <v>232.32</v>
      </c>
    </row>
    <row r="321" spans="2:31" ht="14.45" x14ac:dyDescent="0.3">
      <c r="B321" t="s">
        <v>2201</v>
      </c>
      <c r="C321">
        <v>4</v>
      </c>
      <c r="D321" t="s">
        <v>1773</v>
      </c>
      <c r="E321">
        <v>36520854</v>
      </c>
      <c r="F321">
        <v>83912166</v>
      </c>
      <c r="G321" t="s">
        <v>405</v>
      </c>
      <c r="H321">
        <v>294</v>
      </c>
      <c r="I321">
        <v>245.01</v>
      </c>
      <c r="J321">
        <v>40</v>
      </c>
      <c r="K321" t="s">
        <v>905</v>
      </c>
      <c r="M321" t="s">
        <v>915</v>
      </c>
      <c r="N321">
        <v>1</v>
      </c>
      <c r="O321">
        <v>3.1587740891368698E+17</v>
      </c>
      <c r="P321" t="s">
        <v>2227</v>
      </c>
      <c r="Q321" s="16">
        <v>46238</v>
      </c>
      <c r="R321" s="16">
        <v>46241</v>
      </c>
      <c r="S321" t="s">
        <v>916</v>
      </c>
      <c r="T321" t="s">
        <v>917</v>
      </c>
      <c r="U321" s="16">
        <v>46245</v>
      </c>
      <c r="V321" t="s">
        <v>924</v>
      </c>
      <c r="W321" t="s">
        <v>2228</v>
      </c>
      <c r="X321" t="s">
        <v>2229</v>
      </c>
      <c r="Y321" t="s">
        <v>918</v>
      </c>
      <c r="AA321" t="s">
        <v>918</v>
      </c>
      <c r="AB321" t="s">
        <v>918</v>
      </c>
      <c r="AC321" s="17">
        <v>46245.759953703702</v>
      </c>
      <c r="AD321" s="12" t="s">
        <v>85</v>
      </c>
      <c r="AE321" s="12">
        <f t="shared" si="5"/>
        <v>245.01</v>
      </c>
    </row>
    <row r="322" spans="2:31" ht="14.45" x14ac:dyDescent="0.3">
      <c r="B322" t="s">
        <v>2201</v>
      </c>
      <c r="C322">
        <v>5</v>
      </c>
      <c r="D322" t="s">
        <v>1271</v>
      </c>
      <c r="E322" t="s">
        <v>1272</v>
      </c>
      <c r="F322">
        <v>80880909</v>
      </c>
      <c r="G322" t="s">
        <v>610</v>
      </c>
      <c r="H322">
        <v>255</v>
      </c>
      <c r="I322">
        <v>231.81</v>
      </c>
      <c r="J322">
        <v>48</v>
      </c>
      <c r="K322" t="s">
        <v>905</v>
      </c>
      <c r="M322" t="s">
        <v>912</v>
      </c>
      <c r="N322">
        <v>1</v>
      </c>
      <c r="O322">
        <v>3.1423078196758598E+17</v>
      </c>
      <c r="P322" t="s">
        <v>2230</v>
      </c>
      <c r="Q322" s="16">
        <v>46233</v>
      </c>
      <c r="R322" s="16">
        <v>46241</v>
      </c>
      <c r="S322" t="s">
        <v>916</v>
      </c>
      <c r="T322" t="s">
        <v>917</v>
      </c>
      <c r="U322" s="16">
        <v>46245</v>
      </c>
      <c r="V322" t="s">
        <v>924</v>
      </c>
      <c r="W322" t="s">
        <v>2231</v>
      </c>
      <c r="X322" t="s">
        <v>2232</v>
      </c>
      <c r="Y322" t="s">
        <v>918</v>
      </c>
      <c r="AA322" t="s">
        <v>918</v>
      </c>
      <c r="AB322" t="s">
        <v>918</v>
      </c>
      <c r="AC322" s="17">
        <v>46245.759953703702</v>
      </c>
      <c r="AD322" s="12" t="s">
        <v>85</v>
      </c>
      <c r="AE322" s="12">
        <f t="shared" ref="AE322:AE385" si="6">+N322*I322</f>
        <v>231.81</v>
      </c>
    </row>
    <row r="323" spans="2:31" ht="14.45" x14ac:dyDescent="0.3">
      <c r="B323" t="s">
        <v>2201</v>
      </c>
      <c r="C323">
        <v>7</v>
      </c>
      <c r="D323" t="s">
        <v>1275</v>
      </c>
      <c r="E323">
        <v>80829201</v>
      </c>
      <c r="F323">
        <v>83921924</v>
      </c>
      <c r="G323" t="s">
        <v>562</v>
      </c>
      <c r="H323">
        <v>350</v>
      </c>
      <c r="I323">
        <v>304.33999999999997</v>
      </c>
      <c r="J323">
        <v>18</v>
      </c>
      <c r="K323" t="s">
        <v>905</v>
      </c>
      <c r="M323" t="s">
        <v>915</v>
      </c>
      <c r="N323">
        <v>1</v>
      </c>
      <c r="O323">
        <v>3.1537271429152198E+17</v>
      </c>
      <c r="P323" t="s">
        <v>2233</v>
      </c>
      <c r="Q323" s="16">
        <v>46237</v>
      </c>
      <c r="R323" s="16">
        <v>46240</v>
      </c>
      <c r="S323" t="s">
        <v>916</v>
      </c>
      <c r="T323" t="s">
        <v>917</v>
      </c>
      <c r="U323" s="16">
        <v>46245</v>
      </c>
      <c r="V323" t="s">
        <v>924</v>
      </c>
      <c r="W323" t="s">
        <v>2234</v>
      </c>
      <c r="X323" t="s">
        <v>2235</v>
      </c>
      <c r="Y323" t="s">
        <v>918</v>
      </c>
      <c r="AA323" t="s">
        <v>918</v>
      </c>
      <c r="AB323" t="s">
        <v>918</v>
      </c>
      <c r="AC323" s="17">
        <v>46245.759953703702</v>
      </c>
      <c r="AD323" s="12" t="s">
        <v>85</v>
      </c>
      <c r="AE323" s="12">
        <f t="shared" si="6"/>
        <v>304.33999999999997</v>
      </c>
    </row>
    <row r="324" spans="2:31" ht="14.45" x14ac:dyDescent="0.3">
      <c r="B324" t="s">
        <v>2201</v>
      </c>
      <c r="C324">
        <v>8</v>
      </c>
      <c r="D324" t="s">
        <v>2216</v>
      </c>
      <c r="E324" t="s">
        <v>2217</v>
      </c>
      <c r="F324">
        <v>80887985</v>
      </c>
      <c r="G324" t="s">
        <v>927</v>
      </c>
      <c r="H324">
        <v>560</v>
      </c>
      <c r="I324">
        <v>466.67</v>
      </c>
      <c r="J324">
        <v>6</v>
      </c>
      <c r="K324" t="s">
        <v>905</v>
      </c>
      <c r="M324" t="s">
        <v>922</v>
      </c>
      <c r="N324">
        <v>1</v>
      </c>
      <c r="O324">
        <v>3.1478337437249203E+17</v>
      </c>
      <c r="P324" t="s">
        <v>2236</v>
      </c>
      <c r="Q324" s="16">
        <v>46235</v>
      </c>
      <c r="R324" s="16">
        <v>46240</v>
      </c>
      <c r="S324" t="s">
        <v>916</v>
      </c>
      <c r="T324" t="s">
        <v>917</v>
      </c>
      <c r="U324" s="16">
        <v>46245</v>
      </c>
      <c r="V324" t="s">
        <v>924</v>
      </c>
      <c r="W324" t="s">
        <v>2237</v>
      </c>
      <c r="X324" t="s">
        <v>2238</v>
      </c>
      <c r="Y324" t="s">
        <v>918</v>
      </c>
      <c r="AA324" t="s">
        <v>918</v>
      </c>
      <c r="AB324" t="s">
        <v>918</v>
      </c>
      <c r="AC324" s="17">
        <v>46245.759953703702</v>
      </c>
      <c r="AD324" s="12" t="s">
        <v>85</v>
      </c>
      <c r="AE324" s="12">
        <f t="shared" si="6"/>
        <v>466.67</v>
      </c>
    </row>
    <row r="325" spans="2:31" ht="14.45" x14ac:dyDescent="0.3">
      <c r="B325" t="s">
        <v>2201</v>
      </c>
      <c r="C325">
        <v>9</v>
      </c>
      <c r="D325" t="s">
        <v>2216</v>
      </c>
      <c r="E325" t="s">
        <v>2217</v>
      </c>
      <c r="F325">
        <v>80887985</v>
      </c>
      <c r="G325" t="s">
        <v>927</v>
      </c>
      <c r="H325">
        <v>560</v>
      </c>
      <c r="I325">
        <v>466.67</v>
      </c>
      <c r="J325">
        <v>6</v>
      </c>
      <c r="K325" t="s">
        <v>905</v>
      </c>
      <c r="M325" t="s">
        <v>922</v>
      </c>
      <c r="N325">
        <v>1</v>
      </c>
      <c r="O325">
        <v>3.1469744336712499E+17</v>
      </c>
      <c r="P325" t="s">
        <v>2239</v>
      </c>
      <c r="Q325" s="16">
        <v>46235</v>
      </c>
      <c r="R325" s="16">
        <v>46240</v>
      </c>
      <c r="S325" t="s">
        <v>916</v>
      </c>
      <c r="T325" t="s">
        <v>917</v>
      </c>
      <c r="U325" s="16">
        <v>46245</v>
      </c>
      <c r="V325" t="s">
        <v>924</v>
      </c>
      <c r="W325" t="s">
        <v>2240</v>
      </c>
      <c r="X325" t="s">
        <v>2241</v>
      </c>
      <c r="Y325" t="s">
        <v>918</v>
      </c>
      <c r="AA325" t="s">
        <v>918</v>
      </c>
      <c r="AB325" t="s">
        <v>918</v>
      </c>
      <c r="AC325" s="17">
        <v>46245.759953703702</v>
      </c>
      <c r="AD325" s="12" t="s">
        <v>85</v>
      </c>
      <c r="AE325" s="12">
        <f t="shared" si="6"/>
        <v>466.67</v>
      </c>
    </row>
    <row r="326" spans="2:31" ht="14.45" x14ac:dyDescent="0.3">
      <c r="B326" t="s">
        <v>2201</v>
      </c>
      <c r="C326">
        <v>10</v>
      </c>
      <c r="D326" t="s">
        <v>1275</v>
      </c>
      <c r="E326">
        <v>80829201</v>
      </c>
      <c r="F326">
        <v>83921924</v>
      </c>
      <c r="G326" t="s">
        <v>562</v>
      </c>
      <c r="H326">
        <v>350</v>
      </c>
      <c r="I326">
        <v>304.33999999999997</v>
      </c>
      <c r="J326">
        <v>18</v>
      </c>
      <c r="K326" t="s">
        <v>905</v>
      </c>
      <c r="M326" t="s">
        <v>915</v>
      </c>
      <c r="N326">
        <v>1</v>
      </c>
      <c r="O326">
        <v>3.1461799396260102E+17</v>
      </c>
      <c r="P326" t="s">
        <v>2242</v>
      </c>
      <c r="Q326" s="16">
        <v>46235</v>
      </c>
      <c r="R326" s="16">
        <v>46240</v>
      </c>
      <c r="S326" t="s">
        <v>916</v>
      </c>
      <c r="T326" t="s">
        <v>917</v>
      </c>
      <c r="U326" s="16">
        <v>46245</v>
      </c>
      <c r="V326" t="s">
        <v>924</v>
      </c>
      <c r="W326" t="s">
        <v>2243</v>
      </c>
      <c r="X326" t="s">
        <v>2244</v>
      </c>
      <c r="Y326" t="s">
        <v>918</v>
      </c>
      <c r="AA326" t="s">
        <v>918</v>
      </c>
      <c r="AB326" t="s">
        <v>918</v>
      </c>
      <c r="AC326" s="17">
        <v>46245.759953703702</v>
      </c>
      <c r="AD326" s="12" t="s">
        <v>85</v>
      </c>
      <c r="AE326" s="12">
        <f t="shared" si="6"/>
        <v>304.33999999999997</v>
      </c>
    </row>
    <row r="327" spans="2:31" x14ac:dyDescent="0.25">
      <c r="B327" t="s">
        <v>2201</v>
      </c>
      <c r="C327">
        <v>11</v>
      </c>
      <c r="D327" t="s">
        <v>932</v>
      </c>
      <c r="E327">
        <v>80813218</v>
      </c>
      <c r="F327">
        <v>80864297</v>
      </c>
      <c r="G327" t="s">
        <v>632</v>
      </c>
      <c r="H327">
        <v>175</v>
      </c>
      <c r="I327">
        <v>153.5</v>
      </c>
      <c r="J327">
        <v>72</v>
      </c>
      <c r="K327" t="s">
        <v>905</v>
      </c>
      <c r="M327" t="s">
        <v>933</v>
      </c>
      <c r="N327">
        <v>1</v>
      </c>
      <c r="O327">
        <v>3.1235496020007603E+17</v>
      </c>
      <c r="P327" t="s">
        <v>2245</v>
      </c>
      <c r="Q327" s="16">
        <v>46228</v>
      </c>
      <c r="R327" s="16">
        <v>46238</v>
      </c>
      <c r="S327" t="s">
        <v>916</v>
      </c>
      <c r="T327" t="s">
        <v>917</v>
      </c>
      <c r="U327" s="16">
        <v>46245</v>
      </c>
      <c r="V327" t="s">
        <v>924</v>
      </c>
      <c r="W327" t="s">
        <v>2246</v>
      </c>
      <c r="X327" t="s">
        <v>2247</v>
      </c>
      <c r="Y327" t="s">
        <v>918</v>
      </c>
      <c r="AA327" t="s">
        <v>918</v>
      </c>
      <c r="AB327" t="s">
        <v>918</v>
      </c>
      <c r="AC327" s="17">
        <v>46245.759953703702</v>
      </c>
      <c r="AD327" s="12" t="s">
        <v>85</v>
      </c>
      <c r="AE327" s="12">
        <f t="shared" si="6"/>
        <v>153.5</v>
      </c>
    </row>
    <row r="328" spans="2:31" x14ac:dyDescent="0.25">
      <c r="B328" t="s">
        <v>2201</v>
      </c>
      <c r="C328">
        <v>12</v>
      </c>
      <c r="D328" t="s">
        <v>932</v>
      </c>
      <c r="E328">
        <v>80813218</v>
      </c>
      <c r="F328">
        <v>80864297</v>
      </c>
      <c r="G328" t="s">
        <v>632</v>
      </c>
      <c r="H328">
        <v>175</v>
      </c>
      <c r="I328">
        <v>153.5</v>
      </c>
      <c r="J328">
        <v>72</v>
      </c>
      <c r="K328" t="s">
        <v>905</v>
      </c>
      <c r="M328" t="s">
        <v>933</v>
      </c>
      <c r="N328">
        <v>1</v>
      </c>
      <c r="O328">
        <v>3.1281172208771501E+17</v>
      </c>
      <c r="P328" t="s">
        <v>2248</v>
      </c>
      <c r="Q328" s="16">
        <v>46230</v>
      </c>
      <c r="R328" s="16">
        <v>46237</v>
      </c>
      <c r="S328" t="s">
        <v>916</v>
      </c>
      <c r="T328" t="s">
        <v>917</v>
      </c>
      <c r="U328" s="16">
        <v>46245</v>
      </c>
      <c r="V328" t="s">
        <v>924</v>
      </c>
      <c r="W328" t="s">
        <v>2249</v>
      </c>
      <c r="X328" t="s">
        <v>2250</v>
      </c>
      <c r="Y328" t="s">
        <v>918</v>
      </c>
      <c r="AA328" t="s">
        <v>918</v>
      </c>
      <c r="AB328" t="s">
        <v>918</v>
      </c>
      <c r="AC328" s="17">
        <v>46245.759953703702</v>
      </c>
      <c r="AD328" s="12" t="s">
        <v>85</v>
      </c>
      <c r="AE328" s="12">
        <f t="shared" si="6"/>
        <v>153.5</v>
      </c>
    </row>
    <row r="329" spans="2:31" ht="14.45" x14ac:dyDescent="0.3">
      <c r="B329" t="s">
        <v>2201</v>
      </c>
      <c r="C329">
        <v>13</v>
      </c>
      <c r="D329" t="s">
        <v>1016</v>
      </c>
      <c r="E329">
        <v>648969686</v>
      </c>
      <c r="F329">
        <v>83918759</v>
      </c>
      <c r="G329" t="s">
        <v>482</v>
      </c>
      <c r="H329">
        <v>279</v>
      </c>
      <c r="I329">
        <v>232.5</v>
      </c>
      <c r="J329">
        <v>40</v>
      </c>
      <c r="K329" t="s">
        <v>905</v>
      </c>
      <c r="M329" t="s">
        <v>915</v>
      </c>
      <c r="N329">
        <v>1</v>
      </c>
      <c r="O329">
        <v>3.1232636084388698E+17</v>
      </c>
      <c r="P329" t="s">
        <v>2251</v>
      </c>
      <c r="Q329" s="16">
        <v>46228</v>
      </c>
      <c r="R329" s="16">
        <v>46237</v>
      </c>
      <c r="S329" t="s">
        <v>916</v>
      </c>
      <c r="T329" t="s">
        <v>917</v>
      </c>
      <c r="U329" s="16">
        <v>46245</v>
      </c>
      <c r="V329" t="s">
        <v>924</v>
      </c>
      <c r="W329" t="s">
        <v>2252</v>
      </c>
      <c r="X329" t="s">
        <v>2253</v>
      </c>
      <c r="Y329" t="s">
        <v>918</v>
      </c>
      <c r="AA329" t="s">
        <v>918</v>
      </c>
      <c r="AB329" t="s">
        <v>918</v>
      </c>
      <c r="AC329" s="17">
        <v>46245.759953703702</v>
      </c>
      <c r="AD329" s="12" t="s">
        <v>85</v>
      </c>
      <c r="AE329" s="12">
        <f t="shared" si="6"/>
        <v>232.5</v>
      </c>
    </row>
    <row r="330" spans="2:31" ht="14.45" x14ac:dyDescent="0.3">
      <c r="B330" t="s">
        <v>2201</v>
      </c>
      <c r="C330">
        <v>14</v>
      </c>
      <c r="D330" t="s">
        <v>1450</v>
      </c>
      <c r="E330">
        <v>80830001</v>
      </c>
      <c r="F330">
        <v>80895465</v>
      </c>
      <c r="G330" t="s">
        <v>299</v>
      </c>
      <c r="H330">
        <v>374</v>
      </c>
      <c r="I330">
        <v>325.22000000000003</v>
      </c>
      <c r="J330">
        <v>18</v>
      </c>
      <c r="K330" t="s">
        <v>905</v>
      </c>
      <c r="M330" t="s">
        <v>922</v>
      </c>
      <c r="N330">
        <v>1</v>
      </c>
      <c r="O330">
        <v>3.1155461938813402E+17</v>
      </c>
      <c r="P330" t="s">
        <v>2254</v>
      </c>
      <c r="Q330" s="16">
        <v>46226</v>
      </c>
      <c r="R330" s="16">
        <v>46237</v>
      </c>
      <c r="S330" t="s">
        <v>916</v>
      </c>
      <c r="T330" t="s">
        <v>917</v>
      </c>
      <c r="U330" s="16">
        <v>46245</v>
      </c>
      <c r="V330" t="s">
        <v>924</v>
      </c>
      <c r="W330" t="s">
        <v>2255</v>
      </c>
      <c r="X330" t="s">
        <v>2256</v>
      </c>
      <c r="Y330" t="s">
        <v>918</v>
      </c>
      <c r="AA330" t="s">
        <v>918</v>
      </c>
      <c r="AB330" t="s">
        <v>918</v>
      </c>
      <c r="AC330" s="17">
        <v>46245.759953703702</v>
      </c>
      <c r="AD330" s="12" t="s">
        <v>85</v>
      </c>
      <c r="AE330" s="12">
        <f t="shared" si="6"/>
        <v>325.22000000000003</v>
      </c>
    </row>
    <row r="331" spans="2:31" ht="14.45" x14ac:dyDescent="0.3">
      <c r="B331" t="s">
        <v>2201</v>
      </c>
      <c r="C331">
        <v>15</v>
      </c>
      <c r="D331" t="s">
        <v>1232</v>
      </c>
      <c r="E331" t="s">
        <v>1233</v>
      </c>
      <c r="F331">
        <v>83911270</v>
      </c>
      <c r="G331" t="s">
        <v>1234</v>
      </c>
      <c r="H331">
        <v>237</v>
      </c>
      <c r="I331">
        <v>215.43</v>
      </c>
      <c r="J331">
        <v>48</v>
      </c>
      <c r="K331" t="s">
        <v>905</v>
      </c>
      <c r="M331" t="s">
        <v>912</v>
      </c>
      <c r="N331">
        <v>1</v>
      </c>
      <c r="O331">
        <v>3.1171153646708403E+17</v>
      </c>
      <c r="P331" t="s">
        <v>2257</v>
      </c>
      <c r="Q331" s="16">
        <v>46227</v>
      </c>
      <c r="R331" s="16">
        <v>46236</v>
      </c>
      <c r="S331" t="s">
        <v>916</v>
      </c>
      <c r="T331" t="s">
        <v>917</v>
      </c>
      <c r="U331" s="16">
        <v>46245</v>
      </c>
      <c r="V331" t="s">
        <v>924</v>
      </c>
      <c r="W331" t="s">
        <v>2258</v>
      </c>
      <c r="X331" t="s">
        <v>2259</v>
      </c>
      <c r="Y331" t="s">
        <v>918</v>
      </c>
      <c r="AA331" t="s">
        <v>918</v>
      </c>
      <c r="AB331" t="s">
        <v>918</v>
      </c>
      <c r="AC331" s="17">
        <v>46245.759953703702</v>
      </c>
      <c r="AD331" s="12" t="s">
        <v>85</v>
      </c>
      <c r="AE331" s="12">
        <f t="shared" si="6"/>
        <v>215.43</v>
      </c>
    </row>
    <row r="332" spans="2:31" ht="14.45" x14ac:dyDescent="0.3">
      <c r="B332" t="s">
        <v>2201</v>
      </c>
      <c r="C332">
        <v>16</v>
      </c>
      <c r="D332" t="s">
        <v>995</v>
      </c>
      <c r="E332" t="s">
        <v>996</v>
      </c>
      <c r="F332">
        <v>83911280</v>
      </c>
      <c r="G332" t="s">
        <v>969</v>
      </c>
      <c r="H332">
        <v>222</v>
      </c>
      <c r="I332">
        <v>215.43</v>
      </c>
      <c r="J332">
        <v>48</v>
      </c>
      <c r="K332" t="s">
        <v>905</v>
      </c>
      <c r="M332" t="s">
        <v>912</v>
      </c>
      <c r="N332">
        <v>1</v>
      </c>
      <c r="O332">
        <v>3.0921515147794899E+17</v>
      </c>
      <c r="P332" t="s">
        <v>2260</v>
      </c>
      <c r="Q332" s="16">
        <v>46220</v>
      </c>
      <c r="R332" s="16">
        <v>46236</v>
      </c>
      <c r="S332" t="s">
        <v>916</v>
      </c>
      <c r="T332" t="s">
        <v>917</v>
      </c>
      <c r="U332" s="16">
        <v>46245</v>
      </c>
      <c r="V332" t="s">
        <v>924</v>
      </c>
      <c r="W332" t="s">
        <v>2261</v>
      </c>
      <c r="X332" t="s">
        <v>2262</v>
      </c>
      <c r="Y332" t="s">
        <v>918</v>
      </c>
      <c r="AA332" t="s">
        <v>918</v>
      </c>
      <c r="AB332" t="s">
        <v>918</v>
      </c>
      <c r="AC332" s="17">
        <v>46245.759953703702</v>
      </c>
      <c r="AD332" s="12" t="s">
        <v>85</v>
      </c>
      <c r="AE332" s="12">
        <f t="shared" si="6"/>
        <v>215.43</v>
      </c>
    </row>
    <row r="333" spans="2:31" ht="14.45" x14ac:dyDescent="0.3">
      <c r="B333" t="s">
        <v>2201</v>
      </c>
      <c r="C333">
        <v>17</v>
      </c>
      <c r="D333" t="s">
        <v>2263</v>
      </c>
      <c r="E333">
        <v>80753937</v>
      </c>
      <c r="F333">
        <v>80876082</v>
      </c>
      <c r="G333" t="s">
        <v>841</v>
      </c>
      <c r="H333">
        <v>349</v>
      </c>
      <c r="I333">
        <v>311.60000000000002</v>
      </c>
      <c r="J333">
        <v>72</v>
      </c>
      <c r="K333" t="s">
        <v>905</v>
      </c>
      <c r="M333" t="s">
        <v>1613</v>
      </c>
      <c r="N333">
        <v>1</v>
      </c>
      <c r="O333">
        <v>3.1120598991942502E+17</v>
      </c>
      <c r="P333" t="s">
        <v>2264</v>
      </c>
      <c r="Q333" s="16">
        <v>46225</v>
      </c>
      <c r="R333" s="16">
        <v>46235</v>
      </c>
      <c r="S333" t="s">
        <v>916</v>
      </c>
      <c r="T333" t="s">
        <v>917</v>
      </c>
      <c r="U333" s="16">
        <v>46245</v>
      </c>
      <c r="V333" t="s">
        <v>924</v>
      </c>
      <c r="W333" t="s">
        <v>2265</v>
      </c>
      <c r="X333" t="s">
        <v>2266</v>
      </c>
      <c r="Y333" t="s">
        <v>918</v>
      </c>
      <c r="AA333" t="s">
        <v>918</v>
      </c>
      <c r="AB333" t="s">
        <v>918</v>
      </c>
      <c r="AC333" s="17">
        <v>46245.759953703702</v>
      </c>
      <c r="AD333" s="12" t="s">
        <v>85</v>
      </c>
      <c r="AE333" s="12">
        <f t="shared" si="6"/>
        <v>311.60000000000002</v>
      </c>
    </row>
    <row r="334" spans="2:31" ht="14.45" x14ac:dyDescent="0.3">
      <c r="B334" t="s">
        <v>2201</v>
      </c>
      <c r="C334">
        <v>18</v>
      </c>
      <c r="D334" t="s">
        <v>968</v>
      </c>
      <c r="E334">
        <v>82327019</v>
      </c>
      <c r="F334">
        <v>83921923</v>
      </c>
      <c r="G334" t="s">
        <v>305</v>
      </c>
      <c r="H334">
        <v>350</v>
      </c>
      <c r="I334">
        <v>304.33999999999997</v>
      </c>
      <c r="J334">
        <v>18</v>
      </c>
      <c r="K334" t="s">
        <v>905</v>
      </c>
      <c r="M334" t="s">
        <v>922</v>
      </c>
      <c r="N334">
        <v>1</v>
      </c>
      <c r="O334">
        <v>3.1034349227022797E+17</v>
      </c>
      <c r="P334" t="s">
        <v>2267</v>
      </c>
      <c r="Q334" s="16">
        <v>46223</v>
      </c>
      <c r="R334" s="16">
        <v>46235</v>
      </c>
      <c r="S334" t="s">
        <v>916</v>
      </c>
      <c r="T334" t="s">
        <v>917</v>
      </c>
      <c r="U334" s="16">
        <v>46245</v>
      </c>
      <c r="V334" t="s">
        <v>924</v>
      </c>
      <c r="W334" t="s">
        <v>2268</v>
      </c>
      <c r="X334" t="s">
        <v>2269</v>
      </c>
      <c r="Y334" t="s">
        <v>918</v>
      </c>
      <c r="AA334" t="s">
        <v>918</v>
      </c>
      <c r="AB334" t="s">
        <v>918</v>
      </c>
      <c r="AC334" s="17">
        <v>46245.759953703702</v>
      </c>
      <c r="AD334" s="12" t="s">
        <v>85</v>
      </c>
      <c r="AE334" s="12">
        <f t="shared" si="6"/>
        <v>304.33999999999997</v>
      </c>
    </row>
    <row r="335" spans="2:31" ht="14.45" x14ac:dyDescent="0.3">
      <c r="B335" t="s">
        <v>2201</v>
      </c>
      <c r="C335">
        <v>19</v>
      </c>
      <c r="D335" t="s">
        <v>1264</v>
      </c>
      <c r="E335" t="s">
        <v>1265</v>
      </c>
      <c r="F335">
        <v>83904906</v>
      </c>
      <c r="G335" t="s">
        <v>460</v>
      </c>
      <c r="H335">
        <v>297</v>
      </c>
      <c r="I335">
        <v>267.57</v>
      </c>
      <c r="J335">
        <v>64</v>
      </c>
      <c r="K335" t="s">
        <v>905</v>
      </c>
      <c r="M335" t="s">
        <v>906</v>
      </c>
      <c r="N335">
        <v>1</v>
      </c>
      <c r="O335">
        <v>3.12040348631368E+17</v>
      </c>
      <c r="P335" t="s">
        <v>2270</v>
      </c>
      <c r="Q335" s="16">
        <v>46227</v>
      </c>
      <c r="R335" s="16">
        <v>46234</v>
      </c>
      <c r="S335" t="s">
        <v>916</v>
      </c>
      <c r="T335" t="s">
        <v>917</v>
      </c>
      <c r="U335" s="16">
        <v>46245</v>
      </c>
      <c r="V335" t="s">
        <v>924</v>
      </c>
      <c r="W335" t="s">
        <v>2271</v>
      </c>
      <c r="X335" t="s">
        <v>2272</v>
      </c>
      <c r="Y335" t="s">
        <v>918</v>
      </c>
      <c r="AA335" t="s">
        <v>918</v>
      </c>
      <c r="AB335" t="s">
        <v>918</v>
      </c>
      <c r="AC335" s="17">
        <v>46245.759953703702</v>
      </c>
      <c r="AD335" s="12" t="s">
        <v>85</v>
      </c>
      <c r="AE335" s="12">
        <f t="shared" si="6"/>
        <v>267.57</v>
      </c>
    </row>
    <row r="336" spans="2:31" ht="14.45" x14ac:dyDescent="0.3">
      <c r="B336" t="s">
        <v>2201</v>
      </c>
      <c r="C336">
        <v>22</v>
      </c>
      <c r="D336" t="s">
        <v>1016</v>
      </c>
      <c r="E336">
        <v>648969686</v>
      </c>
      <c r="F336">
        <v>83918759</v>
      </c>
      <c r="G336" t="s">
        <v>482</v>
      </c>
      <c r="H336">
        <v>279</v>
      </c>
      <c r="I336">
        <v>232.5</v>
      </c>
      <c r="J336">
        <v>40</v>
      </c>
      <c r="K336" t="s">
        <v>905</v>
      </c>
      <c r="M336" t="s">
        <v>915</v>
      </c>
      <c r="N336">
        <v>2</v>
      </c>
      <c r="O336">
        <v>3.0843873427266598E+17</v>
      </c>
      <c r="P336" t="s">
        <v>2273</v>
      </c>
      <c r="Q336" s="16">
        <v>46221</v>
      </c>
      <c r="R336" s="16">
        <v>46239</v>
      </c>
      <c r="S336" t="s">
        <v>916</v>
      </c>
      <c r="T336" t="s">
        <v>917</v>
      </c>
      <c r="U336" s="16">
        <v>46245</v>
      </c>
      <c r="V336" t="s">
        <v>909</v>
      </c>
      <c r="W336">
        <v>34483316909470</v>
      </c>
      <c r="X336" t="s">
        <v>2274</v>
      </c>
      <c r="Y336" t="s">
        <v>2275</v>
      </c>
      <c r="AA336" t="s">
        <v>918</v>
      </c>
      <c r="AB336" t="s">
        <v>918</v>
      </c>
      <c r="AC336" s="17">
        <v>46245.693969907406</v>
      </c>
      <c r="AD336" s="12" t="s">
        <v>85</v>
      </c>
      <c r="AE336" s="12">
        <f t="shared" si="6"/>
        <v>465</v>
      </c>
    </row>
    <row r="337" spans="2:31" ht="14.45" x14ac:dyDescent="0.3">
      <c r="B337" t="s">
        <v>2201</v>
      </c>
      <c r="C337">
        <v>23</v>
      </c>
      <c r="D337" t="s">
        <v>1275</v>
      </c>
      <c r="E337">
        <v>80829201</v>
      </c>
      <c r="F337">
        <v>83921924</v>
      </c>
      <c r="G337" t="s">
        <v>562</v>
      </c>
      <c r="H337">
        <v>350</v>
      </c>
      <c r="I337">
        <v>304.33999999999997</v>
      </c>
      <c r="J337">
        <v>18</v>
      </c>
      <c r="K337" t="s">
        <v>905</v>
      </c>
      <c r="M337" t="s">
        <v>915</v>
      </c>
      <c r="N337">
        <v>1</v>
      </c>
      <c r="O337">
        <v>3.14047520426048E+17</v>
      </c>
      <c r="P337" t="s">
        <v>2276</v>
      </c>
      <c r="Q337" s="16">
        <v>46233</v>
      </c>
      <c r="R337" s="16">
        <v>46237</v>
      </c>
      <c r="S337" t="s">
        <v>916</v>
      </c>
      <c r="T337" t="s">
        <v>2277</v>
      </c>
      <c r="U337" s="16">
        <v>46245</v>
      </c>
      <c r="V337" t="s">
        <v>909</v>
      </c>
      <c r="W337">
        <v>1490711505154320</v>
      </c>
      <c r="X337" t="s">
        <v>2278</v>
      </c>
      <c r="Y337" t="s">
        <v>2210</v>
      </c>
      <c r="Z337" t="s">
        <v>910</v>
      </c>
      <c r="AA337" t="s">
        <v>1243</v>
      </c>
      <c r="AB337" t="s">
        <v>1924</v>
      </c>
      <c r="AC337" s="17">
        <v>46245.693969907406</v>
      </c>
      <c r="AD337" s="12" t="s">
        <v>85</v>
      </c>
      <c r="AE337" s="12">
        <f t="shared" si="6"/>
        <v>304.33999999999997</v>
      </c>
    </row>
    <row r="338" spans="2:31" ht="14.45" x14ac:dyDescent="0.3">
      <c r="B338" t="s">
        <v>2201</v>
      </c>
      <c r="C338">
        <v>24</v>
      </c>
      <c r="D338" t="s">
        <v>1016</v>
      </c>
      <c r="E338">
        <v>648969686</v>
      </c>
      <c r="F338">
        <v>83918759</v>
      </c>
      <c r="G338" t="s">
        <v>482</v>
      </c>
      <c r="H338">
        <v>279</v>
      </c>
      <c r="I338">
        <v>232.5</v>
      </c>
      <c r="J338">
        <v>40</v>
      </c>
      <c r="K338" t="s">
        <v>905</v>
      </c>
      <c r="M338" t="s">
        <v>915</v>
      </c>
      <c r="N338">
        <v>1</v>
      </c>
      <c r="O338">
        <v>3.1683750167018099E+17</v>
      </c>
      <c r="P338" t="s">
        <v>2279</v>
      </c>
      <c r="Q338" s="16">
        <v>46241</v>
      </c>
      <c r="R338" s="16">
        <v>46243</v>
      </c>
      <c r="S338" t="s">
        <v>916</v>
      </c>
      <c r="T338" t="s">
        <v>917</v>
      </c>
      <c r="U338" s="16">
        <v>46245</v>
      </c>
      <c r="V338" t="s">
        <v>909</v>
      </c>
      <c r="W338">
        <v>1490839270435200</v>
      </c>
      <c r="X338" t="s">
        <v>2280</v>
      </c>
      <c r="Y338" t="s">
        <v>2215</v>
      </c>
      <c r="AA338" t="s">
        <v>918</v>
      </c>
      <c r="AB338" t="s">
        <v>918</v>
      </c>
      <c r="AC338" s="17">
        <v>46245.693958333337</v>
      </c>
      <c r="AD338" s="12" t="s">
        <v>85</v>
      </c>
      <c r="AE338" s="12">
        <f t="shared" si="6"/>
        <v>232.5</v>
      </c>
    </row>
    <row r="339" spans="2:31" ht="14.45" x14ac:dyDescent="0.3">
      <c r="B339" t="s">
        <v>2201</v>
      </c>
      <c r="C339">
        <v>25</v>
      </c>
      <c r="D339" t="s">
        <v>2281</v>
      </c>
      <c r="E339" t="s">
        <v>2282</v>
      </c>
      <c r="F339">
        <v>83912172</v>
      </c>
      <c r="G339" t="s">
        <v>418</v>
      </c>
      <c r="H339">
        <v>279</v>
      </c>
      <c r="I339">
        <v>232.5</v>
      </c>
      <c r="J339">
        <v>40</v>
      </c>
      <c r="K339" t="s">
        <v>905</v>
      </c>
      <c r="M339" t="s">
        <v>915</v>
      </c>
      <c r="N339">
        <v>1</v>
      </c>
      <c r="O339">
        <v>3.1439885487504198E+17</v>
      </c>
      <c r="P339" t="s">
        <v>2283</v>
      </c>
      <c r="Q339" s="16">
        <v>46235</v>
      </c>
      <c r="R339" s="16">
        <v>46242</v>
      </c>
      <c r="S339" t="s">
        <v>916</v>
      </c>
      <c r="T339" t="s">
        <v>917</v>
      </c>
      <c r="U339" s="16">
        <v>46245</v>
      </c>
      <c r="V339" t="s">
        <v>909</v>
      </c>
      <c r="W339">
        <v>1490838902604420</v>
      </c>
      <c r="X339" t="s">
        <v>2284</v>
      </c>
      <c r="Y339" t="s">
        <v>2215</v>
      </c>
      <c r="AA339" t="s">
        <v>918</v>
      </c>
      <c r="AB339" t="s">
        <v>918</v>
      </c>
      <c r="AC339" s="17">
        <v>46245.693958333337</v>
      </c>
      <c r="AD339" s="12" t="s">
        <v>85</v>
      </c>
      <c r="AE339" s="12">
        <f t="shared" si="6"/>
        <v>232.5</v>
      </c>
    </row>
    <row r="340" spans="2:31" x14ac:dyDescent="0.25">
      <c r="B340" t="s">
        <v>2201</v>
      </c>
      <c r="C340">
        <v>26</v>
      </c>
      <c r="D340" t="s">
        <v>932</v>
      </c>
      <c r="E340">
        <v>80813218</v>
      </c>
      <c r="F340">
        <v>80864297</v>
      </c>
      <c r="G340" t="s">
        <v>632</v>
      </c>
      <c r="H340">
        <v>175</v>
      </c>
      <c r="I340">
        <v>153.5</v>
      </c>
      <c r="J340">
        <v>72</v>
      </c>
      <c r="K340" t="s">
        <v>905</v>
      </c>
      <c r="M340" t="s">
        <v>933</v>
      </c>
      <c r="N340">
        <v>1</v>
      </c>
      <c r="O340">
        <v>3.1100750058845299E+17</v>
      </c>
      <c r="P340" t="s">
        <v>2285</v>
      </c>
      <c r="Q340" s="16">
        <v>46230</v>
      </c>
      <c r="R340" s="16">
        <v>46241</v>
      </c>
      <c r="S340" t="s">
        <v>916</v>
      </c>
      <c r="T340" t="s">
        <v>917</v>
      </c>
      <c r="U340" s="16">
        <v>46245</v>
      </c>
      <c r="V340" t="s">
        <v>909</v>
      </c>
      <c r="W340">
        <v>1490838687029940</v>
      </c>
      <c r="X340" t="s">
        <v>2286</v>
      </c>
      <c r="Y340" t="s">
        <v>2215</v>
      </c>
      <c r="AA340" t="s">
        <v>918</v>
      </c>
      <c r="AB340" t="s">
        <v>918</v>
      </c>
      <c r="AC340" s="17">
        <v>46245.693958333337</v>
      </c>
      <c r="AD340" s="12" t="s">
        <v>85</v>
      </c>
      <c r="AE340" s="12">
        <f t="shared" si="6"/>
        <v>153.5</v>
      </c>
    </row>
    <row r="341" spans="2:31" ht="14.45" x14ac:dyDescent="0.3">
      <c r="B341" t="s">
        <v>2201</v>
      </c>
      <c r="C341">
        <v>27</v>
      </c>
      <c r="D341" t="s">
        <v>995</v>
      </c>
      <c r="E341" t="s">
        <v>996</v>
      </c>
      <c r="F341">
        <v>83911280</v>
      </c>
      <c r="G341" t="s">
        <v>969</v>
      </c>
      <c r="H341">
        <v>222</v>
      </c>
      <c r="I341">
        <v>215.43</v>
      </c>
      <c r="J341">
        <v>48</v>
      </c>
      <c r="K341" t="s">
        <v>905</v>
      </c>
      <c r="M341" t="s">
        <v>912</v>
      </c>
      <c r="N341">
        <v>1</v>
      </c>
      <c r="O341">
        <v>3.1437331490326598E+17</v>
      </c>
      <c r="P341" t="s">
        <v>2287</v>
      </c>
      <c r="Q341" s="16">
        <v>46234</v>
      </c>
      <c r="R341" s="16">
        <v>46241</v>
      </c>
      <c r="S341" t="s">
        <v>916</v>
      </c>
      <c r="T341" t="s">
        <v>917</v>
      </c>
      <c r="U341" s="16">
        <v>46245</v>
      </c>
      <c r="V341" t="s">
        <v>909</v>
      </c>
      <c r="W341">
        <v>1490838874469290</v>
      </c>
      <c r="X341" t="s">
        <v>2288</v>
      </c>
      <c r="Y341" t="s">
        <v>2215</v>
      </c>
      <c r="AA341" t="s">
        <v>918</v>
      </c>
      <c r="AB341" t="s">
        <v>918</v>
      </c>
      <c r="AC341" s="17">
        <v>46245.693958333337</v>
      </c>
      <c r="AD341" s="12" t="s">
        <v>85</v>
      </c>
      <c r="AE341" s="12">
        <f t="shared" si="6"/>
        <v>215.43</v>
      </c>
    </row>
    <row r="342" spans="2:31" ht="14.45" x14ac:dyDescent="0.3">
      <c r="B342" t="s">
        <v>2201</v>
      </c>
      <c r="C342">
        <v>28</v>
      </c>
      <c r="D342" t="s">
        <v>1773</v>
      </c>
      <c r="E342">
        <v>36520854</v>
      </c>
      <c r="F342">
        <v>83912166</v>
      </c>
      <c r="G342" t="s">
        <v>405</v>
      </c>
      <c r="H342">
        <v>294</v>
      </c>
      <c r="I342">
        <v>245.01</v>
      </c>
      <c r="J342">
        <v>40</v>
      </c>
      <c r="K342" t="s">
        <v>905</v>
      </c>
      <c r="M342" t="s">
        <v>915</v>
      </c>
      <c r="N342">
        <v>1</v>
      </c>
      <c r="O342">
        <v>3.1543970022331597E+17</v>
      </c>
      <c r="P342" t="s">
        <v>2289</v>
      </c>
      <c r="Q342" s="16">
        <v>46237</v>
      </c>
      <c r="R342" s="16">
        <v>46241</v>
      </c>
      <c r="S342" t="s">
        <v>916</v>
      </c>
      <c r="T342" t="s">
        <v>917</v>
      </c>
      <c r="U342" s="16">
        <v>46245</v>
      </c>
      <c r="V342" t="s">
        <v>909</v>
      </c>
      <c r="W342">
        <v>1490839012645760</v>
      </c>
      <c r="X342" t="s">
        <v>2290</v>
      </c>
      <c r="Y342" t="s">
        <v>2215</v>
      </c>
      <c r="AA342" t="s">
        <v>918</v>
      </c>
      <c r="AB342" t="s">
        <v>918</v>
      </c>
      <c r="AC342" s="17">
        <v>46245.693958333337</v>
      </c>
      <c r="AD342" s="12" t="s">
        <v>85</v>
      </c>
      <c r="AE342" s="12">
        <f t="shared" si="6"/>
        <v>245.01</v>
      </c>
    </row>
    <row r="343" spans="2:31" ht="14.45" x14ac:dyDescent="0.3">
      <c r="B343" t="s">
        <v>2201</v>
      </c>
      <c r="C343">
        <v>29</v>
      </c>
      <c r="D343" t="s">
        <v>923</v>
      </c>
      <c r="E343">
        <v>80818466</v>
      </c>
      <c r="F343">
        <v>80887983</v>
      </c>
      <c r="G343" t="s">
        <v>769</v>
      </c>
      <c r="H343">
        <v>560</v>
      </c>
      <c r="I343">
        <v>466.67</v>
      </c>
      <c r="J343">
        <v>6</v>
      </c>
      <c r="K343" t="s">
        <v>905</v>
      </c>
      <c r="M343" t="s">
        <v>922</v>
      </c>
      <c r="N343">
        <v>1</v>
      </c>
      <c r="O343">
        <v>3.1506595589326298E+17</v>
      </c>
      <c r="P343" t="s">
        <v>2291</v>
      </c>
      <c r="Q343" s="16">
        <v>46237</v>
      </c>
      <c r="R343" s="16">
        <v>46241</v>
      </c>
      <c r="S343" t="s">
        <v>916</v>
      </c>
      <c r="T343" t="s">
        <v>917</v>
      </c>
      <c r="U343" s="16">
        <v>46245</v>
      </c>
      <c r="V343" t="s">
        <v>909</v>
      </c>
      <c r="W343">
        <v>1490839012758150</v>
      </c>
      <c r="X343" t="s">
        <v>2292</v>
      </c>
      <c r="Y343" t="s">
        <v>2215</v>
      </c>
      <c r="AA343" t="s">
        <v>918</v>
      </c>
      <c r="AB343" t="s">
        <v>918</v>
      </c>
      <c r="AC343" s="17">
        <v>46245.693958333337</v>
      </c>
      <c r="AD343" s="12" t="s">
        <v>85</v>
      </c>
      <c r="AE343" s="12">
        <f t="shared" si="6"/>
        <v>466.67</v>
      </c>
    </row>
    <row r="344" spans="2:31" ht="14.45" x14ac:dyDescent="0.3">
      <c r="B344" t="s">
        <v>2201</v>
      </c>
      <c r="C344">
        <v>30</v>
      </c>
      <c r="D344" t="s">
        <v>1329</v>
      </c>
      <c r="E344">
        <v>80863078</v>
      </c>
      <c r="F344">
        <v>80887987</v>
      </c>
      <c r="G344" t="s">
        <v>914</v>
      </c>
      <c r="H344">
        <v>560</v>
      </c>
      <c r="I344">
        <v>466.67</v>
      </c>
      <c r="J344">
        <v>6</v>
      </c>
      <c r="K344" t="s">
        <v>905</v>
      </c>
      <c r="M344" t="s">
        <v>915</v>
      </c>
      <c r="N344">
        <v>1</v>
      </c>
      <c r="O344">
        <v>3.1423391851753101E+17</v>
      </c>
      <c r="P344" t="s">
        <v>2293</v>
      </c>
      <c r="Q344" s="16">
        <v>46233</v>
      </c>
      <c r="R344" s="16">
        <v>46239</v>
      </c>
      <c r="S344" t="s">
        <v>916</v>
      </c>
      <c r="T344" t="s">
        <v>917</v>
      </c>
      <c r="U344" s="16">
        <v>46245</v>
      </c>
      <c r="V344" t="s">
        <v>909</v>
      </c>
      <c r="W344">
        <v>1490838836337070</v>
      </c>
      <c r="X344" t="s">
        <v>2294</v>
      </c>
      <c r="Y344" t="s">
        <v>2215</v>
      </c>
      <c r="AA344" t="s">
        <v>918</v>
      </c>
      <c r="AB344" t="s">
        <v>918</v>
      </c>
      <c r="AC344" s="17">
        <v>46245.693958333337</v>
      </c>
      <c r="AD344" s="12" t="s">
        <v>85</v>
      </c>
      <c r="AE344" s="12">
        <f t="shared" si="6"/>
        <v>466.67</v>
      </c>
    </row>
    <row r="345" spans="2:31" ht="14.45" x14ac:dyDescent="0.3">
      <c r="B345" t="s">
        <v>2201</v>
      </c>
      <c r="C345">
        <v>31</v>
      </c>
      <c r="D345" t="s">
        <v>1916</v>
      </c>
      <c r="E345">
        <v>80741150</v>
      </c>
      <c r="F345">
        <v>80832398</v>
      </c>
      <c r="G345" t="s">
        <v>223</v>
      </c>
      <c r="H345">
        <v>325</v>
      </c>
      <c r="I345">
        <v>285.08999999999997</v>
      </c>
      <c r="J345">
        <v>18</v>
      </c>
      <c r="K345" t="s">
        <v>905</v>
      </c>
      <c r="M345" t="s">
        <v>933</v>
      </c>
      <c r="N345">
        <v>1</v>
      </c>
      <c r="O345">
        <v>3.1199130121809498E+17</v>
      </c>
      <c r="P345" t="s">
        <v>2295</v>
      </c>
      <c r="Q345" s="16">
        <v>46227</v>
      </c>
      <c r="R345" s="16">
        <v>46238</v>
      </c>
      <c r="S345" t="s">
        <v>916</v>
      </c>
      <c r="T345" t="s">
        <v>917</v>
      </c>
      <c r="U345" s="16">
        <v>46245</v>
      </c>
      <c r="V345" t="s">
        <v>909</v>
      </c>
      <c r="W345">
        <v>1490838595176610</v>
      </c>
      <c r="X345" t="s">
        <v>2296</v>
      </c>
      <c r="Y345" t="s">
        <v>2215</v>
      </c>
      <c r="AA345" t="s">
        <v>918</v>
      </c>
      <c r="AB345" t="s">
        <v>918</v>
      </c>
      <c r="AC345" s="17">
        <v>46245.693958333337</v>
      </c>
      <c r="AD345" s="12" t="s">
        <v>85</v>
      </c>
      <c r="AE345" s="12">
        <f t="shared" si="6"/>
        <v>285.08999999999997</v>
      </c>
    </row>
    <row r="346" spans="2:31" ht="14.45" x14ac:dyDescent="0.3">
      <c r="B346" t="s">
        <v>2201</v>
      </c>
      <c r="C346">
        <v>32</v>
      </c>
      <c r="D346" t="s">
        <v>1232</v>
      </c>
      <c r="E346" t="s">
        <v>1233</v>
      </c>
      <c r="F346">
        <v>83911270</v>
      </c>
      <c r="G346" t="s">
        <v>1234</v>
      </c>
      <c r="H346">
        <v>237</v>
      </c>
      <c r="I346">
        <v>215.43</v>
      </c>
      <c r="J346">
        <v>48</v>
      </c>
      <c r="K346" t="s">
        <v>905</v>
      </c>
      <c r="M346" t="s">
        <v>912</v>
      </c>
      <c r="N346">
        <v>1</v>
      </c>
      <c r="O346">
        <v>3.1283442104396198E+17</v>
      </c>
      <c r="P346" t="s">
        <v>2297</v>
      </c>
      <c r="Q346" s="16">
        <v>46230</v>
      </c>
      <c r="R346" s="16">
        <v>46238</v>
      </c>
      <c r="S346" t="s">
        <v>916</v>
      </c>
      <c r="T346" t="s">
        <v>917</v>
      </c>
      <c r="U346" s="16">
        <v>46245</v>
      </c>
      <c r="V346" t="s">
        <v>909</v>
      </c>
      <c r="W346">
        <v>1490838703638740</v>
      </c>
      <c r="X346" t="s">
        <v>2298</v>
      </c>
      <c r="Y346" t="s">
        <v>2215</v>
      </c>
      <c r="AA346" t="s">
        <v>918</v>
      </c>
      <c r="AB346" t="s">
        <v>918</v>
      </c>
      <c r="AC346" s="17">
        <v>46245.693958333337</v>
      </c>
      <c r="AD346" s="12" t="s">
        <v>85</v>
      </c>
      <c r="AE346" s="12">
        <f t="shared" si="6"/>
        <v>215.43</v>
      </c>
    </row>
    <row r="347" spans="2:31" x14ac:dyDescent="0.25">
      <c r="B347" t="s">
        <v>2201</v>
      </c>
      <c r="C347">
        <v>34</v>
      </c>
      <c r="D347" t="s">
        <v>932</v>
      </c>
      <c r="E347">
        <v>80813218</v>
      </c>
      <c r="F347">
        <v>80864297</v>
      </c>
      <c r="G347" t="s">
        <v>632</v>
      </c>
      <c r="H347">
        <v>175</v>
      </c>
      <c r="I347">
        <v>153.5</v>
      </c>
      <c r="J347">
        <v>72</v>
      </c>
      <c r="K347" t="s">
        <v>905</v>
      </c>
      <c r="M347" t="s">
        <v>933</v>
      </c>
      <c r="N347">
        <v>1</v>
      </c>
      <c r="O347">
        <v>3.1239072970601798E+17</v>
      </c>
      <c r="P347" t="s">
        <v>2299</v>
      </c>
      <c r="Q347" s="16">
        <v>46228</v>
      </c>
      <c r="R347" s="16">
        <v>46237</v>
      </c>
      <c r="S347" t="s">
        <v>916</v>
      </c>
      <c r="T347" t="s">
        <v>917</v>
      </c>
      <c r="U347" s="16">
        <v>46245</v>
      </c>
      <c r="V347" t="s">
        <v>909</v>
      </c>
      <c r="W347">
        <v>1490838631386650</v>
      </c>
      <c r="X347" t="s">
        <v>2300</v>
      </c>
      <c r="Y347" t="s">
        <v>2215</v>
      </c>
      <c r="AA347" t="s">
        <v>918</v>
      </c>
      <c r="AB347" t="s">
        <v>918</v>
      </c>
      <c r="AC347" s="17">
        <v>46245.693958333337</v>
      </c>
      <c r="AD347" s="12" t="s">
        <v>85</v>
      </c>
      <c r="AE347" s="12">
        <f t="shared" si="6"/>
        <v>153.5</v>
      </c>
    </row>
    <row r="348" spans="2:31" ht="14.45" x14ac:dyDescent="0.3">
      <c r="B348" t="s">
        <v>2201</v>
      </c>
      <c r="C348">
        <v>35</v>
      </c>
      <c r="D348" t="s">
        <v>1275</v>
      </c>
      <c r="E348">
        <v>80829201</v>
      </c>
      <c r="F348">
        <v>83921924</v>
      </c>
      <c r="G348" t="s">
        <v>562</v>
      </c>
      <c r="H348">
        <v>350</v>
      </c>
      <c r="I348">
        <v>304.33999999999997</v>
      </c>
      <c r="J348">
        <v>18</v>
      </c>
      <c r="K348" t="s">
        <v>905</v>
      </c>
      <c r="M348" t="s">
        <v>915</v>
      </c>
      <c r="N348">
        <v>1</v>
      </c>
      <c r="O348">
        <v>3.1223425516580499E+17</v>
      </c>
      <c r="P348" t="s">
        <v>2301</v>
      </c>
      <c r="Q348" s="16">
        <v>46228</v>
      </c>
      <c r="R348" s="16">
        <v>46237</v>
      </c>
      <c r="S348" t="s">
        <v>916</v>
      </c>
      <c r="T348" t="s">
        <v>917</v>
      </c>
      <c r="U348" s="16">
        <v>46245</v>
      </c>
      <c r="V348" t="s">
        <v>909</v>
      </c>
      <c r="W348">
        <v>1490838631390070</v>
      </c>
      <c r="X348" t="s">
        <v>2302</v>
      </c>
      <c r="Y348" t="s">
        <v>2215</v>
      </c>
      <c r="AA348" t="s">
        <v>918</v>
      </c>
      <c r="AB348" t="s">
        <v>918</v>
      </c>
      <c r="AC348" s="17">
        <v>46245.693958333337</v>
      </c>
      <c r="AD348" s="12" t="s">
        <v>85</v>
      </c>
      <c r="AE348" s="12">
        <f t="shared" si="6"/>
        <v>304.33999999999997</v>
      </c>
    </row>
    <row r="349" spans="2:31" ht="14.45" x14ac:dyDescent="0.3">
      <c r="B349" t="s">
        <v>2201</v>
      </c>
      <c r="C349">
        <v>36</v>
      </c>
      <c r="D349" t="s">
        <v>1329</v>
      </c>
      <c r="E349">
        <v>80863078</v>
      </c>
      <c r="F349">
        <v>80887987</v>
      </c>
      <c r="G349" t="s">
        <v>914</v>
      </c>
      <c r="H349">
        <v>560</v>
      </c>
      <c r="I349">
        <v>466.67</v>
      </c>
      <c r="J349">
        <v>6</v>
      </c>
      <c r="K349" t="s">
        <v>905</v>
      </c>
      <c r="M349" t="s">
        <v>915</v>
      </c>
      <c r="N349">
        <v>1</v>
      </c>
      <c r="O349">
        <v>3.1506606851871398E+17</v>
      </c>
      <c r="P349" t="s">
        <v>2303</v>
      </c>
      <c r="Q349" s="16">
        <v>46237</v>
      </c>
      <c r="R349" s="16">
        <v>46240</v>
      </c>
      <c r="S349" t="s">
        <v>916</v>
      </c>
      <c r="T349" t="s">
        <v>917</v>
      </c>
      <c r="U349" s="16">
        <v>46245</v>
      </c>
      <c r="V349" t="s">
        <v>924</v>
      </c>
      <c r="W349" t="s">
        <v>2304</v>
      </c>
      <c r="X349" t="s">
        <v>2305</v>
      </c>
      <c r="Y349" t="s">
        <v>918</v>
      </c>
      <c r="AA349" t="s">
        <v>918</v>
      </c>
      <c r="AB349" t="s">
        <v>918</v>
      </c>
      <c r="AC349" t="s">
        <v>918</v>
      </c>
      <c r="AD349" s="12" t="s">
        <v>85</v>
      </c>
      <c r="AE349" s="12">
        <f t="shared" si="6"/>
        <v>466.67</v>
      </c>
    </row>
    <row r="350" spans="2:31" ht="14.45" x14ac:dyDescent="0.3">
      <c r="B350" t="s">
        <v>2201</v>
      </c>
      <c r="C350">
        <v>37</v>
      </c>
      <c r="D350" t="s">
        <v>1016</v>
      </c>
      <c r="E350">
        <v>648969686</v>
      </c>
      <c r="F350">
        <v>83918759</v>
      </c>
      <c r="G350" t="s">
        <v>482</v>
      </c>
      <c r="H350">
        <v>279</v>
      </c>
      <c r="I350">
        <v>232.5</v>
      </c>
      <c r="J350">
        <v>40</v>
      </c>
      <c r="K350" t="s">
        <v>905</v>
      </c>
      <c r="M350" t="s">
        <v>915</v>
      </c>
      <c r="N350">
        <v>1</v>
      </c>
      <c r="O350">
        <v>3.1441437924916102E+17</v>
      </c>
      <c r="P350" t="s">
        <v>2306</v>
      </c>
      <c r="Q350" s="16">
        <v>46234</v>
      </c>
      <c r="R350" s="16">
        <v>46240</v>
      </c>
      <c r="S350" t="s">
        <v>916</v>
      </c>
      <c r="T350" t="s">
        <v>917</v>
      </c>
      <c r="U350" s="16">
        <v>46245</v>
      </c>
      <c r="V350" t="s">
        <v>924</v>
      </c>
      <c r="W350" t="s">
        <v>2307</v>
      </c>
      <c r="X350" t="s">
        <v>2308</v>
      </c>
      <c r="Y350" t="s">
        <v>918</v>
      </c>
      <c r="AA350" t="s">
        <v>918</v>
      </c>
      <c r="AB350" t="s">
        <v>918</v>
      </c>
      <c r="AC350" t="s">
        <v>918</v>
      </c>
      <c r="AD350" s="12" t="s">
        <v>85</v>
      </c>
      <c r="AE350" s="12">
        <f t="shared" si="6"/>
        <v>232.5</v>
      </c>
    </row>
    <row r="351" spans="2:31" ht="14.45" x14ac:dyDescent="0.3">
      <c r="B351" t="s">
        <v>2201</v>
      </c>
      <c r="C351">
        <v>38</v>
      </c>
      <c r="D351" t="s">
        <v>1016</v>
      </c>
      <c r="E351">
        <v>648969686</v>
      </c>
      <c r="F351">
        <v>83918759</v>
      </c>
      <c r="G351" t="s">
        <v>482</v>
      </c>
      <c r="H351">
        <v>279</v>
      </c>
      <c r="I351">
        <v>232.5</v>
      </c>
      <c r="J351">
        <v>40</v>
      </c>
      <c r="K351" t="s">
        <v>905</v>
      </c>
      <c r="M351" t="s">
        <v>915</v>
      </c>
      <c r="N351">
        <v>1</v>
      </c>
      <c r="O351">
        <v>3.1543691304674298E+17</v>
      </c>
      <c r="P351" t="s">
        <v>2309</v>
      </c>
      <c r="Q351" s="16">
        <v>46237</v>
      </c>
      <c r="R351" s="16">
        <v>46240</v>
      </c>
      <c r="S351" t="s">
        <v>916</v>
      </c>
      <c r="T351" t="s">
        <v>917</v>
      </c>
      <c r="U351" s="16">
        <v>46245</v>
      </c>
      <c r="V351" t="s">
        <v>924</v>
      </c>
      <c r="W351" t="s">
        <v>2310</v>
      </c>
      <c r="X351" t="s">
        <v>2311</v>
      </c>
      <c r="Y351" t="s">
        <v>918</v>
      </c>
      <c r="AA351" t="s">
        <v>918</v>
      </c>
      <c r="AB351" t="s">
        <v>918</v>
      </c>
      <c r="AC351" t="s">
        <v>918</v>
      </c>
      <c r="AD351" s="12" t="s">
        <v>85</v>
      </c>
      <c r="AE351" s="12">
        <f t="shared" si="6"/>
        <v>232.5</v>
      </c>
    </row>
    <row r="352" spans="2:31" ht="14.45" x14ac:dyDescent="0.3">
      <c r="B352" t="s">
        <v>2201</v>
      </c>
      <c r="C352">
        <v>39</v>
      </c>
      <c r="D352" t="s">
        <v>1014</v>
      </c>
      <c r="E352" t="s">
        <v>412</v>
      </c>
      <c r="F352">
        <v>83918758</v>
      </c>
      <c r="G352" t="s">
        <v>412</v>
      </c>
      <c r="H352">
        <v>285</v>
      </c>
      <c r="I352">
        <v>237.51</v>
      </c>
      <c r="J352">
        <v>40</v>
      </c>
      <c r="K352" t="s">
        <v>905</v>
      </c>
      <c r="M352" t="s">
        <v>915</v>
      </c>
      <c r="N352">
        <v>1</v>
      </c>
      <c r="O352">
        <v>3.1040238379460198E+17</v>
      </c>
      <c r="P352" t="s">
        <v>2312</v>
      </c>
      <c r="Q352" s="16">
        <v>46230</v>
      </c>
      <c r="R352" s="16">
        <v>46240</v>
      </c>
      <c r="S352" t="s">
        <v>916</v>
      </c>
      <c r="T352" t="s">
        <v>917</v>
      </c>
      <c r="U352" s="16">
        <v>46245</v>
      </c>
      <c r="V352" t="s">
        <v>924</v>
      </c>
      <c r="W352" t="s">
        <v>2313</v>
      </c>
      <c r="X352" t="s">
        <v>2314</v>
      </c>
      <c r="Y352" t="s">
        <v>918</v>
      </c>
      <c r="AA352" t="s">
        <v>918</v>
      </c>
      <c r="AB352" t="s">
        <v>918</v>
      </c>
      <c r="AC352" t="s">
        <v>918</v>
      </c>
      <c r="AD352" s="12" t="s">
        <v>85</v>
      </c>
      <c r="AE352" s="12">
        <f t="shared" si="6"/>
        <v>237.51</v>
      </c>
    </row>
    <row r="353" spans="2:31" ht="14.45" x14ac:dyDescent="0.3">
      <c r="B353" t="s">
        <v>2201</v>
      </c>
      <c r="C353">
        <v>40</v>
      </c>
      <c r="D353" t="s">
        <v>991</v>
      </c>
      <c r="E353" t="s">
        <v>992</v>
      </c>
      <c r="F353">
        <v>80892904</v>
      </c>
      <c r="G353" t="s">
        <v>1013</v>
      </c>
      <c r="H353">
        <v>267</v>
      </c>
      <c r="I353">
        <v>215.43</v>
      </c>
      <c r="J353">
        <v>48</v>
      </c>
      <c r="K353" t="s">
        <v>905</v>
      </c>
      <c r="M353" t="s">
        <v>912</v>
      </c>
      <c r="N353">
        <v>1</v>
      </c>
      <c r="O353">
        <v>3.1480766346396499E+17</v>
      </c>
      <c r="P353" t="s">
        <v>2315</v>
      </c>
      <c r="Q353" s="16">
        <v>46235</v>
      </c>
      <c r="R353" s="16">
        <v>46240</v>
      </c>
      <c r="S353" t="s">
        <v>907</v>
      </c>
      <c r="T353" t="s">
        <v>908</v>
      </c>
      <c r="U353" s="16">
        <v>46245</v>
      </c>
      <c r="V353" t="s">
        <v>924</v>
      </c>
      <c r="W353" t="s">
        <v>2316</v>
      </c>
      <c r="X353" t="s">
        <v>2317</v>
      </c>
      <c r="Y353" t="s">
        <v>918</v>
      </c>
      <c r="Z353" t="s">
        <v>910</v>
      </c>
      <c r="AA353" t="s">
        <v>911</v>
      </c>
      <c r="AB353" t="s">
        <v>1629</v>
      </c>
      <c r="AC353" t="s">
        <v>918</v>
      </c>
      <c r="AD353" s="12" t="s">
        <v>85</v>
      </c>
      <c r="AE353" s="12">
        <f t="shared" si="6"/>
        <v>215.43</v>
      </c>
    </row>
    <row r="354" spans="2:31" ht="14.45" x14ac:dyDescent="0.3">
      <c r="B354" t="s">
        <v>2201</v>
      </c>
      <c r="C354">
        <v>41</v>
      </c>
      <c r="D354" t="s">
        <v>1016</v>
      </c>
      <c r="E354">
        <v>648969686</v>
      </c>
      <c r="F354">
        <v>83918759</v>
      </c>
      <c r="G354" t="s">
        <v>482</v>
      </c>
      <c r="H354">
        <v>279</v>
      </c>
      <c r="I354">
        <v>232.5</v>
      </c>
      <c r="J354">
        <v>40</v>
      </c>
      <c r="K354" t="s">
        <v>905</v>
      </c>
      <c r="M354" t="s">
        <v>915</v>
      </c>
      <c r="N354">
        <v>1</v>
      </c>
      <c r="O354">
        <v>3.0950908990449299E+17</v>
      </c>
      <c r="P354" t="s">
        <v>2318</v>
      </c>
      <c r="Q354" s="16">
        <v>46220</v>
      </c>
      <c r="R354" s="16">
        <v>46240</v>
      </c>
      <c r="S354" t="s">
        <v>916</v>
      </c>
      <c r="T354" t="s">
        <v>917</v>
      </c>
      <c r="U354" s="16">
        <v>46245</v>
      </c>
      <c r="V354" t="s">
        <v>924</v>
      </c>
      <c r="W354" t="s">
        <v>2319</v>
      </c>
      <c r="X354" t="s">
        <v>2320</v>
      </c>
      <c r="Y354" t="s">
        <v>918</v>
      </c>
      <c r="AA354" t="s">
        <v>918</v>
      </c>
      <c r="AB354" t="s">
        <v>918</v>
      </c>
      <c r="AC354" t="s">
        <v>918</v>
      </c>
      <c r="AD354" s="12" t="s">
        <v>85</v>
      </c>
      <c r="AE354" s="12">
        <f t="shared" si="6"/>
        <v>232.5</v>
      </c>
    </row>
    <row r="355" spans="2:31" ht="14.45" x14ac:dyDescent="0.3">
      <c r="B355" t="s">
        <v>2201</v>
      </c>
      <c r="C355">
        <v>42</v>
      </c>
      <c r="D355" t="s">
        <v>1016</v>
      </c>
      <c r="E355">
        <v>648969686</v>
      </c>
      <c r="F355">
        <v>83918759</v>
      </c>
      <c r="G355" t="s">
        <v>482</v>
      </c>
      <c r="H355">
        <v>279</v>
      </c>
      <c r="I355">
        <v>232.5</v>
      </c>
      <c r="J355">
        <v>40</v>
      </c>
      <c r="K355" t="s">
        <v>905</v>
      </c>
      <c r="M355" t="s">
        <v>915</v>
      </c>
      <c r="N355">
        <v>1</v>
      </c>
      <c r="O355">
        <v>3.117509188048E+17</v>
      </c>
      <c r="P355" t="s">
        <v>2321</v>
      </c>
      <c r="Q355" s="16">
        <v>46227</v>
      </c>
      <c r="R355" s="16">
        <v>46240</v>
      </c>
      <c r="S355" t="s">
        <v>916</v>
      </c>
      <c r="T355" t="s">
        <v>917</v>
      </c>
      <c r="U355" s="16">
        <v>46245</v>
      </c>
      <c r="V355" t="s">
        <v>924</v>
      </c>
      <c r="W355" t="s">
        <v>2322</v>
      </c>
      <c r="X355" t="s">
        <v>2323</v>
      </c>
      <c r="Y355" t="s">
        <v>918</v>
      </c>
      <c r="AA355" t="s">
        <v>918</v>
      </c>
      <c r="AB355" t="s">
        <v>918</v>
      </c>
      <c r="AC355" t="s">
        <v>918</v>
      </c>
      <c r="AD355" s="12" t="s">
        <v>85</v>
      </c>
      <c r="AE355" s="12">
        <f t="shared" si="6"/>
        <v>232.5</v>
      </c>
    </row>
    <row r="356" spans="2:31" ht="14.45" x14ac:dyDescent="0.3">
      <c r="B356" t="s">
        <v>2201</v>
      </c>
      <c r="C356">
        <v>43</v>
      </c>
      <c r="D356" t="s">
        <v>1491</v>
      </c>
      <c r="E356" t="s">
        <v>1492</v>
      </c>
      <c r="F356">
        <v>83911777</v>
      </c>
      <c r="G356" t="s">
        <v>426</v>
      </c>
      <c r="H356">
        <v>160</v>
      </c>
      <c r="I356">
        <v>144.12</v>
      </c>
      <c r="J356">
        <v>126</v>
      </c>
      <c r="K356" t="s">
        <v>905</v>
      </c>
      <c r="M356" t="s">
        <v>906</v>
      </c>
      <c r="N356">
        <v>1</v>
      </c>
      <c r="O356">
        <v>3.13986985261728E+17</v>
      </c>
      <c r="P356" t="s">
        <v>2324</v>
      </c>
      <c r="Q356" s="16">
        <v>46233</v>
      </c>
      <c r="R356" s="16">
        <v>46240</v>
      </c>
      <c r="S356" t="s">
        <v>916</v>
      </c>
      <c r="T356" t="s">
        <v>917</v>
      </c>
      <c r="U356" s="16">
        <v>46245</v>
      </c>
      <c r="V356" t="s">
        <v>924</v>
      </c>
      <c r="W356" t="s">
        <v>2325</v>
      </c>
      <c r="X356" t="s">
        <v>2326</v>
      </c>
      <c r="Y356" t="s">
        <v>918</v>
      </c>
      <c r="AA356" t="s">
        <v>918</v>
      </c>
      <c r="AB356" t="s">
        <v>918</v>
      </c>
      <c r="AC356" t="s">
        <v>918</v>
      </c>
      <c r="AD356" s="12" t="s">
        <v>85</v>
      </c>
      <c r="AE356" s="12">
        <f t="shared" si="6"/>
        <v>144.12</v>
      </c>
    </row>
    <row r="357" spans="2:31" ht="14.45" x14ac:dyDescent="0.3">
      <c r="B357" t="s">
        <v>2201</v>
      </c>
      <c r="C357">
        <v>44</v>
      </c>
      <c r="D357" t="s">
        <v>1935</v>
      </c>
      <c r="E357" t="s">
        <v>1936</v>
      </c>
      <c r="F357">
        <v>80895500</v>
      </c>
      <c r="G357" t="s">
        <v>479</v>
      </c>
      <c r="H357">
        <v>279</v>
      </c>
      <c r="I357">
        <v>232.5</v>
      </c>
      <c r="J357">
        <v>40</v>
      </c>
      <c r="K357" t="s">
        <v>905</v>
      </c>
      <c r="M357" t="s">
        <v>915</v>
      </c>
      <c r="N357">
        <v>1</v>
      </c>
      <c r="O357">
        <v>3.1414665638779302E+17</v>
      </c>
      <c r="P357" t="s">
        <v>2327</v>
      </c>
      <c r="Q357" s="16">
        <v>46233</v>
      </c>
      <c r="R357" s="16">
        <v>46240</v>
      </c>
      <c r="S357" t="s">
        <v>916</v>
      </c>
      <c r="T357" t="s">
        <v>917</v>
      </c>
      <c r="U357" s="16">
        <v>46245</v>
      </c>
      <c r="V357" t="s">
        <v>924</v>
      </c>
      <c r="W357" t="s">
        <v>2328</v>
      </c>
      <c r="X357" t="s">
        <v>2329</v>
      </c>
      <c r="Y357" t="s">
        <v>918</v>
      </c>
      <c r="AA357" t="s">
        <v>918</v>
      </c>
      <c r="AB357" t="s">
        <v>918</v>
      </c>
      <c r="AC357" t="s">
        <v>918</v>
      </c>
      <c r="AD357" s="12" t="s">
        <v>85</v>
      </c>
      <c r="AE357" s="12">
        <f t="shared" si="6"/>
        <v>232.5</v>
      </c>
    </row>
    <row r="358" spans="2:31" ht="14.45" x14ac:dyDescent="0.3">
      <c r="B358" t="s">
        <v>2201</v>
      </c>
      <c r="C358">
        <v>45</v>
      </c>
      <c r="D358" t="s">
        <v>937</v>
      </c>
      <c r="E358">
        <v>80829995</v>
      </c>
      <c r="F358">
        <v>80895446</v>
      </c>
      <c r="G358" t="s">
        <v>797</v>
      </c>
      <c r="H358">
        <v>374</v>
      </c>
      <c r="I358">
        <v>325.22000000000003</v>
      </c>
      <c r="J358">
        <v>18</v>
      </c>
      <c r="K358" t="s">
        <v>905</v>
      </c>
      <c r="M358" t="s">
        <v>922</v>
      </c>
      <c r="N358">
        <v>1</v>
      </c>
      <c r="O358">
        <v>3.1333759738801203E+17</v>
      </c>
      <c r="P358" t="s">
        <v>2330</v>
      </c>
      <c r="Q358" s="16">
        <v>46231</v>
      </c>
      <c r="R358" s="16">
        <v>46239</v>
      </c>
      <c r="S358" t="s">
        <v>916</v>
      </c>
      <c r="T358" t="s">
        <v>917</v>
      </c>
      <c r="U358" s="16">
        <v>46245</v>
      </c>
      <c r="V358" t="s">
        <v>924</v>
      </c>
      <c r="W358" t="s">
        <v>2331</v>
      </c>
      <c r="X358" t="s">
        <v>2332</v>
      </c>
      <c r="Y358" t="s">
        <v>918</v>
      </c>
      <c r="AA358" t="s">
        <v>918</v>
      </c>
      <c r="AB358" t="s">
        <v>918</v>
      </c>
      <c r="AC358" t="s">
        <v>918</v>
      </c>
      <c r="AD358" s="12" t="s">
        <v>85</v>
      </c>
      <c r="AE358" s="12">
        <f t="shared" si="6"/>
        <v>325.22000000000003</v>
      </c>
    </row>
    <row r="359" spans="2:31" ht="14.45" x14ac:dyDescent="0.3">
      <c r="B359" t="s">
        <v>2201</v>
      </c>
      <c r="C359">
        <v>46</v>
      </c>
      <c r="D359" t="s">
        <v>2216</v>
      </c>
      <c r="E359" t="s">
        <v>2217</v>
      </c>
      <c r="F359">
        <v>80887985</v>
      </c>
      <c r="G359" t="s">
        <v>927</v>
      </c>
      <c r="H359">
        <v>560</v>
      </c>
      <c r="I359">
        <v>466.67</v>
      </c>
      <c r="J359">
        <v>6</v>
      </c>
      <c r="K359" t="s">
        <v>905</v>
      </c>
      <c r="M359" t="s">
        <v>922</v>
      </c>
      <c r="N359">
        <v>1</v>
      </c>
      <c r="O359">
        <v>3.14628136880192E+17</v>
      </c>
      <c r="P359" t="s">
        <v>2333</v>
      </c>
      <c r="Q359" s="16">
        <v>46235</v>
      </c>
      <c r="R359" s="16">
        <v>46239</v>
      </c>
      <c r="S359" t="s">
        <v>916</v>
      </c>
      <c r="T359" t="s">
        <v>917</v>
      </c>
      <c r="U359" s="16">
        <v>46245</v>
      </c>
      <c r="V359" t="s">
        <v>924</v>
      </c>
      <c r="W359" t="s">
        <v>2334</v>
      </c>
      <c r="X359" t="s">
        <v>2335</v>
      </c>
      <c r="Y359" t="s">
        <v>918</v>
      </c>
      <c r="AA359" t="s">
        <v>918</v>
      </c>
      <c r="AB359" t="s">
        <v>918</v>
      </c>
      <c r="AC359" t="s">
        <v>918</v>
      </c>
      <c r="AD359" s="12" t="s">
        <v>85</v>
      </c>
      <c r="AE359" s="12">
        <f t="shared" si="6"/>
        <v>466.67</v>
      </c>
    </row>
    <row r="360" spans="2:31" ht="14.45" x14ac:dyDescent="0.3">
      <c r="B360" t="s">
        <v>2201</v>
      </c>
      <c r="C360">
        <v>47</v>
      </c>
      <c r="D360" t="s">
        <v>1016</v>
      </c>
      <c r="E360">
        <v>648969686</v>
      </c>
      <c r="F360">
        <v>83918759</v>
      </c>
      <c r="G360" t="s">
        <v>482</v>
      </c>
      <c r="H360">
        <v>279</v>
      </c>
      <c r="I360">
        <v>232.5</v>
      </c>
      <c r="J360">
        <v>40</v>
      </c>
      <c r="K360" t="s">
        <v>905</v>
      </c>
      <c r="M360" t="s">
        <v>915</v>
      </c>
      <c r="N360">
        <v>1</v>
      </c>
      <c r="O360">
        <v>3.1395578613275098E+17</v>
      </c>
      <c r="P360" t="s">
        <v>2336</v>
      </c>
      <c r="Q360" s="16">
        <v>46233</v>
      </c>
      <c r="R360" s="16">
        <v>46239</v>
      </c>
      <c r="S360" t="s">
        <v>916</v>
      </c>
      <c r="T360" t="s">
        <v>917</v>
      </c>
      <c r="U360" s="16">
        <v>46245</v>
      </c>
      <c r="V360" t="s">
        <v>924</v>
      </c>
      <c r="W360" t="s">
        <v>2337</v>
      </c>
      <c r="X360" t="s">
        <v>2338</v>
      </c>
      <c r="Y360" t="s">
        <v>918</v>
      </c>
      <c r="AA360" t="s">
        <v>918</v>
      </c>
      <c r="AB360" t="s">
        <v>918</v>
      </c>
      <c r="AC360" t="s">
        <v>918</v>
      </c>
      <c r="AD360" s="12" t="s">
        <v>85</v>
      </c>
      <c r="AE360" s="12">
        <f t="shared" si="6"/>
        <v>232.5</v>
      </c>
    </row>
    <row r="361" spans="2:31" ht="14.45" x14ac:dyDescent="0.3">
      <c r="B361" t="s">
        <v>2201</v>
      </c>
      <c r="C361">
        <v>48</v>
      </c>
      <c r="D361" t="s">
        <v>1329</v>
      </c>
      <c r="E361">
        <v>80863078</v>
      </c>
      <c r="F361">
        <v>80887987</v>
      </c>
      <c r="G361" t="s">
        <v>914</v>
      </c>
      <c r="H361">
        <v>560</v>
      </c>
      <c r="I361">
        <v>466.67</v>
      </c>
      <c r="J361">
        <v>6</v>
      </c>
      <c r="K361" t="s">
        <v>905</v>
      </c>
      <c r="M361" t="s">
        <v>915</v>
      </c>
      <c r="N361">
        <v>1</v>
      </c>
      <c r="O361">
        <v>3.1512099413755398E+17</v>
      </c>
      <c r="P361" t="s">
        <v>2339</v>
      </c>
      <c r="Q361" s="16">
        <v>46237</v>
      </c>
      <c r="R361" s="16">
        <v>46239</v>
      </c>
      <c r="S361" t="s">
        <v>916</v>
      </c>
      <c r="T361" t="s">
        <v>917</v>
      </c>
      <c r="U361" s="16">
        <v>46245</v>
      </c>
      <c r="V361" t="s">
        <v>924</v>
      </c>
      <c r="W361" t="s">
        <v>2340</v>
      </c>
      <c r="X361" t="s">
        <v>2341</v>
      </c>
      <c r="Y361" t="s">
        <v>918</v>
      </c>
      <c r="AA361" t="s">
        <v>918</v>
      </c>
      <c r="AB361" t="s">
        <v>918</v>
      </c>
      <c r="AC361" t="s">
        <v>918</v>
      </c>
      <c r="AD361" s="12" t="s">
        <v>85</v>
      </c>
      <c r="AE361" s="12">
        <f t="shared" si="6"/>
        <v>466.67</v>
      </c>
    </row>
    <row r="362" spans="2:31" ht="14.45" x14ac:dyDescent="0.3">
      <c r="B362" t="s">
        <v>2201</v>
      </c>
      <c r="C362">
        <v>49</v>
      </c>
      <c r="D362" t="s">
        <v>1491</v>
      </c>
      <c r="E362" t="s">
        <v>1492</v>
      </c>
      <c r="F362">
        <v>83911777</v>
      </c>
      <c r="G362" t="s">
        <v>426</v>
      </c>
      <c r="H362">
        <v>160</v>
      </c>
      <c r="I362">
        <v>144.12</v>
      </c>
      <c r="J362">
        <v>126</v>
      </c>
      <c r="K362" t="s">
        <v>905</v>
      </c>
      <c r="M362" t="s">
        <v>906</v>
      </c>
      <c r="N362">
        <v>1</v>
      </c>
      <c r="O362">
        <v>3.1434417474469901E+17</v>
      </c>
      <c r="P362" t="s">
        <v>2342</v>
      </c>
      <c r="Q362" s="16">
        <v>46234</v>
      </c>
      <c r="R362" s="16">
        <v>46239</v>
      </c>
      <c r="S362" t="s">
        <v>907</v>
      </c>
      <c r="T362" t="s">
        <v>908</v>
      </c>
      <c r="U362" s="16">
        <v>46245</v>
      </c>
      <c r="V362" t="s">
        <v>924</v>
      </c>
      <c r="W362" t="s">
        <v>2343</v>
      </c>
      <c r="X362" t="s">
        <v>2344</v>
      </c>
      <c r="Y362" t="s">
        <v>918</v>
      </c>
      <c r="Z362" t="s">
        <v>910</v>
      </c>
      <c r="AA362" t="s">
        <v>911</v>
      </c>
      <c r="AB362" t="s">
        <v>919</v>
      </c>
      <c r="AC362" t="s">
        <v>918</v>
      </c>
      <c r="AD362" s="12" t="s">
        <v>85</v>
      </c>
      <c r="AE362" s="12">
        <f t="shared" si="6"/>
        <v>144.12</v>
      </c>
    </row>
    <row r="363" spans="2:31" ht="14.45" x14ac:dyDescent="0.3">
      <c r="B363" t="s">
        <v>2201</v>
      </c>
      <c r="C363">
        <v>50</v>
      </c>
      <c r="D363" t="s">
        <v>937</v>
      </c>
      <c r="E363">
        <v>80829995</v>
      </c>
      <c r="F363">
        <v>80895446</v>
      </c>
      <c r="G363" t="s">
        <v>797</v>
      </c>
      <c r="H363">
        <v>374</v>
      </c>
      <c r="I363">
        <v>325.22000000000003</v>
      </c>
      <c r="J363">
        <v>18</v>
      </c>
      <c r="K363" t="s">
        <v>905</v>
      </c>
      <c r="M363" t="s">
        <v>922</v>
      </c>
      <c r="N363">
        <v>1</v>
      </c>
      <c r="O363">
        <v>3.13479084738728E+17</v>
      </c>
      <c r="P363" t="s">
        <v>2345</v>
      </c>
      <c r="Q363" s="16">
        <v>46231</v>
      </c>
      <c r="R363" s="16">
        <v>46237</v>
      </c>
      <c r="S363" t="s">
        <v>916</v>
      </c>
      <c r="T363" t="s">
        <v>917</v>
      </c>
      <c r="U363" s="16">
        <v>46245</v>
      </c>
      <c r="V363" t="s">
        <v>924</v>
      </c>
      <c r="W363" t="s">
        <v>2346</v>
      </c>
      <c r="X363" t="s">
        <v>2347</v>
      </c>
      <c r="Y363" t="s">
        <v>918</v>
      </c>
      <c r="AA363" t="s">
        <v>918</v>
      </c>
      <c r="AB363" t="s">
        <v>918</v>
      </c>
      <c r="AC363" t="s">
        <v>918</v>
      </c>
      <c r="AD363" s="12" t="s">
        <v>85</v>
      </c>
      <c r="AE363" s="12">
        <f t="shared" si="6"/>
        <v>325.22000000000003</v>
      </c>
    </row>
    <row r="364" spans="2:31" ht="14.45" x14ac:dyDescent="0.3">
      <c r="B364" t="s">
        <v>2201</v>
      </c>
      <c r="C364">
        <v>51</v>
      </c>
      <c r="D364" t="s">
        <v>991</v>
      </c>
      <c r="E364" t="s">
        <v>992</v>
      </c>
      <c r="F364">
        <v>80892904</v>
      </c>
      <c r="G364" t="s">
        <v>1013</v>
      </c>
      <c r="H364">
        <v>267</v>
      </c>
      <c r="I364">
        <v>215.43</v>
      </c>
      <c r="J364">
        <v>48</v>
      </c>
      <c r="K364" t="s">
        <v>905</v>
      </c>
      <c r="M364" t="s">
        <v>912</v>
      </c>
      <c r="N364">
        <v>1</v>
      </c>
      <c r="O364">
        <v>3.1179469568543603E+17</v>
      </c>
      <c r="P364" t="s">
        <v>2348</v>
      </c>
      <c r="Q364" s="16">
        <v>46227</v>
      </c>
      <c r="R364" s="16">
        <v>46236</v>
      </c>
      <c r="S364" t="s">
        <v>916</v>
      </c>
      <c r="T364" t="s">
        <v>917</v>
      </c>
      <c r="U364" s="16">
        <v>46245</v>
      </c>
      <c r="V364" t="s">
        <v>924</v>
      </c>
      <c r="W364" t="s">
        <v>2349</v>
      </c>
      <c r="X364" t="s">
        <v>2350</v>
      </c>
      <c r="Y364" t="s">
        <v>918</v>
      </c>
      <c r="AA364" t="s">
        <v>918</v>
      </c>
      <c r="AB364" t="s">
        <v>918</v>
      </c>
      <c r="AC364" t="s">
        <v>918</v>
      </c>
      <c r="AD364" s="12" t="s">
        <v>85</v>
      </c>
      <c r="AE364" s="12">
        <f t="shared" si="6"/>
        <v>215.43</v>
      </c>
    </row>
    <row r="365" spans="2:31" ht="14.45" x14ac:dyDescent="0.3">
      <c r="B365" t="s">
        <v>2201</v>
      </c>
      <c r="C365">
        <v>52</v>
      </c>
      <c r="D365" t="s">
        <v>991</v>
      </c>
      <c r="E365" t="s">
        <v>992</v>
      </c>
      <c r="F365">
        <v>80892904</v>
      </c>
      <c r="G365" t="s">
        <v>1013</v>
      </c>
      <c r="H365">
        <v>267</v>
      </c>
      <c r="I365">
        <v>215.43</v>
      </c>
      <c r="J365">
        <v>48</v>
      </c>
      <c r="K365" t="s">
        <v>905</v>
      </c>
      <c r="M365" t="s">
        <v>912</v>
      </c>
      <c r="N365">
        <v>1</v>
      </c>
      <c r="O365">
        <v>3.12436160146216E+17</v>
      </c>
      <c r="P365" t="s">
        <v>2351</v>
      </c>
      <c r="Q365" s="16">
        <v>46230</v>
      </c>
      <c r="R365" s="16">
        <v>46236</v>
      </c>
      <c r="S365" t="s">
        <v>916</v>
      </c>
      <c r="T365" t="s">
        <v>917</v>
      </c>
      <c r="U365" s="16">
        <v>46245</v>
      </c>
      <c r="V365" t="s">
        <v>924</v>
      </c>
      <c r="W365" t="s">
        <v>2352</v>
      </c>
      <c r="X365" t="s">
        <v>2353</v>
      </c>
      <c r="Y365" t="s">
        <v>918</v>
      </c>
      <c r="AA365" t="s">
        <v>918</v>
      </c>
      <c r="AB365" t="s">
        <v>918</v>
      </c>
      <c r="AC365" t="s">
        <v>918</v>
      </c>
      <c r="AD365" s="12" t="s">
        <v>85</v>
      </c>
      <c r="AE365" s="12">
        <f t="shared" si="6"/>
        <v>215.43</v>
      </c>
    </row>
    <row r="366" spans="2:31" x14ac:dyDescent="0.25">
      <c r="B366" t="s">
        <v>2201</v>
      </c>
      <c r="C366">
        <v>53</v>
      </c>
      <c r="D366" t="s">
        <v>932</v>
      </c>
      <c r="E366">
        <v>80813218</v>
      </c>
      <c r="F366">
        <v>80864297</v>
      </c>
      <c r="G366" t="s">
        <v>632</v>
      </c>
      <c r="H366">
        <v>175</v>
      </c>
      <c r="I366">
        <v>153.5</v>
      </c>
      <c r="J366">
        <v>72</v>
      </c>
      <c r="K366" t="s">
        <v>905</v>
      </c>
      <c r="M366" t="s">
        <v>933</v>
      </c>
      <c r="N366">
        <v>1</v>
      </c>
      <c r="O366">
        <v>3.1262468506118598E+17</v>
      </c>
      <c r="P366" t="s">
        <v>2354</v>
      </c>
      <c r="Q366" s="16">
        <v>46230</v>
      </c>
      <c r="R366" s="16">
        <v>46236</v>
      </c>
      <c r="S366" t="s">
        <v>916</v>
      </c>
      <c r="T366" t="s">
        <v>917</v>
      </c>
      <c r="U366" s="16">
        <v>46245</v>
      </c>
      <c r="V366" t="s">
        <v>924</v>
      </c>
      <c r="W366" t="s">
        <v>2355</v>
      </c>
      <c r="X366" t="s">
        <v>2356</v>
      </c>
      <c r="Y366" t="s">
        <v>918</v>
      </c>
      <c r="AA366" t="s">
        <v>918</v>
      </c>
      <c r="AB366" t="s">
        <v>918</v>
      </c>
      <c r="AC366" t="s">
        <v>918</v>
      </c>
      <c r="AD366" s="12" t="s">
        <v>85</v>
      </c>
      <c r="AE366" s="12">
        <f t="shared" si="6"/>
        <v>153.5</v>
      </c>
    </row>
    <row r="367" spans="2:31" ht="14.45" x14ac:dyDescent="0.3">
      <c r="B367" t="s">
        <v>2201</v>
      </c>
      <c r="C367">
        <v>54</v>
      </c>
      <c r="D367" t="s">
        <v>995</v>
      </c>
      <c r="E367" t="s">
        <v>996</v>
      </c>
      <c r="F367">
        <v>83911280</v>
      </c>
      <c r="G367" t="s">
        <v>969</v>
      </c>
      <c r="H367">
        <v>222</v>
      </c>
      <c r="I367">
        <v>215.43</v>
      </c>
      <c r="J367">
        <v>48</v>
      </c>
      <c r="K367" t="s">
        <v>905</v>
      </c>
      <c r="M367" t="s">
        <v>912</v>
      </c>
      <c r="N367">
        <v>1</v>
      </c>
      <c r="O367">
        <v>3.1300896375853101E+17</v>
      </c>
      <c r="P367" t="s">
        <v>2357</v>
      </c>
      <c r="Q367" s="16">
        <v>46230</v>
      </c>
      <c r="R367" s="16">
        <v>46235</v>
      </c>
      <c r="S367" t="s">
        <v>916</v>
      </c>
      <c r="T367" t="s">
        <v>917</v>
      </c>
      <c r="U367" s="16">
        <v>46245</v>
      </c>
      <c r="V367" t="s">
        <v>924</v>
      </c>
      <c r="W367" t="s">
        <v>2358</v>
      </c>
      <c r="X367" t="s">
        <v>2359</v>
      </c>
      <c r="Y367" t="s">
        <v>918</v>
      </c>
      <c r="AA367" t="s">
        <v>918</v>
      </c>
      <c r="AB367" t="s">
        <v>918</v>
      </c>
      <c r="AC367" t="s">
        <v>918</v>
      </c>
      <c r="AD367" s="12" t="s">
        <v>85</v>
      </c>
      <c r="AE367" s="12">
        <f t="shared" si="6"/>
        <v>215.43</v>
      </c>
    </row>
    <row r="368" spans="2:31" ht="14.45" x14ac:dyDescent="0.3">
      <c r="B368" t="s">
        <v>2201</v>
      </c>
      <c r="C368">
        <v>55</v>
      </c>
      <c r="D368" t="s">
        <v>929</v>
      </c>
      <c r="E368">
        <v>80817634</v>
      </c>
      <c r="F368">
        <v>80870358</v>
      </c>
      <c r="G368" t="s">
        <v>156</v>
      </c>
      <c r="H368">
        <v>325</v>
      </c>
      <c r="I368">
        <v>252.53</v>
      </c>
      <c r="J368">
        <v>0</v>
      </c>
      <c r="K368" t="s">
        <v>905</v>
      </c>
      <c r="M368" t="s">
        <v>930</v>
      </c>
      <c r="N368">
        <v>1</v>
      </c>
      <c r="O368">
        <v>3.1081308107486003E+17</v>
      </c>
      <c r="P368" t="s">
        <v>2360</v>
      </c>
      <c r="Q368" s="16">
        <v>46224</v>
      </c>
      <c r="R368" s="16">
        <v>46235</v>
      </c>
      <c r="S368" t="s">
        <v>916</v>
      </c>
      <c r="T368" t="s">
        <v>917</v>
      </c>
      <c r="U368" s="16">
        <v>46245</v>
      </c>
      <c r="V368" t="s">
        <v>924</v>
      </c>
      <c r="W368" t="s">
        <v>2361</v>
      </c>
      <c r="X368" t="s">
        <v>2362</v>
      </c>
      <c r="Y368" t="s">
        <v>918</v>
      </c>
      <c r="AA368" t="s">
        <v>918</v>
      </c>
      <c r="AB368" t="s">
        <v>918</v>
      </c>
      <c r="AC368" t="s">
        <v>918</v>
      </c>
      <c r="AD368" s="12" t="s">
        <v>85</v>
      </c>
      <c r="AE368" s="12">
        <f t="shared" si="6"/>
        <v>252.53</v>
      </c>
    </row>
    <row r="369" spans="2:31" ht="14.45" x14ac:dyDescent="0.3">
      <c r="B369" t="s">
        <v>2201</v>
      </c>
      <c r="C369">
        <v>56</v>
      </c>
      <c r="D369" t="s">
        <v>968</v>
      </c>
      <c r="E369">
        <v>82327019</v>
      </c>
      <c r="F369">
        <v>83921923</v>
      </c>
      <c r="G369" t="s">
        <v>305</v>
      </c>
      <c r="H369">
        <v>350</v>
      </c>
      <c r="I369">
        <v>304.33999999999997</v>
      </c>
      <c r="J369">
        <v>18</v>
      </c>
      <c r="K369" t="s">
        <v>905</v>
      </c>
      <c r="M369" t="s">
        <v>922</v>
      </c>
      <c r="N369">
        <v>1</v>
      </c>
      <c r="O369">
        <v>3.1244174930098502E+17</v>
      </c>
      <c r="P369" t="s">
        <v>2363</v>
      </c>
      <c r="Q369" s="16">
        <v>46230</v>
      </c>
      <c r="R369" s="16">
        <v>46235</v>
      </c>
      <c r="S369" t="s">
        <v>916</v>
      </c>
      <c r="T369" t="s">
        <v>917</v>
      </c>
      <c r="U369" s="16">
        <v>46245</v>
      </c>
      <c r="V369" t="s">
        <v>924</v>
      </c>
      <c r="W369" t="s">
        <v>2364</v>
      </c>
      <c r="X369" t="s">
        <v>2365</v>
      </c>
      <c r="Y369" t="s">
        <v>918</v>
      </c>
      <c r="AA369" t="s">
        <v>918</v>
      </c>
      <c r="AB369" t="s">
        <v>918</v>
      </c>
      <c r="AC369" t="s">
        <v>918</v>
      </c>
      <c r="AD369" s="12" t="s">
        <v>85</v>
      </c>
      <c r="AE369" s="12">
        <f t="shared" si="6"/>
        <v>304.33999999999997</v>
      </c>
    </row>
    <row r="370" spans="2:31" ht="14.45" x14ac:dyDescent="0.3">
      <c r="B370" t="s">
        <v>2201</v>
      </c>
      <c r="C370">
        <v>57</v>
      </c>
      <c r="D370" t="s">
        <v>1000</v>
      </c>
      <c r="E370" t="s">
        <v>1001</v>
      </c>
      <c r="F370">
        <v>80879273</v>
      </c>
      <c r="G370" t="s">
        <v>752</v>
      </c>
      <c r="H370">
        <v>225</v>
      </c>
      <c r="I370">
        <v>204.54000000000002</v>
      </c>
      <c r="J370">
        <v>48</v>
      </c>
      <c r="K370" t="s">
        <v>905</v>
      </c>
      <c r="M370" t="s">
        <v>912</v>
      </c>
      <c r="N370">
        <v>1</v>
      </c>
      <c r="O370">
        <v>3.1251103219296301E+17</v>
      </c>
      <c r="P370" t="s">
        <v>2366</v>
      </c>
      <c r="Q370" s="16">
        <v>46230</v>
      </c>
      <c r="R370" s="16">
        <v>46235</v>
      </c>
      <c r="S370" t="s">
        <v>916</v>
      </c>
      <c r="T370" t="s">
        <v>917</v>
      </c>
      <c r="U370" s="16">
        <v>46245</v>
      </c>
      <c r="V370" t="s">
        <v>924</v>
      </c>
      <c r="W370" t="s">
        <v>2367</v>
      </c>
      <c r="X370" t="s">
        <v>2368</v>
      </c>
      <c r="Y370" t="s">
        <v>918</v>
      </c>
      <c r="AA370" t="s">
        <v>918</v>
      </c>
      <c r="AB370" t="s">
        <v>918</v>
      </c>
      <c r="AC370" t="s">
        <v>918</v>
      </c>
      <c r="AD370" s="12" t="s">
        <v>85</v>
      </c>
      <c r="AE370" s="12">
        <f t="shared" si="6"/>
        <v>204.54000000000002</v>
      </c>
    </row>
    <row r="371" spans="2:31" ht="14.45" x14ac:dyDescent="0.3">
      <c r="B371" t="s">
        <v>2201</v>
      </c>
      <c r="C371">
        <v>58</v>
      </c>
      <c r="D371" t="s">
        <v>995</v>
      </c>
      <c r="E371" t="s">
        <v>996</v>
      </c>
      <c r="F371">
        <v>83911280</v>
      </c>
      <c r="G371" t="s">
        <v>969</v>
      </c>
      <c r="H371">
        <v>222</v>
      </c>
      <c r="I371">
        <v>215.43</v>
      </c>
      <c r="J371">
        <v>48</v>
      </c>
      <c r="K371" t="s">
        <v>905</v>
      </c>
      <c r="M371" t="s">
        <v>912</v>
      </c>
      <c r="N371">
        <v>1</v>
      </c>
      <c r="O371">
        <v>3.09285266076664E+17</v>
      </c>
      <c r="P371" t="s">
        <v>2369</v>
      </c>
      <c r="Q371" s="16">
        <v>46220</v>
      </c>
      <c r="R371" s="16">
        <v>46235</v>
      </c>
      <c r="S371" t="s">
        <v>916</v>
      </c>
      <c r="T371" t="s">
        <v>917</v>
      </c>
      <c r="U371" s="16">
        <v>46245</v>
      </c>
      <c r="V371" t="s">
        <v>924</v>
      </c>
      <c r="W371" t="s">
        <v>2370</v>
      </c>
      <c r="X371" t="s">
        <v>2371</v>
      </c>
      <c r="Y371" t="s">
        <v>918</v>
      </c>
      <c r="AA371" t="s">
        <v>918</v>
      </c>
      <c r="AB371" t="s">
        <v>918</v>
      </c>
      <c r="AC371" t="s">
        <v>918</v>
      </c>
      <c r="AD371" s="12" t="s">
        <v>85</v>
      </c>
      <c r="AE371" s="12">
        <f t="shared" si="6"/>
        <v>215.43</v>
      </c>
    </row>
    <row r="372" spans="2:31" ht="14.45" x14ac:dyDescent="0.3">
      <c r="B372" t="s">
        <v>2201</v>
      </c>
      <c r="C372">
        <v>59</v>
      </c>
      <c r="D372" t="s">
        <v>1491</v>
      </c>
      <c r="E372" t="s">
        <v>1492</v>
      </c>
      <c r="F372">
        <v>83911777</v>
      </c>
      <c r="G372" t="s">
        <v>426</v>
      </c>
      <c r="H372">
        <v>160</v>
      </c>
      <c r="I372">
        <v>144.12</v>
      </c>
      <c r="J372">
        <v>126</v>
      </c>
      <c r="K372" t="s">
        <v>905</v>
      </c>
      <c r="M372" t="s">
        <v>906</v>
      </c>
      <c r="N372">
        <v>1</v>
      </c>
      <c r="O372">
        <v>3.1045874275392E+17</v>
      </c>
      <c r="P372" t="s">
        <v>2372</v>
      </c>
      <c r="Q372" s="16">
        <v>46223</v>
      </c>
      <c r="R372" s="16">
        <v>46235</v>
      </c>
      <c r="S372" t="s">
        <v>916</v>
      </c>
      <c r="T372" t="s">
        <v>917</v>
      </c>
      <c r="U372" s="16">
        <v>46245</v>
      </c>
      <c r="V372" t="s">
        <v>924</v>
      </c>
      <c r="W372" t="s">
        <v>2373</v>
      </c>
      <c r="X372" t="s">
        <v>2374</v>
      </c>
      <c r="Y372" t="s">
        <v>918</v>
      </c>
      <c r="AA372" t="s">
        <v>918</v>
      </c>
      <c r="AB372" t="s">
        <v>918</v>
      </c>
      <c r="AC372" t="s">
        <v>918</v>
      </c>
      <c r="AD372" s="12" t="s">
        <v>85</v>
      </c>
      <c r="AE372" s="12">
        <f t="shared" si="6"/>
        <v>144.12</v>
      </c>
    </row>
    <row r="373" spans="2:31" ht="14.45" x14ac:dyDescent="0.3">
      <c r="B373" t="s">
        <v>2201</v>
      </c>
      <c r="C373">
        <v>60</v>
      </c>
      <c r="D373" t="s">
        <v>1035</v>
      </c>
      <c r="E373">
        <v>1418652983</v>
      </c>
      <c r="F373">
        <v>83912164</v>
      </c>
      <c r="G373" t="s">
        <v>402</v>
      </c>
      <c r="H373">
        <v>294</v>
      </c>
      <c r="I373">
        <v>245.01</v>
      </c>
      <c r="J373">
        <v>40</v>
      </c>
      <c r="K373" t="s">
        <v>905</v>
      </c>
      <c r="M373" t="s">
        <v>915</v>
      </c>
      <c r="N373">
        <v>1</v>
      </c>
      <c r="O373">
        <v>3.1188634318792301E+17</v>
      </c>
      <c r="P373" t="s">
        <v>2375</v>
      </c>
      <c r="Q373" s="16">
        <v>46227</v>
      </c>
      <c r="R373" s="16">
        <v>46234</v>
      </c>
      <c r="S373" t="s">
        <v>916</v>
      </c>
      <c r="T373" t="s">
        <v>917</v>
      </c>
      <c r="U373" s="16">
        <v>46245</v>
      </c>
      <c r="V373" t="s">
        <v>924</v>
      </c>
      <c r="W373" t="s">
        <v>2376</v>
      </c>
      <c r="X373" t="s">
        <v>2377</v>
      </c>
      <c r="Y373" t="s">
        <v>918</v>
      </c>
      <c r="AA373" t="s">
        <v>918</v>
      </c>
      <c r="AB373" t="s">
        <v>918</v>
      </c>
      <c r="AC373" t="s">
        <v>918</v>
      </c>
      <c r="AD373" s="12" t="s">
        <v>85</v>
      </c>
      <c r="AE373" s="12">
        <f t="shared" si="6"/>
        <v>245.01</v>
      </c>
    </row>
    <row r="374" spans="2:31" ht="14.45" x14ac:dyDescent="0.3">
      <c r="B374" t="s">
        <v>2201</v>
      </c>
      <c r="C374">
        <v>61</v>
      </c>
      <c r="D374" t="s">
        <v>2281</v>
      </c>
      <c r="E374" t="s">
        <v>2282</v>
      </c>
      <c r="F374">
        <v>83912172</v>
      </c>
      <c r="G374" t="s">
        <v>418</v>
      </c>
      <c r="H374">
        <v>279</v>
      </c>
      <c r="I374">
        <v>232.5</v>
      </c>
      <c r="J374">
        <v>40</v>
      </c>
      <c r="K374" t="s">
        <v>905</v>
      </c>
      <c r="M374" t="s">
        <v>915</v>
      </c>
      <c r="N374">
        <v>1</v>
      </c>
      <c r="O374">
        <v>3.0737556721356698E+17</v>
      </c>
      <c r="P374" t="s">
        <v>2378</v>
      </c>
      <c r="Q374" s="16">
        <v>46216</v>
      </c>
      <c r="R374" s="16">
        <v>46234</v>
      </c>
      <c r="S374" t="s">
        <v>916</v>
      </c>
      <c r="T374" t="s">
        <v>917</v>
      </c>
      <c r="U374" s="16">
        <v>46245</v>
      </c>
      <c r="V374" t="s">
        <v>924</v>
      </c>
      <c r="W374" t="s">
        <v>2379</v>
      </c>
      <c r="X374" t="s">
        <v>2380</v>
      </c>
      <c r="Y374" t="s">
        <v>918</v>
      </c>
      <c r="AA374" t="s">
        <v>918</v>
      </c>
      <c r="AB374" t="s">
        <v>918</v>
      </c>
      <c r="AC374" t="s">
        <v>918</v>
      </c>
      <c r="AD374" s="12" t="s">
        <v>85</v>
      </c>
      <c r="AE374" s="12">
        <f t="shared" si="6"/>
        <v>232.5</v>
      </c>
    </row>
    <row r="375" spans="2:31" ht="14.45" x14ac:dyDescent="0.3">
      <c r="B375" t="s">
        <v>2201</v>
      </c>
      <c r="C375">
        <v>62</v>
      </c>
      <c r="D375" t="s">
        <v>1329</v>
      </c>
      <c r="E375">
        <v>80863078</v>
      </c>
      <c r="F375">
        <v>80887987</v>
      </c>
      <c r="G375" t="s">
        <v>914</v>
      </c>
      <c r="H375">
        <v>560</v>
      </c>
      <c r="I375">
        <v>466.67</v>
      </c>
      <c r="J375">
        <v>6</v>
      </c>
      <c r="K375" t="s">
        <v>905</v>
      </c>
      <c r="M375" t="s">
        <v>915</v>
      </c>
      <c r="N375">
        <v>1</v>
      </c>
      <c r="O375">
        <v>3.01200342822296E+17</v>
      </c>
      <c r="P375" t="s">
        <v>2381</v>
      </c>
      <c r="Q375" s="16">
        <v>46198</v>
      </c>
      <c r="R375" s="16">
        <v>46225</v>
      </c>
      <c r="S375" t="s">
        <v>916</v>
      </c>
      <c r="T375" t="s">
        <v>917</v>
      </c>
      <c r="U375" s="16">
        <v>46245</v>
      </c>
      <c r="V375" t="s">
        <v>924</v>
      </c>
      <c r="W375" t="s">
        <v>2382</v>
      </c>
      <c r="X375" t="s">
        <v>2383</v>
      </c>
      <c r="Y375" t="s">
        <v>918</v>
      </c>
      <c r="AA375" t="s">
        <v>918</v>
      </c>
      <c r="AB375" t="s">
        <v>918</v>
      </c>
      <c r="AC375" t="s">
        <v>918</v>
      </c>
      <c r="AD375" s="12" t="s">
        <v>85</v>
      </c>
      <c r="AE375" s="12">
        <f t="shared" si="6"/>
        <v>466.67</v>
      </c>
    </row>
    <row r="376" spans="2:31" ht="14.45" x14ac:dyDescent="0.3">
      <c r="B376" t="s">
        <v>2201</v>
      </c>
      <c r="C376">
        <v>63</v>
      </c>
      <c r="D376" t="s">
        <v>2384</v>
      </c>
      <c r="E376">
        <v>80784096</v>
      </c>
      <c r="F376">
        <v>80895439</v>
      </c>
      <c r="G376" t="s">
        <v>2385</v>
      </c>
      <c r="H376">
        <v>1120</v>
      </c>
      <c r="I376">
        <v>973.92</v>
      </c>
      <c r="J376">
        <v>4</v>
      </c>
      <c r="K376" t="s">
        <v>905</v>
      </c>
      <c r="M376" t="s">
        <v>922</v>
      </c>
      <c r="N376">
        <v>1</v>
      </c>
      <c r="O376">
        <v>3.0247961922621901E+17</v>
      </c>
      <c r="P376" t="s">
        <v>2386</v>
      </c>
      <c r="Q376" s="16">
        <v>46202</v>
      </c>
      <c r="R376" s="16">
        <v>46221</v>
      </c>
      <c r="S376" t="s">
        <v>916</v>
      </c>
      <c r="T376" t="s">
        <v>917</v>
      </c>
      <c r="U376" s="16">
        <v>46245</v>
      </c>
      <c r="V376" t="s">
        <v>924</v>
      </c>
      <c r="W376" t="s">
        <v>2387</v>
      </c>
      <c r="X376" t="s">
        <v>2388</v>
      </c>
      <c r="Y376" t="s">
        <v>918</v>
      </c>
      <c r="AA376" t="s">
        <v>918</v>
      </c>
      <c r="AB376" t="s">
        <v>918</v>
      </c>
      <c r="AC376" t="s">
        <v>918</v>
      </c>
      <c r="AD376" s="12" t="s">
        <v>85</v>
      </c>
      <c r="AE376" s="12">
        <f t="shared" si="6"/>
        <v>973.92</v>
      </c>
    </row>
    <row r="377" spans="2:31" ht="14.45" x14ac:dyDescent="0.3">
      <c r="B377" t="s">
        <v>2201</v>
      </c>
      <c r="C377">
        <v>64</v>
      </c>
      <c r="D377" t="s">
        <v>1547</v>
      </c>
      <c r="E377">
        <v>80815773</v>
      </c>
      <c r="F377">
        <v>80895511</v>
      </c>
      <c r="G377" t="s">
        <v>519</v>
      </c>
      <c r="H377">
        <v>749</v>
      </c>
      <c r="I377">
        <v>624.16999999999996</v>
      </c>
      <c r="J377">
        <v>6</v>
      </c>
      <c r="K377" t="s">
        <v>905</v>
      </c>
      <c r="M377" t="s">
        <v>922</v>
      </c>
      <c r="N377">
        <v>1</v>
      </c>
      <c r="O377">
        <v>3.0284376963272602E+17</v>
      </c>
      <c r="P377" t="s">
        <v>2389</v>
      </c>
      <c r="Q377" s="16">
        <v>46202</v>
      </c>
      <c r="R377" s="16">
        <v>46220</v>
      </c>
      <c r="S377" t="s">
        <v>916</v>
      </c>
      <c r="T377" t="s">
        <v>917</v>
      </c>
      <c r="U377" s="16">
        <v>46245</v>
      </c>
      <c r="V377" t="s">
        <v>924</v>
      </c>
      <c r="W377" t="s">
        <v>2390</v>
      </c>
      <c r="X377" t="s">
        <v>2391</v>
      </c>
      <c r="Y377" t="s">
        <v>918</v>
      </c>
      <c r="AA377" t="s">
        <v>918</v>
      </c>
      <c r="AB377" t="s">
        <v>918</v>
      </c>
      <c r="AC377" t="s">
        <v>918</v>
      </c>
      <c r="AD377" s="12" t="s">
        <v>85</v>
      </c>
      <c r="AE377" s="12">
        <f t="shared" si="6"/>
        <v>624.16999999999996</v>
      </c>
    </row>
    <row r="378" spans="2:31" ht="14.45" x14ac:dyDescent="0.3">
      <c r="B378" t="s">
        <v>2201</v>
      </c>
      <c r="C378">
        <v>65</v>
      </c>
      <c r="D378" t="s">
        <v>2392</v>
      </c>
      <c r="E378">
        <v>80837087</v>
      </c>
      <c r="F378">
        <v>80837087</v>
      </c>
      <c r="G378" t="s">
        <v>398</v>
      </c>
      <c r="H378">
        <v>1125</v>
      </c>
      <c r="I378">
        <v>978.26</v>
      </c>
      <c r="J378">
        <v>6</v>
      </c>
      <c r="K378" t="s">
        <v>905</v>
      </c>
      <c r="M378" t="s">
        <v>922</v>
      </c>
      <c r="N378">
        <v>1</v>
      </c>
      <c r="O378">
        <v>3.0239374223383603E+17</v>
      </c>
      <c r="P378" t="s">
        <v>2393</v>
      </c>
      <c r="Q378" s="16">
        <v>46202</v>
      </c>
      <c r="R378" s="16">
        <v>46219</v>
      </c>
      <c r="S378" t="s">
        <v>916</v>
      </c>
      <c r="T378" t="s">
        <v>917</v>
      </c>
      <c r="U378" s="16">
        <v>46245</v>
      </c>
      <c r="V378" t="s">
        <v>924</v>
      </c>
      <c r="W378" t="s">
        <v>2394</v>
      </c>
      <c r="X378" t="s">
        <v>2395</v>
      </c>
      <c r="Y378" t="s">
        <v>918</v>
      </c>
      <c r="AA378" t="s">
        <v>918</v>
      </c>
      <c r="AB378" t="s">
        <v>918</v>
      </c>
      <c r="AC378" t="s">
        <v>918</v>
      </c>
      <c r="AD378" s="12" t="s">
        <v>85</v>
      </c>
      <c r="AE378" s="12">
        <f t="shared" si="6"/>
        <v>978.26</v>
      </c>
    </row>
    <row r="379" spans="2:31" ht="14.45" x14ac:dyDescent="0.3">
      <c r="B379" t="s">
        <v>2201</v>
      </c>
      <c r="C379">
        <v>66</v>
      </c>
      <c r="D379" t="s">
        <v>923</v>
      </c>
      <c r="E379">
        <v>80818466</v>
      </c>
      <c r="F379">
        <v>80887983</v>
      </c>
      <c r="G379" t="s">
        <v>769</v>
      </c>
      <c r="H379">
        <v>560</v>
      </c>
      <c r="I379">
        <v>466.67</v>
      </c>
      <c r="J379">
        <v>6</v>
      </c>
      <c r="K379" t="s">
        <v>905</v>
      </c>
      <c r="M379" t="s">
        <v>922</v>
      </c>
      <c r="N379">
        <v>1</v>
      </c>
      <c r="O379">
        <v>3.02117434239104E+17</v>
      </c>
      <c r="P379" t="s">
        <v>2396</v>
      </c>
      <c r="Q379" s="16">
        <v>46200</v>
      </c>
      <c r="R379" s="16">
        <v>46219</v>
      </c>
      <c r="S379" t="s">
        <v>916</v>
      </c>
      <c r="T379" t="s">
        <v>917</v>
      </c>
      <c r="U379" s="16">
        <v>46245</v>
      </c>
      <c r="V379" t="s">
        <v>924</v>
      </c>
      <c r="W379" t="s">
        <v>2397</v>
      </c>
      <c r="X379" t="s">
        <v>2398</v>
      </c>
      <c r="Y379" t="s">
        <v>918</v>
      </c>
      <c r="AA379" t="s">
        <v>918</v>
      </c>
      <c r="AB379" t="s">
        <v>918</v>
      </c>
      <c r="AC379" t="s">
        <v>918</v>
      </c>
      <c r="AD379" s="12" t="s">
        <v>85</v>
      </c>
      <c r="AE379" s="12">
        <f t="shared" si="6"/>
        <v>466.67</v>
      </c>
    </row>
    <row r="380" spans="2:31" ht="14.45" x14ac:dyDescent="0.3">
      <c r="B380" t="s">
        <v>2201</v>
      </c>
      <c r="C380">
        <v>67</v>
      </c>
      <c r="D380" t="s">
        <v>1329</v>
      </c>
      <c r="E380">
        <v>80863078</v>
      </c>
      <c r="F380">
        <v>80887987</v>
      </c>
      <c r="G380" t="s">
        <v>914</v>
      </c>
      <c r="H380">
        <v>560</v>
      </c>
      <c r="I380">
        <v>466.67</v>
      </c>
      <c r="J380">
        <v>6</v>
      </c>
      <c r="K380" t="s">
        <v>905</v>
      </c>
      <c r="M380" t="s">
        <v>915</v>
      </c>
      <c r="N380">
        <v>1</v>
      </c>
      <c r="O380">
        <v>2.9906179153409402E+17</v>
      </c>
      <c r="P380" t="s">
        <v>2399</v>
      </c>
      <c r="Q380" s="16">
        <v>46195</v>
      </c>
      <c r="R380" s="16">
        <v>46218</v>
      </c>
      <c r="S380" t="s">
        <v>916</v>
      </c>
      <c r="T380" t="s">
        <v>917</v>
      </c>
      <c r="U380" s="16">
        <v>46245</v>
      </c>
      <c r="V380" t="s">
        <v>924</v>
      </c>
      <c r="W380" t="s">
        <v>2400</v>
      </c>
      <c r="X380" t="s">
        <v>2401</v>
      </c>
      <c r="Y380" t="s">
        <v>918</v>
      </c>
      <c r="AA380" t="s">
        <v>918</v>
      </c>
      <c r="AB380" t="s">
        <v>918</v>
      </c>
      <c r="AC380" t="s">
        <v>918</v>
      </c>
      <c r="AD380" s="12" t="s">
        <v>85</v>
      </c>
      <c r="AE380" s="12">
        <f t="shared" si="6"/>
        <v>466.67</v>
      </c>
    </row>
    <row r="381" spans="2:31" ht="14.45" x14ac:dyDescent="0.3">
      <c r="B381" t="s">
        <v>2201</v>
      </c>
      <c r="C381">
        <v>68</v>
      </c>
      <c r="D381" t="s">
        <v>2402</v>
      </c>
      <c r="E381" t="s">
        <v>2403</v>
      </c>
      <c r="F381">
        <v>80870359</v>
      </c>
      <c r="G381" t="s">
        <v>755</v>
      </c>
      <c r="H381">
        <v>599</v>
      </c>
      <c r="I381">
        <v>405.27</v>
      </c>
      <c r="J381">
        <v>12</v>
      </c>
      <c r="K381" t="s">
        <v>905</v>
      </c>
      <c r="M381" t="s">
        <v>906</v>
      </c>
      <c r="N381">
        <v>3</v>
      </c>
      <c r="O381">
        <v>2.99832197341656E+17</v>
      </c>
      <c r="P381" t="s">
        <v>2404</v>
      </c>
      <c r="Q381" s="16">
        <v>46199</v>
      </c>
      <c r="R381" s="16">
        <v>46217</v>
      </c>
      <c r="S381" t="s">
        <v>916</v>
      </c>
      <c r="T381" t="s">
        <v>917</v>
      </c>
      <c r="U381" s="16">
        <v>46245</v>
      </c>
      <c r="V381" t="s">
        <v>924</v>
      </c>
      <c r="W381" t="s">
        <v>2405</v>
      </c>
      <c r="X381" t="s">
        <v>2406</v>
      </c>
      <c r="Y381" t="s">
        <v>918</v>
      </c>
      <c r="AA381" t="s">
        <v>918</v>
      </c>
      <c r="AB381" t="s">
        <v>918</v>
      </c>
      <c r="AC381" t="s">
        <v>918</v>
      </c>
      <c r="AD381" s="12" t="s">
        <v>85</v>
      </c>
      <c r="AE381" s="12">
        <f t="shared" si="6"/>
        <v>1215.81</v>
      </c>
    </row>
    <row r="382" spans="2:31" ht="14.45" x14ac:dyDescent="0.3">
      <c r="B382" t="s">
        <v>2201</v>
      </c>
      <c r="C382">
        <v>69</v>
      </c>
      <c r="D382" t="s">
        <v>1329</v>
      </c>
      <c r="E382">
        <v>80863078</v>
      </c>
      <c r="F382">
        <v>80887987</v>
      </c>
      <c r="G382" t="s">
        <v>914</v>
      </c>
      <c r="H382">
        <v>560</v>
      </c>
      <c r="I382">
        <v>466.67</v>
      </c>
      <c r="J382">
        <v>6</v>
      </c>
      <c r="K382" t="s">
        <v>905</v>
      </c>
      <c r="M382" t="s">
        <v>915</v>
      </c>
      <c r="N382">
        <v>1</v>
      </c>
      <c r="O382">
        <v>3.0194328772296301E+17</v>
      </c>
      <c r="P382" t="s">
        <v>2407</v>
      </c>
      <c r="Q382" s="16">
        <v>46200</v>
      </c>
      <c r="R382" s="16">
        <v>46217</v>
      </c>
      <c r="S382" t="s">
        <v>916</v>
      </c>
      <c r="T382" t="s">
        <v>917</v>
      </c>
      <c r="U382" s="16">
        <v>46245</v>
      </c>
      <c r="V382" t="s">
        <v>924</v>
      </c>
      <c r="W382" t="s">
        <v>2408</v>
      </c>
      <c r="X382" t="s">
        <v>2409</v>
      </c>
      <c r="Y382" t="s">
        <v>918</v>
      </c>
      <c r="AA382" t="s">
        <v>918</v>
      </c>
      <c r="AB382" t="s">
        <v>918</v>
      </c>
      <c r="AC382" t="s">
        <v>918</v>
      </c>
      <c r="AD382" s="12" t="s">
        <v>85</v>
      </c>
      <c r="AE382" s="12">
        <f t="shared" si="6"/>
        <v>466.67</v>
      </c>
    </row>
    <row r="383" spans="2:31" ht="14.45" x14ac:dyDescent="0.3">
      <c r="B383" t="s">
        <v>2201</v>
      </c>
      <c r="C383">
        <v>70</v>
      </c>
      <c r="D383" t="s">
        <v>1329</v>
      </c>
      <c r="E383">
        <v>80863078</v>
      </c>
      <c r="F383">
        <v>80887987</v>
      </c>
      <c r="G383" t="s">
        <v>914</v>
      </c>
      <c r="H383">
        <v>560</v>
      </c>
      <c r="I383">
        <v>466.67</v>
      </c>
      <c r="J383">
        <v>6</v>
      </c>
      <c r="K383" t="s">
        <v>905</v>
      </c>
      <c r="M383" t="s">
        <v>915</v>
      </c>
      <c r="N383">
        <v>1</v>
      </c>
      <c r="O383">
        <v>3.00687342963144E+17</v>
      </c>
      <c r="P383" t="s">
        <v>2410</v>
      </c>
      <c r="Q383" s="16">
        <v>46196</v>
      </c>
      <c r="R383" s="16">
        <v>46214</v>
      </c>
      <c r="S383" t="s">
        <v>916</v>
      </c>
      <c r="T383" t="s">
        <v>917</v>
      </c>
      <c r="U383" s="16">
        <v>46245</v>
      </c>
      <c r="V383" t="s">
        <v>924</v>
      </c>
      <c r="W383" t="s">
        <v>2411</v>
      </c>
      <c r="X383" t="s">
        <v>2412</v>
      </c>
      <c r="Y383" t="s">
        <v>918</v>
      </c>
      <c r="AA383" t="s">
        <v>918</v>
      </c>
      <c r="AB383" t="s">
        <v>918</v>
      </c>
      <c r="AC383" t="s">
        <v>918</v>
      </c>
      <c r="AD383" s="12" t="s">
        <v>85</v>
      </c>
      <c r="AE383" s="12">
        <f t="shared" si="6"/>
        <v>466.67</v>
      </c>
    </row>
    <row r="384" spans="2:31" ht="14.45" x14ac:dyDescent="0.3">
      <c r="B384" t="s">
        <v>2201</v>
      </c>
      <c r="C384">
        <v>71</v>
      </c>
      <c r="D384" t="s">
        <v>925</v>
      </c>
      <c r="E384">
        <v>80878831</v>
      </c>
      <c r="F384">
        <v>80887706</v>
      </c>
      <c r="G384" t="s">
        <v>926</v>
      </c>
      <c r="H384">
        <v>1299</v>
      </c>
      <c r="I384">
        <v>1082.5</v>
      </c>
      <c r="J384">
        <v>4</v>
      </c>
      <c r="K384" t="s">
        <v>905</v>
      </c>
      <c r="M384" t="s">
        <v>922</v>
      </c>
      <c r="N384">
        <v>1</v>
      </c>
      <c r="O384">
        <v>2.9960830616181901E+17</v>
      </c>
      <c r="P384" t="s">
        <v>2413</v>
      </c>
      <c r="Q384" s="16">
        <v>46199</v>
      </c>
      <c r="R384" s="16">
        <v>46214</v>
      </c>
      <c r="S384" t="s">
        <v>916</v>
      </c>
      <c r="T384" t="s">
        <v>917</v>
      </c>
      <c r="U384" s="16">
        <v>46245</v>
      </c>
      <c r="V384" t="s">
        <v>924</v>
      </c>
      <c r="W384" t="s">
        <v>2414</v>
      </c>
      <c r="X384" t="s">
        <v>2415</v>
      </c>
      <c r="Y384" t="s">
        <v>918</v>
      </c>
      <c r="AA384" t="s">
        <v>918</v>
      </c>
      <c r="AB384" t="s">
        <v>918</v>
      </c>
      <c r="AC384" t="s">
        <v>918</v>
      </c>
      <c r="AD384" s="12" t="s">
        <v>85</v>
      </c>
      <c r="AE384" s="12">
        <f t="shared" si="6"/>
        <v>1082.5</v>
      </c>
    </row>
    <row r="385" spans="2:31" ht="14.45" x14ac:dyDescent="0.3">
      <c r="B385" t="s">
        <v>2201</v>
      </c>
      <c r="C385">
        <v>72</v>
      </c>
      <c r="D385" t="s">
        <v>1886</v>
      </c>
      <c r="E385">
        <v>80815741</v>
      </c>
      <c r="F385">
        <v>80895447</v>
      </c>
      <c r="G385" t="s">
        <v>142</v>
      </c>
      <c r="H385">
        <v>1399</v>
      </c>
      <c r="I385">
        <v>1119.2</v>
      </c>
      <c r="J385">
        <v>4</v>
      </c>
      <c r="K385" t="s">
        <v>905</v>
      </c>
      <c r="M385" t="s">
        <v>922</v>
      </c>
      <c r="N385">
        <v>1</v>
      </c>
      <c r="O385">
        <v>2.9921943899251898E+17</v>
      </c>
      <c r="P385" t="s">
        <v>2416</v>
      </c>
      <c r="Q385" s="16">
        <v>46195</v>
      </c>
      <c r="R385" s="16">
        <v>46213</v>
      </c>
      <c r="S385" t="s">
        <v>916</v>
      </c>
      <c r="T385" t="s">
        <v>917</v>
      </c>
      <c r="U385" s="16">
        <v>46245</v>
      </c>
      <c r="V385" t="s">
        <v>924</v>
      </c>
      <c r="W385" t="s">
        <v>2417</v>
      </c>
      <c r="X385" t="s">
        <v>2418</v>
      </c>
      <c r="Y385" t="s">
        <v>918</v>
      </c>
      <c r="AA385" t="s">
        <v>918</v>
      </c>
      <c r="AB385" t="s">
        <v>918</v>
      </c>
      <c r="AC385" t="s">
        <v>918</v>
      </c>
      <c r="AD385" s="12" t="s">
        <v>85</v>
      </c>
      <c r="AE385" s="12">
        <f t="shared" si="6"/>
        <v>1119.2</v>
      </c>
    </row>
    <row r="386" spans="2:31" ht="14.45" x14ac:dyDescent="0.3">
      <c r="B386" t="s">
        <v>2201</v>
      </c>
      <c r="C386">
        <v>73</v>
      </c>
      <c r="D386" t="s">
        <v>1719</v>
      </c>
      <c r="E386">
        <v>80708301</v>
      </c>
      <c r="F386">
        <v>80887328</v>
      </c>
      <c r="G386" t="s">
        <v>376</v>
      </c>
      <c r="H386">
        <v>240</v>
      </c>
      <c r="I386">
        <v>216.22</v>
      </c>
      <c r="J386">
        <v>20</v>
      </c>
      <c r="K386" t="s">
        <v>905</v>
      </c>
      <c r="M386" t="s">
        <v>913</v>
      </c>
      <c r="N386">
        <v>2</v>
      </c>
      <c r="O386">
        <v>2.9909464166713498E+17</v>
      </c>
      <c r="P386" t="s">
        <v>2419</v>
      </c>
      <c r="Q386" s="16">
        <v>46195</v>
      </c>
      <c r="R386" s="16">
        <v>46212</v>
      </c>
      <c r="S386" t="s">
        <v>916</v>
      </c>
      <c r="T386" t="s">
        <v>917</v>
      </c>
      <c r="U386" s="16">
        <v>46245</v>
      </c>
      <c r="V386" t="s">
        <v>924</v>
      </c>
      <c r="W386" t="s">
        <v>2420</v>
      </c>
      <c r="X386" t="s">
        <v>2421</v>
      </c>
      <c r="Y386" t="s">
        <v>918</v>
      </c>
      <c r="AA386" t="s">
        <v>918</v>
      </c>
      <c r="AB386" t="s">
        <v>918</v>
      </c>
      <c r="AC386" t="s">
        <v>918</v>
      </c>
      <c r="AD386" s="12" t="s">
        <v>85</v>
      </c>
      <c r="AE386" s="12">
        <f t="shared" ref="AE386:AE448" si="7">+N386*I386</f>
        <v>432.44</v>
      </c>
    </row>
    <row r="387" spans="2:31" ht="14.45" x14ac:dyDescent="0.3">
      <c r="B387" t="s">
        <v>2201</v>
      </c>
      <c r="C387">
        <v>74</v>
      </c>
      <c r="D387" t="s">
        <v>2422</v>
      </c>
      <c r="E387">
        <v>80867181</v>
      </c>
      <c r="F387">
        <v>80867181</v>
      </c>
      <c r="G387" t="s">
        <v>341</v>
      </c>
      <c r="H387">
        <v>1159</v>
      </c>
      <c r="I387">
        <v>927.2</v>
      </c>
      <c r="J387">
        <v>4</v>
      </c>
      <c r="K387" t="s">
        <v>905</v>
      </c>
      <c r="M387" t="s">
        <v>922</v>
      </c>
      <c r="N387">
        <v>1</v>
      </c>
      <c r="O387">
        <v>2.9704367790481997E+17</v>
      </c>
      <c r="P387" t="s">
        <v>2423</v>
      </c>
      <c r="Q387" s="16">
        <v>46188</v>
      </c>
      <c r="R387" s="16">
        <v>46211</v>
      </c>
      <c r="S387" t="s">
        <v>916</v>
      </c>
      <c r="T387" t="s">
        <v>917</v>
      </c>
      <c r="U387" s="16">
        <v>46245</v>
      </c>
      <c r="V387" t="s">
        <v>924</v>
      </c>
      <c r="W387" t="s">
        <v>2424</v>
      </c>
      <c r="X387" t="s">
        <v>2425</v>
      </c>
      <c r="Y387" t="s">
        <v>918</v>
      </c>
      <c r="AA387" t="s">
        <v>918</v>
      </c>
      <c r="AB387" t="s">
        <v>918</v>
      </c>
      <c r="AC387" t="s">
        <v>918</v>
      </c>
      <c r="AD387" s="12" t="s">
        <v>85</v>
      </c>
      <c r="AE387" s="12">
        <f t="shared" si="7"/>
        <v>927.2</v>
      </c>
    </row>
    <row r="388" spans="2:31" ht="14.45" x14ac:dyDescent="0.3">
      <c r="B388" t="s">
        <v>2201</v>
      </c>
      <c r="C388">
        <v>75</v>
      </c>
      <c r="D388" t="s">
        <v>923</v>
      </c>
      <c r="E388">
        <v>80818466</v>
      </c>
      <c r="F388">
        <v>80887983</v>
      </c>
      <c r="G388" t="s">
        <v>769</v>
      </c>
      <c r="H388">
        <v>560</v>
      </c>
      <c r="I388">
        <v>466.67</v>
      </c>
      <c r="J388">
        <v>6</v>
      </c>
      <c r="K388" t="s">
        <v>905</v>
      </c>
      <c r="M388" t="s">
        <v>922</v>
      </c>
      <c r="N388">
        <v>1</v>
      </c>
      <c r="O388">
        <v>3.0023116281835898E+17</v>
      </c>
      <c r="P388" t="s">
        <v>2426</v>
      </c>
      <c r="Q388" s="16">
        <v>46195</v>
      </c>
      <c r="R388" s="16">
        <v>46240</v>
      </c>
      <c r="S388" t="s">
        <v>916</v>
      </c>
      <c r="T388" t="s">
        <v>917</v>
      </c>
      <c r="U388" s="16">
        <v>46245</v>
      </c>
      <c r="V388" t="s">
        <v>924</v>
      </c>
      <c r="W388" t="s">
        <v>2427</v>
      </c>
      <c r="X388" t="s">
        <v>2428</v>
      </c>
      <c r="Y388" t="s">
        <v>918</v>
      </c>
      <c r="AA388" t="s">
        <v>918</v>
      </c>
      <c r="AB388" t="s">
        <v>918</v>
      </c>
      <c r="AC388" t="s">
        <v>918</v>
      </c>
      <c r="AD388" s="12" t="s">
        <v>85</v>
      </c>
      <c r="AE388" s="12">
        <f t="shared" si="7"/>
        <v>466.67</v>
      </c>
    </row>
    <row r="389" spans="2:31" ht="14.45" x14ac:dyDescent="0.3">
      <c r="B389" t="s">
        <v>2201</v>
      </c>
      <c r="C389">
        <v>76</v>
      </c>
      <c r="D389" t="s">
        <v>1329</v>
      </c>
      <c r="E389">
        <v>80863078</v>
      </c>
      <c r="F389">
        <v>80887987</v>
      </c>
      <c r="G389" t="s">
        <v>914</v>
      </c>
      <c r="H389">
        <v>560</v>
      </c>
      <c r="I389">
        <v>466.67</v>
      </c>
      <c r="J389">
        <v>6</v>
      </c>
      <c r="K389" t="s">
        <v>905</v>
      </c>
      <c r="M389" t="s">
        <v>915</v>
      </c>
      <c r="N389">
        <v>1</v>
      </c>
      <c r="O389">
        <v>2.9798923606218803E+17</v>
      </c>
      <c r="P389" t="s">
        <v>2429</v>
      </c>
      <c r="Q389" s="16">
        <v>46189</v>
      </c>
      <c r="R389" s="16">
        <v>46240</v>
      </c>
      <c r="S389" t="s">
        <v>916</v>
      </c>
      <c r="T389" t="s">
        <v>917</v>
      </c>
      <c r="U389" s="16">
        <v>46245</v>
      </c>
      <c r="V389" t="s">
        <v>924</v>
      </c>
      <c r="W389" t="s">
        <v>2430</v>
      </c>
      <c r="X389" t="s">
        <v>2431</v>
      </c>
      <c r="Y389" t="s">
        <v>918</v>
      </c>
      <c r="AA389" t="s">
        <v>918</v>
      </c>
      <c r="AB389" t="s">
        <v>918</v>
      </c>
      <c r="AC389" t="s">
        <v>918</v>
      </c>
      <c r="AD389" s="12" t="s">
        <v>85</v>
      </c>
      <c r="AE389" s="12">
        <f t="shared" si="7"/>
        <v>466.67</v>
      </c>
    </row>
    <row r="390" spans="2:31" ht="14.45" x14ac:dyDescent="0.3">
      <c r="B390" t="s">
        <v>2201</v>
      </c>
      <c r="C390">
        <v>77</v>
      </c>
      <c r="D390" t="s">
        <v>1876</v>
      </c>
      <c r="E390" t="s">
        <v>1877</v>
      </c>
      <c r="F390" t="s">
        <v>1878</v>
      </c>
      <c r="G390" t="s">
        <v>1879</v>
      </c>
      <c r="H390">
        <v>158</v>
      </c>
      <c r="I390">
        <v>143.62</v>
      </c>
      <c r="J390">
        <v>0</v>
      </c>
      <c r="K390" t="s">
        <v>905</v>
      </c>
      <c r="M390" t="s">
        <v>912</v>
      </c>
      <c r="N390">
        <v>1</v>
      </c>
      <c r="O390">
        <v>3.0228612935150502E+17</v>
      </c>
      <c r="P390" t="s">
        <v>2432</v>
      </c>
      <c r="Q390" s="16">
        <v>46202</v>
      </c>
      <c r="R390" s="16">
        <v>46237</v>
      </c>
      <c r="S390" t="s">
        <v>916</v>
      </c>
      <c r="T390" t="s">
        <v>917</v>
      </c>
      <c r="U390" s="16">
        <v>46245</v>
      </c>
      <c r="V390" t="s">
        <v>924</v>
      </c>
      <c r="W390" t="s">
        <v>2433</v>
      </c>
      <c r="X390" t="s">
        <v>2434</v>
      </c>
      <c r="Y390" t="s">
        <v>918</v>
      </c>
      <c r="AA390" t="s">
        <v>918</v>
      </c>
      <c r="AB390" t="s">
        <v>918</v>
      </c>
      <c r="AC390" t="s">
        <v>918</v>
      </c>
      <c r="AD390" s="12" t="s">
        <v>85</v>
      </c>
      <c r="AE390" s="12">
        <f t="shared" si="7"/>
        <v>143.62</v>
      </c>
    </row>
    <row r="391" spans="2:31" ht="14.45" x14ac:dyDescent="0.3">
      <c r="B391" t="s">
        <v>2201</v>
      </c>
      <c r="C391">
        <v>78</v>
      </c>
      <c r="D391" t="s">
        <v>1000</v>
      </c>
      <c r="E391" t="s">
        <v>1001</v>
      </c>
      <c r="F391">
        <v>80879273</v>
      </c>
      <c r="G391" t="s">
        <v>752</v>
      </c>
      <c r="H391">
        <v>225</v>
      </c>
      <c r="I391">
        <v>204.54000000000002</v>
      </c>
      <c r="J391">
        <v>48</v>
      </c>
      <c r="K391" t="s">
        <v>905</v>
      </c>
      <c r="M391" t="s">
        <v>912</v>
      </c>
      <c r="N391">
        <v>1</v>
      </c>
      <c r="O391">
        <v>3.1188627720313299E+17</v>
      </c>
      <c r="P391" t="s">
        <v>2435</v>
      </c>
      <c r="Q391" s="16">
        <v>46227</v>
      </c>
      <c r="R391" s="16">
        <v>46236</v>
      </c>
      <c r="S391" t="s">
        <v>916</v>
      </c>
      <c r="T391" t="s">
        <v>917</v>
      </c>
      <c r="U391" s="16">
        <v>46245</v>
      </c>
      <c r="V391" t="s">
        <v>924</v>
      </c>
      <c r="W391" t="s">
        <v>2436</v>
      </c>
      <c r="X391" t="s">
        <v>2437</v>
      </c>
      <c r="Y391" t="s">
        <v>918</v>
      </c>
      <c r="AA391" t="s">
        <v>918</v>
      </c>
      <c r="AB391" t="s">
        <v>918</v>
      </c>
      <c r="AC391" t="s">
        <v>918</v>
      </c>
      <c r="AD391" s="12" t="s">
        <v>85</v>
      </c>
      <c r="AE391" s="12">
        <f t="shared" si="7"/>
        <v>204.54000000000002</v>
      </c>
    </row>
    <row r="392" spans="2:31" ht="14.45" x14ac:dyDescent="0.3">
      <c r="B392" t="s">
        <v>2201</v>
      </c>
      <c r="C392">
        <v>79</v>
      </c>
      <c r="D392" t="s">
        <v>1282</v>
      </c>
      <c r="E392" t="s">
        <v>685</v>
      </c>
      <c r="F392">
        <v>83911281</v>
      </c>
      <c r="G392" t="s">
        <v>1283</v>
      </c>
      <c r="H392">
        <v>237</v>
      </c>
      <c r="I392">
        <v>215.43</v>
      </c>
      <c r="J392">
        <v>48</v>
      </c>
      <c r="K392" t="s">
        <v>905</v>
      </c>
      <c r="M392" t="s">
        <v>912</v>
      </c>
      <c r="N392">
        <v>1</v>
      </c>
      <c r="O392">
        <v>3.1175357654230701E+17</v>
      </c>
      <c r="P392" t="s">
        <v>2438</v>
      </c>
      <c r="Q392" s="16">
        <v>46227</v>
      </c>
      <c r="R392" s="16">
        <v>46236</v>
      </c>
      <c r="S392" t="s">
        <v>916</v>
      </c>
      <c r="T392" t="s">
        <v>917</v>
      </c>
      <c r="U392" s="16">
        <v>46245</v>
      </c>
      <c r="V392" t="s">
        <v>924</v>
      </c>
      <c r="W392" t="s">
        <v>2439</v>
      </c>
      <c r="X392" t="s">
        <v>2440</v>
      </c>
      <c r="Y392" t="s">
        <v>918</v>
      </c>
      <c r="AA392" t="s">
        <v>918</v>
      </c>
      <c r="AB392" t="s">
        <v>918</v>
      </c>
      <c r="AC392" t="s">
        <v>918</v>
      </c>
      <c r="AD392" s="12" t="s">
        <v>85</v>
      </c>
      <c r="AE392" s="12">
        <f t="shared" si="7"/>
        <v>215.43</v>
      </c>
    </row>
    <row r="393" spans="2:31" ht="14.45" x14ac:dyDescent="0.3">
      <c r="B393" t="s">
        <v>2201</v>
      </c>
      <c r="C393">
        <v>80</v>
      </c>
      <c r="D393" t="s">
        <v>1773</v>
      </c>
      <c r="E393">
        <v>36520854</v>
      </c>
      <c r="F393">
        <v>83912166</v>
      </c>
      <c r="G393" t="s">
        <v>405</v>
      </c>
      <c r="H393">
        <v>294</v>
      </c>
      <c r="I393">
        <v>245.01</v>
      </c>
      <c r="J393">
        <v>40</v>
      </c>
      <c r="K393" t="s">
        <v>905</v>
      </c>
      <c r="M393" t="s">
        <v>915</v>
      </c>
      <c r="N393">
        <v>1</v>
      </c>
      <c r="O393">
        <v>3.1251193469535699E+17</v>
      </c>
      <c r="P393" t="s">
        <v>2441</v>
      </c>
      <c r="Q393" s="16">
        <v>46230</v>
      </c>
      <c r="R393" s="16">
        <v>46235</v>
      </c>
      <c r="S393" t="s">
        <v>916</v>
      </c>
      <c r="T393" t="s">
        <v>917</v>
      </c>
      <c r="U393" s="16">
        <v>46245</v>
      </c>
      <c r="V393" t="s">
        <v>924</v>
      </c>
      <c r="W393" t="s">
        <v>2442</v>
      </c>
      <c r="X393" t="s">
        <v>2443</v>
      </c>
      <c r="Y393" t="s">
        <v>918</v>
      </c>
      <c r="AA393" t="s">
        <v>918</v>
      </c>
      <c r="AB393" t="s">
        <v>918</v>
      </c>
      <c r="AC393" t="s">
        <v>918</v>
      </c>
      <c r="AD393" s="12" t="s">
        <v>85</v>
      </c>
      <c r="AE393" s="12">
        <f t="shared" si="7"/>
        <v>245.01</v>
      </c>
    </row>
    <row r="394" spans="2:31" ht="14.45" x14ac:dyDescent="0.3">
      <c r="B394" t="s">
        <v>2201</v>
      </c>
      <c r="C394">
        <v>81</v>
      </c>
      <c r="D394" t="s">
        <v>937</v>
      </c>
      <c r="E394">
        <v>80829995</v>
      </c>
      <c r="F394">
        <v>80895446</v>
      </c>
      <c r="G394" t="s">
        <v>797</v>
      </c>
      <c r="H394">
        <v>374</v>
      </c>
      <c r="I394">
        <v>325.22000000000003</v>
      </c>
      <c r="J394">
        <v>18</v>
      </c>
      <c r="K394" t="s">
        <v>905</v>
      </c>
      <c r="M394" t="s">
        <v>922</v>
      </c>
      <c r="N394">
        <v>1</v>
      </c>
      <c r="O394">
        <v>3.0759552038555398E+17</v>
      </c>
      <c r="P394" t="s">
        <v>2444</v>
      </c>
      <c r="Q394" s="16">
        <v>46216</v>
      </c>
      <c r="R394" s="16">
        <v>46235</v>
      </c>
      <c r="S394" t="s">
        <v>916</v>
      </c>
      <c r="T394" t="s">
        <v>917</v>
      </c>
      <c r="U394" s="16">
        <v>46245</v>
      </c>
      <c r="V394" t="s">
        <v>924</v>
      </c>
      <c r="W394" t="s">
        <v>2445</v>
      </c>
      <c r="X394" t="s">
        <v>2446</v>
      </c>
      <c r="Y394" t="s">
        <v>918</v>
      </c>
      <c r="AA394" t="s">
        <v>918</v>
      </c>
      <c r="AB394" t="s">
        <v>918</v>
      </c>
      <c r="AC394" t="s">
        <v>918</v>
      </c>
      <c r="AD394" s="12" t="s">
        <v>85</v>
      </c>
      <c r="AE394" s="12">
        <f t="shared" si="7"/>
        <v>325.22000000000003</v>
      </c>
    </row>
    <row r="395" spans="2:31" ht="14.45" x14ac:dyDescent="0.3">
      <c r="B395" t="s">
        <v>2201</v>
      </c>
      <c r="C395">
        <v>82</v>
      </c>
      <c r="D395" t="s">
        <v>2447</v>
      </c>
      <c r="E395" t="s">
        <v>296</v>
      </c>
      <c r="F395">
        <v>80830097</v>
      </c>
      <c r="G395" t="s">
        <v>296</v>
      </c>
      <c r="H395">
        <v>290</v>
      </c>
      <c r="I395">
        <v>252.17</v>
      </c>
      <c r="J395">
        <v>24</v>
      </c>
      <c r="K395" t="s">
        <v>905</v>
      </c>
      <c r="M395" t="s">
        <v>935</v>
      </c>
      <c r="N395">
        <v>1</v>
      </c>
      <c r="O395">
        <v>3.1150455385377997E+17</v>
      </c>
      <c r="P395" t="s">
        <v>2448</v>
      </c>
      <c r="Q395" s="16">
        <v>46226</v>
      </c>
      <c r="R395" s="16">
        <v>46235</v>
      </c>
      <c r="S395" t="s">
        <v>916</v>
      </c>
      <c r="T395" t="s">
        <v>917</v>
      </c>
      <c r="U395" s="16">
        <v>46245</v>
      </c>
      <c r="V395" t="s">
        <v>924</v>
      </c>
      <c r="W395" t="s">
        <v>2449</v>
      </c>
      <c r="X395" t="s">
        <v>2450</v>
      </c>
      <c r="Y395" t="s">
        <v>918</v>
      </c>
      <c r="AA395" t="s">
        <v>918</v>
      </c>
      <c r="AB395" t="s">
        <v>918</v>
      </c>
      <c r="AC395" t="s">
        <v>918</v>
      </c>
      <c r="AD395" s="12" t="s">
        <v>85</v>
      </c>
      <c r="AE395" s="12">
        <f t="shared" si="7"/>
        <v>252.17</v>
      </c>
    </row>
    <row r="396" spans="2:31" ht="14.45" x14ac:dyDescent="0.3">
      <c r="B396" t="s">
        <v>2201</v>
      </c>
      <c r="C396">
        <v>83</v>
      </c>
      <c r="D396" t="s">
        <v>995</v>
      </c>
      <c r="E396" t="s">
        <v>996</v>
      </c>
      <c r="F396">
        <v>83911280</v>
      </c>
      <c r="G396" t="s">
        <v>969</v>
      </c>
      <c r="H396">
        <v>222</v>
      </c>
      <c r="I396">
        <v>215.43</v>
      </c>
      <c r="J396">
        <v>48</v>
      </c>
      <c r="K396" t="s">
        <v>905</v>
      </c>
      <c r="M396" t="s">
        <v>912</v>
      </c>
      <c r="N396">
        <v>1</v>
      </c>
      <c r="O396">
        <v>3.0998275699631802E+17</v>
      </c>
      <c r="P396" t="s">
        <v>2451</v>
      </c>
      <c r="Q396" s="16">
        <v>46223</v>
      </c>
      <c r="R396" s="16">
        <v>46235</v>
      </c>
      <c r="S396" t="s">
        <v>916</v>
      </c>
      <c r="T396" t="s">
        <v>917</v>
      </c>
      <c r="U396" s="16">
        <v>46245</v>
      </c>
      <c r="V396" t="s">
        <v>924</v>
      </c>
      <c r="W396" t="s">
        <v>2452</v>
      </c>
      <c r="X396" t="s">
        <v>2453</v>
      </c>
      <c r="Y396" t="s">
        <v>918</v>
      </c>
      <c r="AA396" t="s">
        <v>918</v>
      </c>
      <c r="AB396" t="s">
        <v>918</v>
      </c>
      <c r="AC396" t="s">
        <v>918</v>
      </c>
      <c r="AD396" s="12" t="s">
        <v>85</v>
      </c>
      <c r="AE396" s="12">
        <f t="shared" si="7"/>
        <v>215.43</v>
      </c>
    </row>
    <row r="397" spans="2:31" ht="14.45" x14ac:dyDescent="0.3">
      <c r="B397" t="s">
        <v>2201</v>
      </c>
      <c r="C397">
        <v>84</v>
      </c>
      <c r="D397" t="s">
        <v>929</v>
      </c>
      <c r="E397">
        <v>80817634</v>
      </c>
      <c r="F397">
        <v>80870358</v>
      </c>
      <c r="G397" t="s">
        <v>156</v>
      </c>
      <c r="H397">
        <v>325</v>
      </c>
      <c r="I397">
        <v>252.53</v>
      </c>
      <c r="J397">
        <v>0</v>
      </c>
      <c r="K397" t="s">
        <v>905</v>
      </c>
      <c r="M397" t="s">
        <v>930</v>
      </c>
      <c r="N397">
        <v>1</v>
      </c>
      <c r="O397">
        <v>3.1136771521662202E+17</v>
      </c>
      <c r="P397" t="s">
        <v>2454</v>
      </c>
      <c r="Q397" s="16">
        <v>46226</v>
      </c>
      <c r="R397" s="16">
        <v>46235</v>
      </c>
      <c r="S397" t="s">
        <v>916</v>
      </c>
      <c r="T397" t="s">
        <v>917</v>
      </c>
      <c r="U397" s="16">
        <v>46245</v>
      </c>
      <c r="V397" t="s">
        <v>924</v>
      </c>
      <c r="W397" t="s">
        <v>2455</v>
      </c>
      <c r="X397" t="s">
        <v>2456</v>
      </c>
      <c r="Y397" t="s">
        <v>918</v>
      </c>
      <c r="AA397" t="s">
        <v>918</v>
      </c>
      <c r="AB397" t="s">
        <v>918</v>
      </c>
      <c r="AC397" t="s">
        <v>918</v>
      </c>
      <c r="AD397" s="12" t="s">
        <v>85</v>
      </c>
      <c r="AE397" s="12">
        <f t="shared" si="7"/>
        <v>252.53</v>
      </c>
    </row>
    <row r="398" spans="2:31" ht="14.45" x14ac:dyDescent="0.3">
      <c r="B398" t="s">
        <v>2201</v>
      </c>
      <c r="C398">
        <v>85</v>
      </c>
      <c r="D398" t="s">
        <v>1264</v>
      </c>
      <c r="E398" t="s">
        <v>1265</v>
      </c>
      <c r="F398">
        <v>83904906</v>
      </c>
      <c r="G398" t="s">
        <v>460</v>
      </c>
      <c r="H398">
        <v>297</v>
      </c>
      <c r="I398">
        <v>267.57</v>
      </c>
      <c r="J398">
        <v>64</v>
      </c>
      <c r="K398" t="s">
        <v>905</v>
      </c>
      <c r="M398" t="s">
        <v>906</v>
      </c>
      <c r="N398">
        <v>1</v>
      </c>
      <c r="O398">
        <v>3.11162103804104E+17</v>
      </c>
      <c r="P398" t="s">
        <v>2457</v>
      </c>
      <c r="Q398" s="16">
        <v>46225</v>
      </c>
      <c r="R398" s="16">
        <v>46235</v>
      </c>
      <c r="S398" t="s">
        <v>916</v>
      </c>
      <c r="T398" t="s">
        <v>917</v>
      </c>
      <c r="U398" s="16">
        <v>46245</v>
      </c>
      <c r="V398" t="s">
        <v>924</v>
      </c>
      <c r="W398" t="s">
        <v>2458</v>
      </c>
      <c r="X398" t="s">
        <v>2459</v>
      </c>
      <c r="Y398" t="s">
        <v>918</v>
      </c>
      <c r="AA398" t="s">
        <v>918</v>
      </c>
      <c r="AB398" t="s">
        <v>918</v>
      </c>
      <c r="AC398" t="s">
        <v>918</v>
      </c>
      <c r="AD398" s="12" t="s">
        <v>85</v>
      </c>
      <c r="AE398" s="12">
        <f t="shared" si="7"/>
        <v>267.57</v>
      </c>
    </row>
    <row r="399" spans="2:31" ht="14.45" x14ac:dyDescent="0.3">
      <c r="B399" t="s">
        <v>2201</v>
      </c>
      <c r="C399">
        <v>86</v>
      </c>
      <c r="D399" t="s">
        <v>968</v>
      </c>
      <c r="E399">
        <v>82327019</v>
      </c>
      <c r="F399">
        <v>83921923</v>
      </c>
      <c r="G399" t="s">
        <v>305</v>
      </c>
      <c r="H399">
        <v>350</v>
      </c>
      <c r="I399">
        <v>304.33999999999997</v>
      </c>
      <c r="J399">
        <v>18</v>
      </c>
      <c r="K399" t="s">
        <v>905</v>
      </c>
      <c r="M399" t="s">
        <v>922</v>
      </c>
      <c r="N399">
        <v>1</v>
      </c>
      <c r="O399">
        <v>3.1220352377331302E+17</v>
      </c>
      <c r="P399" t="s">
        <v>2460</v>
      </c>
      <c r="Q399" s="16">
        <v>46228</v>
      </c>
      <c r="R399" s="16">
        <v>46234</v>
      </c>
      <c r="S399" t="s">
        <v>916</v>
      </c>
      <c r="T399" t="s">
        <v>917</v>
      </c>
      <c r="U399" s="16">
        <v>46245</v>
      </c>
      <c r="V399" t="s">
        <v>924</v>
      </c>
      <c r="W399" t="s">
        <v>2461</v>
      </c>
      <c r="X399" t="s">
        <v>2462</v>
      </c>
      <c r="Y399" t="s">
        <v>918</v>
      </c>
      <c r="AA399" t="s">
        <v>918</v>
      </c>
      <c r="AB399" t="s">
        <v>918</v>
      </c>
      <c r="AC399" t="s">
        <v>918</v>
      </c>
      <c r="AD399" s="12" t="s">
        <v>85</v>
      </c>
      <c r="AE399" s="12">
        <f t="shared" si="7"/>
        <v>304.33999999999997</v>
      </c>
    </row>
    <row r="400" spans="2:31" ht="14.45" x14ac:dyDescent="0.3">
      <c r="B400" t="s">
        <v>2201</v>
      </c>
      <c r="C400">
        <v>87</v>
      </c>
      <c r="D400" t="s">
        <v>937</v>
      </c>
      <c r="E400">
        <v>80829995</v>
      </c>
      <c r="F400">
        <v>80895446</v>
      </c>
      <c r="G400" t="s">
        <v>797</v>
      </c>
      <c r="H400">
        <v>374</v>
      </c>
      <c r="I400">
        <v>325.22000000000003</v>
      </c>
      <c r="J400">
        <v>18</v>
      </c>
      <c r="K400" t="s">
        <v>905</v>
      </c>
      <c r="M400" t="s">
        <v>922</v>
      </c>
      <c r="N400">
        <v>1</v>
      </c>
      <c r="O400">
        <v>3.0903378259653498E+17</v>
      </c>
      <c r="P400" t="s">
        <v>2463</v>
      </c>
      <c r="Q400" s="16">
        <v>46225</v>
      </c>
      <c r="R400" s="16">
        <v>46234</v>
      </c>
      <c r="S400" t="s">
        <v>916</v>
      </c>
      <c r="T400" t="s">
        <v>917</v>
      </c>
      <c r="U400" s="16">
        <v>46245</v>
      </c>
      <c r="V400" t="s">
        <v>924</v>
      </c>
      <c r="W400" t="s">
        <v>2464</v>
      </c>
      <c r="X400" t="s">
        <v>2465</v>
      </c>
      <c r="Y400" t="s">
        <v>918</v>
      </c>
      <c r="AA400" t="s">
        <v>918</v>
      </c>
      <c r="AB400" t="s">
        <v>918</v>
      </c>
      <c r="AC400" t="s">
        <v>918</v>
      </c>
      <c r="AD400" s="12" t="s">
        <v>85</v>
      </c>
      <c r="AE400" s="12">
        <f t="shared" si="7"/>
        <v>325.22000000000003</v>
      </c>
    </row>
    <row r="401" spans="2:31" ht="14.45" x14ac:dyDescent="0.3">
      <c r="B401" t="s">
        <v>2201</v>
      </c>
      <c r="C401">
        <v>88</v>
      </c>
      <c r="D401" t="s">
        <v>968</v>
      </c>
      <c r="E401">
        <v>82327019</v>
      </c>
      <c r="F401">
        <v>83921923</v>
      </c>
      <c r="G401" t="s">
        <v>305</v>
      </c>
      <c r="H401">
        <v>350</v>
      </c>
      <c r="I401">
        <v>304.33999999999997</v>
      </c>
      <c r="J401">
        <v>18</v>
      </c>
      <c r="K401" t="s">
        <v>905</v>
      </c>
      <c r="M401" t="s">
        <v>922</v>
      </c>
      <c r="N401">
        <v>1</v>
      </c>
      <c r="O401">
        <v>3.1228624062267699E+17</v>
      </c>
      <c r="P401" t="s">
        <v>2466</v>
      </c>
      <c r="Q401" s="16">
        <v>46228</v>
      </c>
      <c r="R401" s="16">
        <v>46234</v>
      </c>
      <c r="S401" t="s">
        <v>916</v>
      </c>
      <c r="T401" t="s">
        <v>917</v>
      </c>
      <c r="U401" s="16">
        <v>46245</v>
      </c>
      <c r="V401" t="s">
        <v>924</v>
      </c>
      <c r="W401" t="s">
        <v>2467</v>
      </c>
      <c r="X401" t="s">
        <v>2468</v>
      </c>
      <c r="Y401" t="s">
        <v>918</v>
      </c>
      <c r="AA401" t="s">
        <v>918</v>
      </c>
      <c r="AB401" t="s">
        <v>918</v>
      </c>
      <c r="AC401" t="s">
        <v>918</v>
      </c>
      <c r="AD401" s="12" t="s">
        <v>85</v>
      </c>
      <c r="AE401" s="12">
        <f t="shared" si="7"/>
        <v>304.33999999999997</v>
      </c>
    </row>
    <row r="402" spans="2:31" ht="14.45" x14ac:dyDescent="0.3">
      <c r="B402" t="s">
        <v>2201</v>
      </c>
      <c r="C402">
        <v>89</v>
      </c>
      <c r="D402" t="s">
        <v>938</v>
      </c>
      <c r="E402" t="s">
        <v>939</v>
      </c>
      <c r="F402">
        <v>80870357</v>
      </c>
      <c r="G402" t="s">
        <v>628</v>
      </c>
      <c r="H402">
        <v>299</v>
      </c>
      <c r="I402">
        <v>232.32</v>
      </c>
      <c r="J402">
        <v>18</v>
      </c>
      <c r="K402" t="s">
        <v>905</v>
      </c>
      <c r="M402" t="s">
        <v>906</v>
      </c>
      <c r="N402">
        <v>1</v>
      </c>
      <c r="O402">
        <v>3.1282111496736E+17</v>
      </c>
      <c r="P402" t="s">
        <v>2469</v>
      </c>
      <c r="Q402" s="16">
        <v>46230</v>
      </c>
      <c r="R402" s="16">
        <v>46234</v>
      </c>
      <c r="S402" t="s">
        <v>916</v>
      </c>
      <c r="T402" t="s">
        <v>917</v>
      </c>
      <c r="U402" s="16">
        <v>46245</v>
      </c>
      <c r="V402" t="s">
        <v>924</v>
      </c>
      <c r="W402" t="s">
        <v>2470</v>
      </c>
      <c r="X402" t="s">
        <v>2471</v>
      </c>
      <c r="Y402" t="s">
        <v>918</v>
      </c>
      <c r="AA402" t="s">
        <v>918</v>
      </c>
      <c r="AB402" t="s">
        <v>918</v>
      </c>
      <c r="AC402" t="s">
        <v>918</v>
      </c>
      <c r="AD402" s="12" t="s">
        <v>85</v>
      </c>
      <c r="AE402" s="12">
        <f t="shared" si="7"/>
        <v>232.32</v>
      </c>
    </row>
    <row r="403" spans="2:31" ht="14.45" x14ac:dyDescent="0.3">
      <c r="B403" t="s">
        <v>2201</v>
      </c>
      <c r="C403">
        <v>90</v>
      </c>
      <c r="D403" t="s">
        <v>938</v>
      </c>
      <c r="E403" t="s">
        <v>939</v>
      </c>
      <c r="F403">
        <v>80870357</v>
      </c>
      <c r="G403" t="s">
        <v>628</v>
      </c>
      <c r="H403">
        <v>299</v>
      </c>
      <c r="I403">
        <v>232.32</v>
      </c>
      <c r="J403">
        <v>18</v>
      </c>
      <c r="K403" t="s">
        <v>905</v>
      </c>
      <c r="M403" t="s">
        <v>906</v>
      </c>
      <c r="N403">
        <v>1</v>
      </c>
      <c r="O403">
        <v>3.1099636867E+17</v>
      </c>
      <c r="P403" t="s">
        <v>2472</v>
      </c>
      <c r="Q403" s="16">
        <v>46225</v>
      </c>
      <c r="R403" s="16">
        <v>46233</v>
      </c>
      <c r="S403" t="s">
        <v>916</v>
      </c>
      <c r="T403" t="s">
        <v>917</v>
      </c>
      <c r="U403" s="16">
        <v>46245</v>
      </c>
      <c r="V403" t="s">
        <v>924</v>
      </c>
      <c r="W403" t="s">
        <v>2473</v>
      </c>
      <c r="X403" t="s">
        <v>2474</v>
      </c>
      <c r="Y403" t="s">
        <v>918</v>
      </c>
      <c r="AA403" t="s">
        <v>918</v>
      </c>
      <c r="AB403" t="s">
        <v>918</v>
      </c>
      <c r="AC403" t="s">
        <v>918</v>
      </c>
      <c r="AD403" s="12" t="s">
        <v>85</v>
      </c>
      <c r="AE403" s="12">
        <f t="shared" si="7"/>
        <v>232.32</v>
      </c>
    </row>
    <row r="404" spans="2:31" ht="14.45" x14ac:dyDescent="0.3">
      <c r="B404" t="s">
        <v>2201</v>
      </c>
      <c r="C404">
        <v>91</v>
      </c>
      <c r="D404" t="s">
        <v>1275</v>
      </c>
      <c r="E404">
        <v>80829201</v>
      </c>
      <c r="F404">
        <v>83921924</v>
      </c>
      <c r="G404" t="s">
        <v>562</v>
      </c>
      <c r="H404">
        <v>350</v>
      </c>
      <c r="I404">
        <v>304.33999999999997</v>
      </c>
      <c r="J404">
        <v>18</v>
      </c>
      <c r="K404" t="s">
        <v>905</v>
      </c>
      <c r="M404" t="s">
        <v>915</v>
      </c>
      <c r="N404">
        <v>1</v>
      </c>
      <c r="O404">
        <v>3.11906635981456E+17</v>
      </c>
      <c r="P404" t="s">
        <v>2475</v>
      </c>
      <c r="Q404" s="16">
        <v>46227</v>
      </c>
      <c r="R404" s="16">
        <v>46233</v>
      </c>
      <c r="S404" t="s">
        <v>916</v>
      </c>
      <c r="T404" t="s">
        <v>917</v>
      </c>
      <c r="U404" s="16">
        <v>46245</v>
      </c>
      <c r="V404" t="s">
        <v>924</v>
      </c>
      <c r="W404" t="s">
        <v>2476</v>
      </c>
      <c r="X404" t="s">
        <v>2477</v>
      </c>
      <c r="Y404" t="s">
        <v>918</v>
      </c>
      <c r="AA404" t="s">
        <v>918</v>
      </c>
      <c r="AB404" t="s">
        <v>918</v>
      </c>
      <c r="AC404" t="s">
        <v>918</v>
      </c>
      <c r="AD404" s="12" t="s">
        <v>85</v>
      </c>
      <c r="AE404" s="12">
        <f t="shared" si="7"/>
        <v>304.33999999999997</v>
      </c>
    </row>
    <row r="405" spans="2:31" ht="14.45" x14ac:dyDescent="0.3">
      <c r="B405" t="s">
        <v>2201</v>
      </c>
      <c r="C405">
        <v>92</v>
      </c>
      <c r="D405" t="s">
        <v>938</v>
      </c>
      <c r="E405" t="s">
        <v>939</v>
      </c>
      <c r="F405">
        <v>80870357</v>
      </c>
      <c r="G405" t="s">
        <v>628</v>
      </c>
      <c r="H405">
        <v>299</v>
      </c>
      <c r="I405">
        <v>232.32</v>
      </c>
      <c r="J405">
        <v>18</v>
      </c>
      <c r="K405" t="s">
        <v>905</v>
      </c>
      <c r="M405" t="s">
        <v>906</v>
      </c>
      <c r="N405">
        <v>1</v>
      </c>
      <c r="O405">
        <v>3.1214309846143398E+17</v>
      </c>
      <c r="P405" t="s">
        <v>2478</v>
      </c>
      <c r="Q405" s="16">
        <v>46228</v>
      </c>
      <c r="R405" s="16">
        <v>46233</v>
      </c>
      <c r="S405" t="s">
        <v>916</v>
      </c>
      <c r="T405" t="s">
        <v>917</v>
      </c>
      <c r="U405" s="16">
        <v>46245</v>
      </c>
      <c r="V405" t="s">
        <v>924</v>
      </c>
      <c r="W405" t="s">
        <v>2479</v>
      </c>
      <c r="X405" t="s">
        <v>2480</v>
      </c>
      <c r="Y405" t="s">
        <v>918</v>
      </c>
      <c r="AA405" t="s">
        <v>918</v>
      </c>
      <c r="AB405" t="s">
        <v>918</v>
      </c>
      <c r="AC405" t="s">
        <v>918</v>
      </c>
      <c r="AD405" s="12" t="s">
        <v>85</v>
      </c>
      <c r="AE405" s="12">
        <f t="shared" si="7"/>
        <v>232.32</v>
      </c>
    </row>
    <row r="406" spans="2:31" x14ac:dyDescent="0.25">
      <c r="B406" t="s">
        <v>2201</v>
      </c>
      <c r="C406">
        <v>93</v>
      </c>
      <c r="D406" t="s">
        <v>932</v>
      </c>
      <c r="E406">
        <v>80813218</v>
      </c>
      <c r="F406">
        <v>80864297</v>
      </c>
      <c r="G406" t="s">
        <v>632</v>
      </c>
      <c r="H406">
        <v>175</v>
      </c>
      <c r="I406">
        <v>153.5</v>
      </c>
      <c r="J406">
        <v>72</v>
      </c>
      <c r="K406" t="s">
        <v>905</v>
      </c>
      <c r="M406" t="s">
        <v>933</v>
      </c>
      <c r="N406">
        <v>1</v>
      </c>
      <c r="O406">
        <v>3.1155290179731501E+17</v>
      </c>
      <c r="P406" t="s">
        <v>2481</v>
      </c>
      <c r="Q406" s="16">
        <v>46226</v>
      </c>
      <c r="R406" s="16">
        <v>46232</v>
      </c>
      <c r="S406" t="s">
        <v>916</v>
      </c>
      <c r="T406" t="s">
        <v>917</v>
      </c>
      <c r="U406" s="16">
        <v>46245</v>
      </c>
      <c r="V406" t="s">
        <v>924</v>
      </c>
      <c r="W406" t="s">
        <v>2482</v>
      </c>
      <c r="X406" t="s">
        <v>2483</v>
      </c>
      <c r="Y406" t="s">
        <v>918</v>
      </c>
      <c r="AA406" t="s">
        <v>918</v>
      </c>
      <c r="AB406" t="s">
        <v>918</v>
      </c>
      <c r="AC406" t="s">
        <v>918</v>
      </c>
      <c r="AD406" s="12" t="s">
        <v>85</v>
      </c>
      <c r="AE406" s="12">
        <f t="shared" si="7"/>
        <v>153.5</v>
      </c>
    </row>
    <row r="407" spans="2:31" ht="14.45" x14ac:dyDescent="0.3">
      <c r="B407" t="s">
        <v>2201</v>
      </c>
      <c r="C407">
        <v>94</v>
      </c>
      <c r="D407" t="s">
        <v>938</v>
      </c>
      <c r="E407" t="s">
        <v>939</v>
      </c>
      <c r="F407">
        <v>80870357</v>
      </c>
      <c r="G407" t="s">
        <v>628</v>
      </c>
      <c r="H407">
        <v>299</v>
      </c>
      <c r="I407">
        <v>232.32</v>
      </c>
      <c r="J407">
        <v>18</v>
      </c>
      <c r="K407" t="s">
        <v>905</v>
      </c>
      <c r="M407" t="s">
        <v>906</v>
      </c>
      <c r="N407">
        <v>1</v>
      </c>
      <c r="O407">
        <v>3.0966133112301197E+17</v>
      </c>
      <c r="P407" t="s">
        <v>2484</v>
      </c>
      <c r="Q407" s="16">
        <v>46221</v>
      </c>
      <c r="R407" s="16">
        <v>46232</v>
      </c>
      <c r="S407" t="s">
        <v>916</v>
      </c>
      <c r="T407" t="s">
        <v>917</v>
      </c>
      <c r="U407" s="16">
        <v>46245</v>
      </c>
      <c r="V407" t="s">
        <v>924</v>
      </c>
      <c r="W407" t="s">
        <v>2485</v>
      </c>
      <c r="X407" t="s">
        <v>2486</v>
      </c>
      <c r="Y407" t="s">
        <v>918</v>
      </c>
      <c r="AA407" t="s">
        <v>918</v>
      </c>
      <c r="AB407" t="s">
        <v>918</v>
      </c>
      <c r="AC407" t="s">
        <v>918</v>
      </c>
      <c r="AD407" s="12" t="s">
        <v>85</v>
      </c>
      <c r="AE407" s="12">
        <f t="shared" si="7"/>
        <v>232.32</v>
      </c>
    </row>
    <row r="408" spans="2:31" ht="14.45" x14ac:dyDescent="0.3">
      <c r="B408" t="s">
        <v>2201</v>
      </c>
      <c r="C408">
        <v>95</v>
      </c>
      <c r="D408" t="s">
        <v>938</v>
      </c>
      <c r="E408" t="s">
        <v>939</v>
      </c>
      <c r="F408">
        <v>80870357</v>
      </c>
      <c r="G408" t="s">
        <v>628</v>
      </c>
      <c r="H408">
        <v>299</v>
      </c>
      <c r="I408">
        <v>232.32</v>
      </c>
      <c r="J408">
        <v>18</v>
      </c>
      <c r="K408" t="s">
        <v>905</v>
      </c>
      <c r="M408" t="s">
        <v>906</v>
      </c>
      <c r="N408">
        <v>1</v>
      </c>
      <c r="O408">
        <v>3.0955336786319802E+17</v>
      </c>
      <c r="P408" t="s">
        <v>2487</v>
      </c>
      <c r="Q408" s="16">
        <v>46221</v>
      </c>
      <c r="R408" s="16">
        <v>46230</v>
      </c>
      <c r="S408" t="s">
        <v>916</v>
      </c>
      <c r="T408" t="s">
        <v>917</v>
      </c>
      <c r="U408" s="16">
        <v>46245</v>
      </c>
      <c r="V408" t="s">
        <v>924</v>
      </c>
      <c r="W408" t="s">
        <v>2488</v>
      </c>
      <c r="X408" t="s">
        <v>2489</v>
      </c>
      <c r="Y408" t="s">
        <v>918</v>
      </c>
      <c r="AA408" t="s">
        <v>918</v>
      </c>
      <c r="AB408" t="s">
        <v>918</v>
      </c>
      <c r="AC408" t="s">
        <v>918</v>
      </c>
      <c r="AD408" s="12" t="s">
        <v>85</v>
      </c>
      <c r="AE408" s="12">
        <f t="shared" si="7"/>
        <v>232.32</v>
      </c>
    </row>
    <row r="409" spans="2:31" ht="14.45" x14ac:dyDescent="0.3">
      <c r="B409" t="s">
        <v>2201</v>
      </c>
      <c r="C409">
        <v>96</v>
      </c>
      <c r="D409" t="s">
        <v>2392</v>
      </c>
      <c r="E409">
        <v>80837087</v>
      </c>
      <c r="F409">
        <v>80837087</v>
      </c>
      <c r="G409" t="s">
        <v>398</v>
      </c>
      <c r="H409">
        <v>1125</v>
      </c>
      <c r="I409">
        <v>978.26</v>
      </c>
      <c r="J409">
        <v>6</v>
      </c>
      <c r="K409" t="s">
        <v>905</v>
      </c>
      <c r="M409" t="s">
        <v>922</v>
      </c>
      <c r="N409">
        <v>1</v>
      </c>
      <c r="O409">
        <v>3.0310931495140902E+17</v>
      </c>
      <c r="P409" t="s">
        <v>2490</v>
      </c>
      <c r="Q409" s="16">
        <v>46203</v>
      </c>
      <c r="R409" s="16">
        <v>46223</v>
      </c>
      <c r="S409" t="s">
        <v>916</v>
      </c>
      <c r="T409" t="s">
        <v>917</v>
      </c>
      <c r="U409" s="16">
        <v>46245</v>
      </c>
      <c r="V409" t="s">
        <v>924</v>
      </c>
      <c r="W409" t="s">
        <v>2491</v>
      </c>
      <c r="X409" t="s">
        <v>2492</v>
      </c>
      <c r="Y409" t="s">
        <v>918</v>
      </c>
      <c r="AA409" t="s">
        <v>918</v>
      </c>
      <c r="AB409" t="s">
        <v>918</v>
      </c>
      <c r="AC409" t="s">
        <v>918</v>
      </c>
      <c r="AD409" s="12" t="s">
        <v>85</v>
      </c>
      <c r="AE409" s="12">
        <f t="shared" si="7"/>
        <v>978.26</v>
      </c>
    </row>
    <row r="410" spans="2:31" ht="14.45" x14ac:dyDescent="0.3">
      <c r="B410" t="s">
        <v>2201</v>
      </c>
      <c r="C410">
        <v>97</v>
      </c>
      <c r="D410" t="s">
        <v>1561</v>
      </c>
      <c r="E410">
        <v>80835103</v>
      </c>
      <c r="F410">
        <v>80887529</v>
      </c>
      <c r="G410" t="s">
        <v>931</v>
      </c>
      <c r="H410">
        <v>470</v>
      </c>
      <c r="I410">
        <v>412.28</v>
      </c>
      <c r="J410">
        <v>18</v>
      </c>
      <c r="K410" t="s">
        <v>905</v>
      </c>
      <c r="M410" t="s">
        <v>906</v>
      </c>
      <c r="N410">
        <v>1</v>
      </c>
      <c r="O410">
        <v>3.0098227655961498E+17</v>
      </c>
      <c r="P410" t="s">
        <v>2493</v>
      </c>
      <c r="Q410" s="16">
        <v>46197</v>
      </c>
      <c r="R410" s="16">
        <v>46223</v>
      </c>
      <c r="S410" t="s">
        <v>916</v>
      </c>
      <c r="T410" t="s">
        <v>917</v>
      </c>
      <c r="U410" s="16">
        <v>46245</v>
      </c>
      <c r="V410" t="s">
        <v>924</v>
      </c>
      <c r="W410" t="s">
        <v>2494</v>
      </c>
      <c r="X410" t="s">
        <v>2495</v>
      </c>
      <c r="Y410" t="s">
        <v>918</v>
      </c>
      <c r="AA410" t="s">
        <v>918</v>
      </c>
      <c r="AB410" t="s">
        <v>918</v>
      </c>
      <c r="AC410" t="s">
        <v>918</v>
      </c>
      <c r="AD410" s="12" t="s">
        <v>85</v>
      </c>
      <c r="AE410" s="12">
        <f t="shared" si="7"/>
        <v>412.28</v>
      </c>
    </row>
    <row r="411" spans="2:31" ht="14.45" x14ac:dyDescent="0.3">
      <c r="B411" t="s">
        <v>2201</v>
      </c>
      <c r="C411">
        <v>98</v>
      </c>
      <c r="D411" t="s">
        <v>1329</v>
      </c>
      <c r="E411">
        <v>80863078</v>
      </c>
      <c r="F411">
        <v>80887987</v>
      </c>
      <c r="G411" t="s">
        <v>914</v>
      </c>
      <c r="H411">
        <v>560</v>
      </c>
      <c r="I411">
        <v>466.67</v>
      </c>
      <c r="J411">
        <v>6</v>
      </c>
      <c r="K411" t="s">
        <v>905</v>
      </c>
      <c r="M411" t="s">
        <v>915</v>
      </c>
      <c r="N411">
        <v>1</v>
      </c>
      <c r="O411">
        <v>3.0088247301204902E+17</v>
      </c>
      <c r="P411" t="s">
        <v>2496</v>
      </c>
      <c r="Q411" s="16">
        <v>46199</v>
      </c>
      <c r="R411" s="16">
        <v>46219</v>
      </c>
      <c r="S411" t="s">
        <v>916</v>
      </c>
      <c r="T411" t="s">
        <v>917</v>
      </c>
      <c r="U411" s="16">
        <v>46245</v>
      </c>
      <c r="V411" t="s">
        <v>924</v>
      </c>
      <c r="W411" t="s">
        <v>2497</v>
      </c>
      <c r="X411" t="s">
        <v>2498</v>
      </c>
      <c r="Y411" t="s">
        <v>918</v>
      </c>
      <c r="AA411" t="s">
        <v>918</v>
      </c>
      <c r="AB411" t="s">
        <v>918</v>
      </c>
      <c r="AC411" t="s">
        <v>918</v>
      </c>
      <c r="AD411" s="12" t="s">
        <v>85</v>
      </c>
      <c r="AE411" s="12">
        <f t="shared" si="7"/>
        <v>466.67</v>
      </c>
    </row>
    <row r="412" spans="2:31" ht="14.45" x14ac:dyDescent="0.3">
      <c r="B412" t="s">
        <v>2201</v>
      </c>
      <c r="C412">
        <v>99</v>
      </c>
      <c r="D412" t="s">
        <v>1329</v>
      </c>
      <c r="E412">
        <v>80863078</v>
      </c>
      <c r="F412">
        <v>80887987</v>
      </c>
      <c r="G412" t="s">
        <v>914</v>
      </c>
      <c r="H412">
        <v>560</v>
      </c>
      <c r="I412">
        <v>466.67</v>
      </c>
      <c r="J412">
        <v>6</v>
      </c>
      <c r="K412" t="s">
        <v>905</v>
      </c>
      <c r="M412" t="s">
        <v>915</v>
      </c>
      <c r="N412">
        <v>1</v>
      </c>
      <c r="O412">
        <v>3.0161421232066298E+17</v>
      </c>
      <c r="P412" t="s">
        <v>2499</v>
      </c>
      <c r="Q412" s="16">
        <v>46199</v>
      </c>
      <c r="R412" s="16">
        <v>46217</v>
      </c>
      <c r="S412" t="s">
        <v>916</v>
      </c>
      <c r="T412" t="s">
        <v>917</v>
      </c>
      <c r="U412" s="16">
        <v>46245</v>
      </c>
      <c r="V412" t="s">
        <v>924</v>
      </c>
      <c r="W412" t="s">
        <v>2500</v>
      </c>
      <c r="X412" t="s">
        <v>2501</v>
      </c>
      <c r="Y412" t="s">
        <v>918</v>
      </c>
      <c r="AA412" t="s">
        <v>918</v>
      </c>
      <c r="AB412" t="s">
        <v>918</v>
      </c>
      <c r="AC412" t="s">
        <v>918</v>
      </c>
      <c r="AD412" s="12" t="s">
        <v>85</v>
      </c>
      <c r="AE412" s="12">
        <f t="shared" si="7"/>
        <v>466.67</v>
      </c>
    </row>
    <row r="413" spans="2:31" ht="14.45" x14ac:dyDescent="0.3">
      <c r="B413" t="s">
        <v>2201</v>
      </c>
      <c r="C413">
        <v>100</v>
      </c>
      <c r="D413" t="s">
        <v>2422</v>
      </c>
      <c r="E413">
        <v>80867181</v>
      </c>
      <c r="F413">
        <v>80867181</v>
      </c>
      <c r="G413" t="s">
        <v>341</v>
      </c>
      <c r="H413">
        <v>1159</v>
      </c>
      <c r="I413">
        <v>927.2</v>
      </c>
      <c r="J413">
        <v>4</v>
      </c>
      <c r="K413" t="s">
        <v>905</v>
      </c>
      <c r="M413" t="s">
        <v>922</v>
      </c>
      <c r="N413">
        <v>1</v>
      </c>
      <c r="O413">
        <v>2.9976491055136301E+17</v>
      </c>
      <c r="P413" t="s">
        <v>2502</v>
      </c>
      <c r="Q413" s="16">
        <v>46199</v>
      </c>
      <c r="R413" s="16">
        <v>46217</v>
      </c>
      <c r="S413" t="s">
        <v>916</v>
      </c>
      <c r="T413" t="s">
        <v>917</v>
      </c>
      <c r="U413" s="16">
        <v>46245</v>
      </c>
      <c r="V413" t="s">
        <v>924</v>
      </c>
      <c r="W413" t="s">
        <v>2503</v>
      </c>
      <c r="X413" t="s">
        <v>2504</v>
      </c>
      <c r="Y413" t="s">
        <v>918</v>
      </c>
      <c r="AA413" t="s">
        <v>918</v>
      </c>
      <c r="AB413" t="s">
        <v>918</v>
      </c>
      <c r="AC413" t="s">
        <v>918</v>
      </c>
      <c r="AD413" s="12" t="s">
        <v>85</v>
      </c>
      <c r="AE413" s="12">
        <f t="shared" si="7"/>
        <v>927.2</v>
      </c>
    </row>
    <row r="414" spans="2:31" ht="14.45" x14ac:dyDescent="0.3">
      <c r="B414" t="s">
        <v>2201</v>
      </c>
      <c r="C414">
        <v>101</v>
      </c>
      <c r="D414" t="s">
        <v>2422</v>
      </c>
      <c r="E414">
        <v>80867181</v>
      </c>
      <c r="F414">
        <v>80867181</v>
      </c>
      <c r="G414" t="s">
        <v>341</v>
      </c>
      <c r="H414">
        <v>1159</v>
      </c>
      <c r="I414">
        <v>927.2</v>
      </c>
      <c r="J414">
        <v>4</v>
      </c>
      <c r="K414" t="s">
        <v>905</v>
      </c>
      <c r="M414" t="s">
        <v>922</v>
      </c>
      <c r="N414">
        <v>1</v>
      </c>
      <c r="O414">
        <v>2.9956613842444E+17</v>
      </c>
      <c r="P414" t="s">
        <v>2505</v>
      </c>
      <c r="Q414" s="16">
        <v>46199</v>
      </c>
      <c r="R414" s="16">
        <v>46216</v>
      </c>
      <c r="S414" t="s">
        <v>916</v>
      </c>
      <c r="T414" t="s">
        <v>917</v>
      </c>
      <c r="U414" s="16">
        <v>46245</v>
      </c>
      <c r="V414" t="s">
        <v>924</v>
      </c>
      <c r="W414" t="s">
        <v>2506</v>
      </c>
      <c r="X414" t="s">
        <v>2507</v>
      </c>
      <c r="Y414" t="s">
        <v>918</v>
      </c>
      <c r="AA414" t="s">
        <v>918</v>
      </c>
      <c r="AB414" t="s">
        <v>918</v>
      </c>
      <c r="AC414" t="s">
        <v>918</v>
      </c>
      <c r="AD414" s="12" t="s">
        <v>85</v>
      </c>
      <c r="AE414" s="12">
        <f t="shared" si="7"/>
        <v>927.2</v>
      </c>
    </row>
    <row r="415" spans="2:31" ht="14.45" x14ac:dyDescent="0.3">
      <c r="B415" t="s">
        <v>2201</v>
      </c>
      <c r="C415">
        <v>102</v>
      </c>
      <c r="D415" t="s">
        <v>937</v>
      </c>
      <c r="E415">
        <v>80829995</v>
      </c>
      <c r="F415">
        <v>80895446</v>
      </c>
      <c r="G415" t="s">
        <v>797</v>
      </c>
      <c r="H415">
        <v>374</v>
      </c>
      <c r="I415">
        <v>325.22000000000003</v>
      </c>
      <c r="J415">
        <v>18</v>
      </c>
      <c r="K415" t="s">
        <v>905</v>
      </c>
      <c r="M415" t="s">
        <v>922</v>
      </c>
      <c r="N415">
        <v>2</v>
      </c>
      <c r="O415">
        <v>3.0010034789983398E+17</v>
      </c>
      <c r="P415" t="s">
        <v>2508</v>
      </c>
      <c r="Q415" s="16">
        <v>46195</v>
      </c>
      <c r="R415" s="16">
        <v>46216</v>
      </c>
      <c r="S415" t="s">
        <v>916</v>
      </c>
      <c r="T415" t="s">
        <v>917</v>
      </c>
      <c r="U415" s="16">
        <v>46245</v>
      </c>
      <c r="V415" t="s">
        <v>924</v>
      </c>
      <c r="W415" t="s">
        <v>2509</v>
      </c>
      <c r="X415" t="s">
        <v>2510</v>
      </c>
      <c r="Y415" t="s">
        <v>918</v>
      </c>
      <c r="AA415" t="s">
        <v>918</v>
      </c>
      <c r="AB415" t="s">
        <v>918</v>
      </c>
      <c r="AC415" t="s">
        <v>918</v>
      </c>
      <c r="AD415" s="12" t="s">
        <v>85</v>
      </c>
      <c r="AE415" s="12">
        <f t="shared" si="7"/>
        <v>650.44000000000005</v>
      </c>
    </row>
    <row r="416" spans="2:31" ht="14.45" x14ac:dyDescent="0.3">
      <c r="B416" t="s">
        <v>2201</v>
      </c>
      <c r="C416">
        <v>103</v>
      </c>
      <c r="D416" t="s">
        <v>923</v>
      </c>
      <c r="E416">
        <v>80818466</v>
      </c>
      <c r="F416">
        <v>80887983</v>
      </c>
      <c r="G416" t="s">
        <v>769</v>
      </c>
      <c r="H416">
        <v>560</v>
      </c>
      <c r="I416">
        <v>466.67</v>
      </c>
      <c r="J416">
        <v>6</v>
      </c>
      <c r="K416" t="s">
        <v>905</v>
      </c>
      <c r="M416" t="s">
        <v>922</v>
      </c>
      <c r="N416">
        <v>1</v>
      </c>
      <c r="O416">
        <v>2.9849925661979302E+17</v>
      </c>
      <c r="P416" t="s">
        <v>2511</v>
      </c>
      <c r="Q416" s="16">
        <v>46190</v>
      </c>
      <c r="R416" s="16">
        <v>46211</v>
      </c>
      <c r="S416" t="s">
        <v>916</v>
      </c>
      <c r="T416" t="s">
        <v>917</v>
      </c>
      <c r="U416" s="16">
        <v>46245</v>
      </c>
      <c r="V416" t="s">
        <v>924</v>
      </c>
      <c r="W416" t="s">
        <v>2512</v>
      </c>
      <c r="X416" t="s">
        <v>2513</v>
      </c>
      <c r="Y416" t="s">
        <v>918</v>
      </c>
      <c r="AA416" t="s">
        <v>918</v>
      </c>
      <c r="AB416" t="s">
        <v>918</v>
      </c>
      <c r="AC416" t="s">
        <v>918</v>
      </c>
      <c r="AD416" s="12" t="s">
        <v>85</v>
      </c>
      <c r="AE416" s="12">
        <f t="shared" si="7"/>
        <v>466.67</v>
      </c>
    </row>
    <row r="417" spans="2:31" ht="14.45" x14ac:dyDescent="0.3">
      <c r="B417" t="s">
        <v>2204</v>
      </c>
      <c r="C417">
        <v>1</v>
      </c>
      <c r="D417" t="s">
        <v>923</v>
      </c>
      <c r="E417">
        <v>80818466</v>
      </c>
      <c r="F417">
        <v>80887983</v>
      </c>
      <c r="G417" t="s">
        <v>769</v>
      </c>
      <c r="H417">
        <v>560</v>
      </c>
      <c r="I417">
        <v>466.67</v>
      </c>
      <c r="J417">
        <v>6</v>
      </c>
      <c r="K417" t="s">
        <v>905</v>
      </c>
      <c r="M417" t="s">
        <v>922</v>
      </c>
      <c r="N417">
        <v>1</v>
      </c>
      <c r="O417">
        <v>3.1611444696705498E+17</v>
      </c>
      <c r="P417" t="s">
        <v>2529</v>
      </c>
      <c r="Q417" s="16">
        <v>46239</v>
      </c>
      <c r="R417" s="16">
        <v>46242</v>
      </c>
      <c r="S417" t="s">
        <v>916</v>
      </c>
      <c r="T417" t="s">
        <v>917</v>
      </c>
      <c r="U417" s="16">
        <v>46246</v>
      </c>
      <c r="V417" t="s">
        <v>924</v>
      </c>
      <c r="W417" t="s">
        <v>2530</v>
      </c>
      <c r="X417" t="s">
        <v>2531</v>
      </c>
      <c r="Y417" t="s">
        <v>2532</v>
      </c>
      <c r="AA417" t="s">
        <v>918</v>
      </c>
      <c r="AB417" t="s">
        <v>918</v>
      </c>
      <c r="AC417" s="17">
        <v>46246.90185185185</v>
      </c>
      <c r="AD417" s="12" t="s">
        <v>85</v>
      </c>
      <c r="AE417" s="12">
        <f t="shared" si="7"/>
        <v>466.67</v>
      </c>
    </row>
    <row r="418" spans="2:31" ht="14.45" x14ac:dyDescent="0.3">
      <c r="B418" t="s">
        <v>2204</v>
      </c>
      <c r="C418">
        <v>2</v>
      </c>
      <c r="D418" t="s">
        <v>1016</v>
      </c>
      <c r="E418">
        <v>648969686</v>
      </c>
      <c r="F418">
        <v>83918759</v>
      </c>
      <c r="G418" t="s">
        <v>482</v>
      </c>
      <c r="H418">
        <v>279</v>
      </c>
      <c r="I418">
        <v>232.5</v>
      </c>
      <c r="J418">
        <v>40</v>
      </c>
      <c r="K418" t="s">
        <v>905</v>
      </c>
      <c r="M418" t="s">
        <v>915</v>
      </c>
      <c r="N418">
        <v>1</v>
      </c>
      <c r="O418">
        <v>3.1281276246754803E+17</v>
      </c>
      <c r="P418" t="s">
        <v>2533</v>
      </c>
      <c r="Q418" s="16">
        <v>46230</v>
      </c>
      <c r="R418" s="16">
        <v>46242</v>
      </c>
      <c r="S418" t="s">
        <v>916</v>
      </c>
      <c r="T418" t="s">
        <v>917</v>
      </c>
      <c r="U418" s="16">
        <v>46246</v>
      </c>
      <c r="V418" t="s">
        <v>924</v>
      </c>
      <c r="W418" t="s">
        <v>2534</v>
      </c>
      <c r="X418" t="s">
        <v>2535</v>
      </c>
      <c r="Y418" t="s">
        <v>2532</v>
      </c>
      <c r="AA418" t="s">
        <v>918</v>
      </c>
      <c r="AB418" t="s">
        <v>918</v>
      </c>
      <c r="AC418" s="17">
        <v>46246.90185185185</v>
      </c>
      <c r="AD418" s="12" t="s">
        <v>85</v>
      </c>
      <c r="AE418" s="12">
        <f t="shared" si="7"/>
        <v>232.5</v>
      </c>
    </row>
    <row r="419" spans="2:31" ht="14.45" x14ac:dyDescent="0.3">
      <c r="B419" t="s">
        <v>2204</v>
      </c>
      <c r="C419">
        <v>3</v>
      </c>
      <c r="D419" t="s">
        <v>1329</v>
      </c>
      <c r="E419">
        <v>80818466</v>
      </c>
      <c r="F419">
        <v>80887983</v>
      </c>
      <c r="G419" t="s">
        <v>769</v>
      </c>
      <c r="H419">
        <v>560</v>
      </c>
      <c r="I419">
        <v>466.67</v>
      </c>
      <c r="J419">
        <v>6</v>
      </c>
      <c r="K419" t="s">
        <v>905</v>
      </c>
      <c r="M419" t="s">
        <v>915</v>
      </c>
      <c r="N419">
        <v>1</v>
      </c>
      <c r="O419">
        <v>3.1443503105833901E+17</v>
      </c>
      <c r="P419" t="s">
        <v>2536</v>
      </c>
      <c r="Q419" s="16">
        <v>46234</v>
      </c>
      <c r="R419" s="16">
        <v>46242</v>
      </c>
      <c r="S419" t="s">
        <v>916</v>
      </c>
      <c r="T419" t="s">
        <v>917</v>
      </c>
      <c r="U419" s="16">
        <v>46246</v>
      </c>
      <c r="V419" t="s">
        <v>924</v>
      </c>
      <c r="W419" t="s">
        <v>2537</v>
      </c>
      <c r="X419" t="s">
        <v>2538</v>
      </c>
      <c r="Y419" t="s">
        <v>2532</v>
      </c>
      <c r="AA419" t="s">
        <v>918</v>
      </c>
      <c r="AB419" t="s">
        <v>918</v>
      </c>
      <c r="AC419" s="17">
        <v>46246.90185185185</v>
      </c>
      <c r="AD419" s="12" t="s">
        <v>85</v>
      </c>
      <c r="AE419" s="12">
        <f t="shared" si="7"/>
        <v>466.67</v>
      </c>
    </row>
    <row r="420" spans="2:31" ht="14.45" x14ac:dyDescent="0.3">
      <c r="B420" t="s">
        <v>2204</v>
      </c>
      <c r="C420">
        <v>4</v>
      </c>
      <c r="D420" t="s">
        <v>938</v>
      </c>
      <c r="E420" t="s">
        <v>939</v>
      </c>
      <c r="F420">
        <v>80870357</v>
      </c>
      <c r="G420" t="s">
        <v>628</v>
      </c>
      <c r="H420">
        <v>299</v>
      </c>
      <c r="I420">
        <v>232.32</v>
      </c>
      <c r="J420">
        <v>18</v>
      </c>
      <c r="K420" t="s">
        <v>905</v>
      </c>
      <c r="M420" t="s">
        <v>906</v>
      </c>
      <c r="N420">
        <v>1</v>
      </c>
      <c r="O420">
        <v>3.1032964142668198E+17</v>
      </c>
      <c r="P420" t="s">
        <v>2539</v>
      </c>
      <c r="Q420" s="16">
        <v>46223</v>
      </c>
      <c r="R420" s="16">
        <v>46238</v>
      </c>
      <c r="S420" t="s">
        <v>916</v>
      </c>
      <c r="T420" t="s">
        <v>917</v>
      </c>
      <c r="U420" s="16">
        <v>46246</v>
      </c>
      <c r="V420" t="s">
        <v>924</v>
      </c>
      <c r="W420" t="s">
        <v>2540</v>
      </c>
      <c r="X420" t="s">
        <v>2541</v>
      </c>
      <c r="Y420" t="s">
        <v>2532</v>
      </c>
      <c r="AA420" t="s">
        <v>918</v>
      </c>
      <c r="AB420" t="s">
        <v>918</v>
      </c>
      <c r="AC420" s="17">
        <v>46246.90185185185</v>
      </c>
      <c r="AD420" s="12" t="s">
        <v>85</v>
      </c>
      <c r="AE420" s="12">
        <f t="shared" si="7"/>
        <v>232.32</v>
      </c>
    </row>
    <row r="421" spans="2:31" ht="14.45" x14ac:dyDescent="0.3">
      <c r="B421" t="s">
        <v>2204</v>
      </c>
      <c r="C421">
        <v>5</v>
      </c>
      <c r="D421" t="s">
        <v>1264</v>
      </c>
      <c r="E421" t="s">
        <v>1265</v>
      </c>
      <c r="F421">
        <v>83904906</v>
      </c>
      <c r="G421" t="s">
        <v>460</v>
      </c>
      <c r="H421">
        <v>297</v>
      </c>
      <c r="I421">
        <v>267.57</v>
      </c>
      <c r="J421">
        <v>64</v>
      </c>
      <c r="K421" t="s">
        <v>905</v>
      </c>
      <c r="M421" t="s">
        <v>906</v>
      </c>
      <c r="N421">
        <v>1</v>
      </c>
      <c r="O421">
        <v>3.0955319325432301E+17</v>
      </c>
      <c r="P421" t="s">
        <v>2542</v>
      </c>
      <c r="Q421" s="16">
        <v>46221</v>
      </c>
      <c r="R421" s="16">
        <v>46238</v>
      </c>
      <c r="S421" t="s">
        <v>916</v>
      </c>
      <c r="T421" t="s">
        <v>917</v>
      </c>
      <c r="U421" s="16">
        <v>46246</v>
      </c>
      <c r="V421" t="s">
        <v>924</v>
      </c>
      <c r="W421" t="s">
        <v>2543</v>
      </c>
      <c r="X421" t="s">
        <v>2544</v>
      </c>
      <c r="Y421" t="s">
        <v>2532</v>
      </c>
      <c r="AA421" t="s">
        <v>918</v>
      </c>
      <c r="AB421" t="s">
        <v>918</v>
      </c>
      <c r="AC421" s="17">
        <v>46246.90185185185</v>
      </c>
      <c r="AD421" s="12" t="s">
        <v>85</v>
      </c>
      <c r="AE421" s="12">
        <f t="shared" si="7"/>
        <v>267.57</v>
      </c>
    </row>
    <row r="422" spans="2:31" ht="14.45" x14ac:dyDescent="0.3">
      <c r="B422" t="s">
        <v>2204</v>
      </c>
      <c r="C422">
        <v>6</v>
      </c>
      <c r="D422" t="s">
        <v>1264</v>
      </c>
      <c r="E422" t="s">
        <v>1265</v>
      </c>
      <c r="F422">
        <v>83904906</v>
      </c>
      <c r="G422" t="s">
        <v>460</v>
      </c>
      <c r="H422">
        <v>297</v>
      </c>
      <c r="I422">
        <v>267.57</v>
      </c>
      <c r="J422">
        <v>64</v>
      </c>
      <c r="K422" t="s">
        <v>905</v>
      </c>
      <c r="M422" t="s">
        <v>906</v>
      </c>
      <c r="N422">
        <v>1</v>
      </c>
      <c r="O422">
        <v>3.0962081446933402E+17</v>
      </c>
      <c r="P422" t="s">
        <v>2545</v>
      </c>
      <c r="Q422" s="16">
        <v>46221</v>
      </c>
      <c r="R422" s="16">
        <v>46238</v>
      </c>
      <c r="S422" t="s">
        <v>916</v>
      </c>
      <c r="T422" t="s">
        <v>917</v>
      </c>
      <c r="U422" s="16">
        <v>46246</v>
      </c>
      <c r="V422" t="s">
        <v>924</v>
      </c>
      <c r="W422" t="s">
        <v>2546</v>
      </c>
      <c r="X422" t="s">
        <v>2547</v>
      </c>
      <c r="Y422" t="s">
        <v>2532</v>
      </c>
      <c r="AA422" t="s">
        <v>918</v>
      </c>
      <c r="AB422" t="s">
        <v>918</v>
      </c>
      <c r="AC422" s="17">
        <v>46246.90185185185</v>
      </c>
      <c r="AD422" s="12" t="s">
        <v>85</v>
      </c>
      <c r="AE422" s="12">
        <f t="shared" si="7"/>
        <v>267.57</v>
      </c>
    </row>
    <row r="423" spans="2:31" ht="14.45" x14ac:dyDescent="0.3">
      <c r="B423" t="s">
        <v>2204</v>
      </c>
      <c r="C423">
        <v>7</v>
      </c>
      <c r="D423" t="s">
        <v>1316</v>
      </c>
      <c r="E423">
        <v>80741149</v>
      </c>
      <c r="F423">
        <v>80840354</v>
      </c>
      <c r="G423" t="s">
        <v>485</v>
      </c>
      <c r="H423">
        <v>375</v>
      </c>
      <c r="I423">
        <v>328.95</v>
      </c>
      <c r="J423">
        <v>18</v>
      </c>
      <c r="K423" t="s">
        <v>905</v>
      </c>
      <c r="M423" t="s">
        <v>933</v>
      </c>
      <c r="N423">
        <v>1</v>
      </c>
      <c r="O423">
        <v>3.1216503775914803E+17</v>
      </c>
      <c r="P423" t="s">
        <v>2548</v>
      </c>
      <c r="Q423" s="16">
        <v>46228</v>
      </c>
      <c r="R423" s="16">
        <v>46238</v>
      </c>
      <c r="S423" t="s">
        <v>916</v>
      </c>
      <c r="T423" t="s">
        <v>917</v>
      </c>
      <c r="U423" s="16">
        <v>46246</v>
      </c>
      <c r="V423" t="s">
        <v>924</v>
      </c>
      <c r="W423" t="s">
        <v>2549</v>
      </c>
      <c r="X423" t="s">
        <v>2550</v>
      </c>
      <c r="Y423" t="s">
        <v>2532</v>
      </c>
      <c r="AA423" t="s">
        <v>918</v>
      </c>
      <c r="AB423" t="s">
        <v>918</v>
      </c>
      <c r="AC423" s="17">
        <v>46246.90185185185</v>
      </c>
      <c r="AD423" s="12" t="s">
        <v>85</v>
      </c>
      <c r="AE423" s="12">
        <f t="shared" si="7"/>
        <v>328.95</v>
      </c>
    </row>
    <row r="424" spans="2:31" ht="14.45" x14ac:dyDescent="0.3">
      <c r="B424" t="s">
        <v>2204</v>
      </c>
      <c r="C424">
        <v>8</v>
      </c>
      <c r="D424" t="s">
        <v>1491</v>
      </c>
      <c r="E424" t="s">
        <v>1492</v>
      </c>
      <c r="F424">
        <v>83911777</v>
      </c>
      <c r="G424" t="s">
        <v>426</v>
      </c>
      <c r="H424">
        <v>160</v>
      </c>
      <c r="I424">
        <v>144.12</v>
      </c>
      <c r="J424">
        <v>126</v>
      </c>
      <c r="K424" t="s">
        <v>905</v>
      </c>
      <c r="M424" t="s">
        <v>906</v>
      </c>
      <c r="N424">
        <v>1</v>
      </c>
      <c r="O424">
        <v>3.1069155344505498E+17</v>
      </c>
      <c r="P424" t="s">
        <v>2551</v>
      </c>
      <c r="Q424" s="16">
        <v>46224</v>
      </c>
      <c r="R424" s="16">
        <v>46238</v>
      </c>
      <c r="S424" t="s">
        <v>916</v>
      </c>
      <c r="T424" t="s">
        <v>917</v>
      </c>
      <c r="U424" s="16">
        <v>46246</v>
      </c>
      <c r="V424" t="s">
        <v>924</v>
      </c>
      <c r="W424" t="s">
        <v>2552</v>
      </c>
      <c r="X424" t="s">
        <v>2553</v>
      </c>
      <c r="Y424" t="s">
        <v>2532</v>
      </c>
      <c r="AA424" t="s">
        <v>918</v>
      </c>
      <c r="AB424" t="s">
        <v>918</v>
      </c>
      <c r="AC424" s="17">
        <v>46246.90185185185</v>
      </c>
      <c r="AD424" s="12" t="s">
        <v>85</v>
      </c>
      <c r="AE424" s="12">
        <f t="shared" si="7"/>
        <v>144.12</v>
      </c>
    </row>
    <row r="425" spans="2:31" ht="14.45" x14ac:dyDescent="0.3">
      <c r="B425" t="s">
        <v>2204</v>
      </c>
      <c r="C425">
        <v>9</v>
      </c>
      <c r="D425" t="s">
        <v>2402</v>
      </c>
      <c r="E425">
        <v>80818466</v>
      </c>
      <c r="F425">
        <v>80887983</v>
      </c>
      <c r="G425" t="s">
        <v>769</v>
      </c>
      <c r="H425">
        <v>560</v>
      </c>
      <c r="I425">
        <v>466.67</v>
      </c>
      <c r="J425">
        <v>6</v>
      </c>
      <c r="K425" t="s">
        <v>905</v>
      </c>
      <c r="M425" t="s">
        <v>906</v>
      </c>
      <c r="N425">
        <v>1</v>
      </c>
      <c r="O425">
        <v>3.02767436821328E+17</v>
      </c>
      <c r="P425" t="s">
        <v>2554</v>
      </c>
      <c r="Q425" s="16">
        <v>46202</v>
      </c>
      <c r="R425" s="16">
        <v>46238</v>
      </c>
      <c r="S425" t="s">
        <v>916</v>
      </c>
      <c r="T425" t="s">
        <v>917</v>
      </c>
      <c r="U425" s="16">
        <v>46246</v>
      </c>
      <c r="V425" t="s">
        <v>924</v>
      </c>
      <c r="W425" t="s">
        <v>2555</v>
      </c>
      <c r="X425" t="s">
        <v>2556</v>
      </c>
      <c r="Y425" t="s">
        <v>2532</v>
      </c>
      <c r="AA425" t="s">
        <v>918</v>
      </c>
      <c r="AB425" t="s">
        <v>918</v>
      </c>
      <c r="AC425" s="17">
        <v>46246.90185185185</v>
      </c>
      <c r="AD425" s="12" t="s">
        <v>85</v>
      </c>
      <c r="AE425" s="12">
        <f t="shared" si="7"/>
        <v>466.67</v>
      </c>
    </row>
    <row r="426" spans="2:31" ht="14.45" x14ac:dyDescent="0.3">
      <c r="B426" t="s">
        <v>2204</v>
      </c>
      <c r="C426">
        <v>10</v>
      </c>
      <c r="D426" t="s">
        <v>1275</v>
      </c>
      <c r="E426">
        <v>80829201</v>
      </c>
      <c r="F426">
        <v>83921924</v>
      </c>
      <c r="G426" t="s">
        <v>562</v>
      </c>
      <c r="H426">
        <v>350</v>
      </c>
      <c r="I426">
        <v>304.33999999999997</v>
      </c>
      <c r="J426">
        <v>18</v>
      </c>
      <c r="K426" t="s">
        <v>905</v>
      </c>
      <c r="M426" t="s">
        <v>915</v>
      </c>
      <c r="N426">
        <v>1</v>
      </c>
      <c r="O426">
        <v>3.1189672410994701E+17</v>
      </c>
      <c r="P426" t="s">
        <v>2557</v>
      </c>
      <c r="Q426" s="16">
        <v>46227</v>
      </c>
      <c r="R426" s="16">
        <v>46237</v>
      </c>
      <c r="S426" t="s">
        <v>916</v>
      </c>
      <c r="T426" t="s">
        <v>917</v>
      </c>
      <c r="U426" s="16">
        <v>46246</v>
      </c>
      <c r="V426" t="s">
        <v>924</v>
      </c>
      <c r="W426" t="s">
        <v>2558</v>
      </c>
      <c r="X426" t="s">
        <v>2559</v>
      </c>
      <c r="Y426" t="s">
        <v>2532</v>
      </c>
      <c r="AA426" t="s">
        <v>918</v>
      </c>
      <c r="AB426" t="s">
        <v>918</v>
      </c>
      <c r="AC426" s="17">
        <v>46246.90185185185</v>
      </c>
      <c r="AD426" s="12" t="s">
        <v>85</v>
      </c>
      <c r="AE426" s="12">
        <f t="shared" si="7"/>
        <v>304.33999999999997</v>
      </c>
    </row>
    <row r="427" spans="2:31" ht="14.45" x14ac:dyDescent="0.3">
      <c r="B427" t="s">
        <v>2204</v>
      </c>
      <c r="C427">
        <v>11</v>
      </c>
      <c r="D427" t="s">
        <v>968</v>
      </c>
      <c r="E427">
        <v>82327019</v>
      </c>
      <c r="F427">
        <v>83921923</v>
      </c>
      <c r="G427" t="s">
        <v>305</v>
      </c>
      <c r="H427">
        <v>350</v>
      </c>
      <c r="I427">
        <v>304.33999999999997</v>
      </c>
      <c r="J427">
        <v>18</v>
      </c>
      <c r="K427" t="s">
        <v>905</v>
      </c>
      <c r="M427" t="s">
        <v>922</v>
      </c>
      <c r="N427">
        <v>1</v>
      </c>
      <c r="O427">
        <v>3.1147849944970099E+17</v>
      </c>
      <c r="P427" t="s">
        <v>2560</v>
      </c>
      <c r="Q427" s="16">
        <v>46226</v>
      </c>
      <c r="R427" s="16">
        <v>46237</v>
      </c>
      <c r="S427" t="s">
        <v>916</v>
      </c>
      <c r="T427" t="s">
        <v>917</v>
      </c>
      <c r="U427" s="16">
        <v>46246</v>
      </c>
      <c r="V427" t="s">
        <v>924</v>
      </c>
      <c r="W427" t="s">
        <v>2561</v>
      </c>
      <c r="X427" t="s">
        <v>2562</v>
      </c>
      <c r="Y427" t="s">
        <v>2532</v>
      </c>
      <c r="AA427" t="s">
        <v>918</v>
      </c>
      <c r="AB427" t="s">
        <v>918</v>
      </c>
      <c r="AC427" s="17">
        <v>46246.90185185185</v>
      </c>
      <c r="AD427" s="12" t="s">
        <v>85</v>
      </c>
      <c r="AE427" s="12">
        <f t="shared" si="7"/>
        <v>304.33999999999997</v>
      </c>
    </row>
    <row r="428" spans="2:31" ht="14.45" x14ac:dyDescent="0.3">
      <c r="B428" t="s">
        <v>2204</v>
      </c>
      <c r="C428">
        <v>12</v>
      </c>
      <c r="D428" t="s">
        <v>1275</v>
      </c>
      <c r="E428">
        <v>80829201</v>
      </c>
      <c r="F428">
        <v>83921924</v>
      </c>
      <c r="G428" t="s">
        <v>562</v>
      </c>
      <c r="H428">
        <v>350</v>
      </c>
      <c r="I428">
        <v>304.33999999999997</v>
      </c>
      <c r="J428">
        <v>18</v>
      </c>
      <c r="K428" t="s">
        <v>905</v>
      </c>
      <c r="M428" t="s">
        <v>915</v>
      </c>
      <c r="N428">
        <v>1</v>
      </c>
      <c r="O428">
        <v>3.1190182789215302E+17</v>
      </c>
      <c r="P428" t="s">
        <v>2563</v>
      </c>
      <c r="Q428" s="16">
        <v>46227</v>
      </c>
      <c r="R428" s="16">
        <v>46237</v>
      </c>
      <c r="S428" t="s">
        <v>916</v>
      </c>
      <c r="T428" t="s">
        <v>917</v>
      </c>
      <c r="U428" s="16">
        <v>46246</v>
      </c>
      <c r="V428" t="s">
        <v>924</v>
      </c>
      <c r="W428" t="s">
        <v>2564</v>
      </c>
      <c r="X428" t="s">
        <v>2565</v>
      </c>
      <c r="Y428" t="s">
        <v>2532</v>
      </c>
      <c r="AA428" t="s">
        <v>918</v>
      </c>
      <c r="AB428" t="s">
        <v>918</v>
      </c>
      <c r="AC428" s="17">
        <v>46246.90185185185</v>
      </c>
      <c r="AD428" s="12" t="s">
        <v>85</v>
      </c>
      <c r="AE428" s="12">
        <f t="shared" si="7"/>
        <v>304.33999999999997</v>
      </c>
    </row>
    <row r="429" spans="2:31" ht="14.45" x14ac:dyDescent="0.3">
      <c r="B429" t="s">
        <v>2204</v>
      </c>
      <c r="C429">
        <v>13</v>
      </c>
      <c r="D429" t="s">
        <v>937</v>
      </c>
      <c r="E429">
        <v>80829995</v>
      </c>
      <c r="F429">
        <v>80895446</v>
      </c>
      <c r="G429" t="s">
        <v>797</v>
      </c>
      <c r="H429">
        <v>374</v>
      </c>
      <c r="I429">
        <v>325.22000000000003</v>
      </c>
      <c r="J429">
        <v>18</v>
      </c>
      <c r="K429" t="s">
        <v>905</v>
      </c>
      <c r="M429" t="s">
        <v>922</v>
      </c>
      <c r="N429">
        <v>1</v>
      </c>
      <c r="O429">
        <v>3.1284863380229798E+17</v>
      </c>
      <c r="P429" t="s">
        <v>2566</v>
      </c>
      <c r="Q429" s="16">
        <v>46230</v>
      </c>
      <c r="R429" s="16">
        <v>46236</v>
      </c>
      <c r="S429" t="s">
        <v>916</v>
      </c>
      <c r="T429" t="s">
        <v>917</v>
      </c>
      <c r="U429" s="16">
        <v>46246</v>
      </c>
      <c r="V429" t="s">
        <v>924</v>
      </c>
      <c r="W429" t="s">
        <v>2567</v>
      </c>
      <c r="X429" t="s">
        <v>2568</v>
      </c>
      <c r="Y429" t="s">
        <v>2532</v>
      </c>
      <c r="AA429" t="s">
        <v>918</v>
      </c>
      <c r="AB429" t="s">
        <v>918</v>
      </c>
      <c r="AC429" s="17">
        <v>46246.90185185185</v>
      </c>
      <c r="AD429" s="12" t="s">
        <v>85</v>
      </c>
      <c r="AE429" s="12">
        <f t="shared" si="7"/>
        <v>325.22000000000003</v>
      </c>
    </row>
    <row r="430" spans="2:31" ht="14.45" x14ac:dyDescent="0.3">
      <c r="B430" t="s">
        <v>2204</v>
      </c>
      <c r="C430">
        <v>14</v>
      </c>
      <c r="D430" t="s">
        <v>968</v>
      </c>
      <c r="E430">
        <v>82327019</v>
      </c>
      <c r="F430">
        <v>83921923</v>
      </c>
      <c r="G430" t="s">
        <v>305</v>
      </c>
      <c r="H430">
        <v>350</v>
      </c>
      <c r="I430">
        <v>304.33999999999997</v>
      </c>
      <c r="J430">
        <v>18</v>
      </c>
      <c r="K430" t="s">
        <v>905</v>
      </c>
      <c r="M430" t="s">
        <v>922</v>
      </c>
      <c r="N430">
        <v>1</v>
      </c>
      <c r="O430">
        <v>3.1279000543602598E+17</v>
      </c>
      <c r="P430" t="s">
        <v>2569</v>
      </c>
      <c r="Q430" s="16">
        <v>46230</v>
      </c>
      <c r="R430" s="16">
        <v>46236</v>
      </c>
      <c r="S430" t="s">
        <v>916</v>
      </c>
      <c r="T430" t="s">
        <v>917</v>
      </c>
      <c r="U430" s="16">
        <v>46246</v>
      </c>
      <c r="V430" t="s">
        <v>924</v>
      </c>
      <c r="W430" t="s">
        <v>2570</v>
      </c>
      <c r="X430" t="s">
        <v>2571</v>
      </c>
      <c r="Y430" t="s">
        <v>2532</v>
      </c>
      <c r="AA430" t="s">
        <v>918</v>
      </c>
      <c r="AB430" t="s">
        <v>918</v>
      </c>
      <c r="AC430" s="17">
        <v>46246.90185185185</v>
      </c>
      <c r="AD430" s="12" t="s">
        <v>85</v>
      </c>
      <c r="AE430" s="12">
        <f t="shared" si="7"/>
        <v>304.33999999999997</v>
      </c>
    </row>
    <row r="431" spans="2:31" ht="14.45" x14ac:dyDescent="0.3">
      <c r="B431" t="s">
        <v>2204</v>
      </c>
      <c r="C431">
        <v>15</v>
      </c>
      <c r="D431" t="s">
        <v>937</v>
      </c>
      <c r="E431">
        <v>80829995</v>
      </c>
      <c r="F431">
        <v>80895446</v>
      </c>
      <c r="G431" t="s">
        <v>797</v>
      </c>
      <c r="H431">
        <v>374</v>
      </c>
      <c r="I431">
        <v>325.22000000000003</v>
      </c>
      <c r="J431">
        <v>18</v>
      </c>
      <c r="K431" t="s">
        <v>905</v>
      </c>
      <c r="M431" t="s">
        <v>922</v>
      </c>
      <c r="N431">
        <v>1</v>
      </c>
      <c r="O431">
        <v>3.1080731937698899E+17</v>
      </c>
      <c r="P431" t="s">
        <v>2572</v>
      </c>
      <c r="Q431" s="16">
        <v>46224</v>
      </c>
      <c r="R431" s="16">
        <v>46236</v>
      </c>
      <c r="S431" t="s">
        <v>916</v>
      </c>
      <c r="T431" t="s">
        <v>917</v>
      </c>
      <c r="U431" s="16">
        <v>46246</v>
      </c>
      <c r="V431" t="s">
        <v>924</v>
      </c>
      <c r="W431" t="s">
        <v>2573</v>
      </c>
      <c r="X431" t="s">
        <v>2574</v>
      </c>
      <c r="Y431" t="s">
        <v>2532</v>
      </c>
      <c r="AA431" t="s">
        <v>918</v>
      </c>
      <c r="AB431" t="s">
        <v>918</v>
      </c>
      <c r="AC431" s="17">
        <v>46246.90185185185</v>
      </c>
      <c r="AD431" s="12" t="s">
        <v>85</v>
      </c>
      <c r="AE431" s="12">
        <f t="shared" si="7"/>
        <v>325.22000000000003</v>
      </c>
    </row>
    <row r="432" spans="2:31" ht="14.45" x14ac:dyDescent="0.3">
      <c r="B432" t="s">
        <v>2204</v>
      </c>
      <c r="C432">
        <v>16</v>
      </c>
      <c r="D432" t="s">
        <v>2110</v>
      </c>
      <c r="E432" t="s">
        <v>2111</v>
      </c>
      <c r="F432">
        <v>80887532</v>
      </c>
      <c r="G432" t="s">
        <v>415</v>
      </c>
      <c r="H432">
        <v>345</v>
      </c>
      <c r="I432">
        <v>302.64</v>
      </c>
      <c r="J432">
        <v>48</v>
      </c>
      <c r="K432" t="s">
        <v>905</v>
      </c>
      <c r="M432" t="s">
        <v>906</v>
      </c>
      <c r="N432">
        <v>1</v>
      </c>
      <c r="O432">
        <v>3.1251932187410899E+17</v>
      </c>
      <c r="P432" t="s">
        <v>2575</v>
      </c>
      <c r="Q432" s="16">
        <v>46230</v>
      </c>
      <c r="R432" s="16">
        <v>46236</v>
      </c>
      <c r="S432" t="s">
        <v>916</v>
      </c>
      <c r="T432" t="s">
        <v>917</v>
      </c>
      <c r="U432" s="16">
        <v>46246</v>
      </c>
      <c r="V432" t="s">
        <v>924</v>
      </c>
      <c r="W432" t="s">
        <v>2576</v>
      </c>
      <c r="X432" t="s">
        <v>2577</v>
      </c>
      <c r="Y432" t="s">
        <v>2532</v>
      </c>
      <c r="AA432" t="s">
        <v>918</v>
      </c>
      <c r="AB432" t="s">
        <v>918</v>
      </c>
      <c r="AC432" s="17">
        <v>46246.90185185185</v>
      </c>
      <c r="AD432" s="12" t="s">
        <v>85</v>
      </c>
      <c r="AE432" s="12">
        <f t="shared" si="7"/>
        <v>302.64</v>
      </c>
    </row>
    <row r="433" spans="2:31" ht="14.45" x14ac:dyDescent="0.3">
      <c r="B433" t="s">
        <v>2204</v>
      </c>
      <c r="C433">
        <v>17</v>
      </c>
      <c r="D433" t="s">
        <v>937</v>
      </c>
      <c r="E433">
        <v>80829995</v>
      </c>
      <c r="F433">
        <v>80895446</v>
      </c>
      <c r="G433" t="s">
        <v>797</v>
      </c>
      <c r="H433">
        <v>374</v>
      </c>
      <c r="I433">
        <v>325.22000000000003</v>
      </c>
      <c r="J433">
        <v>18</v>
      </c>
      <c r="K433" t="s">
        <v>905</v>
      </c>
      <c r="M433" t="s">
        <v>922</v>
      </c>
      <c r="N433">
        <v>1</v>
      </c>
      <c r="O433">
        <v>3.0817352788968198E+17</v>
      </c>
      <c r="P433" t="s">
        <v>2578</v>
      </c>
      <c r="Q433" s="16">
        <v>46217</v>
      </c>
      <c r="R433" s="16">
        <v>46235</v>
      </c>
      <c r="S433" t="s">
        <v>916</v>
      </c>
      <c r="T433" t="s">
        <v>917</v>
      </c>
      <c r="U433" s="16">
        <v>46246</v>
      </c>
      <c r="V433" t="s">
        <v>924</v>
      </c>
      <c r="W433" t="s">
        <v>2579</v>
      </c>
      <c r="X433" t="s">
        <v>2580</v>
      </c>
      <c r="Y433" t="s">
        <v>2532</v>
      </c>
      <c r="AA433" t="s">
        <v>918</v>
      </c>
      <c r="AB433" t="s">
        <v>918</v>
      </c>
      <c r="AC433" s="17">
        <v>46246.90185185185</v>
      </c>
      <c r="AD433" s="12" t="s">
        <v>85</v>
      </c>
      <c r="AE433" s="12">
        <f t="shared" si="7"/>
        <v>325.22000000000003</v>
      </c>
    </row>
    <row r="434" spans="2:31" ht="14.45" x14ac:dyDescent="0.3">
      <c r="B434" t="s">
        <v>2204</v>
      </c>
      <c r="C434">
        <v>18</v>
      </c>
      <c r="D434" t="s">
        <v>1016</v>
      </c>
      <c r="E434">
        <v>648969686</v>
      </c>
      <c r="F434">
        <v>83918759</v>
      </c>
      <c r="G434" t="s">
        <v>482</v>
      </c>
      <c r="H434">
        <v>279</v>
      </c>
      <c r="I434">
        <v>232.5</v>
      </c>
      <c r="J434">
        <v>40</v>
      </c>
      <c r="K434" t="s">
        <v>905</v>
      </c>
      <c r="M434" t="s">
        <v>915</v>
      </c>
      <c r="N434">
        <v>1</v>
      </c>
      <c r="O434">
        <v>3.1210067100244403E+17</v>
      </c>
      <c r="P434" t="s">
        <v>2581</v>
      </c>
      <c r="Q434" s="16">
        <v>46228</v>
      </c>
      <c r="R434" s="16">
        <v>46235</v>
      </c>
      <c r="S434" t="s">
        <v>916</v>
      </c>
      <c r="T434" t="s">
        <v>917</v>
      </c>
      <c r="U434" s="16">
        <v>46246</v>
      </c>
      <c r="V434" t="s">
        <v>924</v>
      </c>
      <c r="W434" t="s">
        <v>2582</v>
      </c>
      <c r="X434" t="s">
        <v>2583</v>
      </c>
      <c r="Y434" t="s">
        <v>2532</v>
      </c>
      <c r="AA434" t="s">
        <v>918</v>
      </c>
      <c r="AB434" t="s">
        <v>918</v>
      </c>
      <c r="AC434" s="17">
        <v>46246.90185185185</v>
      </c>
      <c r="AD434" s="12" t="s">
        <v>85</v>
      </c>
      <c r="AE434" s="12">
        <f t="shared" si="7"/>
        <v>232.5</v>
      </c>
    </row>
    <row r="435" spans="2:31" x14ac:dyDescent="0.25">
      <c r="B435" t="s">
        <v>2204</v>
      </c>
      <c r="C435">
        <v>19</v>
      </c>
      <c r="D435" t="s">
        <v>932</v>
      </c>
      <c r="E435">
        <v>80813218</v>
      </c>
      <c r="F435">
        <v>80864297</v>
      </c>
      <c r="G435" t="s">
        <v>632</v>
      </c>
      <c r="H435">
        <v>175</v>
      </c>
      <c r="I435">
        <v>153.5</v>
      </c>
      <c r="J435">
        <v>72</v>
      </c>
      <c r="K435" t="s">
        <v>905</v>
      </c>
      <c r="M435" t="s">
        <v>933</v>
      </c>
      <c r="N435">
        <v>1</v>
      </c>
      <c r="O435">
        <v>3.1084901397266502E+17</v>
      </c>
      <c r="P435" t="s">
        <v>2584</v>
      </c>
      <c r="Q435" s="16">
        <v>46224</v>
      </c>
      <c r="R435" s="16">
        <v>46235</v>
      </c>
      <c r="S435" t="s">
        <v>916</v>
      </c>
      <c r="T435" t="s">
        <v>917</v>
      </c>
      <c r="U435" s="16">
        <v>46246</v>
      </c>
      <c r="V435" t="s">
        <v>924</v>
      </c>
      <c r="W435" t="s">
        <v>2585</v>
      </c>
      <c r="X435" t="s">
        <v>2586</v>
      </c>
      <c r="Y435" t="s">
        <v>918</v>
      </c>
      <c r="AA435" t="s">
        <v>918</v>
      </c>
      <c r="AB435" t="s">
        <v>918</v>
      </c>
      <c r="AC435" s="17">
        <v>46246.90185185185</v>
      </c>
      <c r="AD435" s="12" t="s">
        <v>85</v>
      </c>
      <c r="AE435" s="12">
        <f t="shared" si="7"/>
        <v>153.5</v>
      </c>
    </row>
    <row r="436" spans="2:31" ht="14.45" x14ac:dyDescent="0.3">
      <c r="B436" t="s">
        <v>2204</v>
      </c>
      <c r="C436">
        <v>20</v>
      </c>
      <c r="D436" t="s">
        <v>995</v>
      </c>
      <c r="E436" t="s">
        <v>996</v>
      </c>
      <c r="F436">
        <v>83911280</v>
      </c>
      <c r="G436" t="s">
        <v>969</v>
      </c>
      <c r="H436">
        <v>222</v>
      </c>
      <c r="I436">
        <v>201.81</v>
      </c>
      <c r="J436">
        <v>48</v>
      </c>
      <c r="K436" t="s">
        <v>905</v>
      </c>
      <c r="M436" t="s">
        <v>912</v>
      </c>
      <c r="N436">
        <v>1</v>
      </c>
      <c r="O436">
        <v>3.11727608771576E+17</v>
      </c>
      <c r="P436" t="s">
        <v>2587</v>
      </c>
      <c r="Q436" s="16">
        <v>46227</v>
      </c>
      <c r="R436" s="16">
        <v>46235</v>
      </c>
      <c r="S436" t="s">
        <v>916</v>
      </c>
      <c r="T436" t="s">
        <v>917</v>
      </c>
      <c r="U436" s="16">
        <v>46246</v>
      </c>
      <c r="V436" t="s">
        <v>924</v>
      </c>
      <c r="W436" t="s">
        <v>2588</v>
      </c>
      <c r="X436" t="s">
        <v>2589</v>
      </c>
      <c r="Y436" t="s">
        <v>918</v>
      </c>
      <c r="AA436" t="s">
        <v>918</v>
      </c>
      <c r="AB436" t="s">
        <v>918</v>
      </c>
      <c r="AC436" s="17">
        <v>46246.90185185185</v>
      </c>
      <c r="AD436" s="12" t="s">
        <v>85</v>
      </c>
      <c r="AE436" s="12">
        <f t="shared" si="7"/>
        <v>201.81</v>
      </c>
    </row>
    <row r="437" spans="2:31" ht="14.45" x14ac:dyDescent="0.3">
      <c r="B437" t="s">
        <v>2204</v>
      </c>
      <c r="C437">
        <v>21</v>
      </c>
      <c r="D437" t="s">
        <v>937</v>
      </c>
      <c r="E437">
        <v>80829995</v>
      </c>
      <c r="F437">
        <v>80895446</v>
      </c>
      <c r="G437" t="s">
        <v>797</v>
      </c>
      <c r="H437">
        <v>374</v>
      </c>
      <c r="I437">
        <v>325.22000000000003</v>
      </c>
      <c r="J437">
        <v>18</v>
      </c>
      <c r="K437" t="s">
        <v>905</v>
      </c>
      <c r="M437" t="s">
        <v>922</v>
      </c>
      <c r="N437">
        <v>1</v>
      </c>
      <c r="O437">
        <v>3.0815721870025299E+17</v>
      </c>
      <c r="P437" t="s">
        <v>2590</v>
      </c>
      <c r="Q437" s="16">
        <v>46218</v>
      </c>
      <c r="R437" s="16">
        <v>46234</v>
      </c>
      <c r="S437" t="s">
        <v>916</v>
      </c>
      <c r="T437" t="s">
        <v>917</v>
      </c>
      <c r="U437" s="16">
        <v>46246</v>
      </c>
      <c r="V437" t="s">
        <v>924</v>
      </c>
      <c r="W437" t="s">
        <v>2591</v>
      </c>
      <c r="X437" t="s">
        <v>2592</v>
      </c>
      <c r="Y437" t="s">
        <v>918</v>
      </c>
      <c r="AA437" t="s">
        <v>918</v>
      </c>
      <c r="AB437" t="s">
        <v>918</v>
      </c>
      <c r="AC437" s="17">
        <v>46246.90185185185</v>
      </c>
      <c r="AD437" s="12" t="s">
        <v>85</v>
      </c>
      <c r="AE437" s="12">
        <f t="shared" si="7"/>
        <v>325.22000000000003</v>
      </c>
    </row>
    <row r="438" spans="2:31" ht="14.45" x14ac:dyDescent="0.3">
      <c r="B438" t="s">
        <v>2204</v>
      </c>
      <c r="C438">
        <v>23</v>
      </c>
      <c r="D438" t="s">
        <v>968</v>
      </c>
      <c r="E438">
        <v>82327019</v>
      </c>
      <c r="F438">
        <v>83921923</v>
      </c>
      <c r="G438" t="s">
        <v>305</v>
      </c>
      <c r="H438">
        <v>350</v>
      </c>
      <c r="I438">
        <v>304.33999999999997</v>
      </c>
      <c r="J438">
        <v>18</v>
      </c>
      <c r="K438" t="s">
        <v>905</v>
      </c>
      <c r="M438" t="s">
        <v>922</v>
      </c>
      <c r="N438">
        <v>1</v>
      </c>
      <c r="O438">
        <v>3.1189709608314502E+17</v>
      </c>
      <c r="P438" t="s">
        <v>2593</v>
      </c>
      <c r="Q438" s="16">
        <v>46227</v>
      </c>
      <c r="R438" s="16">
        <v>46234</v>
      </c>
      <c r="S438" t="s">
        <v>916</v>
      </c>
      <c r="T438" t="s">
        <v>917</v>
      </c>
      <c r="U438" s="16">
        <v>46246</v>
      </c>
      <c r="V438" t="s">
        <v>924</v>
      </c>
      <c r="W438" t="s">
        <v>2594</v>
      </c>
      <c r="X438" t="s">
        <v>2595</v>
      </c>
      <c r="Y438" t="s">
        <v>918</v>
      </c>
      <c r="AA438" t="s">
        <v>918</v>
      </c>
      <c r="AB438" t="s">
        <v>918</v>
      </c>
      <c r="AC438" s="17">
        <v>46246.90185185185</v>
      </c>
      <c r="AD438" s="12" t="s">
        <v>85</v>
      </c>
      <c r="AE438" s="12">
        <f t="shared" si="7"/>
        <v>304.33999999999997</v>
      </c>
    </row>
    <row r="439" spans="2:31" ht="14.45" x14ac:dyDescent="0.3">
      <c r="B439" t="s">
        <v>2204</v>
      </c>
      <c r="C439">
        <v>24</v>
      </c>
      <c r="D439" t="s">
        <v>936</v>
      </c>
      <c r="E439">
        <v>80829182</v>
      </c>
      <c r="F439">
        <v>83921921</v>
      </c>
      <c r="G439" t="s">
        <v>898</v>
      </c>
      <c r="H439">
        <v>350</v>
      </c>
      <c r="I439">
        <v>304.33999999999997</v>
      </c>
      <c r="J439">
        <v>0</v>
      </c>
      <c r="K439" t="s">
        <v>905</v>
      </c>
      <c r="M439" t="s">
        <v>915</v>
      </c>
      <c r="N439">
        <v>1</v>
      </c>
      <c r="O439">
        <v>3.0483447685695699E+17</v>
      </c>
      <c r="P439" t="s">
        <v>2596</v>
      </c>
      <c r="Q439" s="16">
        <v>46209</v>
      </c>
      <c r="R439" s="16">
        <v>46234</v>
      </c>
      <c r="S439" t="s">
        <v>916</v>
      </c>
      <c r="T439" t="s">
        <v>917</v>
      </c>
      <c r="U439" s="16">
        <v>46246</v>
      </c>
      <c r="V439" t="s">
        <v>924</v>
      </c>
      <c r="W439" t="s">
        <v>2597</v>
      </c>
      <c r="X439" t="s">
        <v>2598</v>
      </c>
      <c r="Y439" t="s">
        <v>918</v>
      </c>
      <c r="AA439" t="s">
        <v>918</v>
      </c>
      <c r="AB439" t="s">
        <v>918</v>
      </c>
      <c r="AC439" s="17">
        <v>46246.90185185185</v>
      </c>
      <c r="AD439" s="12" t="s">
        <v>85</v>
      </c>
      <c r="AE439" s="12">
        <f t="shared" si="7"/>
        <v>304.33999999999997</v>
      </c>
    </row>
    <row r="440" spans="2:31" ht="14.45" x14ac:dyDescent="0.3">
      <c r="B440" t="s">
        <v>2204</v>
      </c>
      <c r="C440">
        <v>25</v>
      </c>
      <c r="D440" t="s">
        <v>936</v>
      </c>
      <c r="E440">
        <v>80829182</v>
      </c>
      <c r="F440">
        <v>83921921</v>
      </c>
      <c r="G440" t="s">
        <v>898</v>
      </c>
      <c r="H440">
        <v>350</v>
      </c>
      <c r="I440">
        <v>304.33999999999997</v>
      </c>
      <c r="J440">
        <v>0</v>
      </c>
      <c r="K440" t="s">
        <v>905</v>
      </c>
      <c r="M440" t="s">
        <v>915</v>
      </c>
      <c r="N440">
        <v>1</v>
      </c>
      <c r="O440">
        <v>3.1005010294754598E+17</v>
      </c>
      <c r="P440" t="s">
        <v>2599</v>
      </c>
      <c r="Q440" s="16">
        <v>46223</v>
      </c>
      <c r="R440" s="16">
        <v>46233</v>
      </c>
      <c r="S440" t="s">
        <v>916</v>
      </c>
      <c r="T440" t="s">
        <v>917</v>
      </c>
      <c r="U440" s="16">
        <v>46246</v>
      </c>
      <c r="V440" t="s">
        <v>924</v>
      </c>
      <c r="W440" t="s">
        <v>2600</v>
      </c>
      <c r="X440" t="s">
        <v>2601</v>
      </c>
      <c r="Y440" t="s">
        <v>918</v>
      </c>
      <c r="AA440" t="s">
        <v>918</v>
      </c>
      <c r="AB440" t="s">
        <v>918</v>
      </c>
      <c r="AC440" s="17">
        <v>46246.90185185185</v>
      </c>
      <c r="AD440" s="12" t="s">
        <v>85</v>
      </c>
      <c r="AE440" s="12">
        <f t="shared" si="7"/>
        <v>304.33999999999997</v>
      </c>
    </row>
    <row r="441" spans="2:31" ht="14.45" x14ac:dyDescent="0.3">
      <c r="B441" t="s">
        <v>2204</v>
      </c>
      <c r="C441">
        <v>26</v>
      </c>
      <c r="D441" t="s">
        <v>1450</v>
      </c>
      <c r="E441">
        <v>80830001</v>
      </c>
      <c r="F441">
        <v>80895465</v>
      </c>
      <c r="G441" t="s">
        <v>299</v>
      </c>
      <c r="H441">
        <v>374</v>
      </c>
      <c r="I441">
        <v>325.22000000000003</v>
      </c>
      <c r="J441">
        <v>18</v>
      </c>
      <c r="K441" t="s">
        <v>905</v>
      </c>
      <c r="M441" t="s">
        <v>922</v>
      </c>
      <c r="N441">
        <v>1</v>
      </c>
      <c r="O441">
        <v>3.1063693059312902E+17</v>
      </c>
      <c r="P441" t="s">
        <v>2602</v>
      </c>
      <c r="Q441" s="16">
        <v>46224</v>
      </c>
      <c r="R441" s="16">
        <v>46232</v>
      </c>
      <c r="S441" t="s">
        <v>916</v>
      </c>
      <c r="T441" t="s">
        <v>917</v>
      </c>
      <c r="U441" s="16">
        <v>46246</v>
      </c>
      <c r="V441" t="s">
        <v>924</v>
      </c>
      <c r="W441" t="s">
        <v>2603</v>
      </c>
      <c r="X441" t="s">
        <v>2604</v>
      </c>
      <c r="Y441" t="s">
        <v>918</v>
      </c>
      <c r="AA441" t="s">
        <v>918</v>
      </c>
      <c r="AB441" t="s">
        <v>918</v>
      </c>
      <c r="AC441" s="17">
        <v>46246.90185185185</v>
      </c>
      <c r="AD441" s="12" t="s">
        <v>85</v>
      </c>
      <c r="AE441" s="12">
        <f t="shared" si="7"/>
        <v>325.22000000000003</v>
      </c>
    </row>
    <row r="442" spans="2:31" ht="14.45" x14ac:dyDescent="0.3">
      <c r="B442" t="s">
        <v>2204</v>
      </c>
      <c r="C442">
        <v>27</v>
      </c>
      <c r="D442" t="s">
        <v>929</v>
      </c>
      <c r="E442">
        <v>80817634</v>
      </c>
      <c r="F442">
        <v>80870358</v>
      </c>
      <c r="G442" t="s">
        <v>156</v>
      </c>
      <c r="H442">
        <v>325</v>
      </c>
      <c r="I442">
        <v>252.53</v>
      </c>
      <c r="J442">
        <v>0</v>
      </c>
      <c r="K442" t="s">
        <v>905</v>
      </c>
      <c r="M442" t="s">
        <v>930</v>
      </c>
      <c r="N442">
        <v>1</v>
      </c>
      <c r="O442">
        <v>3.0067439793268902E+17</v>
      </c>
      <c r="P442" t="s">
        <v>2605</v>
      </c>
      <c r="Q442" s="16">
        <v>46196</v>
      </c>
      <c r="R442" s="16">
        <v>46225</v>
      </c>
      <c r="S442" t="s">
        <v>916</v>
      </c>
      <c r="T442" t="s">
        <v>917</v>
      </c>
      <c r="U442" s="16">
        <v>46246</v>
      </c>
      <c r="V442" t="s">
        <v>924</v>
      </c>
      <c r="W442" t="s">
        <v>2606</v>
      </c>
      <c r="X442" t="s">
        <v>2607</v>
      </c>
      <c r="Y442" t="s">
        <v>918</v>
      </c>
      <c r="AA442" t="s">
        <v>918</v>
      </c>
      <c r="AB442" t="s">
        <v>918</v>
      </c>
      <c r="AC442" s="17">
        <v>46246.90185185185</v>
      </c>
      <c r="AD442" s="12" t="s">
        <v>85</v>
      </c>
      <c r="AE442" s="12">
        <f t="shared" si="7"/>
        <v>252.53</v>
      </c>
    </row>
    <row r="443" spans="2:31" ht="14.45" x14ac:dyDescent="0.3">
      <c r="B443" t="s">
        <v>2204</v>
      </c>
      <c r="C443">
        <v>28</v>
      </c>
      <c r="D443" t="s">
        <v>937</v>
      </c>
      <c r="E443">
        <v>80829995</v>
      </c>
      <c r="F443">
        <v>80895446</v>
      </c>
      <c r="G443" t="s">
        <v>797</v>
      </c>
      <c r="H443">
        <v>374</v>
      </c>
      <c r="I443">
        <v>325.22000000000003</v>
      </c>
      <c r="J443">
        <v>18</v>
      </c>
      <c r="K443" t="s">
        <v>905</v>
      </c>
      <c r="M443" t="s">
        <v>922</v>
      </c>
      <c r="N443">
        <v>1</v>
      </c>
      <c r="O443">
        <v>2.9917845642269197E+17</v>
      </c>
      <c r="P443" t="s">
        <v>2608</v>
      </c>
      <c r="Q443" s="16">
        <v>46198</v>
      </c>
      <c r="R443" s="16">
        <v>46223</v>
      </c>
      <c r="S443" t="s">
        <v>916</v>
      </c>
      <c r="T443" t="s">
        <v>917</v>
      </c>
      <c r="U443" s="16">
        <v>46246</v>
      </c>
      <c r="V443" t="s">
        <v>924</v>
      </c>
      <c r="W443" t="s">
        <v>2609</v>
      </c>
      <c r="X443" t="s">
        <v>2610</v>
      </c>
      <c r="Y443" t="s">
        <v>918</v>
      </c>
      <c r="AA443" t="s">
        <v>918</v>
      </c>
      <c r="AB443" t="s">
        <v>918</v>
      </c>
      <c r="AC443" s="17">
        <v>46246.90185185185</v>
      </c>
      <c r="AD443" s="12" t="s">
        <v>85</v>
      </c>
      <c r="AE443" s="12">
        <f t="shared" si="7"/>
        <v>325.22000000000003</v>
      </c>
    </row>
    <row r="444" spans="2:31" ht="14.45" x14ac:dyDescent="0.3">
      <c r="B444" t="s">
        <v>2204</v>
      </c>
      <c r="C444">
        <v>29</v>
      </c>
      <c r="D444" t="s">
        <v>2402</v>
      </c>
      <c r="E444">
        <v>80818466</v>
      </c>
      <c r="F444">
        <v>80887983</v>
      </c>
      <c r="G444" t="s">
        <v>769</v>
      </c>
      <c r="H444">
        <v>560</v>
      </c>
      <c r="I444">
        <v>466.67</v>
      </c>
      <c r="J444">
        <v>6</v>
      </c>
      <c r="K444" t="s">
        <v>905</v>
      </c>
      <c r="M444" t="s">
        <v>906</v>
      </c>
      <c r="N444">
        <v>1</v>
      </c>
      <c r="O444">
        <v>3.0038284222005901E+17</v>
      </c>
      <c r="P444" t="s">
        <v>2611</v>
      </c>
      <c r="Q444" s="16">
        <v>46196</v>
      </c>
      <c r="R444" s="16">
        <v>46216</v>
      </c>
      <c r="S444" t="s">
        <v>916</v>
      </c>
      <c r="T444" t="s">
        <v>917</v>
      </c>
      <c r="U444" s="16">
        <v>46246</v>
      </c>
      <c r="V444" t="s">
        <v>924</v>
      </c>
      <c r="W444" t="s">
        <v>2612</v>
      </c>
      <c r="X444" t="s">
        <v>2613</v>
      </c>
      <c r="Y444" t="s">
        <v>918</v>
      </c>
      <c r="AA444" t="s">
        <v>918</v>
      </c>
      <c r="AB444" t="s">
        <v>918</v>
      </c>
      <c r="AC444" s="17">
        <v>46246.90185185185</v>
      </c>
      <c r="AD444" s="12" t="s">
        <v>85</v>
      </c>
      <c r="AE444" s="12">
        <f t="shared" si="7"/>
        <v>466.67</v>
      </c>
    </row>
    <row r="445" spans="2:31" ht="14.45" x14ac:dyDescent="0.3">
      <c r="B445" t="s">
        <v>2204</v>
      </c>
      <c r="C445">
        <v>30</v>
      </c>
      <c r="D445" t="s">
        <v>937</v>
      </c>
      <c r="E445">
        <v>80829995</v>
      </c>
      <c r="F445">
        <v>80895446</v>
      </c>
      <c r="G445" t="s">
        <v>797</v>
      </c>
      <c r="H445">
        <v>374</v>
      </c>
      <c r="I445">
        <v>325.22000000000003</v>
      </c>
      <c r="J445">
        <v>18</v>
      </c>
      <c r="K445" t="s">
        <v>905</v>
      </c>
      <c r="M445" t="s">
        <v>922</v>
      </c>
      <c r="N445">
        <v>1</v>
      </c>
      <c r="O445">
        <v>2.9992584912032301E+17</v>
      </c>
      <c r="P445" t="s">
        <v>2614</v>
      </c>
      <c r="Q445" s="16">
        <v>46195</v>
      </c>
      <c r="R445" s="16">
        <v>46216</v>
      </c>
      <c r="S445" t="s">
        <v>916</v>
      </c>
      <c r="T445" t="s">
        <v>917</v>
      </c>
      <c r="U445" s="16">
        <v>46246</v>
      </c>
      <c r="V445" t="s">
        <v>924</v>
      </c>
      <c r="W445" t="s">
        <v>2615</v>
      </c>
      <c r="X445" t="s">
        <v>2616</v>
      </c>
      <c r="Y445" t="s">
        <v>918</v>
      </c>
      <c r="AA445" t="s">
        <v>918</v>
      </c>
      <c r="AB445" t="s">
        <v>918</v>
      </c>
      <c r="AC445" s="17">
        <v>46246.90185185185</v>
      </c>
      <c r="AD445" s="12" t="s">
        <v>85</v>
      </c>
      <c r="AE445" s="12">
        <f t="shared" si="7"/>
        <v>325.22000000000003</v>
      </c>
    </row>
    <row r="446" spans="2:31" ht="14.45" x14ac:dyDescent="0.3">
      <c r="B446" t="s">
        <v>2204</v>
      </c>
      <c r="C446">
        <v>31</v>
      </c>
      <c r="D446" t="s">
        <v>1472</v>
      </c>
      <c r="E446">
        <v>80818466</v>
      </c>
      <c r="F446">
        <v>80887983</v>
      </c>
      <c r="G446" t="s">
        <v>769</v>
      </c>
      <c r="H446">
        <v>560</v>
      </c>
      <c r="I446">
        <v>466.67</v>
      </c>
      <c r="J446">
        <v>6</v>
      </c>
      <c r="K446" t="s">
        <v>905</v>
      </c>
      <c r="M446" t="s">
        <v>906</v>
      </c>
      <c r="N446">
        <v>1</v>
      </c>
      <c r="O446">
        <v>3.00206093199808E+17</v>
      </c>
      <c r="P446" t="s">
        <v>2617</v>
      </c>
      <c r="Q446" s="16">
        <v>46196</v>
      </c>
      <c r="R446" s="16">
        <v>46216</v>
      </c>
      <c r="S446" t="s">
        <v>916</v>
      </c>
      <c r="T446" t="s">
        <v>917</v>
      </c>
      <c r="U446" s="16">
        <v>46246</v>
      </c>
      <c r="V446" t="s">
        <v>924</v>
      </c>
      <c r="W446" t="s">
        <v>2618</v>
      </c>
      <c r="X446" t="s">
        <v>2619</v>
      </c>
      <c r="Y446" t="s">
        <v>918</v>
      </c>
      <c r="AA446" t="s">
        <v>918</v>
      </c>
      <c r="AB446" t="s">
        <v>918</v>
      </c>
      <c r="AC446" s="17">
        <v>46246.90185185185</v>
      </c>
      <c r="AD446" s="12" t="s">
        <v>85</v>
      </c>
      <c r="AE446" s="12">
        <f t="shared" si="7"/>
        <v>466.67</v>
      </c>
    </row>
    <row r="447" spans="2:31" ht="14.45" x14ac:dyDescent="0.3">
      <c r="B447" t="s">
        <v>2204</v>
      </c>
      <c r="C447">
        <v>32</v>
      </c>
      <c r="D447" t="s">
        <v>1719</v>
      </c>
      <c r="E447">
        <v>80818466</v>
      </c>
      <c r="F447">
        <v>80887983</v>
      </c>
      <c r="G447" t="s">
        <v>769</v>
      </c>
      <c r="H447">
        <v>560</v>
      </c>
      <c r="I447">
        <v>466.67</v>
      </c>
      <c r="J447">
        <v>6</v>
      </c>
      <c r="K447" t="s">
        <v>905</v>
      </c>
      <c r="M447" t="s">
        <v>913</v>
      </c>
      <c r="N447">
        <v>1</v>
      </c>
      <c r="O447">
        <v>2.9909424421470797E+17</v>
      </c>
      <c r="P447" t="s">
        <v>2620</v>
      </c>
      <c r="Q447" s="16">
        <v>46195</v>
      </c>
      <c r="R447" s="16">
        <v>46213</v>
      </c>
      <c r="S447" t="s">
        <v>916</v>
      </c>
      <c r="T447" t="s">
        <v>917</v>
      </c>
      <c r="U447" s="16">
        <v>46246</v>
      </c>
      <c r="V447" t="s">
        <v>924</v>
      </c>
      <c r="W447" t="s">
        <v>2621</v>
      </c>
      <c r="X447" t="s">
        <v>2622</v>
      </c>
      <c r="Y447" t="s">
        <v>918</v>
      </c>
      <c r="AA447" t="s">
        <v>918</v>
      </c>
      <c r="AB447" t="s">
        <v>918</v>
      </c>
      <c r="AC447" s="17">
        <v>46246.90185185185</v>
      </c>
      <c r="AD447" s="12" t="s">
        <v>85</v>
      </c>
      <c r="AE447" s="12">
        <f t="shared" si="7"/>
        <v>466.67</v>
      </c>
    </row>
    <row r="448" spans="2:31" ht="14.45" x14ac:dyDescent="0.3">
      <c r="B448" t="s">
        <v>2204</v>
      </c>
      <c r="C448">
        <v>35</v>
      </c>
      <c r="D448" t="s">
        <v>995</v>
      </c>
      <c r="E448" t="s">
        <v>996</v>
      </c>
      <c r="F448">
        <v>83911280</v>
      </c>
      <c r="G448" t="s">
        <v>969</v>
      </c>
      <c r="H448">
        <v>222</v>
      </c>
      <c r="I448">
        <v>201.81</v>
      </c>
      <c r="J448">
        <v>48</v>
      </c>
      <c r="K448" t="s">
        <v>905</v>
      </c>
      <c r="M448" t="s">
        <v>912</v>
      </c>
      <c r="N448">
        <v>1</v>
      </c>
      <c r="O448">
        <v>3.1098670728550797E+17</v>
      </c>
      <c r="P448" t="s">
        <v>2623</v>
      </c>
      <c r="Q448" s="16">
        <v>46225</v>
      </c>
      <c r="R448" s="16">
        <v>46241</v>
      </c>
      <c r="S448" t="s">
        <v>916</v>
      </c>
      <c r="T448" t="s">
        <v>917</v>
      </c>
      <c r="U448" s="16">
        <v>46246</v>
      </c>
      <c r="V448" t="s">
        <v>909</v>
      </c>
      <c r="W448">
        <v>1490838514424340</v>
      </c>
      <c r="X448" t="s">
        <v>2624</v>
      </c>
      <c r="Y448" t="s">
        <v>2524</v>
      </c>
      <c r="AA448" t="s">
        <v>918</v>
      </c>
      <c r="AB448" t="s">
        <v>918</v>
      </c>
      <c r="AC448" s="17">
        <v>46246.667118055557</v>
      </c>
      <c r="AD448" s="12" t="s">
        <v>85</v>
      </c>
      <c r="AE448" s="12">
        <f t="shared" si="7"/>
        <v>201.81</v>
      </c>
    </row>
    <row r="449" spans="2:31" ht="14.45" x14ac:dyDescent="0.3">
      <c r="B449" t="s">
        <v>2204</v>
      </c>
      <c r="C449">
        <v>38</v>
      </c>
      <c r="D449" t="s">
        <v>1016</v>
      </c>
      <c r="E449">
        <v>648969686</v>
      </c>
      <c r="F449">
        <v>83918759</v>
      </c>
      <c r="G449" t="s">
        <v>482</v>
      </c>
      <c r="H449">
        <v>279</v>
      </c>
      <c r="I449">
        <v>232.5</v>
      </c>
      <c r="J449">
        <v>40</v>
      </c>
      <c r="K449" t="s">
        <v>905</v>
      </c>
      <c r="M449" t="s">
        <v>915</v>
      </c>
      <c r="N449">
        <v>1</v>
      </c>
      <c r="O449">
        <v>3.1549618073448102E+17</v>
      </c>
      <c r="P449" t="s">
        <v>2625</v>
      </c>
      <c r="Q449" s="16">
        <v>46237</v>
      </c>
      <c r="R449" s="16">
        <v>46241</v>
      </c>
      <c r="S449" t="s">
        <v>916</v>
      </c>
      <c r="T449" t="s">
        <v>917</v>
      </c>
      <c r="U449" s="16">
        <v>46246</v>
      </c>
      <c r="V449" t="s">
        <v>909</v>
      </c>
      <c r="W449">
        <v>1490839012661790</v>
      </c>
      <c r="X449" t="s">
        <v>2626</v>
      </c>
      <c r="Y449" t="s">
        <v>2524</v>
      </c>
      <c r="AA449" t="s">
        <v>918</v>
      </c>
      <c r="AB449" t="s">
        <v>918</v>
      </c>
      <c r="AC449" s="17">
        <v>46246.667118055557</v>
      </c>
      <c r="AD449" s="12" t="s">
        <v>85</v>
      </c>
      <c r="AE449" s="12">
        <f t="shared" ref="AE449:AE461" si="8">+N449*I449</f>
        <v>232.5</v>
      </c>
    </row>
    <row r="450" spans="2:31" ht="14.45" x14ac:dyDescent="0.3">
      <c r="B450" t="s">
        <v>2204</v>
      </c>
      <c r="C450">
        <v>39</v>
      </c>
      <c r="D450" t="s">
        <v>1316</v>
      </c>
      <c r="E450">
        <v>80741149</v>
      </c>
      <c r="F450">
        <v>80840354</v>
      </c>
      <c r="G450" t="s">
        <v>485</v>
      </c>
      <c r="H450">
        <v>375</v>
      </c>
      <c r="I450">
        <v>328.95</v>
      </c>
      <c r="J450">
        <v>18</v>
      </c>
      <c r="K450" t="s">
        <v>905</v>
      </c>
      <c r="M450" t="s">
        <v>933</v>
      </c>
      <c r="N450">
        <v>1</v>
      </c>
      <c r="O450">
        <v>3.1082221065279898E+17</v>
      </c>
      <c r="P450" t="s">
        <v>2627</v>
      </c>
      <c r="Q450" s="16">
        <v>46224</v>
      </c>
      <c r="R450" s="16">
        <v>46240</v>
      </c>
      <c r="S450" t="s">
        <v>916</v>
      </c>
      <c r="T450" t="s">
        <v>917</v>
      </c>
      <c r="U450" s="16">
        <v>46246</v>
      </c>
      <c r="V450" t="s">
        <v>909</v>
      </c>
      <c r="W450">
        <v>1490838470957240</v>
      </c>
      <c r="X450" t="s">
        <v>2628</v>
      </c>
      <c r="Y450" t="s">
        <v>2524</v>
      </c>
      <c r="AA450" t="s">
        <v>918</v>
      </c>
      <c r="AB450" t="s">
        <v>918</v>
      </c>
      <c r="AC450" s="17">
        <v>46246.667118055557</v>
      </c>
      <c r="AD450" s="12" t="s">
        <v>85</v>
      </c>
      <c r="AE450" s="12">
        <f t="shared" si="8"/>
        <v>328.95</v>
      </c>
    </row>
    <row r="451" spans="2:31" x14ac:dyDescent="0.25">
      <c r="B451" t="s">
        <v>2204</v>
      </c>
      <c r="C451">
        <v>41</v>
      </c>
      <c r="D451" t="s">
        <v>932</v>
      </c>
      <c r="E451">
        <v>80813218</v>
      </c>
      <c r="F451">
        <v>80864297</v>
      </c>
      <c r="G451" t="s">
        <v>632</v>
      </c>
      <c r="H451">
        <v>175</v>
      </c>
      <c r="I451">
        <v>153.5</v>
      </c>
      <c r="J451">
        <v>72</v>
      </c>
      <c r="K451" t="s">
        <v>905</v>
      </c>
      <c r="M451" t="s">
        <v>933</v>
      </c>
      <c r="N451">
        <v>1</v>
      </c>
      <c r="O451">
        <v>3.12982698737992E+17</v>
      </c>
      <c r="P451" t="s">
        <v>2629</v>
      </c>
      <c r="Q451" s="16">
        <v>46230</v>
      </c>
      <c r="R451" s="16">
        <v>46238</v>
      </c>
      <c r="S451" t="s">
        <v>916</v>
      </c>
      <c r="T451" t="s">
        <v>917</v>
      </c>
      <c r="U451" s="16">
        <v>46246</v>
      </c>
      <c r="V451" t="s">
        <v>909</v>
      </c>
      <c r="W451">
        <v>1490838703633860</v>
      </c>
      <c r="X451" t="s">
        <v>2630</v>
      </c>
      <c r="Y451" t="s">
        <v>2524</v>
      </c>
      <c r="AA451" t="s">
        <v>918</v>
      </c>
      <c r="AB451" t="s">
        <v>918</v>
      </c>
      <c r="AC451" s="17">
        <v>46246.667118055557</v>
      </c>
      <c r="AD451" s="12" t="s">
        <v>85</v>
      </c>
      <c r="AE451" s="12">
        <f t="shared" si="8"/>
        <v>153.5</v>
      </c>
    </row>
    <row r="452" spans="2:31" x14ac:dyDescent="0.25">
      <c r="B452" t="s">
        <v>2204</v>
      </c>
      <c r="C452">
        <v>42</v>
      </c>
      <c r="D452" t="s">
        <v>932</v>
      </c>
      <c r="E452">
        <v>80813218</v>
      </c>
      <c r="F452">
        <v>80864297</v>
      </c>
      <c r="G452" t="s">
        <v>632</v>
      </c>
      <c r="H452">
        <v>175</v>
      </c>
      <c r="I452">
        <v>153.5</v>
      </c>
      <c r="J452">
        <v>72</v>
      </c>
      <c r="K452" t="s">
        <v>905</v>
      </c>
      <c r="M452" t="s">
        <v>933</v>
      </c>
      <c r="N452">
        <v>1</v>
      </c>
      <c r="O452">
        <v>3.1212954193618598E+17</v>
      </c>
      <c r="P452" t="s">
        <v>2631</v>
      </c>
      <c r="Q452" s="16">
        <v>46230</v>
      </c>
      <c r="R452" s="16">
        <v>46238</v>
      </c>
      <c r="S452" t="s">
        <v>916</v>
      </c>
      <c r="T452" t="s">
        <v>917</v>
      </c>
      <c r="U452" s="16">
        <v>46246</v>
      </c>
      <c r="V452" t="s">
        <v>909</v>
      </c>
      <c r="W452">
        <v>1490838664704050</v>
      </c>
      <c r="X452" t="s">
        <v>2632</v>
      </c>
      <c r="Y452" t="s">
        <v>2524</v>
      </c>
      <c r="AA452" t="s">
        <v>918</v>
      </c>
      <c r="AB452" t="s">
        <v>918</v>
      </c>
      <c r="AC452" s="17">
        <v>46246.667118055557</v>
      </c>
      <c r="AD452" s="12" t="s">
        <v>85</v>
      </c>
      <c r="AE452" s="12">
        <f t="shared" si="8"/>
        <v>153.5</v>
      </c>
    </row>
    <row r="453" spans="2:31" x14ac:dyDescent="0.25">
      <c r="B453" t="s">
        <v>2204</v>
      </c>
      <c r="C453">
        <v>43</v>
      </c>
      <c r="D453" t="s">
        <v>932</v>
      </c>
      <c r="E453">
        <v>80813218</v>
      </c>
      <c r="F453">
        <v>80864297</v>
      </c>
      <c r="G453" t="s">
        <v>632</v>
      </c>
      <c r="H453">
        <v>175</v>
      </c>
      <c r="I453">
        <v>153.5</v>
      </c>
      <c r="J453">
        <v>72</v>
      </c>
      <c r="K453" t="s">
        <v>905</v>
      </c>
      <c r="M453" t="s">
        <v>933</v>
      </c>
      <c r="N453">
        <v>1</v>
      </c>
      <c r="O453">
        <v>3.1140909575851302E+17</v>
      </c>
      <c r="P453" t="s">
        <v>2633</v>
      </c>
      <c r="Q453" s="16">
        <v>46226</v>
      </c>
      <c r="R453" s="16">
        <v>46236</v>
      </c>
      <c r="S453" t="s">
        <v>916</v>
      </c>
      <c r="T453" t="s">
        <v>917</v>
      </c>
      <c r="U453" s="16">
        <v>46246</v>
      </c>
      <c r="V453" t="s">
        <v>909</v>
      </c>
      <c r="W453">
        <v>1490838555313940</v>
      </c>
      <c r="X453" t="s">
        <v>2634</v>
      </c>
      <c r="Y453" t="s">
        <v>2524</v>
      </c>
      <c r="AA453" t="s">
        <v>918</v>
      </c>
      <c r="AB453" t="s">
        <v>918</v>
      </c>
      <c r="AC453" s="17">
        <v>46246.667118055557</v>
      </c>
      <c r="AD453" s="12" t="s">
        <v>85</v>
      </c>
      <c r="AE453" s="12">
        <f t="shared" si="8"/>
        <v>153.5</v>
      </c>
    </row>
    <row r="454" spans="2:31" ht="14.45" x14ac:dyDescent="0.3">
      <c r="B454" t="s">
        <v>2204</v>
      </c>
      <c r="C454">
        <v>44</v>
      </c>
      <c r="D454" t="s">
        <v>1329</v>
      </c>
      <c r="E454">
        <v>80818466</v>
      </c>
      <c r="F454">
        <v>80887983</v>
      </c>
      <c r="G454" t="s">
        <v>769</v>
      </c>
      <c r="H454">
        <v>560</v>
      </c>
      <c r="I454">
        <v>466.67</v>
      </c>
      <c r="J454">
        <v>6</v>
      </c>
      <c r="K454" t="s">
        <v>905</v>
      </c>
      <c r="M454" t="s">
        <v>915</v>
      </c>
      <c r="N454">
        <v>1</v>
      </c>
      <c r="O454">
        <v>3.1646419462264198E+17</v>
      </c>
      <c r="P454" t="s">
        <v>2635</v>
      </c>
      <c r="Q454" s="16">
        <v>46240</v>
      </c>
      <c r="R454" s="16">
        <v>46243</v>
      </c>
      <c r="S454" t="s">
        <v>916</v>
      </c>
      <c r="T454" t="s">
        <v>917</v>
      </c>
      <c r="U454" s="16">
        <v>46246</v>
      </c>
      <c r="V454" t="s">
        <v>2636</v>
      </c>
      <c r="W454" t="s">
        <v>2637</v>
      </c>
      <c r="X454" t="s">
        <v>2638</v>
      </c>
      <c r="Y454" t="s">
        <v>2639</v>
      </c>
      <c r="AA454" t="s">
        <v>918</v>
      </c>
      <c r="AB454" t="s">
        <v>918</v>
      </c>
      <c r="AC454" s="17">
        <v>46246.660254629627</v>
      </c>
      <c r="AD454" s="12" t="s">
        <v>85</v>
      </c>
      <c r="AE454" s="12">
        <f t="shared" si="8"/>
        <v>466.67</v>
      </c>
    </row>
    <row r="455" spans="2:31" ht="14.45" x14ac:dyDescent="0.3">
      <c r="B455" t="s">
        <v>2204</v>
      </c>
      <c r="C455">
        <v>45</v>
      </c>
      <c r="D455" t="s">
        <v>1329</v>
      </c>
      <c r="E455">
        <v>80818466</v>
      </c>
      <c r="F455">
        <v>80887983</v>
      </c>
      <c r="G455" t="s">
        <v>769</v>
      </c>
      <c r="H455">
        <v>560</v>
      </c>
      <c r="I455">
        <v>466.67</v>
      </c>
      <c r="J455">
        <v>6</v>
      </c>
      <c r="K455" t="s">
        <v>905</v>
      </c>
      <c r="M455" t="s">
        <v>915</v>
      </c>
      <c r="N455">
        <v>1</v>
      </c>
      <c r="O455">
        <v>3.16401154263864E+17</v>
      </c>
      <c r="P455" t="s">
        <v>2640</v>
      </c>
      <c r="Q455" s="16">
        <v>46239</v>
      </c>
      <c r="R455" s="16">
        <v>46242</v>
      </c>
      <c r="S455" t="s">
        <v>916</v>
      </c>
      <c r="T455" t="s">
        <v>917</v>
      </c>
      <c r="U455" s="16">
        <v>46246</v>
      </c>
      <c r="V455" t="s">
        <v>2636</v>
      </c>
      <c r="W455" t="s">
        <v>2641</v>
      </c>
      <c r="X455" t="s">
        <v>2642</v>
      </c>
      <c r="Y455" t="s">
        <v>2639</v>
      </c>
      <c r="AA455" t="s">
        <v>918</v>
      </c>
      <c r="AB455" t="s">
        <v>918</v>
      </c>
      <c r="AC455" s="17">
        <v>46246.660254629627</v>
      </c>
      <c r="AD455" s="12" t="s">
        <v>85</v>
      </c>
      <c r="AE455" s="12">
        <f t="shared" si="8"/>
        <v>466.67</v>
      </c>
    </row>
    <row r="456" spans="2:31" ht="14.45" x14ac:dyDescent="0.3">
      <c r="B456" t="s">
        <v>2204</v>
      </c>
      <c r="C456">
        <v>46</v>
      </c>
      <c r="D456" t="s">
        <v>1232</v>
      </c>
      <c r="E456" t="s">
        <v>1233</v>
      </c>
      <c r="F456">
        <v>83911270</v>
      </c>
      <c r="G456" t="s">
        <v>1234</v>
      </c>
      <c r="H456">
        <v>237</v>
      </c>
      <c r="I456">
        <v>215.43</v>
      </c>
      <c r="J456">
        <v>48</v>
      </c>
      <c r="K456" t="s">
        <v>905</v>
      </c>
      <c r="M456" t="s">
        <v>912</v>
      </c>
      <c r="N456">
        <v>1</v>
      </c>
      <c r="O456">
        <v>3.1653603387400602E+17</v>
      </c>
      <c r="P456" t="s">
        <v>2643</v>
      </c>
      <c r="Q456" s="16">
        <v>46240</v>
      </c>
      <c r="R456" s="16">
        <v>46242</v>
      </c>
      <c r="S456" t="s">
        <v>916</v>
      </c>
      <c r="T456" t="s">
        <v>917</v>
      </c>
      <c r="U456" s="16">
        <v>46246</v>
      </c>
      <c r="V456" t="s">
        <v>2636</v>
      </c>
      <c r="W456" t="s">
        <v>2644</v>
      </c>
      <c r="X456" t="s">
        <v>2645</v>
      </c>
      <c r="Y456" t="s">
        <v>2639</v>
      </c>
      <c r="AA456" t="s">
        <v>918</v>
      </c>
      <c r="AB456" t="s">
        <v>918</v>
      </c>
      <c r="AC456" s="17">
        <v>46246.660254629627</v>
      </c>
      <c r="AD456" s="12" t="s">
        <v>85</v>
      </c>
      <c r="AE456" s="12">
        <f t="shared" si="8"/>
        <v>215.43</v>
      </c>
    </row>
    <row r="457" spans="2:31" ht="14.45" x14ac:dyDescent="0.3">
      <c r="B457" t="s">
        <v>2204</v>
      </c>
      <c r="C457">
        <v>47</v>
      </c>
      <c r="D457" t="s">
        <v>2216</v>
      </c>
      <c r="E457" t="s">
        <v>2217</v>
      </c>
      <c r="F457">
        <v>80887985</v>
      </c>
      <c r="G457" t="s">
        <v>927</v>
      </c>
      <c r="H457">
        <v>560</v>
      </c>
      <c r="I457">
        <v>466.67</v>
      </c>
      <c r="J457">
        <v>6</v>
      </c>
      <c r="K457" t="s">
        <v>905</v>
      </c>
      <c r="M457" t="s">
        <v>922</v>
      </c>
      <c r="N457">
        <v>1</v>
      </c>
      <c r="O457">
        <v>3.1517778274878899E+17</v>
      </c>
      <c r="P457" t="s">
        <v>2646</v>
      </c>
      <c r="Q457" s="16">
        <v>46237</v>
      </c>
      <c r="R457" s="16">
        <v>46242</v>
      </c>
      <c r="S457" t="s">
        <v>916</v>
      </c>
      <c r="T457" t="s">
        <v>917</v>
      </c>
      <c r="U457" s="16">
        <v>46246</v>
      </c>
      <c r="V457" t="s">
        <v>2636</v>
      </c>
      <c r="W457" t="s">
        <v>2647</v>
      </c>
      <c r="X457" t="s">
        <v>2648</v>
      </c>
      <c r="Y457" t="s">
        <v>2639</v>
      </c>
      <c r="AA457" t="s">
        <v>918</v>
      </c>
      <c r="AB457" t="s">
        <v>918</v>
      </c>
      <c r="AC457" s="17">
        <v>46246.660254629627</v>
      </c>
      <c r="AD457" s="12" t="s">
        <v>85</v>
      </c>
      <c r="AE457" s="12">
        <f t="shared" si="8"/>
        <v>466.67</v>
      </c>
    </row>
    <row r="458" spans="2:31" ht="14.45" x14ac:dyDescent="0.3">
      <c r="B458" t="s">
        <v>2204</v>
      </c>
      <c r="C458">
        <v>48</v>
      </c>
      <c r="D458" t="s">
        <v>2216</v>
      </c>
      <c r="E458" t="s">
        <v>2217</v>
      </c>
      <c r="F458">
        <v>80887985</v>
      </c>
      <c r="G458" t="s">
        <v>927</v>
      </c>
      <c r="H458">
        <v>560</v>
      </c>
      <c r="I458">
        <v>466.67</v>
      </c>
      <c r="J458">
        <v>6</v>
      </c>
      <c r="K458" t="s">
        <v>905</v>
      </c>
      <c r="M458" t="s">
        <v>922</v>
      </c>
      <c r="N458">
        <v>1</v>
      </c>
      <c r="O458">
        <v>3.1589576070062502E+17</v>
      </c>
      <c r="P458" t="s">
        <v>2649</v>
      </c>
      <c r="Q458" s="16">
        <v>46238</v>
      </c>
      <c r="R458" s="16">
        <v>46241</v>
      </c>
      <c r="S458" t="s">
        <v>916</v>
      </c>
      <c r="T458" t="s">
        <v>917</v>
      </c>
      <c r="U458" s="16">
        <v>46246</v>
      </c>
      <c r="V458" t="s">
        <v>2636</v>
      </c>
      <c r="W458" t="s">
        <v>2650</v>
      </c>
      <c r="X458" t="s">
        <v>2651</v>
      </c>
      <c r="Y458" t="s">
        <v>2639</v>
      </c>
      <c r="AA458" t="s">
        <v>918</v>
      </c>
      <c r="AB458" t="s">
        <v>918</v>
      </c>
      <c r="AC458" s="17">
        <v>46246.660254629627</v>
      </c>
      <c r="AD458" s="12" t="s">
        <v>85</v>
      </c>
      <c r="AE458" s="12">
        <f t="shared" si="8"/>
        <v>466.67</v>
      </c>
    </row>
    <row r="459" spans="2:31" ht="14.45" x14ac:dyDescent="0.3">
      <c r="B459" t="s">
        <v>2204</v>
      </c>
      <c r="C459">
        <v>49</v>
      </c>
      <c r="D459" t="s">
        <v>2652</v>
      </c>
      <c r="E459" t="s">
        <v>2653</v>
      </c>
      <c r="F459">
        <v>80895791</v>
      </c>
      <c r="G459" t="s">
        <v>352</v>
      </c>
      <c r="H459">
        <v>260</v>
      </c>
      <c r="I459">
        <v>216.68</v>
      </c>
      <c r="J459">
        <v>36</v>
      </c>
      <c r="K459" t="s">
        <v>905</v>
      </c>
      <c r="M459" t="s">
        <v>1446</v>
      </c>
      <c r="N459">
        <v>1</v>
      </c>
      <c r="O459">
        <v>3.1573159415728102E+17</v>
      </c>
      <c r="P459" t="s">
        <v>2654</v>
      </c>
      <c r="Q459" s="16">
        <v>46238</v>
      </c>
      <c r="R459" s="16">
        <v>46241</v>
      </c>
      <c r="S459" t="s">
        <v>916</v>
      </c>
      <c r="T459" t="s">
        <v>917</v>
      </c>
      <c r="U459" s="16">
        <v>46246</v>
      </c>
      <c r="V459" t="s">
        <v>2636</v>
      </c>
      <c r="W459" t="s">
        <v>2655</v>
      </c>
      <c r="X459" t="s">
        <v>2656</v>
      </c>
      <c r="Y459" t="s">
        <v>2639</v>
      </c>
      <c r="AA459" t="s">
        <v>918</v>
      </c>
      <c r="AB459" t="s">
        <v>918</v>
      </c>
      <c r="AC459" s="17">
        <v>46246.660254629627</v>
      </c>
      <c r="AD459" s="12" t="s">
        <v>85</v>
      </c>
      <c r="AE459" s="12">
        <f t="shared" si="8"/>
        <v>216.68</v>
      </c>
    </row>
    <row r="460" spans="2:31" ht="14.45" x14ac:dyDescent="0.3">
      <c r="B460" t="s">
        <v>2204</v>
      </c>
      <c r="C460">
        <v>50</v>
      </c>
      <c r="D460" t="s">
        <v>1329</v>
      </c>
      <c r="E460">
        <v>80818466</v>
      </c>
      <c r="F460">
        <v>80887983</v>
      </c>
      <c r="G460" t="s">
        <v>769</v>
      </c>
      <c r="H460">
        <v>560</v>
      </c>
      <c r="I460">
        <v>466.67</v>
      </c>
      <c r="J460">
        <v>6</v>
      </c>
      <c r="K460" t="s">
        <v>905</v>
      </c>
      <c r="M460" t="s">
        <v>915</v>
      </c>
      <c r="N460">
        <v>1</v>
      </c>
      <c r="O460">
        <v>3.1538876925129498E+17</v>
      </c>
      <c r="P460" t="s">
        <v>2657</v>
      </c>
      <c r="Q460" s="16">
        <v>46237</v>
      </c>
      <c r="R460" s="16">
        <v>46241</v>
      </c>
      <c r="S460" t="s">
        <v>916</v>
      </c>
      <c r="T460" t="s">
        <v>917</v>
      </c>
      <c r="U460" s="16">
        <v>46246</v>
      </c>
      <c r="V460" t="s">
        <v>2636</v>
      </c>
      <c r="W460" t="s">
        <v>2658</v>
      </c>
      <c r="X460" t="s">
        <v>2659</v>
      </c>
      <c r="Y460" t="s">
        <v>2639</v>
      </c>
      <c r="AA460" t="s">
        <v>918</v>
      </c>
      <c r="AB460" t="s">
        <v>918</v>
      </c>
      <c r="AC460" s="17">
        <v>46246.660254629627</v>
      </c>
      <c r="AD460" s="12" t="s">
        <v>85</v>
      </c>
      <c r="AE460" s="12">
        <f t="shared" si="8"/>
        <v>466.67</v>
      </c>
    </row>
    <row r="461" spans="2:31" ht="14.45" x14ac:dyDescent="0.3">
      <c r="B461" t="s">
        <v>2204</v>
      </c>
      <c r="C461">
        <v>51</v>
      </c>
      <c r="D461" t="s">
        <v>1661</v>
      </c>
      <c r="E461" t="s">
        <v>1662</v>
      </c>
      <c r="F461">
        <v>83911783</v>
      </c>
      <c r="G461" t="s">
        <v>854</v>
      </c>
      <c r="H461">
        <v>180</v>
      </c>
      <c r="I461">
        <v>162.16</v>
      </c>
      <c r="J461">
        <v>120</v>
      </c>
      <c r="K461" t="s">
        <v>905</v>
      </c>
      <c r="M461" t="s">
        <v>906</v>
      </c>
      <c r="N461">
        <v>1</v>
      </c>
      <c r="O461">
        <v>3.1500371526144698E+17</v>
      </c>
      <c r="P461" t="s">
        <v>2660</v>
      </c>
      <c r="Q461" s="16">
        <v>46237</v>
      </c>
      <c r="R461" s="16">
        <v>46240</v>
      </c>
      <c r="S461" t="s">
        <v>916</v>
      </c>
      <c r="T461" t="s">
        <v>917</v>
      </c>
      <c r="U461" s="16">
        <v>46246</v>
      </c>
      <c r="V461" t="s">
        <v>2636</v>
      </c>
      <c r="W461" t="s">
        <v>2661</v>
      </c>
      <c r="X461" t="s">
        <v>2662</v>
      </c>
      <c r="Y461" t="s">
        <v>2639</v>
      </c>
      <c r="AA461" t="s">
        <v>918</v>
      </c>
      <c r="AB461" t="s">
        <v>918</v>
      </c>
      <c r="AC461" s="17">
        <v>46246.660254629627</v>
      </c>
      <c r="AD461" s="12" t="s">
        <v>85</v>
      </c>
      <c r="AE461" s="12">
        <f t="shared" si="8"/>
        <v>162.16</v>
      </c>
    </row>
    <row r="462" spans="2:31" ht="14.45" x14ac:dyDescent="0.3">
      <c r="B462" t="s">
        <v>2204</v>
      </c>
      <c r="C462">
        <v>52</v>
      </c>
      <c r="D462" t="s">
        <v>1016</v>
      </c>
      <c r="E462">
        <v>648969686</v>
      </c>
      <c r="F462">
        <v>83918759</v>
      </c>
      <c r="G462" t="s">
        <v>482</v>
      </c>
      <c r="H462">
        <v>279</v>
      </c>
      <c r="I462">
        <v>232.5</v>
      </c>
      <c r="J462">
        <v>40</v>
      </c>
      <c r="K462" t="s">
        <v>905</v>
      </c>
      <c r="M462" t="s">
        <v>915</v>
      </c>
      <c r="N462">
        <v>1</v>
      </c>
      <c r="O462">
        <v>3.1481316556924499E+17</v>
      </c>
      <c r="P462" t="s">
        <v>2663</v>
      </c>
      <c r="Q462" s="16">
        <v>46235</v>
      </c>
      <c r="R462" s="16">
        <v>46239</v>
      </c>
      <c r="S462" t="s">
        <v>916</v>
      </c>
      <c r="T462" t="s">
        <v>917</v>
      </c>
      <c r="U462" s="16">
        <v>46246</v>
      </c>
      <c r="V462" t="s">
        <v>2636</v>
      </c>
      <c r="W462" t="s">
        <v>2664</v>
      </c>
      <c r="X462" t="s">
        <v>2665</v>
      </c>
      <c r="Y462" t="s">
        <v>2639</v>
      </c>
      <c r="AA462" t="s">
        <v>918</v>
      </c>
      <c r="AB462" t="s">
        <v>918</v>
      </c>
      <c r="AC462" s="17">
        <v>46246.660254629627</v>
      </c>
      <c r="AD462" s="12" t="s">
        <v>85</v>
      </c>
      <c r="AE462" s="12">
        <f t="shared" ref="AE462:AE525" si="9">+N462*I462</f>
        <v>232.5</v>
      </c>
    </row>
    <row r="463" spans="2:31" ht="14.45" x14ac:dyDescent="0.3">
      <c r="B463" t="s">
        <v>2204</v>
      </c>
      <c r="C463">
        <v>53</v>
      </c>
      <c r="D463" t="s">
        <v>1316</v>
      </c>
      <c r="E463">
        <v>80741149</v>
      </c>
      <c r="F463">
        <v>80840354</v>
      </c>
      <c r="G463" t="s">
        <v>485</v>
      </c>
      <c r="H463">
        <v>375</v>
      </c>
      <c r="I463">
        <v>328.95</v>
      </c>
      <c r="J463">
        <v>18</v>
      </c>
      <c r="K463" t="s">
        <v>905</v>
      </c>
      <c r="M463" t="s">
        <v>933</v>
      </c>
      <c r="N463">
        <v>1</v>
      </c>
      <c r="O463">
        <v>3.1479916142145101E+17</v>
      </c>
      <c r="P463" t="s">
        <v>2666</v>
      </c>
      <c r="Q463" s="16">
        <v>46235</v>
      </c>
      <c r="R463" s="16">
        <v>46239</v>
      </c>
      <c r="S463" t="s">
        <v>916</v>
      </c>
      <c r="T463" t="s">
        <v>917</v>
      </c>
      <c r="U463" s="16">
        <v>46246</v>
      </c>
      <c r="V463" t="s">
        <v>2636</v>
      </c>
      <c r="W463" t="s">
        <v>2667</v>
      </c>
      <c r="X463" t="s">
        <v>2668</v>
      </c>
      <c r="Y463" t="s">
        <v>2639</v>
      </c>
      <c r="AA463" t="s">
        <v>918</v>
      </c>
      <c r="AB463" t="s">
        <v>918</v>
      </c>
      <c r="AC463" s="17">
        <v>46246.660254629627</v>
      </c>
      <c r="AD463" s="12" t="s">
        <v>85</v>
      </c>
      <c r="AE463" s="12">
        <f t="shared" si="9"/>
        <v>328.95</v>
      </c>
    </row>
    <row r="464" spans="2:31" ht="14.45" x14ac:dyDescent="0.3">
      <c r="B464" t="s">
        <v>2204</v>
      </c>
      <c r="C464">
        <v>54</v>
      </c>
      <c r="D464" t="s">
        <v>1316</v>
      </c>
      <c r="E464">
        <v>80741149</v>
      </c>
      <c r="F464">
        <v>80840354</v>
      </c>
      <c r="G464" t="s">
        <v>485</v>
      </c>
      <c r="H464">
        <v>375</v>
      </c>
      <c r="I464">
        <v>328.95</v>
      </c>
      <c r="J464">
        <v>18</v>
      </c>
      <c r="K464" t="s">
        <v>905</v>
      </c>
      <c r="M464" t="s">
        <v>933</v>
      </c>
      <c r="N464">
        <v>1</v>
      </c>
      <c r="O464">
        <v>3.1479916142145101E+17</v>
      </c>
      <c r="P464" t="s">
        <v>2669</v>
      </c>
      <c r="Q464" s="16">
        <v>46235</v>
      </c>
      <c r="R464" s="16">
        <v>46239</v>
      </c>
      <c r="S464" t="s">
        <v>916</v>
      </c>
      <c r="T464" t="s">
        <v>917</v>
      </c>
      <c r="U464" s="16">
        <v>46246</v>
      </c>
      <c r="V464" t="s">
        <v>2636</v>
      </c>
      <c r="W464" t="s">
        <v>2670</v>
      </c>
      <c r="X464" t="s">
        <v>2671</v>
      </c>
      <c r="Y464" t="s">
        <v>2639</v>
      </c>
      <c r="AA464" t="s">
        <v>918</v>
      </c>
      <c r="AB464" t="s">
        <v>918</v>
      </c>
      <c r="AC464" s="17">
        <v>46246.660254629627</v>
      </c>
      <c r="AD464" s="12" t="s">
        <v>85</v>
      </c>
      <c r="AE464" s="12">
        <f t="shared" si="9"/>
        <v>328.95</v>
      </c>
    </row>
    <row r="465" spans="2:31" ht="14.45" x14ac:dyDescent="0.3">
      <c r="B465" t="s">
        <v>2204</v>
      </c>
      <c r="C465">
        <v>55</v>
      </c>
      <c r="D465" t="s">
        <v>1016</v>
      </c>
      <c r="E465">
        <v>648969686</v>
      </c>
      <c r="F465">
        <v>83918759</v>
      </c>
      <c r="G465" t="s">
        <v>482</v>
      </c>
      <c r="H465">
        <v>279</v>
      </c>
      <c r="I465">
        <v>232.5</v>
      </c>
      <c r="J465">
        <v>40</v>
      </c>
      <c r="K465" t="s">
        <v>905</v>
      </c>
      <c r="M465" t="s">
        <v>915</v>
      </c>
      <c r="N465">
        <v>1</v>
      </c>
      <c r="O465">
        <v>3.1429594664443802E+17</v>
      </c>
      <c r="P465" t="s">
        <v>2672</v>
      </c>
      <c r="Q465" s="16">
        <v>46234</v>
      </c>
      <c r="R465" s="16">
        <v>46238</v>
      </c>
      <c r="S465" t="s">
        <v>916</v>
      </c>
      <c r="T465" t="s">
        <v>917</v>
      </c>
      <c r="U465" s="16">
        <v>46246</v>
      </c>
      <c r="V465" t="s">
        <v>2636</v>
      </c>
      <c r="W465" t="s">
        <v>2673</v>
      </c>
      <c r="X465" t="s">
        <v>2674</v>
      </c>
      <c r="Y465" t="s">
        <v>2639</v>
      </c>
      <c r="AA465" t="s">
        <v>918</v>
      </c>
      <c r="AB465" t="s">
        <v>918</v>
      </c>
      <c r="AC465" s="17">
        <v>46246.660254629627</v>
      </c>
      <c r="AD465" s="12" t="s">
        <v>85</v>
      </c>
      <c r="AE465" s="12">
        <f t="shared" si="9"/>
        <v>232.5</v>
      </c>
    </row>
    <row r="466" spans="2:31" ht="14.45" x14ac:dyDescent="0.3">
      <c r="B466" t="s">
        <v>2204</v>
      </c>
      <c r="C466">
        <v>56</v>
      </c>
      <c r="D466" t="s">
        <v>1329</v>
      </c>
      <c r="E466">
        <v>80818466</v>
      </c>
      <c r="F466">
        <v>80887983</v>
      </c>
      <c r="G466" t="s">
        <v>769</v>
      </c>
      <c r="H466">
        <v>560</v>
      </c>
      <c r="I466">
        <v>466.67</v>
      </c>
      <c r="J466">
        <v>6</v>
      </c>
      <c r="K466" t="s">
        <v>905</v>
      </c>
      <c r="M466" t="s">
        <v>915</v>
      </c>
      <c r="N466">
        <v>1</v>
      </c>
      <c r="O466">
        <v>3.1481516166316902E+17</v>
      </c>
      <c r="P466" t="s">
        <v>2675</v>
      </c>
      <c r="Q466" s="16">
        <v>46235</v>
      </c>
      <c r="R466" s="16">
        <v>46237</v>
      </c>
      <c r="S466" t="s">
        <v>916</v>
      </c>
      <c r="T466" t="s">
        <v>917</v>
      </c>
      <c r="U466" s="16">
        <v>46246</v>
      </c>
      <c r="V466" t="s">
        <v>2636</v>
      </c>
      <c r="W466" t="s">
        <v>2676</v>
      </c>
      <c r="X466" t="s">
        <v>2677</v>
      </c>
      <c r="Y466" t="s">
        <v>2639</v>
      </c>
      <c r="AA466" t="s">
        <v>918</v>
      </c>
      <c r="AB466" t="s">
        <v>918</v>
      </c>
      <c r="AC466" s="17">
        <v>46246.660254629627</v>
      </c>
      <c r="AD466" s="12" t="s">
        <v>85</v>
      </c>
      <c r="AE466" s="12">
        <f t="shared" si="9"/>
        <v>466.67</v>
      </c>
    </row>
    <row r="467" spans="2:31" ht="14.45" x14ac:dyDescent="0.3">
      <c r="B467" t="s">
        <v>2204</v>
      </c>
      <c r="C467">
        <v>57</v>
      </c>
      <c r="D467" t="s">
        <v>1491</v>
      </c>
      <c r="E467" t="s">
        <v>1492</v>
      </c>
      <c r="F467">
        <v>83911777</v>
      </c>
      <c r="G467" t="s">
        <v>426</v>
      </c>
      <c r="H467">
        <v>160</v>
      </c>
      <c r="I467">
        <v>144.12</v>
      </c>
      <c r="J467">
        <v>126</v>
      </c>
      <c r="K467" t="s">
        <v>905</v>
      </c>
      <c r="M467" t="s">
        <v>906</v>
      </c>
      <c r="N467">
        <v>1</v>
      </c>
      <c r="O467">
        <v>3.13233093552448E+17</v>
      </c>
      <c r="P467" t="s">
        <v>2678</v>
      </c>
      <c r="Q467" s="16">
        <v>46231</v>
      </c>
      <c r="R467" s="16">
        <v>46235</v>
      </c>
      <c r="S467" t="s">
        <v>916</v>
      </c>
      <c r="T467" t="s">
        <v>917</v>
      </c>
      <c r="U467" s="16">
        <v>46246</v>
      </c>
      <c r="V467" t="s">
        <v>2636</v>
      </c>
      <c r="W467" t="s">
        <v>2679</v>
      </c>
      <c r="X467" t="s">
        <v>2680</v>
      </c>
      <c r="Y467" t="s">
        <v>2639</v>
      </c>
      <c r="AA467" t="s">
        <v>918</v>
      </c>
      <c r="AB467" t="s">
        <v>918</v>
      </c>
      <c r="AC467" s="17">
        <v>46246.660254629627</v>
      </c>
      <c r="AD467" s="12" t="s">
        <v>85</v>
      </c>
      <c r="AE467" s="12">
        <f t="shared" si="9"/>
        <v>144.12</v>
      </c>
    </row>
    <row r="468" spans="2:31" ht="14.45" x14ac:dyDescent="0.3">
      <c r="B468" t="s">
        <v>2204</v>
      </c>
      <c r="C468">
        <v>58</v>
      </c>
      <c r="D468" t="s">
        <v>1400</v>
      </c>
      <c r="E468" t="s">
        <v>1401</v>
      </c>
      <c r="F468">
        <v>80879269</v>
      </c>
      <c r="G468" t="s">
        <v>1402</v>
      </c>
      <c r="H468">
        <v>225</v>
      </c>
      <c r="I468">
        <v>204.54000000000002</v>
      </c>
      <c r="J468">
        <v>48</v>
      </c>
      <c r="K468" t="s">
        <v>905</v>
      </c>
      <c r="M468" t="s">
        <v>912</v>
      </c>
      <c r="N468">
        <v>1</v>
      </c>
      <c r="O468">
        <v>3.1656082168537702E+17</v>
      </c>
      <c r="P468" t="s">
        <v>2681</v>
      </c>
      <c r="Q468" s="16">
        <v>46240</v>
      </c>
      <c r="R468" s="16">
        <v>46246</v>
      </c>
      <c r="S468" t="s">
        <v>916</v>
      </c>
      <c r="T468" t="s">
        <v>917</v>
      </c>
      <c r="U468" s="16">
        <v>46246</v>
      </c>
      <c r="V468" t="s">
        <v>909</v>
      </c>
      <c r="W468">
        <v>1490839223708520</v>
      </c>
      <c r="X468" t="s">
        <v>2682</v>
      </c>
      <c r="Y468" t="s">
        <v>918</v>
      </c>
      <c r="AA468" t="s">
        <v>918</v>
      </c>
      <c r="AB468" t="s">
        <v>918</v>
      </c>
      <c r="AC468" s="17">
        <v>46246.650254629632</v>
      </c>
      <c r="AD468" s="12" t="s">
        <v>85</v>
      </c>
      <c r="AE468" s="12">
        <f t="shared" si="9"/>
        <v>204.54000000000002</v>
      </c>
    </row>
    <row r="469" spans="2:31" ht="14.45" x14ac:dyDescent="0.3">
      <c r="B469" t="s">
        <v>2683</v>
      </c>
      <c r="C469">
        <v>37</v>
      </c>
      <c r="D469" t="s">
        <v>1329</v>
      </c>
      <c r="E469">
        <v>80863078</v>
      </c>
      <c r="F469">
        <v>80887987</v>
      </c>
      <c r="G469" t="s">
        <v>914</v>
      </c>
      <c r="H469">
        <v>560</v>
      </c>
      <c r="I469">
        <v>466.67</v>
      </c>
      <c r="J469">
        <v>6</v>
      </c>
      <c r="K469" t="s">
        <v>905</v>
      </c>
      <c r="M469" t="s">
        <v>915</v>
      </c>
      <c r="N469">
        <v>1</v>
      </c>
      <c r="O469">
        <v>3.1513003525811802E+17</v>
      </c>
      <c r="P469" t="s">
        <v>2710</v>
      </c>
      <c r="Q469" s="16">
        <v>46237</v>
      </c>
      <c r="R469" s="16">
        <v>46242</v>
      </c>
      <c r="S469" t="s">
        <v>916</v>
      </c>
      <c r="T469" t="s">
        <v>917</v>
      </c>
      <c r="U469" s="16">
        <v>46247</v>
      </c>
      <c r="V469" t="s">
        <v>924</v>
      </c>
      <c r="W469" t="s">
        <v>2711</v>
      </c>
      <c r="X469" t="s">
        <v>2712</v>
      </c>
      <c r="Y469" t="s">
        <v>2688</v>
      </c>
      <c r="AA469" t="s">
        <v>918</v>
      </c>
      <c r="AB469" t="s">
        <v>918</v>
      </c>
      <c r="AC469" s="17">
        <v>46247.767129629632</v>
      </c>
      <c r="AD469" s="12" t="s">
        <v>85</v>
      </c>
      <c r="AE469" s="12">
        <f t="shared" si="9"/>
        <v>466.67</v>
      </c>
    </row>
    <row r="470" spans="2:31" ht="14.45" x14ac:dyDescent="0.3">
      <c r="B470" t="s">
        <v>2683</v>
      </c>
      <c r="C470">
        <v>38</v>
      </c>
      <c r="D470" t="s">
        <v>1329</v>
      </c>
      <c r="E470">
        <v>80863078</v>
      </c>
      <c r="F470">
        <v>80887987</v>
      </c>
      <c r="G470" t="s">
        <v>914</v>
      </c>
      <c r="H470">
        <v>560</v>
      </c>
      <c r="I470">
        <v>466.67</v>
      </c>
      <c r="J470">
        <v>6</v>
      </c>
      <c r="K470" t="s">
        <v>905</v>
      </c>
      <c r="M470" t="s">
        <v>915</v>
      </c>
      <c r="N470">
        <v>1</v>
      </c>
      <c r="O470">
        <v>3.1484332346217702E+17</v>
      </c>
      <c r="P470" t="s">
        <v>2713</v>
      </c>
      <c r="Q470" s="16">
        <v>46235</v>
      </c>
      <c r="R470" s="16">
        <v>46242</v>
      </c>
      <c r="S470" t="s">
        <v>916</v>
      </c>
      <c r="T470" t="s">
        <v>917</v>
      </c>
      <c r="U470" s="16">
        <v>46247</v>
      </c>
      <c r="V470" t="s">
        <v>924</v>
      </c>
      <c r="W470" t="s">
        <v>2714</v>
      </c>
      <c r="X470" t="s">
        <v>2715</v>
      </c>
      <c r="Y470" t="s">
        <v>2688</v>
      </c>
      <c r="AA470" t="s">
        <v>918</v>
      </c>
      <c r="AB470" t="s">
        <v>918</v>
      </c>
      <c r="AC470" s="17">
        <v>46247.767129629632</v>
      </c>
      <c r="AD470" s="12" t="s">
        <v>85</v>
      </c>
      <c r="AE470" s="12">
        <f t="shared" si="9"/>
        <v>466.67</v>
      </c>
    </row>
    <row r="471" spans="2:31" ht="14.45" x14ac:dyDescent="0.3">
      <c r="B471" t="s">
        <v>2683</v>
      </c>
      <c r="C471">
        <v>39</v>
      </c>
      <c r="D471" t="s">
        <v>1329</v>
      </c>
      <c r="E471">
        <v>80863078</v>
      </c>
      <c r="F471">
        <v>80887987</v>
      </c>
      <c r="G471" t="s">
        <v>914</v>
      </c>
      <c r="H471">
        <v>560</v>
      </c>
      <c r="I471">
        <v>466.67</v>
      </c>
      <c r="J471">
        <v>6</v>
      </c>
      <c r="K471" t="s">
        <v>905</v>
      </c>
      <c r="M471" t="s">
        <v>915</v>
      </c>
      <c r="N471">
        <v>1</v>
      </c>
      <c r="O471">
        <v>3.1506733683016499E+17</v>
      </c>
      <c r="P471" t="s">
        <v>2716</v>
      </c>
      <c r="Q471" s="16">
        <v>46237</v>
      </c>
      <c r="R471" s="16">
        <v>46242</v>
      </c>
      <c r="S471" t="s">
        <v>916</v>
      </c>
      <c r="T471" t="s">
        <v>917</v>
      </c>
      <c r="U471" s="16">
        <v>46247</v>
      </c>
      <c r="V471" t="s">
        <v>924</v>
      </c>
      <c r="W471" t="s">
        <v>2717</v>
      </c>
      <c r="X471" t="s">
        <v>2718</v>
      </c>
      <c r="Y471" t="s">
        <v>2688</v>
      </c>
      <c r="AA471" t="s">
        <v>918</v>
      </c>
      <c r="AB471" t="s">
        <v>918</v>
      </c>
      <c r="AC471" s="17">
        <v>46247.767129629632</v>
      </c>
      <c r="AD471" s="12" t="s">
        <v>85</v>
      </c>
      <c r="AE471" s="12">
        <f t="shared" si="9"/>
        <v>466.67</v>
      </c>
    </row>
    <row r="472" spans="2:31" ht="14.45" x14ac:dyDescent="0.3">
      <c r="B472" t="s">
        <v>2683</v>
      </c>
      <c r="C472">
        <v>40</v>
      </c>
      <c r="D472" t="s">
        <v>1258</v>
      </c>
      <c r="E472" t="s">
        <v>1259</v>
      </c>
      <c r="F472">
        <v>83911635</v>
      </c>
      <c r="G472" t="s">
        <v>372</v>
      </c>
      <c r="H472">
        <v>200</v>
      </c>
      <c r="I472">
        <v>180.16</v>
      </c>
      <c r="J472">
        <v>112</v>
      </c>
      <c r="K472" t="s">
        <v>905</v>
      </c>
      <c r="M472" t="s">
        <v>906</v>
      </c>
      <c r="N472">
        <v>1</v>
      </c>
      <c r="O472">
        <v>3.11494359084368E+17</v>
      </c>
      <c r="P472" t="s">
        <v>2719</v>
      </c>
      <c r="Q472" s="16">
        <v>46226</v>
      </c>
      <c r="R472" s="16">
        <v>46242</v>
      </c>
      <c r="S472" t="s">
        <v>916</v>
      </c>
      <c r="T472" t="s">
        <v>917</v>
      </c>
      <c r="U472" s="16">
        <v>46247</v>
      </c>
      <c r="V472" t="s">
        <v>924</v>
      </c>
      <c r="W472" t="s">
        <v>2720</v>
      </c>
      <c r="X472" t="s">
        <v>2721</v>
      </c>
      <c r="Y472" t="s">
        <v>2688</v>
      </c>
      <c r="AA472" t="s">
        <v>918</v>
      </c>
      <c r="AB472" t="s">
        <v>918</v>
      </c>
      <c r="AC472" s="17">
        <v>46247.767129629632</v>
      </c>
      <c r="AD472" s="12" t="s">
        <v>85</v>
      </c>
      <c r="AE472" s="12">
        <f t="shared" si="9"/>
        <v>180.16</v>
      </c>
    </row>
    <row r="473" spans="2:31" ht="14.45" x14ac:dyDescent="0.3">
      <c r="B473" t="s">
        <v>2683</v>
      </c>
      <c r="C473">
        <v>41</v>
      </c>
      <c r="D473" t="s">
        <v>2216</v>
      </c>
      <c r="E473" t="s">
        <v>2217</v>
      </c>
      <c r="F473">
        <v>80887985</v>
      </c>
      <c r="G473" t="s">
        <v>927</v>
      </c>
      <c r="H473">
        <v>560</v>
      </c>
      <c r="I473">
        <v>466.67</v>
      </c>
      <c r="J473">
        <v>6</v>
      </c>
      <c r="K473" t="s">
        <v>905</v>
      </c>
      <c r="M473" t="s">
        <v>922</v>
      </c>
      <c r="N473">
        <v>1</v>
      </c>
      <c r="O473">
        <v>3.1489074377246701E+17</v>
      </c>
      <c r="P473" t="s">
        <v>2722</v>
      </c>
      <c r="Q473" s="16">
        <v>46235</v>
      </c>
      <c r="R473" s="16">
        <v>46242</v>
      </c>
      <c r="S473" t="s">
        <v>916</v>
      </c>
      <c r="T473" t="s">
        <v>917</v>
      </c>
      <c r="U473" s="16">
        <v>46247</v>
      </c>
      <c r="V473" t="s">
        <v>924</v>
      </c>
      <c r="W473" t="s">
        <v>2723</v>
      </c>
      <c r="X473" t="s">
        <v>2724</v>
      </c>
      <c r="Y473" t="s">
        <v>2688</v>
      </c>
      <c r="AA473" t="s">
        <v>918</v>
      </c>
      <c r="AB473" t="s">
        <v>918</v>
      </c>
      <c r="AC473" s="17">
        <v>46247.767129629632</v>
      </c>
      <c r="AD473" s="12" t="s">
        <v>85</v>
      </c>
      <c r="AE473" s="12">
        <f t="shared" si="9"/>
        <v>466.67</v>
      </c>
    </row>
    <row r="474" spans="2:31" ht="14.45" x14ac:dyDescent="0.3">
      <c r="B474" t="s">
        <v>2683</v>
      </c>
      <c r="C474">
        <v>42</v>
      </c>
      <c r="D474" t="s">
        <v>1329</v>
      </c>
      <c r="E474">
        <v>80863078</v>
      </c>
      <c r="F474">
        <v>80887987</v>
      </c>
      <c r="G474" t="s">
        <v>914</v>
      </c>
      <c r="H474">
        <v>560</v>
      </c>
      <c r="I474">
        <v>466.67</v>
      </c>
      <c r="J474">
        <v>6</v>
      </c>
      <c r="K474" t="s">
        <v>905</v>
      </c>
      <c r="M474" t="s">
        <v>915</v>
      </c>
      <c r="N474">
        <v>1</v>
      </c>
      <c r="O474">
        <v>3.0280347119190701E+17</v>
      </c>
      <c r="P474" t="s">
        <v>2725</v>
      </c>
      <c r="Q474" s="16">
        <v>46202</v>
      </c>
      <c r="R474" s="16">
        <v>46241</v>
      </c>
      <c r="S474" t="s">
        <v>916</v>
      </c>
      <c r="T474" t="s">
        <v>917</v>
      </c>
      <c r="U474" s="16">
        <v>46247</v>
      </c>
      <c r="V474" t="s">
        <v>924</v>
      </c>
      <c r="W474" t="s">
        <v>2726</v>
      </c>
      <c r="X474" t="s">
        <v>2727</v>
      </c>
      <c r="Y474" t="s">
        <v>2688</v>
      </c>
      <c r="AA474" t="s">
        <v>918</v>
      </c>
      <c r="AB474" t="s">
        <v>918</v>
      </c>
      <c r="AC474" s="17">
        <v>46247.767129629632</v>
      </c>
      <c r="AD474" s="12" t="s">
        <v>85</v>
      </c>
      <c r="AE474" s="12">
        <f t="shared" si="9"/>
        <v>466.67</v>
      </c>
    </row>
    <row r="475" spans="2:31" ht="14.45" x14ac:dyDescent="0.3">
      <c r="B475" t="s">
        <v>2683</v>
      </c>
      <c r="C475">
        <v>43</v>
      </c>
      <c r="D475" t="s">
        <v>1282</v>
      </c>
      <c r="E475" t="s">
        <v>685</v>
      </c>
      <c r="F475">
        <v>83911281</v>
      </c>
      <c r="G475" t="s">
        <v>1283</v>
      </c>
      <c r="H475">
        <v>237</v>
      </c>
      <c r="I475">
        <v>215.43</v>
      </c>
      <c r="J475">
        <v>48</v>
      </c>
      <c r="K475" t="s">
        <v>905</v>
      </c>
      <c r="M475" t="s">
        <v>912</v>
      </c>
      <c r="N475">
        <v>1</v>
      </c>
      <c r="O475">
        <v>3.1436884898780403E+17</v>
      </c>
      <c r="P475" t="s">
        <v>2728</v>
      </c>
      <c r="Q475" s="16">
        <v>46234</v>
      </c>
      <c r="R475" s="16">
        <v>46240</v>
      </c>
      <c r="S475" t="s">
        <v>916</v>
      </c>
      <c r="T475" t="s">
        <v>917</v>
      </c>
      <c r="U475" s="16">
        <v>46247</v>
      </c>
      <c r="V475" t="s">
        <v>924</v>
      </c>
      <c r="W475" t="s">
        <v>2729</v>
      </c>
      <c r="X475" t="s">
        <v>2730</v>
      </c>
      <c r="Y475" t="s">
        <v>2688</v>
      </c>
      <c r="AA475" t="s">
        <v>918</v>
      </c>
      <c r="AB475" t="s">
        <v>918</v>
      </c>
      <c r="AC475" s="17">
        <v>46247.767129629632</v>
      </c>
      <c r="AD475" s="12" t="s">
        <v>85</v>
      </c>
      <c r="AE475" s="12">
        <f t="shared" si="9"/>
        <v>215.43</v>
      </c>
    </row>
    <row r="476" spans="2:31" ht="14.45" x14ac:dyDescent="0.3">
      <c r="B476" t="s">
        <v>2683</v>
      </c>
      <c r="C476">
        <v>44</v>
      </c>
      <c r="D476" t="s">
        <v>1271</v>
      </c>
      <c r="E476" t="s">
        <v>1272</v>
      </c>
      <c r="F476">
        <v>80880909</v>
      </c>
      <c r="G476" t="s">
        <v>610</v>
      </c>
      <c r="H476">
        <v>255</v>
      </c>
      <c r="I476">
        <v>231.81</v>
      </c>
      <c r="J476">
        <v>48</v>
      </c>
      <c r="K476" t="s">
        <v>905</v>
      </c>
      <c r="M476" t="s">
        <v>912</v>
      </c>
      <c r="N476">
        <v>1</v>
      </c>
      <c r="O476">
        <v>3.1291501430223699E+17</v>
      </c>
      <c r="P476" t="s">
        <v>2731</v>
      </c>
      <c r="Q476" s="16">
        <v>46230</v>
      </c>
      <c r="R476" s="16">
        <v>46239</v>
      </c>
      <c r="S476" t="s">
        <v>916</v>
      </c>
      <c r="T476" t="s">
        <v>917</v>
      </c>
      <c r="U476" s="16">
        <v>46247</v>
      </c>
      <c r="V476" t="s">
        <v>924</v>
      </c>
      <c r="W476" t="s">
        <v>2732</v>
      </c>
      <c r="X476" t="s">
        <v>2733</v>
      </c>
      <c r="Y476" t="s">
        <v>2688</v>
      </c>
      <c r="AA476" t="s">
        <v>918</v>
      </c>
      <c r="AB476" t="s">
        <v>918</v>
      </c>
      <c r="AC476" s="17">
        <v>46247.767129629632</v>
      </c>
      <c r="AD476" s="12" t="s">
        <v>85</v>
      </c>
      <c r="AE476" s="12">
        <f t="shared" si="9"/>
        <v>231.81</v>
      </c>
    </row>
    <row r="477" spans="2:31" ht="14.45" x14ac:dyDescent="0.3">
      <c r="B477" t="s">
        <v>2683</v>
      </c>
      <c r="C477">
        <v>45</v>
      </c>
      <c r="D477" t="s">
        <v>938</v>
      </c>
      <c r="E477" t="s">
        <v>939</v>
      </c>
      <c r="F477">
        <v>80870357</v>
      </c>
      <c r="G477" t="s">
        <v>628</v>
      </c>
      <c r="H477">
        <v>299</v>
      </c>
      <c r="I477">
        <v>232.32</v>
      </c>
      <c r="J477">
        <v>18</v>
      </c>
      <c r="K477" t="s">
        <v>905</v>
      </c>
      <c r="M477" t="s">
        <v>906</v>
      </c>
      <c r="N477">
        <v>1</v>
      </c>
      <c r="O477">
        <v>3.1152043733306598E+17</v>
      </c>
      <c r="P477" t="s">
        <v>2734</v>
      </c>
      <c r="Q477" s="16">
        <v>46226</v>
      </c>
      <c r="R477" s="16">
        <v>46239</v>
      </c>
      <c r="S477" t="s">
        <v>916</v>
      </c>
      <c r="T477" t="s">
        <v>917</v>
      </c>
      <c r="U477" s="16">
        <v>46247</v>
      </c>
      <c r="V477" t="s">
        <v>924</v>
      </c>
      <c r="W477" t="s">
        <v>2735</v>
      </c>
      <c r="X477" t="s">
        <v>2736</v>
      </c>
      <c r="Y477" t="s">
        <v>2688</v>
      </c>
      <c r="AA477" t="s">
        <v>918</v>
      </c>
      <c r="AB477" t="s">
        <v>918</v>
      </c>
      <c r="AC477" s="17">
        <v>46247.767129629632</v>
      </c>
      <c r="AD477" s="12" t="s">
        <v>85</v>
      </c>
      <c r="AE477" s="12">
        <f t="shared" si="9"/>
        <v>232.32</v>
      </c>
    </row>
    <row r="478" spans="2:31" ht="14.45" x14ac:dyDescent="0.3">
      <c r="B478" t="s">
        <v>2683</v>
      </c>
      <c r="C478">
        <v>47</v>
      </c>
      <c r="D478" t="s">
        <v>1275</v>
      </c>
      <c r="E478">
        <v>80829201</v>
      </c>
      <c r="F478">
        <v>83921924</v>
      </c>
      <c r="G478" t="s">
        <v>562</v>
      </c>
      <c r="H478">
        <v>350</v>
      </c>
      <c r="I478">
        <v>304.33999999999997</v>
      </c>
      <c r="J478">
        <v>18</v>
      </c>
      <c r="K478" t="s">
        <v>905</v>
      </c>
      <c r="M478" t="s">
        <v>915</v>
      </c>
      <c r="N478">
        <v>1</v>
      </c>
      <c r="O478">
        <v>3.1322104390419898E+17</v>
      </c>
      <c r="P478" t="s">
        <v>2737</v>
      </c>
      <c r="Q478" s="16">
        <v>46231</v>
      </c>
      <c r="R478" s="16">
        <v>46238</v>
      </c>
      <c r="S478" t="s">
        <v>916</v>
      </c>
      <c r="T478" t="s">
        <v>917</v>
      </c>
      <c r="U478" s="16">
        <v>46247</v>
      </c>
      <c r="V478" t="s">
        <v>924</v>
      </c>
      <c r="W478" t="s">
        <v>2738</v>
      </c>
      <c r="X478" t="s">
        <v>2739</v>
      </c>
      <c r="Y478" t="s">
        <v>2688</v>
      </c>
      <c r="AA478" t="s">
        <v>918</v>
      </c>
      <c r="AB478" t="s">
        <v>918</v>
      </c>
      <c r="AC478" s="17">
        <v>46247.767129629632</v>
      </c>
      <c r="AD478" s="12" t="s">
        <v>85</v>
      </c>
      <c r="AE478" s="12">
        <f t="shared" si="9"/>
        <v>304.33999999999997</v>
      </c>
    </row>
    <row r="479" spans="2:31" ht="14.45" x14ac:dyDescent="0.3">
      <c r="B479" t="s">
        <v>2683</v>
      </c>
      <c r="C479">
        <v>48</v>
      </c>
      <c r="D479" t="s">
        <v>1016</v>
      </c>
      <c r="E479">
        <v>648969686</v>
      </c>
      <c r="F479">
        <v>83918759</v>
      </c>
      <c r="G479" t="s">
        <v>482</v>
      </c>
      <c r="H479">
        <v>279</v>
      </c>
      <c r="I479">
        <v>232.5</v>
      </c>
      <c r="J479">
        <v>40</v>
      </c>
      <c r="K479" t="s">
        <v>905</v>
      </c>
      <c r="M479" t="s">
        <v>915</v>
      </c>
      <c r="N479">
        <v>1</v>
      </c>
      <c r="O479">
        <v>3.1306810313499002E+17</v>
      </c>
      <c r="P479" t="s">
        <v>2740</v>
      </c>
      <c r="Q479" s="16">
        <v>46230</v>
      </c>
      <c r="R479" s="16">
        <v>46238</v>
      </c>
      <c r="S479" t="s">
        <v>916</v>
      </c>
      <c r="T479" t="s">
        <v>917</v>
      </c>
      <c r="U479" s="16">
        <v>46247</v>
      </c>
      <c r="V479" t="s">
        <v>924</v>
      </c>
      <c r="W479" t="s">
        <v>2741</v>
      </c>
      <c r="X479" t="s">
        <v>2742</v>
      </c>
      <c r="Y479" t="s">
        <v>2688</v>
      </c>
      <c r="AA479" t="s">
        <v>918</v>
      </c>
      <c r="AB479" t="s">
        <v>918</v>
      </c>
      <c r="AC479" s="17">
        <v>46247.767129629632</v>
      </c>
      <c r="AD479" s="12" t="s">
        <v>85</v>
      </c>
      <c r="AE479" s="12">
        <f t="shared" si="9"/>
        <v>232.5</v>
      </c>
    </row>
    <row r="480" spans="2:31" ht="14.45" x14ac:dyDescent="0.3">
      <c r="B480" t="s">
        <v>2683</v>
      </c>
      <c r="C480">
        <v>49</v>
      </c>
      <c r="D480" t="s">
        <v>1258</v>
      </c>
      <c r="E480" t="s">
        <v>1259</v>
      </c>
      <c r="F480">
        <v>83911635</v>
      </c>
      <c r="G480" t="s">
        <v>372</v>
      </c>
      <c r="H480">
        <v>200</v>
      </c>
      <c r="I480">
        <v>180.16</v>
      </c>
      <c r="J480">
        <v>112</v>
      </c>
      <c r="K480" t="s">
        <v>905</v>
      </c>
      <c r="M480" t="s">
        <v>906</v>
      </c>
      <c r="N480">
        <v>1</v>
      </c>
      <c r="O480">
        <v>3.1422106300093702E+17</v>
      </c>
      <c r="P480" t="s">
        <v>2743</v>
      </c>
      <c r="Q480" s="16">
        <v>46233</v>
      </c>
      <c r="R480" s="16">
        <v>46238</v>
      </c>
      <c r="S480" t="s">
        <v>916</v>
      </c>
      <c r="T480" t="s">
        <v>917</v>
      </c>
      <c r="U480" s="16">
        <v>46247</v>
      </c>
      <c r="V480" t="s">
        <v>924</v>
      </c>
      <c r="W480" t="s">
        <v>2744</v>
      </c>
      <c r="X480" t="s">
        <v>2745</v>
      </c>
      <c r="Y480" t="s">
        <v>2688</v>
      </c>
      <c r="AA480" t="s">
        <v>918</v>
      </c>
      <c r="AB480" t="s">
        <v>918</v>
      </c>
      <c r="AC480" s="17">
        <v>46247.767129629632</v>
      </c>
      <c r="AD480" s="12" t="s">
        <v>85</v>
      </c>
      <c r="AE480" s="12">
        <f t="shared" si="9"/>
        <v>180.16</v>
      </c>
    </row>
    <row r="481" spans="2:31" ht="14.45" x14ac:dyDescent="0.3">
      <c r="B481" t="s">
        <v>2683</v>
      </c>
      <c r="C481">
        <v>50</v>
      </c>
      <c r="D481" t="s">
        <v>938</v>
      </c>
      <c r="E481" t="s">
        <v>939</v>
      </c>
      <c r="F481">
        <v>80870357</v>
      </c>
      <c r="G481" t="s">
        <v>628</v>
      </c>
      <c r="H481">
        <v>299</v>
      </c>
      <c r="I481">
        <v>232.32</v>
      </c>
      <c r="J481">
        <v>18</v>
      </c>
      <c r="K481" t="s">
        <v>905</v>
      </c>
      <c r="M481" t="s">
        <v>906</v>
      </c>
      <c r="N481">
        <v>1</v>
      </c>
      <c r="O481">
        <v>3.0861331802430502E+17</v>
      </c>
      <c r="P481" t="s">
        <v>2746</v>
      </c>
      <c r="Q481" s="16">
        <v>46218</v>
      </c>
      <c r="R481" s="16">
        <v>46238</v>
      </c>
      <c r="S481" t="s">
        <v>916</v>
      </c>
      <c r="T481" t="s">
        <v>917</v>
      </c>
      <c r="U481" s="16">
        <v>46247</v>
      </c>
      <c r="V481" t="s">
        <v>924</v>
      </c>
      <c r="W481" t="s">
        <v>2747</v>
      </c>
      <c r="X481" t="s">
        <v>2748</v>
      </c>
      <c r="Y481" t="s">
        <v>2688</v>
      </c>
      <c r="AA481" t="s">
        <v>918</v>
      </c>
      <c r="AB481" t="s">
        <v>918</v>
      </c>
      <c r="AC481" s="17">
        <v>46247.767129629632</v>
      </c>
      <c r="AD481" s="12" t="s">
        <v>85</v>
      </c>
      <c r="AE481" s="12">
        <f t="shared" si="9"/>
        <v>232.32</v>
      </c>
    </row>
    <row r="482" spans="2:31" ht="14.45" x14ac:dyDescent="0.3">
      <c r="B482" t="s">
        <v>2683</v>
      </c>
      <c r="C482">
        <v>51</v>
      </c>
      <c r="D482" t="s">
        <v>1275</v>
      </c>
      <c r="E482">
        <v>80829201</v>
      </c>
      <c r="F482">
        <v>83921924</v>
      </c>
      <c r="G482" t="s">
        <v>562</v>
      </c>
      <c r="H482">
        <v>350</v>
      </c>
      <c r="I482">
        <v>304.33999999999997</v>
      </c>
      <c r="J482">
        <v>18</v>
      </c>
      <c r="K482" t="s">
        <v>905</v>
      </c>
      <c r="M482" t="s">
        <v>915</v>
      </c>
      <c r="N482">
        <v>1</v>
      </c>
      <c r="O482">
        <v>3.0827566682152E+17</v>
      </c>
      <c r="P482" t="s">
        <v>2749</v>
      </c>
      <c r="Q482" s="16">
        <v>46217</v>
      </c>
      <c r="R482" s="16">
        <v>46238</v>
      </c>
      <c r="S482" t="s">
        <v>916</v>
      </c>
      <c r="T482" t="s">
        <v>917</v>
      </c>
      <c r="U482" s="16">
        <v>46247</v>
      </c>
      <c r="V482" t="s">
        <v>924</v>
      </c>
      <c r="W482" t="s">
        <v>2750</v>
      </c>
      <c r="X482" t="s">
        <v>2751</v>
      </c>
      <c r="Y482" t="s">
        <v>2688</v>
      </c>
      <c r="AA482" t="s">
        <v>918</v>
      </c>
      <c r="AB482" t="s">
        <v>918</v>
      </c>
      <c r="AC482" s="17">
        <v>46247.767129629632</v>
      </c>
      <c r="AD482" s="12" t="s">
        <v>85</v>
      </c>
      <c r="AE482" s="12">
        <f t="shared" si="9"/>
        <v>304.33999999999997</v>
      </c>
    </row>
    <row r="483" spans="2:31" ht="14.45" x14ac:dyDescent="0.3">
      <c r="B483" t="s">
        <v>2683</v>
      </c>
      <c r="C483">
        <v>52</v>
      </c>
      <c r="D483" t="s">
        <v>1016</v>
      </c>
      <c r="E483">
        <v>648969686</v>
      </c>
      <c r="F483">
        <v>83918759</v>
      </c>
      <c r="G483" t="s">
        <v>482</v>
      </c>
      <c r="H483">
        <v>279</v>
      </c>
      <c r="I483">
        <v>232.5</v>
      </c>
      <c r="J483">
        <v>40</v>
      </c>
      <c r="K483" t="s">
        <v>905</v>
      </c>
      <c r="M483" t="s">
        <v>915</v>
      </c>
      <c r="N483">
        <v>1</v>
      </c>
      <c r="O483">
        <v>3.1168563616173299E+17</v>
      </c>
      <c r="P483" t="s">
        <v>2752</v>
      </c>
      <c r="Q483" s="16">
        <v>46226</v>
      </c>
      <c r="R483" s="16">
        <v>46238</v>
      </c>
      <c r="S483" t="s">
        <v>916</v>
      </c>
      <c r="T483" t="s">
        <v>917</v>
      </c>
      <c r="U483" s="16">
        <v>46247</v>
      </c>
      <c r="V483" t="s">
        <v>924</v>
      </c>
      <c r="W483" t="s">
        <v>2753</v>
      </c>
      <c r="X483" t="s">
        <v>2754</v>
      </c>
      <c r="Y483" t="s">
        <v>2688</v>
      </c>
      <c r="AA483" t="s">
        <v>918</v>
      </c>
      <c r="AB483" t="s">
        <v>918</v>
      </c>
      <c r="AC483" s="17">
        <v>46247.767129629632</v>
      </c>
      <c r="AD483" s="12" t="s">
        <v>85</v>
      </c>
      <c r="AE483" s="12">
        <f t="shared" si="9"/>
        <v>232.5</v>
      </c>
    </row>
    <row r="484" spans="2:31" ht="14.45" x14ac:dyDescent="0.3">
      <c r="B484" t="s">
        <v>2683</v>
      </c>
      <c r="C484">
        <v>53</v>
      </c>
      <c r="D484" t="s">
        <v>1275</v>
      </c>
      <c r="E484">
        <v>80829201</v>
      </c>
      <c r="F484">
        <v>83921924</v>
      </c>
      <c r="G484" t="s">
        <v>562</v>
      </c>
      <c r="H484">
        <v>350</v>
      </c>
      <c r="I484">
        <v>304.33999999999997</v>
      </c>
      <c r="J484">
        <v>18</v>
      </c>
      <c r="K484" t="s">
        <v>905</v>
      </c>
      <c r="M484" t="s">
        <v>915</v>
      </c>
      <c r="N484">
        <v>1</v>
      </c>
      <c r="O484">
        <v>3.1298222151228301E+17</v>
      </c>
      <c r="P484" t="s">
        <v>2755</v>
      </c>
      <c r="Q484" s="16">
        <v>46230</v>
      </c>
      <c r="R484" s="16">
        <v>46238</v>
      </c>
      <c r="S484" t="s">
        <v>916</v>
      </c>
      <c r="T484" t="s">
        <v>917</v>
      </c>
      <c r="U484" s="16">
        <v>46247</v>
      </c>
      <c r="V484" t="s">
        <v>924</v>
      </c>
      <c r="W484" t="s">
        <v>2756</v>
      </c>
      <c r="X484" t="s">
        <v>2757</v>
      </c>
      <c r="Y484" t="s">
        <v>2688</v>
      </c>
      <c r="AA484" t="s">
        <v>918</v>
      </c>
      <c r="AB484" t="s">
        <v>918</v>
      </c>
      <c r="AC484" s="17">
        <v>46247.767129629632</v>
      </c>
      <c r="AD484" s="12" t="s">
        <v>85</v>
      </c>
      <c r="AE484" s="12">
        <f t="shared" si="9"/>
        <v>304.33999999999997</v>
      </c>
    </row>
    <row r="485" spans="2:31" ht="14.45" x14ac:dyDescent="0.3">
      <c r="B485" t="s">
        <v>2683</v>
      </c>
      <c r="C485">
        <v>54</v>
      </c>
      <c r="D485" t="s">
        <v>938</v>
      </c>
      <c r="E485" t="s">
        <v>939</v>
      </c>
      <c r="F485">
        <v>80870357</v>
      </c>
      <c r="G485" t="s">
        <v>628</v>
      </c>
      <c r="H485">
        <v>299</v>
      </c>
      <c r="I485">
        <v>232.32</v>
      </c>
      <c r="J485">
        <v>18</v>
      </c>
      <c r="K485" t="s">
        <v>905</v>
      </c>
      <c r="M485" t="s">
        <v>906</v>
      </c>
      <c r="N485">
        <v>1</v>
      </c>
      <c r="O485">
        <v>3.1229602305371002E+17</v>
      </c>
      <c r="P485" t="s">
        <v>2758</v>
      </c>
      <c r="Q485" s="16">
        <v>46228</v>
      </c>
      <c r="R485" s="16">
        <v>46237</v>
      </c>
      <c r="S485" t="s">
        <v>916</v>
      </c>
      <c r="T485" t="s">
        <v>917</v>
      </c>
      <c r="U485" s="16">
        <v>46247</v>
      </c>
      <c r="V485" t="s">
        <v>924</v>
      </c>
      <c r="W485" t="s">
        <v>2759</v>
      </c>
      <c r="X485" t="s">
        <v>2760</v>
      </c>
      <c r="Y485" t="s">
        <v>2688</v>
      </c>
      <c r="AA485" t="s">
        <v>918</v>
      </c>
      <c r="AB485" t="s">
        <v>918</v>
      </c>
      <c r="AC485" s="17">
        <v>46247.767129629632</v>
      </c>
      <c r="AD485" s="12" t="s">
        <v>85</v>
      </c>
      <c r="AE485" s="12">
        <f t="shared" si="9"/>
        <v>232.32</v>
      </c>
    </row>
    <row r="486" spans="2:31" ht="14.45" x14ac:dyDescent="0.3">
      <c r="B486" t="s">
        <v>2683</v>
      </c>
      <c r="C486">
        <v>55</v>
      </c>
      <c r="D486" t="s">
        <v>968</v>
      </c>
      <c r="E486">
        <v>82327019</v>
      </c>
      <c r="F486">
        <v>83921923</v>
      </c>
      <c r="G486" t="s">
        <v>305</v>
      </c>
      <c r="H486">
        <v>350</v>
      </c>
      <c r="I486">
        <v>304.33999999999997</v>
      </c>
      <c r="J486">
        <v>18</v>
      </c>
      <c r="K486" t="s">
        <v>905</v>
      </c>
      <c r="M486" t="s">
        <v>922</v>
      </c>
      <c r="N486">
        <v>1</v>
      </c>
      <c r="O486">
        <v>3.12951403940056E+17</v>
      </c>
      <c r="P486" t="s">
        <v>2761</v>
      </c>
      <c r="Q486" s="16">
        <v>46230</v>
      </c>
      <c r="R486" s="16">
        <v>46237</v>
      </c>
      <c r="S486" t="s">
        <v>916</v>
      </c>
      <c r="T486" t="s">
        <v>917</v>
      </c>
      <c r="U486" s="16">
        <v>46247</v>
      </c>
      <c r="V486" t="s">
        <v>924</v>
      </c>
      <c r="W486" t="s">
        <v>2762</v>
      </c>
      <c r="X486" t="s">
        <v>2763</v>
      </c>
      <c r="Y486" t="s">
        <v>2688</v>
      </c>
      <c r="AA486" t="s">
        <v>918</v>
      </c>
      <c r="AB486" t="s">
        <v>918</v>
      </c>
      <c r="AC486" s="17">
        <v>46247.767129629632</v>
      </c>
      <c r="AD486" s="12" t="s">
        <v>85</v>
      </c>
      <c r="AE486" s="12">
        <f t="shared" si="9"/>
        <v>304.33999999999997</v>
      </c>
    </row>
    <row r="487" spans="2:31" x14ac:dyDescent="0.25">
      <c r="B487" t="s">
        <v>2683</v>
      </c>
      <c r="C487">
        <v>56</v>
      </c>
      <c r="D487" t="s">
        <v>932</v>
      </c>
      <c r="E487">
        <v>80813218</v>
      </c>
      <c r="F487">
        <v>80864297</v>
      </c>
      <c r="G487" t="s">
        <v>632</v>
      </c>
      <c r="H487">
        <v>175</v>
      </c>
      <c r="I487">
        <v>153.5</v>
      </c>
      <c r="J487">
        <v>72</v>
      </c>
      <c r="K487" t="s">
        <v>905</v>
      </c>
      <c r="M487" t="s">
        <v>933</v>
      </c>
      <c r="N487">
        <v>1</v>
      </c>
      <c r="O487">
        <v>3.1296336232069402E+17</v>
      </c>
      <c r="P487" t="s">
        <v>2764</v>
      </c>
      <c r="Q487" s="16">
        <v>46230</v>
      </c>
      <c r="R487" s="16">
        <v>46237</v>
      </c>
      <c r="S487" t="s">
        <v>916</v>
      </c>
      <c r="T487" t="s">
        <v>917</v>
      </c>
      <c r="U487" s="16">
        <v>46247</v>
      </c>
      <c r="V487" t="s">
        <v>924</v>
      </c>
      <c r="W487" t="s">
        <v>2765</v>
      </c>
      <c r="X487" t="s">
        <v>2766</v>
      </c>
      <c r="Y487" t="s">
        <v>2688</v>
      </c>
      <c r="AA487" t="s">
        <v>918</v>
      </c>
      <c r="AB487" t="s">
        <v>918</v>
      </c>
      <c r="AC487" s="17">
        <v>46247.767129629632</v>
      </c>
      <c r="AD487" s="12" t="s">
        <v>85</v>
      </c>
      <c r="AE487" s="12">
        <f t="shared" si="9"/>
        <v>153.5</v>
      </c>
    </row>
    <row r="488" spans="2:31" ht="14.45" x14ac:dyDescent="0.3">
      <c r="B488" t="s">
        <v>2683</v>
      </c>
      <c r="C488">
        <v>57</v>
      </c>
      <c r="D488" t="s">
        <v>937</v>
      </c>
      <c r="E488">
        <v>80829995</v>
      </c>
      <c r="F488">
        <v>80895446</v>
      </c>
      <c r="G488" t="s">
        <v>797</v>
      </c>
      <c r="H488">
        <v>374</v>
      </c>
      <c r="I488">
        <v>325.22000000000003</v>
      </c>
      <c r="J488">
        <v>18</v>
      </c>
      <c r="K488" t="s">
        <v>905</v>
      </c>
      <c r="M488" t="s">
        <v>922</v>
      </c>
      <c r="N488">
        <v>1</v>
      </c>
      <c r="O488">
        <v>3.1072835062457997E+17</v>
      </c>
      <c r="P488" t="s">
        <v>2767</v>
      </c>
      <c r="Q488" s="16">
        <v>46224</v>
      </c>
      <c r="R488" s="16">
        <v>46237</v>
      </c>
      <c r="S488" t="s">
        <v>916</v>
      </c>
      <c r="T488" t="s">
        <v>917</v>
      </c>
      <c r="U488" s="16">
        <v>46247</v>
      </c>
      <c r="V488" t="s">
        <v>924</v>
      </c>
      <c r="W488" t="s">
        <v>2768</v>
      </c>
      <c r="X488" t="s">
        <v>2769</v>
      </c>
      <c r="Y488" t="s">
        <v>2688</v>
      </c>
      <c r="AA488" t="s">
        <v>918</v>
      </c>
      <c r="AB488" t="s">
        <v>918</v>
      </c>
      <c r="AC488" s="17">
        <v>46247.767129629632</v>
      </c>
      <c r="AD488" s="12" t="s">
        <v>85</v>
      </c>
      <c r="AE488" s="12">
        <f t="shared" si="9"/>
        <v>325.22000000000003</v>
      </c>
    </row>
    <row r="489" spans="2:31" ht="14.45" x14ac:dyDescent="0.3">
      <c r="B489" t="s">
        <v>2683</v>
      </c>
      <c r="C489">
        <v>58</v>
      </c>
      <c r="D489" t="s">
        <v>937</v>
      </c>
      <c r="E489">
        <v>80829995</v>
      </c>
      <c r="F489">
        <v>80895446</v>
      </c>
      <c r="G489" t="s">
        <v>797</v>
      </c>
      <c r="H489">
        <v>374</v>
      </c>
      <c r="I489">
        <v>325.22000000000003</v>
      </c>
      <c r="J489">
        <v>18</v>
      </c>
      <c r="K489" t="s">
        <v>905</v>
      </c>
      <c r="M489" t="s">
        <v>922</v>
      </c>
      <c r="N489">
        <v>1</v>
      </c>
      <c r="O489">
        <v>3.1084448910609901E+17</v>
      </c>
      <c r="P489" t="s">
        <v>2770</v>
      </c>
      <c r="Q489" s="16">
        <v>46224</v>
      </c>
      <c r="R489" s="16">
        <v>46237</v>
      </c>
      <c r="S489" t="s">
        <v>916</v>
      </c>
      <c r="T489" t="s">
        <v>917</v>
      </c>
      <c r="U489" s="16">
        <v>46247</v>
      </c>
      <c r="V489" t="s">
        <v>924</v>
      </c>
      <c r="W489" t="s">
        <v>2771</v>
      </c>
      <c r="X489" t="s">
        <v>2772</v>
      </c>
      <c r="Y489" t="s">
        <v>2688</v>
      </c>
      <c r="AA489" t="s">
        <v>918</v>
      </c>
      <c r="AB489" t="s">
        <v>918</v>
      </c>
      <c r="AC489" s="17">
        <v>46247.767129629632</v>
      </c>
      <c r="AD489" s="12" t="s">
        <v>85</v>
      </c>
      <c r="AE489" s="12">
        <f t="shared" si="9"/>
        <v>325.22000000000003</v>
      </c>
    </row>
    <row r="490" spans="2:31" ht="14.45" x14ac:dyDescent="0.3">
      <c r="B490" t="s">
        <v>2683</v>
      </c>
      <c r="C490">
        <v>59</v>
      </c>
      <c r="D490" t="s">
        <v>2281</v>
      </c>
      <c r="E490" t="s">
        <v>2282</v>
      </c>
      <c r="F490">
        <v>83912172</v>
      </c>
      <c r="G490" t="s">
        <v>418</v>
      </c>
      <c r="H490">
        <v>279</v>
      </c>
      <c r="I490">
        <v>232.5</v>
      </c>
      <c r="J490">
        <v>40</v>
      </c>
      <c r="K490" t="s">
        <v>905</v>
      </c>
      <c r="M490" t="s">
        <v>915</v>
      </c>
      <c r="N490">
        <v>1</v>
      </c>
      <c r="O490">
        <v>3.1070547673917299E+17</v>
      </c>
      <c r="P490" t="s">
        <v>2773</v>
      </c>
      <c r="Q490" s="16">
        <v>46224</v>
      </c>
      <c r="R490" s="16">
        <v>46236</v>
      </c>
      <c r="S490" t="s">
        <v>916</v>
      </c>
      <c r="T490" t="s">
        <v>917</v>
      </c>
      <c r="U490" s="16">
        <v>46247</v>
      </c>
      <c r="V490" t="s">
        <v>924</v>
      </c>
      <c r="W490" t="s">
        <v>2774</v>
      </c>
      <c r="X490" t="s">
        <v>2775</v>
      </c>
      <c r="Y490" t="s">
        <v>2688</v>
      </c>
      <c r="AA490" t="s">
        <v>918</v>
      </c>
      <c r="AB490" t="s">
        <v>918</v>
      </c>
      <c r="AC490" s="17">
        <v>46247.767129629632</v>
      </c>
      <c r="AD490" s="12" t="s">
        <v>85</v>
      </c>
      <c r="AE490" s="12">
        <f t="shared" si="9"/>
        <v>232.5</v>
      </c>
    </row>
    <row r="491" spans="2:31" ht="14.45" x14ac:dyDescent="0.3">
      <c r="B491" t="s">
        <v>2683</v>
      </c>
      <c r="C491">
        <v>60</v>
      </c>
      <c r="D491" t="s">
        <v>1014</v>
      </c>
      <c r="E491" t="s">
        <v>412</v>
      </c>
      <c r="F491">
        <v>83918758</v>
      </c>
      <c r="G491" t="s">
        <v>412</v>
      </c>
      <c r="H491">
        <v>285</v>
      </c>
      <c r="I491">
        <v>237.51</v>
      </c>
      <c r="J491">
        <v>40</v>
      </c>
      <c r="K491" t="s">
        <v>905</v>
      </c>
      <c r="M491" t="s">
        <v>915</v>
      </c>
      <c r="N491">
        <v>1</v>
      </c>
      <c r="O491">
        <v>3.12427114770408E+17</v>
      </c>
      <c r="P491" t="s">
        <v>2776</v>
      </c>
      <c r="Q491" s="16">
        <v>46230</v>
      </c>
      <c r="R491" s="16">
        <v>46236</v>
      </c>
      <c r="S491" t="s">
        <v>916</v>
      </c>
      <c r="T491" t="s">
        <v>917</v>
      </c>
      <c r="U491" s="16">
        <v>46247</v>
      </c>
      <c r="V491" t="s">
        <v>924</v>
      </c>
      <c r="W491" t="s">
        <v>2777</v>
      </c>
      <c r="X491" t="s">
        <v>2778</v>
      </c>
      <c r="Y491" t="s">
        <v>2688</v>
      </c>
      <c r="AA491" t="s">
        <v>918</v>
      </c>
      <c r="AB491" t="s">
        <v>918</v>
      </c>
      <c r="AC491" s="17">
        <v>46247.767129629632</v>
      </c>
      <c r="AD491" s="12" t="s">
        <v>85</v>
      </c>
      <c r="AE491" s="12">
        <f t="shared" si="9"/>
        <v>237.51</v>
      </c>
    </row>
    <row r="492" spans="2:31" ht="14.45" x14ac:dyDescent="0.3">
      <c r="B492" t="s">
        <v>2683</v>
      </c>
      <c r="C492">
        <v>62</v>
      </c>
      <c r="D492" t="s">
        <v>938</v>
      </c>
      <c r="E492" t="s">
        <v>939</v>
      </c>
      <c r="F492">
        <v>80870357</v>
      </c>
      <c r="G492" t="s">
        <v>628</v>
      </c>
      <c r="H492">
        <v>299</v>
      </c>
      <c r="I492">
        <v>232.32</v>
      </c>
      <c r="J492">
        <v>18</v>
      </c>
      <c r="K492" t="s">
        <v>905</v>
      </c>
      <c r="M492" t="s">
        <v>906</v>
      </c>
      <c r="N492">
        <v>1</v>
      </c>
      <c r="O492">
        <v>3.1112400773703302E+17</v>
      </c>
      <c r="P492" t="s">
        <v>2779</v>
      </c>
      <c r="Q492" s="16">
        <v>46225</v>
      </c>
      <c r="R492" s="16">
        <v>46234</v>
      </c>
      <c r="S492" t="s">
        <v>916</v>
      </c>
      <c r="T492" t="s">
        <v>917</v>
      </c>
      <c r="U492" s="16">
        <v>46247</v>
      </c>
      <c r="V492" t="s">
        <v>924</v>
      </c>
      <c r="W492" t="s">
        <v>2780</v>
      </c>
      <c r="X492" t="s">
        <v>2781</v>
      </c>
      <c r="Y492" t="s">
        <v>2688</v>
      </c>
      <c r="AA492" t="s">
        <v>918</v>
      </c>
      <c r="AB492" t="s">
        <v>918</v>
      </c>
      <c r="AC492" s="17">
        <v>46247.767129629632</v>
      </c>
      <c r="AD492" s="12" t="s">
        <v>85</v>
      </c>
      <c r="AE492" s="12">
        <f t="shared" si="9"/>
        <v>232.32</v>
      </c>
    </row>
    <row r="493" spans="2:31" ht="14.45" x14ac:dyDescent="0.3">
      <c r="B493" t="s">
        <v>2683</v>
      </c>
      <c r="C493">
        <v>63</v>
      </c>
      <c r="D493" t="s">
        <v>1016</v>
      </c>
      <c r="E493">
        <v>648969686</v>
      </c>
      <c r="F493">
        <v>83918759</v>
      </c>
      <c r="G493" t="s">
        <v>482</v>
      </c>
      <c r="H493">
        <v>279</v>
      </c>
      <c r="I493">
        <v>232.5</v>
      </c>
      <c r="J493">
        <v>40</v>
      </c>
      <c r="K493" t="s">
        <v>905</v>
      </c>
      <c r="M493" t="s">
        <v>915</v>
      </c>
      <c r="N493">
        <v>1</v>
      </c>
      <c r="O493">
        <v>3.1183723147421299E+17</v>
      </c>
      <c r="P493" t="s">
        <v>2782</v>
      </c>
      <c r="Q493" s="16">
        <v>46227</v>
      </c>
      <c r="R493" s="16">
        <v>46234</v>
      </c>
      <c r="S493" t="s">
        <v>916</v>
      </c>
      <c r="T493" t="s">
        <v>917</v>
      </c>
      <c r="U493" s="16">
        <v>46247</v>
      </c>
      <c r="V493" t="s">
        <v>924</v>
      </c>
      <c r="W493" t="s">
        <v>2783</v>
      </c>
      <c r="X493" t="s">
        <v>2784</v>
      </c>
      <c r="Y493" t="s">
        <v>2688</v>
      </c>
      <c r="AA493" t="s">
        <v>918</v>
      </c>
      <c r="AB493" t="s">
        <v>918</v>
      </c>
      <c r="AC493" s="17">
        <v>46247.767129629632</v>
      </c>
      <c r="AD493" s="12" t="s">
        <v>85</v>
      </c>
      <c r="AE493" s="12">
        <f t="shared" si="9"/>
        <v>232.5</v>
      </c>
    </row>
    <row r="494" spans="2:31" ht="14.45" x14ac:dyDescent="0.3">
      <c r="B494" t="s">
        <v>2683</v>
      </c>
      <c r="C494">
        <v>64</v>
      </c>
      <c r="D494" t="s">
        <v>1316</v>
      </c>
      <c r="E494">
        <v>80741149</v>
      </c>
      <c r="F494">
        <v>80840354</v>
      </c>
      <c r="G494" t="s">
        <v>485</v>
      </c>
      <c r="H494">
        <v>375</v>
      </c>
      <c r="I494">
        <v>328.95</v>
      </c>
      <c r="J494">
        <v>18</v>
      </c>
      <c r="K494" t="s">
        <v>905</v>
      </c>
      <c r="M494" t="s">
        <v>933</v>
      </c>
      <c r="N494">
        <v>1</v>
      </c>
      <c r="O494">
        <v>3.0930820654976301E+17</v>
      </c>
      <c r="P494" t="s">
        <v>2785</v>
      </c>
      <c r="Q494" s="16">
        <v>46220</v>
      </c>
      <c r="R494" s="16">
        <v>46232</v>
      </c>
      <c r="S494" t="s">
        <v>916</v>
      </c>
      <c r="T494" t="s">
        <v>917</v>
      </c>
      <c r="U494" s="16">
        <v>46247</v>
      </c>
      <c r="V494" t="s">
        <v>924</v>
      </c>
      <c r="W494" t="s">
        <v>2786</v>
      </c>
      <c r="X494" t="s">
        <v>2787</v>
      </c>
      <c r="Y494" t="s">
        <v>2688</v>
      </c>
      <c r="AA494" t="s">
        <v>918</v>
      </c>
      <c r="AB494" t="s">
        <v>918</v>
      </c>
      <c r="AC494" s="17">
        <v>46247.767129629632</v>
      </c>
      <c r="AD494" s="12" t="s">
        <v>85</v>
      </c>
      <c r="AE494" s="12">
        <f t="shared" si="9"/>
        <v>328.95</v>
      </c>
    </row>
    <row r="495" spans="2:31" ht="14.45" x14ac:dyDescent="0.3">
      <c r="B495" t="s">
        <v>2683</v>
      </c>
      <c r="C495">
        <v>65</v>
      </c>
      <c r="D495" t="s">
        <v>2788</v>
      </c>
      <c r="E495">
        <v>80821569</v>
      </c>
      <c r="F495">
        <v>80876079</v>
      </c>
      <c r="G495" t="s">
        <v>808</v>
      </c>
      <c r="H495">
        <v>649</v>
      </c>
      <c r="I495">
        <v>579.47</v>
      </c>
      <c r="J495">
        <v>48</v>
      </c>
      <c r="K495" t="s">
        <v>905</v>
      </c>
      <c r="M495" t="s">
        <v>1985</v>
      </c>
      <c r="N495">
        <v>1</v>
      </c>
      <c r="O495">
        <v>3.0448135060469901E+17</v>
      </c>
      <c r="P495" t="s">
        <v>2789</v>
      </c>
      <c r="Q495" s="16">
        <v>46209</v>
      </c>
      <c r="R495" s="16">
        <v>46231</v>
      </c>
      <c r="S495" t="s">
        <v>916</v>
      </c>
      <c r="T495" t="s">
        <v>917</v>
      </c>
      <c r="U495" s="16">
        <v>46247</v>
      </c>
      <c r="V495" t="s">
        <v>924</v>
      </c>
      <c r="W495" t="s">
        <v>2790</v>
      </c>
      <c r="X495" t="s">
        <v>2791</v>
      </c>
      <c r="Y495" t="s">
        <v>2688</v>
      </c>
      <c r="AA495" t="s">
        <v>918</v>
      </c>
      <c r="AB495" t="s">
        <v>918</v>
      </c>
      <c r="AC495" s="17">
        <v>46247.767129629632</v>
      </c>
      <c r="AD495" s="12" t="s">
        <v>85</v>
      </c>
      <c r="AE495" s="12">
        <f t="shared" si="9"/>
        <v>579.47</v>
      </c>
    </row>
    <row r="496" spans="2:31" ht="14.45" x14ac:dyDescent="0.3">
      <c r="B496" t="s">
        <v>2683</v>
      </c>
      <c r="C496">
        <v>67</v>
      </c>
      <c r="D496" t="s">
        <v>2792</v>
      </c>
      <c r="E496" t="s">
        <v>2793</v>
      </c>
      <c r="F496" t="s">
        <v>2794</v>
      </c>
      <c r="G496" t="s">
        <v>927</v>
      </c>
      <c r="H496">
        <v>1120</v>
      </c>
      <c r="I496">
        <v>933.34</v>
      </c>
      <c r="J496">
        <v>6</v>
      </c>
      <c r="K496" t="s">
        <v>905</v>
      </c>
      <c r="M496" t="s">
        <v>915</v>
      </c>
      <c r="N496">
        <v>2</v>
      </c>
      <c r="O496">
        <v>3.0246343487606502E+17</v>
      </c>
      <c r="P496" t="s">
        <v>2795</v>
      </c>
      <c r="Q496" s="16">
        <v>46202</v>
      </c>
      <c r="R496" s="16">
        <v>46220</v>
      </c>
      <c r="S496" t="s">
        <v>916</v>
      </c>
      <c r="T496" t="s">
        <v>917</v>
      </c>
      <c r="U496" s="16">
        <v>46247</v>
      </c>
      <c r="V496" t="s">
        <v>909</v>
      </c>
      <c r="W496">
        <v>34483278683984</v>
      </c>
      <c r="X496" t="s">
        <v>2796</v>
      </c>
      <c r="Y496" t="s">
        <v>918</v>
      </c>
      <c r="AA496" t="s">
        <v>918</v>
      </c>
      <c r="AB496" t="s">
        <v>918</v>
      </c>
      <c r="AC496" s="17">
        <v>46247.757557870369</v>
      </c>
      <c r="AD496" s="12" t="s">
        <v>85</v>
      </c>
      <c r="AE496" s="12">
        <f t="shared" si="9"/>
        <v>1866.68</v>
      </c>
    </row>
    <row r="497" spans="2:31" ht="14.45" x14ac:dyDescent="0.3">
      <c r="B497" t="s">
        <v>2683</v>
      </c>
      <c r="C497">
        <v>68</v>
      </c>
      <c r="D497" t="s">
        <v>1016</v>
      </c>
      <c r="E497">
        <v>648969686</v>
      </c>
      <c r="F497">
        <v>83918759</v>
      </c>
      <c r="G497" t="s">
        <v>482</v>
      </c>
      <c r="H497">
        <v>279</v>
      </c>
      <c r="I497">
        <v>232.5</v>
      </c>
      <c r="J497">
        <v>40</v>
      </c>
      <c r="K497" t="s">
        <v>905</v>
      </c>
      <c r="M497" t="s">
        <v>915</v>
      </c>
      <c r="N497">
        <v>1</v>
      </c>
      <c r="O497">
        <v>3.1693204122434502E+17</v>
      </c>
      <c r="P497" t="s">
        <v>2797</v>
      </c>
      <c r="Q497" s="16">
        <v>46241</v>
      </c>
      <c r="R497" s="16">
        <v>46244</v>
      </c>
      <c r="S497" t="s">
        <v>916</v>
      </c>
      <c r="T497" t="s">
        <v>917</v>
      </c>
      <c r="U497" s="16">
        <v>46247</v>
      </c>
      <c r="V497" t="s">
        <v>2636</v>
      </c>
      <c r="W497" t="s">
        <v>2798</v>
      </c>
      <c r="X497" t="s">
        <v>2799</v>
      </c>
      <c r="Y497" t="s">
        <v>2800</v>
      </c>
      <c r="AA497" t="s">
        <v>918</v>
      </c>
      <c r="AB497" t="s">
        <v>918</v>
      </c>
      <c r="AC497" s="17">
        <v>46247.670717592591</v>
      </c>
      <c r="AD497" s="12" t="s">
        <v>85</v>
      </c>
      <c r="AE497" s="12">
        <f t="shared" si="9"/>
        <v>232.5</v>
      </c>
    </row>
    <row r="498" spans="2:31" ht="14.45" x14ac:dyDescent="0.3">
      <c r="B498" t="s">
        <v>2683</v>
      </c>
      <c r="C498">
        <v>69</v>
      </c>
      <c r="D498" t="s">
        <v>1310</v>
      </c>
      <c r="E498" t="s">
        <v>1311</v>
      </c>
      <c r="F498">
        <v>80866726</v>
      </c>
      <c r="G498" t="s">
        <v>787</v>
      </c>
      <c r="H498">
        <v>285</v>
      </c>
      <c r="I498">
        <v>254.49</v>
      </c>
      <c r="J498">
        <v>48</v>
      </c>
      <c r="K498" t="s">
        <v>905</v>
      </c>
      <c r="M498" t="s">
        <v>1227</v>
      </c>
      <c r="N498">
        <v>1</v>
      </c>
      <c r="O498">
        <v>3.1720869788904E+17</v>
      </c>
      <c r="P498" t="s">
        <v>2801</v>
      </c>
      <c r="Q498" s="16">
        <v>46242</v>
      </c>
      <c r="R498" s="16">
        <v>46244</v>
      </c>
      <c r="S498" t="s">
        <v>916</v>
      </c>
      <c r="T498" t="s">
        <v>917</v>
      </c>
      <c r="U498" s="16">
        <v>46247</v>
      </c>
      <c r="V498" t="s">
        <v>2636</v>
      </c>
      <c r="W498" t="s">
        <v>2802</v>
      </c>
      <c r="X498" t="s">
        <v>2803</v>
      </c>
      <c r="Y498" t="s">
        <v>2800</v>
      </c>
      <c r="AA498" t="s">
        <v>918</v>
      </c>
      <c r="AB498" t="s">
        <v>918</v>
      </c>
      <c r="AC498" s="17">
        <v>46247.670717592591</v>
      </c>
      <c r="AD498" s="12" t="s">
        <v>85</v>
      </c>
      <c r="AE498" s="12">
        <f t="shared" si="9"/>
        <v>254.49</v>
      </c>
    </row>
    <row r="499" spans="2:31" ht="14.45" x14ac:dyDescent="0.3">
      <c r="B499" t="s">
        <v>2683</v>
      </c>
      <c r="C499">
        <v>70</v>
      </c>
      <c r="D499" t="s">
        <v>1740</v>
      </c>
      <c r="E499" t="s">
        <v>1741</v>
      </c>
      <c r="F499">
        <v>80895517</v>
      </c>
      <c r="G499" t="s">
        <v>546</v>
      </c>
      <c r="H499">
        <v>351</v>
      </c>
      <c r="I499">
        <v>292.5</v>
      </c>
      <c r="J499">
        <v>40</v>
      </c>
      <c r="K499" t="s">
        <v>905</v>
      </c>
      <c r="M499" t="s">
        <v>915</v>
      </c>
      <c r="N499">
        <v>1</v>
      </c>
      <c r="O499">
        <v>3.1643446519882298E+17</v>
      </c>
      <c r="P499" t="s">
        <v>2804</v>
      </c>
      <c r="Q499" s="16">
        <v>46240</v>
      </c>
      <c r="R499" s="16">
        <v>46245</v>
      </c>
      <c r="S499" t="s">
        <v>916</v>
      </c>
      <c r="T499" t="s">
        <v>917</v>
      </c>
      <c r="U499" s="16">
        <v>46247</v>
      </c>
      <c r="V499" t="s">
        <v>909</v>
      </c>
      <c r="W499">
        <v>1490839223708560</v>
      </c>
      <c r="X499" t="s">
        <v>2805</v>
      </c>
      <c r="Y499" t="s">
        <v>2707</v>
      </c>
      <c r="AA499" t="s">
        <v>918</v>
      </c>
      <c r="AB499" t="s">
        <v>918</v>
      </c>
      <c r="AC499" s="17">
        <v>46247.615208333336</v>
      </c>
      <c r="AD499" s="12" t="s">
        <v>85</v>
      </c>
      <c r="AE499" s="12">
        <f t="shared" si="9"/>
        <v>292.5</v>
      </c>
    </row>
    <row r="500" spans="2:31" ht="14.45" x14ac:dyDescent="0.3">
      <c r="B500" t="s">
        <v>2683</v>
      </c>
      <c r="C500">
        <v>71</v>
      </c>
      <c r="D500" t="s">
        <v>1329</v>
      </c>
      <c r="E500">
        <v>80863078</v>
      </c>
      <c r="F500">
        <v>80887987</v>
      </c>
      <c r="G500" t="s">
        <v>914</v>
      </c>
      <c r="H500">
        <v>560</v>
      </c>
      <c r="I500">
        <v>466.67</v>
      </c>
      <c r="J500">
        <v>6</v>
      </c>
      <c r="K500" t="s">
        <v>905</v>
      </c>
      <c r="M500" t="s">
        <v>915</v>
      </c>
      <c r="N500">
        <v>1</v>
      </c>
      <c r="O500">
        <v>3.1727912691832102E+17</v>
      </c>
      <c r="P500" t="s">
        <v>2806</v>
      </c>
      <c r="Q500" s="16">
        <v>46242</v>
      </c>
      <c r="R500" s="16">
        <v>46245</v>
      </c>
      <c r="S500" t="s">
        <v>916</v>
      </c>
      <c r="T500" t="s">
        <v>917</v>
      </c>
      <c r="U500" s="16">
        <v>46247</v>
      </c>
      <c r="V500" t="s">
        <v>909</v>
      </c>
      <c r="W500">
        <v>1490839316864200</v>
      </c>
      <c r="X500" t="s">
        <v>2807</v>
      </c>
      <c r="Y500" t="s">
        <v>2707</v>
      </c>
      <c r="AA500" t="s">
        <v>918</v>
      </c>
      <c r="AB500" t="s">
        <v>918</v>
      </c>
      <c r="AC500" s="17">
        <v>46247.615208333336</v>
      </c>
      <c r="AD500" s="12" t="s">
        <v>85</v>
      </c>
      <c r="AE500" s="12">
        <f t="shared" si="9"/>
        <v>466.67</v>
      </c>
    </row>
    <row r="501" spans="2:31" x14ac:dyDescent="0.25">
      <c r="B501" t="s">
        <v>2683</v>
      </c>
      <c r="C501">
        <v>72</v>
      </c>
      <c r="D501" t="s">
        <v>932</v>
      </c>
      <c r="E501">
        <v>80813218</v>
      </c>
      <c r="F501">
        <v>80864297</v>
      </c>
      <c r="G501" t="s">
        <v>632</v>
      </c>
      <c r="H501">
        <v>175</v>
      </c>
      <c r="I501">
        <v>153.5</v>
      </c>
      <c r="J501">
        <v>72</v>
      </c>
      <c r="K501" t="s">
        <v>905</v>
      </c>
      <c r="M501" t="s">
        <v>933</v>
      </c>
      <c r="N501">
        <v>1</v>
      </c>
      <c r="O501">
        <v>3.15540805501992E+17</v>
      </c>
      <c r="P501" t="s">
        <v>2808</v>
      </c>
      <c r="Q501" s="16">
        <v>46237</v>
      </c>
      <c r="R501" s="16">
        <v>46245</v>
      </c>
      <c r="S501" t="s">
        <v>916</v>
      </c>
      <c r="T501" t="s">
        <v>917</v>
      </c>
      <c r="U501" s="16">
        <v>46247</v>
      </c>
      <c r="V501" t="s">
        <v>909</v>
      </c>
      <c r="W501">
        <v>1490839012690070</v>
      </c>
      <c r="X501" t="s">
        <v>2809</v>
      </c>
      <c r="Y501" t="s">
        <v>2707</v>
      </c>
      <c r="AA501" t="s">
        <v>918</v>
      </c>
      <c r="AB501" t="s">
        <v>918</v>
      </c>
      <c r="AC501" s="17">
        <v>46247.615208333336</v>
      </c>
      <c r="AD501" s="12" t="s">
        <v>85</v>
      </c>
      <c r="AE501" s="12">
        <f t="shared" si="9"/>
        <v>153.5</v>
      </c>
    </row>
    <row r="502" spans="2:31" ht="14.45" x14ac:dyDescent="0.3">
      <c r="B502" t="s">
        <v>2683</v>
      </c>
      <c r="C502">
        <v>73</v>
      </c>
      <c r="D502" t="s">
        <v>1329</v>
      </c>
      <c r="E502">
        <v>80863078</v>
      </c>
      <c r="F502">
        <v>80887987</v>
      </c>
      <c r="G502" t="s">
        <v>914</v>
      </c>
      <c r="H502">
        <v>560</v>
      </c>
      <c r="I502">
        <v>466.67</v>
      </c>
      <c r="J502">
        <v>6</v>
      </c>
      <c r="K502" t="s">
        <v>905</v>
      </c>
      <c r="M502" t="s">
        <v>915</v>
      </c>
      <c r="N502">
        <v>1</v>
      </c>
      <c r="O502">
        <v>3.1513586627273203E+17</v>
      </c>
      <c r="P502" t="s">
        <v>2810</v>
      </c>
      <c r="Q502" s="16">
        <v>46237</v>
      </c>
      <c r="R502" s="16">
        <v>46245</v>
      </c>
      <c r="S502" t="s">
        <v>916</v>
      </c>
      <c r="T502" t="s">
        <v>917</v>
      </c>
      <c r="U502" s="16">
        <v>46247</v>
      </c>
      <c r="V502" t="s">
        <v>909</v>
      </c>
      <c r="W502">
        <v>1490839012866780</v>
      </c>
      <c r="X502" t="s">
        <v>2811</v>
      </c>
      <c r="Y502" t="s">
        <v>2707</v>
      </c>
      <c r="AA502" t="s">
        <v>918</v>
      </c>
      <c r="AB502" t="s">
        <v>918</v>
      </c>
      <c r="AC502" s="17">
        <v>46247.615208333336</v>
      </c>
      <c r="AD502" s="12" t="s">
        <v>85</v>
      </c>
      <c r="AE502" s="12">
        <f t="shared" si="9"/>
        <v>466.67</v>
      </c>
    </row>
    <row r="503" spans="2:31" ht="14.45" x14ac:dyDescent="0.3">
      <c r="B503" t="s">
        <v>2683</v>
      </c>
      <c r="C503">
        <v>74</v>
      </c>
      <c r="D503" t="s">
        <v>2216</v>
      </c>
      <c r="E503" t="s">
        <v>2217</v>
      </c>
      <c r="F503">
        <v>80887985</v>
      </c>
      <c r="G503" t="s">
        <v>927</v>
      </c>
      <c r="H503">
        <v>560</v>
      </c>
      <c r="I503">
        <v>466.67</v>
      </c>
      <c r="J503">
        <v>6</v>
      </c>
      <c r="K503" t="s">
        <v>905</v>
      </c>
      <c r="M503" t="s">
        <v>922</v>
      </c>
      <c r="N503">
        <v>1</v>
      </c>
      <c r="O503">
        <v>3.1615079315333498E+17</v>
      </c>
      <c r="P503" t="s">
        <v>2812</v>
      </c>
      <c r="Q503" s="16">
        <v>46239</v>
      </c>
      <c r="R503" s="16">
        <v>46244</v>
      </c>
      <c r="S503" t="s">
        <v>916</v>
      </c>
      <c r="T503" t="s">
        <v>917</v>
      </c>
      <c r="U503" s="16">
        <v>46247</v>
      </c>
      <c r="V503" t="s">
        <v>909</v>
      </c>
      <c r="W503">
        <v>1490839177848840</v>
      </c>
      <c r="X503" t="s">
        <v>2813</v>
      </c>
      <c r="Y503" t="s">
        <v>2707</v>
      </c>
      <c r="AA503" t="s">
        <v>918</v>
      </c>
      <c r="AB503" t="s">
        <v>918</v>
      </c>
      <c r="AC503" s="17">
        <v>46247.615208333336</v>
      </c>
      <c r="AD503" s="12" t="s">
        <v>85</v>
      </c>
      <c r="AE503" s="12">
        <f t="shared" si="9"/>
        <v>466.67</v>
      </c>
    </row>
    <row r="504" spans="2:31" ht="14.45" x14ac:dyDescent="0.3">
      <c r="B504" t="s">
        <v>2683</v>
      </c>
      <c r="C504">
        <v>75</v>
      </c>
      <c r="D504" t="s">
        <v>995</v>
      </c>
      <c r="E504" t="s">
        <v>996</v>
      </c>
      <c r="F504">
        <v>83911280</v>
      </c>
      <c r="G504" t="s">
        <v>969</v>
      </c>
      <c r="H504">
        <v>222</v>
      </c>
      <c r="I504">
        <v>201.81</v>
      </c>
      <c r="J504">
        <v>48</v>
      </c>
      <c r="K504" t="s">
        <v>905</v>
      </c>
      <c r="M504" t="s">
        <v>912</v>
      </c>
      <c r="N504">
        <v>1</v>
      </c>
      <c r="O504">
        <v>3.1535642825788E+17</v>
      </c>
      <c r="P504" t="s">
        <v>2814</v>
      </c>
      <c r="Q504" s="16">
        <v>46237</v>
      </c>
      <c r="R504" s="16">
        <v>46244</v>
      </c>
      <c r="S504" t="s">
        <v>916</v>
      </c>
      <c r="T504" t="s">
        <v>917</v>
      </c>
      <c r="U504" s="16">
        <v>46247</v>
      </c>
      <c r="V504" t="s">
        <v>909</v>
      </c>
      <c r="W504">
        <v>1490839012783900</v>
      </c>
      <c r="X504" t="s">
        <v>2815</v>
      </c>
      <c r="Y504" t="s">
        <v>2707</v>
      </c>
      <c r="AA504" t="s">
        <v>918</v>
      </c>
      <c r="AB504" t="s">
        <v>918</v>
      </c>
      <c r="AC504" s="17">
        <v>46247.615208333336</v>
      </c>
      <c r="AD504" s="12" t="s">
        <v>85</v>
      </c>
      <c r="AE504" s="12">
        <f t="shared" si="9"/>
        <v>201.81</v>
      </c>
    </row>
    <row r="505" spans="2:31" ht="14.45" x14ac:dyDescent="0.3">
      <c r="B505" t="s">
        <v>2683</v>
      </c>
      <c r="C505">
        <v>76</v>
      </c>
      <c r="D505" t="s">
        <v>937</v>
      </c>
      <c r="E505">
        <v>80829995</v>
      </c>
      <c r="F505">
        <v>80895446</v>
      </c>
      <c r="G505" t="s">
        <v>797</v>
      </c>
      <c r="H505">
        <v>374</v>
      </c>
      <c r="I505">
        <v>325.22000000000003</v>
      </c>
      <c r="J505">
        <v>18</v>
      </c>
      <c r="K505" t="s">
        <v>905</v>
      </c>
      <c r="M505" t="s">
        <v>922</v>
      </c>
      <c r="N505">
        <v>1</v>
      </c>
      <c r="O505">
        <v>3.1575907088716403E+17</v>
      </c>
      <c r="P505" t="s">
        <v>2816</v>
      </c>
      <c r="Q505" s="16">
        <v>46238</v>
      </c>
      <c r="R505" s="16">
        <v>46244</v>
      </c>
      <c r="S505" t="s">
        <v>916</v>
      </c>
      <c r="T505" t="s">
        <v>917</v>
      </c>
      <c r="U505" s="16">
        <v>46247</v>
      </c>
      <c r="V505" t="s">
        <v>909</v>
      </c>
      <c r="W505">
        <v>1490839117527010</v>
      </c>
      <c r="X505" t="s">
        <v>2817</v>
      </c>
      <c r="Y505" t="s">
        <v>2707</v>
      </c>
      <c r="AA505" t="s">
        <v>918</v>
      </c>
      <c r="AB505" t="s">
        <v>918</v>
      </c>
      <c r="AC505" s="17">
        <v>46247.615208333336</v>
      </c>
      <c r="AD505" s="12" t="s">
        <v>85</v>
      </c>
      <c r="AE505" s="12">
        <f t="shared" si="9"/>
        <v>325.22000000000003</v>
      </c>
    </row>
    <row r="506" spans="2:31" ht="14.45" x14ac:dyDescent="0.3">
      <c r="B506" t="s">
        <v>2683</v>
      </c>
      <c r="C506">
        <v>78</v>
      </c>
      <c r="D506" t="s">
        <v>1016</v>
      </c>
      <c r="E506">
        <v>648969686</v>
      </c>
      <c r="F506">
        <v>83918759</v>
      </c>
      <c r="G506" t="s">
        <v>482</v>
      </c>
      <c r="H506">
        <v>279</v>
      </c>
      <c r="I506">
        <v>232.5</v>
      </c>
      <c r="J506">
        <v>40</v>
      </c>
      <c r="K506" t="s">
        <v>905</v>
      </c>
      <c r="M506" t="s">
        <v>915</v>
      </c>
      <c r="N506">
        <v>2</v>
      </c>
      <c r="O506">
        <v>3.1697113983830202E+17</v>
      </c>
      <c r="P506" t="s">
        <v>2818</v>
      </c>
      <c r="Q506" s="16">
        <v>46241</v>
      </c>
      <c r="R506" s="16">
        <v>46244</v>
      </c>
      <c r="S506" t="s">
        <v>916</v>
      </c>
      <c r="T506" t="s">
        <v>917</v>
      </c>
      <c r="U506" s="16">
        <v>46247</v>
      </c>
      <c r="V506" t="s">
        <v>909</v>
      </c>
      <c r="W506">
        <v>34483441297613</v>
      </c>
      <c r="X506" t="s">
        <v>2819</v>
      </c>
      <c r="Y506" t="s">
        <v>2820</v>
      </c>
      <c r="AA506" t="s">
        <v>918</v>
      </c>
      <c r="AB506" t="s">
        <v>918</v>
      </c>
      <c r="AC506" s="17">
        <v>46247.615208333336</v>
      </c>
      <c r="AD506" s="12" t="s">
        <v>85</v>
      </c>
      <c r="AE506" s="12">
        <f t="shared" si="9"/>
        <v>465</v>
      </c>
    </row>
    <row r="507" spans="2:31" ht="14.45" x14ac:dyDescent="0.3">
      <c r="B507" t="s">
        <v>2683</v>
      </c>
      <c r="C507">
        <v>79</v>
      </c>
      <c r="D507" t="s">
        <v>1035</v>
      </c>
      <c r="E507">
        <v>1418652983</v>
      </c>
      <c r="F507">
        <v>83912164</v>
      </c>
      <c r="G507" t="s">
        <v>402</v>
      </c>
      <c r="H507">
        <v>294</v>
      </c>
      <c r="I507">
        <v>245.01</v>
      </c>
      <c r="J507">
        <v>40</v>
      </c>
      <c r="K507" t="s">
        <v>905</v>
      </c>
      <c r="M507" t="s">
        <v>915</v>
      </c>
      <c r="N507">
        <v>1</v>
      </c>
      <c r="O507">
        <v>3.1642235340874202E+17</v>
      </c>
      <c r="P507" t="s">
        <v>2821</v>
      </c>
      <c r="Q507" s="16">
        <v>46240</v>
      </c>
      <c r="R507" s="16">
        <v>46244</v>
      </c>
      <c r="S507" t="s">
        <v>916</v>
      </c>
      <c r="T507" t="s">
        <v>917</v>
      </c>
      <c r="U507" s="16">
        <v>46247</v>
      </c>
      <c r="V507" t="s">
        <v>909</v>
      </c>
      <c r="W507">
        <v>1490839223708310</v>
      </c>
      <c r="X507" t="s">
        <v>2822</v>
      </c>
      <c r="Y507" t="s">
        <v>2707</v>
      </c>
      <c r="AA507" t="s">
        <v>918</v>
      </c>
      <c r="AB507" t="s">
        <v>918</v>
      </c>
      <c r="AC507" s="17">
        <v>46247.615208333336</v>
      </c>
      <c r="AD507" s="12" t="s">
        <v>85</v>
      </c>
      <c r="AE507" s="12">
        <f t="shared" si="9"/>
        <v>245.01</v>
      </c>
    </row>
    <row r="508" spans="2:31" ht="14.45" x14ac:dyDescent="0.3">
      <c r="B508" t="s">
        <v>2683</v>
      </c>
      <c r="C508">
        <v>80</v>
      </c>
      <c r="D508" t="s">
        <v>929</v>
      </c>
      <c r="E508">
        <v>80817634</v>
      </c>
      <c r="F508">
        <v>80870358</v>
      </c>
      <c r="G508" t="s">
        <v>156</v>
      </c>
      <c r="H508">
        <v>325</v>
      </c>
      <c r="I508">
        <v>252.53</v>
      </c>
      <c r="J508">
        <v>0</v>
      </c>
      <c r="K508" t="s">
        <v>905</v>
      </c>
      <c r="M508" t="s">
        <v>930</v>
      </c>
      <c r="N508">
        <v>1</v>
      </c>
      <c r="O508">
        <v>3.1638917342742502E+17</v>
      </c>
      <c r="P508" t="s">
        <v>2823</v>
      </c>
      <c r="Q508" s="16">
        <v>46239</v>
      </c>
      <c r="R508" s="16">
        <v>46244</v>
      </c>
      <c r="S508" t="s">
        <v>916</v>
      </c>
      <c r="T508" t="s">
        <v>917</v>
      </c>
      <c r="U508" s="16">
        <v>46247</v>
      </c>
      <c r="V508" t="s">
        <v>909</v>
      </c>
      <c r="W508">
        <v>1490839177841570</v>
      </c>
      <c r="X508" t="s">
        <v>2824</v>
      </c>
      <c r="Y508" t="s">
        <v>2707</v>
      </c>
      <c r="AA508" t="s">
        <v>918</v>
      </c>
      <c r="AB508" t="s">
        <v>918</v>
      </c>
      <c r="AC508" s="17">
        <v>46247.615208333336</v>
      </c>
      <c r="AD508" s="12" t="s">
        <v>85</v>
      </c>
      <c r="AE508" s="12">
        <f t="shared" si="9"/>
        <v>252.53</v>
      </c>
    </row>
    <row r="509" spans="2:31" ht="14.45" x14ac:dyDescent="0.3">
      <c r="B509" t="s">
        <v>2683</v>
      </c>
      <c r="C509">
        <v>81</v>
      </c>
      <c r="D509" t="s">
        <v>991</v>
      </c>
      <c r="E509" t="s">
        <v>992</v>
      </c>
      <c r="F509">
        <v>80892904</v>
      </c>
      <c r="G509" t="s">
        <v>1013</v>
      </c>
      <c r="H509">
        <v>267</v>
      </c>
      <c r="I509">
        <v>242.73</v>
      </c>
      <c r="J509">
        <v>48</v>
      </c>
      <c r="K509" t="s">
        <v>905</v>
      </c>
      <c r="M509" t="s">
        <v>912</v>
      </c>
      <c r="N509">
        <v>1</v>
      </c>
      <c r="O509">
        <v>3.1547808099855098E+17</v>
      </c>
      <c r="P509" t="s">
        <v>2825</v>
      </c>
      <c r="Q509" s="16">
        <v>46237</v>
      </c>
      <c r="R509" s="16">
        <v>46244</v>
      </c>
      <c r="S509" t="s">
        <v>916</v>
      </c>
      <c r="T509" t="s">
        <v>917</v>
      </c>
      <c r="U509" s="16">
        <v>46247</v>
      </c>
      <c r="V509" t="s">
        <v>909</v>
      </c>
      <c r="W509">
        <v>1490839012794340</v>
      </c>
      <c r="X509" t="s">
        <v>2826</v>
      </c>
      <c r="Y509" t="s">
        <v>2707</v>
      </c>
      <c r="AA509" t="s">
        <v>918</v>
      </c>
      <c r="AB509" t="s">
        <v>918</v>
      </c>
      <c r="AC509" s="17">
        <v>46247.615208333336</v>
      </c>
      <c r="AD509" s="12" t="s">
        <v>85</v>
      </c>
      <c r="AE509" s="12">
        <f t="shared" si="9"/>
        <v>242.73</v>
      </c>
    </row>
    <row r="510" spans="2:31" ht="14.45" x14ac:dyDescent="0.3">
      <c r="B510" t="s">
        <v>2683</v>
      </c>
      <c r="C510">
        <v>82</v>
      </c>
      <c r="D510" t="s">
        <v>1773</v>
      </c>
      <c r="E510">
        <v>36520854</v>
      </c>
      <c r="F510">
        <v>83912166</v>
      </c>
      <c r="G510" t="s">
        <v>405</v>
      </c>
      <c r="H510">
        <v>294</v>
      </c>
      <c r="I510">
        <v>245.01</v>
      </c>
      <c r="J510">
        <v>40</v>
      </c>
      <c r="K510" t="s">
        <v>905</v>
      </c>
      <c r="M510" t="s">
        <v>915</v>
      </c>
      <c r="N510">
        <v>1</v>
      </c>
      <c r="O510">
        <v>3.1699227940272E+17</v>
      </c>
      <c r="P510" t="s">
        <v>2827</v>
      </c>
      <c r="Q510" s="16">
        <v>46241</v>
      </c>
      <c r="R510" s="16">
        <v>46244</v>
      </c>
      <c r="S510" t="s">
        <v>916</v>
      </c>
      <c r="T510" t="s">
        <v>917</v>
      </c>
      <c r="U510" s="16">
        <v>46247</v>
      </c>
      <c r="V510" t="s">
        <v>909</v>
      </c>
      <c r="W510">
        <v>1490839270428830</v>
      </c>
      <c r="X510" t="s">
        <v>2828</v>
      </c>
      <c r="Y510" t="s">
        <v>2707</v>
      </c>
      <c r="AA510" t="s">
        <v>918</v>
      </c>
      <c r="AB510" t="s">
        <v>918</v>
      </c>
      <c r="AC510" s="17">
        <v>46247.615208333336</v>
      </c>
      <c r="AD510" s="12" t="s">
        <v>85</v>
      </c>
      <c r="AE510" s="12">
        <f t="shared" si="9"/>
        <v>245.01</v>
      </c>
    </row>
    <row r="511" spans="2:31" ht="14.45" x14ac:dyDescent="0.3">
      <c r="B511" t="s">
        <v>2683</v>
      </c>
      <c r="C511">
        <v>84</v>
      </c>
      <c r="D511" t="s">
        <v>1491</v>
      </c>
      <c r="E511" t="s">
        <v>1492</v>
      </c>
      <c r="F511">
        <v>83911777</v>
      </c>
      <c r="G511" t="s">
        <v>426</v>
      </c>
      <c r="H511">
        <v>160</v>
      </c>
      <c r="I511">
        <v>144.12</v>
      </c>
      <c r="J511">
        <v>126</v>
      </c>
      <c r="K511" t="s">
        <v>905</v>
      </c>
      <c r="M511" t="s">
        <v>906</v>
      </c>
      <c r="N511">
        <v>1</v>
      </c>
      <c r="O511">
        <v>3.1434417474469901E+17</v>
      </c>
      <c r="P511" t="s">
        <v>2342</v>
      </c>
      <c r="Q511" s="16">
        <v>46234</v>
      </c>
      <c r="R511" s="16">
        <v>46243</v>
      </c>
      <c r="S511" t="s">
        <v>916</v>
      </c>
      <c r="T511" t="s">
        <v>2829</v>
      </c>
      <c r="U511" s="16">
        <v>46247</v>
      </c>
      <c r="V511" t="s">
        <v>909</v>
      </c>
      <c r="W511">
        <v>1490839223734130</v>
      </c>
      <c r="X511" t="s">
        <v>2830</v>
      </c>
      <c r="Y511" t="s">
        <v>2707</v>
      </c>
      <c r="Z511" t="s">
        <v>910</v>
      </c>
      <c r="AA511" t="s">
        <v>911</v>
      </c>
      <c r="AB511" t="s">
        <v>919</v>
      </c>
      <c r="AC511" s="17">
        <v>46247.615208333336</v>
      </c>
      <c r="AD511" s="12" t="s">
        <v>85</v>
      </c>
      <c r="AE511" s="12">
        <f t="shared" si="9"/>
        <v>144.12</v>
      </c>
    </row>
    <row r="512" spans="2:31" ht="14.45" x14ac:dyDescent="0.3">
      <c r="B512" t="s">
        <v>2683</v>
      </c>
      <c r="C512">
        <v>86</v>
      </c>
      <c r="D512" t="s">
        <v>937</v>
      </c>
      <c r="E512">
        <v>80829995</v>
      </c>
      <c r="F512">
        <v>80895446</v>
      </c>
      <c r="G512" t="s">
        <v>797</v>
      </c>
      <c r="H512">
        <v>374</v>
      </c>
      <c r="I512">
        <v>325.22000000000003</v>
      </c>
      <c r="J512">
        <v>18</v>
      </c>
      <c r="K512" t="s">
        <v>905</v>
      </c>
      <c r="M512" t="s">
        <v>922</v>
      </c>
      <c r="N512">
        <v>1</v>
      </c>
      <c r="O512">
        <v>3.1570543967389798E+17</v>
      </c>
      <c r="P512" t="s">
        <v>2831</v>
      </c>
      <c r="Q512" s="16">
        <v>46238</v>
      </c>
      <c r="R512" s="16">
        <v>46243</v>
      </c>
      <c r="S512" t="s">
        <v>916</v>
      </c>
      <c r="T512" t="s">
        <v>917</v>
      </c>
      <c r="U512" s="16">
        <v>46247</v>
      </c>
      <c r="V512" t="s">
        <v>909</v>
      </c>
      <c r="W512">
        <v>1490839117527070</v>
      </c>
      <c r="X512" t="s">
        <v>2832</v>
      </c>
      <c r="Y512" t="s">
        <v>2707</v>
      </c>
      <c r="AA512" t="s">
        <v>918</v>
      </c>
      <c r="AB512" t="s">
        <v>918</v>
      </c>
      <c r="AC512" s="17">
        <v>46247.615208333336</v>
      </c>
      <c r="AD512" s="12" t="s">
        <v>85</v>
      </c>
      <c r="AE512" s="12">
        <f t="shared" si="9"/>
        <v>325.22000000000003</v>
      </c>
    </row>
    <row r="513" spans="2:31" ht="14.45" x14ac:dyDescent="0.3">
      <c r="B513" t="s">
        <v>2683</v>
      </c>
      <c r="C513">
        <v>87</v>
      </c>
      <c r="D513" t="s">
        <v>1316</v>
      </c>
      <c r="E513">
        <v>80741149</v>
      </c>
      <c r="F513">
        <v>80840354</v>
      </c>
      <c r="G513" t="s">
        <v>485</v>
      </c>
      <c r="H513">
        <v>375</v>
      </c>
      <c r="I513">
        <v>328.95</v>
      </c>
      <c r="J513">
        <v>18</v>
      </c>
      <c r="K513" t="s">
        <v>905</v>
      </c>
      <c r="M513" t="s">
        <v>933</v>
      </c>
      <c r="N513">
        <v>1</v>
      </c>
      <c r="O513">
        <v>3.1555767293370803E+17</v>
      </c>
      <c r="P513" t="s">
        <v>2833</v>
      </c>
      <c r="Q513" s="16">
        <v>46237</v>
      </c>
      <c r="R513" s="16">
        <v>46243</v>
      </c>
      <c r="S513" t="s">
        <v>916</v>
      </c>
      <c r="T513" t="s">
        <v>917</v>
      </c>
      <c r="U513" s="16">
        <v>46247</v>
      </c>
      <c r="V513" t="s">
        <v>909</v>
      </c>
      <c r="W513">
        <v>1490839012663040</v>
      </c>
      <c r="X513" t="s">
        <v>2834</v>
      </c>
      <c r="Y513" t="s">
        <v>2707</v>
      </c>
      <c r="AA513" t="s">
        <v>918</v>
      </c>
      <c r="AB513" t="s">
        <v>918</v>
      </c>
      <c r="AC513" s="17">
        <v>46247.615208333336</v>
      </c>
      <c r="AD513" s="12" t="s">
        <v>85</v>
      </c>
      <c r="AE513" s="12">
        <f t="shared" si="9"/>
        <v>328.95</v>
      </c>
    </row>
    <row r="514" spans="2:31" ht="14.45" x14ac:dyDescent="0.3">
      <c r="B514" t="s">
        <v>2683</v>
      </c>
      <c r="C514">
        <v>88</v>
      </c>
      <c r="D514" t="s">
        <v>1271</v>
      </c>
      <c r="E514" t="s">
        <v>1272</v>
      </c>
      <c r="F514">
        <v>80880909</v>
      </c>
      <c r="G514" t="s">
        <v>610</v>
      </c>
      <c r="H514">
        <v>255</v>
      </c>
      <c r="I514">
        <v>231.81</v>
      </c>
      <c r="J514">
        <v>48</v>
      </c>
      <c r="K514" t="s">
        <v>905</v>
      </c>
      <c r="M514" t="s">
        <v>912</v>
      </c>
      <c r="N514">
        <v>1</v>
      </c>
      <c r="O514">
        <v>3.1469646594413901E+17</v>
      </c>
      <c r="P514" t="s">
        <v>2835</v>
      </c>
      <c r="Q514" s="16">
        <v>46235</v>
      </c>
      <c r="R514" s="16">
        <v>46242</v>
      </c>
      <c r="S514" t="s">
        <v>916</v>
      </c>
      <c r="T514" t="s">
        <v>917</v>
      </c>
      <c r="U514" s="16">
        <v>46247</v>
      </c>
      <c r="V514" t="s">
        <v>909</v>
      </c>
      <c r="W514">
        <v>1490838913265330</v>
      </c>
      <c r="X514" t="s">
        <v>2836</v>
      </c>
      <c r="Y514" t="s">
        <v>2707</v>
      </c>
      <c r="AA514" t="s">
        <v>918</v>
      </c>
      <c r="AB514" t="s">
        <v>918</v>
      </c>
      <c r="AC514" s="17">
        <v>46247.615208333336</v>
      </c>
      <c r="AD514" s="12" t="s">
        <v>85</v>
      </c>
      <c r="AE514" s="12">
        <f t="shared" si="9"/>
        <v>231.81</v>
      </c>
    </row>
    <row r="515" spans="2:31" ht="14.45" x14ac:dyDescent="0.3">
      <c r="B515" t="s">
        <v>2683</v>
      </c>
      <c r="C515">
        <v>89</v>
      </c>
      <c r="D515" t="s">
        <v>1935</v>
      </c>
      <c r="E515" t="s">
        <v>1936</v>
      </c>
      <c r="F515">
        <v>80895500</v>
      </c>
      <c r="G515" t="s">
        <v>479</v>
      </c>
      <c r="H515">
        <v>279</v>
      </c>
      <c r="I515">
        <v>232.5</v>
      </c>
      <c r="J515">
        <v>40</v>
      </c>
      <c r="K515" t="s">
        <v>905</v>
      </c>
      <c r="M515" t="s">
        <v>915</v>
      </c>
      <c r="N515">
        <v>1</v>
      </c>
      <c r="O515">
        <v>3.1503782111439898E+17</v>
      </c>
      <c r="P515" t="s">
        <v>2837</v>
      </c>
      <c r="Q515" s="16">
        <v>46237</v>
      </c>
      <c r="R515" s="16">
        <v>46242</v>
      </c>
      <c r="S515" t="s">
        <v>916</v>
      </c>
      <c r="T515" t="s">
        <v>917</v>
      </c>
      <c r="U515" s="16">
        <v>46247</v>
      </c>
      <c r="V515" t="s">
        <v>909</v>
      </c>
      <c r="W515">
        <v>1490839012632020</v>
      </c>
      <c r="X515" t="s">
        <v>2838</v>
      </c>
      <c r="Y515" t="s">
        <v>2707</v>
      </c>
      <c r="AA515" t="s">
        <v>918</v>
      </c>
      <c r="AB515" t="s">
        <v>918</v>
      </c>
      <c r="AC515" s="17">
        <v>46247.615208333336</v>
      </c>
      <c r="AD515" s="12" t="s">
        <v>85</v>
      </c>
      <c r="AE515" s="12">
        <f t="shared" si="9"/>
        <v>232.5</v>
      </c>
    </row>
    <row r="516" spans="2:31" ht="14.45" x14ac:dyDescent="0.3">
      <c r="B516" t="s">
        <v>2683</v>
      </c>
      <c r="C516">
        <v>90</v>
      </c>
      <c r="D516" t="s">
        <v>2216</v>
      </c>
      <c r="E516" t="s">
        <v>2217</v>
      </c>
      <c r="F516">
        <v>80887985</v>
      </c>
      <c r="G516" t="s">
        <v>927</v>
      </c>
      <c r="H516">
        <v>560</v>
      </c>
      <c r="I516">
        <v>466.67</v>
      </c>
      <c r="J516">
        <v>6</v>
      </c>
      <c r="K516" t="s">
        <v>905</v>
      </c>
      <c r="M516" t="s">
        <v>922</v>
      </c>
      <c r="N516">
        <v>1</v>
      </c>
      <c r="O516">
        <v>3.1495295669201997E+17</v>
      </c>
      <c r="P516" t="s">
        <v>2839</v>
      </c>
      <c r="Q516" s="16">
        <v>46235</v>
      </c>
      <c r="R516" s="16">
        <v>46242</v>
      </c>
      <c r="S516" t="s">
        <v>916</v>
      </c>
      <c r="T516" t="s">
        <v>917</v>
      </c>
      <c r="U516" s="16">
        <v>46247</v>
      </c>
      <c r="V516" t="s">
        <v>909</v>
      </c>
      <c r="W516">
        <v>1490838916086130</v>
      </c>
      <c r="X516" t="s">
        <v>2840</v>
      </c>
      <c r="Y516" t="s">
        <v>2707</v>
      </c>
      <c r="AA516" t="s">
        <v>918</v>
      </c>
      <c r="AB516" t="s">
        <v>918</v>
      </c>
      <c r="AC516" s="17">
        <v>46247.615208333336</v>
      </c>
      <c r="AD516" s="12" t="s">
        <v>85</v>
      </c>
      <c r="AE516" s="12">
        <f t="shared" si="9"/>
        <v>466.67</v>
      </c>
    </row>
    <row r="517" spans="2:31" ht="14.45" x14ac:dyDescent="0.3">
      <c r="B517" t="s">
        <v>2683</v>
      </c>
      <c r="C517">
        <v>91</v>
      </c>
      <c r="D517" t="s">
        <v>1232</v>
      </c>
      <c r="E517" t="s">
        <v>1233</v>
      </c>
      <c r="F517">
        <v>83911270</v>
      </c>
      <c r="G517" t="s">
        <v>1234</v>
      </c>
      <c r="H517">
        <v>237</v>
      </c>
      <c r="I517">
        <v>215.43</v>
      </c>
      <c r="J517">
        <v>48</v>
      </c>
      <c r="K517" t="s">
        <v>905</v>
      </c>
      <c r="M517" t="s">
        <v>912</v>
      </c>
      <c r="N517">
        <v>1</v>
      </c>
      <c r="O517">
        <v>3.1519571706051398E+17</v>
      </c>
      <c r="P517" t="s">
        <v>2841</v>
      </c>
      <c r="Q517" s="16">
        <v>46237</v>
      </c>
      <c r="R517" s="16">
        <v>46242</v>
      </c>
      <c r="S517" t="s">
        <v>916</v>
      </c>
      <c r="T517" t="s">
        <v>917</v>
      </c>
      <c r="U517" s="16">
        <v>46247</v>
      </c>
      <c r="V517" t="s">
        <v>909</v>
      </c>
      <c r="W517">
        <v>1490839012794330</v>
      </c>
      <c r="X517" t="s">
        <v>2842</v>
      </c>
      <c r="Y517" t="s">
        <v>2707</v>
      </c>
      <c r="AA517" t="s">
        <v>918</v>
      </c>
      <c r="AB517" t="s">
        <v>918</v>
      </c>
      <c r="AC517" s="17">
        <v>46247.615208333336</v>
      </c>
      <c r="AD517" s="12" t="s">
        <v>85</v>
      </c>
      <c r="AE517" s="12">
        <f t="shared" si="9"/>
        <v>215.43</v>
      </c>
    </row>
    <row r="518" spans="2:31" ht="14.45" x14ac:dyDescent="0.3">
      <c r="B518" t="s">
        <v>2683</v>
      </c>
      <c r="C518">
        <v>92</v>
      </c>
      <c r="D518" t="s">
        <v>1271</v>
      </c>
      <c r="E518" t="s">
        <v>1272</v>
      </c>
      <c r="F518">
        <v>80880909</v>
      </c>
      <c r="G518" t="s">
        <v>610</v>
      </c>
      <c r="H518">
        <v>255</v>
      </c>
      <c r="I518">
        <v>231.81</v>
      </c>
      <c r="J518">
        <v>48</v>
      </c>
      <c r="K518" t="s">
        <v>905</v>
      </c>
      <c r="M518" t="s">
        <v>912</v>
      </c>
      <c r="N518">
        <v>1</v>
      </c>
      <c r="O518">
        <v>3.12975830036632E+17</v>
      </c>
      <c r="P518" t="s">
        <v>2843</v>
      </c>
      <c r="Q518" s="16">
        <v>46230</v>
      </c>
      <c r="R518" s="16">
        <v>46241</v>
      </c>
      <c r="S518" t="s">
        <v>916</v>
      </c>
      <c r="T518" t="s">
        <v>917</v>
      </c>
      <c r="U518" s="16">
        <v>46247</v>
      </c>
      <c r="V518" t="s">
        <v>909</v>
      </c>
      <c r="W518">
        <v>1490838703638580</v>
      </c>
      <c r="X518" t="s">
        <v>2844</v>
      </c>
      <c r="Y518" t="s">
        <v>2707</v>
      </c>
      <c r="AA518" t="s">
        <v>918</v>
      </c>
      <c r="AB518" t="s">
        <v>918</v>
      </c>
      <c r="AC518" s="17">
        <v>46247.615208333336</v>
      </c>
      <c r="AD518" s="12" t="s">
        <v>85</v>
      </c>
      <c r="AE518" s="12">
        <f t="shared" si="9"/>
        <v>231.81</v>
      </c>
    </row>
    <row r="519" spans="2:31" ht="14.45" x14ac:dyDescent="0.3">
      <c r="B519" t="s">
        <v>2683</v>
      </c>
      <c r="C519">
        <v>93</v>
      </c>
      <c r="D519" t="s">
        <v>1329</v>
      </c>
      <c r="E519">
        <v>80863078</v>
      </c>
      <c r="F519">
        <v>80887987</v>
      </c>
      <c r="G519" t="s">
        <v>914</v>
      </c>
      <c r="H519">
        <v>560</v>
      </c>
      <c r="I519">
        <v>466.67</v>
      </c>
      <c r="J519">
        <v>6</v>
      </c>
      <c r="K519" t="s">
        <v>905</v>
      </c>
      <c r="M519" t="s">
        <v>915</v>
      </c>
      <c r="N519">
        <v>1</v>
      </c>
      <c r="O519">
        <v>3.1480775536116602E+17</v>
      </c>
      <c r="P519" t="s">
        <v>2845</v>
      </c>
      <c r="Q519" s="16">
        <v>46235</v>
      </c>
      <c r="R519" s="16">
        <v>46241</v>
      </c>
      <c r="S519" t="s">
        <v>916</v>
      </c>
      <c r="T519" t="s">
        <v>917</v>
      </c>
      <c r="U519" s="16">
        <v>46247</v>
      </c>
      <c r="V519" t="s">
        <v>909</v>
      </c>
      <c r="W519">
        <v>1490838913269850</v>
      </c>
      <c r="X519" t="s">
        <v>2846</v>
      </c>
      <c r="Y519" t="s">
        <v>2707</v>
      </c>
      <c r="AA519" t="s">
        <v>918</v>
      </c>
      <c r="AB519" t="s">
        <v>918</v>
      </c>
      <c r="AC519" s="17">
        <v>46247.615208333336</v>
      </c>
      <c r="AD519" s="12" t="s">
        <v>85</v>
      </c>
      <c r="AE519" s="12">
        <f t="shared" si="9"/>
        <v>466.67</v>
      </c>
    </row>
    <row r="520" spans="2:31" x14ac:dyDescent="0.25">
      <c r="B520" t="s">
        <v>2683</v>
      </c>
      <c r="C520">
        <v>95</v>
      </c>
      <c r="D520" t="s">
        <v>932</v>
      </c>
      <c r="E520">
        <v>80813218</v>
      </c>
      <c r="F520">
        <v>80864297</v>
      </c>
      <c r="G520" t="s">
        <v>632</v>
      </c>
      <c r="H520">
        <v>175</v>
      </c>
      <c r="I520">
        <v>153.5</v>
      </c>
      <c r="J520">
        <v>72</v>
      </c>
      <c r="K520" t="s">
        <v>905</v>
      </c>
      <c r="M520" t="s">
        <v>933</v>
      </c>
      <c r="N520">
        <v>1</v>
      </c>
      <c r="O520">
        <v>3.1297334529738803E+17</v>
      </c>
      <c r="P520" t="s">
        <v>2847</v>
      </c>
      <c r="Q520" s="16">
        <v>46230</v>
      </c>
      <c r="R520" s="16">
        <v>46239</v>
      </c>
      <c r="S520" t="s">
        <v>916</v>
      </c>
      <c r="T520" t="s">
        <v>917</v>
      </c>
      <c r="U520" s="16">
        <v>46247</v>
      </c>
      <c r="V520" t="s">
        <v>909</v>
      </c>
      <c r="W520">
        <v>1490838703633770</v>
      </c>
      <c r="X520" t="s">
        <v>2848</v>
      </c>
      <c r="Y520" t="s">
        <v>2707</v>
      </c>
      <c r="AA520" t="s">
        <v>918</v>
      </c>
      <c r="AB520" t="s">
        <v>918</v>
      </c>
      <c r="AC520" s="17">
        <v>46247.615208333336</v>
      </c>
      <c r="AD520" s="12" t="s">
        <v>85</v>
      </c>
      <c r="AE520" s="12">
        <f t="shared" si="9"/>
        <v>153.5</v>
      </c>
    </row>
    <row r="521" spans="2:31" x14ac:dyDescent="0.25">
      <c r="B521" t="s">
        <v>2852</v>
      </c>
      <c r="C521">
        <v>1</v>
      </c>
      <c r="D521" t="s">
        <v>932</v>
      </c>
      <c r="E521">
        <v>80813218</v>
      </c>
      <c r="F521">
        <v>80864297</v>
      </c>
      <c r="G521" t="s">
        <v>632</v>
      </c>
      <c r="H521">
        <v>175</v>
      </c>
      <c r="I521">
        <v>153.5</v>
      </c>
      <c r="J521">
        <v>72</v>
      </c>
      <c r="K521" t="s">
        <v>905</v>
      </c>
      <c r="M521" t="s">
        <v>933</v>
      </c>
      <c r="N521">
        <v>1</v>
      </c>
      <c r="O521">
        <v>3.1623990141458899E+17</v>
      </c>
      <c r="P521" t="s">
        <v>2858</v>
      </c>
      <c r="Q521" s="16">
        <v>46239</v>
      </c>
      <c r="R521" s="16">
        <v>46244</v>
      </c>
      <c r="S521" t="s">
        <v>916</v>
      </c>
      <c r="T521" t="s">
        <v>917</v>
      </c>
      <c r="U521" s="16">
        <v>46248</v>
      </c>
      <c r="V521" t="s">
        <v>924</v>
      </c>
      <c r="W521" t="s">
        <v>2859</v>
      </c>
      <c r="X521" t="s">
        <v>2860</v>
      </c>
      <c r="Y521" t="s">
        <v>2857</v>
      </c>
      <c r="AA521" t="s">
        <v>918</v>
      </c>
      <c r="AB521" t="s">
        <v>918</v>
      </c>
      <c r="AC521" s="17">
        <v>46248.674305555556</v>
      </c>
      <c r="AD521" s="12" t="s">
        <v>85</v>
      </c>
      <c r="AE521" s="12">
        <f t="shared" si="9"/>
        <v>153.5</v>
      </c>
    </row>
    <row r="522" spans="2:31" ht="14.45" x14ac:dyDescent="0.3">
      <c r="B522" t="s">
        <v>2852</v>
      </c>
      <c r="C522">
        <v>2</v>
      </c>
      <c r="D522" t="s">
        <v>1226</v>
      </c>
      <c r="E522">
        <v>80818342</v>
      </c>
      <c r="F522">
        <v>80866723</v>
      </c>
      <c r="G522" t="s">
        <v>772</v>
      </c>
      <c r="H522">
        <v>290</v>
      </c>
      <c r="I522">
        <v>258.92</v>
      </c>
      <c r="J522">
        <v>12</v>
      </c>
      <c r="K522" t="s">
        <v>905</v>
      </c>
      <c r="M522" t="s">
        <v>1227</v>
      </c>
      <c r="N522">
        <v>1</v>
      </c>
      <c r="O522">
        <v>3.1571968307631302E+17</v>
      </c>
      <c r="P522" t="s">
        <v>2861</v>
      </c>
      <c r="Q522" s="16">
        <v>46238</v>
      </c>
      <c r="R522" s="16">
        <v>46244</v>
      </c>
      <c r="S522" t="s">
        <v>916</v>
      </c>
      <c r="T522" t="s">
        <v>917</v>
      </c>
      <c r="U522" s="16">
        <v>46248</v>
      </c>
      <c r="V522" t="s">
        <v>924</v>
      </c>
      <c r="W522" t="s">
        <v>2862</v>
      </c>
      <c r="X522" t="s">
        <v>2863</v>
      </c>
      <c r="Y522" t="s">
        <v>2857</v>
      </c>
      <c r="AA522" t="s">
        <v>918</v>
      </c>
      <c r="AB522" t="s">
        <v>918</v>
      </c>
      <c r="AC522" s="17">
        <v>46248.674305555556</v>
      </c>
      <c r="AD522" s="12" t="s">
        <v>85</v>
      </c>
      <c r="AE522" s="12">
        <f t="shared" si="9"/>
        <v>258.92</v>
      </c>
    </row>
    <row r="523" spans="2:31" ht="14.45" x14ac:dyDescent="0.3">
      <c r="B523" t="s">
        <v>2852</v>
      </c>
      <c r="C523">
        <v>3</v>
      </c>
      <c r="D523" t="s">
        <v>1355</v>
      </c>
      <c r="E523">
        <v>1732424329</v>
      </c>
      <c r="F523">
        <v>80869896</v>
      </c>
      <c r="G523" t="s">
        <v>620</v>
      </c>
      <c r="H523">
        <v>165</v>
      </c>
      <c r="I523">
        <v>148.64999999999998</v>
      </c>
      <c r="J523">
        <v>64</v>
      </c>
      <c r="K523" t="s">
        <v>905</v>
      </c>
      <c r="M523" t="s">
        <v>906</v>
      </c>
      <c r="N523">
        <v>1</v>
      </c>
      <c r="O523">
        <v>3.1567926130205299E+17</v>
      </c>
      <c r="P523" t="s">
        <v>2864</v>
      </c>
      <c r="Q523" s="16">
        <v>46237</v>
      </c>
      <c r="R523" s="16">
        <v>46244</v>
      </c>
      <c r="S523" t="s">
        <v>916</v>
      </c>
      <c r="T523" t="s">
        <v>917</v>
      </c>
      <c r="U523" s="16">
        <v>46248</v>
      </c>
      <c r="V523" t="s">
        <v>924</v>
      </c>
      <c r="W523" t="s">
        <v>2865</v>
      </c>
      <c r="X523" t="s">
        <v>2866</v>
      </c>
      <c r="Y523" t="s">
        <v>2857</v>
      </c>
      <c r="AA523" t="s">
        <v>918</v>
      </c>
      <c r="AB523" t="s">
        <v>918</v>
      </c>
      <c r="AC523" s="17">
        <v>46248.674305555556</v>
      </c>
      <c r="AD523" s="12" t="s">
        <v>85</v>
      </c>
      <c r="AE523" s="12">
        <f t="shared" si="9"/>
        <v>148.64999999999998</v>
      </c>
    </row>
    <row r="524" spans="2:31" ht="14.45" x14ac:dyDescent="0.3">
      <c r="B524" t="s">
        <v>2852</v>
      </c>
      <c r="C524">
        <v>4</v>
      </c>
      <c r="D524" t="s">
        <v>2216</v>
      </c>
      <c r="E524" t="s">
        <v>2217</v>
      </c>
      <c r="F524">
        <v>80887985</v>
      </c>
      <c r="G524" t="s">
        <v>927</v>
      </c>
      <c r="H524">
        <v>560</v>
      </c>
      <c r="I524">
        <v>466.67</v>
      </c>
      <c r="J524">
        <v>6</v>
      </c>
      <c r="K524" t="s">
        <v>905</v>
      </c>
      <c r="M524" t="s">
        <v>922</v>
      </c>
      <c r="N524">
        <v>1</v>
      </c>
      <c r="O524">
        <v>3.1504374053563501E+17</v>
      </c>
      <c r="P524" t="s">
        <v>2867</v>
      </c>
      <c r="Q524" s="16">
        <v>46237</v>
      </c>
      <c r="R524" s="16">
        <v>46243</v>
      </c>
      <c r="S524" t="s">
        <v>916</v>
      </c>
      <c r="T524" t="s">
        <v>917</v>
      </c>
      <c r="U524" s="16">
        <v>46248</v>
      </c>
      <c r="V524" t="s">
        <v>924</v>
      </c>
      <c r="W524" t="s">
        <v>2868</v>
      </c>
      <c r="X524" t="s">
        <v>2869</v>
      </c>
      <c r="Y524" t="s">
        <v>2857</v>
      </c>
      <c r="AA524" t="s">
        <v>918</v>
      </c>
      <c r="AB524" t="s">
        <v>918</v>
      </c>
      <c r="AC524" s="17">
        <v>46248.674305555556</v>
      </c>
      <c r="AD524" s="12" t="s">
        <v>85</v>
      </c>
      <c r="AE524" s="12">
        <f t="shared" si="9"/>
        <v>466.67</v>
      </c>
    </row>
    <row r="525" spans="2:31" ht="14.45" x14ac:dyDescent="0.3">
      <c r="B525" t="s">
        <v>2852</v>
      </c>
      <c r="C525">
        <v>5</v>
      </c>
      <c r="D525" t="s">
        <v>1016</v>
      </c>
      <c r="E525">
        <v>648969686</v>
      </c>
      <c r="F525">
        <v>83918759</v>
      </c>
      <c r="G525" t="s">
        <v>482</v>
      </c>
      <c r="H525">
        <v>279</v>
      </c>
      <c r="I525">
        <v>232.5</v>
      </c>
      <c r="J525">
        <v>40</v>
      </c>
      <c r="K525" t="s">
        <v>905</v>
      </c>
      <c r="M525" t="s">
        <v>915</v>
      </c>
      <c r="N525">
        <v>1</v>
      </c>
      <c r="O525">
        <v>3.1575921289377402E+17</v>
      </c>
      <c r="P525" t="s">
        <v>2870</v>
      </c>
      <c r="Q525" s="16">
        <v>46238</v>
      </c>
      <c r="R525" s="16">
        <v>46243</v>
      </c>
      <c r="S525" t="s">
        <v>916</v>
      </c>
      <c r="T525" t="s">
        <v>917</v>
      </c>
      <c r="U525" s="16">
        <v>46248</v>
      </c>
      <c r="V525" t="s">
        <v>924</v>
      </c>
      <c r="W525" t="s">
        <v>2871</v>
      </c>
      <c r="X525" t="s">
        <v>2872</v>
      </c>
      <c r="Y525" t="s">
        <v>2857</v>
      </c>
      <c r="AA525" t="s">
        <v>918</v>
      </c>
      <c r="AB525" t="s">
        <v>918</v>
      </c>
      <c r="AC525" s="17">
        <v>46248.674305555556</v>
      </c>
      <c r="AD525" s="12" t="s">
        <v>85</v>
      </c>
      <c r="AE525" s="12">
        <f t="shared" si="9"/>
        <v>232.5</v>
      </c>
    </row>
    <row r="526" spans="2:31" ht="14.45" x14ac:dyDescent="0.3">
      <c r="B526" t="s">
        <v>2852</v>
      </c>
      <c r="C526">
        <v>7</v>
      </c>
      <c r="D526" t="s">
        <v>2263</v>
      </c>
      <c r="E526">
        <v>80753937</v>
      </c>
      <c r="F526">
        <v>80876082</v>
      </c>
      <c r="G526" t="s">
        <v>841</v>
      </c>
      <c r="H526">
        <v>349</v>
      </c>
      <c r="I526">
        <v>311.60000000000002</v>
      </c>
      <c r="J526">
        <v>72</v>
      </c>
      <c r="K526" t="s">
        <v>905</v>
      </c>
      <c r="M526" t="s">
        <v>1613</v>
      </c>
      <c r="N526">
        <v>1</v>
      </c>
      <c r="O526">
        <v>3.1166683670583699E+17</v>
      </c>
      <c r="P526" t="s">
        <v>2873</v>
      </c>
      <c r="Q526" s="16">
        <v>46226</v>
      </c>
      <c r="R526" s="16">
        <v>46242</v>
      </c>
      <c r="S526" t="s">
        <v>916</v>
      </c>
      <c r="T526" t="s">
        <v>917</v>
      </c>
      <c r="U526" s="16">
        <v>46248</v>
      </c>
      <c r="V526" t="s">
        <v>924</v>
      </c>
      <c r="W526" t="s">
        <v>2874</v>
      </c>
      <c r="X526" t="s">
        <v>2875</v>
      </c>
      <c r="Y526" t="s">
        <v>2857</v>
      </c>
      <c r="AA526" t="s">
        <v>918</v>
      </c>
      <c r="AB526" t="s">
        <v>918</v>
      </c>
      <c r="AC526" s="17">
        <v>46248.674305555556</v>
      </c>
      <c r="AD526" s="12" t="s">
        <v>85</v>
      </c>
      <c r="AE526" s="12">
        <f t="shared" ref="AE526:AE588" si="10">+N526*I526</f>
        <v>311.60000000000002</v>
      </c>
    </row>
    <row r="527" spans="2:31" ht="14.45" x14ac:dyDescent="0.3">
      <c r="B527" t="s">
        <v>2852</v>
      </c>
      <c r="C527">
        <v>8</v>
      </c>
      <c r="D527" t="s">
        <v>2105</v>
      </c>
      <c r="E527" t="s">
        <v>2106</v>
      </c>
      <c r="F527">
        <v>80878182</v>
      </c>
      <c r="G527" t="s">
        <v>472</v>
      </c>
      <c r="H527">
        <v>218</v>
      </c>
      <c r="I527">
        <v>189.56</v>
      </c>
      <c r="J527">
        <v>48</v>
      </c>
      <c r="K527" t="s">
        <v>905</v>
      </c>
      <c r="M527" t="s">
        <v>2107</v>
      </c>
      <c r="N527">
        <v>1</v>
      </c>
      <c r="O527">
        <v>3.1263580086907699E+17</v>
      </c>
      <c r="P527" t="s">
        <v>2876</v>
      </c>
      <c r="Q527" s="16">
        <v>46230</v>
      </c>
      <c r="R527" s="16">
        <v>46239</v>
      </c>
      <c r="S527" t="s">
        <v>916</v>
      </c>
      <c r="T527" t="s">
        <v>917</v>
      </c>
      <c r="U527" s="16">
        <v>46248</v>
      </c>
      <c r="V527" t="s">
        <v>924</v>
      </c>
      <c r="W527" t="s">
        <v>2877</v>
      </c>
      <c r="X527" t="s">
        <v>2878</v>
      </c>
      <c r="Y527" t="s">
        <v>2857</v>
      </c>
      <c r="AA527" t="s">
        <v>918</v>
      </c>
      <c r="AB527" t="s">
        <v>918</v>
      </c>
      <c r="AC527" s="17">
        <v>46248.674305555556</v>
      </c>
      <c r="AD527" s="12" t="s">
        <v>85</v>
      </c>
      <c r="AE527" s="12">
        <f t="shared" si="10"/>
        <v>189.56</v>
      </c>
    </row>
    <row r="528" spans="2:31" ht="14.45" x14ac:dyDescent="0.3">
      <c r="B528" t="s">
        <v>2852</v>
      </c>
      <c r="C528">
        <v>9</v>
      </c>
      <c r="D528" t="s">
        <v>1773</v>
      </c>
      <c r="E528">
        <v>36520854</v>
      </c>
      <c r="F528">
        <v>83912166</v>
      </c>
      <c r="G528" t="s">
        <v>405</v>
      </c>
      <c r="H528">
        <v>294</v>
      </c>
      <c r="I528">
        <v>245.01</v>
      </c>
      <c r="J528">
        <v>40</v>
      </c>
      <c r="K528" t="s">
        <v>905</v>
      </c>
      <c r="M528" t="s">
        <v>915</v>
      </c>
      <c r="N528">
        <v>1</v>
      </c>
      <c r="O528">
        <v>3.1431591588516499E+17</v>
      </c>
      <c r="P528" t="s">
        <v>2879</v>
      </c>
      <c r="Q528" s="16">
        <v>46234</v>
      </c>
      <c r="R528" s="16">
        <v>46238</v>
      </c>
      <c r="S528" t="s">
        <v>916</v>
      </c>
      <c r="T528" t="s">
        <v>917</v>
      </c>
      <c r="U528" s="16">
        <v>46248</v>
      </c>
      <c r="V528" t="s">
        <v>924</v>
      </c>
      <c r="W528" t="s">
        <v>2880</v>
      </c>
      <c r="X528" t="s">
        <v>2881</v>
      </c>
      <c r="Y528" t="s">
        <v>2857</v>
      </c>
      <c r="AA528" t="s">
        <v>918</v>
      </c>
      <c r="AB528" t="s">
        <v>918</v>
      </c>
      <c r="AC528" s="17">
        <v>46248.674305555556</v>
      </c>
      <c r="AD528" s="12" t="s">
        <v>85</v>
      </c>
      <c r="AE528" s="12">
        <f t="shared" si="10"/>
        <v>245.01</v>
      </c>
    </row>
    <row r="529" spans="2:31" ht="14.45" x14ac:dyDescent="0.3">
      <c r="B529" t="s">
        <v>2852</v>
      </c>
      <c r="C529">
        <v>10</v>
      </c>
      <c r="D529" t="s">
        <v>937</v>
      </c>
      <c r="E529">
        <v>80829995</v>
      </c>
      <c r="F529">
        <v>80895446</v>
      </c>
      <c r="G529" t="s">
        <v>797</v>
      </c>
      <c r="H529">
        <v>374</v>
      </c>
      <c r="I529">
        <v>325.22000000000003</v>
      </c>
      <c r="J529">
        <v>18</v>
      </c>
      <c r="K529" t="s">
        <v>905</v>
      </c>
      <c r="M529" t="s">
        <v>922</v>
      </c>
      <c r="N529">
        <v>1</v>
      </c>
      <c r="O529">
        <v>3.0854229934336301E+17</v>
      </c>
      <c r="P529" t="s">
        <v>2882</v>
      </c>
      <c r="Q529" s="16">
        <v>46221</v>
      </c>
      <c r="R529" s="16">
        <v>46238</v>
      </c>
      <c r="S529" t="s">
        <v>916</v>
      </c>
      <c r="T529" t="s">
        <v>917</v>
      </c>
      <c r="U529" s="16">
        <v>46248</v>
      </c>
      <c r="V529" t="s">
        <v>924</v>
      </c>
      <c r="W529" t="s">
        <v>2883</v>
      </c>
      <c r="X529" t="s">
        <v>2884</v>
      </c>
      <c r="Y529" t="s">
        <v>2857</v>
      </c>
      <c r="AA529" t="s">
        <v>918</v>
      </c>
      <c r="AB529" t="s">
        <v>918</v>
      </c>
      <c r="AC529" s="17">
        <v>46248.674305555556</v>
      </c>
      <c r="AD529" s="12" t="s">
        <v>85</v>
      </c>
      <c r="AE529" s="12">
        <f t="shared" si="10"/>
        <v>325.22000000000003</v>
      </c>
    </row>
    <row r="530" spans="2:31" ht="14.45" x14ac:dyDescent="0.3">
      <c r="B530" t="s">
        <v>2852</v>
      </c>
      <c r="C530">
        <v>11</v>
      </c>
      <c r="D530" t="s">
        <v>1329</v>
      </c>
      <c r="E530">
        <v>80863078</v>
      </c>
      <c r="F530">
        <v>80887987</v>
      </c>
      <c r="G530" t="s">
        <v>914</v>
      </c>
      <c r="H530">
        <v>560</v>
      </c>
      <c r="I530">
        <v>466.67</v>
      </c>
      <c r="J530">
        <v>6</v>
      </c>
      <c r="K530" t="s">
        <v>905</v>
      </c>
      <c r="M530" t="s">
        <v>915</v>
      </c>
      <c r="N530">
        <v>1</v>
      </c>
      <c r="O530">
        <v>3.0236701099730099E+17</v>
      </c>
      <c r="P530" t="s">
        <v>2885</v>
      </c>
      <c r="Q530" s="16">
        <v>46202</v>
      </c>
      <c r="R530" s="16">
        <v>46238</v>
      </c>
      <c r="S530" t="s">
        <v>916</v>
      </c>
      <c r="T530" t="s">
        <v>917</v>
      </c>
      <c r="U530" s="16">
        <v>46248</v>
      </c>
      <c r="V530" t="s">
        <v>924</v>
      </c>
      <c r="W530" t="s">
        <v>2886</v>
      </c>
      <c r="X530" t="s">
        <v>2887</v>
      </c>
      <c r="Y530" t="s">
        <v>2857</v>
      </c>
      <c r="AA530" t="s">
        <v>918</v>
      </c>
      <c r="AB530" t="s">
        <v>918</v>
      </c>
      <c r="AC530" s="17">
        <v>46248.674305555556</v>
      </c>
      <c r="AD530" s="12" t="s">
        <v>85</v>
      </c>
      <c r="AE530" s="12">
        <f t="shared" si="10"/>
        <v>466.67</v>
      </c>
    </row>
    <row r="531" spans="2:31" ht="14.45" x14ac:dyDescent="0.3">
      <c r="B531" t="s">
        <v>2852</v>
      </c>
      <c r="C531">
        <v>12</v>
      </c>
      <c r="D531" t="s">
        <v>1491</v>
      </c>
      <c r="E531" t="s">
        <v>1492</v>
      </c>
      <c r="F531">
        <v>83911777</v>
      </c>
      <c r="G531" t="s">
        <v>426</v>
      </c>
      <c r="H531">
        <v>160</v>
      </c>
      <c r="I531">
        <v>144.12</v>
      </c>
      <c r="J531">
        <v>126</v>
      </c>
      <c r="K531" t="s">
        <v>905</v>
      </c>
      <c r="M531" t="s">
        <v>906</v>
      </c>
      <c r="N531">
        <v>1</v>
      </c>
      <c r="O531">
        <v>3.0895940143015603E+17</v>
      </c>
      <c r="P531" t="s">
        <v>2888</v>
      </c>
      <c r="Q531" s="16">
        <v>46219</v>
      </c>
      <c r="R531" s="16">
        <v>46238</v>
      </c>
      <c r="S531" t="s">
        <v>916</v>
      </c>
      <c r="T531" t="s">
        <v>917</v>
      </c>
      <c r="U531" s="16">
        <v>46248</v>
      </c>
      <c r="V531" t="s">
        <v>924</v>
      </c>
      <c r="W531" t="s">
        <v>2889</v>
      </c>
      <c r="X531" t="s">
        <v>2890</v>
      </c>
      <c r="Y531" t="s">
        <v>2857</v>
      </c>
      <c r="AA531" t="s">
        <v>918</v>
      </c>
      <c r="AB531" t="s">
        <v>918</v>
      </c>
      <c r="AC531" s="17">
        <v>46248.674305555556</v>
      </c>
      <c r="AD531" s="12" t="s">
        <v>85</v>
      </c>
      <c r="AE531" s="12">
        <f t="shared" si="10"/>
        <v>144.12</v>
      </c>
    </row>
    <row r="532" spans="2:31" ht="14.45" x14ac:dyDescent="0.3">
      <c r="B532" t="s">
        <v>2852</v>
      </c>
      <c r="C532">
        <v>13</v>
      </c>
      <c r="D532" t="s">
        <v>938</v>
      </c>
      <c r="E532" t="s">
        <v>939</v>
      </c>
      <c r="F532">
        <v>80870357</v>
      </c>
      <c r="G532" t="s">
        <v>628</v>
      </c>
      <c r="H532">
        <v>299</v>
      </c>
      <c r="I532">
        <v>232.32</v>
      </c>
      <c r="J532">
        <v>18</v>
      </c>
      <c r="K532" t="s">
        <v>905</v>
      </c>
      <c r="M532" t="s">
        <v>906</v>
      </c>
      <c r="N532">
        <v>1</v>
      </c>
      <c r="O532">
        <v>3.1183043424252403E+17</v>
      </c>
      <c r="P532" t="s">
        <v>2891</v>
      </c>
      <c r="Q532" s="16">
        <v>46227</v>
      </c>
      <c r="R532" s="16">
        <v>46237</v>
      </c>
      <c r="S532" t="s">
        <v>916</v>
      </c>
      <c r="T532" t="s">
        <v>917</v>
      </c>
      <c r="U532" s="16">
        <v>46248</v>
      </c>
      <c r="V532" t="s">
        <v>924</v>
      </c>
      <c r="W532" t="s">
        <v>2892</v>
      </c>
      <c r="X532" t="s">
        <v>2893</v>
      </c>
      <c r="Y532" t="s">
        <v>2857</v>
      </c>
      <c r="AA532" t="s">
        <v>918</v>
      </c>
      <c r="AB532" t="s">
        <v>918</v>
      </c>
      <c r="AC532" s="17">
        <v>46248.674305555556</v>
      </c>
      <c r="AD532" s="12" t="s">
        <v>85</v>
      </c>
      <c r="AE532" s="12">
        <f t="shared" si="10"/>
        <v>232.32</v>
      </c>
    </row>
    <row r="533" spans="2:31" ht="14.45" x14ac:dyDescent="0.3">
      <c r="B533" t="s">
        <v>2852</v>
      </c>
      <c r="C533">
        <v>14</v>
      </c>
      <c r="D533" t="s">
        <v>991</v>
      </c>
      <c r="E533" t="s">
        <v>992</v>
      </c>
      <c r="F533">
        <v>80892904</v>
      </c>
      <c r="G533" t="s">
        <v>1013</v>
      </c>
      <c r="H533">
        <v>267</v>
      </c>
      <c r="I533">
        <v>242.73</v>
      </c>
      <c r="J533">
        <v>48</v>
      </c>
      <c r="K533" t="s">
        <v>905</v>
      </c>
      <c r="M533" t="s">
        <v>912</v>
      </c>
      <c r="N533">
        <v>1</v>
      </c>
      <c r="O533">
        <v>3.11045180386872E+17</v>
      </c>
      <c r="P533" t="s">
        <v>2894</v>
      </c>
      <c r="Q533" s="16">
        <v>46227</v>
      </c>
      <c r="R533" s="16">
        <v>46237</v>
      </c>
      <c r="S533" t="s">
        <v>916</v>
      </c>
      <c r="T533" t="s">
        <v>917</v>
      </c>
      <c r="U533" s="16">
        <v>46248</v>
      </c>
      <c r="V533" t="s">
        <v>924</v>
      </c>
      <c r="W533" t="s">
        <v>2895</v>
      </c>
      <c r="X533" t="s">
        <v>2896</v>
      </c>
      <c r="Y533" t="s">
        <v>2857</v>
      </c>
      <c r="AA533" t="s">
        <v>918</v>
      </c>
      <c r="AB533" t="s">
        <v>918</v>
      </c>
      <c r="AC533" s="17">
        <v>46248.674305555556</v>
      </c>
      <c r="AD533" s="12" t="s">
        <v>85</v>
      </c>
      <c r="AE533" s="12">
        <f t="shared" si="10"/>
        <v>242.73</v>
      </c>
    </row>
    <row r="534" spans="2:31" ht="14.45" x14ac:dyDescent="0.3">
      <c r="B534" t="s">
        <v>2852</v>
      </c>
      <c r="C534">
        <v>15</v>
      </c>
      <c r="D534" t="s">
        <v>1264</v>
      </c>
      <c r="E534" t="s">
        <v>1265</v>
      </c>
      <c r="F534">
        <v>83904906</v>
      </c>
      <c r="G534" t="s">
        <v>460</v>
      </c>
      <c r="H534">
        <v>297</v>
      </c>
      <c r="I534">
        <v>267.57</v>
      </c>
      <c r="J534">
        <v>64</v>
      </c>
      <c r="K534" t="s">
        <v>905</v>
      </c>
      <c r="M534" t="s">
        <v>906</v>
      </c>
      <c r="N534">
        <v>1</v>
      </c>
      <c r="O534">
        <v>3.1106211230482502E+17</v>
      </c>
      <c r="P534" t="s">
        <v>2897</v>
      </c>
      <c r="Q534" s="16">
        <v>46225</v>
      </c>
      <c r="R534" s="16">
        <v>46237</v>
      </c>
      <c r="S534" t="s">
        <v>916</v>
      </c>
      <c r="T534" t="s">
        <v>917</v>
      </c>
      <c r="U534" s="16">
        <v>46248</v>
      </c>
      <c r="V534" t="s">
        <v>924</v>
      </c>
      <c r="W534" t="s">
        <v>2898</v>
      </c>
      <c r="X534" t="s">
        <v>2899</v>
      </c>
      <c r="Y534" t="s">
        <v>2857</v>
      </c>
      <c r="AA534" t="s">
        <v>918</v>
      </c>
      <c r="AB534" t="s">
        <v>918</v>
      </c>
      <c r="AC534" s="17">
        <v>46248.674305555556</v>
      </c>
      <c r="AD534" s="12" t="s">
        <v>85</v>
      </c>
      <c r="AE534" s="12">
        <f t="shared" si="10"/>
        <v>267.57</v>
      </c>
    </row>
    <row r="535" spans="2:31" ht="14.45" x14ac:dyDescent="0.3">
      <c r="B535" t="s">
        <v>2852</v>
      </c>
      <c r="C535">
        <v>16</v>
      </c>
      <c r="D535" t="s">
        <v>1740</v>
      </c>
      <c r="E535" t="s">
        <v>1741</v>
      </c>
      <c r="F535">
        <v>80895517</v>
      </c>
      <c r="G535" t="s">
        <v>546</v>
      </c>
      <c r="H535">
        <v>351</v>
      </c>
      <c r="I535">
        <v>292.5</v>
      </c>
      <c r="J535">
        <v>40</v>
      </c>
      <c r="K535" t="s">
        <v>905</v>
      </c>
      <c r="M535" t="s">
        <v>915</v>
      </c>
      <c r="N535">
        <v>1</v>
      </c>
      <c r="O535">
        <v>3.1148930329129798E+17</v>
      </c>
      <c r="P535" t="s">
        <v>2900</v>
      </c>
      <c r="Q535" s="16">
        <v>46226</v>
      </c>
      <c r="R535" s="16">
        <v>46237</v>
      </c>
      <c r="S535" t="s">
        <v>916</v>
      </c>
      <c r="T535" t="s">
        <v>917</v>
      </c>
      <c r="U535" s="16">
        <v>46248</v>
      </c>
      <c r="V535" t="s">
        <v>924</v>
      </c>
      <c r="W535" t="s">
        <v>2901</v>
      </c>
      <c r="X535" t="s">
        <v>2902</v>
      </c>
      <c r="Y535" t="s">
        <v>2857</v>
      </c>
      <c r="AA535" t="s">
        <v>918</v>
      </c>
      <c r="AB535" t="s">
        <v>918</v>
      </c>
      <c r="AC535" s="17">
        <v>46248.674305555556</v>
      </c>
      <c r="AD535" s="12" t="s">
        <v>85</v>
      </c>
      <c r="AE535" s="12">
        <f t="shared" si="10"/>
        <v>292.5</v>
      </c>
    </row>
    <row r="536" spans="2:31" x14ac:dyDescent="0.25">
      <c r="B536" t="s">
        <v>2852</v>
      </c>
      <c r="C536">
        <v>17</v>
      </c>
      <c r="D536" t="s">
        <v>932</v>
      </c>
      <c r="E536">
        <v>80813218</v>
      </c>
      <c r="F536">
        <v>80864297</v>
      </c>
      <c r="G536" t="s">
        <v>632</v>
      </c>
      <c r="H536">
        <v>175</v>
      </c>
      <c r="I536">
        <v>153.5</v>
      </c>
      <c r="J536">
        <v>72</v>
      </c>
      <c r="K536" t="s">
        <v>905</v>
      </c>
      <c r="M536" t="s">
        <v>933</v>
      </c>
      <c r="N536">
        <v>1</v>
      </c>
      <c r="O536">
        <v>3.1248895528511603E+17</v>
      </c>
      <c r="P536" t="s">
        <v>2903</v>
      </c>
      <c r="Q536" s="16">
        <v>46230</v>
      </c>
      <c r="R536" s="16">
        <v>46237</v>
      </c>
      <c r="S536" t="s">
        <v>916</v>
      </c>
      <c r="T536" t="s">
        <v>917</v>
      </c>
      <c r="U536" s="16">
        <v>46248</v>
      </c>
      <c r="V536" t="s">
        <v>924</v>
      </c>
      <c r="W536" t="s">
        <v>2904</v>
      </c>
      <c r="X536" t="s">
        <v>2905</v>
      </c>
      <c r="Y536" t="s">
        <v>2857</v>
      </c>
      <c r="AA536" t="s">
        <v>918</v>
      </c>
      <c r="AB536" t="s">
        <v>918</v>
      </c>
      <c r="AC536" s="17">
        <v>46248.674305555556</v>
      </c>
      <c r="AD536" s="12" t="s">
        <v>85</v>
      </c>
      <c r="AE536" s="12">
        <f t="shared" si="10"/>
        <v>153.5</v>
      </c>
    </row>
    <row r="537" spans="2:31" ht="14.45" x14ac:dyDescent="0.3">
      <c r="B537" t="s">
        <v>2852</v>
      </c>
      <c r="C537">
        <v>18</v>
      </c>
      <c r="D537" t="s">
        <v>938</v>
      </c>
      <c r="E537" t="s">
        <v>939</v>
      </c>
      <c r="F537">
        <v>80870357</v>
      </c>
      <c r="G537" t="s">
        <v>628</v>
      </c>
      <c r="H537">
        <v>299</v>
      </c>
      <c r="I537">
        <v>232.32</v>
      </c>
      <c r="J537">
        <v>18</v>
      </c>
      <c r="K537" t="s">
        <v>905</v>
      </c>
      <c r="M537" t="s">
        <v>906</v>
      </c>
      <c r="N537">
        <v>1</v>
      </c>
      <c r="O537">
        <v>3.0958626734204602E+17</v>
      </c>
      <c r="P537" t="s">
        <v>2906</v>
      </c>
      <c r="Q537" s="16">
        <v>46221</v>
      </c>
      <c r="R537" s="16">
        <v>46237</v>
      </c>
      <c r="S537" t="s">
        <v>916</v>
      </c>
      <c r="T537" t="s">
        <v>917</v>
      </c>
      <c r="U537" s="16">
        <v>46248</v>
      </c>
      <c r="V537" t="s">
        <v>924</v>
      </c>
      <c r="W537" t="s">
        <v>2907</v>
      </c>
      <c r="X537" t="s">
        <v>2908</v>
      </c>
      <c r="Y537" t="s">
        <v>2857</v>
      </c>
      <c r="AA537" t="s">
        <v>918</v>
      </c>
      <c r="AB537" t="s">
        <v>918</v>
      </c>
      <c r="AC537" s="17">
        <v>46248.674305555556</v>
      </c>
      <c r="AD537" s="12" t="s">
        <v>85</v>
      </c>
      <c r="AE537" s="12">
        <f t="shared" si="10"/>
        <v>232.32</v>
      </c>
    </row>
    <row r="538" spans="2:31" ht="14.45" x14ac:dyDescent="0.3">
      <c r="B538" t="s">
        <v>2852</v>
      </c>
      <c r="C538">
        <v>19</v>
      </c>
      <c r="D538" t="s">
        <v>1329</v>
      </c>
      <c r="E538">
        <v>80863078</v>
      </c>
      <c r="F538">
        <v>80887987</v>
      </c>
      <c r="G538" t="s">
        <v>914</v>
      </c>
      <c r="H538">
        <v>560</v>
      </c>
      <c r="I538">
        <v>466.67</v>
      </c>
      <c r="J538">
        <v>6</v>
      </c>
      <c r="K538" t="s">
        <v>905</v>
      </c>
      <c r="M538" t="s">
        <v>915</v>
      </c>
      <c r="N538">
        <v>1</v>
      </c>
      <c r="O538">
        <v>3.16381265888336E+17</v>
      </c>
      <c r="P538" t="s">
        <v>2909</v>
      </c>
      <c r="Q538" s="16">
        <v>46239</v>
      </c>
      <c r="R538" s="16">
        <v>46246</v>
      </c>
      <c r="S538" t="s">
        <v>916</v>
      </c>
      <c r="T538" t="s">
        <v>917</v>
      </c>
      <c r="U538" s="16">
        <v>46248</v>
      </c>
      <c r="V538" t="s">
        <v>909</v>
      </c>
      <c r="W538">
        <v>1490839177864420</v>
      </c>
      <c r="X538" t="s">
        <v>2910</v>
      </c>
      <c r="Y538" t="s">
        <v>2911</v>
      </c>
      <c r="AA538" t="s">
        <v>918</v>
      </c>
      <c r="AB538" t="s">
        <v>918</v>
      </c>
      <c r="AC538" s="17">
        <v>46248.665844907409</v>
      </c>
      <c r="AD538" s="12" t="s">
        <v>85</v>
      </c>
      <c r="AE538" s="12">
        <f t="shared" si="10"/>
        <v>466.67</v>
      </c>
    </row>
    <row r="539" spans="2:31" x14ac:dyDescent="0.25">
      <c r="B539" t="s">
        <v>2852</v>
      </c>
      <c r="C539">
        <v>20</v>
      </c>
      <c r="D539" t="s">
        <v>932</v>
      </c>
      <c r="E539">
        <v>80813218</v>
      </c>
      <c r="F539">
        <v>80864297</v>
      </c>
      <c r="G539" t="s">
        <v>632</v>
      </c>
      <c r="H539">
        <v>175</v>
      </c>
      <c r="I539">
        <v>153.5</v>
      </c>
      <c r="J539">
        <v>72</v>
      </c>
      <c r="K539" t="s">
        <v>905</v>
      </c>
      <c r="M539" t="s">
        <v>933</v>
      </c>
      <c r="N539">
        <v>1</v>
      </c>
      <c r="O539">
        <v>3.1647461655889901E+17</v>
      </c>
      <c r="P539" t="s">
        <v>2912</v>
      </c>
      <c r="Q539" s="16">
        <v>46240</v>
      </c>
      <c r="R539" s="16">
        <v>46246</v>
      </c>
      <c r="S539" t="s">
        <v>916</v>
      </c>
      <c r="T539" t="s">
        <v>917</v>
      </c>
      <c r="U539" s="16">
        <v>46248</v>
      </c>
      <c r="V539" t="s">
        <v>909</v>
      </c>
      <c r="W539">
        <v>1490839223716170</v>
      </c>
      <c r="X539" t="s">
        <v>2913</v>
      </c>
      <c r="Y539" t="s">
        <v>2911</v>
      </c>
      <c r="AA539" t="s">
        <v>918</v>
      </c>
      <c r="AB539" t="s">
        <v>918</v>
      </c>
      <c r="AC539" s="17">
        <v>46248.665844907409</v>
      </c>
      <c r="AD539" s="12" t="s">
        <v>85</v>
      </c>
      <c r="AE539" s="12">
        <f t="shared" si="10"/>
        <v>153.5</v>
      </c>
    </row>
    <row r="540" spans="2:31" ht="14.45" x14ac:dyDescent="0.3">
      <c r="B540" t="s">
        <v>2852</v>
      </c>
      <c r="C540">
        <v>21</v>
      </c>
      <c r="D540" t="s">
        <v>2914</v>
      </c>
      <c r="E540" t="s">
        <v>2915</v>
      </c>
      <c r="F540">
        <v>80895504</v>
      </c>
      <c r="G540" t="s">
        <v>498</v>
      </c>
      <c r="H540">
        <v>298</v>
      </c>
      <c r="I540">
        <v>248.34</v>
      </c>
      <c r="J540">
        <v>40</v>
      </c>
      <c r="K540" t="s">
        <v>905</v>
      </c>
      <c r="M540" t="s">
        <v>915</v>
      </c>
      <c r="N540">
        <v>1</v>
      </c>
      <c r="O540">
        <v>3.1608257711014701E+17</v>
      </c>
      <c r="P540" t="s">
        <v>2916</v>
      </c>
      <c r="Q540" s="16">
        <v>46239</v>
      </c>
      <c r="R540" s="16">
        <v>46245</v>
      </c>
      <c r="S540" t="s">
        <v>916</v>
      </c>
      <c r="T540" t="s">
        <v>917</v>
      </c>
      <c r="U540" s="16">
        <v>46248</v>
      </c>
      <c r="V540" t="s">
        <v>909</v>
      </c>
      <c r="W540">
        <v>1490839177828060</v>
      </c>
      <c r="X540" t="s">
        <v>2917</v>
      </c>
      <c r="Y540" t="s">
        <v>2911</v>
      </c>
      <c r="AA540" t="s">
        <v>918</v>
      </c>
      <c r="AB540" t="s">
        <v>918</v>
      </c>
      <c r="AC540" s="17">
        <v>46248.665844907409</v>
      </c>
      <c r="AD540" s="12" t="s">
        <v>85</v>
      </c>
      <c r="AE540" s="12">
        <f t="shared" si="10"/>
        <v>248.34</v>
      </c>
    </row>
    <row r="541" spans="2:31" ht="14.45" x14ac:dyDescent="0.3">
      <c r="B541" t="s">
        <v>2852</v>
      </c>
      <c r="C541">
        <v>22</v>
      </c>
      <c r="D541" t="s">
        <v>2216</v>
      </c>
      <c r="E541" t="s">
        <v>2217</v>
      </c>
      <c r="F541">
        <v>80887985</v>
      </c>
      <c r="G541" t="s">
        <v>927</v>
      </c>
      <c r="H541">
        <v>560</v>
      </c>
      <c r="I541">
        <v>466.67</v>
      </c>
      <c r="J541">
        <v>6</v>
      </c>
      <c r="K541" t="s">
        <v>905</v>
      </c>
      <c r="M541" t="s">
        <v>922</v>
      </c>
      <c r="N541">
        <v>1</v>
      </c>
      <c r="O541">
        <v>3.1748866636398598E+17</v>
      </c>
      <c r="P541" t="s">
        <v>2918</v>
      </c>
      <c r="Q541" s="16">
        <v>46242</v>
      </c>
      <c r="R541" s="16">
        <v>46245</v>
      </c>
      <c r="S541" t="s">
        <v>916</v>
      </c>
      <c r="T541" t="s">
        <v>917</v>
      </c>
      <c r="U541" s="16">
        <v>46248</v>
      </c>
      <c r="V541" t="s">
        <v>909</v>
      </c>
      <c r="W541">
        <v>1490839316831170</v>
      </c>
      <c r="X541" t="s">
        <v>2919</v>
      </c>
      <c r="Y541" t="s">
        <v>2911</v>
      </c>
      <c r="AA541" t="s">
        <v>918</v>
      </c>
      <c r="AB541" t="s">
        <v>918</v>
      </c>
      <c r="AC541" s="17">
        <v>46248.665844907409</v>
      </c>
      <c r="AD541" s="12" t="s">
        <v>85</v>
      </c>
      <c r="AE541" s="12">
        <f t="shared" si="10"/>
        <v>466.67</v>
      </c>
    </row>
    <row r="542" spans="2:31" ht="14.45" x14ac:dyDescent="0.3">
      <c r="B542" t="s">
        <v>2852</v>
      </c>
      <c r="C542">
        <v>23</v>
      </c>
      <c r="D542" t="s">
        <v>1329</v>
      </c>
      <c r="E542">
        <v>80863078</v>
      </c>
      <c r="F542">
        <v>80887987</v>
      </c>
      <c r="G542" t="s">
        <v>914</v>
      </c>
      <c r="H542">
        <v>560</v>
      </c>
      <c r="I542">
        <v>466.67</v>
      </c>
      <c r="J542">
        <v>6</v>
      </c>
      <c r="K542" t="s">
        <v>905</v>
      </c>
      <c r="M542" t="s">
        <v>915</v>
      </c>
      <c r="N542">
        <v>1</v>
      </c>
      <c r="O542">
        <v>3.1497781956613299E+17</v>
      </c>
      <c r="P542" t="s">
        <v>2920</v>
      </c>
      <c r="Q542" s="16">
        <v>46237</v>
      </c>
      <c r="R542" s="16">
        <v>46245</v>
      </c>
      <c r="S542" t="s">
        <v>916</v>
      </c>
      <c r="T542" t="s">
        <v>917</v>
      </c>
      <c r="U542" s="16">
        <v>46248</v>
      </c>
      <c r="V542" t="s">
        <v>909</v>
      </c>
      <c r="W542">
        <v>1490839012828320</v>
      </c>
      <c r="X542" t="s">
        <v>2921</v>
      </c>
      <c r="Y542" t="s">
        <v>2911</v>
      </c>
      <c r="AA542" t="s">
        <v>918</v>
      </c>
      <c r="AB542" t="s">
        <v>918</v>
      </c>
      <c r="AC542" s="17">
        <v>46248.665844907409</v>
      </c>
      <c r="AD542" s="12" t="s">
        <v>85</v>
      </c>
      <c r="AE542" s="12">
        <f t="shared" si="10"/>
        <v>466.67</v>
      </c>
    </row>
    <row r="543" spans="2:31" ht="14.45" x14ac:dyDescent="0.3">
      <c r="B543" t="s">
        <v>2852</v>
      </c>
      <c r="C543">
        <v>24</v>
      </c>
      <c r="D543" t="s">
        <v>1016</v>
      </c>
      <c r="E543">
        <v>648969686</v>
      </c>
      <c r="F543">
        <v>83918759</v>
      </c>
      <c r="G543" t="s">
        <v>482</v>
      </c>
      <c r="H543">
        <v>279</v>
      </c>
      <c r="I543">
        <v>232.5</v>
      </c>
      <c r="J543">
        <v>40</v>
      </c>
      <c r="K543" t="s">
        <v>905</v>
      </c>
      <c r="M543" t="s">
        <v>915</v>
      </c>
      <c r="N543">
        <v>1</v>
      </c>
      <c r="O543">
        <v>3.1687149507869702E+17</v>
      </c>
      <c r="P543" t="s">
        <v>2922</v>
      </c>
      <c r="Q543" s="16">
        <v>46241</v>
      </c>
      <c r="R543" s="16">
        <v>46244</v>
      </c>
      <c r="S543" t="s">
        <v>916</v>
      </c>
      <c r="T543" t="s">
        <v>917</v>
      </c>
      <c r="U543" s="16">
        <v>46248</v>
      </c>
      <c r="V543" t="s">
        <v>909</v>
      </c>
      <c r="W543">
        <v>1490839270435340</v>
      </c>
      <c r="X543" t="s">
        <v>2923</v>
      </c>
      <c r="Y543" t="s">
        <v>2911</v>
      </c>
      <c r="AA543" t="s">
        <v>918</v>
      </c>
      <c r="AB543" t="s">
        <v>918</v>
      </c>
      <c r="AC543" s="17">
        <v>46248.665844907409</v>
      </c>
      <c r="AD543" s="12" t="s">
        <v>85</v>
      </c>
      <c r="AE543" s="12">
        <f t="shared" si="10"/>
        <v>232.5</v>
      </c>
    </row>
    <row r="544" spans="2:31" ht="14.45" x14ac:dyDescent="0.3">
      <c r="B544" t="s">
        <v>2852</v>
      </c>
      <c r="C544">
        <v>25</v>
      </c>
      <c r="D544" t="s">
        <v>1329</v>
      </c>
      <c r="E544">
        <v>80863078</v>
      </c>
      <c r="F544">
        <v>80887987</v>
      </c>
      <c r="G544" t="s">
        <v>914</v>
      </c>
      <c r="H544">
        <v>560</v>
      </c>
      <c r="I544">
        <v>466.67</v>
      </c>
      <c r="J544">
        <v>6</v>
      </c>
      <c r="K544" t="s">
        <v>905</v>
      </c>
      <c r="M544" t="s">
        <v>915</v>
      </c>
      <c r="N544">
        <v>1</v>
      </c>
      <c r="O544">
        <v>3.1479592227322099E+17</v>
      </c>
      <c r="P544" t="s">
        <v>2924</v>
      </c>
      <c r="Q544" s="16">
        <v>46235</v>
      </c>
      <c r="R544" s="16">
        <v>46243</v>
      </c>
      <c r="S544" t="s">
        <v>916</v>
      </c>
      <c r="T544" t="s">
        <v>917</v>
      </c>
      <c r="U544" s="16">
        <v>46248</v>
      </c>
      <c r="V544" t="s">
        <v>909</v>
      </c>
      <c r="W544">
        <v>1490838913269830</v>
      </c>
      <c r="X544" t="s">
        <v>2925</v>
      </c>
      <c r="Y544" t="s">
        <v>2911</v>
      </c>
      <c r="AA544" t="s">
        <v>918</v>
      </c>
      <c r="AB544" t="s">
        <v>918</v>
      </c>
      <c r="AC544" s="17">
        <v>46248.665844907409</v>
      </c>
      <c r="AD544" s="12" t="s">
        <v>85</v>
      </c>
      <c r="AE544" s="12">
        <f t="shared" si="10"/>
        <v>466.67</v>
      </c>
    </row>
    <row r="545" spans="2:31" ht="14.45" x14ac:dyDescent="0.3">
      <c r="B545" t="s">
        <v>2852</v>
      </c>
      <c r="C545">
        <v>26</v>
      </c>
      <c r="D545" t="s">
        <v>1329</v>
      </c>
      <c r="E545">
        <v>80863078</v>
      </c>
      <c r="F545">
        <v>80887987</v>
      </c>
      <c r="G545" t="s">
        <v>914</v>
      </c>
      <c r="H545">
        <v>560</v>
      </c>
      <c r="I545">
        <v>466.67</v>
      </c>
      <c r="J545">
        <v>6</v>
      </c>
      <c r="K545" t="s">
        <v>905</v>
      </c>
      <c r="M545" t="s">
        <v>915</v>
      </c>
      <c r="N545">
        <v>1</v>
      </c>
      <c r="O545">
        <v>3.1532878630375802E+17</v>
      </c>
      <c r="P545" t="s">
        <v>2926</v>
      </c>
      <c r="Q545" s="16">
        <v>46237</v>
      </c>
      <c r="R545" s="16">
        <v>46242</v>
      </c>
      <c r="S545" t="s">
        <v>916</v>
      </c>
      <c r="T545" t="s">
        <v>917</v>
      </c>
      <c r="U545" s="16">
        <v>46248</v>
      </c>
      <c r="V545" t="s">
        <v>909</v>
      </c>
      <c r="W545">
        <v>1490839012903860</v>
      </c>
      <c r="X545" t="s">
        <v>2927</v>
      </c>
      <c r="Y545" t="s">
        <v>2911</v>
      </c>
      <c r="AA545" t="s">
        <v>918</v>
      </c>
      <c r="AB545" t="s">
        <v>918</v>
      </c>
      <c r="AC545" s="17">
        <v>46248.665844907409</v>
      </c>
      <c r="AD545" s="12" t="s">
        <v>85</v>
      </c>
      <c r="AE545" s="12">
        <f t="shared" si="10"/>
        <v>466.67</v>
      </c>
    </row>
    <row r="546" spans="2:31" ht="14.45" x14ac:dyDescent="0.3">
      <c r="B546" t="s">
        <v>2852</v>
      </c>
      <c r="C546">
        <v>27</v>
      </c>
      <c r="D546" t="s">
        <v>1016</v>
      </c>
      <c r="E546">
        <v>648969686</v>
      </c>
      <c r="F546">
        <v>83918759</v>
      </c>
      <c r="G546" t="s">
        <v>482</v>
      </c>
      <c r="H546">
        <v>279</v>
      </c>
      <c r="I546">
        <v>232.5</v>
      </c>
      <c r="J546">
        <v>40</v>
      </c>
      <c r="K546" t="s">
        <v>905</v>
      </c>
      <c r="M546" t="s">
        <v>915</v>
      </c>
      <c r="N546">
        <v>1</v>
      </c>
      <c r="O546">
        <v>3.1560529239331501E+17</v>
      </c>
      <c r="P546" t="s">
        <v>2928</v>
      </c>
      <c r="Q546" s="16">
        <v>46237</v>
      </c>
      <c r="R546" s="16">
        <v>46242</v>
      </c>
      <c r="S546" t="s">
        <v>916</v>
      </c>
      <c r="T546" t="s">
        <v>917</v>
      </c>
      <c r="U546" s="16">
        <v>46248</v>
      </c>
      <c r="V546" t="s">
        <v>909</v>
      </c>
      <c r="W546">
        <v>1490839012662060</v>
      </c>
      <c r="X546" t="s">
        <v>2929</v>
      </c>
      <c r="Y546" t="s">
        <v>2911</v>
      </c>
      <c r="AA546" t="s">
        <v>918</v>
      </c>
      <c r="AB546" t="s">
        <v>918</v>
      </c>
      <c r="AC546" s="17">
        <v>46248.665844907409</v>
      </c>
      <c r="AD546" s="12" t="s">
        <v>85</v>
      </c>
      <c r="AE546" s="12">
        <f t="shared" si="10"/>
        <v>232.5</v>
      </c>
    </row>
    <row r="547" spans="2:31" ht="14.45" x14ac:dyDescent="0.3">
      <c r="B547" t="s">
        <v>2852</v>
      </c>
      <c r="C547">
        <v>28</v>
      </c>
      <c r="D547" t="s">
        <v>2930</v>
      </c>
      <c r="E547" t="s">
        <v>2931</v>
      </c>
      <c r="F547">
        <v>83907882</v>
      </c>
      <c r="G547" t="s">
        <v>355</v>
      </c>
      <c r="H547">
        <v>374</v>
      </c>
      <c r="I547">
        <v>311.67</v>
      </c>
      <c r="J547">
        <v>12</v>
      </c>
      <c r="K547" t="s">
        <v>905</v>
      </c>
      <c r="M547" t="s">
        <v>922</v>
      </c>
      <c r="N547">
        <v>1</v>
      </c>
      <c r="O547">
        <v>2.9595586154007603E+17</v>
      </c>
      <c r="P547" t="s">
        <v>2932</v>
      </c>
      <c r="Q547" s="16">
        <v>46183</v>
      </c>
      <c r="R547" s="16">
        <v>46245</v>
      </c>
      <c r="S547" t="s">
        <v>916</v>
      </c>
      <c r="T547" t="s">
        <v>917</v>
      </c>
      <c r="U547" s="16">
        <v>46248</v>
      </c>
      <c r="V547" t="s">
        <v>924</v>
      </c>
      <c r="W547" t="s">
        <v>2933</v>
      </c>
      <c r="X547" t="s">
        <v>2934</v>
      </c>
      <c r="Y547" t="s">
        <v>2688</v>
      </c>
      <c r="AA547" t="s">
        <v>918</v>
      </c>
      <c r="AB547" t="s">
        <v>918</v>
      </c>
      <c r="AC547" t="s">
        <v>918</v>
      </c>
      <c r="AD547" s="12" t="s">
        <v>85</v>
      </c>
      <c r="AE547" s="12">
        <f t="shared" si="10"/>
        <v>311.67</v>
      </c>
    </row>
    <row r="548" spans="2:31" ht="14.45" x14ac:dyDescent="0.3">
      <c r="B548" t="s">
        <v>2852</v>
      </c>
      <c r="C548">
        <v>29</v>
      </c>
      <c r="D548" t="s">
        <v>1329</v>
      </c>
      <c r="E548">
        <v>80863078</v>
      </c>
      <c r="F548">
        <v>80887987</v>
      </c>
      <c r="G548" t="s">
        <v>914</v>
      </c>
      <c r="H548">
        <v>560</v>
      </c>
      <c r="I548">
        <v>466.67</v>
      </c>
      <c r="J548">
        <v>6</v>
      </c>
      <c r="K548" t="s">
        <v>905</v>
      </c>
      <c r="M548" t="s">
        <v>915</v>
      </c>
      <c r="N548">
        <v>1</v>
      </c>
      <c r="O548">
        <v>3.0013122943164102E+17</v>
      </c>
      <c r="P548" t="s">
        <v>2935</v>
      </c>
      <c r="Q548" s="16">
        <v>46195</v>
      </c>
      <c r="R548" s="16">
        <v>46245</v>
      </c>
      <c r="S548" t="s">
        <v>916</v>
      </c>
      <c r="T548" t="s">
        <v>917</v>
      </c>
      <c r="U548" s="16">
        <v>46248</v>
      </c>
      <c r="V548" t="s">
        <v>924</v>
      </c>
      <c r="W548" t="s">
        <v>2936</v>
      </c>
      <c r="X548" t="s">
        <v>2937</v>
      </c>
      <c r="Y548" t="s">
        <v>2688</v>
      </c>
      <c r="AA548" t="s">
        <v>918</v>
      </c>
      <c r="AB548" t="s">
        <v>918</v>
      </c>
      <c r="AC548" t="s">
        <v>918</v>
      </c>
      <c r="AD548" s="12" t="s">
        <v>85</v>
      </c>
      <c r="AE548" s="12">
        <f t="shared" si="10"/>
        <v>466.67</v>
      </c>
    </row>
    <row r="549" spans="2:31" ht="14.45" x14ac:dyDescent="0.3">
      <c r="B549" t="s">
        <v>2852</v>
      </c>
      <c r="C549">
        <v>30</v>
      </c>
      <c r="D549" t="s">
        <v>2938</v>
      </c>
      <c r="E549" t="s">
        <v>2939</v>
      </c>
      <c r="F549">
        <v>80872419</v>
      </c>
      <c r="G549" t="s">
        <v>920</v>
      </c>
      <c r="H549">
        <v>85</v>
      </c>
      <c r="I549">
        <v>77.27</v>
      </c>
      <c r="J549">
        <v>48</v>
      </c>
      <c r="K549" t="s">
        <v>905</v>
      </c>
      <c r="M549" t="s">
        <v>912</v>
      </c>
      <c r="N549">
        <v>1</v>
      </c>
      <c r="O549">
        <v>3.0286597043402803E+17</v>
      </c>
      <c r="P549" t="s">
        <v>2940</v>
      </c>
      <c r="Q549" s="16">
        <v>46202</v>
      </c>
      <c r="R549" s="16">
        <v>46245</v>
      </c>
      <c r="S549" t="s">
        <v>916</v>
      </c>
      <c r="T549" t="s">
        <v>917</v>
      </c>
      <c r="U549" s="16">
        <v>46248</v>
      </c>
      <c r="V549" t="s">
        <v>924</v>
      </c>
      <c r="W549" t="s">
        <v>2941</v>
      </c>
      <c r="X549" t="s">
        <v>2942</v>
      </c>
      <c r="Y549" t="s">
        <v>2688</v>
      </c>
      <c r="AA549" t="s">
        <v>918</v>
      </c>
      <c r="AB549" t="s">
        <v>918</v>
      </c>
      <c r="AC549" t="s">
        <v>918</v>
      </c>
      <c r="AD549" s="12" t="s">
        <v>85</v>
      </c>
      <c r="AE549" s="12">
        <f t="shared" si="10"/>
        <v>77.27</v>
      </c>
    </row>
    <row r="550" spans="2:31" ht="14.45" x14ac:dyDescent="0.3">
      <c r="B550" t="s">
        <v>2852</v>
      </c>
      <c r="C550">
        <v>31</v>
      </c>
      <c r="D550" t="s">
        <v>1329</v>
      </c>
      <c r="E550">
        <v>80863078</v>
      </c>
      <c r="F550">
        <v>80887987</v>
      </c>
      <c r="G550" t="s">
        <v>914</v>
      </c>
      <c r="H550">
        <v>560</v>
      </c>
      <c r="I550">
        <v>466.67</v>
      </c>
      <c r="J550">
        <v>6</v>
      </c>
      <c r="K550" t="s">
        <v>905</v>
      </c>
      <c r="M550" t="s">
        <v>915</v>
      </c>
      <c r="N550">
        <v>1</v>
      </c>
      <c r="O550">
        <v>3.0086407553653901E+17</v>
      </c>
      <c r="P550" t="s">
        <v>2943</v>
      </c>
      <c r="Q550" s="16">
        <v>46197</v>
      </c>
      <c r="R550" s="16">
        <v>46245</v>
      </c>
      <c r="S550" t="s">
        <v>916</v>
      </c>
      <c r="T550" t="s">
        <v>917</v>
      </c>
      <c r="U550" s="16">
        <v>46248</v>
      </c>
      <c r="V550" t="s">
        <v>924</v>
      </c>
      <c r="W550" t="s">
        <v>2944</v>
      </c>
      <c r="X550" t="s">
        <v>2945</v>
      </c>
      <c r="Y550" t="s">
        <v>2688</v>
      </c>
      <c r="AA550" t="s">
        <v>918</v>
      </c>
      <c r="AB550" t="s">
        <v>918</v>
      </c>
      <c r="AC550" t="s">
        <v>918</v>
      </c>
      <c r="AD550" s="12" t="s">
        <v>85</v>
      </c>
      <c r="AE550" s="12">
        <f t="shared" si="10"/>
        <v>466.67</v>
      </c>
    </row>
    <row r="551" spans="2:31" ht="14.45" x14ac:dyDescent="0.3">
      <c r="B551" t="s">
        <v>2852</v>
      </c>
      <c r="C551">
        <v>32</v>
      </c>
      <c r="D551" t="s">
        <v>2384</v>
      </c>
      <c r="E551">
        <v>80784096</v>
      </c>
      <c r="F551">
        <v>80895439</v>
      </c>
      <c r="G551" t="s">
        <v>2385</v>
      </c>
      <c r="H551">
        <v>1120</v>
      </c>
      <c r="I551">
        <v>973.92</v>
      </c>
      <c r="J551">
        <v>4</v>
      </c>
      <c r="K551" t="s">
        <v>905</v>
      </c>
      <c r="M551" t="s">
        <v>922</v>
      </c>
      <c r="N551">
        <v>1</v>
      </c>
      <c r="O551">
        <v>3.0162825153178502E+17</v>
      </c>
      <c r="P551" t="s">
        <v>2946</v>
      </c>
      <c r="Q551" s="16">
        <v>46200</v>
      </c>
      <c r="R551" s="16">
        <v>46245</v>
      </c>
      <c r="S551" t="s">
        <v>916</v>
      </c>
      <c r="T551" t="s">
        <v>917</v>
      </c>
      <c r="U551" s="16">
        <v>46248</v>
      </c>
      <c r="V551" t="s">
        <v>924</v>
      </c>
      <c r="W551" t="s">
        <v>2947</v>
      </c>
      <c r="X551" t="s">
        <v>2948</v>
      </c>
      <c r="Y551" t="s">
        <v>2688</v>
      </c>
      <c r="AA551" t="s">
        <v>918</v>
      </c>
      <c r="AB551" t="s">
        <v>918</v>
      </c>
      <c r="AC551" t="s">
        <v>918</v>
      </c>
      <c r="AD551" s="12" t="s">
        <v>85</v>
      </c>
      <c r="AE551" s="12">
        <f t="shared" si="10"/>
        <v>973.92</v>
      </c>
    </row>
    <row r="552" spans="2:31" ht="14.45" x14ac:dyDescent="0.3">
      <c r="B552" t="s">
        <v>2852</v>
      </c>
      <c r="C552">
        <v>33</v>
      </c>
      <c r="D552" t="s">
        <v>991</v>
      </c>
      <c r="E552" t="s">
        <v>992</v>
      </c>
      <c r="F552">
        <v>80892904</v>
      </c>
      <c r="G552" t="s">
        <v>1013</v>
      </c>
      <c r="H552">
        <v>267</v>
      </c>
      <c r="I552">
        <v>242.73</v>
      </c>
      <c r="J552">
        <v>48</v>
      </c>
      <c r="K552" t="s">
        <v>905</v>
      </c>
      <c r="M552" t="s">
        <v>912</v>
      </c>
      <c r="N552">
        <v>1</v>
      </c>
      <c r="O552">
        <v>3.0775083489336397E+17</v>
      </c>
      <c r="P552" t="s">
        <v>2949</v>
      </c>
      <c r="Q552" s="16">
        <v>46216</v>
      </c>
      <c r="R552" s="16">
        <v>46245</v>
      </c>
      <c r="S552" t="s">
        <v>916</v>
      </c>
      <c r="T552" t="s">
        <v>917</v>
      </c>
      <c r="U552" s="16">
        <v>46248</v>
      </c>
      <c r="V552" t="s">
        <v>924</v>
      </c>
      <c r="W552" t="s">
        <v>2950</v>
      </c>
      <c r="X552" t="s">
        <v>2951</v>
      </c>
      <c r="Y552" t="s">
        <v>2688</v>
      </c>
      <c r="AA552" t="s">
        <v>918</v>
      </c>
      <c r="AB552" t="s">
        <v>918</v>
      </c>
      <c r="AC552" t="s">
        <v>918</v>
      </c>
      <c r="AD552" s="12" t="s">
        <v>85</v>
      </c>
      <c r="AE552" s="12">
        <f t="shared" si="10"/>
        <v>242.73</v>
      </c>
    </row>
    <row r="553" spans="2:31" ht="14.45" x14ac:dyDescent="0.3">
      <c r="B553" t="s">
        <v>2852</v>
      </c>
      <c r="C553">
        <v>34</v>
      </c>
      <c r="D553" t="s">
        <v>1232</v>
      </c>
      <c r="E553" t="s">
        <v>1233</v>
      </c>
      <c r="F553">
        <v>83911270</v>
      </c>
      <c r="G553" t="s">
        <v>1234</v>
      </c>
      <c r="H553">
        <v>237</v>
      </c>
      <c r="I553">
        <v>215.43</v>
      </c>
      <c r="J553">
        <v>48</v>
      </c>
      <c r="K553" t="s">
        <v>905</v>
      </c>
      <c r="M553" t="s">
        <v>912</v>
      </c>
      <c r="N553">
        <v>1</v>
      </c>
      <c r="O553">
        <v>3.0772731280689997E+17</v>
      </c>
      <c r="P553" t="s">
        <v>2952</v>
      </c>
      <c r="Q553" s="16">
        <v>46216</v>
      </c>
      <c r="R553" s="16">
        <v>46240</v>
      </c>
      <c r="S553" t="s">
        <v>916</v>
      </c>
      <c r="T553" t="s">
        <v>917</v>
      </c>
      <c r="U553" s="16">
        <v>46248</v>
      </c>
      <c r="V553" t="s">
        <v>924</v>
      </c>
      <c r="W553" t="s">
        <v>2953</v>
      </c>
      <c r="X553" t="s">
        <v>2954</v>
      </c>
      <c r="Y553" t="s">
        <v>2688</v>
      </c>
      <c r="AA553" t="s">
        <v>918</v>
      </c>
      <c r="AB553" t="s">
        <v>918</v>
      </c>
      <c r="AC553" t="s">
        <v>918</v>
      </c>
      <c r="AD553" s="12" t="s">
        <v>85</v>
      </c>
      <c r="AE553" s="12">
        <f t="shared" si="10"/>
        <v>215.43</v>
      </c>
    </row>
    <row r="554" spans="2:31" ht="14.45" x14ac:dyDescent="0.3">
      <c r="B554" t="s">
        <v>2852</v>
      </c>
      <c r="C554">
        <v>35</v>
      </c>
      <c r="D554" t="s">
        <v>1249</v>
      </c>
      <c r="E554">
        <v>80784063</v>
      </c>
      <c r="F554">
        <v>80840352</v>
      </c>
      <c r="G554" t="s">
        <v>888</v>
      </c>
      <c r="H554">
        <v>475</v>
      </c>
      <c r="I554">
        <v>416.67</v>
      </c>
      <c r="J554">
        <v>0</v>
      </c>
      <c r="K554" t="s">
        <v>905</v>
      </c>
      <c r="M554" t="s">
        <v>933</v>
      </c>
      <c r="N554">
        <v>1</v>
      </c>
      <c r="O554">
        <v>3.0450802496885197E+17</v>
      </c>
      <c r="P554" t="s">
        <v>2955</v>
      </c>
      <c r="Q554" s="16">
        <v>46207</v>
      </c>
      <c r="R554" s="16">
        <v>46234</v>
      </c>
      <c r="S554" t="s">
        <v>916</v>
      </c>
      <c r="T554" t="s">
        <v>917</v>
      </c>
      <c r="U554" s="16">
        <v>46248</v>
      </c>
      <c r="V554" t="s">
        <v>924</v>
      </c>
      <c r="W554" t="s">
        <v>2956</v>
      </c>
      <c r="X554" t="s">
        <v>2957</v>
      </c>
      <c r="Y554" t="s">
        <v>2688</v>
      </c>
      <c r="AA554" t="s">
        <v>918</v>
      </c>
      <c r="AB554" t="s">
        <v>918</v>
      </c>
      <c r="AC554" t="s">
        <v>918</v>
      </c>
      <c r="AD554" s="12" t="s">
        <v>85</v>
      </c>
      <c r="AE554" s="12">
        <f t="shared" si="10"/>
        <v>416.67</v>
      </c>
    </row>
    <row r="555" spans="2:31" ht="14.45" x14ac:dyDescent="0.3">
      <c r="B555" t="s">
        <v>2853</v>
      </c>
      <c r="C555">
        <v>2</v>
      </c>
      <c r="D555" t="s">
        <v>1491</v>
      </c>
      <c r="E555" t="s">
        <v>1492</v>
      </c>
      <c r="F555">
        <v>83911777</v>
      </c>
      <c r="G555" t="s">
        <v>426</v>
      </c>
      <c r="H555">
        <v>160</v>
      </c>
      <c r="I555">
        <v>144.12</v>
      </c>
      <c r="J555">
        <v>126</v>
      </c>
      <c r="K555" t="s">
        <v>905</v>
      </c>
      <c r="M555" t="s">
        <v>906</v>
      </c>
      <c r="N555">
        <v>1</v>
      </c>
      <c r="O555">
        <v>3.1682833461194099E+17</v>
      </c>
      <c r="P555" t="s">
        <v>3005</v>
      </c>
      <c r="Q555" s="16">
        <v>46241</v>
      </c>
      <c r="R555" s="16">
        <v>46246</v>
      </c>
      <c r="S555" t="s">
        <v>916</v>
      </c>
      <c r="T555" t="s">
        <v>917</v>
      </c>
      <c r="U555" s="16">
        <v>46251</v>
      </c>
      <c r="V555" t="s">
        <v>924</v>
      </c>
      <c r="W555" t="s">
        <v>3006</v>
      </c>
      <c r="X555" t="s">
        <v>3007</v>
      </c>
      <c r="Y555" t="s">
        <v>2964</v>
      </c>
      <c r="AA555" t="s">
        <v>918</v>
      </c>
      <c r="AB555" t="s">
        <v>918</v>
      </c>
      <c r="AC555" s="17">
        <v>46251.809027777781</v>
      </c>
      <c r="AD555" s="12" t="s">
        <v>85</v>
      </c>
      <c r="AE555" s="12">
        <f t="shared" si="10"/>
        <v>144.12</v>
      </c>
    </row>
    <row r="556" spans="2:31" ht="14.45" x14ac:dyDescent="0.3">
      <c r="B556" t="s">
        <v>2853</v>
      </c>
      <c r="C556">
        <v>5</v>
      </c>
      <c r="D556" t="s">
        <v>1275</v>
      </c>
      <c r="E556">
        <v>80829201</v>
      </c>
      <c r="F556">
        <v>83921924</v>
      </c>
      <c r="G556" t="s">
        <v>562</v>
      </c>
      <c r="H556">
        <v>350</v>
      </c>
      <c r="I556">
        <v>304.33999999999997</v>
      </c>
      <c r="J556">
        <v>18</v>
      </c>
      <c r="K556" t="s">
        <v>905</v>
      </c>
      <c r="M556" t="s">
        <v>915</v>
      </c>
      <c r="N556">
        <v>1</v>
      </c>
      <c r="O556">
        <v>3.1610778004152698E+17</v>
      </c>
      <c r="P556" t="s">
        <v>3008</v>
      </c>
      <c r="Q556" s="16">
        <v>46239</v>
      </c>
      <c r="R556" s="16">
        <v>46245</v>
      </c>
      <c r="S556" t="s">
        <v>916</v>
      </c>
      <c r="T556" t="s">
        <v>917</v>
      </c>
      <c r="U556" s="16">
        <v>46251</v>
      </c>
      <c r="V556" t="s">
        <v>924</v>
      </c>
      <c r="W556" t="s">
        <v>3009</v>
      </c>
      <c r="X556" t="s">
        <v>3010</v>
      </c>
      <c r="Y556" t="s">
        <v>2964</v>
      </c>
      <c r="AA556" t="s">
        <v>918</v>
      </c>
      <c r="AB556" t="s">
        <v>918</v>
      </c>
      <c r="AC556" s="17">
        <v>46251.809027777781</v>
      </c>
      <c r="AD556" s="12" t="s">
        <v>85</v>
      </c>
      <c r="AE556" s="12">
        <f t="shared" si="10"/>
        <v>304.33999999999997</v>
      </c>
    </row>
    <row r="557" spans="2:31" ht="14.45" x14ac:dyDescent="0.3">
      <c r="B557" t="s">
        <v>2853</v>
      </c>
      <c r="C557">
        <v>6</v>
      </c>
      <c r="D557" t="s">
        <v>1258</v>
      </c>
      <c r="E557" t="s">
        <v>1259</v>
      </c>
      <c r="F557">
        <v>83911635</v>
      </c>
      <c r="G557" t="s">
        <v>372</v>
      </c>
      <c r="H557">
        <v>200</v>
      </c>
      <c r="I557">
        <v>180.16</v>
      </c>
      <c r="J557">
        <v>112</v>
      </c>
      <c r="K557" t="s">
        <v>905</v>
      </c>
      <c r="M557" t="s">
        <v>906</v>
      </c>
      <c r="N557">
        <v>1</v>
      </c>
      <c r="O557">
        <v>3.1681356248362803E+17</v>
      </c>
      <c r="P557" t="s">
        <v>3011</v>
      </c>
      <c r="Q557" s="16">
        <v>46241</v>
      </c>
      <c r="R557" s="16">
        <v>46245</v>
      </c>
      <c r="S557" t="s">
        <v>916</v>
      </c>
      <c r="T557" t="s">
        <v>917</v>
      </c>
      <c r="U557" s="16">
        <v>46251</v>
      </c>
      <c r="V557" t="s">
        <v>924</v>
      </c>
      <c r="W557" t="s">
        <v>3012</v>
      </c>
      <c r="X557" t="s">
        <v>3013</v>
      </c>
      <c r="Y557" t="s">
        <v>2964</v>
      </c>
      <c r="AA557" t="s">
        <v>918</v>
      </c>
      <c r="AB557" t="s">
        <v>918</v>
      </c>
      <c r="AC557" s="17">
        <v>46251.809027777781</v>
      </c>
      <c r="AD557" s="12" t="s">
        <v>85</v>
      </c>
      <c r="AE557" s="12">
        <f t="shared" si="10"/>
        <v>180.16</v>
      </c>
    </row>
    <row r="558" spans="2:31" ht="14.45" x14ac:dyDescent="0.3">
      <c r="B558" t="s">
        <v>2853</v>
      </c>
      <c r="C558">
        <v>7</v>
      </c>
      <c r="D558" t="s">
        <v>1034</v>
      </c>
      <c r="E558" t="s">
        <v>658</v>
      </c>
      <c r="F558">
        <v>83911276</v>
      </c>
      <c r="G558" t="s">
        <v>999</v>
      </c>
      <c r="H558">
        <v>237</v>
      </c>
      <c r="I558">
        <v>215.43</v>
      </c>
      <c r="J558">
        <v>48</v>
      </c>
      <c r="K558" t="s">
        <v>905</v>
      </c>
      <c r="M558" t="s">
        <v>912</v>
      </c>
      <c r="N558">
        <v>1</v>
      </c>
      <c r="O558">
        <v>3.1683316017200102E+17</v>
      </c>
      <c r="P558" t="s">
        <v>3014</v>
      </c>
      <c r="Q558" s="16">
        <v>46241</v>
      </c>
      <c r="R558" s="16">
        <v>46245</v>
      </c>
      <c r="S558" t="s">
        <v>916</v>
      </c>
      <c r="T558" t="s">
        <v>917</v>
      </c>
      <c r="U558" s="16">
        <v>46251</v>
      </c>
      <c r="V558" t="s">
        <v>924</v>
      </c>
      <c r="W558" t="s">
        <v>3015</v>
      </c>
      <c r="X558" t="s">
        <v>3016</v>
      </c>
      <c r="Y558" t="s">
        <v>2964</v>
      </c>
      <c r="AA558" t="s">
        <v>918</v>
      </c>
      <c r="AB558" t="s">
        <v>918</v>
      </c>
      <c r="AC558" s="17">
        <v>46251.809027777781</v>
      </c>
      <c r="AD558" s="12" t="s">
        <v>85</v>
      </c>
      <c r="AE558" s="12">
        <f t="shared" si="10"/>
        <v>215.43</v>
      </c>
    </row>
    <row r="559" spans="2:31" ht="14.45" x14ac:dyDescent="0.3">
      <c r="B559" t="s">
        <v>2853</v>
      </c>
      <c r="C559">
        <v>8</v>
      </c>
      <c r="D559" t="s">
        <v>1329</v>
      </c>
      <c r="E559">
        <v>80863078</v>
      </c>
      <c r="F559">
        <v>83918765</v>
      </c>
      <c r="G559" t="s">
        <v>914</v>
      </c>
      <c r="H559">
        <v>609</v>
      </c>
      <c r="I559">
        <v>507.5</v>
      </c>
      <c r="J559">
        <v>6</v>
      </c>
      <c r="K559" t="s">
        <v>905</v>
      </c>
      <c r="M559" t="s">
        <v>915</v>
      </c>
      <c r="N559">
        <v>1</v>
      </c>
      <c r="O559">
        <v>3.1729323285303501E+17</v>
      </c>
      <c r="P559" t="s">
        <v>3017</v>
      </c>
      <c r="Q559" s="16">
        <v>46242</v>
      </c>
      <c r="R559" s="16">
        <v>46245</v>
      </c>
      <c r="S559" t="s">
        <v>916</v>
      </c>
      <c r="T559" t="s">
        <v>917</v>
      </c>
      <c r="U559" s="16">
        <v>46251</v>
      </c>
      <c r="V559" t="s">
        <v>924</v>
      </c>
      <c r="W559" t="s">
        <v>3018</v>
      </c>
      <c r="X559" t="s">
        <v>3019</v>
      </c>
      <c r="Y559" t="s">
        <v>2964</v>
      </c>
      <c r="AA559" t="s">
        <v>918</v>
      </c>
      <c r="AB559" t="s">
        <v>918</v>
      </c>
      <c r="AC559" s="17">
        <v>46251.809027777781</v>
      </c>
      <c r="AD559" s="12" t="s">
        <v>85</v>
      </c>
      <c r="AE559" s="12">
        <f t="shared" si="10"/>
        <v>507.5</v>
      </c>
    </row>
    <row r="560" spans="2:31" x14ac:dyDescent="0.25">
      <c r="B560" t="s">
        <v>2853</v>
      </c>
      <c r="C560">
        <v>9</v>
      </c>
      <c r="D560" t="s">
        <v>932</v>
      </c>
      <c r="E560">
        <v>80813218</v>
      </c>
      <c r="F560">
        <v>80864297</v>
      </c>
      <c r="G560" t="s">
        <v>632</v>
      </c>
      <c r="H560">
        <v>175</v>
      </c>
      <c r="I560">
        <v>153.5</v>
      </c>
      <c r="J560">
        <v>72</v>
      </c>
      <c r="K560" t="s">
        <v>905</v>
      </c>
      <c r="M560" t="s">
        <v>933</v>
      </c>
      <c r="N560">
        <v>1</v>
      </c>
      <c r="O560">
        <v>3.1701083184530202E+17</v>
      </c>
      <c r="P560" t="s">
        <v>3020</v>
      </c>
      <c r="Q560" s="16">
        <v>46241</v>
      </c>
      <c r="R560" s="16">
        <v>46245</v>
      </c>
      <c r="S560" t="s">
        <v>916</v>
      </c>
      <c r="T560" t="s">
        <v>917</v>
      </c>
      <c r="U560" s="16">
        <v>46251</v>
      </c>
      <c r="V560" t="s">
        <v>924</v>
      </c>
      <c r="W560" t="s">
        <v>3021</v>
      </c>
      <c r="X560" t="s">
        <v>3022</v>
      </c>
      <c r="Y560" t="s">
        <v>2964</v>
      </c>
      <c r="AA560" t="s">
        <v>918</v>
      </c>
      <c r="AB560" t="s">
        <v>918</v>
      </c>
      <c r="AC560" s="17">
        <v>46251.809027777781</v>
      </c>
      <c r="AD560" s="12" t="s">
        <v>85</v>
      </c>
      <c r="AE560" s="12">
        <f t="shared" si="10"/>
        <v>153.5</v>
      </c>
    </row>
    <row r="561" spans="2:31" ht="14.45" x14ac:dyDescent="0.3">
      <c r="B561" t="s">
        <v>2853</v>
      </c>
      <c r="C561">
        <v>10</v>
      </c>
      <c r="D561" t="s">
        <v>1773</v>
      </c>
      <c r="E561">
        <v>36520854</v>
      </c>
      <c r="F561">
        <v>83912166</v>
      </c>
      <c r="G561" t="s">
        <v>405</v>
      </c>
      <c r="H561">
        <v>294</v>
      </c>
      <c r="I561">
        <v>245.01</v>
      </c>
      <c r="J561">
        <v>40</v>
      </c>
      <c r="K561" t="s">
        <v>905</v>
      </c>
      <c r="M561" t="s">
        <v>915</v>
      </c>
      <c r="N561">
        <v>1</v>
      </c>
      <c r="O561">
        <v>3.1726901875855398E+17</v>
      </c>
      <c r="P561" t="s">
        <v>3023</v>
      </c>
      <c r="Q561" s="16">
        <v>46242</v>
      </c>
      <c r="R561" s="16">
        <v>46245</v>
      </c>
      <c r="S561" t="s">
        <v>916</v>
      </c>
      <c r="T561" t="s">
        <v>917</v>
      </c>
      <c r="U561" s="16">
        <v>46251</v>
      </c>
      <c r="V561" t="s">
        <v>924</v>
      </c>
      <c r="W561" t="s">
        <v>3024</v>
      </c>
      <c r="X561" t="s">
        <v>3025</v>
      </c>
      <c r="Y561" t="s">
        <v>2964</v>
      </c>
      <c r="AA561" t="s">
        <v>918</v>
      </c>
      <c r="AB561" t="s">
        <v>918</v>
      </c>
      <c r="AC561" s="17">
        <v>46251.809027777781</v>
      </c>
      <c r="AD561" s="12" t="s">
        <v>85</v>
      </c>
      <c r="AE561" s="12">
        <f t="shared" si="10"/>
        <v>245.01</v>
      </c>
    </row>
    <row r="562" spans="2:31" ht="14.45" x14ac:dyDescent="0.3">
      <c r="B562" t="s">
        <v>2853</v>
      </c>
      <c r="C562">
        <v>11</v>
      </c>
      <c r="D562" t="s">
        <v>1491</v>
      </c>
      <c r="E562" t="s">
        <v>1492</v>
      </c>
      <c r="F562">
        <v>83911777</v>
      </c>
      <c r="G562" t="s">
        <v>426</v>
      </c>
      <c r="H562">
        <v>160</v>
      </c>
      <c r="I562">
        <v>144.12</v>
      </c>
      <c r="J562">
        <v>126</v>
      </c>
      <c r="K562" t="s">
        <v>905</v>
      </c>
      <c r="M562" t="s">
        <v>906</v>
      </c>
      <c r="N562">
        <v>1</v>
      </c>
      <c r="O562">
        <v>3.1605524229043002E+17</v>
      </c>
      <c r="P562" t="s">
        <v>3026</v>
      </c>
      <c r="Q562" s="16">
        <v>46239</v>
      </c>
      <c r="R562" s="16">
        <v>46245</v>
      </c>
      <c r="S562" t="s">
        <v>916</v>
      </c>
      <c r="T562" t="s">
        <v>917</v>
      </c>
      <c r="U562" s="16">
        <v>46251</v>
      </c>
      <c r="V562" t="s">
        <v>924</v>
      </c>
      <c r="W562" t="s">
        <v>3027</v>
      </c>
      <c r="X562" t="s">
        <v>3028</v>
      </c>
      <c r="Y562" t="s">
        <v>2964</v>
      </c>
      <c r="AA562" t="s">
        <v>918</v>
      </c>
      <c r="AB562" t="s">
        <v>918</v>
      </c>
      <c r="AC562" s="17">
        <v>46251.809027777781</v>
      </c>
      <c r="AD562" s="12" t="s">
        <v>85</v>
      </c>
      <c r="AE562" s="12">
        <f t="shared" si="10"/>
        <v>144.12</v>
      </c>
    </row>
    <row r="563" spans="2:31" ht="14.45" x14ac:dyDescent="0.3">
      <c r="B563" t="s">
        <v>2853</v>
      </c>
      <c r="C563">
        <v>13</v>
      </c>
      <c r="D563" t="s">
        <v>1016</v>
      </c>
      <c r="E563">
        <v>648969686</v>
      </c>
      <c r="F563">
        <v>83918759</v>
      </c>
      <c r="G563" t="s">
        <v>482</v>
      </c>
      <c r="H563">
        <v>279</v>
      </c>
      <c r="I563">
        <v>232.5</v>
      </c>
      <c r="J563">
        <v>40</v>
      </c>
      <c r="K563" t="s">
        <v>905</v>
      </c>
      <c r="M563" t="s">
        <v>915</v>
      </c>
      <c r="N563">
        <v>1</v>
      </c>
      <c r="O563">
        <v>3.1187768727138803E+17</v>
      </c>
      <c r="P563" t="s">
        <v>3029</v>
      </c>
      <c r="Q563" s="16">
        <v>46227</v>
      </c>
      <c r="R563" s="16">
        <v>46245</v>
      </c>
      <c r="S563" t="s">
        <v>916</v>
      </c>
      <c r="T563" t="s">
        <v>917</v>
      </c>
      <c r="U563" s="16">
        <v>46251</v>
      </c>
      <c r="V563" t="s">
        <v>924</v>
      </c>
      <c r="W563" t="s">
        <v>3030</v>
      </c>
      <c r="X563" t="s">
        <v>3031</v>
      </c>
      <c r="Y563" t="s">
        <v>2964</v>
      </c>
      <c r="AA563" t="s">
        <v>918</v>
      </c>
      <c r="AB563" t="s">
        <v>918</v>
      </c>
      <c r="AC563" s="17">
        <v>46251.809027777781</v>
      </c>
      <c r="AD563" s="12" t="s">
        <v>85</v>
      </c>
      <c r="AE563" s="12">
        <f t="shared" si="10"/>
        <v>232.5</v>
      </c>
    </row>
    <row r="564" spans="2:31" ht="14.45" x14ac:dyDescent="0.3">
      <c r="B564" t="s">
        <v>2853</v>
      </c>
      <c r="C564">
        <v>14</v>
      </c>
      <c r="D564" t="s">
        <v>1258</v>
      </c>
      <c r="E564" t="s">
        <v>1259</v>
      </c>
      <c r="F564">
        <v>83911635</v>
      </c>
      <c r="G564" t="s">
        <v>372</v>
      </c>
      <c r="H564">
        <v>200</v>
      </c>
      <c r="I564">
        <v>180.16</v>
      </c>
      <c r="J564">
        <v>112</v>
      </c>
      <c r="K564" t="s">
        <v>905</v>
      </c>
      <c r="M564" t="s">
        <v>906</v>
      </c>
      <c r="N564">
        <v>1</v>
      </c>
      <c r="O564">
        <v>3.1474913654021402E+17</v>
      </c>
      <c r="P564" t="s">
        <v>3032</v>
      </c>
      <c r="Q564" s="16">
        <v>46235</v>
      </c>
      <c r="R564" s="16">
        <v>46245</v>
      </c>
      <c r="S564" t="s">
        <v>916</v>
      </c>
      <c r="T564" t="s">
        <v>917</v>
      </c>
      <c r="U564" s="16">
        <v>46251</v>
      </c>
      <c r="V564" t="s">
        <v>924</v>
      </c>
      <c r="W564" t="s">
        <v>3033</v>
      </c>
      <c r="X564" t="s">
        <v>3034</v>
      </c>
      <c r="Y564" t="s">
        <v>2964</v>
      </c>
      <c r="AA564" t="s">
        <v>918</v>
      </c>
      <c r="AB564" t="s">
        <v>918</v>
      </c>
      <c r="AC564" s="17">
        <v>46251.809027777781</v>
      </c>
      <c r="AD564" s="12" t="s">
        <v>85</v>
      </c>
      <c r="AE564" s="12">
        <f t="shared" si="10"/>
        <v>180.16</v>
      </c>
    </row>
    <row r="565" spans="2:31" ht="14.45" x14ac:dyDescent="0.3">
      <c r="B565" t="s">
        <v>2853</v>
      </c>
      <c r="C565">
        <v>15</v>
      </c>
      <c r="D565" t="s">
        <v>1329</v>
      </c>
      <c r="E565">
        <v>80863078</v>
      </c>
      <c r="F565">
        <v>83918765</v>
      </c>
      <c r="G565" t="s">
        <v>914</v>
      </c>
      <c r="H565">
        <v>609</v>
      </c>
      <c r="I565">
        <v>507.5</v>
      </c>
      <c r="J565">
        <v>6</v>
      </c>
      <c r="K565" t="s">
        <v>905</v>
      </c>
      <c r="M565" t="s">
        <v>915</v>
      </c>
      <c r="N565">
        <v>1</v>
      </c>
      <c r="O565">
        <v>3.1519183246527098E+17</v>
      </c>
      <c r="P565" t="s">
        <v>3035</v>
      </c>
      <c r="Q565" s="16">
        <v>46237</v>
      </c>
      <c r="R565" s="16">
        <v>46245</v>
      </c>
      <c r="S565" t="s">
        <v>916</v>
      </c>
      <c r="T565" t="s">
        <v>917</v>
      </c>
      <c r="U565" s="16">
        <v>46251</v>
      </c>
      <c r="V565" t="s">
        <v>924</v>
      </c>
      <c r="W565" t="s">
        <v>3036</v>
      </c>
      <c r="X565" t="s">
        <v>3037</v>
      </c>
      <c r="Y565" t="s">
        <v>2964</v>
      </c>
      <c r="AA565" t="s">
        <v>918</v>
      </c>
      <c r="AB565" t="s">
        <v>918</v>
      </c>
      <c r="AC565" s="17">
        <v>46251.809027777781</v>
      </c>
      <c r="AD565" s="12" t="s">
        <v>85</v>
      </c>
      <c r="AE565" s="12">
        <f t="shared" si="10"/>
        <v>507.5</v>
      </c>
    </row>
    <row r="566" spans="2:31" ht="14.45" x14ac:dyDescent="0.3">
      <c r="B566" t="s">
        <v>2853</v>
      </c>
      <c r="C566">
        <v>16</v>
      </c>
      <c r="D566" t="s">
        <v>1016</v>
      </c>
      <c r="E566">
        <v>648969686</v>
      </c>
      <c r="F566">
        <v>83918759</v>
      </c>
      <c r="G566" t="s">
        <v>482</v>
      </c>
      <c r="H566">
        <v>279</v>
      </c>
      <c r="I566">
        <v>232.5</v>
      </c>
      <c r="J566">
        <v>40</v>
      </c>
      <c r="K566" t="s">
        <v>905</v>
      </c>
      <c r="M566" t="s">
        <v>915</v>
      </c>
      <c r="N566">
        <v>1</v>
      </c>
      <c r="O566">
        <v>3.1478430932479699E+17</v>
      </c>
      <c r="P566" t="s">
        <v>3038</v>
      </c>
      <c r="Q566" s="16">
        <v>46235</v>
      </c>
      <c r="R566" s="16">
        <v>46245</v>
      </c>
      <c r="S566" t="s">
        <v>916</v>
      </c>
      <c r="T566" t="s">
        <v>917</v>
      </c>
      <c r="U566" s="16">
        <v>46251</v>
      </c>
      <c r="V566" t="s">
        <v>924</v>
      </c>
      <c r="W566" t="s">
        <v>3039</v>
      </c>
      <c r="X566" t="s">
        <v>3040</v>
      </c>
      <c r="Y566" t="s">
        <v>2964</v>
      </c>
      <c r="AA566" t="s">
        <v>918</v>
      </c>
      <c r="AB566" t="s">
        <v>918</v>
      </c>
      <c r="AC566" s="17">
        <v>46251.809027777781</v>
      </c>
      <c r="AD566" s="12" t="s">
        <v>85</v>
      </c>
      <c r="AE566" s="12">
        <f t="shared" si="10"/>
        <v>232.5</v>
      </c>
    </row>
    <row r="567" spans="2:31" ht="14.45" x14ac:dyDescent="0.3">
      <c r="B567" t="s">
        <v>2853</v>
      </c>
      <c r="C567">
        <v>17</v>
      </c>
      <c r="D567" t="s">
        <v>991</v>
      </c>
      <c r="E567" t="s">
        <v>992</v>
      </c>
      <c r="F567">
        <v>80892904</v>
      </c>
      <c r="G567" t="s">
        <v>1013</v>
      </c>
      <c r="H567">
        <v>267</v>
      </c>
      <c r="I567">
        <v>242.73</v>
      </c>
      <c r="J567">
        <v>48</v>
      </c>
      <c r="K567" t="s">
        <v>905</v>
      </c>
      <c r="M567" t="s">
        <v>912</v>
      </c>
      <c r="N567">
        <v>1</v>
      </c>
      <c r="O567">
        <v>3.1565251266466298E+17</v>
      </c>
      <c r="P567" t="s">
        <v>3041</v>
      </c>
      <c r="Q567" s="16">
        <v>46237</v>
      </c>
      <c r="R567" s="16">
        <v>46245</v>
      </c>
      <c r="S567" t="s">
        <v>916</v>
      </c>
      <c r="T567" t="s">
        <v>917</v>
      </c>
      <c r="U567" s="16">
        <v>46251</v>
      </c>
      <c r="V567" t="s">
        <v>924</v>
      </c>
      <c r="W567" t="s">
        <v>3042</v>
      </c>
      <c r="X567" t="s">
        <v>3043</v>
      </c>
      <c r="Y567" t="s">
        <v>2964</v>
      </c>
      <c r="AA567" t="s">
        <v>918</v>
      </c>
      <c r="AB567" t="s">
        <v>918</v>
      </c>
      <c r="AC567" s="17">
        <v>46251.809027777781</v>
      </c>
      <c r="AD567" s="12" t="s">
        <v>85</v>
      </c>
      <c r="AE567" s="12">
        <f t="shared" si="10"/>
        <v>242.73</v>
      </c>
    </row>
    <row r="568" spans="2:31" ht="14.45" x14ac:dyDescent="0.3">
      <c r="B568" t="s">
        <v>2853</v>
      </c>
      <c r="C568">
        <v>18</v>
      </c>
      <c r="D568" t="s">
        <v>1035</v>
      </c>
      <c r="E568">
        <v>1418652983</v>
      </c>
      <c r="F568">
        <v>83912164</v>
      </c>
      <c r="G568" t="s">
        <v>402</v>
      </c>
      <c r="H568">
        <v>294</v>
      </c>
      <c r="I568">
        <v>245.01</v>
      </c>
      <c r="J568">
        <v>40</v>
      </c>
      <c r="K568" t="s">
        <v>905</v>
      </c>
      <c r="M568" t="s">
        <v>915</v>
      </c>
      <c r="N568">
        <v>1</v>
      </c>
      <c r="O568">
        <v>3.1680243201716E+17</v>
      </c>
      <c r="P568" t="s">
        <v>3044</v>
      </c>
      <c r="Q568" s="16">
        <v>46241</v>
      </c>
      <c r="R568" s="16">
        <v>46244</v>
      </c>
      <c r="S568" t="s">
        <v>916</v>
      </c>
      <c r="T568" t="s">
        <v>917</v>
      </c>
      <c r="U568" s="16">
        <v>46251</v>
      </c>
      <c r="V568" t="s">
        <v>924</v>
      </c>
      <c r="W568" t="s">
        <v>3045</v>
      </c>
      <c r="X568" t="s">
        <v>3046</v>
      </c>
      <c r="Y568" t="s">
        <v>2964</v>
      </c>
      <c r="AA568" t="s">
        <v>918</v>
      </c>
      <c r="AB568" t="s">
        <v>918</v>
      </c>
      <c r="AC568" s="17">
        <v>46251.809027777781</v>
      </c>
      <c r="AD568" s="12" t="s">
        <v>85</v>
      </c>
      <c r="AE568" s="12">
        <f t="shared" si="10"/>
        <v>245.01</v>
      </c>
    </row>
    <row r="569" spans="2:31" ht="14.45" x14ac:dyDescent="0.3">
      <c r="B569" t="s">
        <v>2853</v>
      </c>
      <c r="C569">
        <v>19</v>
      </c>
      <c r="D569" t="s">
        <v>1916</v>
      </c>
      <c r="E569">
        <v>80741150</v>
      </c>
      <c r="F569">
        <v>80832398</v>
      </c>
      <c r="G569" t="s">
        <v>223</v>
      </c>
      <c r="H569">
        <v>325</v>
      </c>
      <c r="I569">
        <v>285.08999999999997</v>
      </c>
      <c r="J569">
        <v>18</v>
      </c>
      <c r="K569" t="s">
        <v>905</v>
      </c>
      <c r="M569" t="s">
        <v>933</v>
      </c>
      <c r="N569">
        <v>1</v>
      </c>
      <c r="O569">
        <v>3.1576920386049203E+17</v>
      </c>
      <c r="P569" t="s">
        <v>3047</v>
      </c>
      <c r="Q569" s="16">
        <v>46238</v>
      </c>
      <c r="R569" s="16">
        <v>46244</v>
      </c>
      <c r="S569" t="s">
        <v>916</v>
      </c>
      <c r="T569" t="s">
        <v>917</v>
      </c>
      <c r="U569" s="16">
        <v>46251</v>
      </c>
      <c r="V569" t="s">
        <v>924</v>
      </c>
      <c r="W569" t="s">
        <v>3048</v>
      </c>
      <c r="X569" t="s">
        <v>3049</v>
      </c>
      <c r="Y569" t="s">
        <v>2964</v>
      </c>
      <c r="AA569" t="s">
        <v>918</v>
      </c>
      <c r="AB569" t="s">
        <v>918</v>
      </c>
      <c r="AC569" s="17">
        <v>46251.809027777781</v>
      </c>
      <c r="AD569" s="12" t="s">
        <v>85</v>
      </c>
      <c r="AE569" s="12">
        <f t="shared" si="10"/>
        <v>285.08999999999997</v>
      </c>
    </row>
    <row r="570" spans="2:31" ht="14.45" x14ac:dyDescent="0.3">
      <c r="B570" t="s">
        <v>2853</v>
      </c>
      <c r="C570">
        <v>20</v>
      </c>
      <c r="D570" t="s">
        <v>2110</v>
      </c>
      <c r="E570" t="s">
        <v>2111</v>
      </c>
      <c r="F570">
        <v>80887532</v>
      </c>
      <c r="G570" t="s">
        <v>415</v>
      </c>
      <c r="H570">
        <v>345</v>
      </c>
      <c r="I570">
        <v>302.64</v>
      </c>
      <c r="J570">
        <v>48</v>
      </c>
      <c r="K570" t="s">
        <v>905</v>
      </c>
      <c r="M570" t="s">
        <v>906</v>
      </c>
      <c r="N570">
        <v>1</v>
      </c>
      <c r="O570">
        <v>3.1660200066579398E+17</v>
      </c>
      <c r="P570" t="s">
        <v>3050</v>
      </c>
      <c r="Q570" s="16">
        <v>46240</v>
      </c>
      <c r="R570" s="16">
        <v>46244</v>
      </c>
      <c r="S570" t="s">
        <v>916</v>
      </c>
      <c r="T570" t="s">
        <v>917</v>
      </c>
      <c r="U570" s="16">
        <v>46251</v>
      </c>
      <c r="V570" t="s">
        <v>924</v>
      </c>
      <c r="W570" t="s">
        <v>3051</v>
      </c>
      <c r="X570" t="s">
        <v>3052</v>
      </c>
      <c r="Y570" t="s">
        <v>2964</v>
      </c>
      <c r="AA570" t="s">
        <v>918</v>
      </c>
      <c r="AB570" t="s">
        <v>918</v>
      </c>
      <c r="AC570" s="17">
        <v>46251.809027777781</v>
      </c>
      <c r="AD570" s="12" t="s">
        <v>85</v>
      </c>
      <c r="AE570" s="12">
        <f t="shared" si="10"/>
        <v>302.64</v>
      </c>
    </row>
    <row r="571" spans="2:31" ht="14.45" x14ac:dyDescent="0.3">
      <c r="B571" t="s">
        <v>2853</v>
      </c>
      <c r="C571">
        <v>21</v>
      </c>
      <c r="D571" t="s">
        <v>2110</v>
      </c>
      <c r="E571" t="s">
        <v>2111</v>
      </c>
      <c r="F571">
        <v>80887532</v>
      </c>
      <c r="G571" t="s">
        <v>415</v>
      </c>
      <c r="H571">
        <v>345</v>
      </c>
      <c r="I571">
        <v>302.64</v>
      </c>
      <c r="J571">
        <v>48</v>
      </c>
      <c r="K571" t="s">
        <v>905</v>
      </c>
      <c r="M571" t="s">
        <v>906</v>
      </c>
      <c r="N571">
        <v>1</v>
      </c>
      <c r="O571">
        <v>3.15835045411488E+17</v>
      </c>
      <c r="P571" t="s">
        <v>3053</v>
      </c>
      <c r="Q571" s="16">
        <v>46238</v>
      </c>
      <c r="R571" s="16">
        <v>46244</v>
      </c>
      <c r="S571" t="s">
        <v>916</v>
      </c>
      <c r="T571" t="s">
        <v>917</v>
      </c>
      <c r="U571" s="16">
        <v>46251</v>
      </c>
      <c r="V571" t="s">
        <v>924</v>
      </c>
      <c r="W571" t="s">
        <v>3054</v>
      </c>
      <c r="X571" t="s">
        <v>3055</v>
      </c>
      <c r="Y571" t="s">
        <v>2964</v>
      </c>
      <c r="AA571" t="s">
        <v>918</v>
      </c>
      <c r="AB571" t="s">
        <v>918</v>
      </c>
      <c r="AC571" s="17">
        <v>46251.809027777781</v>
      </c>
      <c r="AD571" s="12" t="s">
        <v>85</v>
      </c>
      <c r="AE571" s="12">
        <f t="shared" si="10"/>
        <v>302.64</v>
      </c>
    </row>
    <row r="572" spans="2:31" ht="14.45" x14ac:dyDescent="0.3">
      <c r="B572" t="s">
        <v>2853</v>
      </c>
      <c r="C572">
        <v>22</v>
      </c>
      <c r="D572" t="s">
        <v>991</v>
      </c>
      <c r="E572" t="s">
        <v>992</v>
      </c>
      <c r="F572">
        <v>80892904</v>
      </c>
      <c r="G572" t="s">
        <v>1013</v>
      </c>
      <c r="H572">
        <v>267</v>
      </c>
      <c r="I572">
        <v>242.73</v>
      </c>
      <c r="J572">
        <v>48</v>
      </c>
      <c r="K572" t="s">
        <v>905</v>
      </c>
      <c r="M572" t="s">
        <v>912</v>
      </c>
      <c r="N572">
        <v>1</v>
      </c>
      <c r="O572">
        <v>3.1651636910947302E+17</v>
      </c>
      <c r="P572" t="s">
        <v>3056</v>
      </c>
      <c r="Q572" s="16">
        <v>46240</v>
      </c>
      <c r="R572" s="16">
        <v>46244</v>
      </c>
      <c r="S572" t="s">
        <v>916</v>
      </c>
      <c r="T572" t="s">
        <v>917</v>
      </c>
      <c r="U572" s="16">
        <v>46251</v>
      </c>
      <c r="V572" t="s">
        <v>924</v>
      </c>
      <c r="W572" t="s">
        <v>3057</v>
      </c>
      <c r="X572" t="s">
        <v>3058</v>
      </c>
      <c r="Y572" t="s">
        <v>2964</v>
      </c>
      <c r="AA572" t="s">
        <v>918</v>
      </c>
      <c r="AB572" t="s">
        <v>918</v>
      </c>
      <c r="AC572" s="17">
        <v>46251.809027777781</v>
      </c>
      <c r="AD572" s="12" t="s">
        <v>85</v>
      </c>
      <c r="AE572" s="12">
        <f t="shared" si="10"/>
        <v>242.73</v>
      </c>
    </row>
    <row r="573" spans="2:31" ht="14.45" x14ac:dyDescent="0.3">
      <c r="B573" t="s">
        <v>2853</v>
      </c>
      <c r="C573">
        <v>23</v>
      </c>
      <c r="D573" t="s">
        <v>991</v>
      </c>
      <c r="E573" t="s">
        <v>992</v>
      </c>
      <c r="F573">
        <v>80892904</v>
      </c>
      <c r="G573" t="s">
        <v>1013</v>
      </c>
      <c r="H573">
        <v>267</v>
      </c>
      <c r="I573">
        <v>242.73</v>
      </c>
      <c r="J573">
        <v>48</v>
      </c>
      <c r="K573" t="s">
        <v>905</v>
      </c>
      <c r="M573" t="s">
        <v>912</v>
      </c>
      <c r="N573">
        <v>1</v>
      </c>
      <c r="O573">
        <v>3.1135558020176301E+17</v>
      </c>
      <c r="P573" t="s">
        <v>3059</v>
      </c>
      <c r="Q573" s="16">
        <v>46226</v>
      </c>
      <c r="R573" s="16">
        <v>46244</v>
      </c>
      <c r="S573" t="s">
        <v>916</v>
      </c>
      <c r="T573" t="s">
        <v>917</v>
      </c>
      <c r="U573" s="16">
        <v>46251</v>
      </c>
      <c r="V573" t="s">
        <v>924</v>
      </c>
      <c r="W573" t="s">
        <v>3060</v>
      </c>
      <c r="X573" t="s">
        <v>3061</v>
      </c>
      <c r="Y573" t="s">
        <v>2964</v>
      </c>
      <c r="AA573" t="s">
        <v>918</v>
      </c>
      <c r="AB573" t="s">
        <v>918</v>
      </c>
      <c r="AC573" s="17">
        <v>46251.809027777781</v>
      </c>
      <c r="AD573" s="12" t="s">
        <v>85</v>
      </c>
      <c r="AE573" s="12">
        <f t="shared" si="10"/>
        <v>242.73</v>
      </c>
    </row>
    <row r="574" spans="2:31" ht="14.45" x14ac:dyDescent="0.3">
      <c r="B574" t="s">
        <v>2853</v>
      </c>
      <c r="C574">
        <v>24</v>
      </c>
      <c r="D574" t="s">
        <v>1258</v>
      </c>
      <c r="E574" t="s">
        <v>1259</v>
      </c>
      <c r="F574">
        <v>83911635</v>
      </c>
      <c r="G574" t="s">
        <v>372</v>
      </c>
      <c r="H574">
        <v>200</v>
      </c>
      <c r="I574">
        <v>180.16</v>
      </c>
      <c r="J574">
        <v>112</v>
      </c>
      <c r="K574" t="s">
        <v>905</v>
      </c>
      <c r="M574" t="s">
        <v>906</v>
      </c>
      <c r="N574">
        <v>1</v>
      </c>
      <c r="O574">
        <v>3.1509502317076301E+17</v>
      </c>
      <c r="P574" t="s">
        <v>3062</v>
      </c>
      <c r="Q574" s="16">
        <v>46237</v>
      </c>
      <c r="R574" s="16">
        <v>46243</v>
      </c>
      <c r="S574" t="s">
        <v>916</v>
      </c>
      <c r="T574" t="s">
        <v>917</v>
      </c>
      <c r="U574" s="16">
        <v>46251</v>
      </c>
      <c r="V574" t="s">
        <v>924</v>
      </c>
      <c r="W574" t="s">
        <v>3063</v>
      </c>
      <c r="X574" t="s">
        <v>3064</v>
      </c>
      <c r="Y574" t="s">
        <v>2964</v>
      </c>
      <c r="AA574" t="s">
        <v>918</v>
      </c>
      <c r="AB574" t="s">
        <v>918</v>
      </c>
      <c r="AC574" s="17">
        <v>46251.809027777781</v>
      </c>
      <c r="AD574" s="12" t="s">
        <v>85</v>
      </c>
      <c r="AE574" s="12">
        <f t="shared" si="10"/>
        <v>180.16</v>
      </c>
    </row>
    <row r="575" spans="2:31" ht="14.45" x14ac:dyDescent="0.3">
      <c r="B575" t="s">
        <v>2853</v>
      </c>
      <c r="C575">
        <v>25</v>
      </c>
      <c r="D575" t="s">
        <v>1016</v>
      </c>
      <c r="E575">
        <v>648969686</v>
      </c>
      <c r="F575">
        <v>83918759</v>
      </c>
      <c r="G575" t="s">
        <v>482</v>
      </c>
      <c r="H575">
        <v>279</v>
      </c>
      <c r="I575">
        <v>232.5</v>
      </c>
      <c r="J575">
        <v>40</v>
      </c>
      <c r="K575" t="s">
        <v>905</v>
      </c>
      <c r="M575" t="s">
        <v>915</v>
      </c>
      <c r="N575">
        <v>1</v>
      </c>
      <c r="O575">
        <v>3.1607401755122099E+17</v>
      </c>
      <c r="P575" t="s">
        <v>3065</v>
      </c>
      <c r="Q575" s="16">
        <v>46239</v>
      </c>
      <c r="R575" s="16">
        <v>46243</v>
      </c>
      <c r="S575" t="s">
        <v>916</v>
      </c>
      <c r="T575" t="s">
        <v>917</v>
      </c>
      <c r="U575" s="16">
        <v>46251</v>
      </c>
      <c r="V575" t="s">
        <v>924</v>
      </c>
      <c r="W575" t="s">
        <v>3066</v>
      </c>
      <c r="X575" t="s">
        <v>3067</v>
      </c>
      <c r="Y575" t="s">
        <v>2964</v>
      </c>
      <c r="AA575" t="s">
        <v>918</v>
      </c>
      <c r="AB575" t="s">
        <v>918</v>
      </c>
      <c r="AC575" s="17">
        <v>46251.809027777781</v>
      </c>
      <c r="AD575" s="12" t="s">
        <v>85</v>
      </c>
      <c r="AE575" s="12">
        <f t="shared" si="10"/>
        <v>232.5</v>
      </c>
    </row>
    <row r="576" spans="2:31" ht="14.45" x14ac:dyDescent="0.3">
      <c r="B576" t="s">
        <v>2853</v>
      </c>
      <c r="C576">
        <v>27</v>
      </c>
      <c r="D576" t="s">
        <v>1329</v>
      </c>
      <c r="E576">
        <v>80863078</v>
      </c>
      <c r="F576">
        <v>83918765</v>
      </c>
      <c r="G576" t="s">
        <v>914</v>
      </c>
      <c r="H576">
        <v>609</v>
      </c>
      <c r="I576">
        <v>507.5</v>
      </c>
      <c r="J576">
        <v>6</v>
      </c>
      <c r="K576" t="s">
        <v>905</v>
      </c>
      <c r="M576" t="s">
        <v>915</v>
      </c>
      <c r="N576">
        <v>1</v>
      </c>
      <c r="O576">
        <v>3.1509478533332998E+17</v>
      </c>
      <c r="P576" t="s">
        <v>3068</v>
      </c>
      <c r="Q576" s="16">
        <v>46237</v>
      </c>
      <c r="R576" s="16">
        <v>46242</v>
      </c>
      <c r="S576" t="s">
        <v>916</v>
      </c>
      <c r="T576" t="s">
        <v>917</v>
      </c>
      <c r="U576" s="16">
        <v>46251</v>
      </c>
      <c r="V576" t="s">
        <v>924</v>
      </c>
      <c r="W576" t="s">
        <v>3069</v>
      </c>
      <c r="X576" t="s">
        <v>3070</v>
      </c>
      <c r="Y576" t="s">
        <v>2964</v>
      </c>
      <c r="AA576" t="s">
        <v>918</v>
      </c>
      <c r="AB576" t="s">
        <v>918</v>
      </c>
      <c r="AC576" s="17">
        <v>46251.809027777781</v>
      </c>
      <c r="AD576" s="12" t="s">
        <v>85</v>
      </c>
      <c r="AE576" s="12">
        <f t="shared" si="10"/>
        <v>507.5</v>
      </c>
    </row>
    <row r="577" spans="2:31" ht="14.45" x14ac:dyDescent="0.3">
      <c r="B577" t="s">
        <v>2853</v>
      </c>
      <c r="C577">
        <v>28</v>
      </c>
      <c r="D577" t="s">
        <v>991</v>
      </c>
      <c r="E577" t="s">
        <v>992</v>
      </c>
      <c r="F577">
        <v>80892904</v>
      </c>
      <c r="G577" t="s">
        <v>1013</v>
      </c>
      <c r="H577">
        <v>267</v>
      </c>
      <c r="I577">
        <v>242.73</v>
      </c>
      <c r="J577">
        <v>48</v>
      </c>
      <c r="K577" t="s">
        <v>905</v>
      </c>
      <c r="M577" t="s">
        <v>912</v>
      </c>
      <c r="N577">
        <v>1</v>
      </c>
      <c r="O577">
        <v>3.1468607289781299E+17</v>
      </c>
      <c r="P577" t="s">
        <v>3071</v>
      </c>
      <c r="Q577" s="16">
        <v>46235</v>
      </c>
      <c r="R577" s="16">
        <v>46242</v>
      </c>
      <c r="S577" t="s">
        <v>916</v>
      </c>
      <c r="T577" t="s">
        <v>917</v>
      </c>
      <c r="U577" s="16">
        <v>46251</v>
      </c>
      <c r="V577" t="s">
        <v>924</v>
      </c>
      <c r="W577" t="s">
        <v>3072</v>
      </c>
      <c r="X577" t="s">
        <v>3073</v>
      </c>
      <c r="Y577" t="s">
        <v>2964</v>
      </c>
      <c r="AA577" t="s">
        <v>918</v>
      </c>
      <c r="AB577" t="s">
        <v>918</v>
      </c>
      <c r="AC577" s="17">
        <v>46251.809027777781</v>
      </c>
      <c r="AD577" s="12" t="s">
        <v>85</v>
      </c>
      <c r="AE577" s="12">
        <f t="shared" si="10"/>
        <v>242.73</v>
      </c>
    </row>
    <row r="578" spans="2:31" ht="14.45" x14ac:dyDescent="0.3">
      <c r="B578" t="s">
        <v>2853</v>
      </c>
      <c r="C578">
        <v>29</v>
      </c>
      <c r="D578" t="s">
        <v>1773</v>
      </c>
      <c r="E578">
        <v>36520854</v>
      </c>
      <c r="F578">
        <v>83912166</v>
      </c>
      <c r="G578" t="s">
        <v>405</v>
      </c>
      <c r="H578">
        <v>294</v>
      </c>
      <c r="I578">
        <v>245.01</v>
      </c>
      <c r="J578">
        <v>40</v>
      </c>
      <c r="K578" t="s">
        <v>905</v>
      </c>
      <c r="M578" t="s">
        <v>915</v>
      </c>
      <c r="N578">
        <v>1</v>
      </c>
      <c r="O578">
        <v>3.1320678583700998E+17</v>
      </c>
      <c r="P578" t="s">
        <v>3074</v>
      </c>
      <c r="Q578" s="16">
        <v>46231</v>
      </c>
      <c r="R578" s="16">
        <v>46242</v>
      </c>
      <c r="S578" t="s">
        <v>916</v>
      </c>
      <c r="T578" t="s">
        <v>917</v>
      </c>
      <c r="U578" s="16">
        <v>46251</v>
      </c>
      <c r="V578" t="s">
        <v>924</v>
      </c>
      <c r="W578" t="s">
        <v>3075</v>
      </c>
      <c r="X578" t="s">
        <v>3076</v>
      </c>
      <c r="Y578" t="s">
        <v>2964</v>
      </c>
      <c r="AA578" t="s">
        <v>918</v>
      </c>
      <c r="AB578" t="s">
        <v>918</v>
      </c>
      <c r="AC578" s="17">
        <v>46251.809027777781</v>
      </c>
      <c r="AD578" s="12" t="s">
        <v>85</v>
      </c>
      <c r="AE578" s="12">
        <f t="shared" si="10"/>
        <v>245.01</v>
      </c>
    </row>
    <row r="579" spans="2:31" ht="14.45" x14ac:dyDescent="0.3">
      <c r="B579" t="s">
        <v>2853</v>
      </c>
      <c r="C579">
        <v>30</v>
      </c>
      <c r="D579" t="s">
        <v>1282</v>
      </c>
      <c r="E579" t="s">
        <v>685</v>
      </c>
      <c r="F579">
        <v>83911281</v>
      </c>
      <c r="G579" t="s">
        <v>1283</v>
      </c>
      <c r="H579">
        <v>237</v>
      </c>
      <c r="I579">
        <v>215.43</v>
      </c>
      <c r="J579">
        <v>48</v>
      </c>
      <c r="K579" t="s">
        <v>905</v>
      </c>
      <c r="M579" t="s">
        <v>912</v>
      </c>
      <c r="N579">
        <v>1</v>
      </c>
      <c r="O579">
        <v>3.1538720554708E+17</v>
      </c>
      <c r="P579" t="s">
        <v>3077</v>
      </c>
      <c r="Q579" s="16">
        <v>46237</v>
      </c>
      <c r="R579" s="16">
        <v>46241</v>
      </c>
      <c r="S579" t="s">
        <v>916</v>
      </c>
      <c r="T579" t="s">
        <v>917</v>
      </c>
      <c r="U579" s="16">
        <v>46251</v>
      </c>
      <c r="V579" t="s">
        <v>924</v>
      </c>
      <c r="W579" t="s">
        <v>3078</v>
      </c>
      <c r="X579" t="s">
        <v>3079</v>
      </c>
      <c r="Y579" t="s">
        <v>2964</v>
      </c>
      <c r="AA579" t="s">
        <v>918</v>
      </c>
      <c r="AB579" t="s">
        <v>918</v>
      </c>
      <c r="AC579" s="17">
        <v>46251.809027777781</v>
      </c>
      <c r="AD579" s="12" t="s">
        <v>85</v>
      </c>
      <c r="AE579" s="12">
        <f t="shared" si="10"/>
        <v>215.43</v>
      </c>
    </row>
    <row r="580" spans="2:31" x14ac:dyDescent="0.25">
      <c r="B580" t="s">
        <v>2853</v>
      </c>
      <c r="C580">
        <v>31</v>
      </c>
      <c r="D580" t="s">
        <v>932</v>
      </c>
      <c r="E580">
        <v>80813218</v>
      </c>
      <c r="F580">
        <v>80864297</v>
      </c>
      <c r="G580" t="s">
        <v>632</v>
      </c>
      <c r="H580">
        <v>175</v>
      </c>
      <c r="I580">
        <v>153.5</v>
      </c>
      <c r="J580">
        <v>72</v>
      </c>
      <c r="K580" t="s">
        <v>905</v>
      </c>
      <c r="M580" t="s">
        <v>933</v>
      </c>
      <c r="N580">
        <v>1</v>
      </c>
      <c r="O580">
        <v>3.1283273207176102E+17</v>
      </c>
      <c r="P580" t="s">
        <v>3080</v>
      </c>
      <c r="Q580" s="16">
        <v>46230</v>
      </c>
      <c r="R580" s="16">
        <v>46241</v>
      </c>
      <c r="S580" t="s">
        <v>916</v>
      </c>
      <c r="T580" t="s">
        <v>917</v>
      </c>
      <c r="U580" s="16">
        <v>46251</v>
      </c>
      <c r="V580" t="s">
        <v>924</v>
      </c>
      <c r="W580" t="s">
        <v>3081</v>
      </c>
      <c r="X580" t="s">
        <v>3082</v>
      </c>
      <c r="Y580" t="s">
        <v>2964</v>
      </c>
      <c r="AA580" t="s">
        <v>918</v>
      </c>
      <c r="AB580" t="s">
        <v>918</v>
      </c>
      <c r="AC580" s="17">
        <v>46251.809027777781</v>
      </c>
      <c r="AD580" s="12" t="s">
        <v>85</v>
      </c>
      <c r="AE580" s="12">
        <f t="shared" si="10"/>
        <v>153.5</v>
      </c>
    </row>
    <row r="581" spans="2:31" x14ac:dyDescent="0.25">
      <c r="B581" t="s">
        <v>2853</v>
      </c>
      <c r="C581">
        <v>32</v>
      </c>
      <c r="D581" t="s">
        <v>932</v>
      </c>
      <c r="E581">
        <v>80813218</v>
      </c>
      <c r="F581">
        <v>80864297</v>
      </c>
      <c r="G581" t="s">
        <v>632</v>
      </c>
      <c r="H581">
        <v>175</v>
      </c>
      <c r="I581">
        <v>153.5</v>
      </c>
      <c r="J581">
        <v>72</v>
      </c>
      <c r="K581" t="s">
        <v>905</v>
      </c>
      <c r="M581" t="s">
        <v>933</v>
      </c>
      <c r="N581">
        <v>1</v>
      </c>
      <c r="O581">
        <v>3.1283292639953702E+17</v>
      </c>
      <c r="P581" t="s">
        <v>3083</v>
      </c>
      <c r="Q581" s="16">
        <v>46230</v>
      </c>
      <c r="R581" s="16">
        <v>46241</v>
      </c>
      <c r="S581" t="s">
        <v>916</v>
      </c>
      <c r="T581" t="s">
        <v>917</v>
      </c>
      <c r="U581" s="16">
        <v>46251</v>
      </c>
      <c r="V581" t="s">
        <v>924</v>
      </c>
      <c r="W581" t="s">
        <v>3084</v>
      </c>
      <c r="X581" t="s">
        <v>3085</v>
      </c>
      <c r="Y581" t="s">
        <v>2964</v>
      </c>
      <c r="AA581" t="s">
        <v>918</v>
      </c>
      <c r="AB581" t="s">
        <v>918</v>
      </c>
      <c r="AC581" s="17">
        <v>46251.809027777781</v>
      </c>
      <c r="AD581" s="12" t="s">
        <v>85</v>
      </c>
      <c r="AE581" s="12">
        <f t="shared" si="10"/>
        <v>153.5</v>
      </c>
    </row>
    <row r="582" spans="2:31" x14ac:dyDescent="0.25">
      <c r="B582" t="s">
        <v>2853</v>
      </c>
      <c r="C582">
        <v>33</v>
      </c>
      <c r="D582" t="s">
        <v>932</v>
      </c>
      <c r="E582">
        <v>80813218</v>
      </c>
      <c r="F582">
        <v>80864297</v>
      </c>
      <c r="G582" t="s">
        <v>632</v>
      </c>
      <c r="H582">
        <v>175</v>
      </c>
      <c r="I582">
        <v>153.5</v>
      </c>
      <c r="J582">
        <v>72</v>
      </c>
      <c r="K582" t="s">
        <v>905</v>
      </c>
      <c r="M582" t="s">
        <v>933</v>
      </c>
      <c r="N582">
        <v>1</v>
      </c>
      <c r="O582">
        <v>3.1100712341490899E+17</v>
      </c>
      <c r="P582" t="s">
        <v>3086</v>
      </c>
      <c r="Q582" s="16">
        <v>46225</v>
      </c>
      <c r="R582" s="16">
        <v>46241</v>
      </c>
      <c r="S582" t="s">
        <v>916</v>
      </c>
      <c r="T582" t="s">
        <v>917</v>
      </c>
      <c r="U582" s="16">
        <v>46251</v>
      </c>
      <c r="V582" t="s">
        <v>924</v>
      </c>
      <c r="W582" t="s">
        <v>3087</v>
      </c>
      <c r="X582" t="s">
        <v>3088</v>
      </c>
      <c r="Y582" t="s">
        <v>2964</v>
      </c>
      <c r="AA582" t="s">
        <v>918</v>
      </c>
      <c r="AB582" t="s">
        <v>918</v>
      </c>
      <c r="AC582" s="17">
        <v>46251.809027777781</v>
      </c>
      <c r="AD582" s="12" t="s">
        <v>85</v>
      </c>
      <c r="AE582" s="12">
        <f t="shared" si="10"/>
        <v>153.5</v>
      </c>
    </row>
    <row r="583" spans="2:31" ht="14.45" x14ac:dyDescent="0.3">
      <c r="B583" t="s">
        <v>2853</v>
      </c>
      <c r="C583">
        <v>34</v>
      </c>
      <c r="D583" t="s">
        <v>3089</v>
      </c>
      <c r="E583" t="s">
        <v>3090</v>
      </c>
      <c r="F583">
        <v>80895503</v>
      </c>
      <c r="G583" t="s">
        <v>495</v>
      </c>
      <c r="H583">
        <v>294</v>
      </c>
      <c r="I583">
        <v>245.01</v>
      </c>
      <c r="J583">
        <v>40</v>
      </c>
      <c r="K583" t="s">
        <v>905</v>
      </c>
      <c r="M583" t="s">
        <v>915</v>
      </c>
      <c r="N583">
        <v>1</v>
      </c>
      <c r="O583">
        <v>3.1186701104519603E+17</v>
      </c>
      <c r="P583" t="s">
        <v>3091</v>
      </c>
      <c r="Q583" s="16">
        <v>46227</v>
      </c>
      <c r="R583" s="16">
        <v>46241</v>
      </c>
      <c r="S583" t="s">
        <v>916</v>
      </c>
      <c r="T583" t="s">
        <v>917</v>
      </c>
      <c r="U583" s="16">
        <v>46251</v>
      </c>
      <c r="V583" t="s">
        <v>924</v>
      </c>
      <c r="W583" t="s">
        <v>3092</v>
      </c>
      <c r="X583" t="s">
        <v>3093</v>
      </c>
      <c r="Y583" t="s">
        <v>2964</v>
      </c>
      <c r="AA583" t="s">
        <v>918</v>
      </c>
      <c r="AB583" t="s">
        <v>918</v>
      </c>
      <c r="AC583" s="17">
        <v>46251.809027777781</v>
      </c>
      <c r="AD583" s="12" t="s">
        <v>85</v>
      </c>
      <c r="AE583" s="12">
        <f t="shared" si="10"/>
        <v>245.01</v>
      </c>
    </row>
    <row r="584" spans="2:31" ht="14.45" x14ac:dyDescent="0.3">
      <c r="B584" t="s">
        <v>2853</v>
      </c>
      <c r="C584">
        <v>35</v>
      </c>
      <c r="D584" t="s">
        <v>1329</v>
      </c>
      <c r="E584">
        <v>80863078</v>
      </c>
      <c r="F584">
        <v>83918765</v>
      </c>
      <c r="G584" t="s">
        <v>914</v>
      </c>
      <c r="H584">
        <v>609</v>
      </c>
      <c r="I584">
        <v>507.5</v>
      </c>
      <c r="J584">
        <v>6</v>
      </c>
      <c r="K584" t="s">
        <v>905</v>
      </c>
      <c r="M584" t="s">
        <v>915</v>
      </c>
      <c r="N584">
        <v>1</v>
      </c>
      <c r="O584">
        <v>3.1475240636089203E+17</v>
      </c>
      <c r="P584" t="s">
        <v>3094</v>
      </c>
      <c r="Q584" s="16">
        <v>46235</v>
      </c>
      <c r="R584" s="16">
        <v>46241</v>
      </c>
      <c r="S584" t="s">
        <v>916</v>
      </c>
      <c r="T584" t="s">
        <v>917</v>
      </c>
      <c r="U584" s="16">
        <v>46251</v>
      </c>
      <c r="V584" t="s">
        <v>924</v>
      </c>
      <c r="W584" t="s">
        <v>3095</v>
      </c>
      <c r="X584" t="s">
        <v>3096</v>
      </c>
      <c r="Y584" t="s">
        <v>2964</v>
      </c>
      <c r="AA584" t="s">
        <v>918</v>
      </c>
      <c r="AB584" t="s">
        <v>918</v>
      </c>
      <c r="AC584" s="17">
        <v>46251.809027777781</v>
      </c>
      <c r="AD584" s="12" t="s">
        <v>85</v>
      </c>
      <c r="AE584" s="12">
        <f t="shared" si="10"/>
        <v>507.5</v>
      </c>
    </row>
    <row r="585" spans="2:31" ht="14.45" x14ac:dyDescent="0.3">
      <c r="B585" t="s">
        <v>2853</v>
      </c>
      <c r="C585">
        <v>37</v>
      </c>
      <c r="D585" t="s">
        <v>1387</v>
      </c>
      <c r="E585">
        <v>80842844</v>
      </c>
      <c r="F585">
        <v>80880894</v>
      </c>
      <c r="G585" t="s">
        <v>1388</v>
      </c>
      <c r="H585">
        <v>79</v>
      </c>
      <c r="I585">
        <v>71.81</v>
      </c>
      <c r="J585">
        <v>48</v>
      </c>
      <c r="K585" t="s">
        <v>905</v>
      </c>
      <c r="M585" t="s">
        <v>912</v>
      </c>
      <c r="N585">
        <v>1</v>
      </c>
      <c r="O585">
        <v>2.9983434382299002E+17</v>
      </c>
      <c r="P585" t="s">
        <v>3097</v>
      </c>
      <c r="Q585" s="16">
        <v>46195</v>
      </c>
      <c r="R585" s="16">
        <v>46241</v>
      </c>
      <c r="S585" t="s">
        <v>916</v>
      </c>
      <c r="T585" t="s">
        <v>917</v>
      </c>
      <c r="U585" s="16">
        <v>46251</v>
      </c>
      <c r="V585" t="s">
        <v>924</v>
      </c>
      <c r="W585" t="s">
        <v>3098</v>
      </c>
      <c r="X585" t="s">
        <v>3099</v>
      </c>
      <c r="Y585" t="s">
        <v>2964</v>
      </c>
      <c r="AA585" t="s">
        <v>918</v>
      </c>
      <c r="AB585" t="s">
        <v>918</v>
      </c>
      <c r="AC585" s="17">
        <v>46251.809027777781</v>
      </c>
      <c r="AD585" s="12" t="s">
        <v>85</v>
      </c>
      <c r="AE585" s="12">
        <f t="shared" si="10"/>
        <v>71.81</v>
      </c>
    </row>
    <row r="586" spans="2:31" x14ac:dyDescent="0.25">
      <c r="B586" t="s">
        <v>2853</v>
      </c>
      <c r="C586">
        <v>39</v>
      </c>
      <c r="D586" t="s">
        <v>932</v>
      </c>
      <c r="E586">
        <v>80813218</v>
      </c>
      <c r="F586">
        <v>80864297</v>
      </c>
      <c r="G586" t="s">
        <v>632</v>
      </c>
      <c r="H586">
        <v>175</v>
      </c>
      <c r="I586">
        <v>153.5</v>
      </c>
      <c r="J586">
        <v>72</v>
      </c>
      <c r="K586" t="s">
        <v>905</v>
      </c>
      <c r="M586" t="s">
        <v>933</v>
      </c>
      <c r="N586">
        <v>1</v>
      </c>
      <c r="O586">
        <v>3.12607822611256E+17</v>
      </c>
      <c r="P586" t="s">
        <v>3100</v>
      </c>
      <c r="Q586" s="16">
        <v>46230</v>
      </c>
      <c r="R586" s="16">
        <v>46240</v>
      </c>
      <c r="S586" t="s">
        <v>916</v>
      </c>
      <c r="T586" t="s">
        <v>917</v>
      </c>
      <c r="U586" s="16">
        <v>46251</v>
      </c>
      <c r="V586" t="s">
        <v>924</v>
      </c>
      <c r="W586" t="s">
        <v>3101</v>
      </c>
      <c r="X586" t="s">
        <v>3102</v>
      </c>
      <c r="Y586" t="s">
        <v>2964</v>
      </c>
      <c r="AA586" t="s">
        <v>918</v>
      </c>
      <c r="AB586" t="s">
        <v>918</v>
      </c>
      <c r="AC586" s="17">
        <v>46251.809027777781</v>
      </c>
      <c r="AD586" s="12" t="s">
        <v>85</v>
      </c>
      <c r="AE586" s="12">
        <f t="shared" si="10"/>
        <v>153.5</v>
      </c>
    </row>
    <row r="587" spans="2:31" ht="14.45" x14ac:dyDescent="0.3">
      <c r="B587" t="s">
        <v>2853</v>
      </c>
      <c r="C587">
        <v>40</v>
      </c>
      <c r="D587" t="s">
        <v>1275</v>
      </c>
      <c r="E587">
        <v>80829201</v>
      </c>
      <c r="F587">
        <v>83921924</v>
      </c>
      <c r="G587" t="s">
        <v>562</v>
      </c>
      <c r="H587">
        <v>350</v>
      </c>
      <c r="I587">
        <v>304.33999999999997</v>
      </c>
      <c r="J587">
        <v>18</v>
      </c>
      <c r="K587" t="s">
        <v>905</v>
      </c>
      <c r="M587" t="s">
        <v>915</v>
      </c>
      <c r="N587">
        <v>1</v>
      </c>
      <c r="O587">
        <v>3.1407055304800499E+17</v>
      </c>
      <c r="P587" t="s">
        <v>3103</v>
      </c>
      <c r="Q587" s="16">
        <v>46233</v>
      </c>
      <c r="R587" s="16">
        <v>46240</v>
      </c>
      <c r="S587" t="s">
        <v>916</v>
      </c>
      <c r="T587" t="s">
        <v>917</v>
      </c>
      <c r="U587" s="16">
        <v>46251</v>
      </c>
      <c r="V587" t="s">
        <v>924</v>
      </c>
      <c r="W587" t="s">
        <v>3104</v>
      </c>
      <c r="X587" t="s">
        <v>3105</v>
      </c>
      <c r="Y587" t="s">
        <v>2964</v>
      </c>
      <c r="AA587" t="s">
        <v>918</v>
      </c>
      <c r="AB587" t="s">
        <v>918</v>
      </c>
      <c r="AC587" s="17">
        <v>46251.809027777781</v>
      </c>
      <c r="AD587" s="12" t="s">
        <v>85</v>
      </c>
      <c r="AE587" s="12">
        <f t="shared" si="10"/>
        <v>304.33999999999997</v>
      </c>
    </row>
    <row r="588" spans="2:31" ht="14.45" x14ac:dyDescent="0.3">
      <c r="B588" t="s">
        <v>2853</v>
      </c>
      <c r="C588">
        <v>41</v>
      </c>
      <c r="D588" t="s">
        <v>1016</v>
      </c>
      <c r="E588">
        <v>648969686</v>
      </c>
      <c r="F588">
        <v>83918759</v>
      </c>
      <c r="G588" t="s">
        <v>482</v>
      </c>
      <c r="H588">
        <v>279</v>
      </c>
      <c r="I588">
        <v>232.5</v>
      </c>
      <c r="J588">
        <v>40</v>
      </c>
      <c r="K588" t="s">
        <v>905</v>
      </c>
      <c r="M588" t="s">
        <v>915</v>
      </c>
      <c r="N588">
        <v>1</v>
      </c>
      <c r="O588">
        <v>3.1119406290741101E+17</v>
      </c>
      <c r="P588" t="s">
        <v>3106</v>
      </c>
      <c r="Q588" s="16">
        <v>46225</v>
      </c>
      <c r="R588" s="16">
        <v>46239</v>
      </c>
      <c r="S588" t="s">
        <v>916</v>
      </c>
      <c r="T588" t="s">
        <v>917</v>
      </c>
      <c r="U588" s="16">
        <v>46251</v>
      </c>
      <c r="V588" t="s">
        <v>924</v>
      </c>
      <c r="W588" t="s">
        <v>3107</v>
      </c>
      <c r="X588" t="s">
        <v>3108</v>
      </c>
      <c r="Y588" t="s">
        <v>2964</v>
      </c>
      <c r="AA588" t="s">
        <v>918</v>
      </c>
      <c r="AB588" t="s">
        <v>918</v>
      </c>
      <c r="AC588" s="17">
        <v>46251.809027777781</v>
      </c>
      <c r="AD588" s="12" t="s">
        <v>85</v>
      </c>
      <c r="AE588" s="12">
        <f t="shared" si="10"/>
        <v>232.5</v>
      </c>
    </row>
    <row r="589" spans="2:31" ht="14.45" x14ac:dyDescent="0.3">
      <c r="B589" t="s">
        <v>2853</v>
      </c>
      <c r="C589">
        <v>43</v>
      </c>
      <c r="D589" t="s">
        <v>1258</v>
      </c>
      <c r="E589" t="s">
        <v>1259</v>
      </c>
      <c r="F589">
        <v>83911635</v>
      </c>
      <c r="G589" t="s">
        <v>372</v>
      </c>
      <c r="H589">
        <v>200</v>
      </c>
      <c r="I589">
        <v>180.16</v>
      </c>
      <c r="J589">
        <v>112</v>
      </c>
      <c r="K589" t="s">
        <v>905</v>
      </c>
      <c r="M589" t="s">
        <v>906</v>
      </c>
      <c r="N589">
        <v>1</v>
      </c>
      <c r="O589">
        <v>3.1317875244342502E+17</v>
      </c>
      <c r="P589" t="s">
        <v>3109</v>
      </c>
      <c r="Q589" s="16">
        <v>46231</v>
      </c>
      <c r="R589" s="16">
        <v>46239</v>
      </c>
      <c r="S589" t="s">
        <v>916</v>
      </c>
      <c r="T589" t="s">
        <v>917</v>
      </c>
      <c r="U589" s="16">
        <v>46251</v>
      </c>
      <c r="V589" t="s">
        <v>924</v>
      </c>
      <c r="W589" t="s">
        <v>3110</v>
      </c>
      <c r="X589" t="s">
        <v>3111</v>
      </c>
      <c r="Y589" t="s">
        <v>2964</v>
      </c>
      <c r="AA589" t="s">
        <v>918</v>
      </c>
      <c r="AB589" t="s">
        <v>918</v>
      </c>
      <c r="AC589" s="17">
        <v>46251.809027777781</v>
      </c>
      <c r="AD589" s="12" t="s">
        <v>85</v>
      </c>
      <c r="AE589" s="12">
        <f t="shared" ref="AE589:AE652" si="11">+N589*I589</f>
        <v>180.16</v>
      </c>
    </row>
    <row r="590" spans="2:31" x14ac:dyDescent="0.25">
      <c r="B590" t="s">
        <v>2853</v>
      </c>
      <c r="C590">
        <v>45</v>
      </c>
      <c r="D590" t="s">
        <v>932</v>
      </c>
      <c r="E590">
        <v>80813218</v>
      </c>
      <c r="F590">
        <v>80864297</v>
      </c>
      <c r="G590" t="s">
        <v>632</v>
      </c>
      <c r="H590">
        <v>175</v>
      </c>
      <c r="I590">
        <v>153.5</v>
      </c>
      <c r="J590">
        <v>72</v>
      </c>
      <c r="K590" t="s">
        <v>905</v>
      </c>
      <c r="M590" t="s">
        <v>933</v>
      </c>
      <c r="N590">
        <v>1</v>
      </c>
      <c r="O590">
        <v>3.1171956059845498E+17</v>
      </c>
      <c r="P590" t="s">
        <v>3112</v>
      </c>
      <c r="Q590" s="16">
        <v>46227</v>
      </c>
      <c r="R590" s="16">
        <v>46238</v>
      </c>
      <c r="S590" t="s">
        <v>916</v>
      </c>
      <c r="T590" t="s">
        <v>917</v>
      </c>
      <c r="U590" s="16">
        <v>46251</v>
      </c>
      <c r="V590" t="s">
        <v>924</v>
      </c>
      <c r="W590" t="s">
        <v>3113</v>
      </c>
      <c r="X590" t="s">
        <v>3114</v>
      </c>
      <c r="Y590" t="s">
        <v>2964</v>
      </c>
      <c r="AA590" t="s">
        <v>918</v>
      </c>
      <c r="AB590" t="s">
        <v>918</v>
      </c>
      <c r="AC590" s="17">
        <v>46251.809027777781</v>
      </c>
      <c r="AD590" s="12" t="s">
        <v>85</v>
      </c>
      <c r="AE590" s="12">
        <f t="shared" si="11"/>
        <v>153.5</v>
      </c>
    </row>
    <row r="591" spans="2:31" ht="14.45" x14ac:dyDescent="0.3">
      <c r="B591" t="s">
        <v>2853</v>
      </c>
      <c r="C591">
        <v>46</v>
      </c>
      <c r="D591" t="s">
        <v>1450</v>
      </c>
      <c r="E591">
        <v>80830001</v>
      </c>
      <c r="F591">
        <v>80895465</v>
      </c>
      <c r="G591" t="s">
        <v>299</v>
      </c>
      <c r="H591">
        <v>374</v>
      </c>
      <c r="I591">
        <v>325.22000000000003</v>
      </c>
      <c r="J591">
        <v>18</v>
      </c>
      <c r="K591" t="s">
        <v>905</v>
      </c>
      <c r="M591" t="s">
        <v>922</v>
      </c>
      <c r="N591">
        <v>1</v>
      </c>
      <c r="O591">
        <v>3.1112121800897402E+17</v>
      </c>
      <c r="P591" t="s">
        <v>3115</v>
      </c>
      <c r="Q591" s="16">
        <v>46225</v>
      </c>
      <c r="R591" s="16">
        <v>46238</v>
      </c>
      <c r="S591" t="s">
        <v>916</v>
      </c>
      <c r="T591" t="s">
        <v>917</v>
      </c>
      <c r="U591" s="16">
        <v>46251</v>
      </c>
      <c r="V591" t="s">
        <v>924</v>
      </c>
      <c r="W591" t="s">
        <v>3116</v>
      </c>
      <c r="X591" t="s">
        <v>3117</v>
      </c>
      <c r="Y591" t="s">
        <v>2964</v>
      </c>
      <c r="AA591" t="s">
        <v>918</v>
      </c>
      <c r="AB591" t="s">
        <v>918</v>
      </c>
      <c r="AC591" s="17">
        <v>46251.809027777781</v>
      </c>
      <c r="AD591" s="12" t="s">
        <v>85</v>
      </c>
      <c r="AE591" s="12">
        <f t="shared" si="11"/>
        <v>325.22000000000003</v>
      </c>
    </row>
    <row r="592" spans="2:31" ht="14.45" x14ac:dyDescent="0.3">
      <c r="B592" t="s">
        <v>2853</v>
      </c>
      <c r="C592">
        <v>47</v>
      </c>
      <c r="D592" t="s">
        <v>938</v>
      </c>
      <c r="E592" t="s">
        <v>939</v>
      </c>
      <c r="F592">
        <v>80870357</v>
      </c>
      <c r="G592" t="s">
        <v>628</v>
      </c>
      <c r="H592">
        <v>299</v>
      </c>
      <c r="I592">
        <v>232.32</v>
      </c>
      <c r="J592">
        <v>18</v>
      </c>
      <c r="K592" t="s">
        <v>905</v>
      </c>
      <c r="M592" t="s">
        <v>906</v>
      </c>
      <c r="N592">
        <v>1</v>
      </c>
      <c r="O592">
        <v>3.0783966498403802E+17</v>
      </c>
      <c r="P592" t="s">
        <v>3118</v>
      </c>
      <c r="Q592" s="16">
        <v>46216</v>
      </c>
      <c r="R592" s="16">
        <v>46238</v>
      </c>
      <c r="S592" t="s">
        <v>916</v>
      </c>
      <c r="T592" t="s">
        <v>917</v>
      </c>
      <c r="U592" s="16">
        <v>46251</v>
      </c>
      <c r="V592" t="s">
        <v>924</v>
      </c>
      <c r="W592" t="s">
        <v>3119</v>
      </c>
      <c r="X592" t="s">
        <v>3120</v>
      </c>
      <c r="Y592" t="s">
        <v>2964</v>
      </c>
      <c r="AA592" t="s">
        <v>918</v>
      </c>
      <c r="AB592" t="s">
        <v>918</v>
      </c>
      <c r="AC592" s="17">
        <v>46251.809027777781</v>
      </c>
      <c r="AD592" s="12" t="s">
        <v>85</v>
      </c>
      <c r="AE592" s="12">
        <f t="shared" si="11"/>
        <v>232.32</v>
      </c>
    </row>
    <row r="593" spans="2:31" ht="14.45" x14ac:dyDescent="0.3">
      <c r="B593" t="s">
        <v>2853</v>
      </c>
      <c r="C593">
        <v>48</v>
      </c>
      <c r="D593" t="s">
        <v>929</v>
      </c>
      <c r="E593">
        <v>80817634</v>
      </c>
      <c r="F593">
        <v>80870358</v>
      </c>
      <c r="G593" t="s">
        <v>156</v>
      </c>
      <c r="H593">
        <v>325</v>
      </c>
      <c r="I593">
        <v>252.53</v>
      </c>
      <c r="J593">
        <v>0</v>
      </c>
      <c r="K593" t="s">
        <v>905</v>
      </c>
      <c r="M593" t="s">
        <v>930</v>
      </c>
      <c r="N593">
        <v>1</v>
      </c>
      <c r="O593">
        <v>3.1071556607141498E+17</v>
      </c>
      <c r="P593" t="s">
        <v>3121</v>
      </c>
      <c r="Q593" s="16">
        <v>46230</v>
      </c>
      <c r="R593" s="16">
        <v>46237</v>
      </c>
      <c r="S593" t="s">
        <v>916</v>
      </c>
      <c r="T593" t="s">
        <v>917</v>
      </c>
      <c r="U593" s="16">
        <v>46251</v>
      </c>
      <c r="V593" t="s">
        <v>924</v>
      </c>
      <c r="W593" t="s">
        <v>3122</v>
      </c>
      <c r="X593" t="s">
        <v>3123</v>
      </c>
      <c r="Y593" t="s">
        <v>2964</v>
      </c>
      <c r="AA593" t="s">
        <v>918</v>
      </c>
      <c r="AB593" t="s">
        <v>918</v>
      </c>
      <c r="AC593" s="17">
        <v>46251.809027777781</v>
      </c>
      <c r="AD593" s="12" t="s">
        <v>85</v>
      </c>
      <c r="AE593" s="12">
        <f t="shared" si="11"/>
        <v>252.53</v>
      </c>
    </row>
    <row r="594" spans="2:31" ht="14.45" x14ac:dyDescent="0.3">
      <c r="B594" t="s">
        <v>2853</v>
      </c>
      <c r="C594">
        <v>49</v>
      </c>
      <c r="D594" t="s">
        <v>2110</v>
      </c>
      <c r="E594" t="s">
        <v>2111</v>
      </c>
      <c r="F594">
        <v>80887532</v>
      </c>
      <c r="G594" t="s">
        <v>415</v>
      </c>
      <c r="H594">
        <v>345</v>
      </c>
      <c r="I594">
        <v>302.64</v>
      </c>
      <c r="J594">
        <v>48</v>
      </c>
      <c r="K594" t="s">
        <v>905</v>
      </c>
      <c r="M594" t="s">
        <v>906</v>
      </c>
      <c r="N594">
        <v>1</v>
      </c>
      <c r="O594">
        <v>3.0997899040646797E+17</v>
      </c>
      <c r="P594" t="s">
        <v>3124</v>
      </c>
      <c r="Q594" s="16">
        <v>46223</v>
      </c>
      <c r="R594" s="16">
        <v>46237</v>
      </c>
      <c r="S594" t="s">
        <v>916</v>
      </c>
      <c r="T594" t="s">
        <v>917</v>
      </c>
      <c r="U594" s="16">
        <v>46251</v>
      </c>
      <c r="V594" t="s">
        <v>924</v>
      </c>
      <c r="W594" t="s">
        <v>3125</v>
      </c>
      <c r="X594" t="s">
        <v>3126</v>
      </c>
      <c r="Y594" t="s">
        <v>2964</v>
      </c>
      <c r="AA594" t="s">
        <v>918</v>
      </c>
      <c r="AB594" t="s">
        <v>918</v>
      </c>
      <c r="AC594" s="17">
        <v>46251.809027777781</v>
      </c>
      <c r="AD594" s="12" t="s">
        <v>85</v>
      </c>
      <c r="AE594" s="12">
        <f t="shared" si="11"/>
        <v>302.64</v>
      </c>
    </row>
    <row r="595" spans="2:31" ht="14.45" x14ac:dyDescent="0.3">
      <c r="B595" t="s">
        <v>2853</v>
      </c>
      <c r="C595">
        <v>50</v>
      </c>
      <c r="D595" t="s">
        <v>938</v>
      </c>
      <c r="E595" t="s">
        <v>939</v>
      </c>
      <c r="F595">
        <v>80870357</v>
      </c>
      <c r="G595" t="s">
        <v>628</v>
      </c>
      <c r="H595">
        <v>299</v>
      </c>
      <c r="I595">
        <v>232.32</v>
      </c>
      <c r="J595">
        <v>18</v>
      </c>
      <c r="K595" t="s">
        <v>905</v>
      </c>
      <c r="M595" t="s">
        <v>906</v>
      </c>
      <c r="N595">
        <v>1</v>
      </c>
      <c r="O595">
        <v>3.1875714877101402E+17</v>
      </c>
      <c r="P595" t="s">
        <v>3127</v>
      </c>
      <c r="Q595" s="16">
        <v>46246</v>
      </c>
      <c r="R595" s="16">
        <v>46249</v>
      </c>
      <c r="S595" t="s">
        <v>916</v>
      </c>
      <c r="T595" t="s">
        <v>917</v>
      </c>
      <c r="U595" s="16">
        <v>46251</v>
      </c>
      <c r="V595" t="s">
        <v>909</v>
      </c>
      <c r="W595">
        <v>1490839615400340</v>
      </c>
      <c r="X595" t="s">
        <v>3128</v>
      </c>
      <c r="Y595" t="s">
        <v>2991</v>
      </c>
      <c r="AA595" t="s">
        <v>918</v>
      </c>
      <c r="AB595" t="s">
        <v>918</v>
      </c>
      <c r="AC595" s="17">
        <v>46251.677291666667</v>
      </c>
      <c r="AD595" s="12" t="s">
        <v>85</v>
      </c>
      <c r="AE595" s="12">
        <f t="shared" si="11"/>
        <v>232.32</v>
      </c>
    </row>
    <row r="596" spans="2:31" ht="14.45" x14ac:dyDescent="0.3">
      <c r="B596" t="s">
        <v>2853</v>
      </c>
      <c r="C596">
        <v>51</v>
      </c>
      <c r="D596" t="s">
        <v>1329</v>
      </c>
      <c r="E596">
        <v>80863078</v>
      </c>
      <c r="F596">
        <v>83918765</v>
      </c>
      <c r="G596" t="s">
        <v>914</v>
      </c>
      <c r="H596">
        <v>609</v>
      </c>
      <c r="I596">
        <v>507.5</v>
      </c>
      <c r="J596">
        <v>6</v>
      </c>
      <c r="K596" t="s">
        <v>905</v>
      </c>
      <c r="M596" t="s">
        <v>915</v>
      </c>
      <c r="N596">
        <v>1</v>
      </c>
      <c r="O596">
        <v>3.1505478350892102E+17</v>
      </c>
      <c r="P596" t="s">
        <v>3129</v>
      </c>
      <c r="Q596" s="16">
        <v>46237</v>
      </c>
      <c r="R596" s="16">
        <v>46249</v>
      </c>
      <c r="S596" t="s">
        <v>916</v>
      </c>
      <c r="T596" t="s">
        <v>917</v>
      </c>
      <c r="U596" s="16">
        <v>46251</v>
      </c>
      <c r="V596" t="s">
        <v>909</v>
      </c>
      <c r="W596">
        <v>1490839012840680</v>
      </c>
      <c r="X596" t="s">
        <v>3130</v>
      </c>
      <c r="Y596" t="s">
        <v>2991</v>
      </c>
      <c r="AA596" t="s">
        <v>918</v>
      </c>
      <c r="AB596" t="s">
        <v>918</v>
      </c>
      <c r="AC596" s="17">
        <v>46251.677291666667</v>
      </c>
      <c r="AD596" s="12" t="s">
        <v>85</v>
      </c>
      <c r="AE596" s="12">
        <f t="shared" si="11"/>
        <v>507.5</v>
      </c>
    </row>
    <row r="597" spans="2:31" ht="14.45" x14ac:dyDescent="0.3">
      <c r="B597" t="s">
        <v>2853</v>
      </c>
      <c r="C597">
        <v>52</v>
      </c>
      <c r="D597" t="s">
        <v>1329</v>
      </c>
      <c r="E597">
        <v>80863078</v>
      </c>
      <c r="F597">
        <v>83918765</v>
      </c>
      <c r="G597" t="s">
        <v>914</v>
      </c>
      <c r="H597">
        <v>609</v>
      </c>
      <c r="I597">
        <v>507.5</v>
      </c>
      <c r="J597">
        <v>6</v>
      </c>
      <c r="K597" t="s">
        <v>905</v>
      </c>
      <c r="M597" t="s">
        <v>915</v>
      </c>
      <c r="N597">
        <v>1</v>
      </c>
      <c r="O597">
        <v>3.1790521754629798E+17</v>
      </c>
      <c r="P597" t="s">
        <v>3131</v>
      </c>
      <c r="Q597" s="16">
        <v>46244</v>
      </c>
      <c r="R597" s="16">
        <v>46248</v>
      </c>
      <c r="S597" t="s">
        <v>916</v>
      </c>
      <c r="T597" t="s">
        <v>917</v>
      </c>
      <c r="U597" s="16">
        <v>46251</v>
      </c>
      <c r="V597" t="s">
        <v>909</v>
      </c>
      <c r="W597">
        <v>1490839444973430</v>
      </c>
      <c r="X597" t="s">
        <v>3132</v>
      </c>
      <c r="Y597" t="s">
        <v>2991</v>
      </c>
      <c r="AA597" t="s">
        <v>918</v>
      </c>
      <c r="AB597" t="s">
        <v>918</v>
      </c>
      <c r="AC597" s="17">
        <v>46251.677291666667</v>
      </c>
      <c r="AD597" s="12" t="s">
        <v>85</v>
      </c>
      <c r="AE597" s="12">
        <f t="shared" si="11"/>
        <v>507.5</v>
      </c>
    </row>
    <row r="598" spans="2:31" ht="14.45" x14ac:dyDescent="0.3">
      <c r="B598" t="s">
        <v>2853</v>
      </c>
      <c r="C598">
        <v>53</v>
      </c>
      <c r="D598" t="s">
        <v>1258</v>
      </c>
      <c r="E598" t="s">
        <v>1259</v>
      </c>
      <c r="F598">
        <v>83911635</v>
      </c>
      <c r="G598" t="s">
        <v>372</v>
      </c>
      <c r="H598">
        <v>200</v>
      </c>
      <c r="I598">
        <v>180.16</v>
      </c>
      <c r="J598">
        <v>112</v>
      </c>
      <c r="K598" t="s">
        <v>905</v>
      </c>
      <c r="M598" t="s">
        <v>906</v>
      </c>
      <c r="N598">
        <v>1</v>
      </c>
      <c r="O598">
        <v>3.1678891386351398E+17</v>
      </c>
      <c r="P598" t="s">
        <v>3133</v>
      </c>
      <c r="Q598" s="16">
        <v>46241</v>
      </c>
      <c r="R598" s="16">
        <v>46248</v>
      </c>
      <c r="S598" t="s">
        <v>916</v>
      </c>
      <c r="T598" t="s">
        <v>917</v>
      </c>
      <c r="U598" s="16">
        <v>46251</v>
      </c>
      <c r="V598" t="s">
        <v>909</v>
      </c>
      <c r="W598">
        <v>1490839270471550</v>
      </c>
      <c r="X598" t="s">
        <v>3134</v>
      </c>
      <c r="Y598" t="s">
        <v>2991</v>
      </c>
      <c r="AA598" t="s">
        <v>918</v>
      </c>
      <c r="AB598" t="s">
        <v>918</v>
      </c>
      <c r="AC598" s="17">
        <v>46251.677291666667</v>
      </c>
      <c r="AD598" s="12" t="s">
        <v>85</v>
      </c>
      <c r="AE598" s="12">
        <f t="shared" si="11"/>
        <v>180.16</v>
      </c>
    </row>
    <row r="599" spans="2:31" ht="14.45" x14ac:dyDescent="0.3">
      <c r="B599" t="s">
        <v>2853</v>
      </c>
      <c r="C599">
        <v>54</v>
      </c>
      <c r="D599" t="s">
        <v>1275</v>
      </c>
      <c r="E599">
        <v>80829201</v>
      </c>
      <c r="F599">
        <v>83921924</v>
      </c>
      <c r="G599" t="s">
        <v>562</v>
      </c>
      <c r="H599">
        <v>350</v>
      </c>
      <c r="I599">
        <v>304.33999999999997</v>
      </c>
      <c r="J599">
        <v>18</v>
      </c>
      <c r="K599" t="s">
        <v>905</v>
      </c>
      <c r="M599" t="s">
        <v>915</v>
      </c>
      <c r="N599">
        <v>1</v>
      </c>
      <c r="O599">
        <v>3.1681927500913498E+17</v>
      </c>
      <c r="P599" t="s">
        <v>3135</v>
      </c>
      <c r="Q599" s="16">
        <v>46241</v>
      </c>
      <c r="R599" s="16">
        <v>46248</v>
      </c>
      <c r="S599" t="s">
        <v>916</v>
      </c>
      <c r="T599" t="s">
        <v>917</v>
      </c>
      <c r="U599" s="16">
        <v>46251</v>
      </c>
      <c r="V599" t="s">
        <v>909</v>
      </c>
      <c r="W599">
        <v>1490839270458480</v>
      </c>
      <c r="X599" t="s">
        <v>3136</v>
      </c>
      <c r="Y599" t="s">
        <v>2991</v>
      </c>
      <c r="AA599" t="s">
        <v>918</v>
      </c>
      <c r="AB599" t="s">
        <v>918</v>
      </c>
      <c r="AC599" s="17">
        <v>46251.677291666667</v>
      </c>
      <c r="AD599" s="12" t="s">
        <v>85</v>
      </c>
      <c r="AE599" s="12">
        <f t="shared" si="11"/>
        <v>304.33999999999997</v>
      </c>
    </row>
    <row r="600" spans="2:31" ht="14.45" x14ac:dyDescent="0.3">
      <c r="B600" t="s">
        <v>2853</v>
      </c>
      <c r="C600">
        <v>55</v>
      </c>
      <c r="D600" t="s">
        <v>923</v>
      </c>
      <c r="E600">
        <v>80818466</v>
      </c>
      <c r="F600">
        <v>80887983</v>
      </c>
      <c r="G600" t="s">
        <v>769</v>
      </c>
      <c r="H600">
        <v>560</v>
      </c>
      <c r="I600">
        <v>466.67</v>
      </c>
      <c r="J600">
        <v>6</v>
      </c>
      <c r="K600" t="s">
        <v>905</v>
      </c>
      <c r="M600" t="s">
        <v>922</v>
      </c>
      <c r="N600">
        <v>1</v>
      </c>
      <c r="O600">
        <v>3.1698278416116403E+17</v>
      </c>
      <c r="P600" t="s">
        <v>3137</v>
      </c>
      <c r="Q600" s="16">
        <v>46242</v>
      </c>
      <c r="R600" s="16">
        <v>46248</v>
      </c>
      <c r="S600" t="s">
        <v>916</v>
      </c>
      <c r="T600" t="s">
        <v>917</v>
      </c>
      <c r="U600" s="16">
        <v>46251</v>
      </c>
      <c r="V600" t="s">
        <v>909</v>
      </c>
      <c r="W600">
        <v>1490839307408690</v>
      </c>
      <c r="X600" t="s">
        <v>3138</v>
      </c>
      <c r="Y600" t="s">
        <v>2991</v>
      </c>
      <c r="AA600" t="s">
        <v>918</v>
      </c>
      <c r="AB600" t="s">
        <v>918</v>
      </c>
      <c r="AC600" s="17">
        <v>46251.677291666667</v>
      </c>
      <c r="AD600" s="12" t="s">
        <v>85</v>
      </c>
      <c r="AE600" s="12">
        <f t="shared" si="11"/>
        <v>466.67</v>
      </c>
    </row>
    <row r="601" spans="2:31" ht="14.45" x14ac:dyDescent="0.3">
      <c r="B601" t="s">
        <v>2853</v>
      </c>
      <c r="C601">
        <v>56</v>
      </c>
      <c r="D601" t="s">
        <v>1329</v>
      </c>
      <c r="E601">
        <v>80863078</v>
      </c>
      <c r="F601">
        <v>83918765</v>
      </c>
      <c r="G601" t="s">
        <v>914</v>
      </c>
      <c r="H601">
        <v>609</v>
      </c>
      <c r="I601">
        <v>507.5</v>
      </c>
      <c r="J601">
        <v>6</v>
      </c>
      <c r="K601" t="s">
        <v>905</v>
      </c>
      <c r="M601" t="s">
        <v>915</v>
      </c>
      <c r="N601">
        <v>1</v>
      </c>
      <c r="O601">
        <v>3.16957904716224E+17</v>
      </c>
      <c r="P601" t="s">
        <v>3139</v>
      </c>
      <c r="Q601" s="16">
        <v>46241</v>
      </c>
      <c r="R601" s="16">
        <v>46247</v>
      </c>
      <c r="S601" t="s">
        <v>916</v>
      </c>
      <c r="T601" t="s">
        <v>917</v>
      </c>
      <c r="U601" s="16">
        <v>46251</v>
      </c>
      <c r="V601" t="s">
        <v>909</v>
      </c>
      <c r="W601">
        <v>1490839270482360</v>
      </c>
      <c r="X601" t="s">
        <v>3140</v>
      </c>
      <c r="Y601" t="s">
        <v>2991</v>
      </c>
      <c r="AA601" t="s">
        <v>918</v>
      </c>
      <c r="AB601" t="s">
        <v>918</v>
      </c>
      <c r="AC601" s="17">
        <v>46251.677291666667</v>
      </c>
      <c r="AD601" s="12" t="s">
        <v>85</v>
      </c>
      <c r="AE601" s="12">
        <f t="shared" si="11"/>
        <v>507.5</v>
      </c>
    </row>
    <row r="602" spans="2:31" ht="14.45" x14ac:dyDescent="0.3">
      <c r="B602" t="s">
        <v>2853</v>
      </c>
      <c r="C602">
        <v>57</v>
      </c>
      <c r="D602" t="s">
        <v>1329</v>
      </c>
      <c r="E602">
        <v>80863078</v>
      </c>
      <c r="F602">
        <v>83918765</v>
      </c>
      <c r="G602" t="s">
        <v>914</v>
      </c>
      <c r="H602">
        <v>609</v>
      </c>
      <c r="I602">
        <v>507.5</v>
      </c>
      <c r="J602">
        <v>6</v>
      </c>
      <c r="K602" t="s">
        <v>905</v>
      </c>
      <c r="M602" t="s">
        <v>915</v>
      </c>
      <c r="N602">
        <v>1</v>
      </c>
      <c r="O602">
        <v>3.1648377223379802E+17</v>
      </c>
      <c r="P602" t="s">
        <v>3141</v>
      </c>
      <c r="Q602" s="16">
        <v>46240</v>
      </c>
      <c r="R602" s="16">
        <v>46247</v>
      </c>
      <c r="S602" t="s">
        <v>916</v>
      </c>
      <c r="T602" t="s">
        <v>917</v>
      </c>
      <c r="U602" s="16">
        <v>46251</v>
      </c>
      <c r="V602" t="s">
        <v>909</v>
      </c>
      <c r="W602">
        <v>1490839223728190</v>
      </c>
      <c r="X602" t="s">
        <v>3142</v>
      </c>
      <c r="Y602" t="s">
        <v>2991</v>
      </c>
      <c r="AA602" t="s">
        <v>918</v>
      </c>
      <c r="AB602" t="s">
        <v>918</v>
      </c>
      <c r="AC602" s="17">
        <v>46251.677291666667</v>
      </c>
      <c r="AD602" s="12" t="s">
        <v>85</v>
      </c>
      <c r="AE602" s="12">
        <f t="shared" si="11"/>
        <v>507.5</v>
      </c>
    </row>
    <row r="603" spans="2:31" ht="14.45" x14ac:dyDescent="0.3">
      <c r="B603" t="s">
        <v>2853</v>
      </c>
      <c r="C603">
        <v>58</v>
      </c>
      <c r="D603" t="s">
        <v>1258</v>
      </c>
      <c r="E603" t="s">
        <v>1259</v>
      </c>
      <c r="F603">
        <v>83911635</v>
      </c>
      <c r="G603" t="s">
        <v>372</v>
      </c>
      <c r="H603">
        <v>200</v>
      </c>
      <c r="I603">
        <v>180.16</v>
      </c>
      <c r="J603">
        <v>112</v>
      </c>
      <c r="K603" t="s">
        <v>905</v>
      </c>
      <c r="M603" t="s">
        <v>906</v>
      </c>
      <c r="N603">
        <v>1</v>
      </c>
      <c r="O603">
        <v>3.15813379645952E+17</v>
      </c>
      <c r="P603" t="s">
        <v>3143</v>
      </c>
      <c r="Q603" s="16">
        <v>46238</v>
      </c>
      <c r="R603" s="16">
        <v>46247</v>
      </c>
      <c r="S603" t="s">
        <v>916</v>
      </c>
      <c r="T603" t="s">
        <v>917</v>
      </c>
      <c r="U603" s="16">
        <v>46251</v>
      </c>
      <c r="V603" t="s">
        <v>909</v>
      </c>
      <c r="W603">
        <v>1490839117537150</v>
      </c>
      <c r="X603" t="s">
        <v>3144</v>
      </c>
      <c r="Y603" t="s">
        <v>2991</v>
      </c>
      <c r="AA603" t="s">
        <v>918</v>
      </c>
      <c r="AB603" t="s">
        <v>918</v>
      </c>
      <c r="AC603" s="17">
        <v>46251.677291666667</v>
      </c>
      <c r="AD603" s="12" t="s">
        <v>85</v>
      </c>
      <c r="AE603" s="12">
        <f t="shared" si="11"/>
        <v>180.16</v>
      </c>
    </row>
    <row r="604" spans="2:31" ht="14.45" x14ac:dyDescent="0.3">
      <c r="B604" t="s">
        <v>2853</v>
      </c>
      <c r="C604">
        <v>59</v>
      </c>
      <c r="D604" t="s">
        <v>1016</v>
      </c>
      <c r="E604">
        <v>648969686</v>
      </c>
      <c r="F604">
        <v>83918759</v>
      </c>
      <c r="G604" t="s">
        <v>482</v>
      </c>
      <c r="H604">
        <v>279</v>
      </c>
      <c r="I604">
        <v>232.5</v>
      </c>
      <c r="J604">
        <v>40</v>
      </c>
      <c r="K604" t="s">
        <v>905</v>
      </c>
      <c r="M604" t="s">
        <v>915</v>
      </c>
      <c r="N604">
        <v>1</v>
      </c>
      <c r="O604">
        <v>3.17489423809192E+17</v>
      </c>
      <c r="P604" t="s">
        <v>3145</v>
      </c>
      <c r="Q604" s="16">
        <v>46242</v>
      </c>
      <c r="R604" s="16">
        <v>46247</v>
      </c>
      <c r="S604" t="s">
        <v>916</v>
      </c>
      <c r="T604" t="s">
        <v>917</v>
      </c>
      <c r="U604" s="16">
        <v>46251</v>
      </c>
      <c r="V604" t="s">
        <v>909</v>
      </c>
      <c r="W604">
        <v>1490839316815920</v>
      </c>
      <c r="X604" t="s">
        <v>3146</v>
      </c>
      <c r="Y604" t="s">
        <v>2991</v>
      </c>
      <c r="AA604" t="s">
        <v>918</v>
      </c>
      <c r="AB604" t="s">
        <v>918</v>
      </c>
      <c r="AC604" s="17">
        <v>46251.677291666667</v>
      </c>
      <c r="AD604" s="12" t="s">
        <v>85</v>
      </c>
      <c r="AE604" s="12">
        <f t="shared" si="11"/>
        <v>232.5</v>
      </c>
    </row>
    <row r="605" spans="2:31" ht="14.45" x14ac:dyDescent="0.3">
      <c r="B605" t="s">
        <v>2853</v>
      </c>
      <c r="C605">
        <v>60</v>
      </c>
      <c r="D605" t="s">
        <v>1316</v>
      </c>
      <c r="E605">
        <v>80741149</v>
      </c>
      <c r="F605">
        <v>80840354</v>
      </c>
      <c r="G605" t="s">
        <v>485</v>
      </c>
      <c r="H605">
        <v>375</v>
      </c>
      <c r="I605">
        <v>328.95</v>
      </c>
      <c r="J605">
        <v>18</v>
      </c>
      <c r="K605" t="s">
        <v>905</v>
      </c>
      <c r="M605" t="s">
        <v>933</v>
      </c>
      <c r="N605">
        <v>1</v>
      </c>
      <c r="O605">
        <v>3.1809331354497101E+17</v>
      </c>
      <c r="P605" t="s">
        <v>3147</v>
      </c>
      <c r="Q605" s="16">
        <v>46244</v>
      </c>
      <c r="R605" s="16">
        <v>46247</v>
      </c>
      <c r="S605" t="s">
        <v>916</v>
      </c>
      <c r="T605" t="s">
        <v>917</v>
      </c>
      <c r="U605" s="16">
        <v>46251</v>
      </c>
      <c r="V605" t="s">
        <v>909</v>
      </c>
      <c r="W605">
        <v>1490839444838020</v>
      </c>
      <c r="X605" t="s">
        <v>3148</v>
      </c>
      <c r="Y605" t="s">
        <v>2991</v>
      </c>
      <c r="AA605" t="s">
        <v>918</v>
      </c>
      <c r="AB605" t="s">
        <v>918</v>
      </c>
      <c r="AC605" s="17">
        <v>46251.677291666667</v>
      </c>
      <c r="AD605" s="12" t="s">
        <v>85</v>
      </c>
      <c r="AE605" s="12">
        <f t="shared" si="11"/>
        <v>328.95</v>
      </c>
    </row>
    <row r="606" spans="2:31" ht="14.45" x14ac:dyDescent="0.3">
      <c r="B606" t="s">
        <v>2853</v>
      </c>
      <c r="C606">
        <v>61</v>
      </c>
      <c r="D606" t="s">
        <v>923</v>
      </c>
      <c r="E606">
        <v>80818466</v>
      </c>
      <c r="F606">
        <v>80887983</v>
      </c>
      <c r="G606" t="s">
        <v>769</v>
      </c>
      <c r="H606">
        <v>560</v>
      </c>
      <c r="I606">
        <v>466.67</v>
      </c>
      <c r="J606">
        <v>6</v>
      </c>
      <c r="K606" t="s">
        <v>905</v>
      </c>
      <c r="M606" t="s">
        <v>922</v>
      </c>
      <c r="N606">
        <v>1</v>
      </c>
      <c r="O606">
        <v>3.1676700489972698E+17</v>
      </c>
      <c r="P606" t="s">
        <v>3149</v>
      </c>
      <c r="Q606" s="16">
        <v>46241</v>
      </c>
      <c r="R606" s="16">
        <v>46247</v>
      </c>
      <c r="S606" t="s">
        <v>916</v>
      </c>
      <c r="T606" t="s">
        <v>917</v>
      </c>
      <c r="U606" s="16">
        <v>46251</v>
      </c>
      <c r="V606" t="s">
        <v>909</v>
      </c>
      <c r="W606">
        <v>1490839270452190</v>
      </c>
      <c r="X606" t="s">
        <v>3150</v>
      </c>
      <c r="Y606" t="s">
        <v>2991</v>
      </c>
      <c r="AA606" t="s">
        <v>918</v>
      </c>
      <c r="AB606" t="s">
        <v>918</v>
      </c>
      <c r="AC606" s="17">
        <v>46251.677291666667</v>
      </c>
      <c r="AD606" s="12" t="s">
        <v>85</v>
      </c>
      <c r="AE606" s="12">
        <f t="shared" si="11"/>
        <v>466.67</v>
      </c>
    </row>
    <row r="607" spans="2:31" x14ac:dyDescent="0.25">
      <c r="B607" t="s">
        <v>2853</v>
      </c>
      <c r="C607">
        <v>62</v>
      </c>
      <c r="D607" t="s">
        <v>932</v>
      </c>
      <c r="E607">
        <v>80813218</v>
      </c>
      <c r="F607">
        <v>80864297</v>
      </c>
      <c r="G607" t="s">
        <v>632</v>
      </c>
      <c r="H607">
        <v>175</v>
      </c>
      <c r="I607">
        <v>153.5</v>
      </c>
      <c r="J607">
        <v>72</v>
      </c>
      <c r="K607" t="s">
        <v>905</v>
      </c>
      <c r="M607" t="s">
        <v>933</v>
      </c>
      <c r="N607">
        <v>1</v>
      </c>
      <c r="O607">
        <v>3.1693507036327699E+17</v>
      </c>
      <c r="P607" t="s">
        <v>3151</v>
      </c>
      <c r="Q607" s="16">
        <v>46241</v>
      </c>
      <c r="R607" s="16">
        <v>46247</v>
      </c>
      <c r="S607" t="s">
        <v>916</v>
      </c>
      <c r="T607" t="s">
        <v>917</v>
      </c>
      <c r="U607" s="16">
        <v>46251</v>
      </c>
      <c r="V607" t="s">
        <v>909</v>
      </c>
      <c r="W607">
        <v>1490839270440930</v>
      </c>
      <c r="X607" t="s">
        <v>3152</v>
      </c>
      <c r="Y607" t="s">
        <v>2991</v>
      </c>
      <c r="AA607" t="s">
        <v>918</v>
      </c>
      <c r="AB607" t="s">
        <v>918</v>
      </c>
      <c r="AC607" s="17">
        <v>46251.677291666667</v>
      </c>
      <c r="AD607" s="12" t="s">
        <v>85</v>
      </c>
      <c r="AE607" s="12">
        <f t="shared" si="11"/>
        <v>153.5</v>
      </c>
    </row>
    <row r="608" spans="2:31" ht="14.45" x14ac:dyDescent="0.3">
      <c r="B608" t="s">
        <v>2853</v>
      </c>
      <c r="C608">
        <v>63</v>
      </c>
      <c r="D608" t="s">
        <v>1016</v>
      </c>
      <c r="E608">
        <v>648969686</v>
      </c>
      <c r="F608">
        <v>83918759</v>
      </c>
      <c r="G608" t="s">
        <v>482</v>
      </c>
      <c r="H608">
        <v>279</v>
      </c>
      <c r="I608">
        <v>232.5</v>
      </c>
      <c r="J608">
        <v>40</v>
      </c>
      <c r="K608" t="s">
        <v>905</v>
      </c>
      <c r="M608" t="s">
        <v>915</v>
      </c>
      <c r="N608">
        <v>1</v>
      </c>
      <c r="O608">
        <v>3.16850694557176E+17</v>
      </c>
      <c r="P608" t="s">
        <v>3153</v>
      </c>
      <c r="Q608" s="16">
        <v>46241</v>
      </c>
      <c r="R608" s="16">
        <v>46247</v>
      </c>
      <c r="S608" t="s">
        <v>916</v>
      </c>
      <c r="T608" t="s">
        <v>917</v>
      </c>
      <c r="U608" s="16">
        <v>46251</v>
      </c>
      <c r="V608" t="s">
        <v>909</v>
      </c>
      <c r="W608">
        <v>1490839270435290</v>
      </c>
      <c r="X608" t="s">
        <v>3154</v>
      </c>
      <c r="Y608" t="s">
        <v>2991</v>
      </c>
      <c r="AA608" t="s">
        <v>918</v>
      </c>
      <c r="AB608" t="s">
        <v>918</v>
      </c>
      <c r="AC608" s="17">
        <v>46251.677291666667</v>
      </c>
      <c r="AD608" s="12" t="s">
        <v>85</v>
      </c>
      <c r="AE608" s="12">
        <f t="shared" si="11"/>
        <v>232.5</v>
      </c>
    </row>
    <row r="609" spans="2:31" ht="14.45" x14ac:dyDescent="0.3">
      <c r="B609" t="s">
        <v>2853</v>
      </c>
      <c r="C609">
        <v>64</v>
      </c>
      <c r="D609" t="s">
        <v>1258</v>
      </c>
      <c r="E609" t="s">
        <v>1259</v>
      </c>
      <c r="F609">
        <v>83911635</v>
      </c>
      <c r="G609" t="s">
        <v>372</v>
      </c>
      <c r="H609">
        <v>200</v>
      </c>
      <c r="I609">
        <v>180.16</v>
      </c>
      <c r="J609">
        <v>112</v>
      </c>
      <c r="K609" t="s">
        <v>905</v>
      </c>
      <c r="M609" t="s">
        <v>906</v>
      </c>
      <c r="N609">
        <v>1</v>
      </c>
      <c r="O609">
        <v>3.15271129934752E+17</v>
      </c>
      <c r="P609" t="s">
        <v>3155</v>
      </c>
      <c r="Q609" s="16">
        <v>46237</v>
      </c>
      <c r="R609" s="16">
        <v>46246</v>
      </c>
      <c r="S609" t="s">
        <v>916</v>
      </c>
      <c r="T609" t="s">
        <v>917</v>
      </c>
      <c r="U609" s="16">
        <v>46251</v>
      </c>
      <c r="V609" t="s">
        <v>909</v>
      </c>
      <c r="W609">
        <v>1490839012805420</v>
      </c>
      <c r="X609" t="s">
        <v>3156</v>
      </c>
      <c r="Y609" t="s">
        <v>2991</v>
      </c>
      <c r="AA609" t="s">
        <v>918</v>
      </c>
      <c r="AB609" t="s">
        <v>918</v>
      </c>
      <c r="AC609" s="17">
        <v>46251.677291666667</v>
      </c>
      <c r="AD609" s="12" t="s">
        <v>85</v>
      </c>
      <c r="AE609" s="12">
        <f t="shared" si="11"/>
        <v>180.16</v>
      </c>
    </row>
    <row r="610" spans="2:31" ht="14.45" x14ac:dyDescent="0.3">
      <c r="B610" t="s">
        <v>2853</v>
      </c>
      <c r="C610">
        <v>65</v>
      </c>
      <c r="D610" t="s">
        <v>923</v>
      </c>
      <c r="E610">
        <v>80818466</v>
      </c>
      <c r="F610">
        <v>80887983</v>
      </c>
      <c r="G610" t="s">
        <v>769</v>
      </c>
      <c r="H610">
        <v>560</v>
      </c>
      <c r="I610">
        <v>466.67</v>
      </c>
      <c r="J610">
        <v>6</v>
      </c>
      <c r="K610" t="s">
        <v>905</v>
      </c>
      <c r="M610" t="s">
        <v>922</v>
      </c>
      <c r="N610">
        <v>1</v>
      </c>
      <c r="O610">
        <v>3.1586913575893901E+17</v>
      </c>
      <c r="P610" t="s">
        <v>3157</v>
      </c>
      <c r="Q610" s="16">
        <v>46238</v>
      </c>
      <c r="R610" s="16">
        <v>46246</v>
      </c>
      <c r="S610" t="s">
        <v>916</v>
      </c>
      <c r="T610" t="s">
        <v>917</v>
      </c>
      <c r="U610" s="16">
        <v>46251</v>
      </c>
      <c r="V610" t="s">
        <v>909</v>
      </c>
      <c r="W610">
        <v>1490839117518690</v>
      </c>
      <c r="X610" t="s">
        <v>3158</v>
      </c>
      <c r="Y610" t="s">
        <v>2991</v>
      </c>
      <c r="AA610" t="s">
        <v>918</v>
      </c>
      <c r="AB610" t="s">
        <v>918</v>
      </c>
      <c r="AC610" s="17">
        <v>46251.677291666667</v>
      </c>
      <c r="AD610" s="12" t="s">
        <v>85</v>
      </c>
      <c r="AE610" s="12">
        <f t="shared" si="11"/>
        <v>466.67</v>
      </c>
    </row>
    <row r="611" spans="2:31" ht="14.45" x14ac:dyDescent="0.3">
      <c r="B611" t="s">
        <v>2853</v>
      </c>
      <c r="C611">
        <v>67</v>
      </c>
      <c r="D611" t="s">
        <v>1016</v>
      </c>
      <c r="E611">
        <v>648969686</v>
      </c>
      <c r="F611">
        <v>83918759</v>
      </c>
      <c r="G611" t="s">
        <v>482</v>
      </c>
      <c r="H611">
        <v>279</v>
      </c>
      <c r="I611">
        <v>232.5</v>
      </c>
      <c r="J611">
        <v>40</v>
      </c>
      <c r="K611" t="s">
        <v>905</v>
      </c>
      <c r="M611" t="s">
        <v>915</v>
      </c>
      <c r="N611">
        <v>1</v>
      </c>
      <c r="O611">
        <v>3.1606015855107302E+17</v>
      </c>
      <c r="P611" t="s">
        <v>3159</v>
      </c>
      <c r="Q611" s="16">
        <v>46239</v>
      </c>
      <c r="R611" s="16">
        <v>46246</v>
      </c>
      <c r="S611" t="s">
        <v>916</v>
      </c>
      <c r="T611" t="s">
        <v>917</v>
      </c>
      <c r="U611" s="16">
        <v>46251</v>
      </c>
      <c r="V611" t="s">
        <v>909</v>
      </c>
      <c r="W611">
        <v>1490839177832100</v>
      </c>
      <c r="X611" t="s">
        <v>3160</v>
      </c>
      <c r="Y611" t="s">
        <v>2991</v>
      </c>
      <c r="AA611" t="s">
        <v>918</v>
      </c>
      <c r="AB611" t="s">
        <v>918</v>
      </c>
      <c r="AC611" s="17">
        <v>46251.677291666667</v>
      </c>
      <c r="AD611" s="12" t="s">
        <v>85</v>
      </c>
      <c r="AE611" s="12">
        <f t="shared" si="11"/>
        <v>232.5</v>
      </c>
    </row>
    <row r="612" spans="2:31" ht="14.45" x14ac:dyDescent="0.3">
      <c r="B612" t="s">
        <v>2853</v>
      </c>
      <c r="C612">
        <v>68</v>
      </c>
      <c r="D612" t="s">
        <v>1329</v>
      </c>
      <c r="E612">
        <v>80863078</v>
      </c>
      <c r="F612">
        <v>83918765</v>
      </c>
      <c r="G612" t="s">
        <v>914</v>
      </c>
      <c r="H612">
        <v>609</v>
      </c>
      <c r="I612">
        <v>507.5</v>
      </c>
      <c r="J612">
        <v>6</v>
      </c>
      <c r="K612" t="s">
        <v>905</v>
      </c>
      <c r="M612" t="s">
        <v>915</v>
      </c>
      <c r="N612">
        <v>1</v>
      </c>
      <c r="O612">
        <v>3.1644100985328902E+17</v>
      </c>
      <c r="P612" t="s">
        <v>3161</v>
      </c>
      <c r="Q612" s="16">
        <v>46240</v>
      </c>
      <c r="R612" s="16">
        <v>46246</v>
      </c>
      <c r="S612" t="s">
        <v>916</v>
      </c>
      <c r="T612" t="s">
        <v>917</v>
      </c>
      <c r="U612" s="16">
        <v>46251</v>
      </c>
      <c r="V612" t="s">
        <v>909</v>
      </c>
      <c r="W612">
        <v>1490839223726010</v>
      </c>
      <c r="X612" t="s">
        <v>3162</v>
      </c>
      <c r="Y612" t="s">
        <v>2991</v>
      </c>
      <c r="AA612" t="s">
        <v>918</v>
      </c>
      <c r="AB612" t="s">
        <v>918</v>
      </c>
      <c r="AC612" s="17">
        <v>46251.677291666667</v>
      </c>
      <c r="AD612" s="12" t="s">
        <v>85</v>
      </c>
      <c r="AE612" s="12">
        <f t="shared" si="11"/>
        <v>507.5</v>
      </c>
    </row>
    <row r="613" spans="2:31" ht="14.45" x14ac:dyDescent="0.3">
      <c r="B613" t="s">
        <v>2853</v>
      </c>
      <c r="C613">
        <v>69</v>
      </c>
      <c r="D613" t="s">
        <v>1253</v>
      </c>
      <c r="E613" t="s">
        <v>1254</v>
      </c>
      <c r="F613">
        <v>83904003</v>
      </c>
      <c r="G613" t="s">
        <v>1255</v>
      </c>
      <c r="H613">
        <v>266</v>
      </c>
      <c r="I613">
        <v>220.4</v>
      </c>
      <c r="J613">
        <v>120</v>
      </c>
      <c r="K613" t="s">
        <v>905</v>
      </c>
      <c r="M613" t="s">
        <v>1256</v>
      </c>
      <c r="N613">
        <v>1</v>
      </c>
      <c r="O613">
        <v>3.1605773205109702E+17</v>
      </c>
      <c r="P613" t="s">
        <v>3163</v>
      </c>
      <c r="Q613" s="16">
        <v>46239</v>
      </c>
      <c r="R613" s="16">
        <v>46246</v>
      </c>
      <c r="S613" t="s">
        <v>916</v>
      </c>
      <c r="T613" t="s">
        <v>917</v>
      </c>
      <c r="U613" s="16">
        <v>46251</v>
      </c>
      <c r="V613" t="s">
        <v>909</v>
      </c>
      <c r="W613">
        <v>1490839177828070</v>
      </c>
      <c r="X613" t="s">
        <v>3164</v>
      </c>
      <c r="Y613" t="s">
        <v>2991</v>
      </c>
      <c r="AA613" t="s">
        <v>918</v>
      </c>
      <c r="AB613" t="s">
        <v>918</v>
      </c>
      <c r="AC613" s="17">
        <v>46251.677291666667</v>
      </c>
      <c r="AD613" s="12" t="s">
        <v>85</v>
      </c>
      <c r="AE613" s="12">
        <f t="shared" si="11"/>
        <v>220.4</v>
      </c>
    </row>
    <row r="614" spans="2:31" ht="14.45" x14ac:dyDescent="0.3">
      <c r="B614" t="s">
        <v>2853</v>
      </c>
      <c r="C614">
        <v>70</v>
      </c>
      <c r="D614" t="s">
        <v>923</v>
      </c>
      <c r="E614">
        <v>80818466</v>
      </c>
      <c r="F614">
        <v>80887983</v>
      </c>
      <c r="G614" t="s">
        <v>769</v>
      </c>
      <c r="H614">
        <v>560</v>
      </c>
      <c r="I614">
        <v>466.67</v>
      </c>
      <c r="J614">
        <v>6</v>
      </c>
      <c r="K614" t="s">
        <v>905</v>
      </c>
      <c r="M614" t="s">
        <v>922</v>
      </c>
      <c r="N614">
        <v>1</v>
      </c>
      <c r="O614">
        <v>3.1697927218278202E+17</v>
      </c>
      <c r="P614" t="s">
        <v>3165</v>
      </c>
      <c r="Q614" s="16">
        <v>46241</v>
      </c>
      <c r="R614" s="16">
        <v>46246</v>
      </c>
      <c r="S614" t="s">
        <v>916</v>
      </c>
      <c r="T614" t="s">
        <v>917</v>
      </c>
      <c r="U614" s="16">
        <v>46251</v>
      </c>
      <c r="V614" t="s">
        <v>909</v>
      </c>
      <c r="W614">
        <v>1490839270457070</v>
      </c>
      <c r="X614" t="s">
        <v>3166</v>
      </c>
      <c r="Y614" t="s">
        <v>2991</v>
      </c>
      <c r="AA614" t="s">
        <v>918</v>
      </c>
      <c r="AB614" t="s">
        <v>918</v>
      </c>
      <c r="AC614" s="17">
        <v>46251.677291666667</v>
      </c>
      <c r="AD614" s="12" t="s">
        <v>85</v>
      </c>
      <c r="AE614" s="12">
        <f t="shared" si="11"/>
        <v>466.67</v>
      </c>
    </row>
    <row r="615" spans="2:31" ht="14.45" x14ac:dyDescent="0.3">
      <c r="B615" t="s">
        <v>2853</v>
      </c>
      <c r="C615">
        <v>71</v>
      </c>
      <c r="D615" t="s">
        <v>1748</v>
      </c>
      <c r="E615" t="s">
        <v>1749</v>
      </c>
      <c r="F615">
        <v>83914233</v>
      </c>
      <c r="G615" t="s">
        <v>136</v>
      </c>
      <c r="H615">
        <v>210</v>
      </c>
      <c r="I615">
        <v>189.18</v>
      </c>
      <c r="J615">
        <v>72</v>
      </c>
      <c r="K615" t="s">
        <v>905</v>
      </c>
      <c r="M615" t="s">
        <v>906</v>
      </c>
      <c r="N615">
        <v>1</v>
      </c>
      <c r="O615">
        <v>3.166039345378E+17</v>
      </c>
      <c r="P615" t="s">
        <v>3167</v>
      </c>
      <c r="Q615" s="16">
        <v>46240</v>
      </c>
      <c r="R615" s="16">
        <v>46246</v>
      </c>
      <c r="S615" t="s">
        <v>916</v>
      </c>
      <c r="T615" t="s">
        <v>917</v>
      </c>
      <c r="U615" s="16">
        <v>46251</v>
      </c>
      <c r="V615" t="s">
        <v>909</v>
      </c>
      <c r="W615">
        <v>1490839223711160</v>
      </c>
      <c r="X615" t="s">
        <v>3168</v>
      </c>
      <c r="Y615" t="s">
        <v>2991</v>
      </c>
      <c r="AA615" t="s">
        <v>918</v>
      </c>
      <c r="AB615" t="s">
        <v>918</v>
      </c>
      <c r="AC615" s="17">
        <v>46251.677291666667</v>
      </c>
      <c r="AD615" s="12" t="s">
        <v>85</v>
      </c>
      <c r="AE615" s="12">
        <f t="shared" si="11"/>
        <v>189.18</v>
      </c>
    </row>
    <row r="616" spans="2:31" ht="14.45" x14ac:dyDescent="0.3">
      <c r="B616" t="s">
        <v>2853</v>
      </c>
      <c r="C616">
        <v>72</v>
      </c>
      <c r="D616" t="s">
        <v>1329</v>
      </c>
      <c r="E616">
        <v>80863078</v>
      </c>
      <c r="F616">
        <v>83918765</v>
      </c>
      <c r="G616" t="s">
        <v>914</v>
      </c>
      <c r="H616">
        <v>609</v>
      </c>
      <c r="I616">
        <v>507.5</v>
      </c>
      <c r="J616">
        <v>6</v>
      </c>
      <c r="K616" t="s">
        <v>905</v>
      </c>
      <c r="M616" t="s">
        <v>915</v>
      </c>
      <c r="N616">
        <v>1</v>
      </c>
      <c r="O616">
        <v>3.1693564590523398E+17</v>
      </c>
      <c r="P616" t="s">
        <v>3169</v>
      </c>
      <c r="Q616" s="16">
        <v>46241</v>
      </c>
      <c r="R616" s="16">
        <v>46246</v>
      </c>
      <c r="S616" t="s">
        <v>916</v>
      </c>
      <c r="T616" t="s">
        <v>917</v>
      </c>
      <c r="U616" s="16">
        <v>46251</v>
      </c>
      <c r="V616" t="s">
        <v>909</v>
      </c>
      <c r="W616">
        <v>1490839270482400</v>
      </c>
      <c r="X616" t="s">
        <v>3170</v>
      </c>
      <c r="Y616" t="s">
        <v>2991</v>
      </c>
      <c r="AA616" t="s">
        <v>918</v>
      </c>
      <c r="AB616" t="s">
        <v>918</v>
      </c>
      <c r="AC616" s="17">
        <v>46251.677291666667</v>
      </c>
      <c r="AD616" s="12" t="s">
        <v>85</v>
      </c>
      <c r="AE616" s="12">
        <f t="shared" si="11"/>
        <v>507.5</v>
      </c>
    </row>
    <row r="617" spans="2:31" ht="14.45" x14ac:dyDescent="0.3">
      <c r="B617" t="s">
        <v>2853</v>
      </c>
      <c r="C617">
        <v>73</v>
      </c>
      <c r="D617" t="s">
        <v>3171</v>
      </c>
      <c r="E617">
        <v>1986061511</v>
      </c>
      <c r="F617">
        <v>80864300</v>
      </c>
      <c r="G617" t="s">
        <v>187</v>
      </c>
      <c r="H617">
        <v>198</v>
      </c>
      <c r="I617">
        <v>173.1</v>
      </c>
      <c r="J617">
        <v>600</v>
      </c>
      <c r="K617" t="s">
        <v>905</v>
      </c>
      <c r="M617" t="s">
        <v>1256</v>
      </c>
      <c r="N617">
        <v>1</v>
      </c>
      <c r="O617">
        <v>3.1683789138130202E+17</v>
      </c>
      <c r="P617" t="s">
        <v>3172</v>
      </c>
      <c r="Q617" s="16">
        <v>46241</v>
      </c>
      <c r="R617" s="16">
        <v>46246</v>
      </c>
      <c r="S617" t="s">
        <v>916</v>
      </c>
      <c r="T617" t="s">
        <v>917</v>
      </c>
      <c r="U617" s="16">
        <v>46251</v>
      </c>
      <c r="V617" t="s">
        <v>909</v>
      </c>
      <c r="W617">
        <v>1490839270423270</v>
      </c>
      <c r="X617" t="s">
        <v>3173</v>
      </c>
      <c r="Y617" t="s">
        <v>2991</v>
      </c>
      <c r="AA617" t="s">
        <v>918</v>
      </c>
      <c r="AB617" t="s">
        <v>918</v>
      </c>
      <c r="AC617" s="17">
        <v>46251.677291666667</v>
      </c>
      <c r="AD617" s="12" t="s">
        <v>85</v>
      </c>
      <c r="AE617" s="12">
        <f t="shared" si="11"/>
        <v>173.1</v>
      </c>
    </row>
    <row r="618" spans="2:31" ht="14.45" x14ac:dyDescent="0.3">
      <c r="B618" t="s">
        <v>2853</v>
      </c>
      <c r="C618">
        <v>74</v>
      </c>
      <c r="D618" t="s">
        <v>2216</v>
      </c>
      <c r="E618" t="s">
        <v>2217</v>
      </c>
      <c r="F618">
        <v>80887985</v>
      </c>
      <c r="G618" t="s">
        <v>927</v>
      </c>
      <c r="H618">
        <v>560</v>
      </c>
      <c r="I618">
        <v>466.67</v>
      </c>
      <c r="J618">
        <v>6</v>
      </c>
      <c r="K618" t="s">
        <v>905</v>
      </c>
      <c r="M618" t="s">
        <v>922</v>
      </c>
      <c r="N618">
        <v>1</v>
      </c>
      <c r="O618">
        <v>3.1693831674574701E+17</v>
      </c>
      <c r="P618" t="s">
        <v>3174</v>
      </c>
      <c r="Q618" s="16">
        <v>46241</v>
      </c>
      <c r="R618" s="16">
        <v>46246</v>
      </c>
      <c r="S618" t="s">
        <v>916</v>
      </c>
      <c r="T618" t="s">
        <v>917</v>
      </c>
      <c r="U618" s="16">
        <v>46251</v>
      </c>
      <c r="V618" t="s">
        <v>909</v>
      </c>
      <c r="W618">
        <v>1490839270452110</v>
      </c>
      <c r="X618" t="s">
        <v>3175</v>
      </c>
      <c r="Y618" t="s">
        <v>2991</v>
      </c>
      <c r="AA618" t="s">
        <v>918</v>
      </c>
      <c r="AB618" t="s">
        <v>918</v>
      </c>
      <c r="AC618" s="17">
        <v>46251.677291666667</v>
      </c>
      <c r="AD618" s="12" t="s">
        <v>85</v>
      </c>
      <c r="AE618" s="12">
        <f t="shared" si="11"/>
        <v>466.67</v>
      </c>
    </row>
    <row r="619" spans="2:31" ht="14.45" x14ac:dyDescent="0.3">
      <c r="B619" t="s">
        <v>2853</v>
      </c>
      <c r="C619">
        <v>75</v>
      </c>
      <c r="D619" t="s">
        <v>1258</v>
      </c>
      <c r="E619" t="s">
        <v>1259</v>
      </c>
      <c r="F619">
        <v>83911635</v>
      </c>
      <c r="G619" t="s">
        <v>372</v>
      </c>
      <c r="H619">
        <v>200</v>
      </c>
      <c r="I619">
        <v>180.16</v>
      </c>
      <c r="J619">
        <v>112</v>
      </c>
      <c r="K619" t="s">
        <v>905</v>
      </c>
      <c r="M619" t="s">
        <v>906</v>
      </c>
      <c r="N619">
        <v>1</v>
      </c>
      <c r="O619">
        <v>3.1530908840137901E+17</v>
      </c>
      <c r="P619" t="s">
        <v>3176</v>
      </c>
      <c r="Q619" s="16">
        <v>46237</v>
      </c>
      <c r="R619" s="16">
        <v>46246</v>
      </c>
      <c r="S619" t="s">
        <v>916</v>
      </c>
      <c r="T619" t="s">
        <v>917</v>
      </c>
      <c r="U619" s="16">
        <v>46251</v>
      </c>
      <c r="V619" t="s">
        <v>909</v>
      </c>
      <c r="W619">
        <v>1490839012805520</v>
      </c>
      <c r="X619" t="s">
        <v>3177</v>
      </c>
      <c r="Y619" t="s">
        <v>2991</v>
      </c>
      <c r="AA619" t="s">
        <v>918</v>
      </c>
      <c r="AB619" t="s">
        <v>918</v>
      </c>
      <c r="AC619" s="17">
        <v>46251.677291666667</v>
      </c>
      <c r="AD619" s="12" t="s">
        <v>85</v>
      </c>
      <c r="AE619" s="12">
        <f t="shared" si="11"/>
        <v>180.16</v>
      </c>
    </row>
    <row r="620" spans="2:31" ht="14.45" x14ac:dyDescent="0.3">
      <c r="B620" t="s">
        <v>2853</v>
      </c>
      <c r="C620">
        <v>76</v>
      </c>
      <c r="D620" t="s">
        <v>2216</v>
      </c>
      <c r="E620" t="s">
        <v>2217</v>
      </c>
      <c r="F620">
        <v>80887985</v>
      </c>
      <c r="G620" t="s">
        <v>927</v>
      </c>
      <c r="H620">
        <v>560</v>
      </c>
      <c r="I620">
        <v>466.67</v>
      </c>
      <c r="J620">
        <v>6</v>
      </c>
      <c r="K620" t="s">
        <v>905</v>
      </c>
      <c r="M620" t="s">
        <v>922</v>
      </c>
      <c r="N620">
        <v>1</v>
      </c>
      <c r="O620">
        <v>3.1608077873563699E+17</v>
      </c>
      <c r="P620" t="s">
        <v>3178</v>
      </c>
      <c r="Q620" s="16">
        <v>46239</v>
      </c>
      <c r="R620" s="16">
        <v>46246</v>
      </c>
      <c r="S620" t="s">
        <v>916</v>
      </c>
      <c r="T620" t="s">
        <v>917</v>
      </c>
      <c r="U620" s="16">
        <v>46251</v>
      </c>
      <c r="V620" t="s">
        <v>909</v>
      </c>
      <c r="W620">
        <v>1490839177844790</v>
      </c>
      <c r="X620" t="s">
        <v>3179</v>
      </c>
      <c r="Y620" t="s">
        <v>2991</v>
      </c>
      <c r="AA620" t="s">
        <v>918</v>
      </c>
      <c r="AB620" t="s">
        <v>918</v>
      </c>
      <c r="AC620" s="17">
        <v>46251.677291666667</v>
      </c>
      <c r="AD620" s="12" t="s">
        <v>85</v>
      </c>
      <c r="AE620" s="12">
        <f t="shared" si="11"/>
        <v>466.67</v>
      </c>
    </row>
    <row r="621" spans="2:31" ht="14.45" x14ac:dyDescent="0.3">
      <c r="B621" t="s">
        <v>2853</v>
      </c>
      <c r="C621">
        <v>77</v>
      </c>
      <c r="D621" t="s">
        <v>1748</v>
      </c>
      <c r="E621" t="s">
        <v>1749</v>
      </c>
      <c r="F621">
        <v>83914233</v>
      </c>
      <c r="G621" t="s">
        <v>136</v>
      </c>
      <c r="H621">
        <v>210</v>
      </c>
      <c r="I621">
        <v>189.18</v>
      </c>
      <c r="J621">
        <v>72</v>
      </c>
      <c r="K621" t="s">
        <v>905</v>
      </c>
      <c r="M621" t="s">
        <v>906</v>
      </c>
      <c r="N621">
        <v>1</v>
      </c>
      <c r="O621">
        <v>3.1474825696154803E+17</v>
      </c>
      <c r="P621" t="s">
        <v>3180</v>
      </c>
      <c r="Q621" s="16">
        <v>46235</v>
      </c>
      <c r="R621" s="16">
        <v>46246</v>
      </c>
      <c r="S621" t="s">
        <v>916</v>
      </c>
      <c r="T621" t="s">
        <v>917</v>
      </c>
      <c r="U621" s="16">
        <v>46251</v>
      </c>
      <c r="V621" t="s">
        <v>909</v>
      </c>
      <c r="W621">
        <v>1490838913258560</v>
      </c>
      <c r="X621" t="s">
        <v>3181</v>
      </c>
      <c r="Y621" t="s">
        <v>2991</v>
      </c>
      <c r="AA621" t="s">
        <v>918</v>
      </c>
      <c r="AB621" t="s">
        <v>918</v>
      </c>
      <c r="AC621" s="17">
        <v>46251.677291666667</v>
      </c>
      <c r="AD621" s="12" t="s">
        <v>85</v>
      </c>
      <c r="AE621" s="12">
        <f t="shared" si="11"/>
        <v>189.18</v>
      </c>
    </row>
    <row r="622" spans="2:31" ht="14.45" x14ac:dyDescent="0.3">
      <c r="B622" t="s">
        <v>2853</v>
      </c>
      <c r="C622">
        <v>78</v>
      </c>
      <c r="D622" t="s">
        <v>991</v>
      </c>
      <c r="E622" t="s">
        <v>992</v>
      </c>
      <c r="F622">
        <v>80892904</v>
      </c>
      <c r="G622" t="s">
        <v>1013</v>
      </c>
      <c r="H622">
        <v>267</v>
      </c>
      <c r="I622">
        <v>242.73</v>
      </c>
      <c r="J622">
        <v>48</v>
      </c>
      <c r="K622" t="s">
        <v>905</v>
      </c>
      <c r="M622" t="s">
        <v>912</v>
      </c>
      <c r="N622">
        <v>1</v>
      </c>
      <c r="O622">
        <v>3.1542214001001299E+17</v>
      </c>
      <c r="P622" t="s">
        <v>3182</v>
      </c>
      <c r="Q622" s="16">
        <v>46237</v>
      </c>
      <c r="R622" s="16">
        <v>46245</v>
      </c>
      <c r="S622" t="s">
        <v>916</v>
      </c>
      <c r="T622" t="s">
        <v>917</v>
      </c>
      <c r="U622" s="16">
        <v>46251</v>
      </c>
      <c r="V622" t="s">
        <v>909</v>
      </c>
      <c r="W622">
        <v>1490839012794130</v>
      </c>
      <c r="X622" t="s">
        <v>3183</v>
      </c>
      <c r="Y622" t="s">
        <v>2991</v>
      </c>
      <c r="AA622" t="s">
        <v>918</v>
      </c>
      <c r="AB622" t="s">
        <v>918</v>
      </c>
      <c r="AC622" s="17">
        <v>46251.677291666667</v>
      </c>
      <c r="AD622" s="12" t="s">
        <v>85</v>
      </c>
      <c r="AE622" s="12">
        <f t="shared" si="11"/>
        <v>242.73</v>
      </c>
    </row>
    <row r="623" spans="2:31" ht="14.45" x14ac:dyDescent="0.3">
      <c r="B623" t="s">
        <v>2853</v>
      </c>
      <c r="C623">
        <v>79</v>
      </c>
      <c r="D623" t="s">
        <v>1329</v>
      </c>
      <c r="E623">
        <v>80863078</v>
      </c>
      <c r="F623">
        <v>83918765</v>
      </c>
      <c r="G623" t="s">
        <v>914</v>
      </c>
      <c r="H623">
        <v>609</v>
      </c>
      <c r="I623">
        <v>507.5</v>
      </c>
      <c r="J623">
        <v>6</v>
      </c>
      <c r="K623" t="s">
        <v>905</v>
      </c>
      <c r="M623" t="s">
        <v>915</v>
      </c>
      <c r="N623">
        <v>1</v>
      </c>
      <c r="O623">
        <v>3.15347257263968E+17</v>
      </c>
      <c r="P623" t="s">
        <v>3184</v>
      </c>
      <c r="Q623" s="16">
        <v>46237</v>
      </c>
      <c r="R623" s="16">
        <v>46245</v>
      </c>
      <c r="S623" t="s">
        <v>916</v>
      </c>
      <c r="T623" t="s">
        <v>917</v>
      </c>
      <c r="U623" s="16">
        <v>46251</v>
      </c>
      <c r="V623" t="s">
        <v>909</v>
      </c>
      <c r="W623">
        <v>1490839012905050</v>
      </c>
      <c r="X623" t="s">
        <v>3185</v>
      </c>
      <c r="Y623" t="s">
        <v>2991</v>
      </c>
      <c r="AA623" t="s">
        <v>918</v>
      </c>
      <c r="AB623" t="s">
        <v>918</v>
      </c>
      <c r="AC623" s="17">
        <v>46251.677291666667</v>
      </c>
      <c r="AD623" s="12" t="s">
        <v>85</v>
      </c>
      <c r="AE623" s="12">
        <f t="shared" si="11"/>
        <v>507.5</v>
      </c>
    </row>
    <row r="624" spans="2:31" ht="14.45" x14ac:dyDescent="0.3">
      <c r="B624" t="s">
        <v>2853</v>
      </c>
      <c r="C624">
        <v>80</v>
      </c>
      <c r="D624" t="s">
        <v>1000</v>
      </c>
      <c r="E624" t="s">
        <v>1001</v>
      </c>
      <c r="F624">
        <v>80879273</v>
      </c>
      <c r="G624" t="s">
        <v>752</v>
      </c>
      <c r="H624">
        <v>225</v>
      </c>
      <c r="I624">
        <v>204.54000000000002</v>
      </c>
      <c r="J624">
        <v>48</v>
      </c>
      <c r="K624" t="s">
        <v>905</v>
      </c>
      <c r="M624" t="s">
        <v>912</v>
      </c>
      <c r="N624">
        <v>1</v>
      </c>
      <c r="O624">
        <v>3.1218111764067398E+17</v>
      </c>
      <c r="P624" t="s">
        <v>3186</v>
      </c>
      <c r="Q624" s="16">
        <v>46228</v>
      </c>
      <c r="R624" s="16">
        <v>46245</v>
      </c>
      <c r="S624" t="s">
        <v>916</v>
      </c>
      <c r="T624" t="s">
        <v>917</v>
      </c>
      <c r="U624" s="16">
        <v>46251</v>
      </c>
      <c r="V624" t="s">
        <v>909</v>
      </c>
      <c r="W624">
        <v>1490838631379210</v>
      </c>
      <c r="X624" t="s">
        <v>3187</v>
      </c>
      <c r="Y624" t="s">
        <v>2991</v>
      </c>
      <c r="AA624" t="s">
        <v>918</v>
      </c>
      <c r="AB624" t="s">
        <v>918</v>
      </c>
      <c r="AC624" s="17">
        <v>46251.677291666667</v>
      </c>
      <c r="AD624" s="12" t="s">
        <v>85</v>
      </c>
      <c r="AE624" s="12">
        <f t="shared" si="11"/>
        <v>204.54000000000002</v>
      </c>
    </row>
    <row r="625" spans="2:31" ht="14.45" x14ac:dyDescent="0.3">
      <c r="B625" t="s">
        <v>2853</v>
      </c>
      <c r="C625">
        <v>81</v>
      </c>
      <c r="D625" t="s">
        <v>929</v>
      </c>
      <c r="E625">
        <v>80817634</v>
      </c>
      <c r="F625">
        <v>80870358</v>
      </c>
      <c r="G625" t="s">
        <v>156</v>
      </c>
      <c r="H625">
        <v>325</v>
      </c>
      <c r="I625">
        <v>252.53</v>
      </c>
      <c r="J625">
        <v>0</v>
      </c>
      <c r="K625" t="s">
        <v>905</v>
      </c>
      <c r="M625" t="s">
        <v>930</v>
      </c>
      <c r="N625">
        <v>1</v>
      </c>
      <c r="O625">
        <v>3.1565889109005798E+17</v>
      </c>
      <c r="P625" t="s">
        <v>3188</v>
      </c>
      <c r="Q625" s="16">
        <v>46237</v>
      </c>
      <c r="R625" s="16">
        <v>46245</v>
      </c>
      <c r="S625" t="s">
        <v>916</v>
      </c>
      <c r="T625" t="s">
        <v>917</v>
      </c>
      <c r="U625" s="16">
        <v>46251</v>
      </c>
      <c r="V625" t="s">
        <v>909</v>
      </c>
      <c r="W625">
        <v>1490839012701780</v>
      </c>
      <c r="X625" t="s">
        <v>3189</v>
      </c>
      <c r="Y625" t="s">
        <v>2991</v>
      </c>
      <c r="AA625" t="s">
        <v>918</v>
      </c>
      <c r="AB625" t="s">
        <v>918</v>
      </c>
      <c r="AC625" s="17">
        <v>46251.677291666667</v>
      </c>
      <c r="AD625" s="12" t="s">
        <v>85</v>
      </c>
      <c r="AE625" s="12">
        <f t="shared" si="11"/>
        <v>252.53</v>
      </c>
    </row>
    <row r="626" spans="2:31" ht="14.45" x14ac:dyDescent="0.3">
      <c r="B626" t="s">
        <v>2853</v>
      </c>
      <c r="C626">
        <v>82</v>
      </c>
      <c r="D626" t="s">
        <v>1016</v>
      </c>
      <c r="E626">
        <v>648969686</v>
      </c>
      <c r="F626">
        <v>83918759</v>
      </c>
      <c r="G626" t="s">
        <v>482</v>
      </c>
      <c r="H626">
        <v>279</v>
      </c>
      <c r="I626">
        <v>232.5</v>
      </c>
      <c r="J626">
        <v>40</v>
      </c>
      <c r="K626" t="s">
        <v>905</v>
      </c>
      <c r="M626" t="s">
        <v>915</v>
      </c>
      <c r="N626">
        <v>1</v>
      </c>
      <c r="O626">
        <v>3.1733426204015898E+17</v>
      </c>
      <c r="P626" t="s">
        <v>3190</v>
      </c>
      <c r="Q626" s="16">
        <v>46244</v>
      </c>
      <c r="R626" s="16">
        <v>46245</v>
      </c>
      <c r="S626" t="s">
        <v>916</v>
      </c>
      <c r="T626" t="s">
        <v>917</v>
      </c>
      <c r="U626" s="16">
        <v>46251</v>
      </c>
      <c r="V626" t="s">
        <v>909</v>
      </c>
      <c r="W626">
        <v>1490839450273360</v>
      </c>
      <c r="X626" t="s">
        <v>3191</v>
      </c>
      <c r="Y626" t="s">
        <v>2991</v>
      </c>
      <c r="AA626" t="s">
        <v>918</v>
      </c>
      <c r="AB626" t="s">
        <v>918</v>
      </c>
      <c r="AC626" s="17">
        <v>46251.677291666667</v>
      </c>
      <c r="AD626" s="12" t="s">
        <v>85</v>
      </c>
      <c r="AE626" s="12">
        <f t="shared" si="11"/>
        <v>232.5</v>
      </c>
    </row>
    <row r="627" spans="2:31" ht="14.45" x14ac:dyDescent="0.3">
      <c r="B627" t="s">
        <v>2853</v>
      </c>
      <c r="C627">
        <v>83</v>
      </c>
      <c r="D627" t="s">
        <v>1275</v>
      </c>
      <c r="E627">
        <v>80829201</v>
      </c>
      <c r="F627">
        <v>83921924</v>
      </c>
      <c r="G627" t="s">
        <v>562</v>
      </c>
      <c r="H627">
        <v>350</v>
      </c>
      <c r="I627">
        <v>304.33999999999997</v>
      </c>
      <c r="J627">
        <v>18</v>
      </c>
      <c r="K627" t="s">
        <v>905</v>
      </c>
      <c r="M627" t="s">
        <v>915</v>
      </c>
      <c r="N627">
        <v>1</v>
      </c>
      <c r="O627">
        <v>3.15854609025192E+17</v>
      </c>
      <c r="P627" t="s">
        <v>3192</v>
      </c>
      <c r="Q627" s="16">
        <v>46238</v>
      </c>
      <c r="R627" s="16">
        <v>46245</v>
      </c>
      <c r="S627" t="s">
        <v>916</v>
      </c>
      <c r="T627" t="s">
        <v>917</v>
      </c>
      <c r="U627" s="16">
        <v>46251</v>
      </c>
      <c r="V627" t="s">
        <v>909</v>
      </c>
      <c r="W627">
        <v>1490839117526830</v>
      </c>
      <c r="X627" t="s">
        <v>3193</v>
      </c>
      <c r="Y627" t="s">
        <v>2991</v>
      </c>
      <c r="AA627" t="s">
        <v>918</v>
      </c>
      <c r="AB627" t="s">
        <v>918</v>
      </c>
      <c r="AC627" s="17">
        <v>46251.677291666667</v>
      </c>
      <c r="AD627" s="12" t="s">
        <v>85</v>
      </c>
      <c r="AE627" s="12">
        <f t="shared" si="11"/>
        <v>304.33999999999997</v>
      </c>
    </row>
    <row r="628" spans="2:31" ht="14.45" x14ac:dyDescent="0.3">
      <c r="B628" t="s">
        <v>2853</v>
      </c>
      <c r="C628">
        <v>84</v>
      </c>
      <c r="D628" t="s">
        <v>1016</v>
      </c>
      <c r="E628">
        <v>648969686</v>
      </c>
      <c r="F628">
        <v>83918759</v>
      </c>
      <c r="G628" t="s">
        <v>482</v>
      </c>
      <c r="H628">
        <v>279</v>
      </c>
      <c r="I628">
        <v>232.5</v>
      </c>
      <c r="J628">
        <v>40</v>
      </c>
      <c r="K628" t="s">
        <v>905</v>
      </c>
      <c r="M628" t="s">
        <v>915</v>
      </c>
      <c r="N628">
        <v>1</v>
      </c>
      <c r="O628">
        <v>3.1610407338371501E+17</v>
      </c>
      <c r="P628" t="s">
        <v>3194</v>
      </c>
      <c r="Q628" s="16">
        <v>46239</v>
      </c>
      <c r="R628" s="16">
        <v>46245</v>
      </c>
      <c r="S628" t="s">
        <v>916</v>
      </c>
      <c r="T628" t="s">
        <v>917</v>
      </c>
      <c r="U628" s="16">
        <v>46251</v>
      </c>
      <c r="V628" t="s">
        <v>909</v>
      </c>
      <c r="W628">
        <v>1490839177832260</v>
      </c>
      <c r="X628" t="s">
        <v>3195</v>
      </c>
      <c r="Y628" t="s">
        <v>2991</v>
      </c>
      <c r="AA628" t="s">
        <v>918</v>
      </c>
      <c r="AB628" t="s">
        <v>918</v>
      </c>
      <c r="AC628" s="17">
        <v>46251.677291666667</v>
      </c>
      <c r="AD628" s="12" t="s">
        <v>85</v>
      </c>
      <c r="AE628" s="12">
        <f t="shared" si="11"/>
        <v>232.5</v>
      </c>
    </row>
    <row r="629" spans="2:31" ht="14.45" x14ac:dyDescent="0.3">
      <c r="B629" t="s">
        <v>2853</v>
      </c>
      <c r="C629">
        <v>85</v>
      </c>
      <c r="D629" t="s">
        <v>938</v>
      </c>
      <c r="E629" t="s">
        <v>939</v>
      </c>
      <c r="F629">
        <v>80870357</v>
      </c>
      <c r="G629" t="s">
        <v>628</v>
      </c>
      <c r="H629">
        <v>299</v>
      </c>
      <c r="I629">
        <v>232.32</v>
      </c>
      <c r="J629">
        <v>18</v>
      </c>
      <c r="K629" t="s">
        <v>905</v>
      </c>
      <c r="M629" t="s">
        <v>906</v>
      </c>
      <c r="N629">
        <v>1</v>
      </c>
      <c r="O629">
        <v>3.1641931573768E+17</v>
      </c>
      <c r="P629" t="s">
        <v>3196</v>
      </c>
      <c r="Q629" s="16">
        <v>46240</v>
      </c>
      <c r="R629" s="16">
        <v>46245</v>
      </c>
      <c r="S629" t="s">
        <v>916</v>
      </c>
      <c r="T629" t="s">
        <v>917</v>
      </c>
      <c r="U629" s="16">
        <v>46251</v>
      </c>
      <c r="V629" t="s">
        <v>909</v>
      </c>
      <c r="W629">
        <v>1490839223723570</v>
      </c>
      <c r="X629" t="s">
        <v>3197</v>
      </c>
      <c r="Y629" t="s">
        <v>2991</v>
      </c>
      <c r="AA629" t="s">
        <v>918</v>
      </c>
      <c r="AB629" t="s">
        <v>918</v>
      </c>
      <c r="AC629" s="17">
        <v>46251.677291666667</v>
      </c>
      <c r="AD629" s="12" t="s">
        <v>85</v>
      </c>
      <c r="AE629" s="12">
        <f t="shared" si="11"/>
        <v>232.32</v>
      </c>
    </row>
    <row r="630" spans="2:31" ht="14.45" x14ac:dyDescent="0.3">
      <c r="B630" t="s">
        <v>2853</v>
      </c>
      <c r="C630">
        <v>86</v>
      </c>
      <c r="D630" t="s">
        <v>1329</v>
      </c>
      <c r="E630">
        <v>80863078</v>
      </c>
      <c r="F630">
        <v>83918765</v>
      </c>
      <c r="G630" t="s">
        <v>914</v>
      </c>
      <c r="H630">
        <v>609</v>
      </c>
      <c r="I630">
        <v>507.5</v>
      </c>
      <c r="J630">
        <v>6</v>
      </c>
      <c r="K630" t="s">
        <v>905</v>
      </c>
      <c r="M630" t="s">
        <v>915</v>
      </c>
      <c r="N630">
        <v>1</v>
      </c>
      <c r="O630">
        <v>3.1700016801640602E+17</v>
      </c>
      <c r="P630" t="s">
        <v>3198</v>
      </c>
      <c r="Q630" s="16">
        <v>46241</v>
      </c>
      <c r="R630" s="16">
        <v>46245</v>
      </c>
      <c r="S630" t="s">
        <v>916</v>
      </c>
      <c r="T630" t="s">
        <v>917</v>
      </c>
      <c r="U630" s="16">
        <v>46251</v>
      </c>
      <c r="V630" t="s">
        <v>909</v>
      </c>
      <c r="W630">
        <v>1490839270482420</v>
      </c>
      <c r="X630" t="s">
        <v>3199</v>
      </c>
      <c r="Y630" t="s">
        <v>2991</v>
      </c>
      <c r="AA630" t="s">
        <v>918</v>
      </c>
      <c r="AB630" t="s">
        <v>918</v>
      </c>
      <c r="AC630" s="17">
        <v>46251.677291666667</v>
      </c>
      <c r="AD630" s="12" t="s">
        <v>85</v>
      </c>
      <c r="AE630" s="12">
        <f t="shared" si="11"/>
        <v>507.5</v>
      </c>
    </row>
    <row r="631" spans="2:31" x14ac:dyDescent="0.25">
      <c r="B631" t="s">
        <v>2853</v>
      </c>
      <c r="C631">
        <v>87</v>
      </c>
      <c r="D631" t="s">
        <v>932</v>
      </c>
      <c r="E631">
        <v>80813218</v>
      </c>
      <c r="F631">
        <v>80864297</v>
      </c>
      <c r="G631" t="s">
        <v>632</v>
      </c>
      <c r="H631">
        <v>175</v>
      </c>
      <c r="I631">
        <v>153.5</v>
      </c>
      <c r="J631">
        <v>72</v>
      </c>
      <c r="K631" t="s">
        <v>905</v>
      </c>
      <c r="M631" t="s">
        <v>933</v>
      </c>
      <c r="N631">
        <v>1</v>
      </c>
      <c r="O631">
        <v>3.1313542005700198E+17</v>
      </c>
      <c r="P631" t="s">
        <v>3200</v>
      </c>
      <c r="Q631" s="16">
        <v>46231</v>
      </c>
      <c r="R631" s="16">
        <v>46244</v>
      </c>
      <c r="S631" t="s">
        <v>916</v>
      </c>
      <c r="T631" t="s">
        <v>917</v>
      </c>
      <c r="U631" s="16">
        <v>46251</v>
      </c>
      <c r="V631" t="s">
        <v>909</v>
      </c>
      <c r="W631">
        <v>1490838728418580</v>
      </c>
      <c r="X631" t="s">
        <v>3201</v>
      </c>
      <c r="Y631" t="s">
        <v>2991</v>
      </c>
      <c r="AA631" t="s">
        <v>918</v>
      </c>
      <c r="AB631" t="s">
        <v>918</v>
      </c>
      <c r="AC631" s="17">
        <v>46251.677291666667</v>
      </c>
      <c r="AD631" s="12" t="s">
        <v>85</v>
      </c>
      <c r="AE631" s="12">
        <f t="shared" si="11"/>
        <v>153.5</v>
      </c>
    </row>
    <row r="632" spans="2:31" ht="14.45" x14ac:dyDescent="0.3">
      <c r="B632" t="s">
        <v>2853</v>
      </c>
      <c r="C632">
        <v>89</v>
      </c>
      <c r="D632" t="s">
        <v>3202</v>
      </c>
      <c r="E632">
        <v>80797472</v>
      </c>
      <c r="F632">
        <v>80797472</v>
      </c>
      <c r="G632" t="s">
        <v>611</v>
      </c>
      <c r="H632">
        <v>575</v>
      </c>
      <c r="I632">
        <v>513.39</v>
      </c>
      <c r="J632">
        <v>36</v>
      </c>
      <c r="K632" t="s">
        <v>905</v>
      </c>
      <c r="M632" t="s">
        <v>1256</v>
      </c>
      <c r="N632">
        <v>1</v>
      </c>
      <c r="O632">
        <v>3.1263789446379098E+17</v>
      </c>
      <c r="P632" t="s">
        <v>3203</v>
      </c>
      <c r="Q632" s="16">
        <v>46230</v>
      </c>
      <c r="R632" s="16">
        <v>46244</v>
      </c>
      <c r="S632" t="s">
        <v>916</v>
      </c>
      <c r="T632" t="s">
        <v>917</v>
      </c>
      <c r="U632" s="16">
        <v>46251</v>
      </c>
      <c r="V632" t="s">
        <v>909</v>
      </c>
      <c r="W632">
        <v>1490838703629740</v>
      </c>
      <c r="X632" t="s">
        <v>3204</v>
      </c>
      <c r="Y632" t="s">
        <v>2991</v>
      </c>
      <c r="AA632" t="s">
        <v>918</v>
      </c>
      <c r="AB632" t="s">
        <v>918</v>
      </c>
      <c r="AC632" s="17">
        <v>46251.677291666667</v>
      </c>
      <c r="AD632" s="12" t="s">
        <v>85</v>
      </c>
      <c r="AE632" s="12">
        <f t="shared" si="11"/>
        <v>513.39</v>
      </c>
    </row>
    <row r="633" spans="2:31" ht="14.45" x14ac:dyDescent="0.3">
      <c r="B633" t="s">
        <v>2853</v>
      </c>
      <c r="C633">
        <v>90</v>
      </c>
      <c r="D633" t="s">
        <v>1316</v>
      </c>
      <c r="E633">
        <v>80741149</v>
      </c>
      <c r="F633">
        <v>80840354</v>
      </c>
      <c r="G633" t="s">
        <v>485</v>
      </c>
      <c r="H633">
        <v>375</v>
      </c>
      <c r="I633">
        <v>328.95</v>
      </c>
      <c r="J633">
        <v>18</v>
      </c>
      <c r="K633" t="s">
        <v>905</v>
      </c>
      <c r="M633" t="s">
        <v>933</v>
      </c>
      <c r="N633">
        <v>1</v>
      </c>
      <c r="O633">
        <v>3.1553113117765299E+17</v>
      </c>
      <c r="P633" t="s">
        <v>3205</v>
      </c>
      <c r="Q633" s="16">
        <v>46237</v>
      </c>
      <c r="R633" s="16">
        <v>46244</v>
      </c>
      <c r="S633" t="s">
        <v>916</v>
      </c>
      <c r="T633" t="s">
        <v>917</v>
      </c>
      <c r="U633" s="16">
        <v>46251</v>
      </c>
      <c r="V633" t="s">
        <v>909</v>
      </c>
      <c r="W633">
        <v>1490839012662970</v>
      </c>
      <c r="X633" t="s">
        <v>3206</v>
      </c>
      <c r="Y633" t="s">
        <v>2991</v>
      </c>
      <c r="AA633" t="s">
        <v>918</v>
      </c>
      <c r="AB633" t="s">
        <v>918</v>
      </c>
      <c r="AC633" s="17">
        <v>46251.677291666667</v>
      </c>
      <c r="AD633" s="12" t="s">
        <v>85</v>
      </c>
      <c r="AE633" s="12">
        <f t="shared" si="11"/>
        <v>328.95</v>
      </c>
    </row>
    <row r="634" spans="2:31" x14ac:dyDescent="0.25">
      <c r="B634" t="s">
        <v>2853</v>
      </c>
      <c r="C634">
        <v>91</v>
      </c>
      <c r="D634" t="s">
        <v>932</v>
      </c>
      <c r="E634">
        <v>80813218</v>
      </c>
      <c r="F634">
        <v>80864297</v>
      </c>
      <c r="G634" t="s">
        <v>632</v>
      </c>
      <c r="H634">
        <v>175</v>
      </c>
      <c r="I634">
        <v>153.5</v>
      </c>
      <c r="J634">
        <v>72</v>
      </c>
      <c r="K634" t="s">
        <v>905</v>
      </c>
      <c r="M634" t="s">
        <v>933</v>
      </c>
      <c r="N634">
        <v>1</v>
      </c>
      <c r="O634">
        <v>3.1568503954257901E+17</v>
      </c>
      <c r="P634" t="s">
        <v>3207</v>
      </c>
      <c r="Q634" s="16">
        <v>46237</v>
      </c>
      <c r="R634" s="16">
        <v>46244</v>
      </c>
      <c r="S634" t="s">
        <v>916</v>
      </c>
      <c r="T634" t="s">
        <v>917</v>
      </c>
      <c r="U634" s="16">
        <v>46251</v>
      </c>
      <c r="V634" t="s">
        <v>909</v>
      </c>
      <c r="W634">
        <v>1490839016373830</v>
      </c>
      <c r="X634" t="s">
        <v>3208</v>
      </c>
      <c r="Y634" t="s">
        <v>2991</v>
      </c>
      <c r="AA634" t="s">
        <v>918</v>
      </c>
      <c r="AB634" t="s">
        <v>918</v>
      </c>
      <c r="AC634" s="17">
        <v>46251.677291666667</v>
      </c>
      <c r="AD634" s="12" t="s">
        <v>85</v>
      </c>
      <c r="AE634" s="12">
        <f t="shared" si="11"/>
        <v>153.5</v>
      </c>
    </row>
    <row r="635" spans="2:31" x14ac:dyDescent="0.25">
      <c r="B635" t="s">
        <v>2853</v>
      </c>
      <c r="C635">
        <v>92</v>
      </c>
      <c r="D635" t="s">
        <v>932</v>
      </c>
      <c r="E635">
        <v>80813218</v>
      </c>
      <c r="F635">
        <v>80864297</v>
      </c>
      <c r="G635" t="s">
        <v>632</v>
      </c>
      <c r="H635">
        <v>175</v>
      </c>
      <c r="I635">
        <v>153.5</v>
      </c>
      <c r="J635">
        <v>72</v>
      </c>
      <c r="K635" t="s">
        <v>905</v>
      </c>
      <c r="M635" t="s">
        <v>933</v>
      </c>
      <c r="N635">
        <v>1</v>
      </c>
      <c r="O635">
        <v>3.1410426584434099E+17</v>
      </c>
      <c r="P635" t="s">
        <v>3209</v>
      </c>
      <c r="Q635" s="16">
        <v>46233</v>
      </c>
      <c r="R635" s="16">
        <v>46241</v>
      </c>
      <c r="S635" t="s">
        <v>916</v>
      </c>
      <c r="T635" t="s">
        <v>917</v>
      </c>
      <c r="U635" s="16">
        <v>46251</v>
      </c>
      <c r="V635" t="s">
        <v>909</v>
      </c>
      <c r="W635">
        <v>1490838835879850</v>
      </c>
      <c r="X635" t="s">
        <v>3210</v>
      </c>
      <c r="Y635" t="s">
        <v>2991</v>
      </c>
      <c r="AA635" t="s">
        <v>918</v>
      </c>
      <c r="AB635" t="s">
        <v>918</v>
      </c>
      <c r="AC635" s="17">
        <v>46251.677291666667</v>
      </c>
      <c r="AD635" s="12" t="s">
        <v>85</v>
      </c>
      <c r="AE635" s="12">
        <f t="shared" si="11"/>
        <v>153.5</v>
      </c>
    </row>
    <row r="636" spans="2:31" ht="14.45" x14ac:dyDescent="0.3">
      <c r="B636" t="s">
        <v>2853</v>
      </c>
      <c r="C636">
        <v>93</v>
      </c>
      <c r="D636" t="s">
        <v>1943</v>
      </c>
      <c r="E636">
        <v>80756049</v>
      </c>
      <c r="F636">
        <v>80756049</v>
      </c>
      <c r="G636" t="s">
        <v>287</v>
      </c>
      <c r="H636">
        <v>299</v>
      </c>
      <c r="I636">
        <v>249.16</v>
      </c>
      <c r="J636">
        <v>24</v>
      </c>
      <c r="K636" t="s">
        <v>905</v>
      </c>
      <c r="M636" t="s">
        <v>915</v>
      </c>
      <c r="N636">
        <v>1</v>
      </c>
      <c r="O636">
        <v>3.1464904833414003E+17</v>
      </c>
      <c r="P636" t="s">
        <v>3211</v>
      </c>
      <c r="Q636" s="16">
        <v>46235</v>
      </c>
      <c r="R636" s="16">
        <v>46246</v>
      </c>
      <c r="S636" t="s">
        <v>907</v>
      </c>
      <c r="T636" t="s">
        <v>908</v>
      </c>
      <c r="U636" s="16">
        <v>46251</v>
      </c>
      <c r="V636" t="s">
        <v>909</v>
      </c>
      <c r="W636">
        <v>1490711516546400</v>
      </c>
      <c r="X636" t="s">
        <v>3212</v>
      </c>
      <c r="Y636" t="s">
        <v>2996</v>
      </c>
      <c r="Z636" t="s">
        <v>910</v>
      </c>
      <c r="AA636" t="s">
        <v>911</v>
      </c>
      <c r="AB636" t="s">
        <v>1629</v>
      </c>
      <c r="AC636" s="17">
        <v>46251.67728009259</v>
      </c>
      <c r="AD636" s="12" t="s">
        <v>85</v>
      </c>
      <c r="AE636" s="12">
        <f t="shared" si="11"/>
        <v>249.16</v>
      </c>
    </row>
    <row r="637" spans="2:31" ht="14.45" x14ac:dyDescent="0.3">
      <c r="B637" t="s">
        <v>2853</v>
      </c>
      <c r="C637">
        <v>99</v>
      </c>
      <c r="D637" t="s">
        <v>1232</v>
      </c>
      <c r="E637" t="s">
        <v>1233</v>
      </c>
      <c r="F637">
        <v>83911270</v>
      </c>
      <c r="G637" t="s">
        <v>1234</v>
      </c>
      <c r="H637">
        <v>237</v>
      </c>
      <c r="I637">
        <v>215.43</v>
      </c>
      <c r="J637">
        <v>48</v>
      </c>
      <c r="K637" t="s">
        <v>905</v>
      </c>
      <c r="M637" t="s">
        <v>912</v>
      </c>
      <c r="N637">
        <v>1</v>
      </c>
      <c r="O637">
        <v>3.1609700594786202E+17</v>
      </c>
      <c r="P637" t="s">
        <v>3213</v>
      </c>
      <c r="Q637" s="16">
        <v>46239</v>
      </c>
      <c r="R637" s="16">
        <v>46245</v>
      </c>
      <c r="S637" t="s">
        <v>916</v>
      </c>
      <c r="T637" t="s">
        <v>917</v>
      </c>
      <c r="U637" s="16">
        <v>46251</v>
      </c>
      <c r="V637" t="s">
        <v>2636</v>
      </c>
      <c r="W637" t="s">
        <v>3214</v>
      </c>
      <c r="X637" t="s">
        <v>3215</v>
      </c>
      <c r="Y637" t="s">
        <v>3216</v>
      </c>
      <c r="AA637" t="s">
        <v>918</v>
      </c>
      <c r="AB637" t="s">
        <v>918</v>
      </c>
      <c r="AC637" s="17">
        <v>46251.673379629632</v>
      </c>
      <c r="AD637" s="12" t="s">
        <v>85</v>
      </c>
      <c r="AE637" s="12">
        <f t="shared" si="11"/>
        <v>215.43</v>
      </c>
    </row>
    <row r="638" spans="2:31" ht="14.45" x14ac:dyDescent="0.3">
      <c r="B638" t="s">
        <v>2853</v>
      </c>
      <c r="C638">
        <v>100</v>
      </c>
      <c r="D638" t="s">
        <v>1232</v>
      </c>
      <c r="E638" t="s">
        <v>1233</v>
      </c>
      <c r="F638">
        <v>83911270</v>
      </c>
      <c r="G638" t="s">
        <v>1234</v>
      </c>
      <c r="H638">
        <v>237</v>
      </c>
      <c r="I638">
        <v>215.43</v>
      </c>
      <c r="J638">
        <v>48</v>
      </c>
      <c r="K638" t="s">
        <v>905</v>
      </c>
      <c r="M638" t="s">
        <v>912</v>
      </c>
      <c r="N638">
        <v>1</v>
      </c>
      <c r="O638">
        <v>3.1649887810675302E+17</v>
      </c>
      <c r="P638" t="s">
        <v>3217</v>
      </c>
      <c r="Q638" s="16">
        <v>46240</v>
      </c>
      <c r="R638" s="16">
        <v>46244</v>
      </c>
      <c r="S638" t="s">
        <v>916</v>
      </c>
      <c r="T638" t="s">
        <v>917</v>
      </c>
      <c r="U638" s="16">
        <v>46251</v>
      </c>
      <c r="V638" t="s">
        <v>2636</v>
      </c>
      <c r="W638" t="s">
        <v>3218</v>
      </c>
      <c r="X638" t="s">
        <v>3219</v>
      </c>
      <c r="Y638" t="s">
        <v>3216</v>
      </c>
      <c r="AA638" t="s">
        <v>918</v>
      </c>
      <c r="AB638" t="s">
        <v>918</v>
      </c>
      <c r="AC638" s="17">
        <v>46251.673379629632</v>
      </c>
      <c r="AD638" s="12" t="s">
        <v>85</v>
      </c>
      <c r="AE638" s="12">
        <f t="shared" si="11"/>
        <v>215.43</v>
      </c>
    </row>
    <row r="639" spans="2:31" ht="14.45" x14ac:dyDescent="0.3">
      <c r="B639" t="s">
        <v>2853</v>
      </c>
      <c r="C639">
        <v>101</v>
      </c>
      <c r="D639" t="s">
        <v>2110</v>
      </c>
      <c r="E639" t="s">
        <v>2111</v>
      </c>
      <c r="F639">
        <v>80887532</v>
      </c>
      <c r="G639" t="s">
        <v>415</v>
      </c>
      <c r="H639">
        <v>345</v>
      </c>
      <c r="I639">
        <v>302.64</v>
      </c>
      <c r="J639">
        <v>48</v>
      </c>
      <c r="K639" t="s">
        <v>905</v>
      </c>
      <c r="M639" t="s">
        <v>906</v>
      </c>
      <c r="N639">
        <v>1</v>
      </c>
      <c r="O639">
        <v>3.15142343929248E+17</v>
      </c>
      <c r="P639" t="s">
        <v>3220</v>
      </c>
      <c r="Q639" s="16">
        <v>46237</v>
      </c>
      <c r="R639" s="16">
        <v>46243</v>
      </c>
      <c r="S639" t="s">
        <v>916</v>
      </c>
      <c r="T639" t="s">
        <v>917</v>
      </c>
      <c r="U639" s="16">
        <v>46251</v>
      </c>
      <c r="V639" t="s">
        <v>2636</v>
      </c>
      <c r="W639" t="s">
        <v>3221</v>
      </c>
      <c r="X639" t="s">
        <v>3222</v>
      </c>
      <c r="Y639" t="s">
        <v>3216</v>
      </c>
      <c r="AA639" t="s">
        <v>918</v>
      </c>
      <c r="AB639" t="s">
        <v>918</v>
      </c>
      <c r="AC639" s="17">
        <v>46251.673379629632</v>
      </c>
      <c r="AD639" s="12" t="s">
        <v>85</v>
      </c>
      <c r="AE639" s="12">
        <f t="shared" si="11"/>
        <v>302.64</v>
      </c>
    </row>
    <row r="640" spans="2:31" ht="14.45" x14ac:dyDescent="0.3">
      <c r="B640" t="s">
        <v>2853</v>
      </c>
      <c r="C640">
        <v>102</v>
      </c>
      <c r="D640" t="s">
        <v>1329</v>
      </c>
      <c r="E640">
        <v>80863078</v>
      </c>
      <c r="F640">
        <v>83918765</v>
      </c>
      <c r="G640" t="s">
        <v>914</v>
      </c>
      <c r="H640">
        <v>609</v>
      </c>
      <c r="I640">
        <v>507.5</v>
      </c>
      <c r="J640">
        <v>6</v>
      </c>
      <c r="K640" t="s">
        <v>905</v>
      </c>
      <c r="M640" t="s">
        <v>915</v>
      </c>
      <c r="N640">
        <v>1</v>
      </c>
      <c r="O640">
        <v>3.1536376377921901E+17</v>
      </c>
      <c r="P640" t="s">
        <v>3223</v>
      </c>
      <c r="Q640" s="16">
        <v>46237</v>
      </c>
      <c r="R640" s="16">
        <v>46242</v>
      </c>
      <c r="S640" t="s">
        <v>916</v>
      </c>
      <c r="T640" t="s">
        <v>917</v>
      </c>
      <c r="U640" s="16">
        <v>46251</v>
      </c>
      <c r="V640" t="s">
        <v>2636</v>
      </c>
      <c r="W640" t="s">
        <v>3224</v>
      </c>
      <c r="X640" t="s">
        <v>3225</v>
      </c>
      <c r="Y640" t="s">
        <v>3216</v>
      </c>
      <c r="AA640" t="s">
        <v>918</v>
      </c>
      <c r="AB640" t="s">
        <v>918</v>
      </c>
      <c r="AC640" s="17">
        <v>46251.673379629632</v>
      </c>
      <c r="AD640" s="12" t="s">
        <v>85</v>
      </c>
      <c r="AE640" s="12">
        <f t="shared" si="11"/>
        <v>507.5</v>
      </c>
    </row>
    <row r="641" spans="2:31" ht="14.45" x14ac:dyDescent="0.3">
      <c r="B641" t="s">
        <v>2853</v>
      </c>
      <c r="C641">
        <v>103</v>
      </c>
      <c r="D641" t="s">
        <v>1258</v>
      </c>
      <c r="E641" t="s">
        <v>1259</v>
      </c>
      <c r="F641">
        <v>83911635</v>
      </c>
      <c r="G641" t="s">
        <v>372</v>
      </c>
      <c r="H641">
        <v>200</v>
      </c>
      <c r="I641">
        <v>180.16</v>
      </c>
      <c r="J641">
        <v>112</v>
      </c>
      <c r="K641" t="s">
        <v>905</v>
      </c>
      <c r="M641" t="s">
        <v>906</v>
      </c>
      <c r="N641">
        <v>1</v>
      </c>
      <c r="O641">
        <v>3.1548386524711002E+17</v>
      </c>
      <c r="P641" t="s">
        <v>3226</v>
      </c>
      <c r="Q641" s="16">
        <v>46237</v>
      </c>
      <c r="R641" s="16">
        <v>46242</v>
      </c>
      <c r="S641" t="s">
        <v>916</v>
      </c>
      <c r="T641" t="s">
        <v>917</v>
      </c>
      <c r="U641" s="16">
        <v>46251</v>
      </c>
      <c r="V641" t="s">
        <v>2636</v>
      </c>
      <c r="W641" t="s">
        <v>3227</v>
      </c>
      <c r="X641" t="s">
        <v>3228</v>
      </c>
      <c r="Y641" t="s">
        <v>3216</v>
      </c>
      <c r="AA641" t="s">
        <v>918</v>
      </c>
      <c r="AB641" t="s">
        <v>918</v>
      </c>
      <c r="AC641" s="17">
        <v>46251.673379629632</v>
      </c>
      <c r="AD641" s="12" t="s">
        <v>85</v>
      </c>
      <c r="AE641" s="12">
        <f t="shared" si="11"/>
        <v>180.16</v>
      </c>
    </row>
    <row r="642" spans="2:31" ht="14.45" x14ac:dyDescent="0.3">
      <c r="B642" t="s">
        <v>2853</v>
      </c>
      <c r="C642">
        <v>104</v>
      </c>
      <c r="D642" t="s">
        <v>1258</v>
      </c>
      <c r="E642" t="s">
        <v>1259</v>
      </c>
      <c r="F642">
        <v>83911635</v>
      </c>
      <c r="G642" t="s">
        <v>372</v>
      </c>
      <c r="H642">
        <v>200</v>
      </c>
      <c r="I642">
        <v>180.16</v>
      </c>
      <c r="J642">
        <v>112</v>
      </c>
      <c r="K642" t="s">
        <v>905</v>
      </c>
      <c r="M642" t="s">
        <v>906</v>
      </c>
      <c r="N642">
        <v>1</v>
      </c>
      <c r="O642">
        <v>3.1501086281741101E+17</v>
      </c>
      <c r="P642" t="s">
        <v>3229</v>
      </c>
      <c r="Q642" s="16">
        <v>46237</v>
      </c>
      <c r="R642" s="16">
        <v>46242</v>
      </c>
      <c r="S642" t="s">
        <v>916</v>
      </c>
      <c r="T642" t="s">
        <v>917</v>
      </c>
      <c r="U642" s="16">
        <v>46251</v>
      </c>
      <c r="V642" t="s">
        <v>2636</v>
      </c>
      <c r="W642" t="s">
        <v>3230</v>
      </c>
      <c r="X642" t="s">
        <v>3231</v>
      </c>
      <c r="Y642" t="s">
        <v>3216</v>
      </c>
      <c r="AA642" t="s">
        <v>918</v>
      </c>
      <c r="AB642" t="s">
        <v>918</v>
      </c>
      <c r="AC642" s="17">
        <v>46251.673379629632</v>
      </c>
      <c r="AD642" s="12" t="s">
        <v>85</v>
      </c>
      <c r="AE642" s="12">
        <f t="shared" si="11"/>
        <v>180.16</v>
      </c>
    </row>
    <row r="643" spans="2:31" ht="14.45" x14ac:dyDescent="0.3">
      <c r="B643" t="s">
        <v>2853</v>
      </c>
      <c r="C643">
        <v>105</v>
      </c>
      <c r="D643" t="s">
        <v>1275</v>
      </c>
      <c r="E643">
        <v>80829201</v>
      </c>
      <c r="F643">
        <v>83921924</v>
      </c>
      <c r="G643" t="s">
        <v>562</v>
      </c>
      <c r="H643">
        <v>350</v>
      </c>
      <c r="I643">
        <v>304.33999999999997</v>
      </c>
      <c r="J643">
        <v>18</v>
      </c>
      <c r="K643" t="s">
        <v>905</v>
      </c>
      <c r="M643" t="s">
        <v>915</v>
      </c>
      <c r="N643">
        <v>1</v>
      </c>
      <c r="O643">
        <v>3.1545310574275302E+17</v>
      </c>
      <c r="P643" t="s">
        <v>3232</v>
      </c>
      <c r="Q643" s="16">
        <v>46237</v>
      </c>
      <c r="R643" s="16">
        <v>46242</v>
      </c>
      <c r="S643" t="s">
        <v>916</v>
      </c>
      <c r="T643" t="s">
        <v>917</v>
      </c>
      <c r="U643" s="16">
        <v>46251</v>
      </c>
      <c r="V643" t="s">
        <v>2636</v>
      </c>
      <c r="W643" t="s">
        <v>3233</v>
      </c>
      <c r="X643" t="s">
        <v>3234</v>
      </c>
      <c r="Y643" t="s">
        <v>3216</v>
      </c>
      <c r="AA643" t="s">
        <v>918</v>
      </c>
      <c r="AB643" t="s">
        <v>918</v>
      </c>
      <c r="AC643" s="17">
        <v>46251.673379629632</v>
      </c>
      <c r="AD643" s="12" t="s">
        <v>85</v>
      </c>
      <c r="AE643" s="12">
        <f t="shared" si="11"/>
        <v>304.33999999999997</v>
      </c>
    </row>
    <row r="644" spans="2:31" ht="14.45" x14ac:dyDescent="0.3">
      <c r="B644" t="s">
        <v>2853</v>
      </c>
      <c r="C644">
        <v>106</v>
      </c>
      <c r="D644" t="s">
        <v>1329</v>
      </c>
      <c r="E644">
        <v>80863078</v>
      </c>
      <c r="F644">
        <v>83918765</v>
      </c>
      <c r="G644" t="s">
        <v>914</v>
      </c>
      <c r="H644">
        <v>609</v>
      </c>
      <c r="I644">
        <v>507.5</v>
      </c>
      <c r="J644">
        <v>6</v>
      </c>
      <c r="K644" t="s">
        <v>905</v>
      </c>
      <c r="M644" t="s">
        <v>915</v>
      </c>
      <c r="N644">
        <v>1</v>
      </c>
      <c r="O644">
        <v>3.1523557829916902E+17</v>
      </c>
      <c r="P644" t="s">
        <v>3235</v>
      </c>
      <c r="Q644" s="16">
        <v>46237</v>
      </c>
      <c r="R644" s="16">
        <v>46242</v>
      </c>
      <c r="S644" t="s">
        <v>916</v>
      </c>
      <c r="T644" t="s">
        <v>917</v>
      </c>
      <c r="U644" s="16">
        <v>46251</v>
      </c>
      <c r="V644" t="s">
        <v>2636</v>
      </c>
      <c r="W644" t="s">
        <v>3236</v>
      </c>
      <c r="X644" t="s">
        <v>3237</v>
      </c>
      <c r="Y644" t="s">
        <v>3216</v>
      </c>
      <c r="AA644" t="s">
        <v>918</v>
      </c>
      <c r="AB644" t="s">
        <v>918</v>
      </c>
      <c r="AC644" s="17">
        <v>46251.673379629632</v>
      </c>
      <c r="AD644" s="12" t="s">
        <v>85</v>
      </c>
      <c r="AE644" s="12">
        <f t="shared" si="11"/>
        <v>507.5</v>
      </c>
    </row>
    <row r="645" spans="2:31" ht="14.45" x14ac:dyDescent="0.3">
      <c r="B645" t="s">
        <v>2853</v>
      </c>
      <c r="C645">
        <v>107</v>
      </c>
      <c r="D645" t="s">
        <v>1329</v>
      </c>
      <c r="E645">
        <v>80863078</v>
      </c>
      <c r="F645">
        <v>83918765</v>
      </c>
      <c r="G645" t="s">
        <v>914</v>
      </c>
      <c r="H645">
        <v>609</v>
      </c>
      <c r="I645">
        <v>507.5</v>
      </c>
      <c r="J645">
        <v>6</v>
      </c>
      <c r="K645" t="s">
        <v>905</v>
      </c>
      <c r="M645" t="s">
        <v>915</v>
      </c>
      <c r="N645">
        <v>1</v>
      </c>
      <c r="O645">
        <v>3.1494519594202803E+17</v>
      </c>
      <c r="P645" t="s">
        <v>3238</v>
      </c>
      <c r="Q645" s="16">
        <v>46235</v>
      </c>
      <c r="R645" s="16">
        <v>46241</v>
      </c>
      <c r="S645" t="s">
        <v>916</v>
      </c>
      <c r="T645" t="s">
        <v>917</v>
      </c>
      <c r="U645" s="16">
        <v>46251</v>
      </c>
      <c r="V645" t="s">
        <v>2636</v>
      </c>
      <c r="W645" t="s">
        <v>3239</v>
      </c>
      <c r="X645" t="s">
        <v>3240</v>
      </c>
      <c r="Y645" t="s">
        <v>3216</v>
      </c>
      <c r="AA645" t="s">
        <v>918</v>
      </c>
      <c r="AB645" t="s">
        <v>918</v>
      </c>
      <c r="AC645" s="17">
        <v>46251.673379629632</v>
      </c>
      <c r="AD645" s="12" t="s">
        <v>85</v>
      </c>
      <c r="AE645" s="12">
        <f t="shared" si="11"/>
        <v>507.5</v>
      </c>
    </row>
    <row r="646" spans="2:31" ht="14.45" x14ac:dyDescent="0.3">
      <c r="B646" t="s">
        <v>2853</v>
      </c>
      <c r="C646">
        <v>108</v>
      </c>
      <c r="D646" t="s">
        <v>968</v>
      </c>
      <c r="E646">
        <v>82327019</v>
      </c>
      <c r="F646">
        <v>83921923</v>
      </c>
      <c r="G646" t="s">
        <v>305</v>
      </c>
      <c r="H646">
        <v>350</v>
      </c>
      <c r="I646">
        <v>304.33999999999997</v>
      </c>
      <c r="J646">
        <v>18</v>
      </c>
      <c r="K646" t="s">
        <v>905</v>
      </c>
      <c r="M646" t="s">
        <v>922</v>
      </c>
      <c r="N646">
        <v>1</v>
      </c>
      <c r="O646">
        <v>3.13742569674056E+17</v>
      </c>
      <c r="P646" t="s">
        <v>3241</v>
      </c>
      <c r="Q646" s="16">
        <v>46232</v>
      </c>
      <c r="R646" s="16">
        <v>46241</v>
      </c>
      <c r="S646" t="s">
        <v>916</v>
      </c>
      <c r="T646" t="s">
        <v>917</v>
      </c>
      <c r="U646" s="16">
        <v>46251</v>
      </c>
      <c r="V646" t="s">
        <v>2636</v>
      </c>
      <c r="W646" t="s">
        <v>3242</v>
      </c>
      <c r="X646" t="s">
        <v>3243</v>
      </c>
      <c r="Y646" t="s">
        <v>3244</v>
      </c>
      <c r="AA646" t="s">
        <v>918</v>
      </c>
      <c r="AB646" t="s">
        <v>918</v>
      </c>
      <c r="AC646" s="17">
        <v>46251.673379629632</v>
      </c>
      <c r="AD646" s="12" t="s">
        <v>85</v>
      </c>
      <c r="AE646" s="12">
        <f t="shared" si="11"/>
        <v>304.33999999999997</v>
      </c>
    </row>
    <row r="647" spans="2:31" ht="14.45" x14ac:dyDescent="0.3">
      <c r="B647" t="s">
        <v>2853</v>
      </c>
      <c r="C647">
        <v>109</v>
      </c>
      <c r="D647" t="s">
        <v>2216</v>
      </c>
      <c r="E647" t="s">
        <v>2217</v>
      </c>
      <c r="F647">
        <v>80887985</v>
      </c>
      <c r="G647" t="s">
        <v>927</v>
      </c>
      <c r="H647">
        <v>560</v>
      </c>
      <c r="I647">
        <v>466.67</v>
      </c>
      <c r="J647">
        <v>6</v>
      </c>
      <c r="K647" t="s">
        <v>905</v>
      </c>
      <c r="M647" t="s">
        <v>922</v>
      </c>
      <c r="N647">
        <v>1</v>
      </c>
      <c r="O647">
        <v>3.1459795320904902E+17</v>
      </c>
      <c r="P647" t="s">
        <v>3245</v>
      </c>
      <c r="Q647" s="16">
        <v>46235</v>
      </c>
      <c r="R647" s="16">
        <v>46241</v>
      </c>
      <c r="S647" t="s">
        <v>916</v>
      </c>
      <c r="T647" t="s">
        <v>917</v>
      </c>
      <c r="U647" s="16">
        <v>46251</v>
      </c>
      <c r="V647" t="s">
        <v>2636</v>
      </c>
      <c r="W647" t="s">
        <v>3246</v>
      </c>
      <c r="X647" t="s">
        <v>3247</v>
      </c>
      <c r="Y647" t="s">
        <v>3216</v>
      </c>
      <c r="AA647" t="s">
        <v>918</v>
      </c>
      <c r="AB647" t="s">
        <v>918</v>
      </c>
      <c r="AC647" s="17">
        <v>46251.673379629632</v>
      </c>
      <c r="AD647" s="12" t="s">
        <v>85</v>
      </c>
      <c r="AE647" s="12">
        <f t="shared" si="11"/>
        <v>466.67</v>
      </c>
    </row>
    <row r="648" spans="2:31" ht="14.45" x14ac:dyDescent="0.3">
      <c r="B648" t="s">
        <v>2853</v>
      </c>
      <c r="C648">
        <v>110</v>
      </c>
      <c r="D648" t="s">
        <v>1329</v>
      </c>
      <c r="E648">
        <v>80863078</v>
      </c>
      <c r="F648">
        <v>83918765</v>
      </c>
      <c r="G648" t="s">
        <v>914</v>
      </c>
      <c r="H648">
        <v>609</v>
      </c>
      <c r="I648">
        <v>507.5</v>
      </c>
      <c r="J648">
        <v>6</v>
      </c>
      <c r="K648" t="s">
        <v>905</v>
      </c>
      <c r="M648" t="s">
        <v>915</v>
      </c>
      <c r="N648">
        <v>1</v>
      </c>
      <c r="O648">
        <v>3.1433023007632998E+17</v>
      </c>
      <c r="P648" t="s">
        <v>3248</v>
      </c>
      <c r="Q648" s="16">
        <v>46234</v>
      </c>
      <c r="R648" s="16">
        <v>46241</v>
      </c>
      <c r="S648" t="s">
        <v>916</v>
      </c>
      <c r="T648" t="s">
        <v>917</v>
      </c>
      <c r="U648" s="16">
        <v>46251</v>
      </c>
      <c r="V648" t="s">
        <v>2636</v>
      </c>
      <c r="W648" t="s">
        <v>3249</v>
      </c>
      <c r="X648" t="s">
        <v>3250</v>
      </c>
      <c r="Y648" t="s">
        <v>3244</v>
      </c>
      <c r="AA648" t="s">
        <v>918</v>
      </c>
      <c r="AB648" t="s">
        <v>918</v>
      </c>
      <c r="AC648" s="17">
        <v>46251.673379629632</v>
      </c>
      <c r="AD648" s="12" t="s">
        <v>85</v>
      </c>
      <c r="AE648" s="12">
        <f t="shared" si="11"/>
        <v>507.5</v>
      </c>
    </row>
    <row r="649" spans="2:31" ht="14.45" x14ac:dyDescent="0.3">
      <c r="B649" t="s">
        <v>2853</v>
      </c>
      <c r="C649">
        <v>111</v>
      </c>
      <c r="D649" t="s">
        <v>1623</v>
      </c>
      <c r="E649" t="s">
        <v>1624</v>
      </c>
      <c r="F649">
        <v>80875507</v>
      </c>
      <c r="G649" t="s">
        <v>569</v>
      </c>
      <c r="H649">
        <v>210</v>
      </c>
      <c r="I649">
        <v>187.48</v>
      </c>
      <c r="J649">
        <v>144</v>
      </c>
      <c r="K649" t="s">
        <v>905</v>
      </c>
      <c r="M649" t="s">
        <v>1256</v>
      </c>
      <c r="N649">
        <v>1</v>
      </c>
      <c r="O649">
        <v>3.1433441124746701E+17</v>
      </c>
      <c r="P649" t="s">
        <v>3251</v>
      </c>
      <c r="Q649" s="16">
        <v>46234</v>
      </c>
      <c r="R649" s="16">
        <v>46240</v>
      </c>
      <c r="S649" t="s">
        <v>916</v>
      </c>
      <c r="T649" t="s">
        <v>917</v>
      </c>
      <c r="U649" s="16">
        <v>46251</v>
      </c>
      <c r="V649" t="s">
        <v>2636</v>
      </c>
      <c r="W649" t="s">
        <v>3252</v>
      </c>
      <c r="X649" t="s">
        <v>3253</v>
      </c>
      <c r="Y649" t="s">
        <v>3244</v>
      </c>
      <c r="AA649" t="s">
        <v>918</v>
      </c>
      <c r="AB649" t="s">
        <v>918</v>
      </c>
      <c r="AC649" s="17">
        <v>46251.673379629632</v>
      </c>
      <c r="AD649" s="12" t="s">
        <v>85</v>
      </c>
      <c r="AE649" s="12">
        <f t="shared" si="11"/>
        <v>187.48</v>
      </c>
    </row>
    <row r="650" spans="2:31" ht="14.45" x14ac:dyDescent="0.3">
      <c r="B650" t="s">
        <v>2853</v>
      </c>
      <c r="C650">
        <v>112</v>
      </c>
      <c r="D650" t="s">
        <v>1264</v>
      </c>
      <c r="E650" t="s">
        <v>1265</v>
      </c>
      <c r="F650">
        <v>83904906</v>
      </c>
      <c r="G650" t="s">
        <v>460</v>
      </c>
      <c r="H650">
        <v>297</v>
      </c>
      <c r="I650">
        <v>267.57</v>
      </c>
      <c r="J650">
        <v>64</v>
      </c>
      <c r="K650" t="s">
        <v>905</v>
      </c>
      <c r="M650" t="s">
        <v>906</v>
      </c>
      <c r="N650">
        <v>1</v>
      </c>
      <c r="O650">
        <v>3.1479621992200499E+17</v>
      </c>
      <c r="P650" t="s">
        <v>3254</v>
      </c>
      <c r="Q650" s="16">
        <v>46235</v>
      </c>
      <c r="R650" s="16">
        <v>46240</v>
      </c>
      <c r="S650" t="s">
        <v>916</v>
      </c>
      <c r="T650" t="s">
        <v>917</v>
      </c>
      <c r="U650" s="16">
        <v>46251</v>
      </c>
      <c r="V650" t="s">
        <v>2636</v>
      </c>
      <c r="W650" t="s">
        <v>3255</v>
      </c>
      <c r="X650" t="s">
        <v>3256</v>
      </c>
      <c r="Y650" t="s">
        <v>3244</v>
      </c>
      <c r="AA650" t="s">
        <v>918</v>
      </c>
      <c r="AB650" t="s">
        <v>918</v>
      </c>
      <c r="AC650" s="17">
        <v>46251.673379629632</v>
      </c>
      <c r="AD650" s="12" t="s">
        <v>85</v>
      </c>
      <c r="AE650" s="12">
        <f t="shared" si="11"/>
        <v>267.57</v>
      </c>
    </row>
    <row r="651" spans="2:31" ht="14.45" x14ac:dyDescent="0.3">
      <c r="B651" t="s">
        <v>2853</v>
      </c>
      <c r="C651">
        <v>113</v>
      </c>
      <c r="D651" t="s">
        <v>936</v>
      </c>
      <c r="E651">
        <v>80829182</v>
      </c>
      <c r="F651">
        <v>83921921</v>
      </c>
      <c r="G651" t="s">
        <v>898</v>
      </c>
      <c r="H651">
        <v>350</v>
      </c>
      <c r="I651">
        <v>304.33999999999997</v>
      </c>
      <c r="J651">
        <v>0</v>
      </c>
      <c r="K651" t="s">
        <v>905</v>
      </c>
      <c r="M651" t="s">
        <v>915</v>
      </c>
      <c r="N651">
        <v>1</v>
      </c>
      <c r="O651">
        <v>3.1464121877182099E+17</v>
      </c>
      <c r="P651" t="s">
        <v>3257</v>
      </c>
      <c r="Q651" s="16">
        <v>46235</v>
      </c>
      <c r="R651" s="16">
        <v>46240</v>
      </c>
      <c r="S651" t="s">
        <v>916</v>
      </c>
      <c r="T651" t="s">
        <v>917</v>
      </c>
      <c r="U651" s="16">
        <v>46251</v>
      </c>
      <c r="V651" t="s">
        <v>2636</v>
      </c>
      <c r="W651" t="s">
        <v>3258</v>
      </c>
      <c r="X651" t="s">
        <v>3259</v>
      </c>
      <c r="Y651" t="s">
        <v>3216</v>
      </c>
      <c r="AA651" t="s">
        <v>918</v>
      </c>
      <c r="AB651" t="s">
        <v>918</v>
      </c>
      <c r="AC651" s="17">
        <v>46251.673379629632</v>
      </c>
      <c r="AD651" s="12" t="s">
        <v>85</v>
      </c>
      <c r="AE651" s="12">
        <f t="shared" si="11"/>
        <v>304.33999999999997</v>
      </c>
    </row>
    <row r="652" spans="2:31" ht="14.45" x14ac:dyDescent="0.3">
      <c r="B652" t="s">
        <v>2853</v>
      </c>
      <c r="C652">
        <v>114</v>
      </c>
      <c r="D652" t="s">
        <v>1016</v>
      </c>
      <c r="E652">
        <v>648969686</v>
      </c>
      <c r="F652">
        <v>83918759</v>
      </c>
      <c r="G652" t="s">
        <v>482</v>
      </c>
      <c r="H652">
        <v>279</v>
      </c>
      <c r="I652">
        <v>232.5</v>
      </c>
      <c r="J652">
        <v>40</v>
      </c>
      <c r="K652" t="s">
        <v>905</v>
      </c>
      <c r="M652" t="s">
        <v>915</v>
      </c>
      <c r="N652">
        <v>1</v>
      </c>
      <c r="O652">
        <v>3.13581557377344E+17</v>
      </c>
      <c r="P652" t="s">
        <v>3260</v>
      </c>
      <c r="Q652" s="16">
        <v>46232</v>
      </c>
      <c r="R652" s="16">
        <v>46240</v>
      </c>
      <c r="S652" t="s">
        <v>916</v>
      </c>
      <c r="T652" t="s">
        <v>917</v>
      </c>
      <c r="U652" s="16">
        <v>46251</v>
      </c>
      <c r="V652" t="s">
        <v>2636</v>
      </c>
      <c r="W652" t="s">
        <v>3261</v>
      </c>
      <c r="X652" t="s">
        <v>3262</v>
      </c>
      <c r="Y652" t="s">
        <v>3244</v>
      </c>
      <c r="AA652" t="s">
        <v>918</v>
      </c>
      <c r="AB652" t="s">
        <v>918</v>
      </c>
      <c r="AC652" s="17">
        <v>46251.673379629632</v>
      </c>
      <c r="AD652" s="12" t="s">
        <v>85</v>
      </c>
      <c r="AE652" s="12">
        <f t="shared" si="11"/>
        <v>232.5</v>
      </c>
    </row>
    <row r="653" spans="2:31" ht="14.45" x14ac:dyDescent="0.3">
      <c r="B653" t="s">
        <v>2853</v>
      </c>
      <c r="C653">
        <v>115</v>
      </c>
      <c r="D653" t="s">
        <v>995</v>
      </c>
      <c r="E653" t="s">
        <v>996</v>
      </c>
      <c r="F653">
        <v>83911280</v>
      </c>
      <c r="G653" t="s">
        <v>969</v>
      </c>
      <c r="H653">
        <v>222</v>
      </c>
      <c r="I653">
        <v>201.81</v>
      </c>
      <c r="J653">
        <v>48</v>
      </c>
      <c r="K653" t="s">
        <v>905</v>
      </c>
      <c r="M653" t="s">
        <v>912</v>
      </c>
      <c r="N653">
        <v>1</v>
      </c>
      <c r="O653">
        <v>3.1429142713094202E+17</v>
      </c>
      <c r="P653" t="s">
        <v>3263</v>
      </c>
      <c r="Q653" s="16">
        <v>46234</v>
      </c>
      <c r="R653" s="16">
        <v>46240</v>
      </c>
      <c r="S653" t="s">
        <v>916</v>
      </c>
      <c r="T653" t="s">
        <v>917</v>
      </c>
      <c r="U653" s="16">
        <v>46251</v>
      </c>
      <c r="V653" t="s">
        <v>2636</v>
      </c>
      <c r="W653" t="s">
        <v>3264</v>
      </c>
      <c r="X653" t="s">
        <v>3265</v>
      </c>
      <c r="Y653" t="s">
        <v>3244</v>
      </c>
      <c r="AA653" t="s">
        <v>918</v>
      </c>
      <c r="AB653" t="s">
        <v>918</v>
      </c>
      <c r="AC653" s="17">
        <v>46251.673379629632</v>
      </c>
      <c r="AD653" s="12" t="s">
        <v>85</v>
      </c>
      <c r="AE653" s="12">
        <f t="shared" ref="AE653:AE716" si="12">+N653*I653</f>
        <v>201.81</v>
      </c>
    </row>
    <row r="654" spans="2:31" ht="14.45" x14ac:dyDescent="0.3">
      <c r="B654" t="s">
        <v>2853</v>
      </c>
      <c r="C654">
        <v>116</v>
      </c>
      <c r="D654" t="s">
        <v>1329</v>
      </c>
      <c r="E654">
        <v>80863078</v>
      </c>
      <c r="F654">
        <v>83918765</v>
      </c>
      <c r="G654" t="s">
        <v>914</v>
      </c>
      <c r="H654">
        <v>609</v>
      </c>
      <c r="I654">
        <v>507.5</v>
      </c>
      <c r="J654">
        <v>6</v>
      </c>
      <c r="K654" t="s">
        <v>905</v>
      </c>
      <c r="M654" t="s">
        <v>915</v>
      </c>
      <c r="N654">
        <v>1</v>
      </c>
      <c r="O654">
        <v>3.1444122757904698E+17</v>
      </c>
      <c r="P654" t="s">
        <v>3266</v>
      </c>
      <c r="Q654" s="16">
        <v>46234</v>
      </c>
      <c r="R654" s="16">
        <v>46240</v>
      </c>
      <c r="S654" t="s">
        <v>916</v>
      </c>
      <c r="T654" t="s">
        <v>917</v>
      </c>
      <c r="U654" s="16">
        <v>46251</v>
      </c>
      <c r="V654" t="s">
        <v>2636</v>
      </c>
      <c r="W654" t="s">
        <v>3267</v>
      </c>
      <c r="X654" t="s">
        <v>3268</v>
      </c>
      <c r="Y654" t="s">
        <v>3244</v>
      </c>
      <c r="AA654" t="s">
        <v>918</v>
      </c>
      <c r="AB654" t="s">
        <v>918</v>
      </c>
      <c r="AC654" s="17">
        <v>46251.673379629632</v>
      </c>
      <c r="AD654" s="12" t="s">
        <v>85</v>
      </c>
      <c r="AE654" s="12">
        <f t="shared" si="12"/>
        <v>507.5</v>
      </c>
    </row>
    <row r="655" spans="2:31" ht="14.45" x14ac:dyDescent="0.3">
      <c r="B655" t="s">
        <v>2853</v>
      </c>
      <c r="C655">
        <v>117</v>
      </c>
      <c r="D655" t="s">
        <v>1016</v>
      </c>
      <c r="E655">
        <v>648969686</v>
      </c>
      <c r="F655">
        <v>83918759</v>
      </c>
      <c r="G655" t="s">
        <v>482</v>
      </c>
      <c r="H655">
        <v>279</v>
      </c>
      <c r="I655">
        <v>232.5</v>
      </c>
      <c r="J655">
        <v>40</v>
      </c>
      <c r="K655" t="s">
        <v>905</v>
      </c>
      <c r="M655" t="s">
        <v>915</v>
      </c>
      <c r="N655">
        <v>1</v>
      </c>
      <c r="O655">
        <v>3.1264795707248102E+17</v>
      </c>
      <c r="P655" t="s">
        <v>3269</v>
      </c>
      <c r="Q655" s="16">
        <v>46231</v>
      </c>
      <c r="R655" s="16">
        <v>46240</v>
      </c>
      <c r="S655" t="s">
        <v>916</v>
      </c>
      <c r="T655" t="s">
        <v>917</v>
      </c>
      <c r="U655" s="16">
        <v>46251</v>
      </c>
      <c r="V655" t="s">
        <v>2636</v>
      </c>
      <c r="W655" t="s">
        <v>3270</v>
      </c>
      <c r="X655" t="s">
        <v>3271</v>
      </c>
      <c r="Y655" t="s">
        <v>3244</v>
      </c>
      <c r="AA655" t="s">
        <v>918</v>
      </c>
      <c r="AB655" t="s">
        <v>918</v>
      </c>
      <c r="AC655" s="17">
        <v>46251.673379629632</v>
      </c>
      <c r="AD655" s="12" t="s">
        <v>85</v>
      </c>
      <c r="AE655" s="12">
        <f t="shared" si="12"/>
        <v>232.5</v>
      </c>
    </row>
    <row r="656" spans="2:31" ht="14.45" x14ac:dyDescent="0.3">
      <c r="B656" t="s">
        <v>2853</v>
      </c>
      <c r="C656">
        <v>118</v>
      </c>
      <c r="D656" t="s">
        <v>1253</v>
      </c>
      <c r="E656" t="s">
        <v>1254</v>
      </c>
      <c r="F656">
        <v>83904003</v>
      </c>
      <c r="G656" t="s">
        <v>1255</v>
      </c>
      <c r="H656">
        <v>266</v>
      </c>
      <c r="I656">
        <v>220.4</v>
      </c>
      <c r="J656">
        <v>120</v>
      </c>
      <c r="K656" t="s">
        <v>905</v>
      </c>
      <c r="M656" t="s">
        <v>1256</v>
      </c>
      <c r="N656">
        <v>1</v>
      </c>
      <c r="O656">
        <v>3.1071943352824698E+17</v>
      </c>
      <c r="P656" t="s">
        <v>3272</v>
      </c>
      <c r="Q656" s="16">
        <v>46231</v>
      </c>
      <c r="R656" s="16">
        <v>46239</v>
      </c>
      <c r="S656" t="s">
        <v>916</v>
      </c>
      <c r="T656" t="s">
        <v>917</v>
      </c>
      <c r="U656" s="16">
        <v>46251</v>
      </c>
      <c r="V656" t="s">
        <v>2636</v>
      </c>
      <c r="W656" t="s">
        <v>3273</v>
      </c>
      <c r="X656" t="s">
        <v>3274</v>
      </c>
      <c r="Y656" t="s">
        <v>3244</v>
      </c>
      <c r="AA656" t="s">
        <v>918</v>
      </c>
      <c r="AB656" t="s">
        <v>918</v>
      </c>
      <c r="AC656" s="17">
        <v>46251.673379629632</v>
      </c>
      <c r="AD656" s="12" t="s">
        <v>85</v>
      </c>
      <c r="AE656" s="12">
        <f t="shared" si="12"/>
        <v>220.4</v>
      </c>
    </row>
    <row r="657" spans="2:31" x14ac:dyDescent="0.25">
      <c r="B657" t="s">
        <v>2853</v>
      </c>
      <c r="C657">
        <v>119</v>
      </c>
      <c r="D657" t="s">
        <v>932</v>
      </c>
      <c r="E657">
        <v>80813218</v>
      </c>
      <c r="F657">
        <v>80864297</v>
      </c>
      <c r="G657" t="s">
        <v>632</v>
      </c>
      <c r="H657">
        <v>175</v>
      </c>
      <c r="I657">
        <v>153.5</v>
      </c>
      <c r="J657">
        <v>72</v>
      </c>
      <c r="K657" t="s">
        <v>905</v>
      </c>
      <c r="M657" t="s">
        <v>933</v>
      </c>
      <c r="N657">
        <v>1</v>
      </c>
      <c r="O657">
        <v>3.1328447272419302E+17</v>
      </c>
      <c r="P657" t="s">
        <v>3275</v>
      </c>
      <c r="Q657" s="16">
        <v>46231</v>
      </c>
      <c r="R657" s="16">
        <v>46239</v>
      </c>
      <c r="S657" t="s">
        <v>916</v>
      </c>
      <c r="T657" t="s">
        <v>917</v>
      </c>
      <c r="U657" s="16">
        <v>46251</v>
      </c>
      <c r="V657" t="s">
        <v>2636</v>
      </c>
      <c r="W657" t="s">
        <v>3276</v>
      </c>
      <c r="X657" t="s">
        <v>3277</v>
      </c>
      <c r="Y657" t="s">
        <v>3244</v>
      </c>
      <c r="AA657" t="s">
        <v>918</v>
      </c>
      <c r="AB657" t="s">
        <v>918</v>
      </c>
      <c r="AC657" s="17">
        <v>46251.673379629632</v>
      </c>
      <c r="AD657" s="12" t="s">
        <v>85</v>
      </c>
      <c r="AE657" s="12">
        <f t="shared" si="12"/>
        <v>153.5</v>
      </c>
    </row>
    <row r="658" spans="2:31" ht="14.45" x14ac:dyDescent="0.3">
      <c r="B658" t="s">
        <v>2853</v>
      </c>
      <c r="C658">
        <v>120</v>
      </c>
      <c r="D658" t="s">
        <v>1329</v>
      </c>
      <c r="E658">
        <v>80863078</v>
      </c>
      <c r="F658">
        <v>83918765</v>
      </c>
      <c r="G658" t="s">
        <v>914</v>
      </c>
      <c r="H658">
        <v>609</v>
      </c>
      <c r="I658">
        <v>507.5</v>
      </c>
      <c r="J658">
        <v>6</v>
      </c>
      <c r="K658" t="s">
        <v>905</v>
      </c>
      <c r="M658" t="s">
        <v>915</v>
      </c>
      <c r="N658">
        <v>1</v>
      </c>
      <c r="O658">
        <v>3.14856107134616E+17</v>
      </c>
      <c r="P658" t="s">
        <v>3278</v>
      </c>
      <c r="Q658" s="16">
        <v>46235</v>
      </c>
      <c r="R658" s="16">
        <v>46239</v>
      </c>
      <c r="S658" t="s">
        <v>916</v>
      </c>
      <c r="T658" t="s">
        <v>917</v>
      </c>
      <c r="U658" s="16">
        <v>46251</v>
      </c>
      <c r="V658" t="s">
        <v>2636</v>
      </c>
      <c r="W658" t="s">
        <v>3279</v>
      </c>
      <c r="X658" t="s">
        <v>3280</v>
      </c>
      <c r="Y658" t="s">
        <v>3216</v>
      </c>
      <c r="AA658" t="s">
        <v>918</v>
      </c>
      <c r="AB658" t="s">
        <v>918</v>
      </c>
      <c r="AC658" s="17">
        <v>46251.673379629632</v>
      </c>
      <c r="AD658" s="12" t="s">
        <v>85</v>
      </c>
      <c r="AE658" s="12">
        <f t="shared" si="12"/>
        <v>507.5</v>
      </c>
    </row>
    <row r="659" spans="2:31" ht="14.45" x14ac:dyDescent="0.3">
      <c r="B659" t="s">
        <v>2853</v>
      </c>
      <c r="C659">
        <v>121</v>
      </c>
      <c r="D659" t="s">
        <v>991</v>
      </c>
      <c r="E659" t="s">
        <v>992</v>
      </c>
      <c r="F659">
        <v>80892904</v>
      </c>
      <c r="G659" t="s">
        <v>1013</v>
      </c>
      <c r="H659">
        <v>267</v>
      </c>
      <c r="I659">
        <v>242.73</v>
      </c>
      <c r="J659">
        <v>48</v>
      </c>
      <c r="K659" t="s">
        <v>905</v>
      </c>
      <c r="M659" t="s">
        <v>912</v>
      </c>
      <c r="N659">
        <v>1</v>
      </c>
      <c r="O659">
        <v>3.1358897745287898E+17</v>
      </c>
      <c r="P659" t="s">
        <v>3281</v>
      </c>
      <c r="Q659" s="16">
        <v>46232</v>
      </c>
      <c r="R659" s="16">
        <v>46239</v>
      </c>
      <c r="S659" t="s">
        <v>916</v>
      </c>
      <c r="T659" t="s">
        <v>917</v>
      </c>
      <c r="U659" s="16">
        <v>46251</v>
      </c>
      <c r="V659" t="s">
        <v>2636</v>
      </c>
      <c r="W659" t="s">
        <v>3282</v>
      </c>
      <c r="X659" t="s">
        <v>3283</v>
      </c>
      <c r="Y659" t="s">
        <v>3244</v>
      </c>
      <c r="AA659" t="s">
        <v>918</v>
      </c>
      <c r="AB659" t="s">
        <v>918</v>
      </c>
      <c r="AC659" s="17">
        <v>46251.673379629632</v>
      </c>
      <c r="AD659" s="12" t="s">
        <v>85</v>
      </c>
      <c r="AE659" s="12">
        <f t="shared" si="12"/>
        <v>242.73</v>
      </c>
    </row>
    <row r="660" spans="2:31" ht="14.45" x14ac:dyDescent="0.3">
      <c r="B660" t="s">
        <v>2853</v>
      </c>
      <c r="C660">
        <v>122</v>
      </c>
      <c r="D660" t="s">
        <v>1035</v>
      </c>
      <c r="E660">
        <v>1418652983</v>
      </c>
      <c r="F660">
        <v>83912164</v>
      </c>
      <c r="G660" t="s">
        <v>402</v>
      </c>
      <c r="H660">
        <v>294</v>
      </c>
      <c r="I660">
        <v>245.01</v>
      </c>
      <c r="J660">
        <v>40</v>
      </c>
      <c r="K660" t="s">
        <v>905</v>
      </c>
      <c r="M660" t="s">
        <v>915</v>
      </c>
      <c r="N660">
        <v>1</v>
      </c>
      <c r="O660">
        <v>3.1409100601781299E+17</v>
      </c>
      <c r="P660" t="s">
        <v>3284</v>
      </c>
      <c r="Q660" s="16">
        <v>46233</v>
      </c>
      <c r="R660" s="16">
        <v>46239</v>
      </c>
      <c r="S660" t="s">
        <v>916</v>
      </c>
      <c r="T660" t="s">
        <v>917</v>
      </c>
      <c r="U660" s="16">
        <v>46251</v>
      </c>
      <c r="V660" t="s">
        <v>2636</v>
      </c>
      <c r="W660" t="s">
        <v>3285</v>
      </c>
      <c r="X660" t="s">
        <v>3286</v>
      </c>
      <c r="Y660" t="s">
        <v>3244</v>
      </c>
      <c r="AA660" t="s">
        <v>918</v>
      </c>
      <c r="AB660" t="s">
        <v>918</v>
      </c>
      <c r="AC660" s="17">
        <v>46251.673379629632</v>
      </c>
      <c r="AD660" s="12" t="s">
        <v>85</v>
      </c>
      <c r="AE660" s="12">
        <f t="shared" si="12"/>
        <v>245.01</v>
      </c>
    </row>
    <row r="661" spans="2:31" ht="14.45" x14ac:dyDescent="0.3">
      <c r="B661" t="s">
        <v>2853</v>
      </c>
      <c r="C661">
        <v>123</v>
      </c>
      <c r="D661" t="s">
        <v>1329</v>
      </c>
      <c r="E661">
        <v>80863078</v>
      </c>
      <c r="F661">
        <v>83918765</v>
      </c>
      <c r="G661" t="s">
        <v>914</v>
      </c>
      <c r="H661">
        <v>609</v>
      </c>
      <c r="I661">
        <v>507.5</v>
      </c>
      <c r="J661">
        <v>6</v>
      </c>
      <c r="K661" t="s">
        <v>905</v>
      </c>
      <c r="M661" t="s">
        <v>915</v>
      </c>
      <c r="N661">
        <v>1</v>
      </c>
      <c r="O661">
        <v>3.1426033116500602E+17</v>
      </c>
      <c r="P661" t="s">
        <v>3287</v>
      </c>
      <c r="Q661" s="16">
        <v>46234</v>
      </c>
      <c r="R661" s="16">
        <v>46239</v>
      </c>
      <c r="S661" t="s">
        <v>916</v>
      </c>
      <c r="T661" t="s">
        <v>917</v>
      </c>
      <c r="U661" s="16">
        <v>46251</v>
      </c>
      <c r="V661" t="s">
        <v>2636</v>
      </c>
      <c r="W661" t="s">
        <v>3288</v>
      </c>
      <c r="X661" t="s">
        <v>3289</v>
      </c>
      <c r="Y661" t="s">
        <v>3244</v>
      </c>
      <c r="AA661" t="s">
        <v>918</v>
      </c>
      <c r="AB661" t="s">
        <v>918</v>
      </c>
      <c r="AC661" s="17">
        <v>46251.673379629632</v>
      </c>
      <c r="AD661" s="12" t="s">
        <v>85</v>
      </c>
      <c r="AE661" s="12">
        <f t="shared" si="12"/>
        <v>507.5</v>
      </c>
    </row>
    <row r="662" spans="2:31" ht="14.45" x14ac:dyDescent="0.3">
      <c r="B662" t="s">
        <v>2853</v>
      </c>
      <c r="C662">
        <v>124</v>
      </c>
      <c r="D662" t="s">
        <v>1316</v>
      </c>
      <c r="E662">
        <v>80741149</v>
      </c>
      <c r="F662">
        <v>80840354</v>
      </c>
      <c r="G662" t="s">
        <v>485</v>
      </c>
      <c r="H662">
        <v>375</v>
      </c>
      <c r="I662">
        <v>328.95</v>
      </c>
      <c r="J662">
        <v>18</v>
      </c>
      <c r="K662" t="s">
        <v>905</v>
      </c>
      <c r="M662" t="s">
        <v>933</v>
      </c>
      <c r="N662">
        <v>1</v>
      </c>
      <c r="O662">
        <v>3.1321239264894202E+17</v>
      </c>
      <c r="P662" t="s">
        <v>3290</v>
      </c>
      <c r="Q662" s="16">
        <v>46231</v>
      </c>
      <c r="R662" s="16">
        <v>46239</v>
      </c>
      <c r="S662" t="s">
        <v>916</v>
      </c>
      <c r="T662" t="s">
        <v>917</v>
      </c>
      <c r="U662" s="16">
        <v>46251</v>
      </c>
      <c r="V662" t="s">
        <v>2636</v>
      </c>
      <c r="W662" t="s">
        <v>3291</v>
      </c>
      <c r="X662" t="s">
        <v>3292</v>
      </c>
      <c r="Y662" t="s">
        <v>3244</v>
      </c>
      <c r="AA662" t="s">
        <v>918</v>
      </c>
      <c r="AB662" t="s">
        <v>918</v>
      </c>
      <c r="AC662" s="17">
        <v>46251.673379629632</v>
      </c>
      <c r="AD662" s="12" t="s">
        <v>85</v>
      </c>
      <c r="AE662" s="12">
        <f t="shared" si="12"/>
        <v>328.95</v>
      </c>
    </row>
    <row r="663" spans="2:31" ht="14.45" x14ac:dyDescent="0.3">
      <c r="B663" t="s">
        <v>2853</v>
      </c>
      <c r="C663">
        <v>125</v>
      </c>
      <c r="D663" t="s">
        <v>1258</v>
      </c>
      <c r="E663" t="s">
        <v>1259</v>
      </c>
      <c r="F663">
        <v>83911635</v>
      </c>
      <c r="G663" t="s">
        <v>372</v>
      </c>
      <c r="H663">
        <v>200</v>
      </c>
      <c r="I663">
        <v>180.16</v>
      </c>
      <c r="J663">
        <v>112</v>
      </c>
      <c r="K663" t="s">
        <v>905</v>
      </c>
      <c r="M663" t="s">
        <v>906</v>
      </c>
      <c r="N663">
        <v>1</v>
      </c>
      <c r="O663">
        <v>3.1393705069268198E+17</v>
      </c>
      <c r="P663" t="s">
        <v>3293</v>
      </c>
      <c r="Q663" s="16">
        <v>46233</v>
      </c>
      <c r="R663" s="16">
        <v>46239</v>
      </c>
      <c r="S663" t="s">
        <v>916</v>
      </c>
      <c r="T663" t="s">
        <v>917</v>
      </c>
      <c r="U663" s="16">
        <v>46251</v>
      </c>
      <c r="V663" t="s">
        <v>2636</v>
      </c>
      <c r="W663" t="s">
        <v>3294</v>
      </c>
      <c r="X663" t="s">
        <v>3295</v>
      </c>
      <c r="Y663" t="s">
        <v>3244</v>
      </c>
      <c r="AA663" t="s">
        <v>918</v>
      </c>
      <c r="AB663" t="s">
        <v>918</v>
      </c>
      <c r="AC663" s="17">
        <v>46251.673379629632</v>
      </c>
      <c r="AD663" s="12" t="s">
        <v>85</v>
      </c>
      <c r="AE663" s="12">
        <f t="shared" si="12"/>
        <v>180.16</v>
      </c>
    </row>
    <row r="664" spans="2:31" x14ac:dyDescent="0.25">
      <c r="B664" t="s">
        <v>2853</v>
      </c>
      <c r="C664">
        <v>126</v>
      </c>
      <c r="D664" t="s">
        <v>932</v>
      </c>
      <c r="E664">
        <v>80813218</v>
      </c>
      <c r="F664">
        <v>80864297</v>
      </c>
      <c r="G664" t="s">
        <v>632</v>
      </c>
      <c r="H664">
        <v>175</v>
      </c>
      <c r="I664">
        <v>153.5</v>
      </c>
      <c r="J664">
        <v>72</v>
      </c>
      <c r="K664" t="s">
        <v>905</v>
      </c>
      <c r="M664" t="s">
        <v>933</v>
      </c>
      <c r="N664">
        <v>1</v>
      </c>
      <c r="O664">
        <v>3.13850600424416E+17</v>
      </c>
      <c r="P664" t="s">
        <v>3296</v>
      </c>
      <c r="Q664" s="16">
        <v>46232</v>
      </c>
      <c r="R664" s="16">
        <v>46239</v>
      </c>
      <c r="S664" t="s">
        <v>916</v>
      </c>
      <c r="T664" t="s">
        <v>917</v>
      </c>
      <c r="U664" s="16">
        <v>46251</v>
      </c>
      <c r="V664" t="s">
        <v>2636</v>
      </c>
      <c r="W664" t="s">
        <v>3297</v>
      </c>
      <c r="X664" t="s">
        <v>3298</v>
      </c>
      <c r="Y664" t="s">
        <v>3244</v>
      </c>
      <c r="AA664" t="s">
        <v>918</v>
      </c>
      <c r="AB664" t="s">
        <v>918</v>
      </c>
      <c r="AC664" s="17">
        <v>46251.673379629632</v>
      </c>
      <c r="AD664" s="12" t="s">
        <v>85</v>
      </c>
      <c r="AE664" s="12">
        <f t="shared" si="12"/>
        <v>153.5</v>
      </c>
    </row>
    <row r="665" spans="2:31" ht="14.45" x14ac:dyDescent="0.3">
      <c r="B665" t="s">
        <v>2853</v>
      </c>
      <c r="C665">
        <v>127</v>
      </c>
      <c r="D665" t="s">
        <v>937</v>
      </c>
      <c r="E665">
        <v>80829995</v>
      </c>
      <c r="F665">
        <v>80895446</v>
      </c>
      <c r="G665" t="s">
        <v>797</v>
      </c>
      <c r="H665">
        <v>374</v>
      </c>
      <c r="I665">
        <v>325.22000000000003</v>
      </c>
      <c r="J665">
        <v>18</v>
      </c>
      <c r="K665" t="s">
        <v>905</v>
      </c>
      <c r="M665" t="s">
        <v>922</v>
      </c>
      <c r="N665">
        <v>1</v>
      </c>
      <c r="O665">
        <v>3.1365957247975699E+17</v>
      </c>
      <c r="P665" t="s">
        <v>3299</v>
      </c>
      <c r="Q665" s="16">
        <v>46232</v>
      </c>
      <c r="R665" s="16">
        <v>46239</v>
      </c>
      <c r="S665" t="s">
        <v>916</v>
      </c>
      <c r="T665" t="s">
        <v>917</v>
      </c>
      <c r="U665" s="16">
        <v>46251</v>
      </c>
      <c r="V665" t="s">
        <v>2636</v>
      </c>
      <c r="W665" t="s">
        <v>3300</v>
      </c>
      <c r="X665" t="s">
        <v>3301</v>
      </c>
      <c r="Y665" t="s">
        <v>3244</v>
      </c>
      <c r="AA665" t="s">
        <v>918</v>
      </c>
      <c r="AB665" t="s">
        <v>918</v>
      </c>
      <c r="AC665" s="17">
        <v>46251.673379629632</v>
      </c>
      <c r="AD665" s="12" t="s">
        <v>85</v>
      </c>
      <c r="AE665" s="12">
        <f t="shared" si="12"/>
        <v>325.22000000000003</v>
      </c>
    </row>
    <row r="666" spans="2:31" x14ac:dyDescent="0.25">
      <c r="B666" t="s">
        <v>2853</v>
      </c>
      <c r="C666">
        <v>128</v>
      </c>
      <c r="D666" t="s">
        <v>932</v>
      </c>
      <c r="E666">
        <v>80813218</v>
      </c>
      <c r="F666">
        <v>80864297</v>
      </c>
      <c r="G666" t="s">
        <v>632</v>
      </c>
      <c r="H666">
        <v>175</v>
      </c>
      <c r="I666">
        <v>153.5</v>
      </c>
      <c r="J666">
        <v>72</v>
      </c>
      <c r="K666" t="s">
        <v>905</v>
      </c>
      <c r="M666" t="s">
        <v>933</v>
      </c>
      <c r="N666">
        <v>1</v>
      </c>
      <c r="O666">
        <v>3.1351738071771597E+17</v>
      </c>
      <c r="P666" t="s">
        <v>3302</v>
      </c>
      <c r="Q666" s="16">
        <v>46232</v>
      </c>
      <c r="R666" s="16">
        <v>46239</v>
      </c>
      <c r="S666" t="s">
        <v>916</v>
      </c>
      <c r="T666" t="s">
        <v>917</v>
      </c>
      <c r="U666" s="16">
        <v>46251</v>
      </c>
      <c r="V666" t="s">
        <v>2636</v>
      </c>
      <c r="W666" t="s">
        <v>3303</v>
      </c>
      <c r="X666" t="s">
        <v>3304</v>
      </c>
      <c r="Y666" t="s">
        <v>3244</v>
      </c>
      <c r="AA666" t="s">
        <v>918</v>
      </c>
      <c r="AB666" t="s">
        <v>918</v>
      </c>
      <c r="AC666" s="17">
        <v>46251.673379629632</v>
      </c>
      <c r="AD666" s="12" t="s">
        <v>85</v>
      </c>
      <c r="AE666" s="12">
        <f t="shared" si="12"/>
        <v>153.5</v>
      </c>
    </row>
    <row r="667" spans="2:31" ht="14.45" x14ac:dyDescent="0.3">
      <c r="B667" t="s">
        <v>2853</v>
      </c>
      <c r="C667">
        <v>129</v>
      </c>
      <c r="D667" t="s">
        <v>1016</v>
      </c>
      <c r="E667">
        <v>648969686</v>
      </c>
      <c r="F667">
        <v>83918759</v>
      </c>
      <c r="G667" t="s">
        <v>482</v>
      </c>
      <c r="H667">
        <v>279</v>
      </c>
      <c r="I667">
        <v>232.5</v>
      </c>
      <c r="J667">
        <v>40</v>
      </c>
      <c r="K667" t="s">
        <v>905</v>
      </c>
      <c r="M667" t="s">
        <v>915</v>
      </c>
      <c r="N667">
        <v>1</v>
      </c>
      <c r="O667">
        <v>3.1356386612966502E+17</v>
      </c>
      <c r="P667" t="s">
        <v>3305</v>
      </c>
      <c r="Q667" s="16">
        <v>46232</v>
      </c>
      <c r="R667" s="16">
        <v>46238</v>
      </c>
      <c r="S667" t="s">
        <v>916</v>
      </c>
      <c r="T667" t="s">
        <v>917</v>
      </c>
      <c r="U667" s="16">
        <v>46251</v>
      </c>
      <c r="V667" t="s">
        <v>2636</v>
      </c>
      <c r="W667" t="s">
        <v>3306</v>
      </c>
      <c r="X667" t="s">
        <v>3307</v>
      </c>
      <c r="Y667" t="s">
        <v>3244</v>
      </c>
      <c r="AA667" t="s">
        <v>918</v>
      </c>
      <c r="AB667" t="s">
        <v>918</v>
      </c>
      <c r="AC667" s="17">
        <v>46251.673379629632</v>
      </c>
      <c r="AD667" s="12" t="s">
        <v>85</v>
      </c>
      <c r="AE667" s="12">
        <f t="shared" si="12"/>
        <v>232.5</v>
      </c>
    </row>
    <row r="668" spans="2:31" ht="14.45" x14ac:dyDescent="0.3">
      <c r="B668" t="s">
        <v>2853</v>
      </c>
      <c r="C668">
        <v>130</v>
      </c>
      <c r="D668" t="s">
        <v>3308</v>
      </c>
      <c r="E668" t="s">
        <v>3309</v>
      </c>
      <c r="F668">
        <v>80864296</v>
      </c>
      <c r="G668" t="s">
        <v>319</v>
      </c>
      <c r="H668">
        <v>297</v>
      </c>
      <c r="I668">
        <v>260.54999999999995</v>
      </c>
      <c r="J668">
        <v>192</v>
      </c>
      <c r="K668" t="s">
        <v>905</v>
      </c>
      <c r="M668" t="s">
        <v>1591</v>
      </c>
      <c r="N668">
        <v>1</v>
      </c>
      <c r="O668">
        <v>3.1367412126731501E+17</v>
      </c>
      <c r="P668" t="s">
        <v>3310</v>
      </c>
      <c r="Q668" s="16">
        <v>46232</v>
      </c>
      <c r="R668" s="16">
        <v>46238</v>
      </c>
      <c r="S668" t="s">
        <v>916</v>
      </c>
      <c r="T668" t="s">
        <v>917</v>
      </c>
      <c r="U668" s="16">
        <v>46251</v>
      </c>
      <c r="V668" t="s">
        <v>2636</v>
      </c>
      <c r="W668" t="s">
        <v>3311</v>
      </c>
      <c r="X668" t="s">
        <v>3312</v>
      </c>
      <c r="Y668" t="s">
        <v>3244</v>
      </c>
      <c r="AA668" t="s">
        <v>918</v>
      </c>
      <c r="AB668" t="s">
        <v>918</v>
      </c>
      <c r="AC668" s="17">
        <v>46251.673379629632</v>
      </c>
      <c r="AD668" s="12" t="s">
        <v>85</v>
      </c>
      <c r="AE668" s="12">
        <f t="shared" si="12"/>
        <v>260.54999999999995</v>
      </c>
    </row>
    <row r="669" spans="2:31" ht="14.45" x14ac:dyDescent="0.3">
      <c r="B669" t="s">
        <v>2853</v>
      </c>
      <c r="C669">
        <v>131</v>
      </c>
      <c r="D669" t="s">
        <v>1275</v>
      </c>
      <c r="E669">
        <v>80829201</v>
      </c>
      <c r="F669">
        <v>83921924</v>
      </c>
      <c r="G669" t="s">
        <v>562</v>
      </c>
      <c r="H669">
        <v>350</v>
      </c>
      <c r="I669">
        <v>304.33999999999997</v>
      </c>
      <c r="J669">
        <v>18</v>
      </c>
      <c r="K669" t="s">
        <v>905</v>
      </c>
      <c r="M669" t="s">
        <v>915</v>
      </c>
      <c r="N669">
        <v>1</v>
      </c>
      <c r="O669">
        <v>3.1395052625272E+17</v>
      </c>
      <c r="P669" t="s">
        <v>3313</v>
      </c>
      <c r="Q669" s="16">
        <v>46233</v>
      </c>
      <c r="R669" s="16">
        <v>46238</v>
      </c>
      <c r="S669" t="s">
        <v>916</v>
      </c>
      <c r="T669" t="s">
        <v>917</v>
      </c>
      <c r="U669" s="16">
        <v>46251</v>
      </c>
      <c r="V669" t="s">
        <v>2636</v>
      </c>
      <c r="W669" t="s">
        <v>3314</v>
      </c>
      <c r="X669" t="s">
        <v>3315</v>
      </c>
      <c r="Y669" t="s">
        <v>3244</v>
      </c>
      <c r="AA669" t="s">
        <v>918</v>
      </c>
      <c r="AB669" t="s">
        <v>918</v>
      </c>
      <c r="AC669" s="17">
        <v>46251.673379629632</v>
      </c>
      <c r="AD669" s="12" t="s">
        <v>85</v>
      </c>
      <c r="AE669" s="12">
        <f t="shared" si="12"/>
        <v>304.33999999999997</v>
      </c>
    </row>
    <row r="670" spans="2:31" ht="14.45" x14ac:dyDescent="0.3">
      <c r="B670" t="s">
        <v>2853</v>
      </c>
      <c r="C670">
        <v>132</v>
      </c>
      <c r="D670" t="s">
        <v>995</v>
      </c>
      <c r="E670" t="s">
        <v>996</v>
      </c>
      <c r="F670">
        <v>83911280</v>
      </c>
      <c r="G670" t="s">
        <v>969</v>
      </c>
      <c r="H670">
        <v>222</v>
      </c>
      <c r="I670">
        <v>201.81</v>
      </c>
      <c r="J670">
        <v>48</v>
      </c>
      <c r="K670" t="s">
        <v>905</v>
      </c>
      <c r="M670" t="s">
        <v>912</v>
      </c>
      <c r="N670">
        <v>1</v>
      </c>
      <c r="O670">
        <v>3.1331887299574003E+17</v>
      </c>
      <c r="P670" t="s">
        <v>3316</v>
      </c>
      <c r="Q670" s="16">
        <v>46231</v>
      </c>
      <c r="R670" s="16">
        <v>46238</v>
      </c>
      <c r="S670" t="s">
        <v>916</v>
      </c>
      <c r="T670" t="s">
        <v>917</v>
      </c>
      <c r="U670" s="16">
        <v>46251</v>
      </c>
      <c r="V670" t="s">
        <v>2636</v>
      </c>
      <c r="W670" t="s">
        <v>3317</v>
      </c>
      <c r="X670" t="s">
        <v>3318</v>
      </c>
      <c r="Y670" t="s">
        <v>3244</v>
      </c>
      <c r="AA670" t="s">
        <v>918</v>
      </c>
      <c r="AB670" t="s">
        <v>918</v>
      </c>
      <c r="AC670" s="17">
        <v>46251.673379629632</v>
      </c>
      <c r="AD670" s="12" t="s">
        <v>85</v>
      </c>
      <c r="AE670" s="12">
        <f t="shared" si="12"/>
        <v>201.81</v>
      </c>
    </row>
    <row r="671" spans="2:31" ht="14.45" x14ac:dyDescent="0.3">
      <c r="B671" t="s">
        <v>2853</v>
      </c>
      <c r="C671">
        <v>133</v>
      </c>
      <c r="D671" t="s">
        <v>938</v>
      </c>
      <c r="E671" t="s">
        <v>939</v>
      </c>
      <c r="F671">
        <v>80870357</v>
      </c>
      <c r="G671" t="s">
        <v>628</v>
      </c>
      <c r="H671">
        <v>299</v>
      </c>
      <c r="I671">
        <v>232.32</v>
      </c>
      <c r="J671">
        <v>18</v>
      </c>
      <c r="K671" t="s">
        <v>905</v>
      </c>
      <c r="M671" t="s">
        <v>906</v>
      </c>
      <c r="N671">
        <v>1</v>
      </c>
      <c r="O671">
        <v>3.10851832794776E+17</v>
      </c>
      <c r="P671" t="s">
        <v>3319</v>
      </c>
      <c r="Q671" s="16">
        <v>46231</v>
      </c>
      <c r="R671" s="16">
        <v>46238</v>
      </c>
      <c r="S671" t="s">
        <v>916</v>
      </c>
      <c r="T671" t="s">
        <v>917</v>
      </c>
      <c r="U671" s="16">
        <v>46251</v>
      </c>
      <c r="V671" t="s">
        <v>2636</v>
      </c>
      <c r="W671" t="s">
        <v>3320</v>
      </c>
      <c r="X671" t="s">
        <v>3321</v>
      </c>
      <c r="Y671" t="s">
        <v>3244</v>
      </c>
      <c r="AA671" t="s">
        <v>918</v>
      </c>
      <c r="AB671" t="s">
        <v>918</v>
      </c>
      <c r="AC671" s="17">
        <v>46251.673379629632</v>
      </c>
      <c r="AD671" s="12" t="s">
        <v>85</v>
      </c>
      <c r="AE671" s="12">
        <f t="shared" si="12"/>
        <v>232.32</v>
      </c>
    </row>
    <row r="672" spans="2:31" ht="14.45" x14ac:dyDescent="0.3">
      <c r="B672" t="s">
        <v>2853</v>
      </c>
      <c r="C672">
        <v>134</v>
      </c>
      <c r="D672" t="s">
        <v>995</v>
      </c>
      <c r="E672" t="s">
        <v>996</v>
      </c>
      <c r="F672">
        <v>83911280</v>
      </c>
      <c r="G672" t="s">
        <v>969</v>
      </c>
      <c r="H672">
        <v>222</v>
      </c>
      <c r="I672">
        <v>201.81</v>
      </c>
      <c r="J672">
        <v>48</v>
      </c>
      <c r="K672" t="s">
        <v>905</v>
      </c>
      <c r="M672" t="s">
        <v>912</v>
      </c>
      <c r="N672">
        <v>1</v>
      </c>
      <c r="O672">
        <v>3.1349164396029901E+17</v>
      </c>
      <c r="P672" t="s">
        <v>3322</v>
      </c>
      <c r="Q672" s="16">
        <v>46231</v>
      </c>
      <c r="R672" s="16">
        <v>46238</v>
      </c>
      <c r="S672" t="s">
        <v>916</v>
      </c>
      <c r="T672" t="s">
        <v>917</v>
      </c>
      <c r="U672" s="16">
        <v>46251</v>
      </c>
      <c r="V672" t="s">
        <v>2636</v>
      </c>
      <c r="W672" t="s">
        <v>3323</v>
      </c>
      <c r="X672" t="s">
        <v>3324</v>
      </c>
      <c r="Y672" t="s">
        <v>3244</v>
      </c>
      <c r="AA672" t="s">
        <v>918</v>
      </c>
      <c r="AB672" t="s">
        <v>918</v>
      </c>
      <c r="AC672" s="17">
        <v>46251.673379629632</v>
      </c>
      <c r="AD672" s="12" t="s">
        <v>85</v>
      </c>
      <c r="AE672" s="12">
        <f t="shared" si="12"/>
        <v>201.81</v>
      </c>
    </row>
    <row r="673" spans="2:31" ht="14.45" x14ac:dyDescent="0.3">
      <c r="B673" t="s">
        <v>2853</v>
      </c>
      <c r="C673">
        <v>135</v>
      </c>
      <c r="D673" t="s">
        <v>1258</v>
      </c>
      <c r="E673" t="s">
        <v>1259</v>
      </c>
      <c r="F673">
        <v>83911635</v>
      </c>
      <c r="G673" t="s">
        <v>372</v>
      </c>
      <c r="H673">
        <v>200</v>
      </c>
      <c r="I673">
        <v>180.16</v>
      </c>
      <c r="J673">
        <v>112</v>
      </c>
      <c r="K673" t="s">
        <v>905</v>
      </c>
      <c r="M673" t="s">
        <v>906</v>
      </c>
      <c r="N673">
        <v>1</v>
      </c>
      <c r="O673">
        <v>3.1389899716911501E+17</v>
      </c>
      <c r="P673" t="s">
        <v>3325</v>
      </c>
      <c r="Q673" s="16">
        <v>46233</v>
      </c>
      <c r="R673" s="16">
        <v>46238</v>
      </c>
      <c r="S673" t="s">
        <v>916</v>
      </c>
      <c r="T673" t="s">
        <v>917</v>
      </c>
      <c r="U673" s="16">
        <v>46251</v>
      </c>
      <c r="V673" t="s">
        <v>2636</v>
      </c>
      <c r="W673" t="s">
        <v>3326</v>
      </c>
      <c r="X673" t="s">
        <v>3327</v>
      </c>
      <c r="Y673" t="s">
        <v>3244</v>
      </c>
      <c r="AA673" t="s">
        <v>918</v>
      </c>
      <c r="AB673" t="s">
        <v>918</v>
      </c>
      <c r="AC673" s="17">
        <v>46251.673379629632</v>
      </c>
      <c r="AD673" s="12" t="s">
        <v>85</v>
      </c>
      <c r="AE673" s="12">
        <f t="shared" si="12"/>
        <v>180.16</v>
      </c>
    </row>
    <row r="674" spans="2:31" ht="14.45" x14ac:dyDescent="0.3">
      <c r="B674" t="s">
        <v>2853</v>
      </c>
      <c r="C674">
        <v>136</v>
      </c>
      <c r="D674" t="s">
        <v>929</v>
      </c>
      <c r="E674">
        <v>80817634</v>
      </c>
      <c r="F674">
        <v>80870358</v>
      </c>
      <c r="G674" t="s">
        <v>156</v>
      </c>
      <c r="H674">
        <v>325</v>
      </c>
      <c r="I674">
        <v>252.53</v>
      </c>
      <c r="J674">
        <v>0</v>
      </c>
      <c r="K674" t="s">
        <v>905</v>
      </c>
      <c r="M674" t="s">
        <v>930</v>
      </c>
      <c r="N674">
        <v>1</v>
      </c>
      <c r="O674">
        <v>3.1365666356743398E+17</v>
      </c>
      <c r="P674" t="s">
        <v>3328</v>
      </c>
      <c r="Q674" s="16">
        <v>46232</v>
      </c>
      <c r="R674" s="16">
        <v>46238</v>
      </c>
      <c r="S674" t="s">
        <v>916</v>
      </c>
      <c r="T674" t="s">
        <v>917</v>
      </c>
      <c r="U674" s="16">
        <v>46251</v>
      </c>
      <c r="V674" t="s">
        <v>2636</v>
      </c>
      <c r="W674" t="s">
        <v>3329</v>
      </c>
      <c r="X674" t="s">
        <v>3330</v>
      </c>
      <c r="Y674" t="s">
        <v>3244</v>
      </c>
      <c r="AA674" t="s">
        <v>918</v>
      </c>
      <c r="AB674" t="s">
        <v>918</v>
      </c>
      <c r="AC674" s="17">
        <v>46251.673379629632</v>
      </c>
      <c r="AD674" s="12" t="s">
        <v>85</v>
      </c>
      <c r="AE674" s="12">
        <f t="shared" si="12"/>
        <v>252.53</v>
      </c>
    </row>
    <row r="675" spans="2:31" ht="14.45" x14ac:dyDescent="0.3">
      <c r="B675" t="s">
        <v>2853</v>
      </c>
      <c r="C675">
        <v>137</v>
      </c>
      <c r="D675" t="s">
        <v>1773</v>
      </c>
      <c r="E675">
        <v>36520854</v>
      </c>
      <c r="F675">
        <v>83912166</v>
      </c>
      <c r="G675" t="s">
        <v>405</v>
      </c>
      <c r="H675">
        <v>294</v>
      </c>
      <c r="I675">
        <v>245.01</v>
      </c>
      <c r="J675">
        <v>40</v>
      </c>
      <c r="K675" t="s">
        <v>905</v>
      </c>
      <c r="M675" t="s">
        <v>915</v>
      </c>
      <c r="N675">
        <v>1</v>
      </c>
      <c r="O675">
        <v>3.1369328818794099E+17</v>
      </c>
      <c r="P675" t="s">
        <v>3331</v>
      </c>
      <c r="Q675" s="16">
        <v>46232</v>
      </c>
      <c r="R675" s="16">
        <v>46238</v>
      </c>
      <c r="S675" t="s">
        <v>916</v>
      </c>
      <c r="T675" t="s">
        <v>917</v>
      </c>
      <c r="U675" s="16">
        <v>46251</v>
      </c>
      <c r="V675" t="s">
        <v>2636</v>
      </c>
      <c r="W675" t="s">
        <v>3332</v>
      </c>
      <c r="X675" t="s">
        <v>3333</v>
      </c>
      <c r="Y675" t="s">
        <v>3244</v>
      </c>
      <c r="AA675" t="s">
        <v>918</v>
      </c>
      <c r="AB675" t="s">
        <v>918</v>
      </c>
      <c r="AC675" s="17">
        <v>46251.673379629632</v>
      </c>
      <c r="AD675" s="12" t="s">
        <v>85</v>
      </c>
      <c r="AE675" s="12">
        <f t="shared" si="12"/>
        <v>245.01</v>
      </c>
    </row>
    <row r="676" spans="2:31" ht="14.45" x14ac:dyDescent="0.3">
      <c r="B676" t="s">
        <v>2853</v>
      </c>
      <c r="C676">
        <v>138</v>
      </c>
      <c r="D676" t="s">
        <v>1773</v>
      </c>
      <c r="E676">
        <v>36520854</v>
      </c>
      <c r="F676">
        <v>83912166</v>
      </c>
      <c r="G676" t="s">
        <v>405</v>
      </c>
      <c r="H676">
        <v>294</v>
      </c>
      <c r="I676">
        <v>245.01</v>
      </c>
      <c r="J676">
        <v>40</v>
      </c>
      <c r="K676" t="s">
        <v>905</v>
      </c>
      <c r="M676" t="s">
        <v>915</v>
      </c>
      <c r="N676">
        <v>1</v>
      </c>
      <c r="O676">
        <v>3.1367333465807603E+17</v>
      </c>
      <c r="P676" t="s">
        <v>3334</v>
      </c>
      <c r="Q676" s="16">
        <v>46232</v>
      </c>
      <c r="R676" s="16">
        <v>46238</v>
      </c>
      <c r="S676" t="s">
        <v>916</v>
      </c>
      <c r="T676" t="s">
        <v>917</v>
      </c>
      <c r="U676" s="16">
        <v>46251</v>
      </c>
      <c r="V676" t="s">
        <v>2636</v>
      </c>
      <c r="W676" t="s">
        <v>3335</v>
      </c>
      <c r="X676" t="s">
        <v>3336</v>
      </c>
      <c r="Y676" t="s">
        <v>3244</v>
      </c>
      <c r="AA676" t="s">
        <v>918</v>
      </c>
      <c r="AB676" t="s">
        <v>918</v>
      </c>
      <c r="AC676" s="17">
        <v>46251.673379629632</v>
      </c>
      <c r="AD676" s="12" t="s">
        <v>85</v>
      </c>
      <c r="AE676" s="12">
        <f t="shared" si="12"/>
        <v>245.01</v>
      </c>
    </row>
    <row r="677" spans="2:31" ht="14.45" x14ac:dyDescent="0.3">
      <c r="AD677" s="12" t="s">
        <v>85</v>
      </c>
      <c r="AE677" s="12">
        <f t="shared" si="12"/>
        <v>0</v>
      </c>
    </row>
    <row r="678" spans="2:31" ht="14.45" x14ac:dyDescent="0.3">
      <c r="AD678" s="12" t="s">
        <v>85</v>
      </c>
      <c r="AE678" s="12">
        <f t="shared" si="12"/>
        <v>0</v>
      </c>
    </row>
    <row r="679" spans="2:31" ht="14.45" x14ac:dyDescent="0.3">
      <c r="AD679" s="12" t="s">
        <v>85</v>
      </c>
      <c r="AE679" s="12">
        <f t="shared" si="12"/>
        <v>0</v>
      </c>
    </row>
    <row r="680" spans="2:31" ht="14.45" x14ac:dyDescent="0.3">
      <c r="AD680" s="12" t="s">
        <v>85</v>
      </c>
      <c r="AE680" s="12">
        <f t="shared" si="12"/>
        <v>0</v>
      </c>
    </row>
    <row r="681" spans="2:31" ht="14.45" x14ac:dyDescent="0.3">
      <c r="AD681" s="12" t="s">
        <v>85</v>
      </c>
      <c r="AE681" s="12">
        <f t="shared" si="12"/>
        <v>0</v>
      </c>
    </row>
    <row r="682" spans="2:31" ht="14.45" x14ac:dyDescent="0.3">
      <c r="AD682" s="12" t="s">
        <v>85</v>
      </c>
      <c r="AE682" s="12">
        <f t="shared" si="12"/>
        <v>0</v>
      </c>
    </row>
    <row r="683" spans="2:31" ht="14.45" x14ac:dyDescent="0.3">
      <c r="AD683" s="12" t="s">
        <v>85</v>
      </c>
      <c r="AE683" s="12">
        <f t="shared" si="12"/>
        <v>0</v>
      </c>
    </row>
    <row r="684" spans="2:31" ht="14.45" x14ac:dyDescent="0.3">
      <c r="AD684" s="12" t="s">
        <v>85</v>
      </c>
      <c r="AE684" s="12">
        <f t="shared" si="12"/>
        <v>0</v>
      </c>
    </row>
    <row r="685" spans="2:31" ht="14.45" x14ac:dyDescent="0.3">
      <c r="AD685" s="12" t="s">
        <v>85</v>
      </c>
      <c r="AE685" s="12">
        <f t="shared" si="12"/>
        <v>0</v>
      </c>
    </row>
    <row r="686" spans="2:31" ht="14.45" x14ac:dyDescent="0.3">
      <c r="AD686" s="12" t="s">
        <v>85</v>
      </c>
      <c r="AE686" s="12">
        <f t="shared" si="12"/>
        <v>0</v>
      </c>
    </row>
    <row r="687" spans="2:31" ht="14.45" x14ac:dyDescent="0.3">
      <c r="AD687" s="12" t="s">
        <v>85</v>
      </c>
      <c r="AE687" s="12">
        <f t="shared" si="12"/>
        <v>0</v>
      </c>
    </row>
    <row r="688" spans="2:31" ht="14.45" x14ac:dyDescent="0.3">
      <c r="AD688" s="12" t="s">
        <v>85</v>
      </c>
      <c r="AE688" s="12">
        <f t="shared" si="12"/>
        <v>0</v>
      </c>
    </row>
    <row r="689" spans="30:31" ht="14.45" x14ac:dyDescent="0.3">
      <c r="AD689" s="12" t="s">
        <v>85</v>
      </c>
      <c r="AE689" s="12">
        <f t="shared" si="12"/>
        <v>0</v>
      </c>
    </row>
    <row r="690" spans="30:31" x14ac:dyDescent="0.25">
      <c r="AD690" s="12" t="s">
        <v>85</v>
      </c>
      <c r="AE690" s="12">
        <f t="shared" si="12"/>
        <v>0</v>
      </c>
    </row>
    <row r="691" spans="30:31" x14ac:dyDescent="0.25">
      <c r="AD691" s="12" t="s">
        <v>85</v>
      </c>
      <c r="AE691" s="12">
        <f t="shared" si="12"/>
        <v>0</v>
      </c>
    </row>
    <row r="692" spans="30:31" x14ac:dyDescent="0.25">
      <c r="AD692" s="12" t="s">
        <v>85</v>
      </c>
      <c r="AE692" s="12">
        <f t="shared" si="12"/>
        <v>0</v>
      </c>
    </row>
    <row r="693" spans="30:31" x14ac:dyDescent="0.25">
      <c r="AD693" s="12" t="s">
        <v>85</v>
      </c>
      <c r="AE693" s="12">
        <f t="shared" si="12"/>
        <v>0</v>
      </c>
    </row>
    <row r="694" spans="30:31" x14ac:dyDescent="0.25">
      <c r="AD694" s="12" t="s">
        <v>85</v>
      </c>
      <c r="AE694" s="12">
        <f t="shared" si="12"/>
        <v>0</v>
      </c>
    </row>
    <row r="695" spans="30:31" x14ac:dyDescent="0.25">
      <c r="AD695" s="12" t="s">
        <v>85</v>
      </c>
      <c r="AE695" s="12">
        <f t="shared" si="12"/>
        <v>0</v>
      </c>
    </row>
    <row r="696" spans="30:31" x14ac:dyDescent="0.25">
      <c r="AD696" s="12" t="s">
        <v>85</v>
      </c>
      <c r="AE696" s="12">
        <f t="shared" si="12"/>
        <v>0</v>
      </c>
    </row>
    <row r="697" spans="30:31" x14ac:dyDescent="0.25">
      <c r="AD697" s="12" t="s">
        <v>85</v>
      </c>
      <c r="AE697" s="12">
        <f t="shared" si="12"/>
        <v>0</v>
      </c>
    </row>
    <row r="698" spans="30:31" x14ac:dyDescent="0.25">
      <c r="AD698" s="12" t="s">
        <v>85</v>
      </c>
      <c r="AE698" s="12">
        <f t="shared" si="12"/>
        <v>0</v>
      </c>
    </row>
    <row r="699" spans="30:31" x14ac:dyDescent="0.25">
      <c r="AD699" s="12" t="s">
        <v>85</v>
      </c>
      <c r="AE699" s="12">
        <f t="shared" si="12"/>
        <v>0</v>
      </c>
    </row>
    <row r="700" spans="30:31" x14ac:dyDescent="0.25">
      <c r="AD700" s="12" t="s">
        <v>85</v>
      </c>
      <c r="AE700" s="12">
        <f t="shared" si="12"/>
        <v>0</v>
      </c>
    </row>
    <row r="701" spans="30:31" x14ac:dyDescent="0.25">
      <c r="AD701" s="12" t="s">
        <v>85</v>
      </c>
      <c r="AE701" s="12">
        <f t="shared" si="12"/>
        <v>0</v>
      </c>
    </row>
    <row r="702" spans="30:31" x14ac:dyDescent="0.25">
      <c r="AD702" s="12" t="s">
        <v>85</v>
      </c>
      <c r="AE702" s="12">
        <f t="shared" si="12"/>
        <v>0</v>
      </c>
    </row>
    <row r="703" spans="30:31" x14ac:dyDescent="0.25">
      <c r="AD703" s="12" t="s">
        <v>85</v>
      </c>
      <c r="AE703" s="12">
        <f t="shared" si="12"/>
        <v>0</v>
      </c>
    </row>
    <row r="704" spans="30:31" x14ac:dyDescent="0.25">
      <c r="AD704" s="12" t="s">
        <v>85</v>
      </c>
      <c r="AE704" s="12">
        <f t="shared" si="12"/>
        <v>0</v>
      </c>
    </row>
    <row r="705" spans="30:31" x14ac:dyDescent="0.25">
      <c r="AD705" s="12" t="s">
        <v>85</v>
      </c>
      <c r="AE705" s="12">
        <f t="shared" si="12"/>
        <v>0</v>
      </c>
    </row>
    <row r="706" spans="30:31" x14ac:dyDescent="0.25">
      <c r="AD706" s="12" t="s">
        <v>85</v>
      </c>
      <c r="AE706" s="12">
        <f t="shared" si="12"/>
        <v>0</v>
      </c>
    </row>
    <row r="707" spans="30:31" x14ac:dyDescent="0.25">
      <c r="AD707" s="12" t="s">
        <v>85</v>
      </c>
      <c r="AE707" s="12">
        <f t="shared" si="12"/>
        <v>0</v>
      </c>
    </row>
    <row r="708" spans="30:31" x14ac:dyDescent="0.25">
      <c r="AD708" s="12" t="s">
        <v>85</v>
      </c>
      <c r="AE708" s="12">
        <f t="shared" si="12"/>
        <v>0</v>
      </c>
    </row>
    <row r="709" spans="30:31" x14ac:dyDescent="0.25">
      <c r="AD709" s="12" t="s">
        <v>85</v>
      </c>
      <c r="AE709" s="12">
        <f t="shared" si="12"/>
        <v>0</v>
      </c>
    </row>
    <row r="710" spans="30:31" x14ac:dyDescent="0.25">
      <c r="AD710" s="12" t="s">
        <v>85</v>
      </c>
      <c r="AE710" s="12">
        <f t="shared" si="12"/>
        <v>0</v>
      </c>
    </row>
    <row r="711" spans="30:31" x14ac:dyDescent="0.25">
      <c r="AD711" s="12" t="s">
        <v>85</v>
      </c>
      <c r="AE711" s="12">
        <f t="shared" si="12"/>
        <v>0</v>
      </c>
    </row>
    <row r="712" spans="30:31" x14ac:dyDescent="0.25">
      <c r="AD712" s="12" t="s">
        <v>85</v>
      </c>
      <c r="AE712" s="12">
        <f t="shared" si="12"/>
        <v>0</v>
      </c>
    </row>
    <row r="713" spans="30:31" x14ac:dyDescent="0.25">
      <c r="AD713" s="12" t="s">
        <v>85</v>
      </c>
      <c r="AE713" s="12">
        <f t="shared" si="12"/>
        <v>0</v>
      </c>
    </row>
    <row r="714" spans="30:31" x14ac:dyDescent="0.25">
      <c r="AD714" s="12" t="s">
        <v>85</v>
      </c>
      <c r="AE714" s="12">
        <f t="shared" si="12"/>
        <v>0</v>
      </c>
    </row>
    <row r="715" spans="30:31" x14ac:dyDescent="0.25">
      <c r="AD715" s="12" t="s">
        <v>85</v>
      </c>
      <c r="AE715" s="12">
        <f t="shared" si="12"/>
        <v>0</v>
      </c>
    </row>
    <row r="716" spans="30:31" x14ac:dyDescent="0.25">
      <c r="AD716" s="12" t="s">
        <v>85</v>
      </c>
      <c r="AE716" s="12">
        <f t="shared" si="12"/>
        <v>0</v>
      </c>
    </row>
    <row r="717" spans="30:31" x14ac:dyDescent="0.25">
      <c r="AD717" s="12" t="s">
        <v>85</v>
      </c>
      <c r="AE717" s="12">
        <f t="shared" ref="AE717:AE731" si="13">+N717*I717</f>
        <v>0</v>
      </c>
    </row>
    <row r="718" spans="30:31" x14ac:dyDescent="0.25">
      <c r="AD718" s="12" t="s">
        <v>85</v>
      </c>
      <c r="AE718" s="12">
        <f t="shared" si="13"/>
        <v>0</v>
      </c>
    </row>
    <row r="719" spans="30:31" x14ac:dyDescent="0.25">
      <c r="AD719" s="12" t="s">
        <v>85</v>
      </c>
      <c r="AE719" s="12">
        <f t="shared" si="13"/>
        <v>0</v>
      </c>
    </row>
    <row r="720" spans="30:31" x14ac:dyDescent="0.25">
      <c r="AD720" s="12" t="s">
        <v>85</v>
      </c>
      <c r="AE720" s="12">
        <f t="shared" si="13"/>
        <v>0</v>
      </c>
    </row>
    <row r="721" spans="30:31" x14ac:dyDescent="0.25">
      <c r="AD721" s="12" t="s">
        <v>85</v>
      </c>
      <c r="AE721" s="12">
        <f t="shared" si="13"/>
        <v>0</v>
      </c>
    </row>
    <row r="722" spans="30:31" x14ac:dyDescent="0.25">
      <c r="AD722" s="12" t="s">
        <v>85</v>
      </c>
      <c r="AE722" s="12">
        <f t="shared" si="13"/>
        <v>0</v>
      </c>
    </row>
    <row r="723" spans="30:31" x14ac:dyDescent="0.25">
      <c r="AD723" s="12" t="s">
        <v>85</v>
      </c>
      <c r="AE723" s="12">
        <f t="shared" si="13"/>
        <v>0</v>
      </c>
    </row>
    <row r="724" spans="30:31" x14ac:dyDescent="0.25">
      <c r="AD724" s="12" t="s">
        <v>85</v>
      </c>
      <c r="AE724" s="12">
        <f t="shared" si="13"/>
        <v>0</v>
      </c>
    </row>
    <row r="725" spans="30:31" x14ac:dyDescent="0.25">
      <c r="AD725" s="12" t="s">
        <v>85</v>
      </c>
      <c r="AE725" s="12">
        <f t="shared" si="13"/>
        <v>0</v>
      </c>
    </row>
    <row r="726" spans="30:31" x14ac:dyDescent="0.25">
      <c r="AD726" s="12" t="s">
        <v>85</v>
      </c>
      <c r="AE726" s="12">
        <f t="shared" si="13"/>
        <v>0</v>
      </c>
    </row>
    <row r="727" spans="30:31" x14ac:dyDescent="0.25">
      <c r="AD727" s="12" t="s">
        <v>85</v>
      </c>
      <c r="AE727" s="12">
        <f t="shared" si="13"/>
        <v>0</v>
      </c>
    </row>
    <row r="728" spans="30:31" x14ac:dyDescent="0.25">
      <c r="AD728" s="12" t="s">
        <v>85</v>
      </c>
      <c r="AE728" s="12">
        <f t="shared" si="13"/>
        <v>0</v>
      </c>
    </row>
    <row r="729" spans="30:31" x14ac:dyDescent="0.25">
      <c r="AD729" s="12" t="s">
        <v>85</v>
      </c>
      <c r="AE729" s="12">
        <f t="shared" si="13"/>
        <v>0</v>
      </c>
    </row>
    <row r="730" spans="30:31" x14ac:dyDescent="0.25">
      <c r="AD730" s="12" t="s">
        <v>85</v>
      </c>
      <c r="AE730" s="12">
        <f t="shared" si="13"/>
        <v>0</v>
      </c>
    </row>
    <row r="731" spans="30:31" x14ac:dyDescent="0.25">
      <c r="AD731" s="12" t="s">
        <v>85</v>
      </c>
      <c r="AE731" s="12">
        <f t="shared" si="13"/>
        <v>0</v>
      </c>
    </row>
    <row r="732" spans="30:31" x14ac:dyDescent="0.25">
      <c r="AD732" s="12" t="s">
        <v>85</v>
      </c>
      <c r="AE732" s="12">
        <f t="shared" ref="AE732:AE795" si="14">+N732*I732</f>
        <v>0</v>
      </c>
    </row>
    <row r="733" spans="30:31" x14ac:dyDescent="0.25">
      <c r="AD733" s="12" t="s">
        <v>85</v>
      </c>
      <c r="AE733" s="12">
        <f t="shared" si="14"/>
        <v>0</v>
      </c>
    </row>
    <row r="734" spans="30:31" x14ac:dyDescent="0.25">
      <c r="AD734" s="12" t="s">
        <v>85</v>
      </c>
      <c r="AE734" s="12">
        <f t="shared" si="14"/>
        <v>0</v>
      </c>
    </row>
    <row r="735" spans="30:31" x14ac:dyDescent="0.25">
      <c r="AD735" s="12" t="s">
        <v>85</v>
      </c>
      <c r="AE735" s="12">
        <f t="shared" si="14"/>
        <v>0</v>
      </c>
    </row>
    <row r="736" spans="30:31" x14ac:dyDescent="0.25">
      <c r="AD736" s="12" t="s">
        <v>85</v>
      </c>
      <c r="AE736" s="12">
        <f t="shared" si="14"/>
        <v>0</v>
      </c>
    </row>
    <row r="737" spans="30:31" x14ac:dyDescent="0.25">
      <c r="AD737" s="12" t="s">
        <v>85</v>
      </c>
      <c r="AE737" s="12">
        <f t="shared" si="14"/>
        <v>0</v>
      </c>
    </row>
    <row r="738" spans="30:31" x14ac:dyDescent="0.25">
      <c r="AD738" s="12" t="s">
        <v>85</v>
      </c>
      <c r="AE738" s="12">
        <f t="shared" si="14"/>
        <v>0</v>
      </c>
    </row>
    <row r="739" spans="30:31" x14ac:dyDescent="0.25">
      <c r="AD739" s="12" t="s">
        <v>85</v>
      </c>
      <c r="AE739" s="12">
        <f t="shared" si="14"/>
        <v>0</v>
      </c>
    </row>
    <row r="740" spans="30:31" x14ac:dyDescent="0.25">
      <c r="AD740" s="12" t="s">
        <v>85</v>
      </c>
      <c r="AE740" s="12">
        <f t="shared" si="14"/>
        <v>0</v>
      </c>
    </row>
    <row r="741" spans="30:31" x14ac:dyDescent="0.25">
      <c r="AD741" s="12" t="s">
        <v>85</v>
      </c>
      <c r="AE741" s="12">
        <f t="shared" si="14"/>
        <v>0</v>
      </c>
    </row>
    <row r="742" spans="30:31" x14ac:dyDescent="0.25">
      <c r="AD742" s="12" t="s">
        <v>85</v>
      </c>
      <c r="AE742" s="12">
        <f t="shared" si="14"/>
        <v>0</v>
      </c>
    </row>
    <row r="743" spans="30:31" x14ac:dyDescent="0.25">
      <c r="AD743" s="12" t="s">
        <v>85</v>
      </c>
      <c r="AE743" s="12">
        <f t="shared" si="14"/>
        <v>0</v>
      </c>
    </row>
    <row r="744" spans="30:31" x14ac:dyDescent="0.25">
      <c r="AD744" s="12" t="s">
        <v>85</v>
      </c>
      <c r="AE744" s="12">
        <f t="shared" si="14"/>
        <v>0</v>
      </c>
    </row>
    <row r="745" spans="30:31" x14ac:dyDescent="0.25">
      <c r="AD745" s="12" t="s">
        <v>85</v>
      </c>
      <c r="AE745" s="12">
        <f t="shared" si="14"/>
        <v>0</v>
      </c>
    </row>
    <row r="746" spans="30:31" x14ac:dyDescent="0.25">
      <c r="AD746" s="12" t="s">
        <v>85</v>
      </c>
      <c r="AE746" s="12">
        <f t="shared" si="14"/>
        <v>0</v>
      </c>
    </row>
    <row r="747" spans="30:31" x14ac:dyDescent="0.25">
      <c r="AD747" s="12" t="s">
        <v>85</v>
      </c>
      <c r="AE747" s="12">
        <f t="shared" si="14"/>
        <v>0</v>
      </c>
    </row>
    <row r="748" spans="30:31" x14ac:dyDescent="0.25">
      <c r="AD748" s="12" t="s">
        <v>85</v>
      </c>
      <c r="AE748" s="12">
        <f t="shared" si="14"/>
        <v>0</v>
      </c>
    </row>
    <row r="749" spans="30:31" x14ac:dyDescent="0.25">
      <c r="AD749" s="12" t="s">
        <v>85</v>
      </c>
      <c r="AE749" s="12">
        <f t="shared" si="14"/>
        <v>0</v>
      </c>
    </row>
    <row r="750" spans="30:31" x14ac:dyDescent="0.25">
      <c r="AD750" s="12" t="s">
        <v>85</v>
      </c>
      <c r="AE750" s="12">
        <f t="shared" si="14"/>
        <v>0</v>
      </c>
    </row>
    <row r="751" spans="30:31" x14ac:dyDescent="0.25">
      <c r="AD751" s="12" t="s">
        <v>85</v>
      </c>
      <c r="AE751" s="12">
        <f t="shared" si="14"/>
        <v>0</v>
      </c>
    </row>
    <row r="752" spans="30:31" x14ac:dyDescent="0.25">
      <c r="AD752" s="12" t="s">
        <v>85</v>
      </c>
      <c r="AE752" s="12">
        <f t="shared" si="14"/>
        <v>0</v>
      </c>
    </row>
    <row r="753" spans="30:31" x14ac:dyDescent="0.25">
      <c r="AD753" s="12" t="s">
        <v>85</v>
      </c>
      <c r="AE753" s="12">
        <f t="shared" si="14"/>
        <v>0</v>
      </c>
    </row>
    <row r="754" spans="30:31" x14ac:dyDescent="0.25">
      <c r="AD754" s="12" t="s">
        <v>85</v>
      </c>
      <c r="AE754" s="12">
        <f t="shared" si="14"/>
        <v>0</v>
      </c>
    </row>
    <row r="755" spans="30:31" x14ac:dyDescent="0.25">
      <c r="AD755" s="12" t="s">
        <v>85</v>
      </c>
      <c r="AE755" s="12">
        <f t="shared" si="14"/>
        <v>0</v>
      </c>
    </row>
    <row r="756" spans="30:31" x14ac:dyDescent="0.25">
      <c r="AD756" s="12" t="s">
        <v>85</v>
      </c>
      <c r="AE756" s="12">
        <f t="shared" si="14"/>
        <v>0</v>
      </c>
    </row>
    <row r="757" spans="30:31" x14ac:dyDescent="0.25">
      <c r="AD757" s="12" t="s">
        <v>85</v>
      </c>
      <c r="AE757" s="12">
        <f t="shared" si="14"/>
        <v>0</v>
      </c>
    </row>
    <row r="758" spans="30:31" x14ac:dyDescent="0.25">
      <c r="AD758" s="12" t="s">
        <v>85</v>
      </c>
      <c r="AE758" s="12">
        <f t="shared" si="14"/>
        <v>0</v>
      </c>
    </row>
    <row r="759" spans="30:31" x14ac:dyDescent="0.25">
      <c r="AD759" s="12" t="s">
        <v>85</v>
      </c>
      <c r="AE759" s="12">
        <f t="shared" si="14"/>
        <v>0</v>
      </c>
    </row>
    <row r="760" spans="30:31" x14ac:dyDescent="0.25">
      <c r="AD760" s="12" t="s">
        <v>85</v>
      </c>
      <c r="AE760" s="12">
        <f t="shared" si="14"/>
        <v>0</v>
      </c>
    </row>
    <row r="761" spans="30:31" x14ac:dyDescent="0.25">
      <c r="AD761" s="12" t="s">
        <v>85</v>
      </c>
      <c r="AE761" s="12">
        <f t="shared" si="14"/>
        <v>0</v>
      </c>
    </row>
    <row r="762" spans="30:31" x14ac:dyDescent="0.25">
      <c r="AD762" s="12" t="s">
        <v>85</v>
      </c>
      <c r="AE762" s="12">
        <f t="shared" si="14"/>
        <v>0</v>
      </c>
    </row>
    <row r="763" spans="30:31" x14ac:dyDescent="0.25">
      <c r="AD763" s="12" t="s">
        <v>85</v>
      </c>
      <c r="AE763" s="12">
        <f t="shared" si="14"/>
        <v>0</v>
      </c>
    </row>
    <row r="764" spans="30:31" x14ac:dyDescent="0.25">
      <c r="AD764" s="12" t="s">
        <v>85</v>
      </c>
      <c r="AE764" s="12">
        <f t="shared" si="14"/>
        <v>0</v>
      </c>
    </row>
    <row r="765" spans="30:31" x14ac:dyDescent="0.25">
      <c r="AD765" s="12" t="s">
        <v>85</v>
      </c>
      <c r="AE765" s="12">
        <f t="shared" si="14"/>
        <v>0</v>
      </c>
    </row>
    <row r="766" spans="30:31" x14ac:dyDescent="0.25">
      <c r="AD766" s="12" t="s">
        <v>85</v>
      </c>
      <c r="AE766" s="12">
        <f t="shared" si="14"/>
        <v>0</v>
      </c>
    </row>
    <row r="767" spans="30:31" x14ac:dyDescent="0.25">
      <c r="AD767" s="12" t="s">
        <v>85</v>
      </c>
      <c r="AE767" s="12">
        <f t="shared" si="14"/>
        <v>0</v>
      </c>
    </row>
    <row r="768" spans="30:31" x14ac:dyDescent="0.25">
      <c r="AD768" s="12" t="s">
        <v>85</v>
      </c>
      <c r="AE768" s="12">
        <f t="shared" si="14"/>
        <v>0</v>
      </c>
    </row>
    <row r="769" spans="30:31" x14ac:dyDescent="0.25">
      <c r="AD769" s="12" t="s">
        <v>85</v>
      </c>
      <c r="AE769" s="12">
        <f t="shared" si="14"/>
        <v>0</v>
      </c>
    </row>
    <row r="770" spans="30:31" x14ac:dyDescent="0.25">
      <c r="AD770" s="12" t="s">
        <v>85</v>
      </c>
      <c r="AE770" s="12">
        <f t="shared" si="14"/>
        <v>0</v>
      </c>
    </row>
    <row r="771" spans="30:31" x14ac:dyDescent="0.25">
      <c r="AD771" s="12" t="s">
        <v>85</v>
      </c>
      <c r="AE771" s="12">
        <f t="shared" si="14"/>
        <v>0</v>
      </c>
    </row>
    <row r="772" spans="30:31" x14ac:dyDescent="0.25">
      <c r="AD772" s="12" t="s">
        <v>85</v>
      </c>
      <c r="AE772" s="12">
        <f t="shared" si="14"/>
        <v>0</v>
      </c>
    </row>
    <row r="773" spans="30:31" x14ac:dyDescent="0.25">
      <c r="AD773" s="12" t="s">
        <v>85</v>
      </c>
      <c r="AE773" s="12">
        <f t="shared" si="14"/>
        <v>0</v>
      </c>
    </row>
    <row r="774" spans="30:31" x14ac:dyDescent="0.25">
      <c r="AD774" s="12" t="s">
        <v>85</v>
      </c>
      <c r="AE774" s="12">
        <f t="shared" si="14"/>
        <v>0</v>
      </c>
    </row>
    <row r="775" spans="30:31" x14ac:dyDescent="0.25">
      <c r="AD775" s="12" t="s">
        <v>85</v>
      </c>
      <c r="AE775" s="12">
        <f t="shared" si="14"/>
        <v>0</v>
      </c>
    </row>
    <row r="776" spans="30:31" x14ac:dyDescent="0.25">
      <c r="AD776" s="12" t="s">
        <v>85</v>
      </c>
      <c r="AE776" s="12">
        <f t="shared" si="14"/>
        <v>0</v>
      </c>
    </row>
    <row r="777" spans="30:31" x14ac:dyDescent="0.25">
      <c r="AD777" s="12" t="s">
        <v>85</v>
      </c>
      <c r="AE777" s="12">
        <f t="shared" si="14"/>
        <v>0</v>
      </c>
    </row>
    <row r="778" spans="30:31" x14ac:dyDescent="0.25">
      <c r="AD778" s="12" t="s">
        <v>85</v>
      </c>
      <c r="AE778" s="12">
        <f t="shared" si="14"/>
        <v>0</v>
      </c>
    </row>
    <row r="779" spans="30:31" x14ac:dyDescent="0.25">
      <c r="AD779" s="12" t="s">
        <v>85</v>
      </c>
      <c r="AE779" s="12">
        <f t="shared" si="14"/>
        <v>0</v>
      </c>
    </row>
    <row r="780" spans="30:31" x14ac:dyDescent="0.25">
      <c r="AD780" s="12" t="s">
        <v>85</v>
      </c>
      <c r="AE780" s="12">
        <f t="shared" si="14"/>
        <v>0</v>
      </c>
    </row>
    <row r="781" spans="30:31" x14ac:dyDescent="0.25">
      <c r="AD781" s="12" t="s">
        <v>85</v>
      </c>
      <c r="AE781" s="12">
        <f t="shared" si="14"/>
        <v>0</v>
      </c>
    </row>
    <row r="782" spans="30:31" x14ac:dyDescent="0.25">
      <c r="AD782" s="12" t="s">
        <v>85</v>
      </c>
      <c r="AE782" s="12">
        <f t="shared" si="14"/>
        <v>0</v>
      </c>
    </row>
    <row r="783" spans="30:31" x14ac:dyDescent="0.25">
      <c r="AD783" s="12" t="s">
        <v>85</v>
      </c>
      <c r="AE783" s="12">
        <f t="shared" si="14"/>
        <v>0</v>
      </c>
    </row>
    <row r="784" spans="30:31" x14ac:dyDescent="0.25">
      <c r="AD784" s="12" t="s">
        <v>85</v>
      </c>
      <c r="AE784" s="12">
        <f t="shared" si="14"/>
        <v>0</v>
      </c>
    </row>
    <row r="785" spans="30:31" x14ac:dyDescent="0.25">
      <c r="AD785" s="12" t="s">
        <v>85</v>
      </c>
      <c r="AE785" s="12">
        <f t="shared" si="14"/>
        <v>0</v>
      </c>
    </row>
    <row r="786" spans="30:31" x14ac:dyDescent="0.25">
      <c r="AD786" s="12" t="s">
        <v>85</v>
      </c>
      <c r="AE786" s="12">
        <f t="shared" si="14"/>
        <v>0</v>
      </c>
    </row>
    <row r="787" spans="30:31" x14ac:dyDescent="0.25">
      <c r="AD787" s="12" t="s">
        <v>85</v>
      </c>
      <c r="AE787" s="12">
        <f t="shared" si="14"/>
        <v>0</v>
      </c>
    </row>
    <row r="788" spans="30:31" x14ac:dyDescent="0.25">
      <c r="AD788" s="12" t="s">
        <v>85</v>
      </c>
      <c r="AE788" s="12">
        <f t="shared" si="14"/>
        <v>0</v>
      </c>
    </row>
    <row r="789" spans="30:31" x14ac:dyDescent="0.25">
      <c r="AD789" s="12" t="s">
        <v>85</v>
      </c>
      <c r="AE789" s="12">
        <f t="shared" si="14"/>
        <v>0</v>
      </c>
    </row>
    <row r="790" spans="30:31" x14ac:dyDescent="0.25">
      <c r="AD790" s="12" t="s">
        <v>85</v>
      </c>
      <c r="AE790" s="12">
        <f t="shared" si="14"/>
        <v>0</v>
      </c>
    </row>
    <row r="791" spans="30:31" x14ac:dyDescent="0.25">
      <c r="AD791" s="12" t="s">
        <v>85</v>
      </c>
      <c r="AE791" s="12">
        <f t="shared" si="14"/>
        <v>0</v>
      </c>
    </row>
    <row r="792" spans="30:31" x14ac:dyDescent="0.25">
      <c r="AD792" s="12" t="s">
        <v>85</v>
      </c>
      <c r="AE792" s="12">
        <f t="shared" si="14"/>
        <v>0</v>
      </c>
    </row>
    <row r="793" spans="30:31" x14ac:dyDescent="0.25">
      <c r="AD793" s="12" t="s">
        <v>85</v>
      </c>
      <c r="AE793" s="12">
        <f t="shared" si="14"/>
        <v>0</v>
      </c>
    </row>
    <row r="794" spans="30:31" x14ac:dyDescent="0.25">
      <c r="AD794" s="12" t="s">
        <v>85</v>
      </c>
      <c r="AE794" s="12">
        <f t="shared" si="14"/>
        <v>0</v>
      </c>
    </row>
    <row r="795" spans="30:31" x14ac:dyDescent="0.25">
      <c r="AD795" s="12" t="s">
        <v>85</v>
      </c>
      <c r="AE795" s="12">
        <f t="shared" si="14"/>
        <v>0</v>
      </c>
    </row>
    <row r="796" spans="30:31" x14ac:dyDescent="0.25">
      <c r="AD796" s="12" t="s">
        <v>85</v>
      </c>
      <c r="AE796" s="12">
        <f t="shared" ref="AE796:AE858" si="15">+N796*I796</f>
        <v>0</v>
      </c>
    </row>
    <row r="797" spans="30:31" x14ac:dyDescent="0.25">
      <c r="AD797" s="12" t="s">
        <v>85</v>
      </c>
      <c r="AE797" s="12">
        <f t="shared" si="15"/>
        <v>0</v>
      </c>
    </row>
    <row r="798" spans="30:31" x14ac:dyDescent="0.25">
      <c r="AD798" s="12" t="s">
        <v>85</v>
      </c>
      <c r="AE798" s="12">
        <f t="shared" si="15"/>
        <v>0</v>
      </c>
    </row>
    <row r="799" spans="30:31" x14ac:dyDescent="0.25">
      <c r="AD799" s="12" t="s">
        <v>85</v>
      </c>
      <c r="AE799" s="12">
        <f t="shared" si="15"/>
        <v>0</v>
      </c>
    </row>
    <row r="800" spans="30:31" x14ac:dyDescent="0.25">
      <c r="AD800" s="12" t="s">
        <v>85</v>
      </c>
      <c r="AE800" s="12">
        <f t="shared" si="15"/>
        <v>0</v>
      </c>
    </row>
    <row r="801" spans="30:31" x14ac:dyDescent="0.25">
      <c r="AD801" s="12" t="s">
        <v>85</v>
      </c>
      <c r="AE801" s="12">
        <f t="shared" si="15"/>
        <v>0</v>
      </c>
    </row>
    <row r="802" spans="30:31" x14ac:dyDescent="0.25">
      <c r="AD802" s="12" t="s">
        <v>85</v>
      </c>
      <c r="AE802" s="12">
        <f t="shared" si="15"/>
        <v>0</v>
      </c>
    </row>
    <row r="803" spans="30:31" x14ac:dyDescent="0.25">
      <c r="AD803" s="12" t="s">
        <v>85</v>
      </c>
      <c r="AE803" s="12">
        <f t="shared" si="15"/>
        <v>0</v>
      </c>
    </row>
    <row r="804" spans="30:31" x14ac:dyDescent="0.25">
      <c r="AD804" s="12" t="s">
        <v>85</v>
      </c>
      <c r="AE804" s="12">
        <f t="shared" si="15"/>
        <v>0</v>
      </c>
    </row>
    <row r="805" spans="30:31" x14ac:dyDescent="0.25">
      <c r="AD805" s="12" t="s">
        <v>85</v>
      </c>
      <c r="AE805" s="12">
        <f t="shared" si="15"/>
        <v>0</v>
      </c>
    </row>
    <row r="806" spans="30:31" x14ac:dyDescent="0.25">
      <c r="AD806" s="12" t="s">
        <v>85</v>
      </c>
      <c r="AE806" s="12">
        <f t="shared" si="15"/>
        <v>0</v>
      </c>
    </row>
    <row r="807" spans="30:31" x14ac:dyDescent="0.25">
      <c r="AD807" s="12" t="s">
        <v>85</v>
      </c>
      <c r="AE807" s="12">
        <f t="shared" si="15"/>
        <v>0</v>
      </c>
    </row>
    <row r="808" spans="30:31" x14ac:dyDescent="0.25">
      <c r="AD808" s="12" t="s">
        <v>85</v>
      </c>
      <c r="AE808" s="12">
        <f t="shared" si="15"/>
        <v>0</v>
      </c>
    </row>
    <row r="809" spans="30:31" x14ac:dyDescent="0.25">
      <c r="AD809" s="12" t="s">
        <v>85</v>
      </c>
      <c r="AE809" s="12">
        <f t="shared" si="15"/>
        <v>0</v>
      </c>
    </row>
    <row r="810" spans="30:31" x14ac:dyDescent="0.25">
      <c r="AD810" s="12" t="s">
        <v>85</v>
      </c>
      <c r="AE810" s="12">
        <f t="shared" si="15"/>
        <v>0</v>
      </c>
    </row>
    <row r="811" spans="30:31" x14ac:dyDescent="0.25">
      <c r="AD811" s="12" t="s">
        <v>85</v>
      </c>
      <c r="AE811" s="12">
        <f t="shared" si="15"/>
        <v>0</v>
      </c>
    </row>
    <row r="812" spans="30:31" x14ac:dyDescent="0.25">
      <c r="AD812" s="12" t="s">
        <v>85</v>
      </c>
      <c r="AE812" s="12">
        <f t="shared" si="15"/>
        <v>0</v>
      </c>
    </row>
    <row r="813" spans="30:31" x14ac:dyDescent="0.25">
      <c r="AD813" s="12" t="s">
        <v>85</v>
      </c>
      <c r="AE813" s="12">
        <f t="shared" si="15"/>
        <v>0</v>
      </c>
    </row>
    <row r="814" spans="30:31" x14ac:dyDescent="0.25">
      <c r="AD814" s="12" t="s">
        <v>85</v>
      </c>
      <c r="AE814" s="12">
        <f t="shared" si="15"/>
        <v>0</v>
      </c>
    </row>
    <row r="815" spans="30:31" x14ac:dyDescent="0.25">
      <c r="AD815" s="12" t="s">
        <v>85</v>
      </c>
      <c r="AE815" s="12">
        <f t="shared" si="15"/>
        <v>0</v>
      </c>
    </row>
    <row r="816" spans="30:31" x14ac:dyDescent="0.25">
      <c r="AD816" s="12" t="s">
        <v>85</v>
      </c>
      <c r="AE816" s="12">
        <f t="shared" si="15"/>
        <v>0</v>
      </c>
    </row>
    <row r="817" spans="30:31" x14ac:dyDescent="0.25">
      <c r="AD817" s="12" t="s">
        <v>85</v>
      </c>
      <c r="AE817" s="12">
        <f t="shared" si="15"/>
        <v>0</v>
      </c>
    </row>
    <row r="818" spans="30:31" x14ac:dyDescent="0.25">
      <c r="AD818" s="12" t="s">
        <v>85</v>
      </c>
      <c r="AE818" s="12">
        <f t="shared" si="15"/>
        <v>0</v>
      </c>
    </row>
    <row r="819" spans="30:31" x14ac:dyDescent="0.25">
      <c r="AD819" s="12" t="s">
        <v>85</v>
      </c>
      <c r="AE819" s="12">
        <f t="shared" si="15"/>
        <v>0</v>
      </c>
    </row>
    <row r="820" spans="30:31" x14ac:dyDescent="0.25">
      <c r="AD820" s="12" t="s">
        <v>85</v>
      </c>
      <c r="AE820" s="12">
        <f t="shared" si="15"/>
        <v>0</v>
      </c>
    </row>
    <row r="821" spans="30:31" x14ac:dyDescent="0.25">
      <c r="AD821" s="12" t="s">
        <v>85</v>
      </c>
      <c r="AE821" s="12">
        <f t="shared" si="15"/>
        <v>0</v>
      </c>
    </row>
    <row r="822" spans="30:31" x14ac:dyDescent="0.25">
      <c r="AD822" s="12" t="s">
        <v>85</v>
      </c>
      <c r="AE822" s="12">
        <f t="shared" si="15"/>
        <v>0</v>
      </c>
    </row>
    <row r="823" spans="30:31" x14ac:dyDescent="0.25">
      <c r="AD823" s="12" t="s">
        <v>85</v>
      </c>
      <c r="AE823" s="12">
        <f t="shared" si="15"/>
        <v>0</v>
      </c>
    </row>
    <row r="824" spans="30:31" x14ac:dyDescent="0.25">
      <c r="AD824" s="12" t="s">
        <v>85</v>
      </c>
      <c r="AE824" s="12">
        <f t="shared" si="15"/>
        <v>0</v>
      </c>
    </row>
    <row r="825" spans="30:31" x14ac:dyDescent="0.25">
      <c r="AD825" s="12" t="s">
        <v>85</v>
      </c>
      <c r="AE825" s="12">
        <f t="shared" si="15"/>
        <v>0</v>
      </c>
    </row>
    <row r="826" spans="30:31" x14ac:dyDescent="0.25">
      <c r="AD826" s="12" t="s">
        <v>85</v>
      </c>
      <c r="AE826" s="12">
        <f t="shared" si="15"/>
        <v>0</v>
      </c>
    </row>
    <row r="827" spans="30:31" x14ac:dyDescent="0.25">
      <c r="AD827" s="12" t="s">
        <v>85</v>
      </c>
      <c r="AE827" s="12">
        <f t="shared" si="15"/>
        <v>0</v>
      </c>
    </row>
    <row r="828" spans="30:31" x14ac:dyDescent="0.25">
      <c r="AD828" s="12" t="s">
        <v>85</v>
      </c>
      <c r="AE828" s="12">
        <f t="shared" si="15"/>
        <v>0</v>
      </c>
    </row>
    <row r="829" spans="30:31" x14ac:dyDescent="0.25">
      <c r="AD829" s="12" t="s">
        <v>85</v>
      </c>
      <c r="AE829" s="12">
        <f t="shared" si="15"/>
        <v>0</v>
      </c>
    </row>
    <row r="830" spans="30:31" x14ac:dyDescent="0.25">
      <c r="AD830" s="12" t="s">
        <v>85</v>
      </c>
      <c r="AE830" s="12">
        <f t="shared" si="15"/>
        <v>0</v>
      </c>
    </row>
    <row r="831" spans="30:31" x14ac:dyDescent="0.25">
      <c r="AD831" s="12" t="s">
        <v>85</v>
      </c>
      <c r="AE831" s="12">
        <f t="shared" si="15"/>
        <v>0</v>
      </c>
    </row>
    <row r="832" spans="30:31" x14ac:dyDescent="0.25">
      <c r="AD832" s="12" t="s">
        <v>85</v>
      </c>
      <c r="AE832" s="12">
        <f t="shared" si="15"/>
        <v>0</v>
      </c>
    </row>
    <row r="833" spans="30:31" x14ac:dyDescent="0.25">
      <c r="AD833" s="12" t="s">
        <v>85</v>
      </c>
      <c r="AE833" s="12">
        <f t="shared" si="15"/>
        <v>0</v>
      </c>
    </row>
    <row r="834" spans="30:31" x14ac:dyDescent="0.25">
      <c r="AD834" s="12" t="s">
        <v>85</v>
      </c>
      <c r="AE834" s="12">
        <f t="shared" si="15"/>
        <v>0</v>
      </c>
    </row>
    <row r="835" spans="30:31" x14ac:dyDescent="0.25">
      <c r="AD835" s="12" t="s">
        <v>85</v>
      </c>
      <c r="AE835" s="12">
        <f t="shared" si="15"/>
        <v>0</v>
      </c>
    </row>
    <row r="836" spans="30:31" x14ac:dyDescent="0.25">
      <c r="AD836" s="12" t="s">
        <v>85</v>
      </c>
      <c r="AE836" s="12">
        <f t="shared" si="15"/>
        <v>0</v>
      </c>
    </row>
    <row r="837" spans="30:31" x14ac:dyDescent="0.25">
      <c r="AD837" s="12" t="s">
        <v>85</v>
      </c>
      <c r="AE837" s="12">
        <f t="shared" si="15"/>
        <v>0</v>
      </c>
    </row>
    <row r="838" spans="30:31" x14ac:dyDescent="0.25">
      <c r="AD838" s="12" t="s">
        <v>85</v>
      </c>
      <c r="AE838" s="12">
        <f t="shared" si="15"/>
        <v>0</v>
      </c>
    </row>
    <row r="839" spans="30:31" x14ac:dyDescent="0.25">
      <c r="AD839" s="12" t="s">
        <v>85</v>
      </c>
      <c r="AE839" s="12">
        <f t="shared" si="15"/>
        <v>0</v>
      </c>
    </row>
    <row r="840" spans="30:31" x14ac:dyDescent="0.25">
      <c r="AD840" s="12" t="s">
        <v>85</v>
      </c>
      <c r="AE840" s="12">
        <f t="shared" si="15"/>
        <v>0</v>
      </c>
    </row>
    <row r="841" spans="30:31" x14ac:dyDescent="0.25">
      <c r="AD841" s="12" t="s">
        <v>85</v>
      </c>
      <c r="AE841" s="12">
        <f t="shared" si="15"/>
        <v>0</v>
      </c>
    </row>
    <row r="842" spans="30:31" x14ac:dyDescent="0.25">
      <c r="AD842" s="12" t="s">
        <v>85</v>
      </c>
      <c r="AE842" s="12">
        <f t="shared" si="15"/>
        <v>0</v>
      </c>
    </row>
    <row r="843" spans="30:31" x14ac:dyDescent="0.25">
      <c r="AD843" s="12" t="s">
        <v>85</v>
      </c>
      <c r="AE843" s="12">
        <f t="shared" si="15"/>
        <v>0</v>
      </c>
    </row>
    <row r="844" spans="30:31" x14ac:dyDescent="0.25">
      <c r="AD844" s="12" t="s">
        <v>85</v>
      </c>
      <c r="AE844" s="12">
        <f t="shared" si="15"/>
        <v>0</v>
      </c>
    </row>
    <row r="845" spans="30:31" x14ac:dyDescent="0.25">
      <c r="AD845" s="12" t="s">
        <v>85</v>
      </c>
      <c r="AE845" s="12">
        <f t="shared" si="15"/>
        <v>0</v>
      </c>
    </row>
    <row r="846" spans="30:31" x14ac:dyDescent="0.25">
      <c r="AD846" s="12" t="s">
        <v>85</v>
      </c>
      <c r="AE846" s="12">
        <f t="shared" si="15"/>
        <v>0</v>
      </c>
    </row>
    <row r="847" spans="30:31" x14ac:dyDescent="0.25">
      <c r="AD847" s="12" t="s">
        <v>85</v>
      </c>
      <c r="AE847" s="12">
        <f t="shared" si="15"/>
        <v>0</v>
      </c>
    </row>
    <row r="848" spans="30:31" x14ac:dyDescent="0.25">
      <c r="AD848" s="12" t="s">
        <v>85</v>
      </c>
      <c r="AE848" s="12">
        <f t="shared" si="15"/>
        <v>0</v>
      </c>
    </row>
    <row r="849" spans="30:31" x14ac:dyDescent="0.25">
      <c r="AD849" s="12" t="s">
        <v>85</v>
      </c>
      <c r="AE849" s="12">
        <f t="shared" si="15"/>
        <v>0</v>
      </c>
    </row>
    <row r="850" spans="30:31" x14ac:dyDescent="0.25">
      <c r="AD850" s="12" t="s">
        <v>85</v>
      </c>
      <c r="AE850" s="12">
        <f t="shared" si="15"/>
        <v>0</v>
      </c>
    </row>
    <row r="851" spans="30:31" x14ac:dyDescent="0.25">
      <c r="AD851" s="12" t="s">
        <v>85</v>
      </c>
      <c r="AE851" s="12">
        <f t="shared" si="15"/>
        <v>0</v>
      </c>
    </row>
    <row r="852" spans="30:31" x14ac:dyDescent="0.25">
      <c r="AD852" s="12" t="s">
        <v>85</v>
      </c>
      <c r="AE852" s="12">
        <f t="shared" si="15"/>
        <v>0</v>
      </c>
    </row>
    <row r="853" spans="30:31" x14ac:dyDescent="0.25">
      <c r="AD853" s="12" t="s">
        <v>85</v>
      </c>
      <c r="AE853" s="12">
        <f t="shared" si="15"/>
        <v>0</v>
      </c>
    </row>
    <row r="854" spans="30:31" x14ac:dyDescent="0.25">
      <c r="AD854" s="12" t="s">
        <v>85</v>
      </c>
      <c r="AE854" s="12">
        <f t="shared" si="15"/>
        <v>0</v>
      </c>
    </row>
    <row r="855" spans="30:31" x14ac:dyDescent="0.25">
      <c r="AD855" s="12" t="s">
        <v>85</v>
      </c>
      <c r="AE855" s="12">
        <f t="shared" si="15"/>
        <v>0</v>
      </c>
    </row>
    <row r="856" spans="30:31" x14ac:dyDescent="0.25">
      <c r="AD856" s="12" t="s">
        <v>85</v>
      </c>
      <c r="AE856" s="12">
        <f t="shared" si="15"/>
        <v>0</v>
      </c>
    </row>
    <row r="857" spans="30:31" x14ac:dyDescent="0.25">
      <c r="AD857" s="12" t="s">
        <v>85</v>
      </c>
      <c r="AE857" s="12">
        <f t="shared" si="15"/>
        <v>0</v>
      </c>
    </row>
    <row r="858" spans="30:31" x14ac:dyDescent="0.25">
      <c r="AD858" s="12" t="s">
        <v>85</v>
      </c>
      <c r="AE858" s="12">
        <f t="shared" si="15"/>
        <v>0</v>
      </c>
    </row>
    <row r="859" spans="30:31" x14ac:dyDescent="0.25">
      <c r="AD859" s="12" t="s">
        <v>85</v>
      </c>
      <c r="AE859" s="12">
        <f t="shared" ref="AE859:AE922" si="16">+N859*I859</f>
        <v>0</v>
      </c>
    </row>
    <row r="860" spans="30:31" x14ac:dyDescent="0.25">
      <c r="AD860" s="12" t="s">
        <v>85</v>
      </c>
      <c r="AE860" s="12">
        <f t="shared" si="16"/>
        <v>0</v>
      </c>
    </row>
    <row r="861" spans="30:31" x14ac:dyDescent="0.25">
      <c r="AD861" s="12" t="s">
        <v>85</v>
      </c>
      <c r="AE861" s="12">
        <f t="shared" si="16"/>
        <v>0</v>
      </c>
    </row>
    <row r="862" spans="30:31" x14ac:dyDescent="0.25">
      <c r="AD862" s="12" t="s">
        <v>85</v>
      </c>
      <c r="AE862" s="12">
        <f t="shared" si="16"/>
        <v>0</v>
      </c>
    </row>
    <row r="863" spans="30:31" x14ac:dyDescent="0.25">
      <c r="AD863" s="12" t="s">
        <v>85</v>
      </c>
      <c r="AE863" s="12">
        <f t="shared" si="16"/>
        <v>0</v>
      </c>
    </row>
    <row r="864" spans="30:31" x14ac:dyDescent="0.25">
      <c r="AD864" s="12" t="s">
        <v>85</v>
      </c>
      <c r="AE864" s="12">
        <f t="shared" si="16"/>
        <v>0</v>
      </c>
    </row>
    <row r="865" spans="30:31" x14ac:dyDescent="0.25">
      <c r="AD865" s="12" t="s">
        <v>85</v>
      </c>
      <c r="AE865" s="12">
        <f t="shared" si="16"/>
        <v>0</v>
      </c>
    </row>
    <row r="866" spans="30:31" x14ac:dyDescent="0.25">
      <c r="AD866" s="12" t="s">
        <v>85</v>
      </c>
      <c r="AE866" s="12">
        <f t="shared" si="16"/>
        <v>0</v>
      </c>
    </row>
    <row r="867" spans="30:31" x14ac:dyDescent="0.25">
      <c r="AD867" s="12" t="s">
        <v>85</v>
      </c>
      <c r="AE867" s="12">
        <f t="shared" si="16"/>
        <v>0</v>
      </c>
    </row>
    <row r="868" spans="30:31" x14ac:dyDescent="0.25">
      <c r="AD868" s="12" t="s">
        <v>85</v>
      </c>
      <c r="AE868" s="12">
        <f t="shared" si="16"/>
        <v>0</v>
      </c>
    </row>
    <row r="869" spans="30:31" x14ac:dyDescent="0.25">
      <c r="AD869" s="12" t="s">
        <v>85</v>
      </c>
      <c r="AE869" s="12">
        <f t="shared" si="16"/>
        <v>0</v>
      </c>
    </row>
    <row r="870" spans="30:31" x14ac:dyDescent="0.25">
      <c r="AD870" s="12" t="s">
        <v>85</v>
      </c>
      <c r="AE870" s="12">
        <f t="shared" si="16"/>
        <v>0</v>
      </c>
    </row>
    <row r="871" spans="30:31" x14ac:dyDescent="0.25">
      <c r="AD871" s="12" t="s">
        <v>85</v>
      </c>
      <c r="AE871" s="12">
        <f t="shared" si="16"/>
        <v>0</v>
      </c>
    </row>
    <row r="872" spans="30:31" x14ac:dyDescent="0.25">
      <c r="AD872" s="12" t="s">
        <v>85</v>
      </c>
      <c r="AE872" s="12">
        <f t="shared" si="16"/>
        <v>0</v>
      </c>
    </row>
    <row r="873" spans="30:31" x14ac:dyDescent="0.25">
      <c r="AD873" s="12" t="s">
        <v>85</v>
      </c>
      <c r="AE873" s="12">
        <f t="shared" si="16"/>
        <v>0</v>
      </c>
    </row>
    <row r="874" spans="30:31" x14ac:dyDescent="0.25">
      <c r="AD874" s="12" t="s">
        <v>85</v>
      </c>
      <c r="AE874" s="12">
        <f t="shared" si="16"/>
        <v>0</v>
      </c>
    </row>
    <row r="875" spans="30:31" x14ac:dyDescent="0.25">
      <c r="AD875" s="12" t="s">
        <v>85</v>
      </c>
      <c r="AE875" s="12">
        <f t="shared" si="16"/>
        <v>0</v>
      </c>
    </row>
    <row r="876" spans="30:31" x14ac:dyDescent="0.25">
      <c r="AD876" s="12" t="s">
        <v>85</v>
      </c>
      <c r="AE876" s="12">
        <f t="shared" si="16"/>
        <v>0</v>
      </c>
    </row>
    <row r="877" spans="30:31" x14ac:dyDescent="0.25">
      <c r="AD877" s="12" t="s">
        <v>85</v>
      </c>
      <c r="AE877" s="12">
        <f t="shared" si="16"/>
        <v>0</v>
      </c>
    </row>
    <row r="878" spans="30:31" x14ac:dyDescent="0.25">
      <c r="AD878" s="12" t="s">
        <v>85</v>
      </c>
      <c r="AE878" s="12">
        <f t="shared" si="16"/>
        <v>0</v>
      </c>
    </row>
    <row r="879" spans="30:31" x14ac:dyDescent="0.25">
      <c r="AD879" s="12" t="s">
        <v>85</v>
      </c>
      <c r="AE879" s="12">
        <f t="shared" si="16"/>
        <v>0</v>
      </c>
    </row>
    <row r="880" spans="30:31" x14ac:dyDescent="0.25">
      <c r="AD880" s="12" t="s">
        <v>85</v>
      </c>
      <c r="AE880" s="12">
        <f t="shared" si="16"/>
        <v>0</v>
      </c>
    </row>
    <row r="881" spans="30:31" x14ac:dyDescent="0.25">
      <c r="AD881" s="12" t="s">
        <v>85</v>
      </c>
      <c r="AE881" s="12">
        <f t="shared" si="16"/>
        <v>0</v>
      </c>
    </row>
    <row r="882" spans="30:31" x14ac:dyDescent="0.25">
      <c r="AD882" s="12" t="s">
        <v>85</v>
      </c>
      <c r="AE882" s="12">
        <f t="shared" si="16"/>
        <v>0</v>
      </c>
    </row>
    <row r="883" spans="30:31" x14ac:dyDescent="0.25">
      <c r="AD883" s="12" t="s">
        <v>85</v>
      </c>
      <c r="AE883" s="12">
        <f t="shared" si="16"/>
        <v>0</v>
      </c>
    </row>
    <row r="884" spans="30:31" x14ac:dyDescent="0.25">
      <c r="AD884" s="12" t="s">
        <v>85</v>
      </c>
      <c r="AE884" s="12">
        <f t="shared" si="16"/>
        <v>0</v>
      </c>
    </row>
    <row r="885" spans="30:31" x14ac:dyDescent="0.25">
      <c r="AD885" s="12" t="s">
        <v>85</v>
      </c>
      <c r="AE885" s="12">
        <f t="shared" si="16"/>
        <v>0</v>
      </c>
    </row>
    <row r="886" spans="30:31" x14ac:dyDescent="0.25">
      <c r="AD886" s="12" t="s">
        <v>85</v>
      </c>
      <c r="AE886" s="12">
        <f t="shared" si="16"/>
        <v>0</v>
      </c>
    </row>
    <row r="887" spans="30:31" x14ac:dyDescent="0.25">
      <c r="AD887" s="12" t="s">
        <v>85</v>
      </c>
      <c r="AE887" s="12">
        <f t="shared" si="16"/>
        <v>0</v>
      </c>
    </row>
    <row r="888" spans="30:31" x14ac:dyDescent="0.25">
      <c r="AD888" s="12" t="s">
        <v>85</v>
      </c>
      <c r="AE888" s="12">
        <f t="shared" si="16"/>
        <v>0</v>
      </c>
    </row>
    <row r="889" spans="30:31" x14ac:dyDescent="0.25">
      <c r="AD889" s="12" t="s">
        <v>85</v>
      </c>
      <c r="AE889" s="12">
        <f t="shared" si="16"/>
        <v>0</v>
      </c>
    </row>
    <row r="890" spans="30:31" x14ac:dyDescent="0.25">
      <c r="AD890" s="12" t="s">
        <v>85</v>
      </c>
      <c r="AE890" s="12">
        <f t="shared" si="16"/>
        <v>0</v>
      </c>
    </row>
    <row r="891" spans="30:31" x14ac:dyDescent="0.25">
      <c r="AD891" s="12" t="s">
        <v>85</v>
      </c>
      <c r="AE891" s="12">
        <f t="shared" si="16"/>
        <v>0</v>
      </c>
    </row>
    <row r="892" spans="30:31" x14ac:dyDescent="0.25">
      <c r="AD892" s="12" t="s">
        <v>85</v>
      </c>
      <c r="AE892" s="12">
        <f t="shared" si="16"/>
        <v>0</v>
      </c>
    </row>
    <row r="893" spans="30:31" x14ac:dyDescent="0.25">
      <c r="AD893" s="12" t="s">
        <v>85</v>
      </c>
      <c r="AE893" s="12">
        <f t="shared" si="16"/>
        <v>0</v>
      </c>
    </row>
    <row r="894" spans="30:31" x14ac:dyDescent="0.25">
      <c r="AD894" s="12" t="s">
        <v>85</v>
      </c>
      <c r="AE894" s="12">
        <f t="shared" si="16"/>
        <v>0</v>
      </c>
    </row>
    <row r="895" spans="30:31" x14ac:dyDescent="0.25">
      <c r="AD895" s="12" t="s">
        <v>85</v>
      </c>
      <c r="AE895" s="12">
        <f t="shared" si="16"/>
        <v>0</v>
      </c>
    </row>
    <row r="896" spans="30:31" x14ac:dyDescent="0.25">
      <c r="AD896" s="12" t="s">
        <v>85</v>
      </c>
      <c r="AE896" s="12">
        <f t="shared" si="16"/>
        <v>0</v>
      </c>
    </row>
    <row r="897" spans="30:31" x14ac:dyDescent="0.25">
      <c r="AD897" s="12" t="s">
        <v>85</v>
      </c>
      <c r="AE897" s="12">
        <f t="shared" si="16"/>
        <v>0</v>
      </c>
    </row>
    <row r="898" spans="30:31" x14ac:dyDescent="0.25">
      <c r="AD898" s="12" t="s">
        <v>85</v>
      </c>
      <c r="AE898" s="12">
        <f t="shared" si="16"/>
        <v>0</v>
      </c>
    </row>
    <row r="899" spans="30:31" x14ac:dyDescent="0.25">
      <c r="AD899" s="12" t="s">
        <v>85</v>
      </c>
      <c r="AE899" s="12">
        <f t="shared" si="16"/>
        <v>0</v>
      </c>
    </row>
    <row r="900" spans="30:31" x14ac:dyDescent="0.25">
      <c r="AD900" s="12" t="s">
        <v>85</v>
      </c>
      <c r="AE900" s="12">
        <f t="shared" si="16"/>
        <v>0</v>
      </c>
    </row>
    <row r="901" spans="30:31" x14ac:dyDescent="0.25">
      <c r="AD901" s="12" t="s">
        <v>85</v>
      </c>
      <c r="AE901" s="12">
        <f t="shared" si="16"/>
        <v>0</v>
      </c>
    </row>
    <row r="902" spans="30:31" x14ac:dyDescent="0.25">
      <c r="AD902" s="12" t="s">
        <v>85</v>
      </c>
      <c r="AE902" s="12">
        <f t="shared" si="16"/>
        <v>0</v>
      </c>
    </row>
    <row r="903" spans="30:31" x14ac:dyDescent="0.25">
      <c r="AD903" s="12" t="s">
        <v>85</v>
      </c>
      <c r="AE903" s="12">
        <f t="shared" si="16"/>
        <v>0</v>
      </c>
    </row>
    <row r="904" spans="30:31" x14ac:dyDescent="0.25">
      <c r="AD904" s="12" t="s">
        <v>85</v>
      </c>
      <c r="AE904" s="12">
        <f t="shared" si="16"/>
        <v>0</v>
      </c>
    </row>
    <row r="905" spans="30:31" x14ac:dyDescent="0.25">
      <c r="AD905" s="12" t="s">
        <v>85</v>
      </c>
      <c r="AE905" s="12">
        <f t="shared" si="16"/>
        <v>0</v>
      </c>
    </row>
    <row r="906" spans="30:31" x14ac:dyDescent="0.25">
      <c r="AD906" s="12" t="s">
        <v>85</v>
      </c>
      <c r="AE906" s="12">
        <f t="shared" si="16"/>
        <v>0</v>
      </c>
    </row>
    <row r="907" spans="30:31" x14ac:dyDescent="0.25">
      <c r="AD907" s="12" t="s">
        <v>85</v>
      </c>
      <c r="AE907" s="12">
        <f t="shared" si="16"/>
        <v>0</v>
      </c>
    </row>
    <row r="908" spans="30:31" x14ac:dyDescent="0.25">
      <c r="AD908" s="12" t="s">
        <v>85</v>
      </c>
      <c r="AE908" s="12">
        <f t="shared" si="16"/>
        <v>0</v>
      </c>
    </row>
    <row r="909" spans="30:31" x14ac:dyDescent="0.25">
      <c r="AD909" s="12" t="s">
        <v>85</v>
      </c>
      <c r="AE909" s="12">
        <f t="shared" si="16"/>
        <v>0</v>
      </c>
    </row>
    <row r="910" spans="30:31" x14ac:dyDescent="0.25">
      <c r="AD910" s="12" t="s">
        <v>85</v>
      </c>
      <c r="AE910" s="12">
        <f t="shared" si="16"/>
        <v>0</v>
      </c>
    </row>
    <row r="911" spans="30:31" x14ac:dyDescent="0.25">
      <c r="AD911" s="12" t="s">
        <v>85</v>
      </c>
      <c r="AE911" s="12">
        <f t="shared" si="16"/>
        <v>0</v>
      </c>
    </row>
    <row r="912" spans="30:31" x14ac:dyDescent="0.25">
      <c r="AD912" s="12" t="s">
        <v>85</v>
      </c>
      <c r="AE912" s="12">
        <f t="shared" si="16"/>
        <v>0</v>
      </c>
    </row>
    <row r="913" spans="30:31" x14ac:dyDescent="0.25">
      <c r="AD913" s="12" t="s">
        <v>85</v>
      </c>
      <c r="AE913" s="12">
        <f t="shared" si="16"/>
        <v>0</v>
      </c>
    </row>
    <row r="914" spans="30:31" x14ac:dyDescent="0.25">
      <c r="AD914" s="12" t="s">
        <v>85</v>
      </c>
      <c r="AE914" s="12">
        <f t="shared" si="16"/>
        <v>0</v>
      </c>
    </row>
    <row r="915" spans="30:31" x14ac:dyDescent="0.25">
      <c r="AD915" s="12" t="s">
        <v>85</v>
      </c>
      <c r="AE915" s="12">
        <f t="shared" si="16"/>
        <v>0</v>
      </c>
    </row>
    <row r="916" spans="30:31" x14ac:dyDescent="0.25">
      <c r="AD916" s="12" t="s">
        <v>85</v>
      </c>
      <c r="AE916" s="12">
        <f t="shared" si="16"/>
        <v>0</v>
      </c>
    </row>
    <row r="917" spans="30:31" x14ac:dyDescent="0.25">
      <c r="AD917" s="12" t="s">
        <v>85</v>
      </c>
      <c r="AE917" s="12">
        <f t="shared" si="16"/>
        <v>0</v>
      </c>
    </row>
    <row r="918" spans="30:31" x14ac:dyDescent="0.25">
      <c r="AD918" s="12" t="s">
        <v>85</v>
      </c>
      <c r="AE918" s="12">
        <f t="shared" si="16"/>
        <v>0</v>
      </c>
    </row>
    <row r="919" spans="30:31" x14ac:dyDescent="0.25">
      <c r="AD919" s="12" t="s">
        <v>85</v>
      </c>
      <c r="AE919" s="12">
        <f t="shared" si="16"/>
        <v>0</v>
      </c>
    </row>
    <row r="920" spans="30:31" x14ac:dyDescent="0.25">
      <c r="AD920" s="12" t="s">
        <v>85</v>
      </c>
      <c r="AE920" s="12">
        <f t="shared" si="16"/>
        <v>0</v>
      </c>
    </row>
    <row r="921" spans="30:31" x14ac:dyDescent="0.25">
      <c r="AD921" s="12" t="s">
        <v>85</v>
      </c>
      <c r="AE921" s="12">
        <f t="shared" si="16"/>
        <v>0</v>
      </c>
    </row>
    <row r="922" spans="30:31" x14ac:dyDescent="0.25">
      <c r="AD922" s="12" t="s">
        <v>85</v>
      </c>
      <c r="AE922" s="12">
        <f t="shared" si="16"/>
        <v>0</v>
      </c>
    </row>
    <row r="923" spans="30:31" x14ac:dyDescent="0.25">
      <c r="AD923" s="12" t="s">
        <v>85</v>
      </c>
      <c r="AE923" s="12">
        <f t="shared" ref="AE923:AE986" si="17">+N923*I923</f>
        <v>0</v>
      </c>
    </row>
    <row r="924" spans="30:31" x14ac:dyDescent="0.25">
      <c r="AD924" s="12" t="s">
        <v>85</v>
      </c>
      <c r="AE924" s="12">
        <f t="shared" si="17"/>
        <v>0</v>
      </c>
    </row>
    <row r="925" spans="30:31" x14ac:dyDescent="0.25">
      <c r="AD925" s="12" t="s">
        <v>85</v>
      </c>
      <c r="AE925" s="12">
        <f t="shared" si="17"/>
        <v>0</v>
      </c>
    </row>
    <row r="926" spans="30:31" x14ac:dyDescent="0.25">
      <c r="AD926" s="12" t="s">
        <v>85</v>
      </c>
      <c r="AE926" s="12">
        <f t="shared" si="17"/>
        <v>0</v>
      </c>
    </row>
    <row r="927" spans="30:31" x14ac:dyDescent="0.25">
      <c r="AD927" s="12" t="s">
        <v>85</v>
      </c>
      <c r="AE927" s="12">
        <f t="shared" si="17"/>
        <v>0</v>
      </c>
    </row>
    <row r="928" spans="30:31" x14ac:dyDescent="0.25">
      <c r="AD928" s="12" t="s">
        <v>85</v>
      </c>
      <c r="AE928" s="12">
        <f t="shared" si="17"/>
        <v>0</v>
      </c>
    </row>
    <row r="929" spans="30:31" x14ac:dyDescent="0.25">
      <c r="AD929" s="12" t="s">
        <v>85</v>
      </c>
      <c r="AE929" s="12">
        <f t="shared" si="17"/>
        <v>0</v>
      </c>
    </row>
    <row r="930" spans="30:31" x14ac:dyDescent="0.25">
      <c r="AD930" s="12" t="s">
        <v>85</v>
      </c>
      <c r="AE930" s="12">
        <f t="shared" si="17"/>
        <v>0</v>
      </c>
    </row>
    <row r="931" spans="30:31" x14ac:dyDescent="0.25">
      <c r="AD931" s="12" t="s">
        <v>85</v>
      </c>
      <c r="AE931" s="12">
        <f t="shared" si="17"/>
        <v>0</v>
      </c>
    </row>
    <row r="932" spans="30:31" x14ac:dyDescent="0.25">
      <c r="AD932" s="12" t="s">
        <v>85</v>
      </c>
      <c r="AE932" s="12">
        <f t="shared" si="17"/>
        <v>0</v>
      </c>
    </row>
    <row r="933" spans="30:31" x14ac:dyDescent="0.25">
      <c r="AD933" s="12" t="s">
        <v>85</v>
      </c>
      <c r="AE933" s="12">
        <f t="shared" si="17"/>
        <v>0</v>
      </c>
    </row>
    <row r="934" spans="30:31" x14ac:dyDescent="0.25">
      <c r="AD934" s="12" t="s">
        <v>85</v>
      </c>
      <c r="AE934" s="12">
        <f t="shared" si="17"/>
        <v>0</v>
      </c>
    </row>
    <row r="935" spans="30:31" x14ac:dyDescent="0.25">
      <c r="AD935" s="12" t="s">
        <v>85</v>
      </c>
      <c r="AE935" s="12">
        <f t="shared" si="17"/>
        <v>0</v>
      </c>
    </row>
    <row r="936" spans="30:31" x14ac:dyDescent="0.25">
      <c r="AD936" s="12" t="s">
        <v>85</v>
      </c>
      <c r="AE936" s="12">
        <f t="shared" si="17"/>
        <v>0</v>
      </c>
    </row>
    <row r="937" spans="30:31" x14ac:dyDescent="0.25">
      <c r="AD937" s="12" t="s">
        <v>85</v>
      </c>
      <c r="AE937" s="12">
        <f t="shared" si="17"/>
        <v>0</v>
      </c>
    </row>
    <row r="938" spans="30:31" x14ac:dyDescent="0.25">
      <c r="AD938" s="12" t="s">
        <v>85</v>
      </c>
      <c r="AE938" s="12">
        <f t="shared" si="17"/>
        <v>0</v>
      </c>
    </row>
    <row r="939" spans="30:31" x14ac:dyDescent="0.25">
      <c r="AD939" s="12" t="s">
        <v>85</v>
      </c>
      <c r="AE939" s="12">
        <f t="shared" si="17"/>
        <v>0</v>
      </c>
    </row>
    <row r="940" spans="30:31" x14ac:dyDescent="0.25">
      <c r="AD940" s="12" t="s">
        <v>85</v>
      </c>
      <c r="AE940" s="12">
        <f t="shared" si="17"/>
        <v>0</v>
      </c>
    </row>
    <row r="941" spans="30:31" x14ac:dyDescent="0.25">
      <c r="AD941" s="12" t="s">
        <v>85</v>
      </c>
      <c r="AE941" s="12">
        <f t="shared" si="17"/>
        <v>0</v>
      </c>
    </row>
    <row r="942" spans="30:31" x14ac:dyDescent="0.25">
      <c r="AD942" s="12" t="s">
        <v>85</v>
      </c>
      <c r="AE942" s="12">
        <f t="shared" si="17"/>
        <v>0</v>
      </c>
    </row>
    <row r="943" spans="30:31" x14ac:dyDescent="0.25">
      <c r="AD943" s="12" t="s">
        <v>85</v>
      </c>
      <c r="AE943" s="12">
        <f t="shared" si="17"/>
        <v>0</v>
      </c>
    </row>
    <row r="944" spans="30:31" x14ac:dyDescent="0.25">
      <c r="AD944" s="12" t="s">
        <v>85</v>
      </c>
      <c r="AE944" s="12">
        <f t="shared" si="17"/>
        <v>0</v>
      </c>
    </row>
    <row r="945" spans="30:31" x14ac:dyDescent="0.25">
      <c r="AD945" s="12" t="s">
        <v>85</v>
      </c>
      <c r="AE945" s="12">
        <f t="shared" si="17"/>
        <v>0</v>
      </c>
    </row>
    <row r="946" spans="30:31" x14ac:dyDescent="0.25">
      <c r="AD946" s="12" t="s">
        <v>85</v>
      </c>
      <c r="AE946" s="12">
        <f t="shared" si="17"/>
        <v>0</v>
      </c>
    </row>
    <row r="947" spans="30:31" x14ac:dyDescent="0.25">
      <c r="AD947" s="12" t="s">
        <v>85</v>
      </c>
      <c r="AE947" s="12">
        <f t="shared" si="17"/>
        <v>0</v>
      </c>
    </row>
    <row r="948" spans="30:31" x14ac:dyDescent="0.25">
      <c r="AD948" s="12" t="s">
        <v>85</v>
      </c>
      <c r="AE948" s="12">
        <f t="shared" si="17"/>
        <v>0</v>
      </c>
    </row>
    <row r="949" spans="30:31" x14ac:dyDescent="0.25">
      <c r="AD949" s="12" t="s">
        <v>85</v>
      </c>
      <c r="AE949" s="12">
        <f t="shared" si="17"/>
        <v>0</v>
      </c>
    </row>
    <row r="950" spans="30:31" x14ac:dyDescent="0.25">
      <c r="AD950" s="12" t="s">
        <v>85</v>
      </c>
      <c r="AE950" s="12">
        <f t="shared" si="17"/>
        <v>0</v>
      </c>
    </row>
    <row r="951" spans="30:31" x14ac:dyDescent="0.25">
      <c r="AD951" s="12" t="s">
        <v>85</v>
      </c>
      <c r="AE951" s="12">
        <f t="shared" si="17"/>
        <v>0</v>
      </c>
    </row>
    <row r="952" spans="30:31" x14ac:dyDescent="0.25">
      <c r="AD952" s="12" t="s">
        <v>85</v>
      </c>
      <c r="AE952" s="12">
        <f t="shared" si="17"/>
        <v>0</v>
      </c>
    </row>
    <row r="953" spans="30:31" x14ac:dyDescent="0.25">
      <c r="AD953" s="12" t="s">
        <v>85</v>
      </c>
      <c r="AE953" s="12">
        <f t="shared" si="17"/>
        <v>0</v>
      </c>
    </row>
    <row r="954" spans="30:31" x14ac:dyDescent="0.25">
      <c r="AD954" s="12" t="s">
        <v>85</v>
      </c>
      <c r="AE954" s="12">
        <f t="shared" si="17"/>
        <v>0</v>
      </c>
    </row>
    <row r="955" spans="30:31" x14ac:dyDescent="0.25">
      <c r="AD955" s="12" t="s">
        <v>85</v>
      </c>
      <c r="AE955" s="12">
        <f t="shared" si="17"/>
        <v>0</v>
      </c>
    </row>
    <row r="956" spans="30:31" x14ac:dyDescent="0.25">
      <c r="AD956" s="12" t="s">
        <v>85</v>
      </c>
      <c r="AE956" s="12">
        <f t="shared" si="17"/>
        <v>0</v>
      </c>
    </row>
    <row r="957" spans="30:31" x14ac:dyDescent="0.25">
      <c r="AD957" s="12" t="s">
        <v>85</v>
      </c>
      <c r="AE957" s="12">
        <f t="shared" si="17"/>
        <v>0</v>
      </c>
    </row>
    <row r="958" spans="30:31" x14ac:dyDescent="0.25">
      <c r="AD958" s="12" t="s">
        <v>85</v>
      </c>
      <c r="AE958" s="12">
        <f t="shared" si="17"/>
        <v>0</v>
      </c>
    </row>
    <row r="959" spans="30:31" x14ac:dyDescent="0.25">
      <c r="AD959" s="12" t="s">
        <v>85</v>
      </c>
      <c r="AE959" s="12">
        <f t="shared" si="17"/>
        <v>0</v>
      </c>
    </row>
    <row r="960" spans="30:31" x14ac:dyDescent="0.25">
      <c r="AD960" s="12" t="s">
        <v>85</v>
      </c>
      <c r="AE960" s="12">
        <f t="shared" si="17"/>
        <v>0</v>
      </c>
    </row>
    <row r="961" spans="30:31" x14ac:dyDescent="0.25">
      <c r="AD961" s="12" t="s">
        <v>85</v>
      </c>
      <c r="AE961" s="12">
        <f t="shared" si="17"/>
        <v>0</v>
      </c>
    </row>
    <row r="962" spans="30:31" x14ac:dyDescent="0.25">
      <c r="AD962" s="12" t="s">
        <v>85</v>
      </c>
      <c r="AE962" s="12">
        <f t="shared" si="17"/>
        <v>0</v>
      </c>
    </row>
    <row r="963" spans="30:31" x14ac:dyDescent="0.25">
      <c r="AD963" s="12" t="s">
        <v>85</v>
      </c>
      <c r="AE963" s="12">
        <f t="shared" si="17"/>
        <v>0</v>
      </c>
    </row>
    <row r="964" spans="30:31" x14ac:dyDescent="0.25">
      <c r="AD964" s="12" t="s">
        <v>85</v>
      </c>
      <c r="AE964" s="12">
        <f t="shared" si="17"/>
        <v>0</v>
      </c>
    </row>
    <row r="965" spans="30:31" x14ac:dyDescent="0.25">
      <c r="AD965" s="12" t="s">
        <v>85</v>
      </c>
      <c r="AE965" s="12">
        <f t="shared" si="17"/>
        <v>0</v>
      </c>
    </row>
    <row r="966" spans="30:31" x14ac:dyDescent="0.25">
      <c r="AD966" s="12" t="s">
        <v>85</v>
      </c>
      <c r="AE966" s="12">
        <f t="shared" si="17"/>
        <v>0</v>
      </c>
    </row>
    <row r="967" spans="30:31" x14ac:dyDescent="0.25">
      <c r="AD967" s="12" t="s">
        <v>85</v>
      </c>
      <c r="AE967" s="12">
        <f t="shared" si="17"/>
        <v>0</v>
      </c>
    </row>
    <row r="968" spans="30:31" x14ac:dyDescent="0.25">
      <c r="AD968" s="12" t="s">
        <v>85</v>
      </c>
      <c r="AE968" s="12">
        <f t="shared" si="17"/>
        <v>0</v>
      </c>
    </row>
    <row r="969" spans="30:31" x14ac:dyDescent="0.25">
      <c r="AD969" s="12" t="s">
        <v>85</v>
      </c>
      <c r="AE969" s="12">
        <f t="shared" si="17"/>
        <v>0</v>
      </c>
    </row>
    <row r="970" spans="30:31" x14ac:dyDescent="0.25">
      <c r="AD970" s="12" t="s">
        <v>85</v>
      </c>
      <c r="AE970" s="12">
        <f t="shared" si="17"/>
        <v>0</v>
      </c>
    </row>
    <row r="971" spans="30:31" x14ac:dyDescent="0.25">
      <c r="AD971" s="12" t="s">
        <v>85</v>
      </c>
      <c r="AE971" s="12">
        <f t="shared" si="17"/>
        <v>0</v>
      </c>
    </row>
    <row r="972" spans="30:31" x14ac:dyDescent="0.25">
      <c r="AD972" s="12" t="s">
        <v>85</v>
      </c>
      <c r="AE972" s="12">
        <f t="shared" si="17"/>
        <v>0</v>
      </c>
    </row>
    <row r="973" spans="30:31" x14ac:dyDescent="0.25">
      <c r="AD973" s="12" t="s">
        <v>85</v>
      </c>
      <c r="AE973" s="12">
        <f t="shared" si="17"/>
        <v>0</v>
      </c>
    </row>
    <row r="974" spans="30:31" x14ac:dyDescent="0.25">
      <c r="AD974" s="12" t="s">
        <v>85</v>
      </c>
      <c r="AE974" s="12">
        <f t="shared" si="17"/>
        <v>0</v>
      </c>
    </row>
    <row r="975" spans="30:31" x14ac:dyDescent="0.25">
      <c r="AD975" s="12" t="s">
        <v>85</v>
      </c>
      <c r="AE975" s="12">
        <f t="shared" si="17"/>
        <v>0</v>
      </c>
    </row>
    <row r="976" spans="30:31" x14ac:dyDescent="0.25">
      <c r="AD976" s="12" t="s">
        <v>85</v>
      </c>
      <c r="AE976" s="12">
        <f t="shared" si="17"/>
        <v>0</v>
      </c>
    </row>
    <row r="977" spans="30:31" x14ac:dyDescent="0.25">
      <c r="AD977" s="12" t="s">
        <v>85</v>
      </c>
      <c r="AE977" s="12">
        <f t="shared" si="17"/>
        <v>0</v>
      </c>
    </row>
    <row r="978" spans="30:31" x14ac:dyDescent="0.25">
      <c r="AD978" s="12" t="s">
        <v>85</v>
      </c>
      <c r="AE978" s="12">
        <f t="shared" si="17"/>
        <v>0</v>
      </c>
    </row>
    <row r="979" spans="30:31" x14ac:dyDescent="0.25">
      <c r="AD979" s="12" t="s">
        <v>85</v>
      </c>
      <c r="AE979" s="12">
        <f t="shared" si="17"/>
        <v>0</v>
      </c>
    </row>
    <row r="980" spans="30:31" x14ac:dyDescent="0.25">
      <c r="AD980" s="12" t="s">
        <v>85</v>
      </c>
      <c r="AE980" s="12">
        <f t="shared" si="17"/>
        <v>0</v>
      </c>
    </row>
    <row r="981" spans="30:31" x14ac:dyDescent="0.25">
      <c r="AD981" s="12" t="s">
        <v>85</v>
      </c>
      <c r="AE981" s="12">
        <f t="shared" si="17"/>
        <v>0</v>
      </c>
    </row>
    <row r="982" spans="30:31" x14ac:dyDescent="0.25">
      <c r="AD982" s="12" t="s">
        <v>85</v>
      </c>
      <c r="AE982" s="12">
        <f t="shared" si="17"/>
        <v>0</v>
      </c>
    </row>
    <row r="983" spans="30:31" x14ac:dyDescent="0.25">
      <c r="AD983" s="12" t="s">
        <v>85</v>
      </c>
      <c r="AE983" s="12">
        <f t="shared" si="17"/>
        <v>0</v>
      </c>
    </row>
    <row r="984" spans="30:31" x14ac:dyDescent="0.25">
      <c r="AD984" s="12" t="s">
        <v>85</v>
      </c>
      <c r="AE984" s="12">
        <f t="shared" si="17"/>
        <v>0</v>
      </c>
    </row>
    <row r="985" spans="30:31" x14ac:dyDescent="0.25">
      <c r="AD985" s="12" t="s">
        <v>85</v>
      </c>
      <c r="AE985" s="12">
        <f t="shared" si="17"/>
        <v>0</v>
      </c>
    </row>
    <row r="986" spans="30:31" x14ac:dyDescent="0.25">
      <c r="AD986" s="12" t="s">
        <v>85</v>
      </c>
      <c r="AE986" s="12">
        <f t="shared" si="17"/>
        <v>0</v>
      </c>
    </row>
    <row r="987" spans="30:31" x14ac:dyDescent="0.25">
      <c r="AD987" s="12" t="s">
        <v>85</v>
      </c>
      <c r="AE987" s="12">
        <f t="shared" ref="AE987:AE1050" si="18">+N987*I987</f>
        <v>0</v>
      </c>
    </row>
    <row r="988" spans="30:31" x14ac:dyDescent="0.25">
      <c r="AD988" s="12" t="s">
        <v>85</v>
      </c>
      <c r="AE988" s="12">
        <f t="shared" si="18"/>
        <v>0</v>
      </c>
    </row>
    <row r="989" spans="30:31" x14ac:dyDescent="0.25">
      <c r="AD989" s="12" t="s">
        <v>85</v>
      </c>
      <c r="AE989" s="12">
        <f t="shared" si="18"/>
        <v>0</v>
      </c>
    </row>
    <row r="990" spans="30:31" x14ac:dyDescent="0.25">
      <c r="AD990" s="12" t="s">
        <v>85</v>
      </c>
      <c r="AE990" s="12">
        <f t="shared" si="18"/>
        <v>0</v>
      </c>
    </row>
    <row r="991" spans="30:31" x14ac:dyDescent="0.25">
      <c r="AD991" s="12" t="s">
        <v>85</v>
      </c>
      <c r="AE991" s="12">
        <f t="shared" si="18"/>
        <v>0</v>
      </c>
    </row>
    <row r="992" spans="30:31" x14ac:dyDescent="0.25">
      <c r="AD992" s="12" t="s">
        <v>85</v>
      </c>
      <c r="AE992" s="12">
        <f t="shared" si="18"/>
        <v>0</v>
      </c>
    </row>
    <row r="993" spans="30:31" x14ac:dyDescent="0.25">
      <c r="AD993" s="12" t="s">
        <v>85</v>
      </c>
      <c r="AE993" s="12">
        <f t="shared" si="18"/>
        <v>0</v>
      </c>
    </row>
    <row r="994" spans="30:31" x14ac:dyDescent="0.25">
      <c r="AD994" s="12" t="s">
        <v>85</v>
      </c>
      <c r="AE994" s="12">
        <f t="shared" si="18"/>
        <v>0</v>
      </c>
    </row>
    <row r="995" spans="30:31" x14ac:dyDescent="0.25">
      <c r="AD995" s="12" t="s">
        <v>85</v>
      </c>
      <c r="AE995" s="12">
        <f t="shared" si="18"/>
        <v>0</v>
      </c>
    </row>
    <row r="996" spans="30:31" x14ac:dyDescent="0.25">
      <c r="AD996" s="12" t="s">
        <v>85</v>
      </c>
      <c r="AE996" s="12">
        <f t="shared" si="18"/>
        <v>0</v>
      </c>
    </row>
    <row r="997" spans="30:31" x14ac:dyDescent="0.25">
      <c r="AD997" s="12" t="s">
        <v>85</v>
      </c>
      <c r="AE997" s="12">
        <f t="shared" si="18"/>
        <v>0</v>
      </c>
    </row>
    <row r="998" spans="30:31" x14ac:dyDescent="0.25">
      <c r="AD998" s="12" t="s">
        <v>85</v>
      </c>
      <c r="AE998" s="12">
        <f t="shared" si="18"/>
        <v>0</v>
      </c>
    </row>
    <row r="999" spans="30:31" x14ac:dyDescent="0.25">
      <c r="AD999" s="12" t="s">
        <v>85</v>
      </c>
      <c r="AE999" s="12">
        <f t="shared" si="18"/>
        <v>0</v>
      </c>
    </row>
    <row r="1000" spans="30:31" x14ac:dyDescent="0.25">
      <c r="AD1000" s="12" t="s">
        <v>85</v>
      </c>
      <c r="AE1000" s="12">
        <f t="shared" si="18"/>
        <v>0</v>
      </c>
    </row>
    <row r="1001" spans="30:31" x14ac:dyDescent="0.25">
      <c r="AD1001" s="12" t="s">
        <v>85</v>
      </c>
      <c r="AE1001" s="12">
        <f t="shared" si="18"/>
        <v>0</v>
      </c>
    </row>
    <row r="1002" spans="30:31" x14ac:dyDescent="0.25">
      <c r="AD1002" s="12" t="s">
        <v>85</v>
      </c>
      <c r="AE1002" s="12">
        <f t="shared" si="18"/>
        <v>0</v>
      </c>
    </row>
    <row r="1003" spans="30:31" x14ac:dyDescent="0.25">
      <c r="AD1003" s="12" t="s">
        <v>85</v>
      </c>
      <c r="AE1003" s="12">
        <f t="shared" si="18"/>
        <v>0</v>
      </c>
    </row>
    <row r="1004" spans="30:31" x14ac:dyDescent="0.25">
      <c r="AD1004" s="12" t="s">
        <v>85</v>
      </c>
      <c r="AE1004" s="12">
        <f t="shared" si="18"/>
        <v>0</v>
      </c>
    </row>
    <row r="1005" spans="30:31" x14ac:dyDescent="0.25">
      <c r="AD1005" s="12" t="s">
        <v>85</v>
      </c>
      <c r="AE1005" s="12">
        <f t="shared" si="18"/>
        <v>0</v>
      </c>
    </row>
    <row r="1006" spans="30:31" x14ac:dyDescent="0.25">
      <c r="AD1006" s="12" t="s">
        <v>85</v>
      </c>
      <c r="AE1006" s="12">
        <f t="shared" si="18"/>
        <v>0</v>
      </c>
    </row>
    <row r="1007" spans="30:31" x14ac:dyDescent="0.25">
      <c r="AD1007" s="12" t="s">
        <v>85</v>
      </c>
      <c r="AE1007" s="12">
        <f t="shared" si="18"/>
        <v>0</v>
      </c>
    </row>
    <row r="1008" spans="30:31" x14ac:dyDescent="0.25">
      <c r="AD1008" s="12" t="s">
        <v>85</v>
      </c>
      <c r="AE1008" s="12">
        <f t="shared" si="18"/>
        <v>0</v>
      </c>
    </row>
    <row r="1009" spans="30:31" x14ac:dyDescent="0.25">
      <c r="AD1009" s="12" t="s">
        <v>85</v>
      </c>
      <c r="AE1009" s="12">
        <f t="shared" si="18"/>
        <v>0</v>
      </c>
    </row>
    <row r="1010" spans="30:31" x14ac:dyDescent="0.25">
      <c r="AD1010" s="12" t="s">
        <v>85</v>
      </c>
      <c r="AE1010" s="12">
        <f t="shared" si="18"/>
        <v>0</v>
      </c>
    </row>
    <row r="1011" spans="30:31" x14ac:dyDescent="0.25">
      <c r="AD1011" s="12" t="s">
        <v>85</v>
      </c>
      <c r="AE1011" s="12">
        <f t="shared" si="18"/>
        <v>0</v>
      </c>
    </row>
    <row r="1012" spans="30:31" x14ac:dyDescent="0.25">
      <c r="AD1012" s="12" t="s">
        <v>85</v>
      </c>
      <c r="AE1012" s="12">
        <f t="shared" si="18"/>
        <v>0</v>
      </c>
    </row>
    <row r="1013" spans="30:31" x14ac:dyDescent="0.25">
      <c r="AD1013" s="12" t="s">
        <v>85</v>
      </c>
      <c r="AE1013" s="12">
        <f t="shared" si="18"/>
        <v>0</v>
      </c>
    </row>
    <row r="1014" spans="30:31" x14ac:dyDescent="0.25">
      <c r="AD1014" s="12" t="s">
        <v>85</v>
      </c>
      <c r="AE1014" s="12">
        <f t="shared" si="18"/>
        <v>0</v>
      </c>
    </row>
    <row r="1015" spans="30:31" x14ac:dyDescent="0.25">
      <c r="AD1015" s="12" t="s">
        <v>85</v>
      </c>
      <c r="AE1015" s="12">
        <f t="shared" si="18"/>
        <v>0</v>
      </c>
    </row>
    <row r="1016" spans="30:31" x14ac:dyDescent="0.25">
      <c r="AD1016" s="12" t="s">
        <v>85</v>
      </c>
      <c r="AE1016" s="12">
        <f t="shared" si="18"/>
        <v>0</v>
      </c>
    </row>
    <row r="1017" spans="30:31" x14ac:dyDescent="0.25">
      <c r="AD1017" s="12" t="s">
        <v>85</v>
      </c>
      <c r="AE1017" s="12">
        <f t="shared" si="18"/>
        <v>0</v>
      </c>
    </row>
    <row r="1018" spans="30:31" x14ac:dyDescent="0.25">
      <c r="AD1018" s="12" t="s">
        <v>85</v>
      </c>
      <c r="AE1018" s="12">
        <f t="shared" si="18"/>
        <v>0</v>
      </c>
    </row>
    <row r="1019" spans="30:31" x14ac:dyDescent="0.25">
      <c r="AD1019" s="12" t="s">
        <v>85</v>
      </c>
      <c r="AE1019" s="12">
        <f t="shared" si="18"/>
        <v>0</v>
      </c>
    </row>
    <row r="1020" spans="30:31" x14ac:dyDescent="0.25">
      <c r="AD1020" s="12" t="s">
        <v>85</v>
      </c>
      <c r="AE1020" s="12">
        <f t="shared" si="18"/>
        <v>0</v>
      </c>
    </row>
    <row r="1021" spans="30:31" x14ac:dyDescent="0.25">
      <c r="AD1021" s="12" t="s">
        <v>85</v>
      </c>
      <c r="AE1021" s="12">
        <f t="shared" si="18"/>
        <v>0</v>
      </c>
    </row>
    <row r="1022" spans="30:31" x14ac:dyDescent="0.25">
      <c r="AD1022" s="12" t="s">
        <v>85</v>
      </c>
      <c r="AE1022" s="12">
        <f t="shared" si="18"/>
        <v>0</v>
      </c>
    </row>
    <row r="1023" spans="30:31" x14ac:dyDescent="0.25">
      <c r="AD1023" s="12" t="s">
        <v>85</v>
      </c>
      <c r="AE1023" s="12">
        <f t="shared" si="18"/>
        <v>0</v>
      </c>
    </row>
    <row r="1024" spans="30:31" x14ac:dyDescent="0.25">
      <c r="AD1024" s="12" t="s">
        <v>85</v>
      </c>
      <c r="AE1024" s="12">
        <f t="shared" si="18"/>
        <v>0</v>
      </c>
    </row>
    <row r="1025" spans="30:31" x14ac:dyDescent="0.25">
      <c r="AD1025" s="12" t="s">
        <v>85</v>
      </c>
      <c r="AE1025" s="12">
        <f t="shared" si="18"/>
        <v>0</v>
      </c>
    </row>
    <row r="1026" spans="30:31" x14ac:dyDescent="0.25">
      <c r="AD1026" s="12" t="s">
        <v>85</v>
      </c>
      <c r="AE1026" s="12">
        <f t="shared" si="18"/>
        <v>0</v>
      </c>
    </row>
    <row r="1027" spans="30:31" x14ac:dyDescent="0.25">
      <c r="AD1027" s="12" t="s">
        <v>85</v>
      </c>
      <c r="AE1027" s="12">
        <f t="shared" si="18"/>
        <v>0</v>
      </c>
    </row>
    <row r="1028" spans="30:31" x14ac:dyDescent="0.25">
      <c r="AD1028" s="12" t="s">
        <v>85</v>
      </c>
      <c r="AE1028" s="12">
        <f t="shared" si="18"/>
        <v>0</v>
      </c>
    </row>
    <row r="1029" spans="30:31" x14ac:dyDescent="0.25">
      <c r="AD1029" s="12" t="s">
        <v>85</v>
      </c>
      <c r="AE1029" s="12">
        <f t="shared" si="18"/>
        <v>0</v>
      </c>
    </row>
    <row r="1030" spans="30:31" x14ac:dyDescent="0.25">
      <c r="AD1030" s="12" t="s">
        <v>85</v>
      </c>
      <c r="AE1030" s="12">
        <f t="shared" si="18"/>
        <v>0</v>
      </c>
    </row>
    <row r="1031" spans="30:31" x14ac:dyDescent="0.25">
      <c r="AD1031" s="12" t="s">
        <v>85</v>
      </c>
      <c r="AE1031" s="12">
        <f t="shared" si="18"/>
        <v>0</v>
      </c>
    </row>
    <row r="1032" spans="30:31" x14ac:dyDescent="0.25">
      <c r="AD1032" s="12" t="s">
        <v>85</v>
      </c>
      <c r="AE1032" s="12">
        <f t="shared" si="18"/>
        <v>0</v>
      </c>
    </row>
    <row r="1033" spans="30:31" x14ac:dyDescent="0.25">
      <c r="AD1033" s="12" t="s">
        <v>85</v>
      </c>
      <c r="AE1033" s="12">
        <f t="shared" si="18"/>
        <v>0</v>
      </c>
    </row>
    <row r="1034" spans="30:31" x14ac:dyDescent="0.25">
      <c r="AD1034" s="12" t="s">
        <v>85</v>
      </c>
      <c r="AE1034" s="12">
        <f t="shared" si="18"/>
        <v>0</v>
      </c>
    </row>
    <row r="1035" spans="30:31" x14ac:dyDescent="0.25">
      <c r="AD1035" s="12" t="s">
        <v>85</v>
      </c>
      <c r="AE1035" s="12">
        <f t="shared" si="18"/>
        <v>0</v>
      </c>
    </row>
    <row r="1036" spans="30:31" x14ac:dyDescent="0.25">
      <c r="AD1036" s="12" t="s">
        <v>85</v>
      </c>
      <c r="AE1036" s="12">
        <f t="shared" si="18"/>
        <v>0</v>
      </c>
    </row>
    <row r="1037" spans="30:31" x14ac:dyDescent="0.25">
      <c r="AD1037" s="12" t="s">
        <v>85</v>
      </c>
      <c r="AE1037" s="12">
        <f t="shared" si="18"/>
        <v>0</v>
      </c>
    </row>
    <row r="1038" spans="30:31" x14ac:dyDescent="0.25">
      <c r="AD1038" s="12" t="s">
        <v>85</v>
      </c>
      <c r="AE1038" s="12">
        <f t="shared" si="18"/>
        <v>0</v>
      </c>
    </row>
    <row r="1039" spans="30:31" x14ac:dyDescent="0.25">
      <c r="AD1039" s="12" t="s">
        <v>85</v>
      </c>
      <c r="AE1039" s="12">
        <f t="shared" si="18"/>
        <v>0</v>
      </c>
    </row>
    <row r="1040" spans="30:31" x14ac:dyDescent="0.25">
      <c r="AD1040" s="12" t="s">
        <v>85</v>
      </c>
      <c r="AE1040" s="12">
        <f t="shared" si="18"/>
        <v>0</v>
      </c>
    </row>
    <row r="1041" spans="30:31" x14ac:dyDescent="0.25">
      <c r="AD1041" s="12" t="s">
        <v>85</v>
      </c>
      <c r="AE1041" s="12">
        <f t="shared" si="18"/>
        <v>0</v>
      </c>
    </row>
    <row r="1042" spans="30:31" x14ac:dyDescent="0.25">
      <c r="AD1042" s="12" t="s">
        <v>85</v>
      </c>
      <c r="AE1042" s="12">
        <f t="shared" si="18"/>
        <v>0</v>
      </c>
    </row>
    <row r="1043" spans="30:31" x14ac:dyDescent="0.25">
      <c r="AD1043" s="12" t="s">
        <v>85</v>
      </c>
      <c r="AE1043" s="12">
        <f t="shared" si="18"/>
        <v>0</v>
      </c>
    </row>
    <row r="1044" spans="30:31" x14ac:dyDescent="0.25">
      <c r="AD1044" s="12" t="s">
        <v>85</v>
      </c>
      <c r="AE1044" s="12">
        <f t="shared" si="18"/>
        <v>0</v>
      </c>
    </row>
    <row r="1045" spans="30:31" x14ac:dyDescent="0.25">
      <c r="AD1045" s="12" t="s">
        <v>85</v>
      </c>
      <c r="AE1045" s="12">
        <f t="shared" si="18"/>
        <v>0</v>
      </c>
    </row>
    <row r="1046" spans="30:31" x14ac:dyDescent="0.25">
      <c r="AD1046" s="12" t="s">
        <v>85</v>
      </c>
      <c r="AE1046" s="12">
        <f t="shared" si="18"/>
        <v>0</v>
      </c>
    </row>
    <row r="1047" spans="30:31" x14ac:dyDescent="0.25">
      <c r="AD1047" s="12" t="s">
        <v>85</v>
      </c>
      <c r="AE1047" s="12">
        <f t="shared" si="18"/>
        <v>0</v>
      </c>
    </row>
    <row r="1048" spans="30:31" x14ac:dyDescent="0.25">
      <c r="AD1048" s="12" t="s">
        <v>85</v>
      </c>
      <c r="AE1048" s="12">
        <f t="shared" si="18"/>
        <v>0</v>
      </c>
    </row>
    <row r="1049" spans="30:31" x14ac:dyDescent="0.25">
      <c r="AD1049" s="12" t="s">
        <v>85</v>
      </c>
      <c r="AE1049" s="12">
        <f t="shared" si="18"/>
        <v>0</v>
      </c>
    </row>
    <row r="1050" spans="30:31" x14ac:dyDescent="0.25">
      <c r="AD1050" s="12" t="s">
        <v>85</v>
      </c>
      <c r="AE1050" s="12">
        <f t="shared" si="18"/>
        <v>0</v>
      </c>
    </row>
    <row r="1051" spans="30:31" x14ac:dyDescent="0.25">
      <c r="AD1051" s="12" t="s">
        <v>85</v>
      </c>
      <c r="AE1051" s="12">
        <f t="shared" ref="AE1051:AE1105" si="19">+N1051*I1051</f>
        <v>0</v>
      </c>
    </row>
    <row r="1052" spans="30:31" x14ac:dyDescent="0.25">
      <c r="AD1052" s="12" t="s">
        <v>85</v>
      </c>
      <c r="AE1052" s="12">
        <f t="shared" si="19"/>
        <v>0</v>
      </c>
    </row>
    <row r="1053" spans="30:31" x14ac:dyDescent="0.25">
      <c r="AD1053" s="12" t="s">
        <v>85</v>
      </c>
      <c r="AE1053" s="12">
        <f t="shared" si="19"/>
        <v>0</v>
      </c>
    </row>
    <row r="1054" spans="30:31" x14ac:dyDescent="0.25">
      <c r="AD1054" s="12" t="s">
        <v>85</v>
      </c>
      <c r="AE1054" s="12">
        <f t="shared" si="19"/>
        <v>0</v>
      </c>
    </row>
    <row r="1055" spans="30:31" x14ac:dyDescent="0.25">
      <c r="AD1055" s="12" t="s">
        <v>85</v>
      </c>
      <c r="AE1055" s="12">
        <f t="shared" si="19"/>
        <v>0</v>
      </c>
    </row>
    <row r="1056" spans="30:31" x14ac:dyDescent="0.25">
      <c r="AD1056" s="12" t="s">
        <v>85</v>
      </c>
      <c r="AE1056" s="12">
        <f t="shared" si="19"/>
        <v>0</v>
      </c>
    </row>
    <row r="1057" spans="30:31" x14ac:dyDescent="0.25">
      <c r="AD1057" s="12" t="s">
        <v>85</v>
      </c>
      <c r="AE1057" s="12">
        <f t="shared" si="19"/>
        <v>0</v>
      </c>
    </row>
    <row r="1058" spans="30:31" x14ac:dyDescent="0.25">
      <c r="AD1058" s="12" t="s">
        <v>85</v>
      </c>
      <c r="AE1058" s="12">
        <f t="shared" si="19"/>
        <v>0</v>
      </c>
    </row>
    <row r="1059" spans="30:31" x14ac:dyDescent="0.25">
      <c r="AD1059" s="12" t="s">
        <v>85</v>
      </c>
      <c r="AE1059" s="12">
        <f t="shared" si="19"/>
        <v>0</v>
      </c>
    </row>
    <row r="1060" spans="30:31" x14ac:dyDescent="0.25">
      <c r="AD1060" s="12" t="s">
        <v>85</v>
      </c>
      <c r="AE1060" s="12">
        <f t="shared" si="19"/>
        <v>0</v>
      </c>
    </row>
    <row r="1061" spans="30:31" x14ac:dyDescent="0.25">
      <c r="AD1061" s="12" t="s">
        <v>85</v>
      </c>
      <c r="AE1061" s="12">
        <f t="shared" si="19"/>
        <v>0</v>
      </c>
    </row>
    <row r="1062" spans="30:31" x14ac:dyDescent="0.25">
      <c r="AD1062" s="12" t="s">
        <v>85</v>
      </c>
      <c r="AE1062" s="12">
        <f t="shared" si="19"/>
        <v>0</v>
      </c>
    </row>
    <row r="1063" spans="30:31" x14ac:dyDescent="0.25">
      <c r="AD1063" s="12" t="s">
        <v>85</v>
      </c>
      <c r="AE1063" s="12">
        <f t="shared" si="19"/>
        <v>0</v>
      </c>
    </row>
    <row r="1064" spans="30:31" x14ac:dyDescent="0.25">
      <c r="AD1064" s="12" t="s">
        <v>85</v>
      </c>
      <c r="AE1064" s="12">
        <f t="shared" si="19"/>
        <v>0</v>
      </c>
    </row>
    <row r="1065" spans="30:31" x14ac:dyDescent="0.25">
      <c r="AD1065" s="12" t="s">
        <v>85</v>
      </c>
      <c r="AE1065" s="12">
        <f t="shared" si="19"/>
        <v>0</v>
      </c>
    </row>
    <row r="1066" spans="30:31" x14ac:dyDescent="0.25">
      <c r="AD1066" s="12" t="s">
        <v>85</v>
      </c>
      <c r="AE1066" s="12">
        <f t="shared" si="19"/>
        <v>0</v>
      </c>
    </row>
    <row r="1067" spans="30:31" x14ac:dyDescent="0.25">
      <c r="AD1067" s="12" t="s">
        <v>85</v>
      </c>
      <c r="AE1067" s="12">
        <f t="shared" si="19"/>
        <v>0</v>
      </c>
    </row>
    <row r="1068" spans="30:31" x14ac:dyDescent="0.25">
      <c r="AD1068" s="12" t="s">
        <v>85</v>
      </c>
      <c r="AE1068" s="12">
        <f t="shared" si="19"/>
        <v>0</v>
      </c>
    </row>
    <row r="1069" spans="30:31" x14ac:dyDescent="0.25">
      <c r="AD1069" s="12" t="s">
        <v>85</v>
      </c>
      <c r="AE1069" s="12">
        <f t="shared" si="19"/>
        <v>0</v>
      </c>
    </row>
    <row r="1070" spans="30:31" x14ac:dyDescent="0.25">
      <c r="AD1070" s="12" t="s">
        <v>85</v>
      </c>
      <c r="AE1070" s="12">
        <f t="shared" si="19"/>
        <v>0</v>
      </c>
    </row>
    <row r="1071" spans="30:31" x14ac:dyDescent="0.25">
      <c r="AD1071" s="12" t="s">
        <v>85</v>
      </c>
      <c r="AE1071" s="12">
        <f t="shared" si="19"/>
        <v>0</v>
      </c>
    </row>
    <row r="1072" spans="30:31" x14ac:dyDescent="0.25">
      <c r="AD1072" s="12" t="s">
        <v>85</v>
      </c>
      <c r="AE1072" s="12">
        <f t="shared" si="19"/>
        <v>0</v>
      </c>
    </row>
    <row r="1073" spans="30:31" x14ac:dyDescent="0.25">
      <c r="AD1073" s="12" t="s">
        <v>85</v>
      </c>
      <c r="AE1073" s="12">
        <f t="shared" si="19"/>
        <v>0</v>
      </c>
    </row>
    <row r="1074" spans="30:31" x14ac:dyDescent="0.25">
      <c r="AD1074" s="12" t="s">
        <v>85</v>
      </c>
      <c r="AE1074" s="12">
        <f t="shared" si="19"/>
        <v>0</v>
      </c>
    </row>
    <row r="1075" spans="30:31" x14ac:dyDescent="0.25">
      <c r="AD1075" s="12" t="s">
        <v>85</v>
      </c>
      <c r="AE1075" s="12">
        <f t="shared" si="19"/>
        <v>0</v>
      </c>
    </row>
    <row r="1076" spans="30:31" x14ac:dyDescent="0.25">
      <c r="AD1076" s="12" t="s">
        <v>85</v>
      </c>
      <c r="AE1076" s="12">
        <f t="shared" si="19"/>
        <v>0</v>
      </c>
    </row>
    <row r="1077" spans="30:31" x14ac:dyDescent="0.25">
      <c r="AD1077" s="12" t="s">
        <v>85</v>
      </c>
      <c r="AE1077" s="12">
        <f t="shared" si="19"/>
        <v>0</v>
      </c>
    </row>
    <row r="1078" spans="30:31" x14ac:dyDescent="0.25">
      <c r="AD1078" s="12" t="s">
        <v>85</v>
      </c>
      <c r="AE1078" s="12">
        <f t="shared" si="19"/>
        <v>0</v>
      </c>
    </row>
    <row r="1079" spans="30:31" x14ac:dyDescent="0.25">
      <c r="AD1079" s="12" t="s">
        <v>85</v>
      </c>
      <c r="AE1079" s="12">
        <f t="shared" si="19"/>
        <v>0</v>
      </c>
    </row>
    <row r="1080" spans="30:31" x14ac:dyDescent="0.25">
      <c r="AD1080" s="12" t="s">
        <v>85</v>
      </c>
      <c r="AE1080" s="12">
        <f t="shared" si="19"/>
        <v>0</v>
      </c>
    </row>
    <row r="1081" spans="30:31" x14ac:dyDescent="0.25">
      <c r="AD1081" s="12" t="s">
        <v>85</v>
      </c>
      <c r="AE1081" s="12">
        <f t="shared" si="19"/>
        <v>0</v>
      </c>
    </row>
    <row r="1082" spans="30:31" x14ac:dyDescent="0.25">
      <c r="AD1082" s="12" t="s">
        <v>85</v>
      </c>
      <c r="AE1082" s="12">
        <f t="shared" si="19"/>
        <v>0</v>
      </c>
    </row>
    <row r="1083" spans="30:31" x14ac:dyDescent="0.25">
      <c r="AD1083" s="12" t="s">
        <v>85</v>
      </c>
      <c r="AE1083" s="12">
        <f t="shared" si="19"/>
        <v>0</v>
      </c>
    </row>
    <row r="1084" spans="30:31" x14ac:dyDescent="0.25">
      <c r="AD1084" s="12" t="s">
        <v>85</v>
      </c>
      <c r="AE1084" s="12">
        <f t="shared" si="19"/>
        <v>0</v>
      </c>
    </row>
    <row r="1085" spans="30:31" x14ac:dyDescent="0.25">
      <c r="AD1085" s="12" t="s">
        <v>85</v>
      </c>
      <c r="AE1085" s="12">
        <f t="shared" si="19"/>
        <v>0</v>
      </c>
    </row>
    <row r="1086" spans="30:31" x14ac:dyDescent="0.25">
      <c r="AD1086" s="12" t="s">
        <v>85</v>
      </c>
      <c r="AE1086" s="12">
        <f t="shared" si="19"/>
        <v>0</v>
      </c>
    </row>
    <row r="1087" spans="30:31" x14ac:dyDescent="0.25">
      <c r="AD1087" s="12" t="s">
        <v>85</v>
      </c>
      <c r="AE1087" s="12">
        <f t="shared" si="19"/>
        <v>0</v>
      </c>
    </row>
    <row r="1088" spans="30:31" x14ac:dyDescent="0.25">
      <c r="AD1088" s="12" t="s">
        <v>85</v>
      </c>
      <c r="AE1088" s="12">
        <f t="shared" si="19"/>
        <v>0</v>
      </c>
    </row>
    <row r="1089" spans="30:31" x14ac:dyDescent="0.25">
      <c r="AD1089" s="12" t="s">
        <v>85</v>
      </c>
      <c r="AE1089" s="12">
        <f t="shared" si="19"/>
        <v>0</v>
      </c>
    </row>
    <row r="1090" spans="30:31" x14ac:dyDescent="0.25">
      <c r="AD1090" s="12" t="s">
        <v>85</v>
      </c>
      <c r="AE1090" s="12">
        <f t="shared" si="19"/>
        <v>0</v>
      </c>
    </row>
    <row r="1091" spans="30:31" x14ac:dyDescent="0.25">
      <c r="AD1091" s="12" t="s">
        <v>85</v>
      </c>
      <c r="AE1091" s="12">
        <f t="shared" si="19"/>
        <v>0</v>
      </c>
    </row>
    <row r="1092" spans="30:31" x14ac:dyDescent="0.25">
      <c r="AD1092" s="12" t="s">
        <v>85</v>
      </c>
      <c r="AE1092" s="12">
        <f t="shared" si="19"/>
        <v>0</v>
      </c>
    </row>
    <row r="1093" spans="30:31" x14ac:dyDescent="0.25">
      <c r="AD1093" s="12" t="s">
        <v>85</v>
      </c>
      <c r="AE1093" s="12">
        <f t="shared" si="19"/>
        <v>0</v>
      </c>
    </row>
    <row r="1094" spans="30:31" x14ac:dyDescent="0.25">
      <c r="AD1094" s="12" t="s">
        <v>85</v>
      </c>
      <c r="AE1094" s="12">
        <f t="shared" si="19"/>
        <v>0</v>
      </c>
    </row>
    <row r="1095" spans="30:31" x14ac:dyDescent="0.25">
      <c r="AD1095" s="12" t="s">
        <v>85</v>
      </c>
      <c r="AE1095" s="12">
        <f t="shared" si="19"/>
        <v>0</v>
      </c>
    </row>
    <row r="1096" spans="30:31" x14ac:dyDescent="0.25">
      <c r="AD1096" s="12" t="s">
        <v>85</v>
      </c>
      <c r="AE1096" s="12">
        <f t="shared" si="19"/>
        <v>0</v>
      </c>
    </row>
    <row r="1097" spans="30:31" x14ac:dyDescent="0.25">
      <c r="AD1097" s="12" t="s">
        <v>85</v>
      </c>
      <c r="AE1097" s="12">
        <f t="shared" si="19"/>
        <v>0</v>
      </c>
    </row>
    <row r="1098" spans="30:31" x14ac:dyDescent="0.25">
      <c r="AD1098" s="12" t="s">
        <v>85</v>
      </c>
      <c r="AE1098" s="12">
        <f t="shared" si="19"/>
        <v>0</v>
      </c>
    </row>
    <row r="1099" spans="30:31" x14ac:dyDescent="0.25">
      <c r="AD1099" s="12" t="s">
        <v>85</v>
      </c>
      <c r="AE1099" s="12">
        <f t="shared" si="19"/>
        <v>0</v>
      </c>
    </row>
    <row r="1100" spans="30:31" x14ac:dyDescent="0.25">
      <c r="AD1100" s="12" t="s">
        <v>85</v>
      </c>
      <c r="AE1100" s="12">
        <f t="shared" si="19"/>
        <v>0</v>
      </c>
    </row>
    <row r="1101" spans="30:31" x14ac:dyDescent="0.25">
      <c r="AD1101" s="12" t="s">
        <v>85</v>
      </c>
      <c r="AE1101" s="12">
        <f t="shared" si="19"/>
        <v>0</v>
      </c>
    </row>
    <row r="1102" spans="30:31" x14ac:dyDescent="0.25">
      <c r="AD1102" s="12" t="s">
        <v>85</v>
      </c>
      <c r="AE1102" s="12">
        <f t="shared" si="19"/>
        <v>0</v>
      </c>
    </row>
    <row r="1103" spans="30:31" x14ac:dyDescent="0.25">
      <c r="AD1103" s="12" t="s">
        <v>85</v>
      </c>
      <c r="AE1103" s="12">
        <f t="shared" si="19"/>
        <v>0</v>
      </c>
    </row>
    <row r="1104" spans="30:31" x14ac:dyDescent="0.25">
      <c r="AD1104" s="12" t="s">
        <v>85</v>
      </c>
      <c r="AE1104" s="12">
        <f t="shared" si="19"/>
        <v>0</v>
      </c>
    </row>
    <row r="1105" spans="30:31" x14ac:dyDescent="0.25">
      <c r="AD1105" s="12" t="s">
        <v>85</v>
      </c>
      <c r="AE1105" s="12">
        <f t="shared" si="19"/>
        <v>0</v>
      </c>
    </row>
    <row r="1106" spans="30:31" x14ac:dyDescent="0.25">
      <c r="AD1106" s="12" t="s">
        <v>85</v>
      </c>
      <c r="AE1106" s="12">
        <f t="shared" ref="AE1106:AE1169" si="20">+N1106*I1106</f>
        <v>0</v>
      </c>
    </row>
    <row r="1107" spans="30:31" x14ac:dyDescent="0.25">
      <c r="AD1107" s="12" t="s">
        <v>85</v>
      </c>
      <c r="AE1107" s="12">
        <f t="shared" si="20"/>
        <v>0</v>
      </c>
    </row>
    <row r="1108" spans="30:31" x14ac:dyDescent="0.25">
      <c r="AD1108" s="12" t="s">
        <v>85</v>
      </c>
      <c r="AE1108" s="12">
        <f t="shared" si="20"/>
        <v>0</v>
      </c>
    </row>
    <row r="1109" spans="30:31" x14ac:dyDescent="0.25">
      <c r="AD1109" s="12" t="s">
        <v>85</v>
      </c>
      <c r="AE1109" s="12">
        <f t="shared" si="20"/>
        <v>0</v>
      </c>
    </row>
    <row r="1110" spans="30:31" x14ac:dyDescent="0.25">
      <c r="AD1110" s="12" t="s">
        <v>85</v>
      </c>
      <c r="AE1110" s="12">
        <f t="shared" si="20"/>
        <v>0</v>
      </c>
    </row>
    <row r="1111" spans="30:31" x14ac:dyDescent="0.25">
      <c r="AD1111" s="12" t="s">
        <v>85</v>
      </c>
      <c r="AE1111" s="12">
        <f t="shared" si="20"/>
        <v>0</v>
      </c>
    </row>
    <row r="1112" spans="30:31" x14ac:dyDescent="0.25">
      <c r="AD1112" s="12" t="s">
        <v>85</v>
      </c>
      <c r="AE1112" s="12">
        <f t="shared" si="20"/>
        <v>0</v>
      </c>
    </row>
    <row r="1113" spans="30:31" x14ac:dyDescent="0.25">
      <c r="AD1113" s="12" t="s">
        <v>85</v>
      </c>
      <c r="AE1113" s="12">
        <f t="shared" si="20"/>
        <v>0</v>
      </c>
    </row>
    <row r="1114" spans="30:31" x14ac:dyDescent="0.25">
      <c r="AD1114" s="12" t="s">
        <v>85</v>
      </c>
      <c r="AE1114" s="12">
        <f t="shared" si="20"/>
        <v>0</v>
      </c>
    </row>
    <row r="1115" spans="30:31" x14ac:dyDescent="0.25">
      <c r="AD1115" s="12" t="s">
        <v>85</v>
      </c>
      <c r="AE1115" s="12">
        <f t="shared" si="20"/>
        <v>0</v>
      </c>
    </row>
    <row r="1116" spans="30:31" x14ac:dyDescent="0.25">
      <c r="AD1116" s="12" t="s">
        <v>85</v>
      </c>
      <c r="AE1116" s="12">
        <f t="shared" si="20"/>
        <v>0</v>
      </c>
    </row>
    <row r="1117" spans="30:31" x14ac:dyDescent="0.25">
      <c r="AD1117" s="12" t="s">
        <v>85</v>
      </c>
      <c r="AE1117" s="12">
        <f t="shared" si="20"/>
        <v>0</v>
      </c>
    </row>
    <row r="1118" spans="30:31" x14ac:dyDescent="0.25">
      <c r="AD1118" s="12" t="s">
        <v>85</v>
      </c>
      <c r="AE1118" s="12">
        <f t="shared" si="20"/>
        <v>0</v>
      </c>
    </row>
    <row r="1119" spans="30:31" x14ac:dyDescent="0.25">
      <c r="AD1119" s="12" t="s">
        <v>85</v>
      </c>
      <c r="AE1119" s="12">
        <f t="shared" si="20"/>
        <v>0</v>
      </c>
    </row>
    <row r="1120" spans="30:31" x14ac:dyDescent="0.25">
      <c r="AD1120" s="12" t="s">
        <v>85</v>
      </c>
      <c r="AE1120" s="12">
        <f t="shared" si="20"/>
        <v>0</v>
      </c>
    </row>
    <row r="1121" spans="30:31" x14ac:dyDescent="0.25">
      <c r="AD1121" s="12" t="s">
        <v>85</v>
      </c>
      <c r="AE1121" s="12">
        <f t="shared" si="20"/>
        <v>0</v>
      </c>
    </row>
    <row r="1122" spans="30:31" x14ac:dyDescent="0.25">
      <c r="AD1122" s="12" t="s">
        <v>85</v>
      </c>
      <c r="AE1122" s="12">
        <f t="shared" si="20"/>
        <v>0</v>
      </c>
    </row>
    <row r="1123" spans="30:31" x14ac:dyDescent="0.25">
      <c r="AD1123" s="12" t="s">
        <v>85</v>
      </c>
      <c r="AE1123" s="12">
        <f t="shared" si="20"/>
        <v>0</v>
      </c>
    </row>
    <row r="1124" spans="30:31" x14ac:dyDescent="0.25">
      <c r="AD1124" s="12" t="s">
        <v>85</v>
      </c>
      <c r="AE1124" s="12">
        <f t="shared" si="20"/>
        <v>0</v>
      </c>
    </row>
    <row r="1125" spans="30:31" x14ac:dyDescent="0.25">
      <c r="AD1125" s="12" t="s">
        <v>85</v>
      </c>
      <c r="AE1125" s="12">
        <f t="shared" si="20"/>
        <v>0</v>
      </c>
    </row>
    <row r="1126" spans="30:31" x14ac:dyDescent="0.25">
      <c r="AD1126" s="12" t="s">
        <v>85</v>
      </c>
      <c r="AE1126" s="12">
        <f t="shared" si="20"/>
        <v>0</v>
      </c>
    </row>
    <row r="1127" spans="30:31" x14ac:dyDescent="0.25">
      <c r="AD1127" s="12" t="s">
        <v>85</v>
      </c>
      <c r="AE1127" s="12">
        <f t="shared" si="20"/>
        <v>0</v>
      </c>
    </row>
    <row r="1128" spans="30:31" x14ac:dyDescent="0.25">
      <c r="AD1128" s="12" t="s">
        <v>85</v>
      </c>
      <c r="AE1128" s="12">
        <f t="shared" si="20"/>
        <v>0</v>
      </c>
    </row>
    <row r="1129" spans="30:31" x14ac:dyDescent="0.25">
      <c r="AD1129" s="12" t="s">
        <v>85</v>
      </c>
      <c r="AE1129" s="12">
        <f t="shared" si="20"/>
        <v>0</v>
      </c>
    </row>
    <row r="1130" spans="30:31" x14ac:dyDescent="0.25">
      <c r="AD1130" s="12" t="s">
        <v>85</v>
      </c>
      <c r="AE1130" s="12">
        <f t="shared" si="20"/>
        <v>0</v>
      </c>
    </row>
    <row r="1131" spans="30:31" x14ac:dyDescent="0.25">
      <c r="AD1131" s="12" t="s">
        <v>85</v>
      </c>
      <c r="AE1131" s="12">
        <f t="shared" si="20"/>
        <v>0</v>
      </c>
    </row>
    <row r="1132" spans="30:31" x14ac:dyDescent="0.25">
      <c r="AD1132" s="12" t="s">
        <v>85</v>
      </c>
      <c r="AE1132" s="12">
        <f t="shared" si="20"/>
        <v>0</v>
      </c>
    </row>
    <row r="1133" spans="30:31" x14ac:dyDescent="0.25">
      <c r="AD1133" s="12" t="s">
        <v>85</v>
      </c>
      <c r="AE1133" s="12">
        <f t="shared" si="20"/>
        <v>0</v>
      </c>
    </row>
    <row r="1134" spans="30:31" x14ac:dyDescent="0.25">
      <c r="AD1134" s="12" t="s">
        <v>85</v>
      </c>
      <c r="AE1134" s="12">
        <f t="shared" si="20"/>
        <v>0</v>
      </c>
    </row>
    <row r="1135" spans="30:31" x14ac:dyDescent="0.25">
      <c r="AD1135" s="12" t="s">
        <v>85</v>
      </c>
      <c r="AE1135" s="12">
        <f t="shared" si="20"/>
        <v>0</v>
      </c>
    </row>
    <row r="1136" spans="30:31" x14ac:dyDescent="0.25">
      <c r="AD1136" s="12" t="s">
        <v>85</v>
      </c>
      <c r="AE1136" s="12">
        <f t="shared" si="20"/>
        <v>0</v>
      </c>
    </row>
    <row r="1137" spans="30:31" x14ac:dyDescent="0.25">
      <c r="AD1137" s="12" t="s">
        <v>85</v>
      </c>
      <c r="AE1137" s="12">
        <f t="shared" si="20"/>
        <v>0</v>
      </c>
    </row>
    <row r="1138" spans="30:31" x14ac:dyDescent="0.25">
      <c r="AD1138" s="12" t="s">
        <v>85</v>
      </c>
      <c r="AE1138" s="12">
        <f t="shared" si="20"/>
        <v>0</v>
      </c>
    </row>
    <row r="1139" spans="30:31" x14ac:dyDescent="0.25">
      <c r="AD1139" s="12" t="s">
        <v>85</v>
      </c>
      <c r="AE1139" s="12">
        <f t="shared" si="20"/>
        <v>0</v>
      </c>
    </row>
    <row r="1140" spans="30:31" x14ac:dyDescent="0.25">
      <c r="AD1140" s="12" t="s">
        <v>85</v>
      </c>
      <c r="AE1140" s="12">
        <f t="shared" si="20"/>
        <v>0</v>
      </c>
    </row>
    <row r="1141" spans="30:31" x14ac:dyDescent="0.25">
      <c r="AD1141" s="12" t="s">
        <v>85</v>
      </c>
      <c r="AE1141" s="12">
        <f t="shared" si="20"/>
        <v>0</v>
      </c>
    </row>
    <row r="1142" spans="30:31" x14ac:dyDescent="0.25">
      <c r="AD1142" s="12" t="s">
        <v>85</v>
      </c>
      <c r="AE1142" s="12">
        <f t="shared" si="20"/>
        <v>0</v>
      </c>
    </row>
    <row r="1143" spans="30:31" x14ac:dyDescent="0.25">
      <c r="AD1143" s="12" t="s">
        <v>85</v>
      </c>
      <c r="AE1143" s="12">
        <f t="shared" si="20"/>
        <v>0</v>
      </c>
    </row>
    <row r="1144" spans="30:31" x14ac:dyDescent="0.25">
      <c r="AD1144" s="12" t="s">
        <v>85</v>
      </c>
      <c r="AE1144" s="12">
        <f t="shared" si="20"/>
        <v>0</v>
      </c>
    </row>
    <row r="1145" spans="30:31" x14ac:dyDescent="0.25">
      <c r="AD1145" s="12" t="s">
        <v>85</v>
      </c>
      <c r="AE1145" s="12">
        <f t="shared" si="20"/>
        <v>0</v>
      </c>
    </row>
    <row r="1146" spans="30:31" x14ac:dyDescent="0.25">
      <c r="AD1146" s="12" t="s">
        <v>85</v>
      </c>
      <c r="AE1146" s="12">
        <f t="shared" si="20"/>
        <v>0</v>
      </c>
    </row>
    <row r="1147" spans="30:31" x14ac:dyDescent="0.25">
      <c r="AD1147" s="12" t="s">
        <v>85</v>
      </c>
      <c r="AE1147" s="12">
        <f t="shared" si="20"/>
        <v>0</v>
      </c>
    </row>
    <row r="1148" spans="30:31" x14ac:dyDescent="0.25">
      <c r="AD1148" s="12" t="s">
        <v>85</v>
      </c>
      <c r="AE1148" s="12">
        <f t="shared" si="20"/>
        <v>0</v>
      </c>
    </row>
    <row r="1149" spans="30:31" x14ac:dyDescent="0.25">
      <c r="AD1149" s="12" t="s">
        <v>85</v>
      </c>
      <c r="AE1149" s="12">
        <f t="shared" si="20"/>
        <v>0</v>
      </c>
    </row>
    <row r="1150" spans="30:31" x14ac:dyDescent="0.25">
      <c r="AD1150" s="12" t="s">
        <v>85</v>
      </c>
      <c r="AE1150" s="12">
        <f t="shared" si="20"/>
        <v>0</v>
      </c>
    </row>
    <row r="1151" spans="30:31" x14ac:dyDescent="0.25">
      <c r="AD1151" s="12" t="s">
        <v>85</v>
      </c>
      <c r="AE1151" s="12">
        <f t="shared" si="20"/>
        <v>0</v>
      </c>
    </row>
    <row r="1152" spans="30:31" x14ac:dyDescent="0.25">
      <c r="AD1152" s="12" t="s">
        <v>85</v>
      </c>
      <c r="AE1152" s="12">
        <f t="shared" si="20"/>
        <v>0</v>
      </c>
    </row>
    <row r="1153" spans="30:31" x14ac:dyDescent="0.25">
      <c r="AD1153" s="12" t="s">
        <v>85</v>
      </c>
      <c r="AE1153" s="12">
        <f t="shared" si="20"/>
        <v>0</v>
      </c>
    </row>
    <row r="1154" spans="30:31" x14ac:dyDescent="0.25">
      <c r="AD1154" s="12" t="s">
        <v>85</v>
      </c>
      <c r="AE1154" s="12">
        <f t="shared" si="20"/>
        <v>0</v>
      </c>
    </row>
    <row r="1155" spans="30:31" x14ac:dyDescent="0.25">
      <c r="AD1155" s="12" t="s">
        <v>85</v>
      </c>
      <c r="AE1155" s="12">
        <f t="shared" si="20"/>
        <v>0</v>
      </c>
    </row>
    <row r="1156" spans="30:31" x14ac:dyDescent="0.25">
      <c r="AD1156" s="12" t="s">
        <v>85</v>
      </c>
      <c r="AE1156" s="12">
        <f t="shared" si="20"/>
        <v>0</v>
      </c>
    </row>
    <row r="1157" spans="30:31" x14ac:dyDescent="0.25">
      <c r="AD1157" s="12" t="s">
        <v>85</v>
      </c>
      <c r="AE1157" s="12">
        <f t="shared" si="20"/>
        <v>0</v>
      </c>
    </row>
    <row r="1158" spans="30:31" x14ac:dyDescent="0.25">
      <c r="AD1158" s="12" t="s">
        <v>85</v>
      </c>
      <c r="AE1158" s="12">
        <f t="shared" si="20"/>
        <v>0</v>
      </c>
    </row>
    <row r="1159" spans="30:31" x14ac:dyDescent="0.25">
      <c r="AD1159" s="12" t="s">
        <v>85</v>
      </c>
      <c r="AE1159" s="12">
        <f t="shared" si="20"/>
        <v>0</v>
      </c>
    </row>
    <row r="1160" spans="30:31" x14ac:dyDescent="0.25">
      <c r="AD1160" s="12" t="s">
        <v>85</v>
      </c>
      <c r="AE1160" s="12">
        <f t="shared" si="20"/>
        <v>0</v>
      </c>
    </row>
    <row r="1161" spans="30:31" x14ac:dyDescent="0.25">
      <c r="AD1161" s="12" t="s">
        <v>85</v>
      </c>
      <c r="AE1161" s="12">
        <f t="shared" si="20"/>
        <v>0</v>
      </c>
    </row>
    <row r="1162" spans="30:31" x14ac:dyDescent="0.25">
      <c r="AD1162" s="12" t="s">
        <v>85</v>
      </c>
      <c r="AE1162" s="12">
        <f t="shared" si="20"/>
        <v>0</v>
      </c>
    </row>
    <row r="1163" spans="30:31" x14ac:dyDescent="0.25">
      <c r="AD1163" s="12" t="s">
        <v>85</v>
      </c>
      <c r="AE1163" s="12">
        <f t="shared" si="20"/>
        <v>0</v>
      </c>
    </row>
    <row r="1164" spans="30:31" x14ac:dyDescent="0.25">
      <c r="AD1164" s="12" t="s">
        <v>85</v>
      </c>
      <c r="AE1164" s="12">
        <f t="shared" si="20"/>
        <v>0</v>
      </c>
    </row>
    <row r="1165" spans="30:31" x14ac:dyDescent="0.25">
      <c r="AD1165" s="12" t="s">
        <v>85</v>
      </c>
      <c r="AE1165" s="12">
        <f t="shared" si="20"/>
        <v>0</v>
      </c>
    </row>
    <row r="1166" spans="30:31" x14ac:dyDescent="0.25">
      <c r="AD1166" s="12" t="s">
        <v>85</v>
      </c>
      <c r="AE1166" s="12">
        <f t="shared" si="20"/>
        <v>0</v>
      </c>
    </row>
    <row r="1167" spans="30:31" x14ac:dyDescent="0.25">
      <c r="AD1167" s="12" t="s">
        <v>85</v>
      </c>
      <c r="AE1167" s="12">
        <f t="shared" si="20"/>
        <v>0</v>
      </c>
    </row>
    <row r="1168" spans="30:31" x14ac:dyDescent="0.25">
      <c r="AD1168" s="12" t="s">
        <v>85</v>
      </c>
      <c r="AE1168" s="12">
        <f t="shared" si="20"/>
        <v>0</v>
      </c>
    </row>
    <row r="1169" spans="30:31" x14ac:dyDescent="0.25">
      <c r="AD1169" s="12" t="s">
        <v>85</v>
      </c>
      <c r="AE1169" s="12">
        <f t="shared" si="20"/>
        <v>0</v>
      </c>
    </row>
    <row r="1170" spans="30:31" x14ac:dyDescent="0.25">
      <c r="AD1170" s="12" t="s">
        <v>85</v>
      </c>
      <c r="AE1170" s="12">
        <f t="shared" ref="AE1170:AE1233" si="21">+N1170*I1170</f>
        <v>0</v>
      </c>
    </row>
    <row r="1171" spans="30:31" x14ac:dyDescent="0.25">
      <c r="AD1171" s="12" t="s">
        <v>85</v>
      </c>
      <c r="AE1171" s="12">
        <f t="shared" si="21"/>
        <v>0</v>
      </c>
    </row>
    <row r="1172" spans="30:31" x14ac:dyDescent="0.25">
      <c r="AD1172" s="12" t="s">
        <v>85</v>
      </c>
      <c r="AE1172" s="12">
        <f t="shared" si="21"/>
        <v>0</v>
      </c>
    </row>
    <row r="1173" spans="30:31" x14ac:dyDescent="0.25">
      <c r="AD1173" s="12" t="s">
        <v>85</v>
      </c>
      <c r="AE1173" s="12">
        <f t="shared" si="21"/>
        <v>0</v>
      </c>
    </row>
    <row r="1174" spans="30:31" x14ac:dyDescent="0.25">
      <c r="AD1174" s="12" t="s">
        <v>85</v>
      </c>
      <c r="AE1174" s="12">
        <f t="shared" si="21"/>
        <v>0</v>
      </c>
    </row>
    <row r="1175" spans="30:31" x14ac:dyDescent="0.25">
      <c r="AD1175" s="12" t="s">
        <v>85</v>
      </c>
      <c r="AE1175" s="12">
        <f t="shared" si="21"/>
        <v>0</v>
      </c>
    </row>
    <row r="1176" spans="30:31" x14ac:dyDescent="0.25">
      <c r="AD1176" s="12" t="s">
        <v>85</v>
      </c>
      <c r="AE1176" s="12">
        <f t="shared" si="21"/>
        <v>0</v>
      </c>
    </row>
    <row r="1177" spans="30:31" x14ac:dyDescent="0.25">
      <c r="AD1177" s="12" t="s">
        <v>85</v>
      </c>
      <c r="AE1177" s="12">
        <f t="shared" si="21"/>
        <v>0</v>
      </c>
    </row>
    <row r="1178" spans="30:31" x14ac:dyDescent="0.25">
      <c r="AD1178" s="12" t="s">
        <v>85</v>
      </c>
      <c r="AE1178" s="12">
        <f t="shared" si="21"/>
        <v>0</v>
      </c>
    </row>
    <row r="1179" spans="30:31" x14ac:dyDescent="0.25">
      <c r="AD1179" s="12" t="s">
        <v>85</v>
      </c>
      <c r="AE1179" s="12">
        <f t="shared" si="21"/>
        <v>0</v>
      </c>
    </row>
    <row r="1180" spans="30:31" x14ac:dyDescent="0.25">
      <c r="AD1180" s="12" t="s">
        <v>85</v>
      </c>
      <c r="AE1180" s="12">
        <f t="shared" si="21"/>
        <v>0</v>
      </c>
    </row>
    <row r="1181" spans="30:31" x14ac:dyDescent="0.25">
      <c r="AD1181" s="12" t="s">
        <v>85</v>
      </c>
      <c r="AE1181" s="12">
        <f t="shared" si="21"/>
        <v>0</v>
      </c>
    </row>
    <row r="1182" spans="30:31" x14ac:dyDescent="0.25">
      <c r="AD1182" s="12" t="s">
        <v>85</v>
      </c>
      <c r="AE1182" s="12">
        <f t="shared" si="21"/>
        <v>0</v>
      </c>
    </row>
    <row r="1183" spans="30:31" x14ac:dyDescent="0.25">
      <c r="AD1183" s="12" t="s">
        <v>85</v>
      </c>
      <c r="AE1183" s="12">
        <f t="shared" si="21"/>
        <v>0</v>
      </c>
    </row>
    <row r="1184" spans="30:31" x14ac:dyDescent="0.25">
      <c r="AD1184" s="12" t="s">
        <v>85</v>
      </c>
      <c r="AE1184" s="12">
        <f t="shared" si="21"/>
        <v>0</v>
      </c>
    </row>
    <row r="1185" spans="30:31" x14ac:dyDescent="0.25">
      <c r="AD1185" s="12" t="s">
        <v>85</v>
      </c>
      <c r="AE1185" s="12">
        <f t="shared" si="21"/>
        <v>0</v>
      </c>
    </row>
    <row r="1186" spans="30:31" x14ac:dyDescent="0.25">
      <c r="AD1186" s="12" t="s">
        <v>85</v>
      </c>
      <c r="AE1186" s="12">
        <f t="shared" si="21"/>
        <v>0</v>
      </c>
    </row>
    <row r="1187" spans="30:31" x14ac:dyDescent="0.25">
      <c r="AD1187" s="12" t="s">
        <v>85</v>
      </c>
      <c r="AE1187" s="12">
        <f t="shared" si="21"/>
        <v>0</v>
      </c>
    </row>
    <row r="1188" spans="30:31" x14ac:dyDescent="0.25">
      <c r="AD1188" s="12" t="s">
        <v>85</v>
      </c>
      <c r="AE1188" s="12">
        <f t="shared" si="21"/>
        <v>0</v>
      </c>
    </row>
    <row r="1189" spans="30:31" x14ac:dyDescent="0.25">
      <c r="AD1189" s="12" t="s">
        <v>85</v>
      </c>
      <c r="AE1189" s="12">
        <f t="shared" si="21"/>
        <v>0</v>
      </c>
    </row>
    <row r="1190" spans="30:31" x14ac:dyDescent="0.25">
      <c r="AD1190" s="12" t="s">
        <v>85</v>
      </c>
      <c r="AE1190" s="12">
        <f t="shared" si="21"/>
        <v>0</v>
      </c>
    </row>
    <row r="1191" spans="30:31" x14ac:dyDescent="0.25">
      <c r="AD1191" s="12" t="s">
        <v>85</v>
      </c>
      <c r="AE1191" s="12">
        <f t="shared" si="21"/>
        <v>0</v>
      </c>
    </row>
    <row r="1192" spans="30:31" x14ac:dyDescent="0.25">
      <c r="AD1192" s="12" t="s">
        <v>85</v>
      </c>
      <c r="AE1192" s="12">
        <f t="shared" si="21"/>
        <v>0</v>
      </c>
    </row>
    <row r="1193" spans="30:31" x14ac:dyDescent="0.25">
      <c r="AD1193" s="12" t="s">
        <v>85</v>
      </c>
      <c r="AE1193" s="12">
        <f t="shared" si="21"/>
        <v>0</v>
      </c>
    </row>
    <row r="1194" spans="30:31" x14ac:dyDescent="0.25">
      <c r="AD1194" s="12" t="s">
        <v>85</v>
      </c>
      <c r="AE1194" s="12">
        <f t="shared" si="21"/>
        <v>0</v>
      </c>
    </row>
    <row r="1195" spans="30:31" x14ac:dyDescent="0.25">
      <c r="AD1195" s="12" t="s">
        <v>85</v>
      </c>
      <c r="AE1195" s="12">
        <f t="shared" si="21"/>
        <v>0</v>
      </c>
    </row>
    <row r="1196" spans="30:31" x14ac:dyDescent="0.25">
      <c r="AD1196" s="12" t="s">
        <v>85</v>
      </c>
      <c r="AE1196" s="12">
        <f t="shared" si="21"/>
        <v>0</v>
      </c>
    </row>
    <row r="1197" spans="30:31" x14ac:dyDescent="0.25">
      <c r="AD1197" s="12" t="s">
        <v>85</v>
      </c>
      <c r="AE1197" s="12">
        <f t="shared" si="21"/>
        <v>0</v>
      </c>
    </row>
    <row r="1198" spans="30:31" x14ac:dyDescent="0.25">
      <c r="AD1198" s="12" t="s">
        <v>85</v>
      </c>
      <c r="AE1198" s="12">
        <f t="shared" si="21"/>
        <v>0</v>
      </c>
    </row>
    <row r="1199" spans="30:31" x14ac:dyDescent="0.25">
      <c r="AD1199" s="12" t="s">
        <v>85</v>
      </c>
      <c r="AE1199" s="12">
        <f t="shared" si="21"/>
        <v>0</v>
      </c>
    </row>
    <row r="1200" spans="30:31" x14ac:dyDescent="0.25">
      <c r="AD1200" s="12" t="s">
        <v>85</v>
      </c>
      <c r="AE1200" s="12">
        <f t="shared" si="21"/>
        <v>0</v>
      </c>
    </row>
    <row r="1201" spans="30:31" x14ac:dyDescent="0.25">
      <c r="AD1201" s="12" t="s">
        <v>85</v>
      </c>
      <c r="AE1201" s="12">
        <f t="shared" si="21"/>
        <v>0</v>
      </c>
    </row>
    <row r="1202" spans="30:31" x14ac:dyDescent="0.25">
      <c r="AD1202" s="12" t="s">
        <v>85</v>
      </c>
      <c r="AE1202" s="12">
        <f t="shared" si="21"/>
        <v>0</v>
      </c>
    </row>
    <row r="1203" spans="30:31" x14ac:dyDescent="0.25">
      <c r="AD1203" s="12" t="s">
        <v>85</v>
      </c>
      <c r="AE1203" s="12">
        <f t="shared" si="21"/>
        <v>0</v>
      </c>
    </row>
    <row r="1204" spans="30:31" x14ac:dyDescent="0.25">
      <c r="AD1204" s="12" t="s">
        <v>85</v>
      </c>
      <c r="AE1204" s="12">
        <f t="shared" si="21"/>
        <v>0</v>
      </c>
    </row>
    <row r="1205" spans="30:31" x14ac:dyDescent="0.25">
      <c r="AD1205" s="12" t="s">
        <v>85</v>
      </c>
      <c r="AE1205" s="12">
        <f t="shared" si="21"/>
        <v>0</v>
      </c>
    </row>
    <row r="1206" spans="30:31" x14ac:dyDescent="0.25">
      <c r="AD1206" s="12" t="s">
        <v>85</v>
      </c>
      <c r="AE1206" s="12">
        <f t="shared" si="21"/>
        <v>0</v>
      </c>
    </row>
    <row r="1207" spans="30:31" x14ac:dyDescent="0.25">
      <c r="AD1207" s="12" t="s">
        <v>85</v>
      </c>
      <c r="AE1207" s="12">
        <f t="shared" si="21"/>
        <v>0</v>
      </c>
    </row>
    <row r="1208" spans="30:31" x14ac:dyDescent="0.25">
      <c r="AD1208" s="12" t="s">
        <v>85</v>
      </c>
      <c r="AE1208" s="12">
        <f t="shared" si="21"/>
        <v>0</v>
      </c>
    </row>
    <row r="1209" spans="30:31" x14ac:dyDescent="0.25">
      <c r="AD1209" s="12" t="s">
        <v>85</v>
      </c>
      <c r="AE1209" s="12">
        <f t="shared" si="21"/>
        <v>0</v>
      </c>
    </row>
    <row r="1210" spans="30:31" x14ac:dyDescent="0.25">
      <c r="AD1210" s="12" t="s">
        <v>85</v>
      </c>
      <c r="AE1210" s="12">
        <f t="shared" si="21"/>
        <v>0</v>
      </c>
    </row>
    <row r="1211" spans="30:31" x14ac:dyDescent="0.25">
      <c r="AD1211" s="12" t="s">
        <v>85</v>
      </c>
      <c r="AE1211" s="12">
        <f t="shared" si="21"/>
        <v>0</v>
      </c>
    </row>
    <row r="1212" spans="30:31" x14ac:dyDescent="0.25">
      <c r="AD1212" s="12" t="s">
        <v>85</v>
      </c>
      <c r="AE1212" s="12">
        <f t="shared" si="21"/>
        <v>0</v>
      </c>
    </row>
    <row r="1213" spans="30:31" x14ac:dyDescent="0.25">
      <c r="AD1213" s="12" t="s">
        <v>85</v>
      </c>
      <c r="AE1213" s="12">
        <f t="shared" si="21"/>
        <v>0</v>
      </c>
    </row>
    <row r="1214" spans="30:31" x14ac:dyDescent="0.25">
      <c r="AD1214" s="12" t="s">
        <v>85</v>
      </c>
      <c r="AE1214" s="12">
        <f t="shared" si="21"/>
        <v>0</v>
      </c>
    </row>
    <row r="1215" spans="30:31" x14ac:dyDescent="0.25">
      <c r="AD1215" s="12" t="s">
        <v>85</v>
      </c>
      <c r="AE1215" s="12">
        <f t="shared" si="21"/>
        <v>0</v>
      </c>
    </row>
    <row r="1216" spans="30:31" x14ac:dyDescent="0.25">
      <c r="AD1216" s="12" t="s">
        <v>85</v>
      </c>
      <c r="AE1216" s="12">
        <f t="shared" si="21"/>
        <v>0</v>
      </c>
    </row>
    <row r="1217" spans="30:31" x14ac:dyDescent="0.25">
      <c r="AD1217" s="12" t="s">
        <v>85</v>
      </c>
      <c r="AE1217" s="12">
        <f t="shared" si="21"/>
        <v>0</v>
      </c>
    </row>
    <row r="1218" spans="30:31" x14ac:dyDescent="0.25">
      <c r="AD1218" s="12" t="s">
        <v>85</v>
      </c>
      <c r="AE1218" s="12">
        <f t="shared" si="21"/>
        <v>0</v>
      </c>
    </row>
    <row r="1219" spans="30:31" x14ac:dyDescent="0.25">
      <c r="AD1219" s="12" t="s">
        <v>85</v>
      </c>
      <c r="AE1219" s="12">
        <f t="shared" si="21"/>
        <v>0</v>
      </c>
    </row>
    <row r="1220" spans="30:31" x14ac:dyDescent="0.25">
      <c r="AD1220" s="12" t="s">
        <v>85</v>
      </c>
      <c r="AE1220" s="12">
        <f t="shared" si="21"/>
        <v>0</v>
      </c>
    </row>
    <row r="1221" spans="30:31" x14ac:dyDescent="0.25">
      <c r="AD1221" s="12" t="s">
        <v>85</v>
      </c>
      <c r="AE1221" s="12">
        <f t="shared" si="21"/>
        <v>0</v>
      </c>
    </row>
    <row r="1222" spans="30:31" x14ac:dyDescent="0.25">
      <c r="AD1222" s="12" t="s">
        <v>85</v>
      </c>
      <c r="AE1222" s="12">
        <f t="shared" si="21"/>
        <v>0</v>
      </c>
    </row>
    <row r="1223" spans="30:31" x14ac:dyDescent="0.25">
      <c r="AD1223" s="12" t="s">
        <v>85</v>
      </c>
      <c r="AE1223" s="12">
        <f t="shared" si="21"/>
        <v>0</v>
      </c>
    </row>
    <row r="1224" spans="30:31" x14ac:dyDescent="0.25">
      <c r="AD1224" s="12" t="s">
        <v>85</v>
      </c>
      <c r="AE1224" s="12">
        <f t="shared" si="21"/>
        <v>0</v>
      </c>
    </row>
    <row r="1225" spans="30:31" x14ac:dyDescent="0.25">
      <c r="AD1225" s="12" t="s">
        <v>85</v>
      </c>
      <c r="AE1225" s="12">
        <f t="shared" si="21"/>
        <v>0</v>
      </c>
    </row>
    <row r="1226" spans="30:31" x14ac:dyDescent="0.25">
      <c r="AD1226" s="12" t="s">
        <v>85</v>
      </c>
      <c r="AE1226" s="12">
        <f t="shared" si="21"/>
        <v>0</v>
      </c>
    </row>
    <row r="1227" spans="30:31" x14ac:dyDescent="0.25">
      <c r="AD1227" s="12" t="s">
        <v>85</v>
      </c>
      <c r="AE1227" s="12">
        <f t="shared" si="21"/>
        <v>0</v>
      </c>
    </row>
    <row r="1228" spans="30:31" x14ac:dyDescent="0.25">
      <c r="AD1228" s="12" t="s">
        <v>85</v>
      </c>
      <c r="AE1228" s="12">
        <f t="shared" si="21"/>
        <v>0</v>
      </c>
    </row>
    <row r="1229" spans="30:31" x14ac:dyDescent="0.25">
      <c r="AD1229" s="12" t="s">
        <v>85</v>
      </c>
      <c r="AE1229" s="12">
        <f t="shared" si="21"/>
        <v>0</v>
      </c>
    </row>
    <row r="1230" spans="30:31" x14ac:dyDescent="0.25">
      <c r="AD1230" s="12" t="s">
        <v>85</v>
      </c>
      <c r="AE1230" s="12">
        <f t="shared" si="21"/>
        <v>0</v>
      </c>
    </row>
    <row r="1231" spans="30:31" x14ac:dyDescent="0.25">
      <c r="AD1231" s="12" t="s">
        <v>85</v>
      </c>
      <c r="AE1231" s="12">
        <f t="shared" si="21"/>
        <v>0</v>
      </c>
    </row>
    <row r="1232" spans="30:31" x14ac:dyDescent="0.25">
      <c r="AD1232" s="12" t="s">
        <v>85</v>
      </c>
      <c r="AE1232" s="12">
        <f t="shared" si="21"/>
        <v>0</v>
      </c>
    </row>
    <row r="1233" spans="30:31" x14ac:dyDescent="0.25">
      <c r="AD1233" s="12" t="s">
        <v>85</v>
      </c>
      <c r="AE1233" s="12">
        <f t="shared" si="21"/>
        <v>0</v>
      </c>
    </row>
    <row r="1234" spans="30:31" x14ac:dyDescent="0.25">
      <c r="AD1234" s="12" t="s">
        <v>85</v>
      </c>
      <c r="AE1234" s="12">
        <f t="shared" ref="AE1234:AE1297" si="22">+N1234*I1234</f>
        <v>0</v>
      </c>
    </row>
    <row r="1235" spans="30:31" x14ac:dyDescent="0.25">
      <c r="AD1235" s="12" t="s">
        <v>85</v>
      </c>
      <c r="AE1235" s="12">
        <f t="shared" si="22"/>
        <v>0</v>
      </c>
    </row>
    <row r="1236" spans="30:31" x14ac:dyDescent="0.25">
      <c r="AD1236" s="12" t="s">
        <v>85</v>
      </c>
      <c r="AE1236" s="12">
        <f t="shared" si="22"/>
        <v>0</v>
      </c>
    </row>
    <row r="1237" spans="30:31" x14ac:dyDescent="0.25">
      <c r="AD1237" s="12" t="s">
        <v>85</v>
      </c>
      <c r="AE1237" s="12">
        <f t="shared" si="22"/>
        <v>0</v>
      </c>
    </row>
    <row r="1238" spans="30:31" x14ac:dyDescent="0.25">
      <c r="AD1238" s="12" t="s">
        <v>85</v>
      </c>
      <c r="AE1238" s="12">
        <f t="shared" si="22"/>
        <v>0</v>
      </c>
    </row>
    <row r="1239" spans="30:31" x14ac:dyDescent="0.25">
      <c r="AD1239" s="12" t="s">
        <v>85</v>
      </c>
      <c r="AE1239" s="12">
        <f t="shared" si="22"/>
        <v>0</v>
      </c>
    </row>
    <row r="1240" spans="30:31" x14ac:dyDescent="0.25">
      <c r="AD1240" s="12" t="s">
        <v>85</v>
      </c>
      <c r="AE1240" s="12">
        <f t="shared" si="22"/>
        <v>0</v>
      </c>
    </row>
    <row r="1241" spans="30:31" x14ac:dyDescent="0.25">
      <c r="AD1241" s="12" t="s">
        <v>85</v>
      </c>
      <c r="AE1241" s="12">
        <f t="shared" si="22"/>
        <v>0</v>
      </c>
    </row>
    <row r="1242" spans="30:31" x14ac:dyDescent="0.25">
      <c r="AD1242" s="12" t="s">
        <v>85</v>
      </c>
      <c r="AE1242" s="12">
        <f t="shared" si="22"/>
        <v>0</v>
      </c>
    </row>
    <row r="1243" spans="30:31" x14ac:dyDescent="0.25">
      <c r="AD1243" s="12" t="s">
        <v>85</v>
      </c>
      <c r="AE1243" s="12">
        <f t="shared" si="22"/>
        <v>0</v>
      </c>
    </row>
    <row r="1244" spans="30:31" x14ac:dyDescent="0.25">
      <c r="AD1244" s="12" t="s">
        <v>85</v>
      </c>
      <c r="AE1244" s="12">
        <f t="shared" si="22"/>
        <v>0</v>
      </c>
    </row>
    <row r="1245" spans="30:31" x14ac:dyDescent="0.25">
      <c r="AD1245" s="12" t="s">
        <v>85</v>
      </c>
      <c r="AE1245" s="12">
        <f t="shared" si="22"/>
        <v>0</v>
      </c>
    </row>
    <row r="1246" spans="30:31" x14ac:dyDescent="0.25">
      <c r="AD1246" s="12" t="s">
        <v>85</v>
      </c>
      <c r="AE1246" s="12">
        <f t="shared" si="22"/>
        <v>0</v>
      </c>
    </row>
    <row r="1247" spans="30:31" x14ac:dyDescent="0.25">
      <c r="AD1247" s="12" t="s">
        <v>85</v>
      </c>
      <c r="AE1247" s="12">
        <f t="shared" si="22"/>
        <v>0</v>
      </c>
    </row>
    <row r="1248" spans="30:31" x14ac:dyDescent="0.25">
      <c r="AD1248" s="12" t="s">
        <v>85</v>
      </c>
      <c r="AE1248" s="12">
        <f t="shared" si="22"/>
        <v>0</v>
      </c>
    </row>
    <row r="1249" spans="30:31" x14ac:dyDescent="0.25">
      <c r="AD1249" s="12" t="s">
        <v>85</v>
      </c>
      <c r="AE1249" s="12">
        <f t="shared" si="22"/>
        <v>0</v>
      </c>
    </row>
    <row r="1250" spans="30:31" x14ac:dyDescent="0.25">
      <c r="AD1250" s="12" t="s">
        <v>85</v>
      </c>
      <c r="AE1250" s="12">
        <f t="shared" si="22"/>
        <v>0</v>
      </c>
    </row>
    <row r="1251" spans="30:31" x14ac:dyDescent="0.25">
      <c r="AD1251" s="12" t="s">
        <v>85</v>
      </c>
      <c r="AE1251" s="12">
        <f t="shared" si="22"/>
        <v>0</v>
      </c>
    </row>
    <row r="1252" spans="30:31" x14ac:dyDescent="0.25">
      <c r="AD1252" s="12" t="s">
        <v>85</v>
      </c>
      <c r="AE1252" s="12">
        <f t="shared" si="22"/>
        <v>0</v>
      </c>
    </row>
    <row r="1253" spans="30:31" x14ac:dyDescent="0.25">
      <c r="AD1253" s="12" t="s">
        <v>85</v>
      </c>
      <c r="AE1253" s="12">
        <f t="shared" si="22"/>
        <v>0</v>
      </c>
    </row>
    <row r="1254" spans="30:31" x14ac:dyDescent="0.25">
      <c r="AD1254" s="12" t="s">
        <v>85</v>
      </c>
      <c r="AE1254" s="12">
        <f t="shared" si="22"/>
        <v>0</v>
      </c>
    </row>
    <row r="1255" spans="30:31" x14ac:dyDescent="0.25">
      <c r="AD1255" s="12" t="s">
        <v>85</v>
      </c>
      <c r="AE1255" s="12">
        <f t="shared" si="22"/>
        <v>0</v>
      </c>
    </row>
    <row r="1256" spans="30:31" x14ac:dyDescent="0.25">
      <c r="AD1256" s="12" t="s">
        <v>85</v>
      </c>
      <c r="AE1256" s="12">
        <f t="shared" si="22"/>
        <v>0</v>
      </c>
    </row>
    <row r="1257" spans="30:31" x14ac:dyDescent="0.25">
      <c r="AD1257" s="12" t="s">
        <v>85</v>
      </c>
      <c r="AE1257" s="12">
        <f t="shared" si="22"/>
        <v>0</v>
      </c>
    </row>
    <row r="1258" spans="30:31" x14ac:dyDescent="0.25">
      <c r="AD1258" s="12" t="s">
        <v>85</v>
      </c>
      <c r="AE1258" s="12">
        <f t="shared" si="22"/>
        <v>0</v>
      </c>
    </row>
    <row r="1259" spans="30:31" x14ac:dyDescent="0.25">
      <c r="AD1259" s="12" t="s">
        <v>85</v>
      </c>
      <c r="AE1259" s="12">
        <f t="shared" si="22"/>
        <v>0</v>
      </c>
    </row>
    <row r="1260" spans="30:31" x14ac:dyDescent="0.25">
      <c r="AD1260" s="12" t="s">
        <v>85</v>
      </c>
      <c r="AE1260" s="12">
        <f t="shared" si="22"/>
        <v>0</v>
      </c>
    </row>
    <row r="1261" spans="30:31" x14ac:dyDescent="0.25">
      <c r="AD1261" s="12" t="s">
        <v>85</v>
      </c>
      <c r="AE1261" s="12">
        <f t="shared" si="22"/>
        <v>0</v>
      </c>
    </row>
    <row r="1262" spans="30:31" x14ac:dyDescent="0.25">
      <c r="AD1262" s="12" t="s">
        <v>85</v>
      </c>
      <c r="AE1262" s="12">
        <f t="shared" si="22"/>
        <v>0</v>
      </c>
    </row>
    <row r="1263" spans="30:31" x14ac:dyDescent="0.25">
      <c r="AD1263" s="12" t="s">
        <v>85</v>
      </c>
      <c r="AE1263" s="12">
        <f t="shared" si="22"/>
        <v>0</v>
      </c>
    </row>
    <row r="1264" spans="30:31" x14ac:dyDescent="0.25">
      <c r="AD1264" s="12" t="s">
        <v>85</v>
      </c>
      <c r="AE1264" s="12">
        <f t="shared" si="22"/>
        <v>0</v>
      </c>
    </row>
    <row r="1265" spans="30:31" x14ac:dyDescent="0.25">
      <c r="AD1265" s="12" t="s">
        <v>85</v>
      </c>
      <c r="AE1265" s="12">
        <f t="shared" si="22"/>
        <v>0</v>
      </c>
    </row>
    <row r="1266" spans="30:31" x14ac:dyDescent="0.25">
      <c r="AD1266" s="12" t="s">
        <v>85</v>
      </c>
      <c r="AE1266" s="12">
        <f t="shared" si="22"/>
        <v>0</v>
      </c>
    </row>
    <row r="1267" spans="30:31" x14ac:dyDescent="0.25">
      <c r="AD1267" s="12" t="s">
        <v>85</v>
      </c>
      <c r="AE1267" s="12">
        <f t="shared" si="22"/>
        <v>0</v>
      </c>
    </row>
    <row r="1268" spans="30:31" x14ac:dyDescent="0.25">
      <c r="AD1268" s="12" t="s">
        <v>85</v>
      </c>
      <c r="AE1268" s="12">
        <f t="shared" si="22"/>
        <v>0</v>
      </c>
    </row>
    <row r="1269" spans="30:31" x14ac:dyDescent="0.25">
      <c r="AD1269" s="12" t="s">
        <v>85</v>
      </c>
      <c r="AE1269" s="12">
        <f t="shared" si="22"/>
        <v>0</v>
      </c>
    </row>
    <row r="1270" spans="30:31" x14ac:dyDescent="0.25">
      <c r="AD1270" s="12" t="s">
        <v>85</v>
      </c>
      <c r="AE1270" s="12">
        <f t="shared" si="22"/>
        <v>0</v>
      </c>
    </row>
    <row r="1271" spans="30:31" x14ac:dyDescent="0.25">
      <c r="AD1271" s="12" t="s">
        <v>85</v>
      </c>
      <c r="AE1271" s="12">
        <f t="shared" si="22"/>
        <v>0</v>
      </c>
    </row>
    <row r="1272" spans="30:31" x14ac:dyDescent="0.25">
      <c r="AD1272" s="12" t="s">
        <v>85</v>
      </c>
      <c r="AE1272" s="12">
        <f t="shared" si="22"/>
        <v>0</v>
      </c>
    </row>
    <row r="1273" spans="30:31" x14ac:dyDescent="0.25">
      <c r="AD1273" s="12" t="s">
        <v>85</v>
      </c>
      <c r="AE1273" s="12">
        <f t="shared" si="22"/>
        <v>0</v>
      </c>
    </row>
    <row r="1274" spans="30:31" x14ac:dyDescent="0.25">
      <c r="AD1274" s="12" t="s">
        <v>85</v>
      </c>
      <c r="AE1274" s="12">
        <f t="shared" si="22"/>
        <v>0</v>
      </c>
    </row>
    <row r="1275" spans="30:31" x14ac:dyDescent="0.25">
      <c r="AD1275" s="12" t="s">
        <v>85</v>
      </c>
      <c r="AE1275" s="12">
        <f t="shared" si="22"/>
        <v>0</v>
      </c>
    </row>
    <row r="1276" spans="30:31" x14ac:dyDescent="0.25">
      <c r="AD1276" s="12" t="s">
        <v>85</v>
      </c>
      <c r="AE1276" s="12">
        <f t="shared" si="22"/>
        <v>0</v>
      </c>
    </row>
    <row r="1277" spans="30:31" x14ac:dyDescent="0.25">
      <c r="AD1277" s="12" t="s">
        <v>85</v>
      </c>
      <c r="AE1277" s="12">
        <f t="shared" si="22"/>
        <v>0</v>
      </c>
    </row>
    <row r="1278" spans="30:31" x14ac:dyDescent="0.25">
      <c r="AD1278" s="12" t="s">
        <v>85</v>
      </c>
      <c r="AE1278" s="12">
        <f t="shared" si="22"/>
        <v>0</v>
      </c>
    </row>
    <row r="1279" spans="30:31" x14ac:dyDescent="0.25">
      <c r="AD1279" s="12" t="s">
        <v>85</v>
      </c>
      <c r="AE1279" s="12">
        <f t="shared" si="22"/>
        <v>0</v>
      </c>
    </row>
    <row r="1280" spans="30:31" x14ac:dyDescent="0.25">
      <c r="AD1280" s="12" t="s">
        <v>85</v>
      </c>
      <c r="AE1280" s="12">
        <f t="shared" si="22"/>
        <v>0</v>
      </c>
    </row>
    <row r="1281" spans="30:31" x14ac:dyDescent="0.25">
      <c r="AD1281" s="12" t="s">
        <v>85</v>
      </c>
      <c r="AE1281" s="12">
        <f t="shared" si="22"/>
        <v>0</v>
      </c>
    </row>
    <row r="1282" spans="30:31" x14ac:dyDescent="0.25">
      <c r="AD1282" s="12" t="s">
        <v>85</v>
      </c>
      <c r="AE1282" s="12">
        <f t="shared" si="22"/>
        <v>0</v>
      </c>
    </row>
    <row r="1283" spans="30:31" x14ac:dyDescent="0.25">
      <c r="AD1283" s="12" t="s">
        <v>85</v>
      </c>
      <c r="AE1283" s="12">
        <f t="shared" si="22"/>
        <v>0</v>
      </c>
    </row>
    <row r="1284" spans="30:31" x14ac:dyDescent="0.25">
      <c r="AD1284" s="12" t="s">
        <v>85</v>
      </c>
      <c r="AE1284" s="12">
        <f t="shared" si="22"/>
        <v>0</v>
      </c>
    </row>
    <row r="1285" spans="30:31" x14ac:dyDescent="0.25">
      <c r="AD1285" s="12" t="s">
        <v>85</v>
      </c>
      <c r="AE1285" s="12">
        <f t="shared" si="22"/>
        <v>0</v>
      </c>
    </row>
    <row r="1286" spans="30:31" x14ac:dyDescent="0.25">
      <c r="AD1286" s="12" t="s">
        <v>85</v>
      </c>
      <c r="AE1286" s="12">
        <f t="shared" si="22"/>
        <v>0</v>
      </c>
    </row>
    <row r="1287" spans="30:31" x14ac:dyDescent="0.25">
      <c r="AD1287" s="12" t="s">
        <v>85</v>
      </c>
      <c r="AE1287" s="12">
        <f t="shared" si="22"/>
        <v>0</v>
      </c>
    </row>
    <row r="1288" spans="30:31" x14ac:dyDescent="0.25">
      <c r="AD1288" s="12" t="s">
        <v>85</v>
      </c>
      <c r="AE1288" s="12">
        <f t="shared" si="22"/>
        <v>0</v>
      </c>
    </row>
    <row r="1289" spans="30:31" x14ac:dyDescent="0.25">
      <c r="AD1289" s="12" t="s">
        <v>85</v>
      </c>
      <c r="AE1289" s="12">
        <f t="shared" si="22"/>
        <v>0</v>
      </c>
    </row>
    <row r="1290" spans="30:31" x14ac:dyDescent="0.25">
      <c r="AD1290" s="12" t="s">
        <v>85</v>
      </c>
      <c r="AE1290" s="12">
        <f t="shared" si="22"/>
        <v>0</v>
      </c>
    </row>
    <row r="1291" spans="30:31" x14ac:dyDescent="0.25">
      <c r="AD1291" s="12" t="s">
        <v>85</v>
      </c>
      <c r="AE1291" s="12">
        <f t="shared" si="22"/>
        <v>0</v>
      </c>
    </row>
    <row r="1292" spans="30:31" x14ac:dyDescent="0.25">
      <c r="AD1292" s="12" t="s">
        <v>85</v>
      </c>
      <c r="AE1292" s="12">
        <f t="shared" si="22"/>
        <v>0</v>
      </c>
    </row>
    <row r="1293" spans="30:31" x14ac:dyDescent="0.25">
      <c r="AD1293" s="12" t="s">
        <v>85</v>
      </c>
      <c r="AE1293" s="12">
        <f t="shared" si="22"/>
        <v>0</v>
      </c>
    </row>
    <row r="1294" spans="30:31" x14ac:dyDescent="0.25">
      <c r="AD1294" s="12" t="s">
        <v>85</v>
      </c>
      <c r="AE1294" s="12">
        <f t="shared" si="22"/>
        <v>0</v>
      </c>
    </row>
    <row r="1295" spans="30:31" x14ac:dyDescent="0.25">
      <c r="AD1295" s="12" t="s">
        <v>85</v>
      </c>
      <c r="AE1295" s="12">
        <f t="shared" si="22"/>
        <v>0</v>
      </c>
    </row>
    <row r="1296" spans="30:31" x14ac:dyDescent="0.25">
      <c r="AD1296" s="12" t="s">
        <v>85</v>
      </c>
      <c r="AE1296" s="12">
        <f t="shared" si="22"/>
        <v>0</v>
      </c>
    </row>
    <row r="1297" spans="30:31" x14ac:dyDescent="0.25">
      <c r="AD1297" s="12" t="s">
        <v>85</v>
      </c>
      <c r="AE1297" s="12">
        <f t="shared" si="22"/>
        <v>0</v>
      </c>
    </row>
    <row r="1298" spans="30:31" x14ac:dyDescent="0.25">
      <c r="AD1298" s="12" t="s">
        <v>85</v>
      </c>
      <c r="AE1298" s="12">
        <f t="shared" ref="AE1298:AE1361" si="23">+N1298*I1298</f>
        <v>0</v>
      </c>
    </row>
    <row r="1299" spans="30:31" x14ac:dyDescent="0.25">
      <c r="AD1299" s="12" t="s">
        <v>85</v>
      </c>
      <c r="AE1299" s="12">
        <f t="shared" si="23"/>
        <v>0</v>
      </c>
    </row>
    <row r="1300" spans="30:31" x14ac:dyDescent="0.25">
      <c r="AD1300" s="12" t="s">
        <v>85</v>
      </c>
      <c r="AE1300" s="12">
        <f t="shared" si="23"/>
        <v>0</v>
      </c>
    </row>
    <row r="1301" spans="30:31" x14ac:dyDescent="0.25">
      <c r="AD1301" s="12" t="s">
        <v>85</v>
      </c>
      <c r="AE1301" s="12">
        <f t="shared" si="23"/>
        <v>0</v>
      </c>
    </row>
    <row r="1302" spans="30:31" x14ac:dyDescent="0.25">
      <c r="AD1302" s="12" t="s">
        <v>85</v>
      </c>
      <c r="AE1302" s="12">
        <f t="shared" si="23"/>
        <v>0</v>
      </c>
    </row>
    <row r="1303" spans="30:31" x14ac:dyDescent="0.25">
      <c r="AD1303" s="12" t="s">
        <v>85</v>
      </c>
      <c r="AE1303" s="12">
        <f t="shared" si="23"/>
        <v>0</v>
      </c>
    </row>
    <row r="1304" spans="30:31" x14ac:dyDescent="0.25">
      <c r="AD1304" s="12" t="s">
        <v>85</v>
      </c>
      <c r="AE1304" s="12">
        <f t="shared" si="23"/>
        <v>0</v>
      </c>
    </row>
    <row r="1305" spans="30:31" x14ac:dyDescent="0.25">
      <c r="AD1305" s="12" t="s">
        <v>85</v>
      </c>
      <c r="AE1305" s="12">
        <f t="shared" si="23"/>
        <v>0</v>
      </c>
    </row>
    <row r="1306" spans="30:31" x14ac:dyDescent="0.25">
      <c r="AD1306" s="12" t="s">
        <v>85</v>
      </c>
      <c r="AE1306" s="12">
        <f t="shared" si="23"/>
        <v>0</v>
      </c>
    </row>
    <row r="1307" spans="30:31" x14ac:dyDescent="0.25">
      <c r="AD1307" s="12" t="s">
        <v>85</v>
      </c>
      <c r="AE1307" s="12">
        <f t="shared" si="23"/>
        <v>0</v>
      </c>
    </row>
    <row r="1308" spans="30:31" x14ac:dyDescent="0.25">
      <c r="AD1308" s="12" t="s">
        <v>85</v>
      </c>
      <c r="AE1308" s="12">
        <f t="shared" si="23"/>
        <v>0</v>
      </c>
    </row>
    <row r="1309" spans="30:31" x14ac:dyDescent="0.25">
      <c r="AD1309" s="12" t="s">
        <v>85</v>
      </c>
      <c r="AE1309" s="12">
        <f t="shared" si="23"/>
        <v>0</v>
      </c>
    </row>
    <row r="1310" spans="30:31" x14ac:dyDescent="0.25">
      <c r="AD1310" s="12" t="s">
        <v>85</v>
      </c>
      <c r="AE1310" s="12">
        <f t="shared" si="23"/>
        <v>0</v>
      </c>
    </row>
    <row r="1311" spans="30:31" x14ac:dyDescent="0.25">
      <c r="AD1311" s="12" t="s">
        <v>85</v>
      </c>
      <c r="AE1311" s="12">
        <f t="shared" si="23"/>
        <v>0</v>
      </c>
    </row>
    <row r="1312" spans="30:31" x14ac:dyDescent="0.25">
      <c r="AD1312" s="12" t="s">
        <v>85</v>
      </c>
      <c r="AE1312" s="12">
        <f t="shared" si="23"/>
        <v>0</v>
      </c>
    </row>
    <row r="1313" spans="30:31" x14ac:dyDescent="0.25">
      <c r="AD1313" s="12" t="s">
        <v>85</v>
      </c>
      <c r="AE1313" s="12">
        <f t="shared" si="23"/>
        <v>0</v>
      </c>
    </row>
    <row r="1314" spans="30:31" x14ac:dyDescent="0.25">
      <c r="AD1314" s="12" t="s">
        <v>85</v>
      </c>
      <c r="AE1314" s="12">
        <f t="shared" si="23"/>
        <v>0</v>
      </c>
    </row>
    <row r="1315" spans="30:31" x14ac:dyDescent="0.25">
      <c r="AD1315" s="12" t="s">
        <v>85</v>
      </c>
      <c r="AE1315" s="12">
        <f t="shared" si="23"/>
        <v>0</v>
      </c>
    </row>
    <row r="1316" spans="30:31" x14ac:dyDescent="0.25">
      <c r="AD1316" s="12" t="s">
        <v>85</v>
      </c>
      <c r="AE1316" s="12">
        <f t="shared" si="23"/>
        <v>0</v>
      </c>
    </row>
    <row r="1317" spans="30:31" x14ac:dyDescent="0.25">
      <c r="AD1317" s="12" t="s">
        <v>85</v>
      </c>
      <c r="AE1317" s="12">
        <f t="shared" si="23"/>
        <v>0</v>
      </c>
    </row>
    <row r="1318" spans="30:31" x14ac:dyDescent="0.25">
      <c r="AD1318" s="12" t="s">
        <v>85</v>
      </c>
      <c r="AE1318" s="12">
        <f t="shared" si="23"/>
        <v>0</v>
      </c>
    </row>
    <row r="1319" spans="30:31" x14ac:dyDescent="0.25">
      <c r="AD1319" s="12" t="s">
        <v>85</v>
      </c>
      <c r="AE1319" s="12">
        <f t="shared" si="23"/>
        <v>0</v>
      </c>
    </row>
    <row r="1320" spans="30:31" x14ac:dyDescent="0.25">
      <c r="AD1320" s="12" t="s">
        <v>85</v>
      </c>
      <c r="AE1320" s="12">
        <f t="shared" si="23"/>
        <v>0</v>
      </c>
    </row>
    <row r="1321" spans="30:31" x14ac:dyDescent="0.25">
      <c r="AD1321" s="12" t="s">
        <v>85</v>
      </c>
      <c r="AE1321" s="12">
        <f t="shared" si="23"/>
        <v>0</v>
      </c>
    </row>
    <row r="1322" spans="30:31" x14ac:dyDescent="0.25">
      <c r="AD1322" s="12" t="s">
        <v>85</v>
      </c>
      <c r="AE1322" s="12">
        <f t="shared" si="23"/>
        <v>0</v>
      </c>
    </row>
    <row r="1323" spans="30:31" x14ac:dyDescent="0.25">
      <c r="AD1323" s="12" t="s">
        <v>85</v>
      </c>
      <c r="AE1323" s="12">
        <f t="shared" si="23"/>
        <v>0</v>
      </c>
    </row>
    <row r="1324" spans="30:31" x14ac:dyDescent="0.25">
      <c r="AD1324" s="12" t="s">
        <v>85</v>
      </c>
      <c r="AE1324" s="12">
        <f t="shared" si="23"/>
        <v>0</v>
      </c>
    </row>
    <row r="1325" spans="30:31" x14ac:dyDescent="0.25">
      <c r="AD1325" s="12" t="s">
        <v>85</v>
      </c>
      <c r="AE1325" s="12">
        <f t="shared" si="23"/>
        <v>0</v>
      </c>
    </row>
    <row r="1326" spans="30:31" x14ac:dyDescent="0.25">
      <c r="AD1326" s="12" t="s">
        <v>85</v>
      </c>
      <c r="AE1326" s="12">
        <f t="shared" si="23"/>
        <v>0</v>
      </c>
    </row>
    <row r="1327" spans="30:31" x14ac:dyDescent="0.25">
      <c r="AD1327" s="12" t="s">
        <v>85</v>
      </c>
      <c r="AE1327" s="12">
        <f t="shared" si="23"/>
        <v>0</v>
      </c>
    </row>
    <row r="1328" spans="30:31" x14ac:dyDescent="0.25">
      <c r="AD1328" s="12" t="s">
        <v>85</v>
      </c>
      <c r="AE1328" s="12">
        <f t="shared" si="23"/>
        <v>0</v>
      </c>
    </row>
    <row r="1329" spans="30:31" x14ac:dyDescent="0.25">
      <c r="AD1329" s="12" t="s">
        <v>85</v>
      </c>
      <c r="AE1329" s="12">
        <f t="shared" si="23"/>
        <v>0</v>
      </c>
    </row>
    <row r="1330" spans="30:31" x14ac:dyDescent="0.25">
      <c r="AD1330" s="12" t="s">
        <v>85</v>
      </c>
      <c r="AE1330" s="12">
        <f t="shared" si="23"/>
        <v>0</v>
      </c>
    </row>
    <row r="1331" spans="30:31" x14ac:dyDescent="0.25">
      <c r="AD1331" s="12" t="s">
        <v>85</v>
      </c>
      <c r="AE1331" s="12">
        <f t="shared" si="23"/>
        <v>0</v>
      </c>
    </row>
    <row r="1332" spans="30:31" x14ac:dyDescent="0.25">
      <c r="AD1332" s="12" t="s">
        <v>85</v>
      </c>
      <c r="AE1332" s="12">
        <f t="shared" si="23"/>
        <v>0</v>
      </c>
    </row>
    <row r="1333" spans="30:31" x14ac:dyDescent="0.25">
      <c r="AD1333" s="12" t="s">
        <v>85</v>
      </c>
      <c r="AE1333" s="12">
        <f t="shared" si="23"/>
        <v>0</v>
      </c>
    </row>
    <row r="1334" spans="30:31" x14ac:dyDescent="0.25">
      <c r="AD1334" s="12" t="s">
        <v>85</v>
      </c>
      <c r="AE1334" s="12">
        <f t="shared" si="23"/>
        <v>0</v>
      </c>
    </row>
    <row r="1335" spans="30:31" x14ac:dyDescent="0.25">
      <c r="AD1335" s="12" t="s">
        <v>85</v>
      </c>
      <c r="AE1335" s="12">
        <f t="shared" si="23"/>
        <v>0</v>
      </c>
    </row>
    <row r="1336" spans="30:31" x14ac:dyDescent="0.25">
      <c r="AD1336" s="12" t="s">
        <v>85</v>
      </c>
      <c r="AE1336" s="12">
        <f t="shared" si="23"/>
        <v>0</v>
      </c>
    </row>
    <row r="1337" spans="30:31" x14ac:dyDescent="0.25">
      <c r="AD1337" s="12" t="s">
        <v>85</v>
      </c>
      <c r="AE1337" s="12">
        <f t="shared" si="23"/>
        <v>0</v>
      </c>
    </row>
    <row r="1338" spans="30:31" x14ac:dyDescent="0.25">
      <c r="AD1338" s="12" t="s">
        <v>85</v>
      </c>
      <c r="AE1338" s="12">
        <f t="shared" si="23"/>
        <v>0</v>
      </c>
    </row>
    <row r="1339" spans="30:31" x14ac:dyDescent="0.25">
      <c r="AD1339" s="12" t="s">
        <v>85</v>
      </c>
      <c r="AE1339" s="12">
        <f t="shared" si="23"/>
        <v>0</v>
      </c>
    </row>
    <row r="1340" spans="30:31" x14ac:dyDescent="0.25">
      <c r="AD1340" s="12" t="s">
        <v>85</v>
      </c>
      <c r="AE1340" s="12">
        <f t="shared" si="23"/>
        <v>0</v>
      </c>
    </row>
    <row r="1341" spans="30:31" x14ac:dyDescent="0.25">
      <c r="AD1341" s="12" t="s">
        <v>85</v>
      </c>
      <c r="AE1341" s="12">
        <f t="shared" si="23"/>
        <v>0</v>
      </c>
    </row>
    <row r="1342" spans="30:31" x14ac:dyDescent="0.25">
      <c r="AD1342" s="12" t="s">
        <v>85</v>
      </c>
      <c r="AE1342" s="12">
        <f t="shared" si="23"/>
        <v>0</v>
      </c>
    </row>
    <row r="1343" spans="30:31" x14ac:dyDescent="0.25">
      <c r="AD1343" s="12" t="s">
        <v>85</v>
      </c>
      <c r="AE1343" s="12">
        <f t="shared" si="23"/>
        <v>0</v>
      </c>
    </row>
    <row r="1344" spans="30:31" x14ac:dyDescent="0.25">
      <c r="AD1344" s="12" t="s">
        <v>85</v>
      </c>
      <c r="AE1344" s="12">
        <f t="shared" si="23"/>
        <v>0</v>
      </c>
    </row>
    <row r="1345" spans="30:31" x14ac:dyDescent="0.25">
      <c r="AD1345" s="12" t="s">
        <v>85</v>
      </c>
      <c r="AE1345" s="12">
        <f t="shared" si="23"/>
        <v>0</v>
      </c>
    </row>
    <row r="1346" spans="30:31" x14ac:dyDescent="0.25">
      <c r="AD1346" s="12" t="s">
        <v>85</v>
      </c>
      <c r="AE1346" s="12">
        <f t="shared" si="23"/>
        <v>0</v>
      </c>
    </row>
    <row r="1347" spans="30:31" x14ac:dyDescent="0.25">
      <c r="AD1347" s="12" t="s">
        <v>85</v>
      </c>
      <c r="AE1347" s="12">
        <f t="shared" si="23"/>
        <v>0</v>
      </c>
    </row>
    <row r="1348" spans="30:31" x14ac:dyDescent="0.25">
      <c r="AD1348" s="12" t="s">
        <v>85</v>
      </c>
      <c r="AE1348" s="12">
        <f t="shared" si="23"/>
        <v>0</v>
      </c>
    </row>
    <row r="1349" spans="30:31" x14ac:dyDescent="0.25">
      <c r="AD1349" s="12" t="s">
        <v>85</v>
      </c>
      <c r="AE1349" s="12">
        <f t="shared" si="23"/>
        <v>0</v>
      </c>
    </row>
    <row r="1350" spans="30:31" x14ac:dyDescent="0.25">
      <c r="AD1350" s="12" t="s">
        <v>85</v>
      </c>
      <c r="AE1350" s="12">
        <f t="shared" si="23"/>
        <v>0</v>
      </c>
    </row>
    <row r="1351" spans="30:31" x14ac:dyDescent="0.25">
      <c r="AD1351" s="12" t="s">
        <v>85</v>
      </c>
      <c r="AE1351" s="12">
        <f t="shared" si="23"/>
        <v>0</v>
      </c>
    </row>
    <row r="1352" spans="30:31" x14ac:dyDescent="0.25">
      <c r="AD1352" s="12" t="s">
        <v>85</v>
      </c>
      <c r="AE1352" s="12">
        <f t="shared" si="23"/>
        <v>0</v>
      </c>
    </row>
    <row r="1353" spans="30:31" x14ac:dyDescent="0.25">
      <c r="AD1353" s="12" t="s">
        <v>85</v>
      </c>
      <c r="AE1353" s="12">
        <f t="shared" si="23"/>
        <v>0</v>
      </c>
    </row>
    <row r="1354" spans="30:31" x14ac:dyDescent="0.25">
      <c r="AD1354" s="12" t="s">
        <v>85</v>
      </c>
      <c r="AE1354" s="12">
        <f t="shared" si="23"/>
        <v>0</v>
      </c>
    </row>
    <row r="1355" spans="30:31" x14ac:dyDescent="0.25">
      <c r="AD1355" s="12" t="s">
        <v>85</v>
      </c>
      <c r="AE1355" s="12">
        <f t="shared" si="23"/>
        <v>0</v>
      </c>
    </row>
    <row r="1356" spans="30:31" x14ac:dyDescent="0.25">
      <c r="AD1356" s="12" t="s">
        <v>85</v>
      </c>
      <c r="AE1356" s="12">
        <f t="shared" si="23"/>
        <v>0</v>
      </c>
    </row>
    <row r="1357" spans="30:31" x14ac:dyDescent="0.25">
      <c r="AD1357" s="12" t="s">
        <v>85</v>
      </c>
      <c r="AE1357" s="12">
        <f t="shared" si="23"/>
        <v>0</v>
      </c>
    </row>
    <row r="1358" spans="30:31" x14ac:dyDescent="0.25">
      <c r="AD1358" s="12" t="s">
        <v>85</v>
      </c>
      <c r="AE1358" s="12">
        <f t="shared" si="23"/>
        <v>0</v>
      </c>
    </row>
    <row r="1359" spans="30:31" x14ac:dyDescent="0.25">
      <c r="AD1359" s="12" t="s">
        <v>85</v>
      </c>
      <c r="AE1359" s="12">
        <f t="shared" si="23"/>
        <v>0</v>
      </c>
    </row>
    <row r="1360" spans="30:31" x14ac:dyDescent="0.25">
      <c r="AD1360" s="12" t="s">
        <v>85</v>
      </c>
      <c r="AE1360" s="12">
        <f t="shared" si="23"/>
        <v>0</v>
      </c>
    </row>
    <row r="1361" spans="30:31" x14ac:dyDescent="0.25">
      <c r="AD1361" s="12" t="s">
        <v>85</v>
      </c>
      <c r="AE1361" s="12">
        <f t="shared" si="23"/>
        <v>0</v>
      </c>
    </row>
    <row r="1362" spans="30:31" x14ac:dyDescent="0.25">
      <c r="AD1362" s="12" t="s">
        <v>85</v>
      </c>
      <c r="AE1362" s="12">
        <f t="shared" ref="AE1362:AE1425" si="24">+N1362*I1362</f>
        <v>0</v>
      </c>
    </row>
    <row r="1363" spans="30:31" x14ac:dyDescent="0.25">
      <c r="AD1363" s="12" t="s">
        <v>85</v>
      </c>
      <c r="AE1363" s="12">
        <f t="shared" si="24"/>
        <v>0</v>
      </c>
    </row>
    <row r="1364" spans="30:31" x14ac:dyDescent="0.25">
      <c r="AD1364" s="12" t="s">
        <v>85</v>
      </c>
      <c r="AE1364" s="12">
        <f t="shared" si="24"/>
        <v>0</v>
      </c>
    </row>
    <row r="1365" spans="30:31" x14ac:dyDescent="0.25">
      <c r="AD1365" s="12" t="s">
        <v>85</v>
      </c>
      <c r="AE1365" s="12">
        <f t="shared" si="24"/>
        <v>0</v>
      </c>
    </row>
    <row r="1366" spans="30:31" x14ac:dyDescent="0.25">
      <c r="AD1366" s="12" t="s">
        <v>85</v>
      </c>
      <c r="AE1366" s="12">
        <f t="shared" si="24"/>
        <v>0</v>
      </c>
    </row>
    <row r="1367" spans="30:31" x14ac:dyDescent="0.25">
      <c r="AD1367" s="12" t="s">
        <v>85</v>
      </c>
      <c r="AE1367" s="12">
        <f t="shared" si="24"/>
        <v>0</v>
      </c>
    </row>
    <row r="1368" spans="30:31" x14ac:dyDescent="0.25">
      <c r="AD1368" s="12" t="s">
        <v>85</v>
      </c>
      <c r="AE1368" s="12">
        <f t="shared" si="24"/>
        <v>0</v>
      </c>
    </row>
    <row r="1369" spans="30:31" x14ac:dyDescent="0.25">
      <c r="AD1369" s="12" t="s">
        <v>85</v>
      </c>
      <c r="AE1369" s="12">
        <f t="shared" si="24"/>
        <v>0</v>
      </c>
    </row>
    <row r="1370" spans="30:31" x14ac:dyDescent="0.25">
      <c r="AD1370" s="12" t="s">
        <v>85</v>
      </c>
      <c r="AE1370" s="12">
        <f t="shared" si="24"/>
        <v>0</v>
      </c>
    </row>
    <row r="1371" spans="30:31" x14ac:dyDescent="0.25">
      <c r="AD1371" s="12" t="s">
        <v>85</v>
      </c>
      <c r="AE1371" s="12">
        <f t="shared" si="24"/>
        <v>0</v>
      </c>
    </row>
    <row r="1372" spans="30:31" x14ac:dyDescent="0.25">
      <c r="AD1372" s="12" t="s">
        <v>85</v>
      </c>
      <c r="AE1372" s="12">
        <f t="shared" si="24"/>
        <v>0</v>
      </c>
    </row>
    <row r="1373" spans="30:31" x14ac:dyDescent="0.25">
      <c r="AD1373" s="12" t="s">
        <v>85</v>
      </c>
      <c r="AE1373" s="12">
        <f t="shared" si="24"/>
        <v>0</v>
      </c>
    </row>
    <row r="1374" spans="30:31" x14ac:dyDescent="0.25">
      <c r="AD1374" s="12" t="s">
        <v>85</v>
      </c>
      <c r="AE1374" s="12">
        <f t="shared" si="24"/>
        <v>0</v>
      </c>
    </row>
    <row r="1375" spans="30:31" x14ac:dyDescent="0.25">
      <c r="AD1375" s="12" t="s">
        <v>85</v>
      </c>
      <c r="AE1375" s="12">
        <f t="shared" si="24"/>
        <v>0</v>
      </c>
    </row>
    <row r="1376" spans="30:31" x14ac:dyDescent="0.25">
      <c r="AD1376" s="12" t="s">
        <v>85</v>
      </c>
      <c r="AE1376" s="12">
        <f t="shared" si="24"/>
        <v>0</v>
      </c>
    </row>
    <row r="1377" spans="30:31" x14ac:dyDescent="0.25">
      <c r="AD1377" s="12" t="s">
        <v>85</v>
      </c>
      <c r="AE1377" s="12">
        <f t="shared" si="24"/>
        <v>0</v>
      </c>
    </row>
    <row r="1378" spans="30:31" x14ac:dyDescent="0.25">
      <c r="AD1378" s="12" t="s">
        <v>85</v>
      </c>
      <c r="AE1378" s="12">
        <f t="shared" si="24"/>
        <v>0</v>
      </c>
    </row>
    <row r="1379" spans="30:31" x14ac:dyDescent="0.25">
      <c r="AD1379" s="12" t="s">
        <v>85</v>
      </c>
      <c r="AE1379" s="12">
        <f t="shared" si="24"/>
        <v>0</v>
      </c>
    </row>
    <row r="1380" spans="30:31" x14ac:dyDescent="0.25">
      <c r="AD1380" s="12" t="s">
        <v>85</v>
      </c>
      <c r="AE1380" s="12">
        <f t="shared" si="24"/>
        <v>0</v>
      </c>
    </row>
    <row r="1381" spans="30:31" x14ac:dyDescent="0.25">
      <c r="AD1381" s="12" t="s">
        <v>85</v>
      </c>
      <c r="AE1381" s="12">
        <f t="shared" si="24"/>
        <v>0</v>
      </c>
    </row>
    <row r="1382" spans="30:31" x14ac:dyDescent="0.25">
      <c r="AD1382" s="12" t="s">
        <v>85</v>
      </c>
      <c r="AE1382" s="12">
        <f t="shared" si="24"/>
        <v>0</v>
      </c>
    </row>
    <row r="1383" spans="30:31" x14ac:dyDescent="0.25">
      <c r="AD1383" s="12" t="s">
        <v>85</v>
      </c>
      <c r="AE1383" s="12">
        <f t="shared" si="24"/>
        <v>0</v>
      </c>
    </row>
    <row r="1384" spans="30:31" x14ac:dyDescent="0.25">
      <c r="AD1384" s="12" t="s">
        <v>85</v>
      </c>
      <c r="AE1384" s="12">
        <f t="shared" si="24"/>
        <v>0</v>
      </c>
    </row>
    <row r="1385" spans="30:31" x14ac:dyDescent="0.25">
      <c r="AD1385" s="12" t="s">
        <v>85</v>
      </c>
      <c r="AE1385" s="12">
        <f t="shared" si="24"/>
        <v>0</v>
      </c>
    </row>
    <row r="1386" spans="30:31" x14ac:dyDescent="0.25">
      <c r="AD1386" s="12" t="s">
        <v>85</v>
      </c>
      <c r="AE1386" s="12">
        <f t="shared" si="24"/>
        <v>0</v>
      </c>
    </row>
    <row r="1387" spans="30:31" x14ac:dyDescent="0.25">
      <c r="AD1387" s="12" t="s">
        <v>85</v>
      </c>
      <c r="AE1387" s="12">
        <f t="shared" si="24"/>
        <v>0</v>
      </c>
    </row>
    <row r="1388" spans="30:31" x14ac:dyDescent="0.25">
      <c r="AD1388" s="12" t="s">
        <v>85</v>
      </c>
      <c r="AE1388" s="12">
        <f t="shared" si="24"/>
        <v>0</v>
      </c>
    </row>
    <row r="1389" spans="30:31" x14ac:dyDescent="0.25">
      <c r="AD1389" s="12" t="s">
        <v>85</v>
      </c>
      <c r="AE1389" s="12">
        <f t="shared" si="24"/>
        <v>0</v>
      </c>
    </row>
    <row r="1390" spans="30:31" x14ac:dyDescent="0.25">
      <c r="AD1390" s="12" t="s">
        <v>85</v>
      </c>
      <c r="AE1390" s="12">
        <f t="shared" si="24"/>
        <v>0</v>
      </c>
    </row>
    <row r="1391" spans="30:31" x14ac:dyDescent="0.25">
      <c r="AD1391" s="12" t="s">
        <v>85</v>
      </c>
      <c r="AE1391" s="12">
        <f t="shared" si="24"/>
        <v>0</v>
      </c>
    </row>
    <row r="1392" spans="30:31" x14ac:dyDescent="0.25">
      <c r="AD1392" s="12" t="s">
        <v>85</v>
      </c>
      <c r="AE1392" s="12">
        <f t="shared" si="24"/>
        <v>0</v>
      </c>
    </row>
    <row r="1393" spans="30:31" x14ac:dyDescent="0.25">
      <c r="AD1393" s="12" t="s">
        <v>85</v>
      </c>
      <c r="AE1393" s="12">
        <f t="shared" si="24"/>
        <v>0</v>
      </c>
    </row>
    <row r="1394" spans="30:31" x14ac:dyDescent="0.25">
      <c r="AD1394" s="12" t="s">
        <v>85</v>
      </c>
      <c r="AE1394" s="12">
        <f t="shared" si="24"/>
        <v>0</v>
      </c>
    </row>
    <row r="1395" spans="30:31" x14ac:dyDescent="0.25">
      <c r="AD1395" s="12" t="s">
        <v>85</v>
      </c>
      <c r="AE1395" s="12">
        <f t="shared" si="24"/>
        <v>0</v>
      </c>
    </row>
    <row r="1396" spans="30:31" x14ac:dyDescent="0.25">
      <c r="AD1396" s="12" t="s">
        <v>85</v>
      </c>
      <c r="AE1396" s="12">
        <f t="shared" si="24"/>
        <v>0</v>
      </c>
    </row>
    <row r="1397" spans="30:31" x14ac:dyDescent="0.25">
      <c r="AD1397" s="12" t="s">
        <v>85</v>
      </c>
      <c r="AE1397" s="12">
        <f t="shared" si="24"/>
        <v>0</v>
      </c>
    </row>
    <row r="1398" spans="30:31" x14ac:dyDescent="0.25">
      <c r="AD1398" s="12" t="s">
        <v>85</v>
      </c>
      <c r="AE1398" s="12">
        <f t="shared" si="24"/>
        <v>0</v>
      </c>
    </row>
    <row r="1399" spans="30:31" x14ac:dyDescent="0.25">
      <c r="AD1399" s="12" t="s">
        <v>85</v>
      </c>
      <c r="AE1399" s="12">
        <f t="shared" si="24"/>
        <v>0</v>
      </c>
    </row>
    <row r="1400" spans="30:31" x14ac:dyDescent="0.25">
      <c r="AD1400" s="12" t="s">
        <v>85</v>
      </c>
      <c r="AE1400" s="12">
        <f t="shared" si="24"/>
        <v>0</v>
      </c>
    </row>
    <row r="1401" spans="30:31" x14ac:dyDescent="0.25">
      <c r="AD1401" s="12" t="s">
        <v>85</v>
      </c>
      <c r="AE1401" s="12">
        <f t="shared" si="24"/>
        <v>0</v>
      </c>
    </row>
    <row r="1402" spans="30:31" x14ac:dyDescent="0.25">
      <c r="AD1402" s="12" t="s">
        <v>85</v>
      </c>
      <c r="AE1402" s="12">
        <f t="shared" si="24"/>
        <v>0</v>
      </c>
    </row>
    <row r="1403" spans="30:31" x14ac:dyDescent="0.25">
      <c r="AD1403" s="12" t="s">
        <v>85</v>
      </c>
      <c r="AE1403" s="12">
        <f t="shared" si="24"/>
        <v>0</v>
      </c>
    </row>
    <row r="1404" spans="30:31" x14ac:dyDescent="0.25">
      <c r="AD1404" s="12" t="s">
        <v>85</v>
      </c>
      <c r="AE1404" s="12">
        <f t="shared" si="24"/>
        <v>0</v>
      </c>
    </row>
    <row r="1405" spans="30:31" x14ac:dyDescent="0.25">
      <c r="AD1405" s="12" t="s">
        <v>85</v>
      </c>
      <c r="AE1405" s="12">
        <f t="shared" si="24"/>
        <v>0</v>
      </c>
    </row>
    <row r="1406" spans="30:31" x14ac:dyDescent="0.25">
      <c r="AD1406" s="12" t="s">
        <v>85</v>
      </c>
      <c r="AE1406" s="12">
        <f t="shared" si="24"/>
        <v>0</v>
      </c>
    </row>
    <row r="1407" spans="30:31" x14ac:dyDescent="0.25">
      <c r="AD1407" s="12" t="s">
        <v>85</v>
      </c>
      <c r="AE1407" s="12">
        <f t="shared" si="24"/>
        <v>0</v>
      </c>
    </row>
    <row r="1408" spans="30:31" x14ac:dyDescent="0.25">
      <c r="AD1408" s="12" t="s">
        <v>85</v>
      </c>
      <c r="AE1408" s="12">
        <f t="shared" si="24"/>
        <v>0</v>
      </c>
    </row>
    <row r="1409" spans="30:31" x14ac:dyDescent="0.25">
      <c r="AD1409" s="12" t="s">
        <v>85</v>
      </c>
      <c r="AE1409" s="12">
        <f t="shared" si="24"/>
        <v>0</v>
      </c>
    </row>
    <row r="1410" spans="30:31" x14ac:dyDescent="0.25">
      <c r="AD1410" s="12" t="s">
        <v>85</v>
      </c>
      <c r="AE1410" s="12">
        <f t="shared" si="24"/>
        <v>0</v>
      </c>
    </row>
    <row r="1411" spans="30:31" x14ac:dyDescent="0.25">
      <c r="AD1411" s="12" t="s">
        <v>85</v>
      </c>
      <c r="AE1411" s="12">
        <f t="shared" si="24"/>
        <v>0</v>
      </c>
    </row>
    <row r="1412" spans="30:31" x14ac:dyDescent="0.25">
      <c r="AD1412" s="12" t="s">
        <v>85</v>
      </c>
      <c r="AE1412" s="12">
        <f t="shared" si="24"/>
        <v>0</v>
      </c>
    </row>
    <row r="1413" spans="30:31" x14ac:dyDescent="0.25">
      <c r="AD1413" s="12" t="s">
        <v>85</v>
      </c>
      <c r="AE1413" s="12">
        <f t="shared" si="24"/>
        <v>0</v>
      </c>
    </row>
    <row r="1414" spans="30:31" x14ac:dyDescent="0.25">
      <c r="AD1414" s="12" t="s">
        <v>85</v>
      </c>
      <c r="AE1414" s="12">
        <f t="shared" si="24"/>
        <v>0</v>
      </c>
    </row>
    <row r="1415" spans="30:31" x14ac:dyDescent="0.25">
      <c r="AD1415" s="12" t="s">
        <v>85</v>
      </c>
      <c r="AE1415" s="12">
        <f t="shared" si="24"/>
        <v>0</v>
      </c>
    </row>
    <row r="1416" spans="30:31" x14ac:dyDescent="0.25">
      <c r="AD1416" s="12" t="s">
        <v>85</v>
      </c>
      <c r="AE1416" s="12">
        <f t="shared" si="24"/>
        <v>0</v>
      </c>
    </row>
    <row r="1417" spans="30:31" x14ac:dyDescent="0.25">
      <c r="AD1417" s="12" t="s">
        <v>85</v>
      </c>
      <c r="AE1417" s="12">
        <f t="shared" si="24"/>
        <v>0</v>
      </c>
    </row>
    <row r="1418" spans="30:31" x14ac:dyDescent="0.25">
      <c r="AD1418" s="12" t="s">
        <v>85</v>
      </c>
      <c r="AE1418" s="12">
        <f t="shared" si="24"/>
        <v>0</v>
      </c>
    </row>
    <row r="1419" spans="30:31" x14ac:dyDescent="0.25">
      <c r="AD1419" s="12" t="s">
        <v>85</v>
      </c>
      <c r="AE1419" s="12">
        <f t="shared" si="24"/>
        <v>0</v>
      </c>
    </row>
    <row r="1420" spans="30:31" x14ac:dyDescent="0.25">
      <c r="AD1420" s="12" t="s">
        <v>85</v>
      </c>
      <c r="AE1420" s="12">
        <f t="shared" si="24"/>
        <v>0</v>
      </c>
    </row>
    <row r="1421" spans="30:31" x14ac:dyDescent="0.25">
      <c r="AD1421" s="12" t="s">
        <v>85</v>
      </c>
      <c r="AE1421" s="12">
        <f t="shared" si="24"/>
        <v>0</v>
      </c>
    </row>
    <row r="1422" spans="30:31" x14ac:dyDescent="0.25">
      <c r="AD1422" s="12" t="s">
        <v>85</v>
      </c>
      <c r="AE1422" s="12">
        <f t="shared" si="24"/>
        <v>0</v>
      </c>
    </row>
    <row r="1423" spans="30:31" x14ac:dyDescent="0.25">
      <c r="AD1423" s="12" t="s">
        <v>85</v>
      </c>
      <c r="AE1423" s="12">
        <f t="shared" si="24"/>
        <v>0</v>
      </c>
    </row>
    <row r="1424" spans="30:31" x14ac:dyDescent="0.25">
      <c r="AD1424" s="12" t="s">
        <v>85</v>
      </c>
      <c r="AE1424" s="12">
        <f t="shared" si="24"/>
        <v>0</v>
      </c>
    </row>
    <row r="1425" spans="30:31" x14ac:dyDescent="0.25">
      <c r="AD1425" s="12" t="s">
        <v>85</v>
      </c>
      <c r="AE1425" s="12">
        <f t="shared" si="24"/>
        <v>0</v>
      </c>
    </row>
    <row r="1426" spans="30:31" x14ac:dyDescent="0.25">
      <c r="AD1426" s="12" t="s">
        <v>85</v>
      </c>
      <c r="AE1426" s="12">
        <f t="shared" ref="AE1426:AE1489" si="25">+N1426*I1426</f>
        <v>0</v>
      </c>
    </row>
    <row r="1427" spans="30:31" x14ac:dyDescent="0.25">
      <c r="AD1427" s="12" t="s">
        <v>85</v>
      </c>
      <c r="AE1427" s="12">
        <f t="shared" si="25"/>
        <v>0</v>
      </c>
    </row>
    <row r="1428" spans="30:31" x14ac:dyDescent="0.25">
      <c r="AD1428" s="12" t="s">
        <v>85</v>
      </c>
      <c r="AE1428" s="12">
        <f t="shared" si="25"/>
        <v>0</v>
      </c>
    </row>
    <row r="1429" spans="30:31" x14ac:dyDescent="0.25">
      <c r="AD1429" s="12" t="s">
        <v>85</v>
      </c>
      <c r="AE1429" s="12">
        <f t="shared" si="25"/>
        <v>0</v>
      </c>
    </row>
    <row r="1430" spans="30:31" x14ac:dyDescent="0.25">
      <c r="AD1430" s="12" t="s">
        <v>85</v>
      </c>
      <c r="AE1430" s="12">
        <f t="shared" si="25"/>
        <v>0</v>
      </c>
    </row>
    <row r="1431" spans="30:31" x14ac:dyDescent="0.25">
      <c r="AD1431" s="12" t="s">
        <v>85</v>
      </c>
      <c r="AE1431" s="12">
        <f t="shared" si="25"/>
        <v>0</v>
      </c>
    </row>
    <row r="1432" spans="30:31" x14ac:dyDescent="0.25">
      <c r="AD1432" s="12" t="s">
        <v>85</v>
      </c>
      <c r="AE1432" s="12">
        <f t="shared" si="25"/>
        <v>0</v>
      </c>
    </row>
    <row r="1433" spans="30:31" x14ac:dyDescent="0.25">
      <c r="AD1433" s="12" t="s">
        <v>85</v>
      </c>
      <c r="AE1433" s="12">
        <f t="shared" si="25"/>
        <v>0</v>
      </c>
    </row>
    <row r="1434" spans="30:31" x14ac:dyDescent="0.25">
      <c r="AD1434" s="12" t="s">
        <v>85</v>
      </c>
      <c r="AE1434" s="12">
        <f t="shared" si="25"/>
        <v>0</v>
      </c>
    </row>
    <row r="1435" spans="30:31" x14ac:dyDescent="0.25">
      <c r="AD1435" s="12" t="s">
        <v>85</v>
      </c>
      <c r="AE1435" s="12">
        <f t="shared" si="25"/>
        <v>0</v>
      </c>
    </row>
    <row r="1436" spans="30:31" x14ac:dyDescent="0.25">
      <c r="AD1436" s="12" t="s">
        <v>85</v>
      </c>
      <c r="AE1436" s="12">
        <f t="shared" si="25"/>
        <v>0</v>
      </c>
    </row>
    <row r="1437" spans="30:31" x14ac:dyDescent="0.25">
      <c r="AD1437" s="12" t="s">
        <v>85</v>
      </c>
      <c r="AE1437" s="12">
        <f t="shared" si="25"/>
        <v>0</v>
      </c>
    </row>
    <row r="1438" spans="30:31" x14ac:dyDescent="0.25">
      <c r="AD1438" s="12" t="s">
        <v>85</v>
      </c>
      <c r="AE1438" s="12">
        <f t="shared" si="25"/>
        <v>0</v>
      </c>
    </row>
    <row r="1439" spans="30:31" x14ac:dyDescent="0.25">
      <c r="AD1439" s="12" t="s">
        <v>85</v>
      </c>
      <c r="AE1439" s="12">
        <f t="shared" si="25"/>
        <v>0</v>
      </c>
    </row>
    <row r="1440" spans="30:31" x14ac:dyDescent="0.25">
      <c r="AD1440" s="12" t="s">
        <v>85</v>
      </c>
      <c r="AE1440" s="12">
        <f t="shared" si="25"/>
        <v>0</v>
      </c>
    </row>
    <row r="1441" spans="30:31" x14ac:dyDescent="0.25">
      <c r="AD1441" s="12" t="s">
        <v>85</v>
      </c>
      <c r="AE1441" s="12">
        <f t="shared" si="25"/>
        <v>0</v>
      </c>
    </row>
    <row r="1442" spans="30:31" x14ac:dyDescent="0.25">
      <c r="AD1442" s="12" t="s">
        <v>85</v>
      </c>
      <c r="AE1442" s="12">
        <f t="shared" si="25"/>
        <v>0</v>
      </c>
    </row>
    <row r="1443" spans="30:31" x14ac:dyDescent="0.25">
      <c r="AD1443" s="12" t="s">
        <v>85</v>
      </c>
      <c r="AE1443" s="12">
        <f t="shared" si="25"/>
        <v>0</v>
      </c>
    </row>
    <row r="1444" spans="30:31" x14ac:dyDescent="0.25">
      <c r="AD1444" s="12" t="s">
        <v>85</v>
      </c>
      <c r="AE1444" s="12">
        <f t="shared" si="25"/>
        <v>0</v>
      </c>
    </row>
    <row r="1445" spans="30:31" x14ac:dyDescent="0.25">
      <c r="AD1445" s="12" t="s">
        <v>85</v>
      </c>
      <c r="AE1445" s="12">
        <f t="shared" si="25"/>
        <v>0</v>
      </c>
    </row>
    <row r="1446" spans="30:31" x14ac:dyDescent="0.25">
      <c r="AD1446" s="12" t="s">
        <v>85</v>
      </c>
      <c r="AE1446" s="12">
        <f t="shared" si="25"/>
        <v>0</v>
      </c>
    </row>
    <row r="1447" spans="30:31" x14ac:dyDescent="0.25">
      <c r="AD1447" s="12" t="s">
        <v>85</v>
      </c>
      <c r="AE1447" s="12">
        <f t="shared" si="25"/>
        <v>0</v>
      </c>
    </row>
    <row r="1448" spans="30:31" x14ac:dyDescent="0.25">
      <c r="AD1448" s="12" t="s">
        <v>85</v>
      </c>
      <c r="AE1448" s="12">
        <f t="shared" si="25"/>
        <v>0</v>
      </c>
    </row>
    <row r="1449" spans="30:31" x14ac:dyDescent="0.25">
      <c r="AD1449" s="12" t="s">
        <v>85</v>
      </c>
      <c r="AE1449" s="12">
        <f t="shared" si="25"/>
        <v>0</v>
      </c>
    </row>
    <row r="1450" spans="30:31" x14ac:dyDescent="0.25">
      <c r="AD1450" s="12" t="s">
        <v>85</v>
      </c>
      <c r="AE1450" s="12">
        <f t="shared" si="25"/>
        <v>0</v>
      </c>
    </row>
    <row r="1451" spans="30:31" x14ac:dyDescent="0.25">
      <c r="AD1451" s="12" t="s">
        <v>85</v>
      </c>
      <c r="AE1451" s="12">
        <f t="shared" si="25"/>
        <v>0</v>
      </c>
    </row>
    <row r="1452" spans="30:31" x14ac:dyDescent="0.25">
      <c r="AD1452" s="12" t="s">
        <v>85</v>
      </c>
      <c r="AE1452" s="12">
        <f t="shared" si="25"/>
        <v>0</v>
      </c>
    </row>
    <row r="1453" spans="30:31" x14ac:dyDescent="0.25">
      <c r="AD1453" s="12" t="s">
        <v>85</v>
      </c>
      <c r="AE1453" s="12">
        <f t="shared" si="25"/>
        <v>0</v>
      </c>
    </row>
    <row r="1454" spans="30:31" x14ac:dyDescent="0.25">
      <c r="AD1454" s="12" t="s">
        <v>85</v>
      </c>
      <c r="AE1454" s="12">
        <f t="shared" si="25"/>
        <v>0</v>
      </c>
    </row>
    <row r="1455" spans="30:31" x14ac:dyDescent="0.25">
      <c r="AD1455" s="12" t="s">
        <v>85</v>
      </c>
      <c r="AE1455" s="12">
        <f t="shared" si="25"/>
        <v>0</v>
      </c>
    </row>
    <row r="1456" spans="30:31" x14ac:dyDescent="0.25">
      <c r="AD1456" s="12" t="s">
        <v>85</v>
      </c>
      <c r="AE1456" s="12">
        <f t="shared" si="25"/>
        <v>0</v>
      </c>
    </row>
    <row r="1457" spans="30:31" x14ac:dyDescent="0.25">
      <c r="AD1457" s="12" t="s">
        <v>85</v>
      </c>
      <c r="AE1457" s="12">
        <f t="shared" si="25"/>
        <v>0</v>
      </c>
    </row>
    <row r="1458" spans="30:31" x14ac:dyDescent="0.25">
      <c r="AD1458" s="12" t="s">
        <v>85</v>
      </c>
      <c r="AE1458" s="12">
        <f t="shared" si="25"/>
        <v>0</v>
      </c>
    </row>
    <row r="1459" spans="30:31" x14ac:dyDescent="0.25">
      <c r="AD1459" s="12" t="s">
        <v>85</v>
      </c>
      <c r="AE1459" s="12">
        <f t="shared" si="25"/>
        <v>0</v>
      </c>
    </row>
    <row r="1460" spans="30:31" x14ac:dyDescent="0.25">
      <c r="AD1460" s="12" t="s">
        <v>85</v>
      </c>
      <c r="AE1460" s="12">
        <f t="shared" si="25"/>
        <v>0</v>
      </c>
    </row>
    <row r="1461" spans="30:31" x14ac:dyDescent="0.25">
      <c r="AD1461" s="12" t="s">
        <v>85</v>
      </c>
      <c r="AE1461" s="12">
        <f t="shared" si="25"/>
        <v>0</v>
      </c>
    </row>
    <row r="1462" spans="30:31" x14ac:dyDescent="0.25">
      <c r="AD1462" s="12" t="s">
        <v>85</v>
      </c>
      <c r="AE1462" s="12">
        <f t="shared" si="25"/>
        <v>0</v>
      </c>
    </row>
    <row r="1463" spans="30:31" x14ac:dyDescent="0.25">
      <c r="AD1463" s="12" t="s">
        <v>85</v>
      </c>
      <c r="AE1463" s="12">
        <f t="shared" si="25"/>
        <v>0</v>
      </c>
    </row>
    <row r="1464" spans="30:31" x14ac:dyDescent="0.25">
      <c r="AD1464" s="12" t="s">
        <v>85</v>
      </c>
      <c r="AE1464" s="12">
        <f t="shared" si="25"/>
        <v>0</v>
      </c>
    </row>
    <row r="1465" spans="30:31" x14ac:dyDescent="0.25">
      <c r="AD1465" s="12" t="s">
        <v>85</v>
      </c>
      <c r="AE1465" s="12">
        <f t="shared" si="25"/>
        <v>0</v>
      </c>
    </row>
    <row r="1466" spans="30:31" x14ac:dyDescent="0.25">
      <c r="AD1466" s="12" t="s">
        <v>85</v>
      </c>
      <c r="AE1466" s="12">
        <f t="shared" si="25"/>
        <v>0</v>
      </c>
    </row>
    <row r="1467" spans="30:31" x14ac:dyDescent="0.25">
      <c r="AD1467" s="12" t="s">
        <v>85</v>
      </c>
      <c r="AE1467" s="12">
        <f t="shared" si="25"/>
        <v>0</v>
      </c>
    </row>
    <row r="1468" spans="30:31" x14ac:dyDescent="0.25">
      <c r="AD1468" s="12" t="s">
        <v>85</v>
      </c>
      <c r="AE1468" s="12">
        <f t="shared" si="25"/>
        <v>0</v>
      </c>
    </row>
    <row r="1469" spans="30:31" x14ac:dyDescent="0.25">
      <c r="AD1469" s="12" t="s">
        <v>85</v>
      </c>
      <c r="AE1469" s="12">
        <f t="shared" si="25"/>
        <v>0</v>
      </c>
    </row>
    <row r="1470" spans="30:31" x14ac:dyDescent="0.25">
      <c r="AD1470" s="12" t="s">
        <v>85</v>
      </c>
      <c r="AE1470" s="12">
        <f t="shared" si="25"/>
        <v>0</v>
      </c>
    </row>
    <row r="1471" spans="30:31" x14ac:dyDescent="0.25">
      <c r="AD1471" s="12" t="s">
        <v>85</v>
      </c>
      <c r="AE1471" s="12">
        <f t="shared" si="25"/>
        <v>0</v>
      </c>
    </row>
    <row r="1472" spans="30:31" x14ac:dyDescent="0.25">
      <c r="AD1472" s="12" t="s">
        <v>85</v>
      </c>
      <c r="AE1472" s="12">
        <f t="shared" si="25"/>
        <v>0</v>
      </c>
    </row>
    <row r="1473" spans="30:31" x14ac:dyDescent="0.25">
      <c r="AD1473" s="12" t="s">
        <v>85</v>
      </c>
      <c r="AE1473" s="12">
        <f t="shared" si="25"/>
        <v>0</v>
      </c>
    </row>
    <row r="1474" spans="30:31" x14ac:dyDescent="0.25">
      <c r="AD1474" s="12" t="s">
        <v>85</v>
      </c>
      <c r="AE1474" s="12">
        <f t="shared" si="25"/>
        <v>0</v>
      </c>
    </row>
    <row r="1475" spans="30:31" x14ac:dyDescent="0.25">
      <c r="AD1475" s="12" t="s">
        <v>85</v>
      </c>
      <c r="AE1475" s="12">
        <f t="shared" si="25"/>
        <v>0</v>
      </c>
    </row>
    <row r="1476" spans="30:31" x14ac:dyDescent="0.25">
      <c r="AD1476" s="12" t="s">
        <v>85</v>
      </c>
      <c r="AE1476" s="12">
        <f t="shared" si="25"/>
        <v>0</v>
      </c>
    </row>
    <row r="1477" spans="30:31" x14ac:dyDescent="0.25">
      <c r="AD1477" s="12" t="s">
        <v>85</v>
      </c>
      <c r="AE1477" s="12">
        <f t="shared" si="25"/>
        <v>0</v>
      </c>
    </row>
    <row r="1478" spans="30:31" x14ac:dyDescent="0.25">
      <c r="AD1478" s="12" t="s">
        <v>85</v>
      </c>
      <c r="AE1478" s="12">
        <f t="shared" si="25"/>
        <v>0</v>
      </c>
    </row>
    <row r="1479" spans="30:31" x14ac:dyDescent="0.25">
      <c r="AD1479" s="12" t="s">
        <v>85</v>
      </c>
      <c r="AE1479" s="12">
        <f t="shared" si="25"/>
        <v>0</v>
      </c>
    </row>
    <row r="1480" spans="30:31" x14ac:dyDescent="0.25">
      <c r="AD1480" s="12" t="s">
        <v>85</v>
      </c>
      <c r="AE1480" s="12">
        <f t="shared" si="25"/>
        <v>0</v>
      </c>
    </row>
    <row r="1481" spans="30:31" x14ac:dyDescent="0.25">
      <c r="AD1481" s="12" t="s">
        <v>85</v>
      </c>
      <c r="AE1481" s="12">
        <f t="shared" si="25"/>
        <v>0</v>
      </c>
    </row>
    <row r="1482" spans="30:31" x14ac:dyDescent="0.25">
      <c r="AD1482" s="12" t="s">
        <v>85</v>
      </c>
      <c r="AE1482" s="12">
        <f t="shared" si="25"/>
        <v>0</v>
      </c>
    </row>
    <row r="1483" spans="30:31" x14ac:dyDescent="0.25">
      <c r="AD1483" s="12" t="s">
        <v>85</v>
      </c>
      <c r="AE1483" s="12">
        <f t="shared" si="25"/>
        <v>0</v>
      </c>
    </row>
    <row r="1484" spans="30:31" x14ac:dyDescent="0.25">
      <c r="AD1484" s="12" t="s">
        <v>85</v>
      </c>
      <c r="AE1484" s="12">
        <f t="shared" si="25"/>
        <v>0</v>
      </c>
    </row>
    <row r="1485" spans="30:31" x14ac:dyDescent="0.25">
      <c r="AD1485" s="12" t="s">
        <v>85</v>
      </c>
      <c r="AE1485" s="12">
        <f t="shared" si="25"/>
        <v>0</v>
      </c>
    </row>
    <row r="1486" spans="30:31" x14ac:dyDescent="0.25">
      <c r="AD1486" s="12" t="s">
        <v>85</v>
      </c>
      <c r="AE1486" s="12">
        <f t="shared" si="25"/>
        <v>0</v>
      </c>
    </row>
    <row r="1487" spans="30:31" x14ac:dyDescent="0.25">
      <c r="AD1487" s="12" t="s">
        <v>85</v>
      </c>
      <c r="AE1487" s="12">
        <f t="shared" si="25"/>
        <v>0</v>
      </c>
    </row>
    <row r="1488" spans="30:31" x14ac:dyDescent="0.25">
      <c r="AD1488" s="12" t="s">
        <v>85</v>
      </c>
      <c r="AE1488" s="12">
        <f t="shared" si="25"/>
        <v>0</v>
      </c>
    </row>
    <row r="1489" spans="2:31" s="26" customFormat="1" x14ac:dyDescent="0.25">
      <c r="B1489"/>
      <c r="C1489"/>
      <c r="D1489"/>
      <c r="E1489" s="8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 s="45" t="s">
        <v>85</v>
      </c>
      <c r="AE1489" s="45">
        <f t="shared" si="25"/>
        <v>0</v>
      </c>
    </row>
    <row r="1490" spans="2:31" x14ac:dyDescent="0.25">
      <c r="AD1490" s="12" t="s">
        <v>85</v>
      </c>
      <c r="AE1490" s="12">
        <f t="shared" ref="AE1490:AE1553" si="26">+N1490*I1490</f>
        <v>0</v>
      </c>
    </row>
    <row r="1491" spans="2:31" x14ac:dyDescent="0.25">
      <c r="AD1491" s="12" t="s">
        <v>85</v>
      </c>
      <c r="AE1491" s="12">
        <f t="shared" si="26"/>
        <v>0</v>
      </c>
    </row>
    <row r="1492" spans="2:31" x14ac:dyDescent="0.25">
      <c r="AD1492" s="12" t="s">
        <v>85</v>
      </c>
      <c r="AE1492" s="12">
        <f t="shared" si="26"/>
        <v>0</v>
      </c>
    </row>
    <row r="1493" spans="2:31" x14ac:dyDescent="0.25">
      <c r="AD1493" s="12" t="s">
        <v>85</v>
      </c>
      <c r="AE1493" s="12">
        <f t="shared" si="26"/>
        <v>0</v>
      </c>
    </row>
    <row r="1494" spans="2:31" x14ac:dyDescent="0.25">
      <c r="AD1494" s="12" t="s">
        <v>85</v>
      </c>
      <c r="AE1494" s="12">
        <f t="shared" si="26"/>
        <v>0</v>
      </c>
    </row>
    <row r="1495" spans="2:31" x14ac:dyDescent="0.25">
      <c r="AD1495" s="12" t="s">
        <v>85</v>
      </c>
      <c r="AE1495" s="12">
        <f t="shared" si="26"/>
        <v>0</v>
      </c>
    </row>
    <row r="1496" spans="2:31" x14ac:dyDescent="0.25">
      <c r="AD1496" s="12" t="s">
        <v>85</v>
      </c>
      <c r="AE1496" s="12">
        <f t="shared" si="26"/>
        <v>0</v>
      </c>
    </row>
    <row r="1497" spans="2:31" x14ac:dyDescent="0.25">
      <c r="AD1497" s="12" t="s">
        <v>85</v>
      </c>
      <c r="AE1497" s="12">
        <f t="shared" si="26"/>
        <v>0</v>
      </c>
    </row>
    <row r="1498" spans="2:31" x14ac:dyDescent="0.25">
      <c r="AD1498" s="12" t="s">
        <v>85</v>
      </c>
      <c r="AE1498" s="12">
        <f t="shared" si="26"/>
        <v>0</v>
      </c>
    </row>
    <row r="1499" spans="2:31" x14ac:dyDescent="0.25">
      <c r="AD1499" s="12" t="s">
        <v>85</v>
      </c>
      <c r="AE1499" s="12">
        <f t="shared" si="26"/>
        <v>0</v>
      </c>
    </row>
    <row r="1500" spans="2:31" x14ac:dyDescent="0.25">
      <c r="AD1500" s="12" t="s">
        <v>85</v>
      </c>
      <c r="AE1500" s="12">
        <f t="shared" si="26"/>
        <v>0</v>
      </c>
    </row>
    <row r="1501" spans="2:31" x14ac:dyDescent="0.25">
      <c r="AD1501" s="12" t="s">
        <v>85</v>
      </c>
      <c r="AE1501" s="12">
        <f t="shared" si="26"/>
        <v>0</v>
      </c>
    </row>
    <row r="1502" spans="2:31" x14ac:dyDescent="0.25">
      <c r="AD1502" s="12" t="s">
        <v>85</v>
      </c>
      <c r="AE1502" s="12">
        <f t="shared" si="26"/>
        <v>0</v>
      </c>
    </row>
    <row r="1503" spans="2:31" x14ac:dyDescent="0.25">
      <c r="AD1503" s="12" t="s">
        <v>85</v>
      </c>
      <c r="AE1503" s="12">
        <f t="shared" si="26"/>
        <v>0</v>
      </c>
    </row>
    <row r="1504" spans="2:31" x14ac:dyDescent="0.25">
      <c r="AD1504" s="12" t="s">
        <v>85</v>
      </c>
      <c r="AE1504" s="12">
        <f t="shared" si="26"/>
        <v>0</v>
      </c>
    </row>
    <row r="1505" spans="30:31" x14ac:dyDescent="0.25">
      <c r="AD1505" s="12" t="s">
        <v>85</v>
      </c>
      <c r="AE1505" s="12">
        <f t="shared" si="26"/>
        <v>0</v>
      </c>
    </row>
    <row r="1506" spans="30:31" x14ac:dyDescent="0.25">
      <c r="AD1506" s="12" t="s">
        <v>85</v>
      </c>
      <c r="AE1506" s="12">
        <f t="shared" si="26"/>
        <v>0</v>
      </c>
    </row>
    <row r="1507" spans="30:31" x14ac:dyDescent="0.25">
      <c r="AD1507" s="12" t="s">
        <v>85</v>
      </c>
      <c r="AE1507" s="12">
        <f t="shared" si="26"/>
        <v>0</v>
      </c>
    </row>
    <row r="1508" spans="30:31" x14ac:dyDescent="0.25">
      <c r="AD1508" s="12" t="s">
        <v>85</v>
      </c>
      <c r="AE1508" s="12">
        <f t="shared" si="26"/>
        <v>0</v>
      </c>
    </row>
    <row r="1509" spans="30:31" x14ac:dyDescent="0.25">
      <c r="AD1509" s="12" t="s">
        <v>85</v>
      </c>
      <c r="AE1509" s="12">
        <f t="shared" si="26"/>
        <v>0</v>
      </c>
    </row>
    <row r="1510" spans="30:31" x14ac:dyDescent="0.25">
      <c r="AD1510" s="12" t="s">
        <v>85</v>
      </c>
      <c r="AE1510" s="12">
        <f t="shared" si="26"/>
        <v>0</v>
      </c>
    </row>
    <row r="1511" spans="30:31" x14ac:dyDescent="0.25">
      <c r="AD1511" s="12" t="s">
        <v>85</v>
      </c>
      <c r="AE1511" s="12">
        <f t="shared" si="26"/>
        <v>0</v>
      </c>
    </row>
    <row r="1512" spans="30:31" x14ac:dyDescent="0.25">
      <c r="AD1512" s="12" t="s">
        <v>85</v>
      </c>
      <c r="AE1512" s="12">
        <f t="shared" si="26"/>
        <v>0</v>
      </c>
    </row>
    <row r="1513" spans="30:31" x14ac:dyDescent="0.25">
      <c r="AD1513" s="12" t="s">
        <v>85</v>
      </c>
      <c r="AE1513" s="12">
        <f t="shared" si="26"/>
        <v>0</v>
      </c>
    </row>
    <row r="1514" spans="30:31" x14ac:dyDescent="0.25">
      <c r="AD1514" s="12" t="s">
        <v>85</v>
      </c>
      <c r="AE1514" s="12">
        <f t="shared" si="26"/>
        <v>0</v>
      </c>
    </row>
    <row r="1515" spans="30:31" x14ac:dyDescent="0.25">
      <c r="AD1515" s="12" t="s">
        <v>85</v>
      </c>
      <c r="AE1515" s="12">
        <f t="shared" si="26"/>
        <v>0</v>
      </c>
    </row>
    <row r="1516" spans="30:31" x14ac:dyDescent="0.25">
      <c r="AD1516" s="12" t="s">
        <v>85</v>
      </c>
      <c r="AE1516" s="12">
        <f t="shared" si="26"/>
        <v>0</v>
      </c>
    </row>
    <row r="1517" spans="30:31" x14ac:dyDescent="0.25">
      <c r="AD1517" s="12" t="s">
        <v>85</v>
      </c>
      <c r="AE1517" s="12">
        <f t="shared" si="26"/>
        <v>0</v>
      </c>
    </row>
    <row r="1518" spans="30:31" x14ac:dyDescent="0.25">
      <c r="AD1518" s="12" t="s">
        <v>85</v>
      </c>
      <c r="AE1518" s="12">
        <f t="shared" si="26"/>
        <v>0</v>
      </c>
    </row>
    <row r="1519" spans="30:31" x14ac:dyDescent="0.25">
      <c r="AD1519" s="12" t="s">
        <v>85</v>
      </c>
      <c r="AE1519" s="12">
        <f t="shared" si="26"/>
        <v>0</v>
      </c>
    </row>
    <row r="1520" spans="30:31" x14ac:dyDescent="0.25">
      <c r="AD1520" s="12" t="s">
        <v>85</v>
      </c>
      <c r="AE1520" s="12">
        <f t="shared" si="26"/>
        <v>0</v>
      </c>
    </row>
    <row r="1521" spans="2:31" x14ac:dyDescent="0.25">
      <c r="AD1521" s="12" t="s">
        <v>85</v>
      </c>
      <c r="AE1521" s="12">
        <f t="shared" si="26"/>
        <v>0</v>
      </c>
    </row>
    <row r="1522" spans="2:31" x14ac:dyDescent="0.25">
      <c r="AD1522" s="12" t="s">
        <v>85</v>
      </c>
      <c r="AE1522" s="12">
        <f t="shared" si="26"/>
        <v>0</v>
      </c>
    </row>
    <row r="1523" spans="2:31" x14ac:dyDescent="0.25">
      <c r="AD1523" s="12" t="s">
        <v>85</v>
      </c>
      <c r="AE1523" s="12">
        <f t="shared" si="26"/>
        <v>0</v>
      </c>
    </row>
    <row r="1524" spans="2:31" x14ac:dyDescent="0.25">
      <c r="AD1524" s="12" t="s">
        <v>85</v>
      </c>
      <c r="AE1524" s="12">
        <f t="shared" si="26"/>
        <v>0</v>
      </c>
    </row>
    <row r="1525" spans="2:31" x14ac:dyDescent="0.25">
      <c r="AD1525" s="12" t="s">
        <v>85</v>
      </c>
      <c r="AE1525" s="12">
        <f t="shared" si="26"/>
        <v>0</v>
      </c>
    </row>
    <row r="1526" spans="2:31" x14ac:dyDescent="0.25">
      <c r="AD1526" s="12" t="s">
        <v>85</v>
      </c>
      <c r="AE1526" s="12">
        <f t="shared" si="26"/>
        <v>0</v>
      </c>
    </row>
    <row r="1527" spans="2:31" x14ac:dyDescent="0.25">
      <c r="AD1527" s="12" t="s">
        <v>85</v>
      </c>
      <c r="AE1527" s="12">
        <f t="shared" si="26"/>
        <v>0</v>
      </c>
    </row>
    <row r="1528" spans="2:31" x14ac:dyDescent="0.25">
      <c r="AD1528" s="12" t="s">
        <v>85</v>
      </c>
      <c r="AE1528" s="12">
        <f t="shared" si="26"/>
        <v>0</v>
      </c>
    </row>
    <row r="1529" spans="2:31" x14ac:dyDescent="0.25">
      <c r="AD1529" s="12" t="s">
        <v>85</v>
      </c>
      <c r="AE1529" s="12">
        <f t="shared" si="26"/>
        <v>0</v>
      </c>
    </row>
    <row r="1530" spans="2:31" x14ac:dyDescent="0.25">
      <c r="AD1530" s="12" t="s">
        <v>85</v>
      </c>
      <c r="AE1530" s="12">
        <f t="shared" si="26"/>
        <v>0</v>
      </c>
    </row>
    <row r="1531" spans="2:31" x14ac:dyDescent="0.25">
      <c r="AD1531" s="12" t="s">
        <v>85</v>
      </c>
      <c r="AE1531" s="12">
        <f t="shared" si="26"/>
        <v>0</v>
      </c>
    </row>
    <row r="1532" spans="2:31" x14ac:dyDescent="0.25">
      <c r="AD1532" s="12" t="s">
        <v>85</v>
      </c>
      <c r="AE1532" s="12">
        <f t="shared" si="26"/>
        <v>0</v>
      </c>
    </row>
    <row r="1533" spans="2:31" x14ac:dyDescent="0.25">
      <c r="AD1533" s="12" t="s">
        <v>85</v>
      </c>
      <c r="AE1533" s="12">
        <f t="shared" si="26"/>
        <v>0</v>
      </c>
    </row>
    <row r="1534" spans="2:31" x14ac:dyDescent="0.25">
      <c r="AD1534" s="12" t="s">
        <v>85</v>
      </c>
      <c r="AE1534" s="12">
        <f t="shared" si="26"/>
        <v>0</v>
      </c>
    </row>
    <row r="1535" spans="2:31" s="26" customFormat="1" x14ac:dyDescent="0.25">
      <c r="B1535"/>
      <c r="C1535"/>
      <c r="D1535"/>
      <c r="E1535" s="8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 s="45" t="s">
        <v>85</v>
      </c>
      <c r="AE1535" s="45">
        <f t="shared" si="26"/>
        <v>0</v>
      </c>
    </row>
    <row r="1536" spans="2:31" x14ac:dyDescent="0.25">
      <c r="AD1536" s="12" t="s">
        <v>85</v>
      </c>
      <c r="AE1536" s="12">
        <f t="shared" si="26"/>
        <v>0</v>
      </c>
    </row>
    <row r="1537" spans="30:31" x14ac:dyDescent="0.25">
      <c r="AD1537" s="12" t="s">
        <v>85</v>
      </c>
      <c r="AE1537" s="12">
        <f t="shared" si="26"/>
        <v>0</v>
      </c>
    </row>
    <row r="1538" spans="30:31" x14ac:dyDescent="0.25">
      <c r="AD1538" s="12" t="s">
        <v>85</v>
      </c>
      <c r="AE1538" s="12">
        <f t="shared" si="26"/>
        <v>0</v>
      </c>
    </row>
    <row r="1539" spans="30:31" x14ac:dyDescent="0.25">
      <c r="AD1539" s="12" t="s">
        <v>85</v>
      </c>
      <c r="AE1539" s="12">
        <f t="shared" si="26"/>
        <v>0</v>
      </c>
    </row>
    <row r="1540" spans="30:31" x14ac:dyDescent="0.25">
      <c r="AD1540" s="12" t="s">
        <v>85</v>
      </c>
      <c r="AE1540" s="12">
        <f t="shared" si="26"/>
        <v>0</v>
      </c>
    </row>
    <row r="1541" spans="30:31" x14ac:dyDescent="0.25">
      <c r="AD1541" s="12" t="s">
        <v>85</v>
      </c>
      <c r="AE1541" s="12">
        <f t="shared" si="26"/>
        <v>0</v>
      </c>
    </row>
    <row r="1542" spans="30:31" x14ac:dyDescent="0.25">
      <c r="AD1542" s="12" t="s">
        <v>85</v>
      </c>
      <c r="AE1542" s="12">
        <f t="shared" si="26"/>
        <v>0</v>
      </c>
    </row>
    <row r="1543" spans="30:31" x14ac:dyDescent="0.25">
      <c r="AD1543" s="12" t="s">
        <v>85</v>
      </c>
      <c r="AE1543" s="12">
        <f t="shared" si="26"/>
        <v>0</v>
      </c>
    </row>
    <row r="1544" spans="30:31" x14ac:dyDescent="0.25">
      <c r="AD1544" s="12" t="s">
        <v>85</v>
      </c>
      <c r="AE1544" s="12">
        <f t="shared" si="26"/>
        <v>0</v>
      </c>
    </row>
    <row r="1545" spans="30:31" x14ac:dyDescent="0.25">
      <c r="AD1545" s="12" t="s">
        <v>85</v>
      </c>
      <c r="AE1545" s="12">
        <f t="shared" si="26"/>
        <v>0</v>
      </c>
    </row>
    <row r="1546" spans="30:31" x14ac:dyDescent="0.25">
      <c r="AD1546" s="12" t="s">
        <v>85</v>
      </c>
      <c r="AE1546" s="12">
        <f t="shared" si="26"/>
        <v>0</v>
      </c>
    </row>
    <row r="1547" spans="30:31" x14ac:dyDescent="0.25">
      <c r="AD1547" s="12" t="s">
        <v>85</v>
      </c>
      <c r="AE1547" s="12">
        <f t="shared" si="26"/>
        <v>0</v>
      </c>
    </row>
    <row r="1548" spans="30:31" x14ac:dyDescent="0.25">
      <c r="AD1548" s="12" t="s">
        <v>85</v>
      </c>
      <c r="AE1548" s="12">
        <f t="shared" si="26"/>
        <v>0</v>
      </c>
    </row>
    <row r="1549" spans="30:31" x14ac:dyDescent="0.25">
      <c r="AD1549" s="12" t="s">
        <v>85</v>
      </c>
      <c r="AE1549" s="12">
        <f t="shared" si="26"/>
        <v>0</v>
      </c>
    </row>
    <row r="1550" spans="30:31" x14ac:dyDescent="0.25">
      <c r="AD1550" s="12" t="s">
        <v>85</v>
      </c>
      <c r="AE1550" s="12">
        <f t="shared" si="26"/>
        <v>0</v>
      </c>
    </row>
    <row r="1551" spans="30:31" x14ac:dyDescent="0.25">
      <c r="AD1551" s="12" t="s">
        <v>85</v>
      </c>
      <c r="AE1551" s="12">
        <f t="shared" si="26"/>
        <v>0</v>
      </c>
    </row>
    <row r="1552" spans="30:31" x14ac:dyDescent="0.25">
      <c r="AD1552" s="12" t="s">
        <v>85</v>
      </c>
      <c r="AE1552" s="12">
        <f t="shared" si="26"/>
        <v>0</v>
      </c>
    </row>
    <row r="1553" spans="30:31" x14ac:dyDescent="0.25">
      <c r="AD1553" s="12" t="s">
        <v>85</v>
      </c>
      <c r="AE1553" s="12">
        <f t="shared" si="26"/>
        <v>0</v>
      </c>
    </row>
    <row r="1554" spans="30:31" x14ac:dyDescent="0.25">
      <c r="AD1554" s="12" t="s">
        <v>85</v>
      </c>
      <c r="AE1554" s="12">
        <f t="shared" ref="AE1554:AE1617" si="27">+N1554*I1554</f>
        <v>0</v>
      </c>
    </row>
    <row r="1555" spans="30:31" x14ac:dyDescent="0.25">
      <c r="AD1555" s="12" t="s">
        <v>85</v>
      </c>
      <c r="AE1555" s="12">
        <f t="shared" si="27"/>
        <v>0</v>
      </c>
    </row>
    <row r="1556" spans="30:31" x14ac:dyDescent="0.25">
      <c r="AD1556" s="12" t="s">
        <v>85</v>
      </c>
      <c r="AE1556" s="12">
        <f t="shared" si="27"/>
        <v>0</v>
      </c>
    </row>
    <row r="1557" spans="30:31" x14ac:dyDescent="0.25">
      <c r="AD1557" s="12" t="s">
        <v>85</v>
      </c>
      <c r="AE1557" s="12">
        <f t="shared" si="27"/>
        <v>0</v>
      </c>
    </row>
    <row r="1558" spans="30:31" x14ac:dyDescent="0.25">
      <c r="AD1558" s="12" t="s">
        <v>85</v>
      </c>
      <c r="AE1558" s="12">
        <f t="shared" si="27"/>
        <v>0</v>
      </c>
    </row>
    <row r="1559" spans="30:31" x14ac:dyDescent="0.25">
      <c r="AD1559" s="12" t="s">
        <v>85</v>
      </c>
      <c r="AE1559" s="12">
        <f t="shared" si="27"/>
        <v>0</v>
      </c>
    </row>
    <row r="1560" spans="30:31" x14ac:dyDescent="0.25">
      <c r="AD1560" s="12" t="s">
        <v>85</v>
      </c>
      <c r="AE1560" s="12">
        <f t="shared" si="27"/>
        <v>0</v>
      </c>
    </row>
    <row r="1561" spans="30:31" x14ac:dyDescent="0.25">
      <c r="AD1561" s="12" t="s">
        <v>85</v>
      </c>
      <c r="AE1561" s="12">
        <f t="shared" si="27"/>
        <v>0</v>
      </c>
    </row>
    <row r="1562" spans="30:31" x14ac:dyDescent="0.25">
      <c r="AD1562" s="12" t="s">
        <v>85</v>
      </c>
      <c r="AE1562" s="12">
        <f t="shared" si="27"/>
        <v>0</v>
      </c>
    </row>
    <row r="1563" spans="30:31" x14ac:dyDescent="0.25">
      <c r="AD1563" s="12" t="s">
        <v>85</v>
      </c>
      <c r="AE1563" s="12">
        <f t="shared" si="27"/>
        <v>0</v>
      </c>
    </row>
    <row r="1564" spans="30:31" x14ac:dyDescent="0.25">
      <c r="AD1564" s="12" t="s">
        <v>85</v>
      </c>
      <c r="AE1564" s="12">
        <f t="shared" si="27"/>
        <v>0</v>
      </c>
    </row>
    <row r="1565" spans="30:31" x14ac:dyDescent="0.25">
      <c r="AD1565" s="12" t="s">
        <v>85</v>
      </c>
      <c r="AE1565" s="12">
        <f t="shared" si="27"/>
        <v>0</v>
      </c>
    </row>
    <row r="1566" spans="30:31" x14ac:dyDescent="0.25">
      <c r="AD1566" s="12" t="s">
        <v>85</v>
      </c>
      <c r="AE1566" s="12">
        <f t="shared" si="27"/>
        <v>0</v>
      </c>
    </row>
    <row r="1567" spans="30:31" x14ac:dyDescent="0.25">
      <c r="AD1567" s="12" t="s">
        <v>85</v>
      </c>
      <c r="AE1567" s="12">
        <f t="shared" si="27"/>
        <v>0</v>
      </c>
    </row>
    <row r="1568" spans="30:31" x14ac:dyDescent="0.25">
      <c r="AD1568" s="12" t="s">
        <v>85</v>
      </c>
      <c r="AE1568" s="12">
        <f t="shared" si="27"/>
        <v>0</v>
      </c>
    </row>
    <row r="1569" spans="30:31" x14ac:dyDescent="0.25">
      <c r="AD1569" s="12" t="s">
        <v>85</v>
      </c>
      <c r="AE1569" s="12">
        <f t="shared" si="27"/>
        <v>0</v>
      </c>
    </row>
    <row r="1570" spans="30:31" x14ac:dyDescent="0.25">
      <c r="AD1570" s="12" t="s">
        <v>85</v>
      </c>
      <c r="AE1570" s="12">
        <f t="shared" si="27"/>
        <v>0</v>
      </c>
    </row>
    <row r="1571" spans="30:31" x14ac:dyDescent="0.25">
      <c r="AD1571" s="12" t="s">
        <v>85</v>
      </c>
      <c r="AE1571" s="12">
        <f t="shared" si="27"/>
        <v>0</v>
      </c>
    </row>
    <row r="1572" spans="30:31" x14ac:dyDescent="0.25">
      <c r="AD1572" s="12" t="s">
        <v>85</v>
      </c>
      <c r="AE1572" s="12">
        <f t="shared" si="27"/>
        <v>0</v>
      </c>
    </row>
    <row r="1573" spans="30:31" x14ac:dyDescent="0.25">
      <c r="AD1573" s="12" t="s">
        <v>85</v>
      </c>
      <c r="AE1573" s="12">
        <f t="shared" si="27"/>
        <v>0</v>
      </c>
    </row>
    <row r="1574" spans="30:31" x14ac:dyDescent="0.25">
      <c r="AD1574" s="12" t="s">
        <v>85</v>
      </c>
      <c r="AE1574" s="12">
        <f t="shared" si="27"/>
        <v>0</v>
      </c>
    </row>
    <row r="1575" spans="30:31" x14ac:dyDescent="0.25">
      <c r="AD1575" s="12" t="s">
        <v>85</v>
      </c>
      <c r="AE1575" s="12">
        <f t="shared" si="27"/>
        <v>0</v>
      </c>
    </row>
    <row r="1576" spans="30:31" x14ac:dyDescent="0.25">
      <c r="AD1576" s="12" t="s">
        <v>85</v>
      </c>
      <c r="AE1576" s="12">
        <f t="shared" si="27"/>
        <v>0</v>
      </c>
    </row>
    <row r="1577" spans="30:31" x14ac:dyDescent="0.25">
      <c r="AD1577" s="12" t="s">
        <v>85</v>
      </c>
      <c r="AE1577" s="12">
        <f t="shared" si="27"/>
        <v>0</v>
      </c>
    </row>
    <row r="1578" spans="30:31" x14ac:dyDescent="0.25">
      <c r="AD1578" s="12" t="s">
        <v>85</v>
      </c>
      <c r="AE1578" s="12">
        <f t="shared" si="27"/>
        <v>0</v>
      </c>
    </row>
    <row r="1579" spans="30:31" x14ac:dyDescent="0.25">
      <c r="AD1579" s="12" t="s">
        <v>85</v>
      </c>
      <c r="AE1579" s="12">
        <f t="shared" si="27"/>
        <v>0</v>
      </c>
    </row>
    <row r="1580" spans="30:31" x14ac:dyDescent="0.25">
      <c r="AD1580" s="12" t="s">
        <v>85</v>
      </c>
      <c r="AE1580" s="12">
        <f t="shared" si="27"/>
        <v>0</v>
      </c>
    </row>
    <row r="1581" spans="30:31" x14ac:dyDescent="0.25">
      <c r="AD1581" s="12" t="s">
        <v>85</v>
      </c>
      <c r="AE1581" s="12">
        <f t="shared" si="27"/>
        <v>0</v>
      </c>
    </row>
    <row r="1582" spans="30:31" x14ac:dyDescent="0.25">
      <c r="AD1582" s="12" t="s">
        <v>85</v>
      </c>
      <c r="AE1582" s="12">
        <f t="shared" si="27"/>
        <v>0</v>
      </c>
    </row>
    <row r="1583" spans="30:31" x14ac:dyDescent="0.25">
      <c r="AD1583" s="12" t="s">
        <v>85</v>
      </c>
      <c r="AE1583" s="12">
        <f t="shared" si="27"/>
        <v>0</v>
      </c>
    </row>
    <row r="1584" spans="30:31" x14ac:dyDescent="0.25">
      <c r="AD1584" s="12" t="s">
        <v>85</v>
      </c>
      <c r="AE1584" s="12">
        <f t="shared" si="27"/>
        <v>0</v>
      </c>
    </row>
    <row r="1585" spans="30:31" x14ac:dyDescent="0.25">
      <c r="AD1585" s="12" t="s">
        <v>85</v>
      </c>
      <c r="AE1585" s="12">
        <f t="shared" si="27"/>
        <v>0</v>
      </c>
    </row>
    <row r="1586" spans="30:31" x14ac:dyDescent="0.25">
      <c r="AD1586" s="12" t="s">
        <v>85</v>
      </c>
      <c r="AE1586" s="12">
        <f t="shared" si="27"/>
        <v>0</v>
      </c>
    </row>
    <row r="1587" spans="30:31" x14ac:dyDescent="0.25">
      <c r="AD1587" s="12" t="s">
        <v>85</v>
      </c>
      <c r="AE1587" s="12">
        <f t="shared" si="27"/>
        <v>0</v>
      </c>
    </row>
    <row r="1588" spans="30:31" x14ac:dyDescent="0.25">
      <c r="AD1588" s="12" t="s">
        <v>85</v>
      </c>
      <c r="AE1588" s="12">
        <f t="shared" si="27"/>
        <v>0</v>
      </c>
    </row>
    <row r="1589" spans="30:31" x14ac:dyDescent="0.25">
      <c r="AD1589" s="12" t="s">
        <v>85</v>
      </c>
      <c r="AE1589" s="12">
        <f t="shared" si="27"/>
        <v>0</v>
      </c>
    </row>
    <row r="1590" spans="30:31" x14ac:dyDescent="0.25">
      <c r="AD1590" s="12" t="s">
        <v>85</v>
      </c>
      <c r="AE1590" s="12">
        <f t="shared" si="27"/>
        <v>0</v>
      </c>
    </row>
    <row r="1591" spans="30:31" x14ac:dyDescent="0.25">
      <c r="AD1591" s="12" t="s">
        <v>85</v>
      </c>
      <c r="AE1591" s="12">
        <f t="shared" si="27"/>
        <v>0</v>
      </c>
    </row>
    <row r="1592" spans="30:31" x14ac:dyDescent="0.25">
      <c r="AD1592" s="12" t="s">
        <v>85</v>
      </c>
      <c r="AE1592" s="12">
        <f t="shared" si="27"/>
        <v>0</v>
      </c>
    </row>
    <row r="1593" spans="30:31" x14ac:dyDescent="0.25">
      <c r="AD1593" s="12" t="s">
        <v>85</v>
      </c>
      <c r="AE1593" s="12">
        <f t="shared" si="27"/>
        <v>0</v>
      </c>
    </row>
    <row r="1594" spans="30:31" x14ac:dyDescent="0.25">
      <c r="AD1594" s="12" t="s">
        <v>85</v>
      </c>
      <c r="AE1594" s="12">
        <f t="shared" si="27"/>
        <v>0</v>
      </c>
    </row>
    <row r="1595" spans="30:31" x14ac:dyDescent="0.25">
      <c r="AD1595" s="12" t="s">
        <v>85</v>
      </c>
      <c r="AE1595" s="12">
        <f t="shared" si="27"/>
        <v>0</v>
      </c>
    </row>
    <row r="1596" spans="30:31" x14ac:dyDescent="0.25">
      <c r="AD1596" s="12" t="s">
        <v>85</v>
      </c>
      <c r="AE1596" s="12">
        <f t="shared" si="27"/>
        <v>0</v>
      </c>
    </row>
    <row r="1597" spans="30:31" x14ac:dyDescent="0.25">
      <c r="AD1597" s="12" t="s">
        <v>85</v>
      </c>
      <c r="AE1597" s="12">
        <f t="shared" si="27"/>
        <v>0</v>
      </c>
    </row>
    <row r="1598" spans="30:31" x14ac:dyDescent="0.25">
      <c r="AD1598" s="12" t="s">
        <v>85</v>
      </c>
      <c r="AE1598" s="12">
        <f t="shared" si="27"/>
        <v>0</v>
      </c>
    </row>
    <row r="1599" spans="30:31" x14ac:dyDescent="0.25">
      <c r="AD1599" s="12" t="s">
        <v>85</v>
      </c>
      <c r="AE1599" s="12">
        <f t="shared" si="27"/>
        <v>0</v>
      </c>
    </row>
    <row r="1600" spans="30:31" x14ac:dyDescent="0.25">
      <c r="AD1600" s="12" t="s">
        <v>85</v>
      </c>
      <c r="AE1600" s="12">
        <f t="shared" si="27"/>
        <v>0</v>
      </c>
    </row>
    <row r="1601" spans="30:31" x14ac:dyDescent="0.25">
      <c r="AD1601" s="12" t="s">
        <v>85</v>
      </c>
      <c r="AE1601" s="12">
        <f t="shared" si="27"/>
        <v>0</v>
      </c>
    </row>
    <row r="1602" spans="30:31" x14ac:dyDescent="0.25">
      <c r="AD1602" s="12" t="s">
        <v>85</v>
      </c>
      <c r="AE1602" s="12">
        <f t="shared" si="27"/>
        <v>0</v>
      </c>
    </row>
    <row r="1603" spans="30:31" x14ac:dyDescent="0.25">
      <c r="AD1603" s="12" t="s">
        <v>85</v>
      </c>
      <c r="AE1603" s="12">
        <f t="shared" si="27"/>
        <v>0</v>
      </c>
    </row>
    <row r="1604" spans="30:31" x14ac:dyDescent="0.25">
      <c r="AD1604" s="12" t="s">
        <v>85</v>
      </c>
      <c r="AE1604" s="12">
        <f t="shared" si="27"/>
        <v>0</v>
      </c>
    </row>
    <row r="1605" spans="30:31" x14ac:dyDescent="0.25">
      <c r="AD1605" s="12" t="s">
        <v>85</v>
      </c>
      <c r="AE1605" s="12">
        <f t="shared" si="27"/>
        <v>0</v>
      </c>
    </row>
    <row r="1606" spans="30:31" x14ac:dyDescent="0.25">
      <c r="AD1606" s="12" t="s">
        <v>85</v>
      </c>
      <c r="AE1606" s="12">
        <f t="shared" si="27"/>
        <v>0</v>
      </c>
    </row>
    <row r="1607" spans="30:31" x14ac:dyDescent="0.25">
      <c r="AD1607" s="12" t="s">
        <v>85</v>
      </c>
      <c r="AE1607" s="12">
        <f t="shared" si="27"/>
        <v>0</v>
      </c>
    </row>
    <row r="1608" spans="30:31" x14ac:dyDescent="0.25">
      <c r="AD1608" s="12" t="s">
        <v>85</v>
      </c>
      <c r="AE1608" s="12">
        <f t="shared" si="27"/>
        <v>0</v>
      </c>
    </row>
    <row r="1609" spans="30:31" x14ac:dyDescent="0.25">
      <c r="AD1609" s="12" t="s">
        <v>85</v>
      </c>
      <c r="AE1609" s="12">
        <f t="shared" si="27"/>
        <v>0</v>
      </c>
    </row>
    <row r="1610" spans="30:31" x14ac:dyDescent="0.25">
      <c r="AD1610" s="12" t="s">
        <v>85</v>
      </c>
      <c r="AE1610" s="12">
        <f t="shared" si="27"/>
        <v>0</v>
      </c>
    </row>
    <row r="1611" spans="30:31" x14ac:dyDescent="0.25">
      <c r="AD1611" s="12" t="s">
        <v>85</v>
      </c>
      <c r="AE1611" s="12">
        <f t="shared" si="27"/>
        <v>0</v>
      </c>
    </row>
    <row r="1612" spans="30:31" x14ac:dyDescent="0.25">
      <c r="AD1612" s="12" t="s">
        <v>85</v>
      </c>
      <c r="AE1612" s="12">
        <f t="shared" si="27"/>
        <v>0</v>
      </c>
    </row>
    <row r="1613" spans="30:31" x14ac:dyDescent="0.25">
      <c r="AD1613" s="12" t="s">
        <v>85</v>
      </c>
      <c r="AE1613" s="12">
        <f t="shared" si="27"/>
        <v>0</v>
      </c>
    </row>
    <row r="1614" spans="30:31" x14ac:dyDescent="0.25">
      <c r="AD1614" s="12" t="s">
        <v>85</v>
      </c>
      <c r="AE1614" s="12">
        <f t="shared" si="27"/>
        <v>0</v>
      </c>
    </row>
    <row r="1615" spans="30:31" x14ac:dyDescent="0.25">
      <c r="AD1615" s="12" t="s">
        <v>85</v>
      </c>
      <c r="AE1615" s="12">
        <f t="shared" si="27"/>
        <v>0</v>
      </c>
    </row>
    <row r="1616" spans="30:31" x14ac:dyDescent="0.25">
      <c r="AD1616" s="12" t="s">
        <v>85</v>
      </c>
      <c r="AE1616" s="12">
        <f t="shared" si="27"/>
        <v>0</v>
      </c>
    </row>
    <row r="1617" spans="30:31" x14ac:dyDescent="0.25">
      <c r="AD1617" s="12" t="s">
        <v>85</v>
      </c>
      <c r="AE1617" s="12">
        <f t="shared" si="27"/>
        <v>0</v>
      </c>
    </row>
    <row r="1618" spans="30:31" x14ac:dyDescent="0.25">
      <c r="AD1618" s="12" t="s">
        <v>85</v>
      </c>
      <c r="AE1618" s="12">
        <f t="shared" ref="AE1618:AE1681" si="28">+N1618*I1618</f>
        <v>0</v>
      </c>
    </row>
    <row r="1619" spans="30:31" x14ac:dyDescent="0.25">
      <c r="AD1619" s="12" t="s">
        <v>85</v>
      </c>
      <c r="AE1619" s="12">
        <f t="shared" si="28"/>
        <v>0</v>
      </c>
    </row>
    <row r="1620" spans="30:31" x14ac:dyDescent="0.25">
      <c r="AD1620" s="12" t="s">
        <v>85</v>
      </c>
      <c r="AE1620" s="12">
        <f t="shared" si="28"/>
        <v>0</v>
      </c>
    </row>
    <row r="1621" spans="30:31" x14ac:dyDescent="0.25">
      <c r="AD1621" s="12" t="s">
        <v>85</v>
      </c>
      <c r="AE1621" s="12">
        <f t="shared" si="28"/>
        <v>0</v>
      </c>
    </row>
    <row r="1622" spans="30:31" x14ac:dyDescent="0.25">
      <c r="AD1622" s="12" t="s">
        <v>85</v>
      </c>
      <c r="AE1622" s="12">
        <f t="shared" si="28"/>
        <v>0</v>
      </c>
    </row>
    <row r="1623" spans="30:31" x14ac:dyDescent="0.25">
      <c r="AD1623" s="12" t="s">
        <v>85</v>
      </c>
      <c r="AE1623" s="12">
        <f t="shared" si="28"/>
        <v>0</v>
      </c>
    </row>
    <row r="1624" spans="30:31" x14ac:dyDescent="0.25">
      <c r="AD1624" s="12" t="s">
        <v>85</v>
      </c>
      <c r="AE1624" s="12">
        <f t="shared" si="28"/>
        <v>0</v>
      </c>
    </row>
    <row r="1625" spans="30:31" x14ac:dyDescent="0.25">
      <c r="AD1625" s="12" t="s">
        <v>85</v>
      </c>
      <c r="AE1625" s="12">
        <f t="shared" si="28"/>
        <v>0</v>
      </c>
    </row>
    <row r="1626" spans="30:31" x14ac:dyDescent="0.25">
      <c r="AD1626" s="12" t="s">
        <v>85</v>
      </c>
      <c r="AE1626" s="12">
        <f t="shared" si="28"/>
        <v>0</v>
      </c>
    </row>
    <row r="1627" spans="30:31" x14ac:dyDescent="0.25">
      <c r="AD1627" s="12" t="s">
        <v>85</v>
      </c>
      <c r="AE1627" s="12">
        <f t="shared" si="28"/>
        <v>0</v>
      </c>
    </row>
    <row r="1628" spans="30:31" x14ac:dyDescent="0.25">
      <c r="AD1628" s="12" t="s">
        <v>85</v>
      </c>
      <c r="AE1628" s="12">
        <f t="shared" si="28"/>
        <v>0</v>
      </c>
    </row>
    <row r="1629" spans="30:31" x14ac:dyDescent="0.25">
      <c r="AD1629" s="12" t="s">
        <v>85</v>
      </c>
      <c r="AE1629" s="12">
        <f t="shared" si="28"/>
        <v>0</v>
      </c>
    </row>
    <row r="1630" spans="30:31" x14ac:dyDescent="0.25">
      <c r="AD1630" s="12" t="s">
        <v>85</v>
      </c>
      <c r="AE1630" s="12">
        <f t="shared" si="28"/>
        <v>0</v>
      </c>
    </row>
    <row r="1631" spans="30:31" x14ac:dyDescent="0.25">
      <c r="AD1631" s="12" t="s">
        <v>85</v>
      </c>
      <c r="AE1631" s="12">
        <f t="shared" si="28"/>
        <v>0</v>
      </c>
    </row>
    <row r="1632" spans="30:31" x14ac:dyDescent="0.25">
      <c r="AD1632" s="12" t="s">
        <v>85</v>
      </c>
      <c r="AE1632" s="12">
        <f t="shared" si="28"/>
        <v>0</v>
      </c>
    </row>
    <row r="1633" spans="30:31" x14ac:dyDescent="0.25">
      <c r="AD1633" s="12" t="s">
        <v>85</v>
      </c>
      <c r="AE1633" s="12">
        <f t="shared" si="28"/>
        <v>0</v>
      </c>
    </row>
    <row r="1634" spans="30:31" x14ac:dyDescent="0.25">
      <c r="AD1634" s="12" t="s">
        <v>85</v>
      </c>
      <c r="AE1634" s="12">
        <f t="shared" si="28"/>
        <v>0</v>
      </c>
    </row>
    <row r="1635" spans="30:31" x14ac:dyDescent="0.25">
      <c r="AD1635" s="12" t="s">
        <v>85</v>
      </c>
      <c r="AE1635" s="12">
        <f t="shared" si="28"/>
        <v>0</v>
      </c>
    </row>
    <row r="1636" spans="30:31" x14ac:dyDescent="0.25">
      <c r="AD1636" s="12" t="s">
        <v>85</v>
      </c>
      <c r="AE1636" s="12">
        <f t="shared" si="28"/>
        <v>0</v>
      </c>
    </row>
    <row r="1637" spans="30:31" x14ac:dyDescent="0.25">
      <c r="AD1637" s="12" t="s">
        <v>85</v>
      </c>
      <c r="AE1637" s="12">
        <f t="shared" si="28"/>
        <v>0</v>
      </c>
    </row>
    <row r="1638" spans="30:31" x14ac:dyDescent="0.25">
      <c r="AD1638" s="12" t="s">
        <v>85</v>
      </c>
      <c r="AE1638" s="12">
        <f t="shared" si="28"/>
        <v>0</v>
      </c>
    </row>
    <row r="1639" spans="30:31" x14ac:dyDescent="0.25">
      <c r="AD1639" s="12" t="s">
        <v>85</v>
      </c>
      <c r="AE1639" s="12">
        <f t="shared" si="28"/>
        <v>0</v>
      </c>
    </row>
    <row r="1640" spans="30:31" x14ac:dyDescent="0.25">
      <c r="AD1640" s="12" t="s">
        <v>85</v>
      </c>
      <c r="AE1640" s="12">
        <f t="shared" si="28"/>
        <v>0</v>
      </c>
    </row>
    <row r="1641" spans="30:31" x14ac:dyDescent="0.25">
      <c r="AD1641" s="12" t="s">
        <v>85</v>
      </c>
      <c r="AE1641" s="12">
        <f t="shared" si="28"/>
        <v>0</v>
      </c>
    </row>
    <row r="1642" spans="30:31" x14ac:dyDescent="0.25">
      <c r="AD1642" s="12" t="s">
        <v>85</v>
      </c>
      <c r="AE1642" s="12">
        <f t="shared" si="28"/>
        <v>0</v>
      </c>
    </row>
    <row r="1643" spans="30:31" x14ac:dyDescent="0.25">
      <c r="AD1643" s="12" t="s">
        <v>85</v>
      </c>
      <c r="AE1643" s="12">
        <f t="shared" si="28"/>
        <v>0</v>
      </c>
    </row>
    <row r="1644" spans="30:31" x14ac:dyDescent="0.25">
      <c r="AD1644" s="12" t="s">
        <v>85</v>
      </c>
      <c r="AE1644" s="12">
        <f t="shared" si="28"/>
        <v>0</v>
      </c>
    </row>
    <row r="1645" spans="30:31" x14ac:dyDescent="0.25">
      <c r="AD1645" s="12" t="s">
        <v>85</v>
      </c>
      <c r="AE1645" s="12">
        <f t="shared" si="28"/>
        <v>0</v>
      </c>
    </row>
    <row r="1646" spans="30:31" x14ac:dyDescent="0.25">
      <c r="AD1646" s="12" t="s">
        <v>85</v>
      </c>
      <c r="AE1646" s="12">
        <f t="shared" si="28"/>
        <v>0</v>
      </c>
    </row>
    <row r="1647" spans="30:31" x14ac:dyDescent="0.25">
      <c r="AD1647" s="12" t="s">
        <v>85</v>
      </c>
      <c r="AE1647" s="12">
        <f t="shared" si="28"/>
        <v>0</v>
      </c>
    </row>
    <row r="1648" spans="30:31" x14ac:dyDescent="0.25">
      <c r="AD1648" s="12" t="s">
        <v>85</v>
      </c>
      <c r="AE1648" s="12">
        <f t="shared" si="28"/>
        <v>0</v>
      </c>
    </row>
    <row r="1649" spans="30:31" x14ac:dyDescent="0.25">
      <c r="AD1649" s="12" t="s">
        <v>85</v>
      </c>
      <c r="AE1649" s="12">
        <f t="shared" si="28"/>
        <v>0</v>
      </c>
    </row>
    <row r="1650" spans="30:31" x14ac:dyDescent="0.25">
      <c r="AD1650" s="12" t="s">
        <v>85</v>
      </c>
      <c r="AE1650" s="12">
        <f t="shared" si="28"/>
        <v>0</v>
      </c>
    </row>
    <row r="1651" spans="30:31" x14ac:dyDescent="0.25">
      <c r="AD1651" s="12" t="s">
        <v>85</v>
      </c>
      <c r="AE1651" s="12">
        <f t="shared" si="28"/>
        <v>0</v>
      </c>
    </row>
    <row r="1652" spans="30:31" x14ac:dyDescent="0.25">
      <c r="AD1652" s="12" t="s">
        <v>85</v>
      </c>
      <c r="AE1652" s="12">
        <f t="shared" si="28"/>
        <v>0</v>
      </c>
    </row>
    <row r="1653" spans="30:31" x14ac:dyDescent="0.25">
      <c r="AD1653" s="12" t="s">
        <v>85</v>
      </c>
      <c r="AE1653" s="12">
        <f t="shared" si="28"/>
        <v>0</v>
      </c>
    </row>
    <row r="1654" spans="30:31" x14ac:dyDescent="0.25">
      <c r="AD1654" s="12" t="s">
        <v>85</v>
      </c>
      <c r="AE1654" s="12">
        <f t="shared" si="28"/>
        <v>0</v>
      </c>
    </row>
    <row r="1655" spans="30:31" x14ac:dyDescent="0.25">
      <c r="AD1655" s="12" t="s">
        <v>85</v>
      </c>
      <c r="AE1655" s="12">
        <f t="shared" si="28"/>
        <v>0</v>
      </c>
    </row>
    <row r="1656" spans="30:31" x14ac:dyDescent="0.25">
      <c r="AD1656" s="12" t="s">
        <v>85</v>
      </c>
      <c r="AE1656" s="12">
        <f t="shared" si="28"/>
        <v>0</v>
      </c>
    </row>
    <row r="1657" spans="30:31" x14ac:dyDescent="0.25">
      <c r="AD1657" s="12" t="s">
        <v>85</v>
      </c>
      <c r="AE1657" s="12">
        <f t="shared" si="28"/>
        <v>0</v>
      </c>
    </row>
    <row r="1658" spans="30:31" x14ac:dyDescent="0.25">
      <c r="AD1658" s="12" t="s">
        <v>85</v>
      </c>
      <c r="AE1658" s="12">
        <f t="shared" si="28"/>
        <v>0</v>
      </c>
    </row>
    <row r="1659" spans="30:31" x14ac:dyDescent="0.25">
      <c r="AD1659" s="12" t="s">
        <v>85</v>
      </c>
      <c r="AE1659" s="12">
        <f t="shared" si="28"/>
        <v>0</v>
      </c>
    </row>
    <row r="1660" spans="30:31" x14ac:dyDescent="0.25">
      <c r="AD1660" s="12" t="s">
        <v>85</v>
      </c>
      <c r="AE1660" s="12">
        <f t="shared" si="28"/>
        <v>0</v>
      </c>
    </row>
    <row r="1661" spans="30:31" x14ac:dyDescent="0.25">
      <c r="AD1661" s="12" t="s">
        <v>85</v>
      </c>
      <c r="AE1661" s="12">
        <f t="shared" si="28"/>
        <v>0</v>
      </c>
    </row>
    <row r="1662" spans="30:31" x14ac:dyDescent="0.25">
      <c r="AD1662" s="12" t="s">
        <v>85</v>
      </c>
      <c r="AE1662" s="12">
        <f t="shared" si="28"/>
        <v>0</v>
      </c>
    </row>
    <row r="1663" spans="30:31" x14ac:dyDescent="0.25">
      <c r="AD1663" s="12" t="s">
        <v>85</v>
      </c>
      <c r="AE1663" s="12">
        <f t="shared" si="28"/>
        <v>0</v>
      </c>
    </row>
    <row r="1664" spans="30:31" x14ac:dyDescent="0.25">
      <c r="AD1664" s="12" t="s">
        <v>85</v>
      </c>
      <c r="AE1664" s="12">
        <f t="shared" si="28"/>
        <v>0</v>
      </c>
    </row>
    <row r="1665" spans="30:31" x14ac:dyDescent="0.25">
      <c r="AD1665" s="12" t="s">
        <v>85</v>
      </c>
      <c r="AE1665" s="12">
        <f t="shared" si="28"/>
        <v>0</v>
      </c>
    </row>
    <row r="1666" spans="30:31" x14ac:dyDescent="0.25">
      <c r="AD1666" s="12" t="s">
        <v>85</v>
      </c>
      <c r="AE1666" s="12">
        <f t="shared" si="28"/>
        <v>0</v>
      </c>
    </row>
    <row r="1667" spans="30:31" x14ac:dyDescent="0.25">
      <c r="AD1667" s="12" t="s">
        <v>85</v>
      </c>
      <c r="AE1667" s="12">
        <f t="shared" si="28"/>
        <v>0</v>
      </c>
    </row>
    <row r="1668" spans="30:31" x14ac:dyDescent="0.25">
      <c r="AD1668" s="12" t="s">
        <v>85</v>
      </c>
      <c r="AE1668" s="12">
        <f t="shared" si="28"/>
        <v>0</v>
      </c>
    </row>
    <row r="1669" spans="30:31" x14ac:dyDescent="0.25">
      <c r="AD1669" s="12" t="s">
        <v>85</v>
      </c>
      <c r="AE1669" s="12">
        <f t="shared" si="28"/>
        <v>0</v>
      </c>
    </row>
    <row r="1670" spans="30:31" x14ac:dyDescent="0.25">
      <c r="AD1670" s="12" t="s">
        <v>85</v>
      </c>
      <c r="AE1670" s="12">
        <f t="shared" si="28"/>
        <v>0</v>
      </c>
    </row>
    <row r="1671" spans="30:31" x14ac:dyDescent="0.25">
      <c r="AD1671" s="12" t="s">
        <v>85</v>
      </c>
      <c r="AE1671" s="12">
        <f t="shared" si="28"/>
        <v>0</v>
      </c>
    </row>
    <row r="1672" spans="30:31" x14ac:dyDescent="0.25">
      <c r="AD1672" s="12" t="s">
        <v>85</v>
      </c>
      <c r="AE1672" s="12">
        <f t="shared" si="28"/>
        <v>0</v>
      </c>
    </row>
    <row r="1673" spans="30:31" x14ac:dyDescent="0.25">
      <c r="AD1673" s="12" t="s">
        <v>85</v>
      </c>
      <c r="AE1673" s="12">
        <f t="shared" si="28"/>
        <v>0</v>
      </c>
    </row>
    <row r="1674" spans="30:31" x14ac:dyDescent="0.25">
      <c r="AD1674" s="12" t="s">
        <v>85</v>
      </c>
      <c r="AE1674" s="12">
        <f t="shared" si="28"/>
        <v>0</v>
      </c>
    </row>
    <row r="1675" spans="30:31" x14ac:dyDescent="0.25">
      <c r="AD1675" s="12" t="s">
        <v>85</v>
      </c>
      <c r="AE1675" s="12">
        <f t="shared" si="28"/>
        <v>0</v>
      </c>
    </row>
    <row r="1676" spans="30:31" x14ac:dyDescent="0.25">
      <c r="AD1676" s="12" t="s">
        <v>85</v>
      </c>
      <c r="AE1676" s="12">
        <f t="shared" si="28"/>
        <v>0</v>
      </c>
    </row>
    <row r="1677" spans="30:31" x14ac:dyDescent="0.25">
      <c r="AD1677" s="12" t="s">
        <v>85</v>
      </c>
      <c r="AE1677" s="12">
        <f t="shared" si="28"/>
        <v>0</v>
      </c>
    </row>
    <row r="1678" spans="30:31" x14ac:dyDescent="0.25">
      <c r="AD1678" s="12" t="s">
        <v>85</v>
      </c>
      <c r="AE1678" s="12">
        <f t="shared" si="28"/>
        <v>0</v>
      </c>
    </row>
    <row r="1679" spans="30:31" x14ac:dyDescent="0.25">
      <c r="AD1679" s="12" t="s">
        <v>85</v>
      </c>
      <c r="AE1679" s="12">
        <f t="shared" si="28"/>
        <v>0</v>
      </c>
    </row>
    <row r="1680" spans="30:31" x14ac:dyDescent="0.25">
      <c r="AD1680" s="12" t="s">
        <v>85</v>
      </c>
      <c r="AE1680" s="12">
        <f t="shared" si="28"/>
        <v>0</v>
      </c>
    </row>
    <row r="1681" spans="30:31" x14ac:dyDescent="0.25">
      <c r="AD1681" s="12" t="s">
        <v>85</v>
      </c>
      <c r="AE1681" s="12">
        <f t="shared" si="28"/>
        <v>0</v>
      </c>
    </row>
    <row r="1682" spans="30:31" x14ac:dyDescent="0.25">
      <c r="AD1682" s="12" t="s">
        <v>85</v>
      </c>
      <c r="AE1682" s="12">
        <f t="shared" ref="AE1682:AE1745" si="29">+N1682*I1682</f>
        <v>0</v>
      </c>
    </row>
    <row r="1683" spans="30:31" x14ac:dyDescent="0.25">
      <c r="AD1683" s="12" t="s">
        <v>85</v>
      </c>
      <c r="AE1683" s="12">
        <f t="shared" si="29"/>
        <v>0</v>
      </c>
    </row>
    <row r="1684" spans="30:31" x14ac:dyDescent="0.25">
      <c r="AD1684" s="12" t="s">
        <v>85</v>
      </c>
      <c r="AE1684" s="12">
        <f t="shared" si="29"/>
        <v>0</v>
      </c>
    </row>
    <row r="1685" spans="30:31" x14ac:dyDescent="0.25">
      <c r="AD1685" s="12" t="s">
        <v>85</v>
      </c>
      <c r="AE1685" s="12">
        <f t="shared" si="29"/>
        <v>0</v>
      </c>
    </row>
    <row r="1686" spans="30:31" x14ac:dyDescent="0.25">
      <c r="AD1686" s="12" t="s">
        <v>85</v>
      </c>
      <c r="AE1686" s="12">
        <f t="shared" si="29"/>
        <v>0</v>
      </c>
    </row>
    <row r="1687" spans="30:31" x14ac:dyDescent="0.25">
      <c r="AD1687" s="12" t="s">
        <v>85</v>
      </c>
      <c r="AE1687" s="12">
        <f t="shared" si="29"/>
        <v>0</v>
      </c>
    </row>
    <row r="1688" spans="30:31" x14ac:dyDescent="0.25">
      <c r="AD1688" s="12" t="s">
        <v>85</v>
      </c>
      <c r="AE1688" s="12">
        <f t="shared" si="29"/>
        <v>0</v>
      </c>
    </row>
    <row r="1689" spans="30:31" x14ac:dyDescent="0.25">
      <c r="AD1689" s="12" t="s">
        <v>85</v>
      </c>
      <c r="AE1689" s="12">
        <f t="shared" si="29"/>
        <v>0</v>
      </c>
    </row>
    <row r="1690" spans="30:31" x14ac:dyDescent="0.25">
      <c r="AD1690" s="12" t="s">
        <v>85</v>
      </c>
      <c r="AE1690" s="12">
        <f t="shared" si="29"/>
        <v>0</v>
      </c>
    </row>
    <row r="1691" spans="30:31" x14ac:dyDescent="0.25">
      <c r="AD1691" s="12" t="s">
        <v>85</v>
      </c>
      <c r="AE1691" s="12">
        <f t="shared" si="29"/>
        <v>0</v>
      </c>
    </row>
    <row r="1692" spans="30:31" x14ac:dyDescent="0.25">
      <c r="AD1692" s="12" t="s">
        <v>85</v>
      </c>
      <c r="AE1692" s="12">
        <f t="shared" si="29"/>
        <v>0</v>
      </c>
    </row>
    <row r="1693" spans="30:31" x14ac:dyDescent="0.25">
      <c r="AD1693" s="12" t="s">
        <v>85</v>
      </c>
      <c r="AE1693" s="12">
        <f t="shared" si="29"/>
        <v>0</v>
      </c>
    </row>
    <row r="1694" spans="30:31" x14ac:dyDescent="0.25">
      <c r="AD1694" s="12" t="s">
        <v>85</v>
      </c>
      <c r="AE1694" s="12">
        <f t="shared" si="29"/>
        <v>0</v>
      </c>
    </row>
    <row r="1695" spans="30:31" x14ac:dyDescent="0.25">
      <c r="AD1695" s="12" t="s">
        <v>85</v>
      </c>
      <c r="AE1695" s="12">
        <f t="shared" si="29"/>
        <v>0</v>
      </c>
    </row>
    <row r="1696" spans="30:31" x14ac:dyDescent="0.25">
      <c r="AD1696" s="12" t="s">
        <v>85</v>
      </c>
      <c r="AE1696" s="12">
        <f t="shared" si="29"/>
        <v>0</v>
      </c>
    </row>
    <row r="1697" spans="30:31" x14ac:dyDescent="0.25">
      <c r="AD1697" s="12" t="s">
        <v>85</v>
      </c>
      <c r="AE1697" s="12">
        <f t="shared" si="29"/>
        <v>0</v>
      </c>
    </row>
    <row r="1698" spans="30:31" x14ac:dyDescent="0.25">
      <c r="AD1698" s="12" t="s">
        <v>85</v>
      </c>
      <c r="AE1698" s="12">
        <f t="shared" si="29"/>
        <v>0</v>
      </c>
    </row>
    <row r="1699" spans="30:31" x14ac:dyDescent="0.25">
      <c r="AD1699" s="12" t="s">
        <v>85</v>
      </c>
      <c r="AE1699" s="12">
        <f t="shared" si="29"/>
        <v>0</v>
      </c>
    </row>
    <row r="1700" spans="30:31" x14ac:dyDescent="0.25">
      <c r="AD1700" s="12" t="s">
        <v>85</v>
      </c>
      <c r="AE1700" s="12">
        <f t="shared" si="29"/>
        <v>0</v>
      </c>
    </row>
    <row r="1701" spans="30:31" x14ac:dyDescent="0.25">
      <c r="AD1701" s="12" t="s">
        <v>85</v>
      </c>
      <c r="AE1701" s="12">
        <f t="shared" si="29"/>
        <v>0</v>
      </c>
    </row>
    <row r="1702" spans="30:31" x14ac:dyDescent="0.25">
      <c r="AD1702" s="12" t="s">
        <v>85</v>
      </c>
      <c r="AE1702" s="12">
        <f t="shared" si="29"/>
        <v>0</v>
      </c>
    </row>
    <row r="1703" spans="30:31" x14ac:dyDescent="0.25">
      <c r="AD1703" s="12" t="s">
        <v>85</v>
      </c>
      <c r="AE1703" s="12">
        <f t="shared" si="29"/>
        <v>0</v>
      </c>
    </row>
    <row r="1704" spans="30:31" x14ac:dyDescent="0.25">
      <c r="AD1704" s="12" t="s">
        <v>85</v>
      </c>
      <c r="AE1704" s="12">
        <f t="shared" si="29"/>
        <v>0</v>
      </c>
    </row>
    <row r="1705" spans="30:31" x14ac:dyDescent="0.25">
      <c r="AD1705" s="12" t="s">
        <v>85</v>
      </c>
      <c r="AE1705" s="12">
        <f t="shared" si="29"/>
        <v>0</v>
      </c>
    </row>
    <row r="1706" spans="30:31" x14ac:dyDescent="0.25">
      <c r="AD1706" s="12" t="s">
        <v>85</v>
      </c>
      <c r="AE1706" s="12">
        <f t="shared" si="29"/>
        <v>0</v>
      </c>
    </row>
    <row r="1707" spans="30:31" x14ac:dyDescent="0.25">
      <c r="AD1707" s="12" t="s">
        <v>85</v>
      </c>
      <c r="AE1707" s="12">
        <f t="shared" si="29"/>
        <v>0</v>
      </c>
    </row>
    <row r="1708" spans="30:31" x14ac:dyDescent="0.25">
      <c r="AD1708" s="12" t="s">
        <v>85</v>
      </c>
      <c r="AE1708" s="12">
        <f t="shared" si="29"/>
        <v>0</v>
      </c>
    </row>
    <row r="1709" spans="30:31" x14ac:dyDescent="0.25">
      <c r="AD1709" s="12" t="s">
        <v>85</v>
      </c>
      <c r="AE1709" s="12">
        <f t="shared" si="29"/>
        <v>0</v>
      </c>
    </row>
    <row r="1710" spans="30:31" x14ac:dyDescent="0.25">
      <c r="AD1710" s="12" t="s">
        <v>85</v>
      </c>
      <c r="AE1710" s="12">
        <f t="shared" si="29"/>
        <v>0</v>
      </c>
    </row>
    <row r="1711" spans="30:31" x14ac:dyDescent="0.25">
      <c r="AD1711" s="12" t="s">
        <v>85</v>
      </c>
      <c r="AE1711" s="12">
        <f t="shared" si="29"/>
        <v>0</v>
      </c>
    </row>
    <row r="1712" spans="30:31" x14ac:dyDescent="0.25">
      <c r="AD1712" s="12" t="s">
        <v>85</v>
      </c>
      <c r="AE1712" s="12">
        <f t="shared" si="29"/>
        <v>0</v>
      </c>
    </row>
    <row r="1713" spans="30:31" x14ac:dyDescent="0.25">
      <c r="AD1713" s="12" t="s">
        <v>85</v>
      </c>
      <c r="AE1713" s="12">
        <f t="shared" si="29"/>
        <v>0</v>
      </c>
    </row>
    <row r="1714" spans="30:31" x14ac:dyDescent="0.25">
      <c r="AD1714" s="12" t="s">
        <v>85</v>
      </c>
      <c r="AE1714" s="12">
        <f t="shared" si="29"/>
        <v>0</v>
      </c>
    </row>
    <row r="1715" spans="30:31" x14ac:dyDescent="0.25">
      <c r="AD1715" s="12" t="s">
        <v>85</v>
      </c>
      <c r="AE1715" s="12">
        <f t="shared" si="29"/>
        <v>0</v>
      </c>
    </row>
    <row r="1716" spans="30:31" x14ac:dyDescent="0.25">
      <c r="AD1716" s="12" t="s">
        <v>85</v>
      </c>
      <c r="AE1716" s="12">
        <f t="shared" si="29"/>
        <v>0</v>
      </c>
    </row>
    <row r="1717" spans="30:31" x14ac:dyDescent="0.25">
      <c r="AD1717" s="12" t="s">
        <v>85</v>
      </c>
      <c r="AE1717" s="12">
        <f t="shared" si="29"/>
        <v>0</v>
      </c>
    </row>
    <row r="1718" spans="30:31" x14ac:dyDescent="0.25">
      <c r="AD1718" s="12" t="s">
        <v>85</v>
      </c>
      <c r="AE1718" s="12">
        <f t="shared" si="29"/>
        <v>0</v>
      </c>
    </row>
    <row r="1719" spans="30:31" x14ac:dyDescent="0.25">
      <c r="AD1719" s="12" t="s">
        <v>85</v>
      </c>
      <c r="AE1719" s="12">
        <f t="shared" si="29"/>
        <v>0</v>
      </c>
    </row>
    <row r="1720" spans="30:31" x14ac:dyDescent="0.25">
      <c r="AD1720" s="12" t="s">
        <v>85</v>
      </c>
      <c r="AE1720" s="12">
        <f t="shared" si="29"/>
        <v>0</v>
      </c>
    </row>
    <row r="1721" spans="30:31" x14ac:dyDescent="0.25">
      <c r="AD1721" s="12" t="s">
        <v>85</v>
      </c>
      <c r="AE1721" s="12">
        <f t="shared" si="29"/>
        <v>0</v>
      </c>
    </row>
    <row r="1722" spans="30:31" x14ac:dyDescent="0.25">
      <c r="AD1722" s="12" t="s">
        <v>85</v>
      </c>
      <c r="AE1722" s="12">
        <f t="shared" si="29"/>
        <v>0</v>
      </c>
    </row>
    <row r="1723" spans="30:31" x14ac:dyDescent="0.25">
      <c r="AD1723" s="12" t="s">
        <v>85</v>
      </c>
      <c r="AE1723" s="12">
        <f t="shared" si="29"/>
        <v>0</v>
      </c>
    </row>
    <row r="1724" spans="30:31" x14ac:dyDescent="0.25">
      <c r="AD1724" s="12" t="s">
        <v>85</v>
      </c>
      <c r="AE1724" s="12">
        <f t="shared" si="29"/>
        <v>0</v>
      </c>
    </row>
    <row r="1725" spans="30:31" x14ac:dyDescent="0.25">
      <c r="AD1725" s="12" t="s">
        <v>85</v>
      </c>
      <c r="AE1725" s="12">
        <f t="shared" si="29"/>
        <v>0</v>
      </c>
    </row>
    <row r="1726" spans="30:31" x14ac:dyDescent="0.25">
      <c r="AD1726" s="12" t="s">
        <v>85</v>
      </c>
      <c r="AE1726" s="12">
        <f t="shared" si="29"/>
        <v>0</v>
      </c>
    </row>
    <row r="1727" spans="30:31" x14ac:dyDescent="0.25">
      <c r="AD1727" s="12" t="s">
        <v>85</v>
      </c>
      <c r="AE1727" s="12">
        <f t="shared" si="29"/>
        <v>0</v>
      </c>
    </row>
    <row r="1728" spans="30:31" x14ac:dyDescent="0.25">
      <c r="AD1728" s="12" t="s">
        <v>85</v>
      </c>
      <c r="AE1728" s="12">
        <f t="shared" si="29"/>
        <v>0</v>
      </c>
    </row>
    <row r="1729" spans="30:31" x14ac:dyDescent="0.25">
      <c r="AD1729" s="12" t="s">
        <v>85</v>
      </c>
      <c r="AE1729" s="12">
        <f t="shared" si="29"/>
        <v>0</v>
      </c>
    </row>
    <row r="1730" spans="30:31" x14ac:dyDescent="0.25">
      <c r="AD1730" s="12" t="s">
        <v>85</v>
      </c>
      <c r="AE1730" s="12">
        <f t="shared" si="29"/>
        <v>0</v>
      </c>
    </row>
    <row r="1731" spans="30:31" x14ac:dyDescent="0.25">
      <c r="AD1731" s="12" t="s">
        <v>85</v>
      </c>
      <c r="AE1731" s="12">
        <f t="shared" si="29"/>
        <v>0</v>
      </c>
    </row>
    <row r="1732" spans="30:31" x14ac:dyDescent="0.25">
      <c r="AD1732" s="12" t="s">
        <v>85</v>
      </c>
      <c r="AE1732" s="12">
        <f t="shared" si="29"/>
        <v>0</v>
      </c>
    </row>
    <row r="1733" spans="30:31" x14ac:dyDescent="0.25">
      <c r="AD1733" s="12" t="s">
        <v>85</v>
      </c>
      <c r="AE1733" s="12">
        <f t="shared" si="29"/>
        <v>0</v>
      </c>
    </row>
    <row r="1734" spans="30:31" x14ac:dyDescent="0.25">
      <c r="AD1734" s="12" t="s">
        <v>85</v>
      </c>
      <c r="AE1734" s="12">
        <f t="shared" si="29"/>
        <v>0</v>
      </c>
    </row>
    <row r="1735" spans="30:31" x14ac:dyDescent="0.25">
      <c r="AD1735" s="12" t="s">
        <v>85</v>
      </c>
      <c r="AE1735" s="12">
        <f t="shared" si="29"/>
        <v>0</v>
      </c>
    </row>
    <row r="1736" spans="30:31" x14ac:dyDescent="0.25">
      <c r="AD1736" s="12" t="s">
        <v>85</v>
      </c>
      <c r="AE1736" s="12">
        <f t="shared" si="29"/>
        <v>0</v>
      </c>
    </row>
    <row r="1737" spans="30:31" x14ac:dyDescent="0.25">
      <c r="AD1737" s="12" t="s">
        <v>85</v>
      </c>
      <c r="AE1737" s="12">
        <f t="shared" si="29"/>
        <v>0</v>
      </c>
    </row>
    <row r="1738" spans="30:31" x14ac:dyDescent="0.25">
      <c r="AD1738" s="12" t="s">
        <v>85</v>
      </c>
      <c r="AE1738" s="12">
        <f t="shared" si="29"/>
        <v>0</v>
      </c>
    </row>
    <row r="1739" spans="30:31" x14ac:dyDescent="0.25">
      <c r="AD1739" s="12" t="s">
        <v>85</v>
      </c>
      <c r="AE1739" s="12">
        <f t="shared" si="29"/>
        <v>0</v>
      </c>
    </row>
    <row r="1740" spans="30:31" x14ac:dyDescent="0.25">
      <c r="AD1740" s="12" t="s">
        <v>85</v>
      </c>
      <c r="AE1740" s="12">
        <f t="shared" si="29"/>
        <v>0</v>
      </c>
    </row>
    <row r="1741" spans="30:31" x14ac:dyDescent="0.25">
      <c r="AD1741" s="12" t="s">
        <v>85</v>
      </c>
      <c r="AE1741" s="12">
        <f t="shared" si="29"/>
        <v>0</v>
      </c>
    </row>
    <row r="1742" spans="30:31" x14ac:dyDescent="0.25">
      <c r="AD1742" s="12" t="s">
        <v>85</v>
      </c>
      <c r="AE1742" s="12">
        <f t="shared" si="29"/>
        <v>0</v>
      </c>
    </row>
    <row r="1743" spans="30:31" x14ac:dyDescent="0.25">
      <c r="AD1743" s="12" t="s">
        <v>85</v>
      </c>
      <c r="AE1743" s="12">
        <f t="shared" si="29"/>
        <v>0</v>
      </c>
    </row>
    <row r="1744" spans="30:31" x14ac:dyDescent="0.25">
      <c r="AD1744" s="12" t="s">
        <v>85</v>
      </c>
      <c r="AE1744" s="12">
        <f t="shared" si="29"/>
        <v>0</v>
      </c>
    </row>
    <row r="1745" spans="30:31" x14ac:dyDescent="0.25">
      <c r="AD1745" s="12" t="s">
        <v>85</v>
      </c>
      <c r="AE1745" s="12">
        <f t="shared" si="29"/>
        <v>0</v>
      </c>
    </row>
    <row r="1746" spans="30:31" x14ac:dyDescent="0.25">
      <c r="AD1746" s="12" t="s">
        <v>85</v>
      </c>
      <c r="AE1746" s="12">
        <f t="shared" ref="AE1746:AE1793" si="30">+N1746*I1746</f>
        <v>0</v>
      </c>
    </row>
    <row r="1747" spans="30:31" x14ac:dyDescent="0.25">
      <c r="AD1747" s="12" t="s">
        <v>85</v>
      </c>
      <c r="AE1747" s="12">
        <f t="shared" si="30"/>
        <v>0</v>
      </c>
    </row>
    <row r="1748" spans="30:31" x14ac:dyDescent="0.25">
      <c r="AD1748" s="12" t="s">
        <v>85</v>
      </c>
      <c r="AE1748" s="12">
        <f t="shared" si="30"/>
        <v>0</v>
      </c>
    </row>
    <row r="1749" spans="30:31" x14ac:dyDescent="0.25">
      <c r="AD1749" s="12" t="s">
        <v>85</v>
      </c>
      <c r="AE1749" s="12">
        <f t="shared" si="30"/>
        <v>0</v>
      </c>
    </row>
    <row r="1750" spans="30:31" x14ac:dyDescent="0.25">
      <c r="AD1750" s="12" t="s">
        <v>85</v>
      </c>
      <c r="AE1750" s="12">
        <f t="shared" si="30"/>
        <v>0</v>
      </c>
    </row>
    <row r="1751" spans="30:31" x14ac:dyDescent="0.25">
      <c r="AD1751" s="12" t="s">
        <v>85</v>
      </c>
      <c r="AE1751" s="12">
        <f t="shared" si="30"/>
        <v>0</v>
      </c>
    </row>
    <row r="1752" spans="30:31" x14ac:dyDescent="0.25">
      <c r="AD1752" s="12" t="s">
        <v>85</v>
      </c>
      <c r="AE1752" s="12">
        <f t="shared" si="30"/>
        <v>0</v>
      </c>
    </row>
    <row r="1753" spans="30:31" x14ac:dyDescent="0.25">
      <c r="AD1753" s="12" t="s">
        <v>85</v>
      </c>
      <c r="AE1753" s="12">
        <f t="shared" si="30"/>
        <v>0</v>
      </c>
    </row>
    <row r="1754" spans="30:31" x14ac:dyDescent="0.25">
      <c r="AD1754" s="12" t="s">
        <v>85</v>
      </c>
      <c r="AE1754" s="12">
        <f t="shared" si="30"/>
        <v>0</v>
      </c>
    </row>
    <row r="1755" spans="30:31" x14ac:dyDescent="0.25">
      <c r="AD1755" s="12" t="s">
        <v>85</v>
      </c>
      <c r="AE1755" s="12">
        <f t="shared" si="30"/>
        <v>0</v>
      </c>
    </row>
    <row r="1756" spans="30:31" x14ac:dyDescent="0.25">
      <c r="AD1756" s="12" t="s">
        <v>85</v>
      </c>
      <c r="AE1756" s="12">
        <f t="shared" si="30"/>
        <v>0</v>
      </c>
    </row>
    <row r="1757" spans="30:31" x14ac:dyDescent="0.25">
      <c r="AD1757" s="12" t="s">
        <v>85</v>
      </c>
      <c r="AE1757" s="12">
        <f t="shared" si="30"/>
        <v>0</v>
      </c>
    </row>
    <row r="1758" spans="30:31" x14ac:dyDescent="0.25">
      <c r="AD1758" s="12" t="s">
        <v>85</v>
      </c>
      <c r="AE1758" s="12">
        <f t="shared" si="30"/>
        <v>0</v>
      </c>
    </row>
    <row r="1759" spans="30:31" x14ac:dyDescent="0.25">
      <c r="AD1759" s="12" t="s">
        <v>85</v>
      </c>
      <c r="AE1759" s="12">
        <f t="shared" si="30"/>
        <v>0</v>
      </c>
    </row>
    <row r="1760" spans="30:31" x14ac:dyDescent="0.25">
      <c r="AD1760" s="12" t="s">
        <v>85</v>
      </c>
      <c r="AE1760" s="12">
        <f t="shared" si="30"/>
        <v>0</v>
      </c>
    </row>
    <row r="1761" spans="30:31" x14ac:dyDescent="0.25">
      <c r="AD1761" s="12" t="s">
        <v>85</v>
      </c>
      <c r="AE1761" s="12">
        <f t="shared" si="30"/>
        <v>0</v>
      </c>
    </row>
    <row r="1762" spans="30:31" x14ac:dyDescent="0.25">
      <c r="AD1762" s="12" t="s">
        <v>85</v>
      </c>
      <c r="AE1762" s="12">
        <f t="shared" si="30"/>
        <v>0</v>
      </c>
    </row>
    <row r="1763" spans="30:31" x14ac:dyDescent="0.25">
      <c r="AD1763" s="12" t="s">
        <v>85</v>
      </c>
      <c r="AE1763" s="12">
        <f t="shared" si="30"/>
        <v>0</v>
      </c>
    </row>
    <row r="1764" spans="30:31" x14ac:dyDescent="0.25">
      <c r="AD1764" s="12" t="s">
        <v>85</v>
      </c>
      <c r="AE1764" s="12">
        <f t="shared" si="30"/>
        <v>0</v>
      </c>
    </row>
    <row r="1765" spans="30:31" x14ac:dyDescent="0.25">
      <c r="AD1765" s="12" t="s">
        <v>85</v>
      </c>
      <c r="AE1765" s="12">
        <f t="shared" si="30"/>
        <v>0</v>
      </c>
    </row>
    <row r="1766" spans="30:31" x14ac:dyDescent="0.25">
      <c r="AD1766" s="12" t="s">
        <v>85</v>
      </c>
      <c r="AE1766" s="12">
        <f t="shared" si="30"/>
        <v>0</v>
      </c>
    </row>
    <row r="1767" spans="30:31" x14ac:dyDescent="0.25">
      <c r="AD1767" s="12" t="s">
        <v>85</v>
      </c>
      <c r="AE1767" s="12">
        <f t="shared" si="30"/>
        <v>0</v>
      </c>
    </row>
    <row r="1768" spans="30:31" x14ac:dyDescent="0.25">
      <c r="AD1768" s="12" t="s">
        <v>85</v>
      </c>
      <c r="AE1768" s="12">
        <f t="shared" si="30"/>
        <v>0</v>
      </c>
    </row>
    <row r="1769" spans="30:31" x14ac:dyDescent="0.25">
      <c r="AD1769" s="12" t="s">
        <v>85</v>
      </c>
      <c r="AE1769" s="12">
        <f t="shared" si="30"/>
        <v>0</v>
      </c>
    </row>
    <row r="1770" spans="30:31" x14ac:dyDescent="0.25">
      <c r="AD1770" s="12" t="s">
        <v>85</v>
      </c>
      <c r="AE1770" s="12">
        <f t="shared" si="30"/>
        <v>0</v>
      </c>
    </row>
    <row r="1771" spans="30:31" x14ac:dyDescent="0.25">
      <c r="AD1771" s="12" t="s">
        <v>85</v>
      </c>
      <c r="AE1771" s="12">
        <f t="shared" si="30"/>
        <v>0</v>
      </c>
    </row>
    <row r="1772" spans="30:31" x14ac:dyDescent="0.25">
      <c r="AD1772" s="12" t="s">
        <v>85</v>
      </c>
      <c r="AE1772" s="12">
        <f t="shared" si="30"/>
        <v>0</v>
      </c>
    </row>
    <row r="1773" spans="30:31" x14ac:dyDescent="0.25">
      <c r="AD1773" s="12" t="s">
        <v>85</v>
      </c>
      <c r="AE1773" s="12">
        <f t="shared" si="30"/>
        <v>0</v>
      </c>
    </row>
    <row r="1774" spans="30:31" x14ac:dyDescent="0.25">
      <c r="AD1774" s="12" t="s">
        <v>85</v>
      </c>
      <c r="AE1774" s="12">
        <f t="shared" si="30"/>
        <v>0</v>
      </c>
    </row>
    <row r="1775" spans="30:31" x14ac:dyDescent="0.25">
      <c r="AD1775" s="12" t="s">
        <v>85</v>
      </c>
      <c r="AE1775" s="12">
        <f t="shared" si="30"/>
        <v>0</v>
      </c>
    </row>
    <row r="1776" spans="30:31" x14ac:dyDescent="0.25">
      <c r="AD1776" s="12" t="s">
        <v>85</v>
      </c>
      <c r="AE1776" s="12">
        <f t="shared" si="30"/>
        <v>0</v>
      </c>
    </row>
    <row r="1777" spans="30:31" x14ac:dyDescent="0.25">
      <c r="AD1777" s="12" t="s">
        <v>85</v>
      </c>
      <c r="AE1777" s="12">
        <f t="shared" si="30"/>
        <v>0</v>
      </c>
    </row>
    <row r="1778" spans="30:31" x14ac:dyDescent="0.25">
      <c r="AD1778" s="12" t="s">
        <v>85</v>
      </c>
      <c r="AE1778" s="12">
        <f t="shared" si="30"/>
        <v>0</v>
      </c>
    </row>
    <row r="1779" spans="30:31" x14ac:dyDescent="0.25">
      <c r="AD1779" s="12" t="s">
        <v>85</v>
      </c>
      <c r="AE1779" s="12">
        <f t="shared" si="30"/>
        <v>0</v>
      </c>
    </row>
    <row r="1780" spans="30:31" x14ac:dyDescent="0.25">
      <c r="AD1780" s="12" t="s">
        <v>85</v>
      </c>
      <c r="AE1780" s="12">
        <f t="shared" si="30"/>
        <v>0</v>
      </c>
    </row>
    <row r="1781" spans="30:31" x14ac:dyDescent="0.25">
      <c r="AD1781" s="12" t="s">
        <v>85</v>
      </c>
      <c r="AE1781" s="12">
        <f t="shared" si="30"/>
        <v>0</v>
      </c>
    </row>
    <row r="1782" spans="30:31" x14ac:dyDescent="0.25">
      <c r="AD1782" s="12" t="s">
        <v>85</v>
      </c>
      <c r="AE1782" s="12">
        <f t="shared" si="30"/>
        <v>0</v>
      </c>
    </row>
    <row r="1783" spans="30:31" x14ac:dyDescent="0.25">
      <c r="AD1783" s="12" t="s">
        <v>85</v>
      </c>
      <c r="AE1783" s="12">
        <f t="shared" si="30"/>
        <v>0</v>
      </c>
    </row>
    <row r="1784" spans="30:31" x14ac:dyDescent="0.25">
      <c r="AD1784" s="12" t="s">
        <v>85</v>
      </c>
      <c r="AE1784" s="12">
        <f t="shared" si="30"/>
        <v>0</v>
      </c>
    </row>
    <row r="1785" spans="30:31" x14ac:dyDescent="0.25">
      <c r="AD1785" s="12" t="s">
        <v>85</v>
      </c>
      <c r="AE1785" s="12">
        <f t="shared" si="30"/>
        <v>0</v>
      </c>
    </row>
    <row r="1786" spans="30:31" x14ac:dyDescent="0.25">
      <c r="AD1786" s="12" t="s">
        <v>85</v>
      </c>
      <c r="AE1786" s="12">
        <f t="shared" si="30"/>
        <v>0</v>
      </c>
    </row>
    <row r="1787" spans="30:31" x14ac:dyDescent="0.25">
      <c r="AD1787" s="12" t="s">
        <v>85</v>
      </c>
      <c r="AE1787" s="12">
        <f t="shared" si="30"/>
        <v>0</v>
      </c>
    </row>
    <row r="1788" spans="30:31" x14ac:dyDescent="0.25">
      <c r="AD1788" s="12" t="s">
        <v>85</v>
      </c>
      <c r="AE1788" s="12">
        <f t="shared" si="30"/>
        <v>0</v>
      </c>
    </row>
    <row r="1789" spans="30:31" x14ac:dyDescent="0.25">
      <c r="AD1789" s="12" t="s">
        <v>85</v>
      </c>
      <c r="AE1789" s="12">
        <f t="shared" si="30"/>
        <v>0</v>
      </c>
    </row>
    <row r="1790" spans="30:31" x14ac:dyDescent="0.25">
      <c r="AD1790" s="12" t="s">
        <v>85</v>
      </c>
      <c r="AE1790" s="12">
        <f t="shared" si="30"/>
        <v>0</v>
      </c>
    </row>
    <row r="1791" spans="30:31" x14ac:dyDescent="0.25">
      <c r="AD1791" s="12" t="s">
        <v>85</v>
      </c>
      <c r="AE1791" s="12">
        <f t="shared" si="30"/>
        <v>0</v>
      </c>
    </row>
    <row r="1792" spans="30:31" x14ac:dyDescent="0.25">
      <c r="AD1792" s="12" t="s">
        <v>85</v>
      </c>
      <c r="AE1792" s="12">
        <f t="shared" si="30"/>
        <v>0</v>
      </c>
    </row>
    <row r="1793" spans="30:31" x14ac:dyDescent="0.25">
      <c r="AD1793" s="12" t="s">
        <v>85</v>
      </c>
      <c r="AE1793" s="12">
        <f t="shared" si="30"/>
        <v>0</v>
      </c>
    </row>
    <row r="1794" spans="30:31" x14ac:dyDescent="0.25">
      <c r="AD1794" s="12" t="s">
        <v>85</v>
      </c>
      <c r="AE1794" s="12">
        <f t="shared" ref="AE1794:AE1857" si="31">+N1794*I1794</f>
        <v>0</v>
      </c>
    </row>
    <row r="1795" spans="30:31" x14ac:dyDescent="0.25">
      <c r="AD1795" s="12" t="s">
        <v>85</v>
      </c>
      <c r="AE1795" s="12">
        <f t="shared" si="31"/>
        <v>0</v>
      </c>
    </row>
    <row r="1796" spans="30:31" x14ac:dyDescent="0.25">
      <c r="AD1796" s="12" t="s">
        <v>85</v>
      </c>
      <c r="AE1796" s="12">
        <f t="shared" si="31"/>
        <v>0</v>
      </c>
    </row>
    <row r="1797" spans="30:31" x14ac:dyDescent="0.25">
      <c r="AD1797" s="12" t="s">
        <v>85</v>
      </c>
      <c r="AE1797" s="12">
        <f t="shared" si="31"/>
        <v>0</v>
      </c>
    </row>
    <row r="1798" spans="30:31" x14ac:dyDescent="0.25">
      <c r="AD1798" s="12" t="s">
        <v>85</v>
      </c>
      <c r="AE1798" s="12">
        <f t="shared" si="31"/>
        <v>0</v>
      </c>
    </row>
    <row r="1799" spans="30:31" x14ac:dyDescent="0.25">
      <c r="AD1799" s="12" t="s">
        <v>85</v>
      </c>
      <c r="AE1799" s="12">
        <f t="shared" si="31"/>
        <v>0</v>
      </c>
    </row>
    <row r="1800" spans="30:31" x14ac:dyDescent="0.25">
      <c r="AD1800" s="12" t="s">
        <v>85</v>
      </c>
      <c r="AE1800" s="12">
        <f t="shared" si="31"/>
        <v>0</v>
      </c>
    </row>
    <row r="1801" spans="30:31" x14ac:dyDescent="0.25">
      <c r="AD1801" s="12" t="s">
        <v>85</v>
      </c>
      <c r="AE1801" s="12">
        <f t="shared" si="31"/>
        <v>0</v>
      </c>
    </row>
    <row r="1802" spans="30:31" x14ac:dyDescent="0.25">
      <c r="AD1802" s="12" t="s">
        <v>85</v>
      </c>
      <c r="AE1802" s="12">
        <f t="shared" si="31"/>
        <v>0</v>
      </c>
    </row>
    <row r="1803" spans="30:31" x14ac:dyDescent="0.25">
      <c r="AD1803" s="12" t="s">
        <v>85</v>
      </c>
      <c r="AE1803" s="12">
        <f t="shared" si="31"/>
        <v>0</v>
      </c>
    </row>
    <row r="1804" spans="30:31" x14ac:dyDescent="0.25">
      <c r="AD1804" s="12" t="s">
        <v>85</v>
      </c>
      <c r="AE1804" s="12">
        <f t="shared" si="31"/>
        <v>0</v>
      </c>
    </row>
    <row r="1805" spans="30:31" x14ac:dyDescent="0.25">
      <c r="AD1805" s="12" t="s">
        <v>85</v>
      </c>
      <c r="AE1805" s="12">
        <f t="shared" si="31"/>
        <v>0</v>
      </c>
    </row>
    <row r="1806" spans="30:31" x14ac:dyDescent="0.25">
      <c r="AD1806" s="12" t="s">
        <v>85</v>
      </c>
      <c r="AE1806" s="12">
        <f t="shared" si="31"/>
        <v>0</v>
      </c>
    </row>
    <row r="1807" spans="30:31" x14ac:dyDescent="0.25">
      <c r="AD1807" s="12" t="s">
        <v>85</v>
      </c>
      <c r="AE1807" s="12">
        <f t="shared" si="31"/>
        <v>0</v>
      </c>
    </row>
    <row r="1808" spans="30:31" x14ac:dyDescent="0.25">
      <c r="AD1808" s="12" t="s">
        <v>85</v>
      </c>
      <c r="AE1808" s="12">
        <f t="shared" si="31"/>
        <v>0</v>
      </c>
    </row>
    <row r="1809" spans="30:31" x14ac:dyDescent="0.25">
      <c r="AD1809" s="12" t="s">
        <v>85</v>
      </c>
      <c r="AE1809" s="12">
        <f t="shared" si="31"/>
        <v>0</v>
      </c>
    </row>
    <row r="1810" spans="30:31" x14ac:dyDescent="0.25">
      <c r="AD1810" s="12" t="s">
        <v>85</v>
      </c>
      <c r="AE1810" s="12">
        <f t="shared" si="31"/>
        <v>0</v>
      </c>
    </row>
    <row r="1811" spans="30:31" x14ac:dyDescent="0.25">
      <c r="AD1811" s="12" t="s">
        <v>85</v>
      </c>
      <c r="AE1811" s="12">
        <f t="shared" si="31"/>
        <v>0</v>
      </c>
    </row>
    <row r="1812" spans="30:31" x14ac:dyDescent="0.25">
      <c r="AD1812" s="12" t="s">
        <v>85</v>
      </c>
      <c r="AE1812" s="12">
        <f t="shared" si="31"/>
        <v>0</v>
      </c>
    </row>
    <row r="1813" spans="30:31" x14ac:dyDescent="0.25">
      <c r="AD1813" s="12" t="s">
        <v>85</v>
      </c>
      <c r="AE1813" s="12">
        <f t="shared" si="31"/>
        <v>0</v>
      </c>
    </row>
    <row r="1814" spans="30:31" x14ac:dyDescent="0.25">
      <c r="AD1814" s="12" t="s">
        <v>85</v>
      </c>
      <c r="AE1814" s="12">
        <f t="shared" si="31"/>
        <v>0</v>
      </c>
    </row>
    <row r="1815" spans="30:31" x14ac:dyDescent="0.25">
      <c r="AD1815" s="12" t="s">
        <v>85</v>
      </c>
      <c r="AE1815" s="12">
        <f t="shared" si="31"/>
        <v>0</v>
      </c>
    </row>
    <row r="1816" spans="30:31" x14ac:dyDescent="0.25">
      <c r="AD1816" s="12" t="s">
        <v>85</v>
      </c>
      <c r="AE1816" s="12">
        <f t="shared" si="31"/>
        <v>0</v>
      </c>
    </row>
    <row r="1817" spans="30:31" x14ac:dyDescent="0.25">
      <c r="AD1817" s="12" t="s">
        <v>85</v>
      </c>
      <c r="AE1817" s="12">
        <f t="shared" si="31"/>
        <v>0</v>
      </c>
    </row>
    <row r="1818" spans="30:31" x14ac:dyDescent="0.25">
      <c r="AD1818" s="12" t="s">
        <v>85</v>
      </c>
      <c r="AE1818" s="12">
        <f t="shared" si="31"/>
        <v>0</v>
      </c>
    </row>
    <row r="1819" spans="30:31" x14ac:dyDescent="0.25">
      <c r="AD1819" s="12" t="s">
        <v>85</v>
      </c>
      <c r="AE1819" s="12">
        <f t="shared" si="31"/>
        <v>0</v>
      </c>
    </row>
    <row r="1820" spans="30:31" x14ac:dyDescent="0.25">
      <c r="AD1820" s="12" t="s">
        <v>85</v>
      </c>
      <c r="AE1820" s="12">
        <f t="shared" si="31"/>
        <v>0</v>
      </c>
    </row>
    <row r="1821" spans="30:31" x14ac:dyDescent="0.25">
      <c r="AD1821" s="12" t="s">
        <v>85</v>
      </c>
      <c r="AE1821" s="12">
        <f t="shared" si="31"/>
        <v>0</v>
      </c>
    </row>
    <row r="1822" spans="30:31" x14ac:dyDescent="0.25">
      <c r="AD1822" s="12" t="s">
        <v>85</v>
      </c>
      <c r="AE1822" s="12">
        <f t="shared" si="31"/>
        <v>0</v>
      </c>
    </row>
    <row r="1823" spans="30:31" x14ac:dyDescent="0.25">
      <c r="AD1823" s="12" t="s">
        <v>85</v>
      </c>
      <c r="AE1823" s="12">
        <f t="shared" si="31"/>
        <v>0</v>
      </c>
    </row>
    <row r="1824" spans="30:31" x14ac:dyDescent="0.25">
      <c r="AD1824" s="12" t="s">
        <v>85</v>
      </c>
      <c r="AE1824" s="12">
        <f t="shared" si="31"/>
        <v>0</v>
      </c>
    </row>
    <row r="1825" spans="30:31" x14ac:dyDescent="0.25">
      <c r="AD1825" s="12" t="s">
        <v>85</v>
      </c>
      <c r="AE1825" s="12">
        <f t="shared" si="31"/>
        <v>0</v>
      </c>
    </row>
    <row r="1826" spans="30:31" x14ac:dyDescent="0.25">
      <c r="AD1826" s="12" t="s">
        <v>85</v>
      </c>
      <c r="AE1826" s="12">
        <f t="shared" si="31"/>
        <v>0</v>
      </c>
    </row>
    <row r="1827" spans="30:31" x14ac:dyDescent="0.25">
      <c r="AD1827" s="12" t="s">
        <v>85</v>
      </c>
      <c r="AE1827" s="12">
        <f t="shared" si="31"/>
        <v>0</v>
      </c>
    </row>
    <row r="1828" spans="30:31" x14ac:dyDescent="0.25">
      <c r="AD1828" s="12" t="s">
        <v>85</v>
      </c>
      <c r="AE1828" s="12">
        <f t="shared" si="31"/>
        <v>0</v>
      </c>
    </row>
    <row r="1829" spans="30:31" x14ac:dyDescent="0.25">
      <c r="AD1829" s="12" t="s">
        <v>85</v>
      </c>
      <c r="AE1829" s="12">
        <f t="shared" si="31"/>
        <v>0</v>
      </c>
    </row>
    <row r="1830" spans="30:31" x14ac:dyDescent="0.25">
      <c r="AD1830" s="12" t="s">
        <v>85</v>
      </c>
      <c r="AE1830" s="12">
        <f t="shared" si="31"/>
        <v>0</v>
      </c>
    </row>
    <row r="1831" spans="30:31" x14ac:dyDescent="0.25">
      <c r="AD1831" s="12" t="s">
        <v>85</v>
      </c>
      <c r="AE1831" s="12">
        <f t="shared" si="31"/>
        <v>0</v>
      </c>
    </row>
    <row r="1832" spans="30:31" x14ac:dyDescent="0.25">
      <c r="AD1832" s="12" t="s">
        <v>85</v>
      </c>
      <c r="AE1832" s="12">
        <f t="shared" si="31"/>
        <v>0</v>
      </c>
    </row>
    <row r="1833" spans="30:31" x14ac:dyDescent="0.25">
      <c r="AD1833" s="12" t="s">
        <v>85</v>
      </c>
      <c r="AE1833" s="12">
        <f t="shared" si="31"/>
        <v>0</v>
      </c>
    </row>
    <row r="1834" spans="30:31" x14ac:dyDescent="0.25">
      <c r="AD1834" s="12" t="s">
        <v>85</v>
      </c>
      <c r="AE1834" s="12">
        <f t="shared" si="31"/>
        <v>0</v>
      </c>
    </row>
    <row r="1835" spans="30:31" x14ac:dyDescent="0.25">
      <c r="AD1835" s="12" t="s">
        <v>85</v>
      </c>
      <c r="AE1835" s="12">
        <f t="shared" si="31"/>
        <v>0</v>
      </c>
    </row>
    <row r="1836" spans="30:31" x14ac:dyDescent="0.25">
      <c r="AD1836" s="12" t="s">
        <v>85</v>
      </c>
      <c r="AE1836" s="12">
        <f t="shared" si="31"/>
        <v>0</v>
      </c>
    </row>
    <row r="1837" spans="30:31" x14ac:dyDescent="0.25">
      <c r="AD1837" s="12" t="s">
        <v>85</v>
      </c>
      <c r="AE1837" s="12">
        <f t="shared" si="31"/>
        <v>0</v>
      </c>
    </row>
    <row r="1838" spans="30:31" x14ac:dyDescent="0.25">
      <c r="AD1838" s="12" t="s">
        <v>85</v>
      </c>
      <c r="AE1838" s="12">
        <f t="shared" si="31"/>
        <v>0</v>
      </c>
    </row>
    <row r="1839" spans="30:31" x14ac:dyDescent="0.25">
      <c r="AD1839" s="12" t="s">
        <v>85</v>
      </c>
      <c r="AE1839" s="12">
        <f t="shared" si="31"/>
        <v>0</v>
      </c>
    </row>
    <row r="1840" spans="30:31" x14ac:dyDescent="0.25">
      <c r="AD1840" s="12" t="s">
        <v>85</v>
      </c>
      <c r="AE1840" s="12">
        <f t="shared" si="31"/>
        <v>0</v>
      </c>
    </row>
    <row r="1841" spans="30:31" x14ac:dyDescent="0.25">
      <c r="AD1841" s="12" t="s">
        <v>85</v>
      </c>
      <c r="AE1841" s="12">
        <f t="shared" si="31"/>
        <v>0</v>
      </c>
    </row>
    <row r="1842" spans="30:31" x14ac:dyDescent="0.25">
      <c r="AD1842" s="12" t="s">
        <v>85</v>
      </c>
      <c r="AE1842" s="12">
        <f t="shared" si="31"/>
        <v>0</v>
      </c>
    </row>
    <row r="1843" spans="30:31" x14ac:dyDescent="0.25">
      <c r="AD1843" s="12" t="s">
        <v>85</v>
      </c>
      <c r="AE1843" s="12">
        <f t="shared" si="31"/>
        <v>0</v>
      </c>
    </row>
    <row r="1844" spans="30:31" x14ac:dyDescent="0.25">
      <c r="AD1844" s="12" t="s">
        <v>85</v>
      </c>
      <c r="AE1844" s="12">
        <f t="shared" si="31"/>
        <v>0</v>
      </c>
    </row>
    <row r="1845" spans="30:31" x14ac:dyDescent="0.25">
      <c r="AD1845" s="12" t="s">
        <v>85</v>
      </c>
      <c r="AE1845" s="12">
        <f t="shared" si="31"/>
        <v>0</v>
      </c>
    </row>
    <row r="1846" spans="30:31" x14ac:dyDescent="0.25">
      <c r="AD1846" s="12" t="s">
        <v>85</v>
      </c>
      <c r="AE1846" s="12">
        <f t="shared" si="31"/>
        <v>0</v>
      </c>
    </row>
    <row r="1847" spans="30:31" x14ac:dyDescent="0.25">
      <c r="AD1847" s="12" t="s">
        <v>85</v>
      </c>
      <c r="AE1847" s="12">
        <f t="shared" si="31"/>
        <v>0</v>
      </c>
    </row>
    <row r="1848" spans="30:31" x14ac:dyDescent="0.25">
      <c r="AD1848" s="12" t="s">
        <v>85</v>
      </c>
      <c r="AE1848" s="12">
        <f t="shared" si="31"/>
        <v>0</v>
      </c>
    </row>
    <row r="1849" spans="30:31" x14ac:dyDescent="0.25">
      <c r="AD1849" s="12" t="s">
        <v>85</v>
      </c>
      <c r="AE1849" s="12">
        <f t="shared" si="31"/>
        <v>0</v>
      </c>
    </row>
    <row r="1850" spans="30:31" x14ac:dyDescent="0.25">
      <c r="AD1850" s="12" t="s">
        <v>85</v>
      </c>
      <c r="AE1850" s="12">
        <f t="shared" si="31"/>
        <v>0</v>
      </c>
    </row>
    <row r="1851" spans="30:31" x14ac:dyDescent="0.25">
      <c r="AD1851" s="12" t="s">
        <v>85</v>
      </c>
      <c r="AE1851" s="12">
        <f t="shared" si="31"/>
        <v>0</v>
      </c>
    </row>
    <row r="1852" spans="30:31" x14ac:dyDescent="0.25">
      <c r="AD1852" s="12" t="s">
        <v>85</v>
      </c>
      <c r="AE1852" s="12">
        <f t="shared" si="31"/>
        <v>0</v>
      </c>
    </row>
    <row r="1853" spans="30:31" x14ac:dyDescent="0.25">
      <c r="AD1853" s="12" t="s">
        <v>85</v>
      </c>
      <c r="AE1853" s="12">
        <f t="shared" si="31"/>
        <v>0</v>
      </c>
    </row>
    <row r="1854" spans="30:31" x14ac:dyDescent="0.25">
      <c r="AD1854" s="12" t="s">
        <v>85</v>
      </c>
      <c r="AE1854" s="12">
        <f t="shared" si="31"/>
        <v>0</v>
      </c>
    </row>
    <row r="1855" spans="30:31" x14ac:dyDescent="0.25">
      <c r="AD1855" s="12" t="s">
        <v>85</v>
      </c>
      <c r="AE1855" s="12">
        <f t="shared" si="31"/>
        <v>0</v>
      </c>
    </row>
    <row r="1856" spans="30:31" x14ac:dyDescent="0.25">
      <c r="AD1856" s="12" t="s">
        <v>85</v>
      </c>
      <c r="AE1856" s="12">
        <f t="shared" si="31"/>
        <v>0</v>
      </c>
    </row>
    <row r="1857" spans="30:31" x14ac:dyDescent="0.25">
      <c r="AD1857" s="12" t="s">
        <v>85</v>
      </c>
      <c r="AE1857" s="12">
        <f t="shared" si="31"/>
        <v>0</v>
      </c>
    </row>
    <row r="1858" spans="30:31" x14ac:dyDescent="0.25">
      <c r="AD1858" s="12" t="s">
        <v>85</v>
      </c>
      <c r="AE1858" s="12">
        <f t="shared" ref="AE1858:AE1921" si="32">+N1858*I1858</f>
        <v>0</v>
      </c>
    </row>
    <row r="1859" spans="30:31" x14ac:dyDescent="0.25">
      <c r="AD1859" s="12" t="s">
        <v>85</v>
      </c>
      <c r="AE1859" s="12">
        <f t="shared" si="32"/>
        <v>0</v>
      </c>
    </row>
    <row r="1860" spans="30:31" x14ac:dyDescent="0.25">
      <c r="AD1860" s="12" t="s">
        <v>85</v>
      </c>
      <c r="AE1860" s="12">
        <f t="shared" si="32"/>
        <v>0</v>
      </c>
    </row>
    <row r="1861" spans="30:31" x14ac:dyDescent="0.25">
      <c r="AD1861" s="12" t="s">
        <v>85</v>
      </c>
      <c r="AE1861" s="12">
        <f t="shared" si="32"/>
        <v>0</v>
      </c>
    </row>
    <row r="1862" spans="30:31" x14ac:dyDescent="0.25">
      <c r="AD1862" s="12" t="s">
        <v>85</v>
      </c>
      <c r="AE1862" s="12">
        <f t="shared" si="32"/>
        <v>0</v>
      </c>
    </row>
    <row r="1863" spans="30:31" x14ac:dyDescent="0.25">
      <c r="AD1863" s="12" t="s">
        <v>85</v>
      </c>
      <c r="AE1863" s="12">
        <f t="shared" si="32"/>
        <v>0</v>
      </c>
    </row>
    <row r="1864" spans="30:31" x14ac:dyDescent="0.25">
      <c r="AD1864" s="12" t="s">
        <v>85</v>
      </c>
      <c r="AE1864" s="12">
        <f t="shared" si="32"/>
        <v>0</v>
      </c>
    </row>
    <row r="1865" spans="30:31" x14ac:dyDescent="0.25">
      <c r="AD1865" s="12" t="s">
        <v>85</v>
      </c>
      <c r="AE1865" s="12">
        <f t="shared" si="32"/>
        <v>0</v>
      </c>
    </row>
    <row r="1866" spans="30:31" x14ac:dyDescent="0.25">
      <c r="AD1866" s="12" t="s">
        <v>85</v>
      </c>
      <c r="AE1866" s="12">
        <f t="shared" si="32"/>
        <v>0</v>
      </c>
    </row>
    <row r="1867" spans="30:31" x14ac:dyDescent="0.25">
      <c r="AD1867" s="12" t="s">
        <v>85</v>
      </c>
      <c r="AE1867" s="12">
        <f t="shared" si="32"/>
        <v>0</v>
      </c>
    </row>
    <row r="1868" spans="30:31" x14ac:dyDescent="0.25">
      <c r="AD1868" s="12" t="s">
        <v>85</v>
      </c>
      <c r="AE1868" s="12">
        <f t="shared" si="32"/>
        <v>0</v>
      </c>
    </row>
    <row r="1869" spans="30:31" x14ac:dyDescent="0.25">
      <c r="AD1869" s="12" t="s">
        <v>85</v>
      </c>
      <c r="AE1869" s="12">
        <f t="shared" si="32"/>
        <v>0</v>
      </c>
    </row>
    <row r="1870" spans="30:31" x14ac:dyDescent="0.25">
      <c r="AD1870" s="12" t="s">
        <v>85</v>
      </c>
      <c r="AE1870" s="12">
        <f t="shared" si="32"/>
        <v>0</v>
      </c>
    </row>
    <row r="1871" spans="30:31" x14ac:dyDescent="0.25">
      <c r="AD1871" s="12" t="s">
        <v>85</v>
      </c>
      <c r="AE1871" s="12">
        <f t="shared" si="32"/>
        <v>0</v>
      </c>
    </row>
    <row r="1872" spans="30:31" x14ac:dyDescent="0.25">
      <c r="AD1872" s="12" t="s">
        <v>85</v>
      </c>
      <c r="AE1872" s="12">
        <f t="shared" si="32"/>
        <v>0</v>
      </c>
    </row>
    <row r="1873" spans="30:31" x14ac:dyDescent="0.25">
      <c r="AD1873" s="12" t="s">
        <v>85</v>
      </c>
      <c r="AE1873" s="12">
        <f t="shared" si="32"/>
        <v>0</v>
      </c>
    </row>
    <row r="1874" spans="30:31" x14ac:dyDescent="0.25">
      <c r="AD1874" s="12" t="s">
        <v>85</v>
      </c>
      <c r="AE1874" s="12">
        <f t="shared" si="32"/>
        <v>0</v>
      </c>
    </row>
    <row r="1875" spans="30:31" x14ac:dyDescent="0.25">
      <c r="AD1875" s="12" t="s">
        <v>85</v>
      </c>
      <c r="AE1875" s="12">
        <f t="shared" si="32"/>
        <v>0</v>
      </c>
    </row>
    <row r="1876" spans="30:31" x14ac:dyDescent="0.25">
      <c r="AD1876" s="12" t="s">
        <v>85</v>
      </c>
      <c r="AE1876" s="12">
        <f t="shared" si="32"/>
        <v>0</v>
      </c>
    </row>
    <row r="1877" spans="30:31" x14ac:dyDescent="0.25">
      <c r="AD1877" s="12" t="s">
        <v>85</v>
      </c>
      <c r="AE1877" s="12">
        <f t="shared" si="32"/>
        <v>0</v>
      </c>
    </row>
    <row r="1878" spans="30:31" x14ac:dyDescent="0.25">
      <c r="AD1878" s="12" t="s">
        <v>85</v>
      </c>
      <c r="AE1878" s="12">
        <f t="shared" si="32"/>
        <v>0</v>
      </c>
    </row>
    <row r="1879" spans="30:31" x14ac:dyDescent="0.25">
      <c r="AD1879" s="12" t="s">
        <v>85</v>
      </c>
      <c r="AE1879" s="12">
        <f t="shared" si="32"/>
        <v>0</v>
      </c>
    </row>
    <row r="1880" spans="30:31" x14ac:dyDescent="0.25">
      <c r="AD1880" s="12" t="s">
        <v>85</v>
      </c>
      <c r="AE1880" s="12">
        <f t="shared" si="32"/>
        <v>0</v>
      </c>
    </row>
    <row r="1881" spans="30:31" x14ac:dyDescent="0.25">
      <c r="AD1881" s="12" t="s">
        <v>85</v>
      </c>
      <c r="AE1881" s="12">
        <f t="shared" si="32"/>
        <v>0</v>
      </c>
    </row>
    <row r="1882" spans="30:31" x14ac:dyDescent="0.25">
      <c r="AD1882" s="12" t="s">
        <v>85</v>
      </c>
      <c r="AE1882" s="12">
        <f t="shared" si="32"/>
        <v>0</v>
      </c>
    </row>
    <row r="1883" spans="30:31" x14ac:dyDescent="0.25">
      <c r="AD1883" s="12" t="s">
        <v>85</v>
      </c>
      <c r="AE1883" s="12">
        <f t="shared" si="32"/>
        <v>0</v>
      </c>
    </row>
    <row r="1884" spans="30:31" x14ac:dyDescent="0.25">
      <c r="AD1884" s="12" t="s">
        <v>85</v>
      </c>
      <c r="AE1884" s="12">
        <f t="shared" si="32"/>
        <v>0</v>
      </c>
    </row>
    <row r="1885" spans="30:31" x14ac:dyDescent="0.25">
      <c r="AD1885" s="12" t="s">
        <v>85</v>
      </c>
      <c r="AE1885" s="12">
        <f t="shared" si="32"/>
        <v>0</v>
      </c>
    </row>
    <row r="1886" spans="30:31" x14ac:dyDescent="0.25">
      <c r="AD1886" s="12" t="s">
        <v>85</v>
      </c>
      <c r="AE1886" s="12">
        <f t="shared" si="32"/>
        <v>0</v>
      </c>
    </row>
    <row r="1887" spans="30:31" x14ac:dyDescent="0.25">
      <c r="AD1887" s="12" t="s">
        <v>85</v>
      </c>
      <c r="AE1887" s="12">
        <f t="shared" si="32"/>
        <v>0</v>
      </c>
    </row>
    <row r="1888" spans="30:31" x14ac:dyDescent="0.25">
      <c r="AD1888" s="12" t="s">
        <v>85</v>
      </c>
      <c r="AE1888" s="12">
        <f t="shared" si="32"/>
        <v>0</v>
      </c>
    </row>
    <row r="1889" spans="30:31" x14ac:dyDescent="0.25">
      <c r="AD1889" s="12" t="s">
        <v>85</v>
      </c>
      <c r="AE1889" s="12">
        <f t="shared" si="32"/>
        <v>0</v>
      </c>
    </row>
    <row r="1890" spans="30:31" x14ac:dyDescent="0.25">
      <c r="AD1890" s="12" t="s">
        <v>85</v>
      </c>
      <c r="AE1890" s="12">
        <f t="shared" si="32"/>
        <v>0</v>
      </c>
    </row>
    <row r="1891" spans="30:31" x14ac:dyDescent="0.25">
      <c r="AD1891" s="12" t="s">
        <v>85</v>
      </c>
      <c r="AE1891" s="12">
        <f t="shared" si="32"/>
        <v>0</v>
      </c>
    </row>
    <row r="1892" spans="30:31" x14ac:dyDescent="0.25">
      <c r="AD1892" s="12" t="s">
        <v>85</v>
      </c>
      <c r="AE1892" s="12">
        <f t="shared" si="32"/>
        <v>0</v>
      </c>
    </row>
    <row r="1893" spans="30:31" x14ac:dyDescent="0.25">
      <c r="AD1893" s="12" t="s">
        <v>85</v>
      </c>
      <c r="AE1893" s="12">
        <f t="shared" si="32"/>
        <v>0</v>
      </c>
    </row>
    <row r="1894" spans="30:31" x14ac:dyDescent="0.25">
      <c r="AD1894" s="12" t="s">
        <v>85</v>
      </c>
      <c r="AE1894" s="12">
        <f t="shared" si="32"/>
        <v>0</v>
      </c>
    </row>
    <row r="1895" spans="30:31" x14ac:dyDescent="0.25">
      <c r="AD1895" s="12" t="s">
        <v>85</v>
      </c>
      <c r="AE1895" s="12">
        <f t="shared" si="32"/>
        <v>0</v>
      </c>
    </row>
    <row r="1896" spans="30:31" x14ac:dyDescent="0.25">
      <c r="AD1896" s="12" t="s">
        <v>85</v>
      </c>
      <c r="AE1896" s="12">
        <f t="shared" si="32"/>
        <v>0</v>
      </c>
    </row>
    <row r="1897" spans="30:31" x14ac:dyDescent="0.25">
      <c r="AD1897" s="12" t="s">
        <v>85</v>
      </c>
      <c r="AE1897" s="12">
        <f t="shared" si="32"/>
        <v>0</v>
      </c>
    </row>
    <row r="1898" spans="30:31" x14ac:dyDescent="0.25">
      <c r="AD1898" s="12" t="s">
        <v>85</v>
      </c>
      <c r="AE1898" s="12">
        <f t="shared" si="32"/>
        <v>0</v>
      </c>
    </row>
    <row r="1899" spans="30:31" x14ac:dyDescent="0.25">
      <c r="AD1899" s="12" t="s">
        <v>85</v>
      </c>
      <c r="AE1899" s="12">
        <f t="shared" si="32"/>
        <v>0</v>
      </c>
    </row>
    <row r="1900" spans="30:31" x14ac:dyDescent="0.25">
      <c r="AD1900" s="12" t="s">
        <v>85</v>
      </c>
      <c r="AE1900" s="12">
        <f t="shared" si="32"/>
        <v>0</v>
      </c>
    </row>
    <row r="1901" spans="30:31" x14ac:dyDescent="0.25">
      <c r="AD1901" s="12" t="s">
        <v>85</v>
      </c>
      <c r="AE1901" s="12">
        <f t="shared" si="32"/>
        <v>0</v>
      </c>
    </row>
    <row r="1902" spans="30:31" x14ac:dyDescent="0.25">
      <c r="AD1902" s="12" t="s">
        <v>85</v>
      </c>
      <c r="AE1902" s="12">
        <f t="shared" si="32"/>
        <v>0</v>
      </c>
    </row>
    <row r="1903" spans="30:31" x14ac:dyDescent="0.25">
      <c r="AD1903" s="12" t="s">
        <v>85</v>
      </c>
      <c r="AE1903" s="12">
        <f t="shared" si="32"/>
        <v>0</v>
      </c>
    </row>
    <row r="1904" spans="30:31" x14ac:dyDescent="0.25">
      <c r="AD1904" s="12" t="s">
        <v>85</v>
      </c>
      <c r="AE1904" s="12">
        <f t="shared" si="32"/>
        <v>0</v>
      </c>
    </row>
    <row r="1905" spans="30:31" x14ac:dyDescent="0.25">
      <c r="AD1905" s="12" t="s">
        <v>85</v>
      </c>
      <c r="AE1905" s="12">
        <f t="shared" si="32"/>
        <v>0</v>
      </c>
    </row>
    <row r="1906" spans="30:31" x14ac:dyDescent="0.25">
      <c r="AD1906" s="12" t="s">
        <v>85</v>
      </c>
      <c r="AE1906" s="12">
        <f t="shared" si="32"/>
        <v>0</v>
      </c>
    </row>
    <row r="1907" spans="30:31" x14ac:dyDescent="0.25">
      <c r="AD1907" s="12" t="s">
        <v>85</v>
      </c>
      <c r="AE1907" s="12">
        <f t="shared" si="32"/>
        <v>0</v>
      </c>
    </row>
    <row r="1908" spans="30:31" x14ac:dyDescent="0.25">
      <c r="AD1908" s="12" t="s">
        <v>85</v>
      </c>
      <c r="AE1908" s="12">
        <f t="shared" si="32"/>
        <v>0</v>
      </c>
    </row>
    <row r="1909" spans="30:31" x14ac:dyDescent="0.25">
      <c r="AD1909" s="12" t="s">
        <v>85</v>
      </c>
      <c r="AE1909" s="12">
        <f t="shared" si="32"/>
        <v>0</v>
      </c>
    </row>
    <row r="1910" spans="30:31" x14ac:dyDescent="0.25">
      <c r="AD1910" s="12" t="s">
        <v>85</v>
      </c>
      <c r="AE1910" s="12">
        <f t="shared" si="32"/>
        <v>0</v>
      </c>
    </row>
    <row r="1911" spans="30:31" x14ac:dyDescent="0.25">
      <c r="AD1911" s="12" t="s">
        <v>85</v>
      </c>
      <c r="AE1911" s="12">
        <f t="shared" si="32"/>
        <v>0</v>
      </c>
    </row>
    <row r="1912" spans="30:31" x14ac:dyDescent="0.25">
      <c r="AD1912" s="12" t="s">
        <v>85</v>
      </c>
      <c r="AE1912" s="12">
        <f t="shared" si="32"/>
        <v>0</v>
      </c>
    </row>
    <row r="1913" spans="30:31" x14ac:dyDescent="0.25">
      <c r="AD1913" s="12" t="s">
        <v>85</v>
      </c>
      <c r="AE1913" s="12">
        <f t="shared" si="32"/>
        <v>0</v>
      </c>
    </row>
    <row r="1914" spans="30:31" x14ac:dyDescent="0.25">
      <c r="AD1914" s="12" t="s">
        <v>85</v>
      </c>
      <c r="AE1914" s="12">
        <f t="shared" si="32"/>
        <v>0</v>
      </c>
    </row>
    <row r="1915" spans="30:31" x14ac:dyDescent="0.25">
      <c r="AD1915" s="12" t="s">
        <v>85</v>
      </c>
      <c r="AE1915" s="12">
        <f t="shared" si="32"/>
        <v>0</v>
      </c>
    </row>
    <row r="1916" spans="30:31" x14ac:dyDescent="0.25">
      <c r="AD1916" s="12" t="s">
        <v>85</v>
      </c>
      <c r="AE1916" s="12">
        <f t="shared" si="32"/>
        <v>0</v>
      </c>
    </row>
    <row r="1917" spans="30:31" x14ac:dyDescent="0.25">
      <c r="AD1917" s="12" t="s">
        <v>85</v>
      </c>
      <c r="AE1917" s="12">
        <f t="shared" si="32"/>
        <v>0</v>
      </c>
    </row>
    <row r="1918" spans="30:31" x14ac:dyDescent="0.25">
      <c r="AD1918" s="12" t="s">
        <v>85</v>
      </c>
      <c r="AE1918" s="12">
        <f t="shared" si="32"/>
        <v>0</v>
      </c>
    </row>
    <row r="1919" spans="30:31" x14ac:dyDescent="0.25">
      <c r="AD1919" s="12" t="s">
        <v>85</v>
      </c>
      <c r="AE1919" s="12">
        <f t="shared" si="32"/>
        <v>0</v>
      </c>
    </row>
    <row r="1920" spans="30:31" x14ac:dyDescent="0.25">
      <c r="AD1920" s="12" t="s">
        <v>85</v>
      </c>
      <c r="AE1920" s="12">
        <f t="shared" si="32"/>
        <v>0</v>
      </c>
    </row>
    <row r="1921" spans="30:31" x14ac:dyDescent="0.25">
      <c r="AD1921" s="12" t="s">
        <v>85</v>
      </c>
      <c r="AE1921" s="12">
        <f t="shared" si="32"/>
        <v>0</v>
      </c>
    </row>
    <row r="1922" spans="30:31" x14ac:dyDescent="0.25">
      <c r="AD1922" s="12" t="s">
        <v>85</v>
      </c>
      <c r="AE1922" s="12">
        <f t="shared" ref="AE1922:AE1963" si="33">+N1922*I1922</f>
        <v>0</v>
      </c>
    </row>
    <row r="1923" spans="30:31" x14ac:dyDescent="0.25">
      <c r="AD1923" s="12" t="s">
        <v>85</v>
      </c>
      <c r="AE1923" s="12">
        <f t="shared" si="33"/>
        <v>0</v>
      </c>
    </row>
    <row r="1924" spans="30:31" x14ac:dyDescent="0.25">
      <c r="AD1924" s="12" t="s">
        <v>85</v>
      </c>
      <c r="AE1924" s="12">
        <f t="shared" si="33"/>
        <v>0</v>
      </c>
    </row>
    <row r="1925" spans="30:31" x14ac:dyDescent="0.25">
      <c r="AD1925" s="12" t="s">
        <v>85</v>
      </c>
      <c r="AE1925" s="12">
        <f t="shared" si="33"/>
        <v>0</v>
      </c>
    </row>
    <row r="1926" spans="30:31" x14ac:dyDescent="0.25">
      <c r="AD1926" s="12" t="s">
        <v>85</v>
      </c>
      <c r="AE1926" s="12">
        <f t="shared" si="33"/>
        <v>0</v>
      </c>
    </row>
    <row r="1927" spans="30:31" x14ac:dyDescent="0.25">
      <c r="AD1927" s="12" t="s">
        <v>85</v>
      </c>
      <c r="AE1927" s="12">
        <f t="shared" si="33"/>
        <v>0</v>
      </c>
    </row>
    <row r="1928" spans="30:31" x14ac:dyDescent="0.25">
      <c r="AD1928" s="12" t="s">
        <v>85</v>
      </c>
      <c r="AE1928" s="12">
        <f t="shared" si="33"/>
        <v>0</v>
      </c>
    </row>
    <row r="1929" spans="30:31" x14ac:dyDescent="0.25">
      <c r="AD1929" s="12" t="s">
        <v>85</v>
      </c>
      <c r="AE1929" s="12">
        <f t="shared" si="33"/>
        <v>0</v>
      </c>
    </row>
    <row r="1930" spans="30:31" x14ac:dyDescent="0.25">
      <c r="AD1930" s="12" t="s">
        <v>85</v>
      </c>
      <c r="AE1930" s="12">
        <f t="shared" si="33"/>
        <v>0</v>
      </c>
    </row>
    <row r="1931" spans="30:31" x14ac:dyDescent="0.25">
      <c r="AD1931" s="12" t="s">
        <v>85</v>
      </c>
      <c r="AE1931" s="12">
        <f t="shared" si="33"/>
        <v>0</v>
      </c>
    </row>
    <row r="1932" spans="30:31" x14ac:dyDescent="0.25">
      <c r="AD1932" s="12" t="s">
        <v>85</v>
      </c>
      <c r="AE1932" s="12">
        <f t="shared" si="33"/>
        <v>0</v>
      </c>
    </row>
    <row r="1933" spans="30:31" x14ac:dyDescent="0.25">
      <c r="AD1933" s="12" t="s">
        <v>85</v>
      </c>
      <c r="AE1933" s="12">
        <f t="shared" si="33"/>
        <v>0</v>
      </c>
    </row>
    <row r="1934" spans="30:31" x14ac:dyDescent="0.25">
      <c r="AD1934" s="12" t="s">
        <v>85</v>
      </c>
      <c r="AE1934" s="12">
        <f t="shared" si="33"/>
        <v>0</v>
      </c>
    </row>
    <row r="1935" spans="30:31" x14ac:dyDescent="0.25">
      <c r="AD1935" s="12" t="s">
        <v>85</v>
      </c>
      <c r="AE1935" s="12">
        <f t="shared" si="33"/>
        <v>0</v>
      </c>
    </row>
    <row r="1936" spans="30:31" x14ac:dyDescent="0.25">
      <c r="AD1936" s="12" t="s">
        <v>85</v>
      </c>
      <c r="AE1936" s="12">
        <f t="shared" si="33"/>
        <v>0</v>
      </c>
    </row>
    <row r="1937" spans="30:31" x14ac:dyDescent="0.25">
      <c r="AD1937" s="12" t="s">
        <v>85</v>
      </c>
      <c r="AE1937" s="12">
        <f t="shared" si="33"/>
        <v>0</v>
      </c>
    </row>
    <row r="1938" spans="30:31" x14ac:dyDescent="0.25">
      <c r="AD1938" s="12" t="s">
        <v>85</v>
      </c>
      <c r="AE1938" s="12">
        <f t="shared" si="33"/>
        <v>0</v>
      </c>
    </row>
    <row r="1939" spans="30:31" x14ac:dyDescent="0.25">
      <c r="AD1939" s="12" t="s">
        <v>85</v>
      </c>
      <c r="AE1939" s="12">
        <f t="shared" si="33"/>
        <v>0</v>
      </c>
    </row>
    <row r="1940" spans="30:31" x14ac:dyDescent="0.25">
      <c r="AD1940" s="12" t="s">
        <v>85</v>
      </c>
      <c r="AE1940" s="12">
        <f t="shared" si="33"/>
        <v>0</v>
      </c>
    </row>
    <row r="1941" spans="30:31" x14ac:dyDescent="0.25">
      <c r="AD1941" s="12" t="s">
        <v>85</v>
      </c>
      <c r="AE1941" s="12">
        <f t="shared" si="33"/>
        <v>0</v>
      </c>
    </row>
    <row r="1942" spans="30:31" x14ac:dyDescent="0.25">
      <c r="AD1942" s="12" t="s">
        <v>85</v>
      </c>
      <c r="AE1942" s="12">
        <f t="shared" si="33"/>
        <v>0</v>
      </c>
    </row>
    <row r="1943" spans="30:31" x14ac:dyDescent="0.25">
      <c r="AD1943" s="12" t="s">
        <v>85</v>
      </c>
      <c r="AE1943" s="12">
        <f t="shared" si="33"/>
        <v>0</v>
      </c>
    </row>
    <row r="1944" spans="30:31" x14ac:dyDescent="0.25">
      <c r="AD1944" s="12" t="s">
        <v>85</v>
      </c>
      <c r="AE1944" s="12">
        <f t="shared" si="33"/>
        <v>0</v>
      </c>
    </row>
    <row r="1945" spans="30:31" x14ac:dyDescent="0.25">
      <c r="AD1945" s="12" t="s">
        <v>85</v>
      </c>
      <c r="AE1945" s="12">
        <f t="shared" si="33"/>
        <v>0</v>
      </c>
    </row>
    <row r="1946" spans="30:31" x14ac:dyDescent="0.25">
      <c r="AD1946" s="12" t="s">
        <v>85</v>
      </c>
      <c r="AE1946" s="12">
        <f t="shared" si="33"/>
        <v>0</v>
      </c>
    </row>
    <row r="1947" spans="30:31" x14ac:dyDescent="0.25">
      <c r="AD1947" s="12" t="s">
        <v>85</v>
      </c>
      <c r="AE1947" s="12">
        <f t="shared" si="33"/>
        <v>0</v>
      </c>
    </row>
    <row r="1948" spans="30:31" x14ac:dyDescent="0.25">
      <c r="AD1948" s="12" t="s">
        <v>85</v>
      </c>
      <c r="AE1948" s="12">
        <f t="shared" si="33"/>
        <v>0</v>
      </c>
    </row>
    <row r="1949" spans="30:31" x14ac:dyDescent="0.25">
      <c r="AD1949" s="12" t="s">
        <v>85</v>
      </c>
      <c r="AE1949" s="12">
        <f t="shared" si="33"/>
        <v>0</v>
      </c>
    </row>
    <row r="1950" spans="30:31" x14ac:dyDescent="0.25">
      <c r="AD1950" s="12" t="s">
        <v>85</v>
      </c>
      <c r="AE1950" s="12">
        <f t="shared" si="33"/>
        <v>0</v>
      </c>
    </row>
    <row r="1951" spans="30:31" x14ac:dyDescent="0.25">
      <c r="AD1951" s="12" t="s">
        <v>85</v>
      </c>
      <c r="AE1951" s="12">
        <f t="shared" si="33"/>
        <v>0</v>
      </c>
    </row>
    <row r="1952" spans="30:31" x14ac:dyDescent="0.25">
      <c r="AD1952" s="12" t="s">
        <v>85</v>
      </c>
      <c r="AE1952" s="12">
        <f t="shared" si="33"/>
        <v>0</v>
      </c>
    </row>
    <row r="1953" spans="30:31" x14ac:dyDescent="0.25">
      <c r="AD1953" s="12" t="s">
        <v>85</v>
      </c>
      <c r="AE1953" s="12">
        <f t="shared" si="33"/>
        <v>0</v>
      </c>
    </row>
    <row r="1954" spans="30:31" x14ac:dyDescent="0.25">
      <c r="AD1954" s="12" t="s">
        <v>85</v>
      </c>
      <c r="AE1954" s="12">
        <f t="shared" si="33"/>
        <v>0</v>
      </c>
    </row>
    <row r="1955" spans="30:31" x14ac:dyDescent="0.25">
      <c r="AD1955" s="12" t="s">
        <v>85</v>
      </c>
      <c r="AE1955" s="12">
        <f t="shared" si="33"/>
        <v>0</v>
      </c>
    </row>
    <row r="1956" spans="30:31" x14ac:dyDescent="0.25">
      <c r="AD1956" s="12" t="s">
        <v>85</v>
      </c>
      <c r="AE1956" s="12">
        <f t="shared" si="33"/>
        <v>0</v>
      </c>
    </row>
    <row r="1957" spans="30:31" x14ac:dyDescent="0.25">
      <c r="AD1957" s="12" t="s">
        <v>85</v>
      </c>
      <c r="AE1957" s="12">
        <f t="shared" si="33"/>
        <v>0</v>
      </c>
    </row>
    <row r="1958" spans="30:31" x14ac:dyDescent="0.25">
      <c r="AD1958" s="12" t="s">
        <v>85</v>
      </c>
      <c r="AE1958" s="12">
        <f t="shared" si="33"/>
        <v>0</v>
      </c>
    </row>
    <row r="1959" spans="30:31" x14ac:dyDescent="0.25">
      <c r="AD1959" s="12" t="s">
        <v>85</v>
      </c>
      <c r="AE1959" s="12">
        <f t="shared" si="33"/>
        <v>0</v>
      </c>
    </row>
    <row r="1960" spans="30:31" x14ac:dyDescent="0.25">
      <c r="AD1960" s="12" t="s">
        <v>85</v>
      </c>
      <c r="AE1960" s="12">
        <f t="shared" si="33"/>
        <v>0</v>
      </c>
    </row>
    <row r="1961" spans="30:31" x14ac:dyDescent="0.25">
      <c r="AD1961" s="12" t="s">
        <v>85</v>
      </c>
      <c r="AE1961" s="12">
        <f t="shared" si="33"/>
        <v>0</v>
      </c>
    </row>
    <row r="1962" spans="30:31" x14ac:dyDescent="0.25">
      <c r="AD1962" s="12" t="s">
        <v>85</v>
      </c>
      <c r="AE1962" s="12">
        <f t="shared" si="33"/>
        <v>0</v>
      </c>
    </row>
    <row r="1963" spans="30:31" x14ac:dyDescent="0.25">
      <c r="AD1963" s="12" t="s">
        <v>85</v>
      </c>
      <c r="AE1963" s="12">
        <f t="shared" si="33"/>
        <v>0</v>
      </c>
    </row>
    <row r="1964" spans="30:31" x14ac:dyDescent="0.25">
      <c r="AD1964" s="12" t="s">
        <v>85</v>
      </c>
      <c r="AE1964" s="12">
        <f t="shared" ref="AE1964:AE2027" si="34">+N1964*I1964</f>
        <v>0</v>
      </c>
    </row>
    <row r="1965" spans="30:31" x14ac:dyDescent="0.25">
      <c r="AD1965" s="12" t="s">
        <v>85</v>
      </c>
      <c r="AE1965" s="12">
        <f t="shared" si="34"/>
        <v>0</v>
      </c>
    </row>
    <row r="1966" spans="30:31" x14ac:dyDescent="0.25">
      <c r="AD1966" s="12" t="s">
        <v>85</v>
      </c>
      <c r="AE1966" s="12">
        <f t="shared" si="34"/>
        <v>0</v>
      </c>
    </row>
    <row r="1967" spans="30:31" x14ac:dyDescent="0.25">
      <c r="AD1967" s="12" t="s">
        <v>85</v>
      </c>
      <c r="AE1967" s="12">
        <f t="shared" si="34"/>
        <v>0</v>
      </c>
    </row>
    <row r="1968" spans="30:31" x14ac:dyDescent="0.25">
      <c r="AD1968" s="12" t="s">
        <v>85</v>
      </c>
      <c r="AE1968" s="12">
        <f t="shared" si="34"/>
        <v>0</v>
      </c>
    </row>
    <row r="1969" spans="30:31" x14ac:dyDescent="0.25">
      <c r="AD1969" s="12" t="s">
        <v>85</v>
      </c>
      <c r="AE1969" s="12">
        <f t="shared" si="34"/>
        <v>0</v>
      </c>
    </row>
    <row r="1970" spans="30:31" x14ac:dyDescent="0.25">
      <c r="AD1970" s="12" t="s">
        <v>85</v>
      </c>
      <c r="AE1970" s="12">
        <f t="shared" si="34"/>
        <v>0</v>
      </c>
    </row>
    <row r="1971" spans="30:31" x14ac:dyDescent="0.25">
      <c r="AD1971" s="12" t="s">
        <v>85</v>
      </c>
      <c r="AE1971" s="12">
        <f t="shared" si="34"/>
        <v>0</v>
      </c>
    </row>
    <row r="1972" spans="30:31" x14ac:dyDescent="0.25">
      <c r="AD1972" s="12" t="s">
        <v>85</v>
      </c>
      <c r="AE1972" s="12">
        <f t="shared" si="34"/>
        <v>0</v>
      </c>
    </row>
    <row r="1973" spans="30:31" x14ac:dyDescent="0.25">
      <c r="AD1973" s="12" t="s">
        <v>85</v>
      </c>
      <c r="AE1973" s="12">
        <f t="shared" si="34"/>
        <v>0</v>
      </c>
    </row>
    <row r="1974" spans="30:31" x14ac:dyDescent="0.25">
      <c r="AD1974" s="12" t="s">
        <v>85</v>
      </c>
      <c r="AE1974" s="12">
        <f t="shared" si="34"/>
        <v>0</v>
      </c>
    </row>
    <row r="1975" spans="30:31" x14ac:dyDescent="0.25">
      <c r="AD1975" s="12" t="s">
        <v>85</v>
      </c>
      <c r="AE1975" s="12">
        <f t="shared" si="34"/>
        <v>0</v>
      </c>
    </row>
    <row r="1976" spans="30:31" x14ac:dyDescent="0.25">
      <c r="AD1976" s="12" t="s">
        <v>85</v>
      </c>
      <c r="AE1976" s="12">
        <f t="shared" si="34"/>
        <v>0</v>
      </c>
    </row>
    <row r="1977" spans="30:31" x14ac:dyDescent="0.25">
      <c r="AD1977" s="12" t="s">
        <v>85</v>
      </c>
      <c r="AE1977" s="12">
        <f t="shared" si="34"/>
        <v>0</v>
      </c>
    </row>
    <row r="1978" spans="30:31" x14ac:dyDescent="0.25">
      <c r="AD1978" s="12" t="s">
        <v>85</v>
      </c>
      <c r="AE1978" s="12">
        <f t="shared" si="34"/>
        <v>0</v>
      </c>
    </row>
    <row r="1979" spans="30:31" x14ac:dyDescent="0.25">
      <c r="AD1979" s="12" t="s">
        <v>85</v>
      </c>
      <c r="AE1979" s="12">
        <f t="shared" si="34"/>
        <v>0</v>
      </c>
    </row>
    <row r="1980" spans="30:31" x14ac:dyDescent="0.25">
      <c r="AD1980" s="12" t="s">
        <v>85</v>
      </c>
      <c r="AE1980" s="12">
        <f t="shared" si="34"/>
        <v>0</v>
      </c>
    </row>
    <row r="1981" spans="30:31" x14ac:dyDescent="0.25">
      <c r="AD1981" s="12" t="s">
        <v>85</v>
      </c>
      <c r="AE1981" s="12">
        <f t="shared" si="34"/>
        <v>0</v>
      </c>
    </row>
    <row r="1982" spans="30:31" x14ac:dyDescent="0.25">
      <c r="AD1982" s="12" t="s">
        <v>85</v>
      </c>
      <c r="AE1982" s="12">
        <f t="shared" si="34"/>
        <v>0</v>
      </c>
    </row>
    <row r="1983" spans="30:31" x14ac:dyDescent="0.25">
      <c r="AD1983" s="12" t="s">
        <v>85</v>
      </c>
      <c r="AE1983" s="12">
        <f t="shared" si="34"/>
        <v>0</v>
      </c>
    </row>
    <row r="1984" spans="30:31" x14ac:dyDescent="0.25">
      <c r="AD1984" s="12" t="s">
        <v>85</v>
      </c>
      <c r="AE1984" s="12">
        <f t="shared" si="34"/>
        <v>0</v>
      </c>
    </row>
    <row r="1985" spans="30:31" x14ac:dyDescent="0.25">
      <c r="AD1985" s="12" t="s">
        <v>85</v>
      </c>
      <c r="AE1985" s="12">
        <f t="shared" si="34"/>
        <v>0</v>
      </c>
    </row>
    <row r="1986" spans="30:31" x14ac:dyDescent="0.25">
      <c r="AD1986" s="12" t="s">
        <v>85</v>
      </c>
      <c r="AE1986" s="12">
        <f t="shared" si="34"/>
        <v>0</v>
      </c>
    </row>
    <row r="1987" spans="30:31" x14ac:dyDescent="0.25">
      <c r="AD1987" s="12" t="s">
        <v>85</v>
      </c>
      <c r="AE1987" s="12">
        <f t="shared" si="34"/>
        <v>0</v>
      </c>
    </row>
    <row r="1988" spans="30:31" x14ac:dyDescent="0.25">
      <c r="AD1988" s="12" t="s">
        <v>85</v>
      </c>
      <c r="AE1988" s="12">
        <f t="shared" si="34"/>
        <v>0</v>
      </c>
    </row>
    <row r="1989" spans="30:31" x14ac:dyDescent="0.25">
      <c r="AD1989" s="12" t="s">
        <v>85</v>
      </c>
      <c r="AE1989" s="12">
        <f t="shared" si="34"/>
        <v>0</v>
      </c>
    </row>
    <row r="1990" spans="30:31" x14ac:dyDescent="0.25">
      <c r="AD1990" s="12" t="s">
        <v>85</v>
      </c>
      <c r="AE1990" s="12">
        <f t="shared" si="34"/>
        <v>0</v>
      </c>
    </row>
    <row r="1991" spans="30:31" x14ac:dyDescent="0.25">
      <c r="AD1991" s="12" t="s">
        <v>85</v>
      </c>
      <c r="AE1991" s="12">
        <f t="shared" si="34"/>
        <v>0</v>
      </c>
    </row>
    <row r="1992" spans="30:31" x14ac:dyDescent="0.25">
      <c r="AD1992" s="12" t="s">
        <v>85</v>
      </c>
      <c r="AE1992" s="12">
        <f t="shared" si="34"/>
        <v>0</v>
      </c>
    </row>
    <row r="1993" spans="30:31" x14ac:dyDescent="0.25">
      <c r="AD1993" s="12" t="s">
        <v>85</v>
      </c>
      <c r="AE1993" s="12">
        <f t="shared" si="34"/>
        <v>0</v>
      </c>
    </row>
    <row r="1994" spans="30:31" x14ac:dyDescent="0.25">
      <c r="AD1994" s="12" t="s">
        <v>85</v>
      </c>
      <c r="AE1994" s="12">
        <f t="shared" si="34"/>
        <v>0</v>
      </c>
    </row>
    <row r="1995" spans="30:31" x14ac:dyDescent="0.25">
      <c r="AD1995" s="12" t="s">
        <v>85</v>
      </c>
      <c r="AE1995" s="12">
        <f t="shared" si="34"/>
        <v>0</v>
      </c>
    </row>
    <row r="1996" spans="30:31" x14ac:dyDescent="0.25">
      <c r="AD1996" s="12" t="s">
        <v>85</v>
      </c>
      <c r="AE1996" s="12">
        <f t="shared" si="34"/>
        <v>0</v>
      </c>
    </row>
    <row r="1997" spans="30:31" x14ac:dyDescent="0.25">
      <c r="AD1997" s="12" t="s">
        <v>85</v>
      </c>
      <c r="AE1997" s="12">
        <f t="shared" si="34"/>
        <v>0</v>
      </c>
    </row>
    <row r="1998" spans="30:31" x14ac:dyDescent="0.25">
      <c r="AD1998" s="12" t="s">
        <v>85</v>
      </c>
      <c r="AE1998" s="12">
        <f t="shared" si="34"/>
        <v>0</v>
      </c>
    </row>
    <row r="1999" spans="30:31" x14ac:dyDescent="0.25">
      <c r="AD1999" s="12" t="s">
        <v>85</v>
      </c>
      <c r="AE1999" s="12">
        <f t="shared" si="34"/>
        <v>0</v>
      </c>
    </row>
    <row r="2000" spans="30:31" x14ac:dyDescent="0.25">
      <c r="AD2000" s="12" t="s">
        <v>85</v>
      </c>
      <c r="AE2000" s="12">
        <f t="shared" si="34"/>
        <v>0</v>
      </c>
    </row>
    <row r="2001" spans="30:31" x14ac:dyDescent="0.25">
      <c r="AD2001" s="12" t="s">
        <v>85</v>
      </c>
      <c r="AE2001" s="12">
        <f t="shared" si="34"/>
        <v>0</v>
      </c>
    </row>
    <row r="2002" spans="30:31" x14ac:dyDescent="0.25">
      <c r="AD2002" s="12" t="s">
        <v>85</v>
      </c>
      <c r="AE2002" s="12">
        <f t="shared" si="34"/>
        <v>0</v>
      </c>
    </row>
    <row r="2003" spans="30:31" x14ac:dyDescent="0.25">
      <c r="AD2003" s="12" t="s">
        <v>85</v>
      </c>
      <c r="AE2003" s="12">
        <f t="shared" si="34"/>
        <v>0</v>
      </c>
    </row>
    <row r="2004" spans="30:31" x14ac:dyDescent="0.25">
      <c r="AD2004" s="12" t="s">
        <v>85</v>
      </c>
      <c r="AE2004" s="12">
        <f t="shared" si="34"/>
        <v>0</v>
      </c>
    </row>
    <row r="2005" spans="30:31" x14ac:dyDescent="0.25">
      <c r="AD2005" s="12" t="s">
        <v>85</v>
      </c>
      <c r="AE2005" s="12">
        <f t="shared" si="34"/>
        <v>0</v>
      </c>
    </row>
    <row r="2006" spans="30:31" x14ac:dyDescent="0.25">
      <c r="AD2006" s="12" t="s">
        <v>85</v>
      </c>
      <c r="AE2006" s="12">
        <f t="shared" si="34"/>
        <v>0</v>
      </c>
    </row>
    <row r="2007" spans="30:31" x14ac:dyDescent="0.25">
      <c r="AD2007" s="12" t="s">
        <v>85</v>
      </c>
      <c r="AE2007" s="12">
        <f t="shared" si="34"/>
        <v>0</v>
      </c>
    </row>
    <row r="2008" spans="30:31" x14ac:dyDescent="0.25">
      <c r="AD2008" s="12" t="s">
        <v>85</v>
      </c>
      <c r="AE2008" s="12">
        <f t="shared" si="34"/>
        <v>0</v>
      </c>
    </row>
    <row r="2009" spans="30:31" x14ac:dyDescent="0.25">
      <c r="AD2009" s="12" t="s">
        <v>85</v>
      </c>
      <c r="AE2009" s="12">
        <f t="shared" si="34"/>
        <v>0</v>
      </c>
    </row>
    <row r="2010" spans="30:31" x14ac:dyDescent="0.25">
      <c r="AD2010" s="12" t="s">
        <v>85</v>
      </c>
      <c r="AE2010" s="12">
        <f t="shared" si="34"/>
        <v>0</v>
      </c>
    </row>
    <row r="2011" spans="30:31" x14ac:dyDescent="0.25">
      <c r="AD2011" s="12" t="s">
        <v>85</v>
      </c>
      <c r="AE2011" s="12">
        <f t="shared" si="34"/>
        <v>0</v>
      </c>
    </row>
    <row r="2012" spans="30:31" x14ac:dyDescent="0.25">
      <c r="AD2012" s="12" t="s">
        <v>85</v>
      </c>
      <c r="AE2012" s="12">
        <f t="shared" si="34"/>
        <v>0</v>
      </c>
    </row>
    <row r="2013" spans="30:31" x14ac:dyDescent="0.25">
      <c r="AD2013" s="12" t="s">
        <v>85</v>
      </c>
      <c r="AE2013" s="12">
        <f t="shared" si="34"/>
        <v>0</v>
      </c>
    </row>
    <row r="2014" spans="30:31" x14ac:dyDescent="0.25">
      <c r="AD2014" s="12" t="s">
        <v>85</v>
      </c>
      <c r="AE2014" s="12">
        <f t="shared" si="34"/>
        <v>0</v>
      </c>
    </row>
    <row r="2015" spans="30:31" x14ac:dyDescent="0.25">
      <c r="AD2015" s="12" t="s">
        <v>85</v>
      </c>
      <c r="AE2015" s="12">
        <f t="shared" si="34"/>
        <v>0</v>
      </c>
    </row>
    <row r="2016" spans="30:31" x14ac:dyDescent="0.25">
      <c r="AD2016" s="12" t="s">
        <v>85</v>
      </c>
      <c r="AE2016" s="12">
        <f t="shared" si="34"/>
        <v>0</v>
      </c>
    </row>
    <row r="2017" spans="30:31" x14ac:dyDescent="0.25">
      <c r="AD2017" s="12" t="s">
        <v>85</v>
      </c>
      <c r="AE2017" s="12">
        <f t="shared" si="34"/>
        <v>0</v>
      </c>
    </row>
    <row r="2018" spans="30:31" x14ac:dyDescent="0.25">
      <c r="AD2018" s="12" t="s">
        <v>85</v>
      </c>
      <c r="AE2018" s="12">
        <f t="shared" si="34"/>
        <v>0</v>
      </c>
    </row>
    <row r="2019" spans="30:31" x14ac:dyDescent="0.25">
      <c r="AD2019" s="12" t="s">
        <v>85</v>
      </c>
      <c r="AE2019" s="12">
        <f t="shared" si="34"/>
        <v>0</v>
      </c>
    </row>
    <row r="2020" spans="30:31" x14ac:dyDescent="0.25">
      <c r="AD2020" s="12" t="s">
        <v>85</v>
      </c>
      <c r="AE2020" s="12">
        <f t="shared" si="34"/>
        <v>0</v>
      </c>
    </row>
    <row r="2021" spans="30:31" x14ac:dyDescent="0.25">
      <c r="AD2021" s="12" t="s">
        <v>85</v>
      </c>
      <c r="AE2021" s="12">
        <f t="shared" si="34"/>
        <v>0</v>
      </c>
    </row>
    <row r="2022" spans="30:31" x14ac:dyDescent="0.25">
      <c r="AD2022" s="12" t="s">
        <v>85</v>
      </c>
      <c r="AE2022" s="12">
        <f t="shared" si="34"/>
        <v>0</v>
      </c>
    </row>
    <row r="2023" spans="30:31" x14ac:dyDescent="0.25">
      <c r="AD2023" s="12" t="s">
        <v>85</v>
      </c>
      <c r="AE2023" s="12">
        <f t="shared" si="34"/>
        <v>0</v>
      </c>
    </row>
    <row r="2024" spans="30:31" x14ac:dyDescent="0.25">
      <c r="AD2024" s="12" t="s">
        <v>85</v>
      </c>
      <c r="AE2024" s="12">
        <f t="shared" si="34"/>
        <v>0</v>
      </c>
    </row>
    <row r="2025" spans="30:31" x14ac:dyDescent="0.25">
      <c r="AD2025" s="12" t="s">
        <v>85</v>
      </c>
      <c r="AE2025" s="12">
        <f t="shared" si="34"/>
        <v>0</v>
      </c>
    </row>
    <row r="2026" spans="30:31" x14ac:dyDescent="0.25">
      <c r="AD2026" s="12" t="s">
        <v>85</v>
      </c>
      <c r="AE2026" s="12">
        <f t="shared" si="34"/>
        <v>0</v>
      </c>
    </row>
    <row r="2027" spans="30:31" x14ac:dyDescent="0.25">
      <c r="AD2027" s="12" t="s">
        <v>85</v>
      </c>
      <c r="AE2027" s="12">
        <f t="shared" si="34"/>
        <v>0</v>
      </c>
    </row>
    <row r="2028" spans="30:31" x14ac:dyDescent="0.25">
      <c r="AD2028" s="12" t="s">
        <v>85</v>
      </c>
      <c r="AE2028" s="12">
        <f t="shared" ref="AE2028:AE2091" si="35">+N2028*I2028</f>
        <v>0</v>
      </c>
    </row>
    <row r="2029" spans="30:31" x14ac:dyDescent="0.25">
      <c r="AD2029" s="12" t="s">
        <v>85</v>
      </c>
      <c r="AE2029" s="12">
        <f t="shared" si="35"/>
        <v>0</v>
      </c>
    </row>
    <row r="2030" spans="30:31" x14ac:dyDescent="0.25">
      <c r="AD2030" s="12" t="s">
        <v>85</v>
      </c>
      <c r="AE2030" s="12">
        <f t="shared" si="35"/>
        <v>0</v>
      </c>
    </row>
    <row r="2031" spans="30:31" x14ac:dyDescent="0.25">
      <c r="AD2031" s="12" t="s">
        <v>85</v>
      </c>
      <c r="AE2031" s="12">
        <f t="shared" si="35"/>
        <v>0</v>
      </c>
    </row>
    <row r="2032" spans="30:31" x14ac:dyDescent="0.25">
      <c r="AD2032" s="12" t="s">
        <v>85</v>
      </c>
      <c r="AE2032" s="12">
        <f t="shared" si="35"/>
        <v>0</v>
      </c>
    </row>
    <row r="2033" spans="30:31" x14ac:dyDescent="0.25">
      <c r="AD2033" s="12" t="s">
        <v>85</v>
      </c>
      <c r="AE2033" s="12">
        <f t="shared" si="35"/>
        <v>0</v>
      </c>
    </row>
    <row r="2034" spans="30:31" x14ac:dyDescent="0.25">
      <c r="AD2034" s="12" t="s">
        <v>85</v>
      </c>
      <c r="AE2034" s="12">
        <f t="shared" si="35"/>
        <v>0</v>
      </c>
    </row>
    <row r="2035" spans="30:31" x14ac:dyDescent="0.25">
      <c r="AD2035" s="12" t="s">
        <v>85</v>
      </c>
      <c r="AE2035" s="12">
        <f t="shared" si="35"/>
        <v>0</v>
      </c>
    </row>
    <row r="2036" spans="30:31" x14ac:dyDescent="0.25">
      <c r="AD2036" s="12" t="s">
        <v>85</v>
      </c>
      <c r="AE2036" s="12">
        <f t="shared" si="35"/>
        <v>0</v>
      </c>
    </row>
    <row r="2037" spans="30:31" x14ac:dyDescent="0.25">
      <c r="AD2037" s="12" t="s">
        <v>85</v>
      </c>
      <c r="AE2037" s="12">
        <f t="shared" si="35"/>
        <v>0</v>
      </c>
    </row>
    <row r="2038" spans="30:31" x14ac:dyDescent="0.25">
      <c r="AD2038" s="12" t="s">
        <v>85</v>
      </c>
      <c r="AE2038" s="12">
        <f t="shared" si="35"/>
        <v>0</v>
      </c>
    </row>
    <row r="2039" spans="30:31" x14ac:dyDescent="0.25">
      <c r="AD2039" s="12" t="s">
        <v>85</v>
      </c>
      <c r="AE2039" s="12">
        <f t="shared" si="35"/>
        <v>0</v>
      </c>
    </row>
    <row r="2040" spans="30:31" x14ac:dyDescent="0.25">
      <c r="AD2040" s="12" t="s">
        <v>85</v>
      </c>
      <c r="AE2040" s="12">
        <f t="shared" si="35"/>
        <v>0</v>
      </c>
    </row>
    <row r="2041" spans="30:31" x14ac:dyDescent="0.25">
      <c r="AD2041" s="12" t="s">
        <v>85</v>
      </c>
      <c r="AE2041" s="12">
        <f t="shared" si="35"/>
        <v>0</v>
      </c>
    </row>
    <row r="2042" spans="30:31" x14ac:dyDescent="0.25">
      <c r="AD2042" s="12" t="s">
        <v>85</v>
      </c>
      <c r="AE2042" s="12">
        <f t="shared" si="35"/>
        <v>0</v>
      </c>
    </row>
    <row r="2043" spans="30:31" x14ac:dyDescent="0.25">
      <c r="AD2043" s="12" t="s">
        <v>85</v>
      </c>
      <c r="AE2043" s="12">
        <f t="shared" si="35"/>
        <v>0</v>
      </c>
    </row>
    <row r="2044" spans="30:31" x14ac:dyDescent="0.25">
      <c r="AD2044" s="12" t="s">
        <v>85</v>
      </c>
      <c r="AE2044" s="12">
        <f t="shared" si="35"/>
        <v>0</v>
      </c>
    </row>
    <row r="2045" spans="30:31" x14ac:dyDescent="0.25">
      <c r="AD2045" s="12" t="s">
        <v>85</v>
      </c>
      <c r="AE2045" s="12">
        <f t="shared" si="35"/>
        <v>0</v>
      </c>
    </row>
    <row r="2046" spans="30:31" x14ac:dyDescent="0.25">
      <c r="AD2046" s="12" t="s">
        <v>85</v>
      </c>
      <c r="AE2046" s="12">
        <f t="shared" si="35"/>
        <v>0</v>
      </c>
    </row>
    <row r="2047" spans="30:31" x14ac:dyDescent="0.25">
      <c r="AD2047" s="12" t="s">
        <v>85</v>
      </c>
      <c r="AE2047" s="12">
        <f t="shared" si="35"/>
        <v>0</v>
      </c>
    </row>
    <row r="2048" spans="30:31" x14ac:dyDescent="0.25">
      <c r="AD2048" s="12" t="s">
        <v>85</v>
      </c>
      <c r="AE2048" s="12">
        <f t="shared" si="35"/>
        <v>0</v>
      </c>
    </row>
    <row r="2049" spans="30:31" x14ac:dyDescent="0.25">
      <c r="AD2049" s="12" t="s">
        <v>85</v>
      </c>
      <c r="AE2049" s="12">
        <f t="shared" si="35"/>
        <v>0</v>
      </c>
    </row>
    <row r="2050" spans="30:31" x14ac:dyDescent="0.25">
      <c r="AD2050" s="12" t="s">
        <v>85</v>
      </c>
      <c r="AE2050" s="12">
        <f t="shared" si="35"/>
        <v>0</v>
      </c>
    </row>
    <row r="2051" spans="30:31" x14ac:dyDescent="0.25">
      <c r="AD2051" s="12" t="s">
        <v>85</v>
      </c>
      <c r="AE2051" s="12">
        <f t="shared" si="35"/>
        <v>0</v>
      </c>
    </row>
    <row r="2052" spans="30:31" x14ac:dyDescent="0.25">
      <c r="AD2052" s="12" t="s">
        <v>85</v>
      </c>
      <c r="AE2052" s="12">
        <f t="shared" si="35"/>
        <v>0</v>
      </c>
    </row>
    <row r="2053" spans="30:31" x14ac:dyDescent="0.25">
      <c r="AD2053" s="12" t="s">
        <v>85</v>
      </c>
      <c r="AE2053" s="12">
        <f t="shared" si="35"/>
        <v>0</v>
      </c>
    </row>
    <row r="2054" spans="30:31" x14ac:dyDescent="0.25">
      <c r="AD2054" s="12" t="s">
        <v>85</v>
      </c>
      <c r="AE2054" s="12">
        <f t="shared" si="35"/>
        <v>0</v>
      </c>
    </row>
    <row r="2055" spans="30:31" x14ac:dyDescent="0.25">
      <c r="AD2055" s="12" t="s">
        <v>85</v>
      </c>
      <c r="AE2055" s="12">
        <f t="shared" si="35"/>
        <v>0</v>
      </c>
    </row>
    <row r="2056" spans="30:31" x14ac:dyDescent="0.25">
      <c r="AD2056" s="12" t="s">
        <v>85</v>
      </c>
      <c r="AE2056" s="12">
        <f t="shared" si="35"/>
        <v>0</v>
      </c>
    </row>
    <row r="2057" spans="30:31" x14ac:dyDescent="0.25">
      <c r="AD2057" s="12" t="s">
        <v>85</v>
      </c>
      <c r="AE2057" s="12">
        <f t="shared" si="35"/>
        <v>0</v>
      </c>
    </row>
    <row r="2058" spans="30:31" x14ac:dyDescent="0.25">
      <c r="AD2058" s="12" t="s">
        <v>85</v>
      </c>
      <c r="AE2058" s="12">
        <f t="shared" si="35"/>
        <v>0</v>
      </c>
    </row>
    <row r="2059" spans="30:31" x14ac:dyDescent="0.25">
      <c r="AD2059" s="12" t="s">
        <v>85</v>
      </c>
      <c r="AE2059" s="12">
        <f t="shared" si="35"/>
        <v>0</v>
      </c>
    </row>
    <row r="2060" spans="30:31" x14ac:dyDescent="0.25">
      <c r="AD2060" s="12" t="s">
        <v>85</v>
      </c>
      <c r="AE2060" s="12">
        <f t="shared" si="35"/>
        <v>0</v>
      </c>
    </row>
    <row r="2061" spans="30:31" x14ac:dyDescent="0.25">
      <c r="AD2061" s="12" t="s">
        <v>85</v>
      </c>
      <c r="AE2061" s="12">
        <f t="shared" si="35"/>
        <v>0</v>
      </c>
    </row>
    <row r="2062" spans="30:31" x14ac:dyDescent="0.25">
      <c r="AD2062" s="12" t="s">
        <v>85</v>
      </c>
      <c r="AE2062" s="12">
        <f t="shared" si="35"/>
        <v>0</v>
      </c>
    </row>
    <row r="2063" spans="30:31" x14ac:dyDescent="0.25">
      <c r="AD2063" s="12" t="s">
        <v>85</v>
      </c>
      <c r="AE2063" s="12">
        <f t="shared" si="35"/>
        <v>0</v>
      </c>
    </row>
    <row r="2064" spans="30:31" x14ac:dyDescent="0.25">
      <c r="AD2064" s="12" t="s">
        <v>85</v>
      </c>
      <c r="AE2064" s="12">
        <f t="shared" si="35"/>
        <v>0</v>
      </c>
    </row>
    <row r="2065" spans="30:31" x14ac:dyDescent="0.25">
      <c r="AD2065" s="12" t="s">
        <v>85</v>
      </c>
      <c r="AE2065" s="12">
        <f t="shared" si="35"/>
        <v>0</v>
      </c>
    </row>
    <row r="2066" spans="30:31" x14ac:dyDescent="0.25">
      <c r="AD2066" s="12" t="s">
        <v>85</v>
      </c>
      <c r="AE2066" s="12">
        <f t="shared" si="35"/>
        <v>0</v>
      </c>
    </row>
    <row r="2067" spans="30:31" x14ac:dyDescent="0.25">
      <c r="AD2067" s="12" t="s">
        <v>85</v>
      </c>
      <c r="AE2067" s="12">
        <f t="shared" si="35"/>
        <v>0</v>
      </c>
    </row>
    <row r="2068" spans="30:31" x14ac:dyDescent="0.25">
      <c r="AD2068" s="12" t="s">
        <v>85</v>
      </c>
      <c r="AE2068" s="12">
        <f t="shared" si="35"/>
        <v>0</v>
      </c>
    </row>
    <row r="2069" spans="30:31" x14ac:dyDescent="0.25">
      <c r="AD2069" s="12" t="s">
        <v>85</v>
      </c>
      <c r="AE2069" s="12">
        <f t="shared" si="35"/>
        <v>0</v>
      </c>
    </row>
    <row r="2070" spans="30:31" x14ac:dyDescent="0.25">
      <c r="AD2070" s="12" t="s">
        <v>85</v>
      </c>
      <c r="AE2070" s="12">
        <f t="shared" si="35"/>
        <v>0</v>
      </c>
    </row>
    <row r="2071" spans="30:31" x14ac:dyDescent="0.25">
      <c r="AD2071" s="12" t="s">
        <v>85</v>
      </c>
      <c r="AE2071" s="12">
        <f t="shared" si="35"/>
        <v>0</v>
      </c>
    </row>
    <row r="2072" spans="30:31" x14ac:dyDescent="0.25">
      <c r="AD2072" s="12" t="s">
        <v>85</v>
      </c>
      <c r="AE2072" s="12">
        <f t="shared" si="35"/>
        <v>0</v>
      </c>
    </row>
    <row r="2073" spans="30:31" x14ac:dyDescent="0.25">
      <c r="AD2073" s="12" t="s">
        <v>85</v>
      </c>
      <c r="AE2073" s="12">
        <f t="shared" si="35"/>
        <v>0</v>
      </c>
    </row>
    <row r="2074" spans="30:31" x14ac:dyDescent="0.25">
      <c r="AD2074" s="12" t="s">
        <v>85</v>
      </c>
      <c r="AE2074" s="12">
        <f t="shared" si="35"/>
        <v>0</v>
      </c>
    </row>
    <row r="2075" spans="30:31" x14ac:dyDescent="0.25">
      <c r="AD2075" s="12" t="s">
        <v>85</v>
      </c>
      <c r="AE2075" s="12">
        <f t="shared" si="35"/>
        <v>0</v>
      </c>
    </row>
    <row r="2076" spans="30:31" x14ac:dyDescent="0.25">
      <c r="AD2076" s="12" t="s">
        <v>85</v>
      </c>
      <c r="AE2076" s="12">
        <f t="shared" si="35"/>
        <v>0</v>
      </c>
    </row>
    <row r="2077" spans="30:31" x14ac:dyDescent="0.25">
      <c r="AD2077" s="12" t="s">
        <v>85</v>
      </c>
      <c r="AE2077" s="12">
        <f t="shared" si="35"/>
        <v>0</v>
      </c>
    </row>
    <row r="2078" spans="30:31" x14ac:dyDescent="0.25">
      <c r="AD2078" s="12" t="s">
        <v>85</v>
      </c>
      <c r="AE2078" s="12">
        <f t="shared" si="35"/>
        <v>0</v>
      </c>
    </row>
    <row r="2079" spans="30:31" x14ac:dyDescent="0.25">
      <c r="AD2079" s="12" t="s">
        <v>85</v>
      </c>
      <c r="AE2079" s="12">
        <f t="shared" si="35"/>
        <v>0</v>
      </c>
    </row>
    <row r="2080" spans="30:31" x14ac:dyDescent="0.25">
      <c r="AD2080" s="12" t="s">
        <v>85</v>
      </c>
      <c r="AE2080" s="12">
        <f t="shared" si="35"/>
        <v>0</v>
      </c>
    </row>
    <row r="2081" spans="30:31" x14ac:dyDescent="0.25">
      <c r="AD2081" s="12" t="s">
        <v>85</v>
      </c>
      <c r="AE2081" s="12">
        <f t="shared" si="35"/>
        <v>0</v>
      </c>
    </row>
    <row r="2082" spans="30:31" x14ac:dyDescent="0.25">
      <c r="AD2082" s="12" t="s">
        <v>85</v>
      </c>
      <c r="AE2082" s="12">
        <f t="shared" si="35"/>
        <v>0</v>
      </c>
    </row>
    <row r="2083" spans="30:31" x14ac:dyDescent="0.25">
      <c r="AD2083" s="12" t="s">
        <v>85</v>
      </c>
      <c r="AE2083" s="12">
        <f t="shared" si="35"/>
        <v>0</v>
      </c>
    </row>
    <row r="2084" spans="30:31" x14ac:dyDescent="0.25">
      <c r="AD2084" s="12" t="s">
        <v>85</v>
      </c>
      <c r="AE2084" s="12">
        <f t="shared" si="35"/>
        <v>0</v>
      </c>
    </row>
    <row r="2085" spans="30:31" x14ac:dyDescent="0.25">
      <c r="AD2085" s="12" t="s">
        <v>85</v>
      </c>
      <c r="AE2085" s="12">
        <f t="shared" si="35"/>
        <v>0</v>
      </c>
    </row>
    <row r="2086" spans="30:31" x14ac:dyDescent="0.25">
      <c r="AD2086" s="12" t="s">
        <v>85</v>
      </c>
      <c r="AE2086" s="12">
        <f t="shared" si="35"/>
        <v>0</v>
      </c>
    </row>
    <row r="2087" spans="30:31" x14ac:dyDescent="0.25">
      <c r="AD2087" s="12" t="s">
        <v>85</v>
      </c>
      <c r="AE2087" s="12">
        <f t="shared" si="35"/>
        <v>0</v>
      </c>
    </row>
    <row r="2088" spans="30:31" x14ac:dyDescent="0.25">
      <c r="AD2088" s="12" t="s">
        <v>85</v>
      </c>
      <c r="AE2088" s="12">
        <f t="shared" si="35"/>
        <v>0</v>
      </c>
    </row>
    <row r="2089" spans="30:31" x14ac:dyDescent="0.25">
      <c r="AD2089" s="12" t="s">
        <v>85</v>
      </c>
      <c r="AE2089" s="12">
        <f t="shared" si="35"/>
        <v>0</v>
      </c>
    </row>
    <row r="2090" spans="30:31" x14ac:dyDescent="0.25">
      <c r="AD2090" s="12" t="s">
        <v>85</v>
      </c>
      <c r="AE2090" s="12">
        <f t="shared" si="35"/>
        <v>0</v>
      </c>
    </row>
    <row r="2091" spans="30:31" x14ac:dyDescent="0.25">
      <c r="AD2091" s="12" t="s">
        <v>85</v>
      </c>
      <c r="AE2091" s="12">
        <f t="shared" si="35"/>
        <v>0</v>
      </c>
    </row>
    <row r="2092" spans="30:31" x14ac:dyDescent="0.25">
      <c r="AD2092" s="12" t="s">
        <v>85</v>
      </c>
      <c r="AE2092" s="12">
        <f t="shared" ref="AE2092:AE2155" si="36">+N2092*I2092</f>
        <v>0</v>
      </c>
    </row>
    <row r="2093" spans="30:31" x14ac:dyDescent="0.25">
      <c r="AD2093" s="12" t="s">
        <v>85</v>
      </c>
      <c r="AE2093" s="12">
        <f t="shared" si="36"/>
        <v>0</v>
      </c>
    </row>
    <row r="2094" spans="30:31" x14ac:dyDescent="0.25">
      <c r="AD2094" s="12" t="s">
        <v>85</v>
      </c>
      <c r="AE2094" s="12">
        <f t="shared" si="36"/>
        <v>0</v>
      </c>
    </row>
    <row r="2095" spans="30:31" x14ac:dyDescent="0.25">
      <c r="AD2095" s="12" t="s">
        <v>85</v>
      </c>
      <c r="AE2095" s="12">
        <f t="shared" si="36"/>
        <v>0</v>
      </c>
    </row>
    <row r="2096" spans="30:31" x14ac:dyDescent="0.25">
      <c r="AD2096" s="12" t="s">
        <v>85</v>
      </c>
      <c r="AE2096" s="12">
        <f t="shared" si="36"/>
        <v>0</v>
      </c>
    </row>
    <row r="2097" spans="30:31" x14ac:dyDescent="0.25">
      <c r="AD2097" s="12" t="s">
        <v>85</v>
      </c>
      <c r="AE2097" s="12">
        <f t="shared" si="36"/>
        <v>0</v>
      </c>
    </row>
    <row r="2098" spans="30:31" x14ac:dyDescent="0.25">
      <c r="AD2098" s="12" t="s">
        <v>85</v>
      </c>
      <c r="AE2098" s="12">
        <f t="shared" si="36"/>
        <v>0</v>
      </c>
    </row>
    <row r="2099" spans="30:31" x14ac:dyDescent="0.25">
      <c r="AD2099" s="12" t="s">
        <v>85</v>
      </c>
      <c r="AE2099" s="12">
        <f t="shared" si="36"/>
        <v>0</v>
      </c>
    </row>
    <row r="2100" spans="30:31" x14ac:dyDescent="0.25">
      <c r="AD2100" s="12" t="s">
        <v>85</v>
      </c>
      <c r="AE2100" s="12">
        <f t="shared" si="36"/>
        <v>0</v>
      </c>
    </row>
    <row r="2101" spans="30:31" x14ac:dyDescent="0.25">
      <c r="AD2101" s="12" t="s">
        <v>85</v>
      </c>
      <c r="AE2101" s="12">
        <f t="shared" si="36"/>
        <v>0</v>
      </c>
    </row>
    <row r="2102" spans="30:31" x14ac:dyDescent="0.25">
      <c r="AD2102" s="12" t="s">
        <v>85</v>
      </c>
      <c r="AE2102" s="12">
        <f t="shared" si="36"/>
        <v>0</v>
      </c>
    </row>
    <row r="2103" spans="30:31" x14ac:dyDescent="0.25">
      <c r="AD2103" s="12" t="s">
        <v>85</v>
      </c>
      <c r="AE2103" s="12">
        <f t="shared" si="36"/>
        <v>0</v>
      </c>
    </row>
    <row r="2104" spans="30:31" x14ac:dyDescent="0.25">
      <c r="AD2104" s="12" t="s">
        <v>85</v>
      </c>
      <c r="AE2104" s="12">
        <f t="shared" si="36"/>
        <v>0</v>
      </c>
    </row>
    <row r="2105" spans="30:31" x14ac:dyDescent="0.25">
      <c r="AD2105" s="12" t="s">
        <v>85</v>
      </c>
      <c r="AE2105" s="12">
        <f t="shared" si="36"/>
        <v>0</v>
      </c>
    </row>
    <row r="2106" spans="30:31" x14ac:dyDescent="0.25">
      <c r="AD2106" s="12" t="s">
        <v>85</v>
      </c>
      <c r="AE2106" s="12">
        <f t="shared" si="36"/>
        <v>0</v>
      </c>
    </row>
    <row r="2107" spans="30:31" x14ac:dyDescent="0.25">
      <c r="AD2107" s="12" t="s">
        <v>85</v>
      </c>
      <c r="AE2107" s="12">
        <f t="shared" si="36"/>
        <v>0</v>
      </c>
    </row>
    <row r="2108" spans="30:31" x14ac:dyDescent="0.25">
      <c r="AD2108" s="12" t="s">
        <v>85</v>
      </c>
      <c r="AE2108" s="12">
        <f t="shared" si="36"/>
        <v>0</v>
      </c>
    </row>
    <row r="2109" spans="30:31" x14ac:dyDescent="0.25">
      <c r="AD2109" s="12" t="s">
        <v>85</v>
      </c>
      <c r="AE2109" s="12">
        <f t="shared" si="36"/>
        <v>0</v>
      </c>
    </row>
    <row r="2110" spans="30:31" x14ac:dyDescent="0.25">
      <c r="AD2110" s="12" t="s">
        <v>85</v>
      </c>
      <c r="AE2110" s="12">
        <f t="shared" si="36"/>
        <v>0</v>
      </c>
    </row>
    <row r="2111" spans="30:31" x14ac:dyDescent="0.25">
      <c r="AD2111" s="12" t="s">
        <v>85</v>
      </c>
      <c r="AE2111" s="12">
        <f t="shared" si="36"/>
        <v>0</v>
      </c>
    </row>
    <row r="2112" spans="30:31" x14ac:dyDescent="0.25">
      <c r="AD2112" s="12" t="s">
        <v>85</v>
      </c>
      <c r="AE2112" s="12">
        <f t="shared" si="36"/>
        <v>0</v>
      </c>
    </row>
    <row r="2113" spans="30:31" x14ac:dyDescent="0.25">
      <c r="AD2113" s="12" t="s">
        <v>85</v>
      </c>
      <c r="AE2113" s="12">
        <f t="shared" si="36"/>
        <v>0</v>
      </c>
    </row>
    <row r="2114" spans="30:31" x14ac:dyDescent="0.25">
      <c r="AD2114" s="12" t="s">
        <v>85</v>
      </c>
      <c r="AE2114" s="12">
        <f t="shared" si="36"/>
        <v>0</v>
      </c>
    </row>
    <row r="2115" spans="30:31" x14ac:dyDescent="0.25">
      <c r="AD2115" s="12" t="s">
        <v>85</v>
      </c>
      <c r="AE2115" s="12">
        <f t="shared" si="36"/>
        <v>0</v>
      </c>
    </row>
    <row r="2116" spans="30:31" x14ac:dyDescent="0.25">
      <c r="AD2116" s="12" t="s">
        <v>85</v>
      </c>
      <c r="AE2116" s="12">
        <f t="shared" si="36"/>
        <v>0</v>
      </c>
    </row>
    <row r="2117" spans="30:31" x14ac:dyDescent="0.25">
      <c r="AD2117" s="12" t="s">
        <v>85</v>
      </c>
      <c r="AE2117" s="12">
        <f t="shared" si="36"/>
        <v>0</v>
      </c>
    </row>
    <row r="2118" spans="30:31" x14ac:dyDescent="0.25">
      <c r="AD2118" s="12" t="s">
        <v>85</v>
      </c>
      <c r="AE2118" s="12">
        <f t="shared" si="36"/>
        <v>0</v>
      </c>
    </row>
    <row r="2119" spans="30:31" x14ac:dyDescent="0.25">
      <c r="AD2119" s="12" t="s">
        <v>85</v>
      </c>
      <c r="AE2119" s="12">
        <f t="shared" si="36"/>
        <v>0</v>
      </c>
    </row>
    <row r="2120" spans="30:31" x14ac:dyDescent="0.25">
      <c r="AD2120" s="12" t="s">
        <v>85</v>
      </c>
      <c r="AE2120" s="12">
        <f t="shared" si="36"/>
        <v>0</v>
      </c>
    </row>
    <row r="2121" spans="30:31" x14ac:dyDescent="0.25">
      <c r="AD2121" s="12" t="s">
        <v>85</v>
      </c>
      <c r="AE2121" s="12">
        <f t="shared" si="36"/>
        <v>0</v>
      </c>
    </row>
    <row r="2122" spans="30:31" x14ac:dyDescent="0.25">
      <c r="AD2122" s="12" t="s">
        <v>85</v>
      </c>
      <c r="AE2122" s="12">
        <f t="shared" si="36"/>
        <v>0</v>
      </c>
    </row>
    <row r="2123" spans="30:31" x14ac:dyDescent="0.25">
      <c r="AD2123" s="12" t="s">
        <v>85</v>
      </c>
      <c r="AE2123" s="12">
        <f t="shared" si="36"/>
        <v>0</v>
      </c>
    </row>
    <row r="2124" spans="30:31" x14ac:dyDescent="0.25">
      <c r="AD2124" s="12" t="s">
        <v>85</v>
      </c>
      <c r="AE2124" s="12">
        <f t="shared" si="36"/>
        <v>0</v>
      </c>
    </row>
    <row r="2125" spans="30:31" x14ac:dyDescent="0.25">
      <c r="AD2125" s="12" t="s">
        <v>85</v>
      </c>
      <c r="AE2125" s="12">
        <f t="shared" si="36"/>
        <v>0</v>
      </c>
    </row>
    <row r="2126" spans="30:31" x14ac:dyDescent="0.25">
      <c r="AD2126" s="12" t="s">
        <v>85</v>
      </c>
      <c r="AE2126" s="12">
        <f t="shared" si="36"/>
        <v>0</v>
      </c>
    </row>
    <row r="2127" spans="30:31" x14ac:dyDescent="0.25">
      <c r="AD2127" s="12" t="s">
        <v>85</v>
      </c>
      <c r="AE2127" s="12">
        <f t="shared" si="36"/>
        <v>0</v>
      </c>
    </row>
    <row r="2128" spans="30:31" x14ac:dyDescent="0.25">
      <c r="AD2128" s="12" t="s">
        <v>85</v>
      </c>
      <c r="AE2128" s="12">
        <f t="shared" si="36"/>
        <v>0</v>
      </c>
    </row>
    <row r="2129" spans="30:31" x14ac:dyDescent="0.25">
      <c r="AD2129" s="12" t="s">
        <v>85</v>
      </c>
      <c r="AE2129" s="12">
        <f t="shared" si="36"/>
        <v>0</v>
      </c>
    </row>
    <row r="2130" spans="30:31" x14ac:dyDescent="0.25">
      <c r="AD2130" s="12" t="s">
        <v>85</v>
      </c>
      <c r="AE2130" s="12">
        <f t="shared" si="36"/>
        <v>0</v>
      </c>
    </row>
    <row r="2131" spans="30:31" x14ac:dyDescent="0.25">
      <c r="AD2131" s="12" t="s">
        <v>85</v>
      </c>
      <c r="AE2131" s="12">
        <f t="shared" si="36"/>
        <v>0</v>
      </c>
    </row>
    <row r="2132" spans="30:31" x14ac:dyDescent="0.25">
      <c r="AD2132" s="12" t="s">
        <v>85</v>
      </c>
      <c r="AE2132" s="12">
        <f t="shared" si="36"/>
        <v>0</v>
      </c>
    </row>
    <row r="2133" spans="30:31" x14ac:dyDescent="0.25">
      <c r="AD2133" s="12" t="s">
        <v>85</v>
      </c>
      <c r="AE2133" s="12">
        <f t="shared" si="36"/>
        <v>0</v>
      </c>
    </row>
    <row r="2134" spans="30:31" x14ac:dyDescent="0.25">
      <c r="AD2134" s="12" t="s">
        <v>85</v>
      </c>
      <c r="AE2134" s="12">
        <f t="shared" si="36"/>
        <v>0</v>
      </c>
    </row>
    <row r="2135" spans="30:31" x14ac:dyDescent="0.25">
      <c r="AD2135" s="12" t="s">
        <v>85</v>
      </c>
      <c r="AE2135" s="12">
        <f t="shared" si="36"/>
        <v>0</v>
      </c>
    </row>
    <row r="2136" spans="30:31" x14ac:dyDescent="0.25">
      <c r="AD2136" s="12" t="s">
        <v>85</v>
      </c>
      <c r="AE2136" s="12">
        <f t="shared" si="36"/>
        <v>0</v>
      </c>
    </row>
    <row r="2137" spans="30:31" x14ac:dyDescent="0.25">
      <c r="AD2137" s="12" t="s">
        <v>85</v>
      </c>
      <c r="AE2137" s="12">
        <f t="shared" si="36"/>
        <v>0</v>
      </c>
    </row>
    <row r="2138" spans="30:31" x14ac:dyDescent="0.25">
      <c r="AD2138" s="12" t="s">
        <v>85</v>
      </c>
      <c r="AE2138" s="12">
        <f t="shared" si="36"/>
        <v>0</v>
      </c>
    </row>
    <row r="2139" spans="30:31" x14ac:dyDescent="0.25">
      <c r="AD2139" s="12" t="s">
        <v>85</v>
      </c>
      <c r="AE2139" s="12">
        <f t="shared" si="36"/>
        <v>0</v>
      </c>
    </row>
    <row r="2140" spans="30:31" x14ac:dyDescent="0.25">
      <c r="AD2140" s="12" t="s">
        <v>85</v>
      </c>
      <c r="AE2140" s="12">
        <f t="shared" si="36"/>
        <v>0</v>
      </c>
    </row>
    <row r="2141" spans="30:31" x14ac:dyDescent="0.25">
      <c r="AD2141" s="12" t="s">
        <v>85</v>
      </c>
      <c r="AE2141" s="12">
        <f t="shared" si="36"/>
        <v>0</v>
      </c>
    </row>
    <row r="2142" spans="30:31" x14ac:dyDescent="0.25">
      <c r="AD2142" s="12" t="s">
        <v>85</v>
      </c>
      <c r="AE2142" s="12">
        <f t="shared" si="36"/>
        <v>0</v>
      </c>
    </row>
    <row r="2143" spans="30:31" x14ac:dyDescent="0.25">
      <c r="AD2143" s="12" t="s">
        <v>85</v>
      </c>
      <c r="AE2143" s="12">
        <f t="shared" si="36"/>
        <v>0</v>
      </c>
    </row>
    <row r="2144" spans="30:31" x14ac:dyDescent="0.25">
      <c r="AD2144" s="12" t="s">
        <v>85</v>
      </c>
      <c r="AE2144" s="12">
        <f t="shared" si="36"/>
        <v>0</v>
      </c>
    </row>
    <row r="2145" spans="30:31" x14ac:dyDescent="0.25">
      <c r="AD2145" s="12" t="s">
        <v>85</v>
      </c>
      <c r="AE2145" s="12">
        <f t="shared" si="36"/>
        <v>0</v>
      </c>
    </row>
    <row r="2146" spans="30:31" x14ac:dyDescent="0.25">
      <c r="AD2146" s="12" t="s">
        <v>85</v>
      </c>
      <c r="AE2146" s="12">
        <f t="shared" si="36"/>
        <v>0</v>
      </c>
    </row>
    <row r="2147" spans="30:31" x14ac:dyDescent="0.25">
      <c r="AD2147" s="12" t="s">
        <v>85</v>
      </c>
      <c r="AE2147" s="12">
        <f t="shared" si="36"/>
        <v>0</v>
      </c>
    </row>
    <row r="2148" spans="30:31" x14ac:dyDescent="0.25">
      <c r="AD2148" s="12" t="s">
        <v>85</v>
      </c>
      <c r="AE2148" s="12">
        <f t="shared" si="36"/>
        <v>0</v>
      </c>
    </row>
    <row r="2149" spans="30:31" x14ac:dyDescent="0.25">
      <c r="AD2149" s="12" t="s">
        <v>85</v>
      </c>
      <c r="AE2149" s="12">
        <f t="shared" si="36"/>
        <v>0</v>
      </c>
    </row>
    <row r="2150" spans="30:31" x14ac:dyDescent="0.25">
      <c r="AD2150" s="12" t="s">
        <v>85</v>
      </c>
      <c r="AE2150" s="12">
        <f t="shared" si="36"/>
        <v>0</v>
      </c>
    </row>
    <row r="2151" spans="30:31" x14ac:dyDescent="0.25">
      <c r="AD2151" s="12" t="s">
        <v>85</v>
      </c>
      <c r="AE2151" s="12">
        <f t="shared" si="36"/>
        <v>0</v>
      </c>
    </row>
    <row r="2152" spans="30:31" x14ac:dyDescent="0.25">
      <c r="AD2152" s="12" t="s">
        <v>85</v>
      </c>
      <c r="AE2152" s="12">
        <f t="shared" si="36"/>
        <v>0</v>
      </c>
    </row>
    <row r="2153" spans="30:31" x14ac:dyDescent="0.25">
      <c r="AD2153" s="12" t="s">
        <v>85</v>
      </c>
      <c r="AE2153" s="12">
        <f t="shared" si="36"/>
        <v>0</v>
      </c>
    </row>
    <row r="2154" spans="30:31" x14ac:dyDescent="0.25">
      <c r="AD2154" s="12" t="s">
        <v>85</v>
      </c>
      <c r="AE2154" s="12">
        <f t="shared" si="36"/>
        <v>0</v>
      </c>
    </row>
    <row r="2155" spans="30:31" x14ac:dyDescent="0.25">
      <c r="AD2155" s="12" t="s">
        <v>85</v>
      </c>
      <c r="AE2155" s="12">
        <f t="shared" si="36"/>
        <v>0</v>
      </c>
    </row>
    <row r="2156" spans="30:31" x14ac:dyDescent="0.25">
      <c r="AD2156" s="12" t="s">
        <v>85</v>
      </c>
      <c r="AE2156" s="12">
        <f t="shared" ref="AE2156:AE2200" si="37">+N2156*I2156</f>
        <v>0</v>
      </c>
    </row>
    <row r="2157" spans="30:31" x14ac:dyDescent="0.25">
      <c r="AD2157" s="12" t="s">
        <v>85</v>
      </c>
      <c r="AE2157" s="12">
        <f t="shared" si="37"/>
        <v>0</v>
      </c>
    </row>
    <row r="2158" spans="30:31" x14ac:dyDescent="0.25">
      <c r="AD2158" s="12" t="s">
        <v>85</v>
      </c>
      <c r="AE2158" s="12">
        <f t="shared" si="37"/>
        <v>0</v>
      </c>
    </row>
    <row r="2159" spans="30:31" x14ac:dyDescent="0.25">
      <c r="AD2159" s="12" t="s">
        <v>85</v>
      </c>
      <c r="AE2159" s="12">
        <f t="shared" si="37"/>
        <v>0</v>
      </c>
    </row>
    <row r="2160" spans="30:31" x14ac:dyDescent="0.25">
      <c r="AD2160" s="12" t="s">
        <v>85</v>
      </c>
      <c r="AE2160" s="12">
        <f t="shared" si="37"/>
        <v>0</v>
      </c>
    </row>
    <row r="2161" spans="30:31" x14ac:dyDescent="0.25">
      <c r="AD2161" s="12" t="s">
        <v>85</v>
      </c>
      <c r="AE2161" s="12">
        <f t="shared" si="37"/>
        <v>0</v>
      </c>
    </row>
    <row r="2162" spans="30:31" x14ac:dyDescent="0.25">
      <c r="AD2162" s="12" t="s">
        <v>85</v>
      </c>
      <c r="AE2162" s="12">
        <f t="shared" si="37"/>
        <v>0</v>
      </c>
    </row>
    <row r="2163" spans="30:31" x14ac:dyDescent="0.25">
      <c r="AD2163" s="12" t="s">
        <v>85</v>
      </c>
      <c r="AE2163" s="12">
        <f t="shared" si="37"/>
        <v>0</v>
      </c>
    </row>
    <row r="2164" spans="30:31" x14ac:dyDescent="0.25">
      <c r="AD2164" s="12" t="s">
        <v>85</v>
      </c>
      <c r="AE2164" s="12">
        <f t="shared" si="37"/>
        <v>0</v>
      </c>
    </row>
    <row r="2165" spans="30:31" x14ac:dyDescent="0.25">
      <c r="AD2165" s="12" t="s">
        <v>85</v>
      </c>
      <c r="AE2165" s="12">
        <f t="shared" si="37"/>
        <v>0</v>
      </c>
    </row>
    <row r="2166" spans="30:31" x14ac:dyDescent="0.25">
      <c r="AD2166" s="12" t="s">
        <v>85</v>
      </c>
      <c r="AE2166" s="12">
        <f t="shared" si="37"/>
        <v>0</v>
      </c>
    </row>
    <row r="2167" spans="30:31" x14ac:dyDescent="0.25">
      <c r="AD2167" s="12" t="s">
        <v>85</v>
      </c>
      <c r="AE2167" s="12">
        <f t="shared" si="37"/>
        <v>0</v>
      </c>
    </row>
    <row r="2168" spans="30:31" x14ac:dyDescent="0.25">
      <c r="AD2168" s="12" t="s">
        <v>85</v>
      </c>
      <c r="AE2168" s="12">
        <f t="shared" si="37"/>
        <v>0</v>
      </c>
    </row>
    <row r="2169" spans="30:31" x14ac:dyDescent="0.25">
      <c r="AD2169" s="12" t="s">
        <v>85</v>
      </c>
      <c r="AE2169" s="12">
        <f t="shared" si="37"/>
        <v>0</v>
      </c>
    </row>
    <row r="2170" spans="30:31" x14ac:dyDescent="0.25">
      <c r="AD2170" s="12" t="s">
        <v>85</v>
      </c>
      <c r="AE2170" s="12">
        <f t="shared" si="37"/>
        <v>0</v>
      </c>
    </row>
    <row r="2171" spans="30:31" x14ac:dyDescent="0.25">
      <c r="AD2171" s="12" t="s">
        <v>85</v>
      </c>
      <c r="AE2171" s="12">
        <f t="shared" si="37"/>
        <v>0</v>
      </c>
    </row>
    <row r="2172" spans="30:31" x14ac:dyDescent="0.25">
      <c r="AD2172" s="12" t="s">
        <v>85</v>
      </c>
      <c r="AE2172" s="12">
        <f t="shared" si="37"/>
        <v>0</v>
      </c>
    </row>
    <row r="2173" spans="30:31" x14ac:dyDescent="0.25">
      <c r="AD2173" s="12" t="s">
        <v>85</v>
      </c>
      <c r="AE2173" s="12">
        <f t="shared" si="37"/>
        <v>0</v>
      </c>
    </row>
    <row r="2174" spans="30:31" x14ac:dyDescent="0.25">
      <c r="AD2174" s="12" t="s">
        <v>85</v>
      </c>
      <c r="AE2174" s="12">
        <f t="shared" si="37"/>
        <v>0</v>
      </c>
    </row>
    <row r="2175" spans="30:31" x14ac:dyDescent="0.25">
      <c r="AD2175" s="12" t="s">
        <v>85</v>
      </c>
      <c r="AE2175" s="12">
        <f t="shared" si="37"/>
        <v>0</v>
      </c>
    </row>
    <row r="2176" spans="30:31" x14ac:dyDescent="0.25">
      <c r="AD2176" s="12" t="s">
        <v>85</v>
      </c>
      <c r="AE2176" s="12">
        <f t="shared" si="37"/>
        <v>0</v>
      </c>
    </row>
    <row r="2177" spans="30:31" x14ac:dyDescent="0.25">
      <c r="AD2177" s="12" t="s">
        <v>85</v>
      </c>
      <c r="AE2177" s="12">
        <f t="shared" si="37"/>
        <v>0</v>
      </c>
    </row>
    <row r="2178" spans="30:31" x14ac:dyDescent="0.25">
      <c r="AD2178" s="12" t="s">
        <v>85</v>
      </c>
      <c r="AE2178" s="12">
        <f t="shared" si="37"/>
        <v>0</v>
      </c>
    </row>
    <row r="2179" spans="30:31" x14ac:dyDescent="0.25">
      <c r="AD2179" s="12" t="s">
        <v>85</v>
      </c>
      <c r="AE2179" s="12">
        <f t="shared" si="37"/>
        <v>0</v>
      </c>
    </row>
    <row r="2180" spans="30:31" x14ac:dyDescent="0.25">
      <c r="AD2180" s="12" t="s">
        <v>85</v>
      </c>
      <c r="AE2180" s="12">
        <f t="shared" si="37"/>
        <v>0</v>
      </c>
    </row>
    <row r="2181" spans="30:31" x14ac:dyDescent="0.25">
      <c r="AD2181" s="12" t="s">
        <v>85</v>
      </c>
      <c r="AE2181" s="12">
        <f t="shared" si="37"/>
        <v>0</v>
      </c>
    </row>
    <row r="2182" spans="30:31" x14ac:dyDescent="0.25">
      <c r="AD2182" s="12" t="s">
        <v>85</v>
      </c>
      <c r="AE2182" s="12">
        <f t="shared" si="37"/>
        <v>0</v>
      </c>
    </row>
    <row r="2183" spans="30:31" x14ac:dyDescent="0.25">
      <c r="AD2183" s="12" t="s">
        <v>85</v>
      </c>
      <c r="AE2183" s="12">
        <f t="shared" si="37"/>
        <v>0</v>
      </c>
    </row>
    <row r="2184" spans="30:31" x14ac:dyDescent="0.25">
      <c r="AD2184" s="12" t="s">
        <v>85</v>
      </c>
      <c r="AE2184" s="12">
        <f t="shared" si="37"/>
        <v>0</v>
      </c>
    </row>
    <row r="2185" spans="30:31" x14ac:dyDescent="0.25">
      <c r="AD2185" s="12" t="s">
        <v>85</v>
      </c>
      <c r="AE2185" s="12">
        <f t="shared" si="37"/>
        <v>0</v>
      </c>
    </row>
    <row r="2186" spans="30:31" x14ac:dyDescent="0.25">
      <c r="AD2186" s="12" t="s">
        <v>85</v>
      </c>
      <c r="AE2186" s="12">
        <f t="shared" si="37"/>
        <v>0</v>
      </c>
    </row>
    <row r="2187" spans="30:31" x14ac:dyDescent="0.25">
      <c r="AD2187" s="12" t="s">
        <v>85</v>
      </c>
      <c r="AE2187" s="12">
        <f t="shared" si="37"/>
        <v>0</v>
      </c>
    </row>
    <row r="2188" spans="30:31" x14ac:dyDescent="0.25">
      <c r="AD2188" s="12" t="s">
        <v>85</v>
      </c>
      <c r="AE2188" s="12">
        <f t="shared" si="37"/>
        <v>0</v>
      </c>
    </row>
    <row r="2189" spans="30:31" x14ac:dyDescent="0.25">
      <c r="AD2189" s="12" t="s">
        <v>85</v>
      </c>
      <c r="AE2189" s="12">
        <f t="shared" si="37"/>
        <v>0</v>
      </c>
    </row>
    <row r="2190" spans="30:31" x14ac:dyDescent="0.25">
      <c r="AD2190" s="12" t="s">
        <v>85</v>
      </c>
      <c r="AE2190" s="12">
        <f t="shared" si="37"/>
        <v>0</v>
      </c>
    </row>
    <row r="2191" spans="30:31" x14ac:dyDescent="0.25">
      <c r="AD2191" s="12" t="s">
        <v>85</v>
      </c>
      <c r="AE2191" s="12">
        <f t="shared" si="37"/>
        <v>0</v>
      </c>
    </row>
    <row r="2192" spans="30:31" x14ac:dyDescent="0.25">
      <c r="AD2192" s="12" t="s">
        <v>85</v>
      </c>
      <c r="AE2192" s="12">
        <f t="shared" si="37"/>
        <v>0</v>
      </c>
    </row>
    <row r="2193" spans="30:31" x14ac:dyDescent="0.25">
      <c r="AD2193" s="12" t="s">
        <v>85</v>
      </c>
      <c r="AE2193" s="12">
        <f t="shared" si="37"/>
        <v>0</v>
      </c>
    </row>
    <row r="2194" spans="30:31" x14ac:dyDescent="0.25">
      <c r="AD2194" s="12" t="s">
        <v>85</v>
      </c>
      <c r="AE2194" s="12">
        <f t="shared" si="37"/>
        <v>0</v>
      </c>
    </row>
    <row r="2195" spans="30:31" x14ac:dyDescent="0.25">
      <c r="AD2195" s="12" t="s">
        <v>85</v>
      </c>
      <c r="AE2195" s="12">
        <f t="shared" si="37"/>
        <v>0</v>
      </c>
    </row>
    <row r="2196" spans="30:31" x14ac:dyDescent="0.25">
      <c r="AD2196" s="12" t="s">
        <v>85</v>
      </c>
      <c r="AE2196" s="12">
        <f t="shared" si="37"/>
        <v>0</v>
      </c>
    </row>
    <row r="2197" spans="30:31" x14ac:dyDescent="0.25">
      <c r="AD2197" s="12" t="s">
        <v>85</v>
      </c>
      <c r="AE2197" s="12">
        <f t="shared" si="37"/>
        <v>0</v>
      </c>
    </row>
    <row r="2198" spans="30:31" x14ac:dyDescent="0.25">
      <c r="AD2198" s="12" t="s">
        <v>85</v>
      </c>
      <c r="AE2198" s="12">
        <f t="shared" si="37"/>
        <v>0</v>
      </c>
    </row>
    <row r="2199" spans="30:31" x14ac:dyDescent="0.25">
      <c r="AD2199" s="12" t="s">
        <v>85</v>
      </c>
      <c r="AE2199" s="12">
        <f t="shared" si="37"/>
        <v>0</v>
      </c>
    </row>
    <row r="2200" spans="30:31" x14ac:dyDescent="0.25">
      <c r="AD2200" s="12" t="s">
        <v>85</v>
      </c>
      <c r="AE2200" s="12">
        <f t="shared" si="37"/>
        <v>0</v>
      </c>
    </row>
    <row r="2201" spans="30:31" x14ac:dyDescent="0.25">
      <c r="AD2201" s="12" t="s">
        <v>85</v>
      </c>
      <c r="AE2201" s="12">
        <f t="shared" ref="AE2201:AE2264" si="38">+N2201*I2201</f>
        <v>0</v>
      </c>
    </row>
    <row r="2202" spans="30:31" x14ac:dyDescent="0.25">
      <c r="AD2202" s="12" t="s">
        <v>85</v>
      </c>
      <c r="AE2202" s="12">
        <f t="shared" si="38"/>
        <v>0</v>
      </c>
    </row>
    <row r="2203" spans="30:31" x14ac:dyDescent="0.25">
      <c r="AD2203" s="12" t="s">
        <v>85</v>
      </c>
      <c r="AE2203" s="12">
        <f t="shared" si="38"/>
        <v>0</v>
      </c>
    </row>
    <row r="2204" spans="30:31" x14ac:dyDescent="0.25">
      <c r="AD2204" s="12" t="s">
        <v>85</v>
      </c>
      <c r="AE2204" s="12">
        <f t="shared" si="38"/>
        <v>0</v>
      </c>
    </row>
    <row r="2205" spans="30:31" x14ac:dyDescent="0.25">
      <c r="AD2205" s="12" t="s">
        <v>85</v>
      </c>
      <c r="AE2205" s="12">
        <f t="shared" si="38"/>
        <v>0</v>
      </c>
    </row>
    <row r="2206" spans="30:31" x14ac:dyDescent="0.25">
      <c r="AD2206" s="12" t="s">
        <v>85</v>
      </c>
      <c r="AE2206" s="12">
        <f t="shared" si="38"/>
        <v>0</v>
      </c>
    </row>
    <row r="2207" spans="30:31" x14ac:dyDescent="0.25">
      <c r="AD2207" s="12" t="s">
        <v>85</v>
      </c>
      <c r="AE2207" s="12">
        <f t="shared" si="38"/>
        <v>0</v>
      </c>
    </row>
    <row r="2208" spans="30:31" x14ac:dyDescent="0.25">
      <c r="AD2208" s="12" t="s">
        <v>85</v>
      </c>
      <c r="AE2208" s="12">
        <f t="shared" si="38"/>
        <v>0</v>
      </c>
    </row>
    <row r="2209" spans="30:31" x14ac:dyDescent="0.25">
      <c r="AD2209" s="12" t="s">
        <v>85</v>
      </c>
      <c r="AE2209" s="12">
        <f t="shared" si="38"/>
        <v>0</v>
      </c>
    </row>
    <row r="2210" spans="30:31" x14ac:dyDescent="0.25">
      <c r="AD2210" s="12" t="s">
        <v>85</v>
      </c>
      <c r="AE2210" s="12">
        <f t="shared" si="38"/>
        <v>0</v>
      </c>
    </row>
    <row r="2211" spans="30:31" x14ac:dyDescent="0.25">
      <c r="AD2211" s="12" t="s">
        <v>85</v>
      </c>
      <c r="AE2211" s="12">
        <f t="shared" si="38"/>
        <v>0</v>
      </c>
    </row>
    <row r="2212" spans="30:31" x14ac:dyDescent="0.25">
      <c r="AD2212" s="12" t="s">
        <v>85</v>
      </c>
      <c r="AE2212" s="12">
        <f t="shared" si="38"/>
        <v>0</v>
      </c>
    </row>
    <row r="2213" spans="30:31" x14ac:dyDescent="0.25">
      <c r="AD2213" s="12" t="s">
        <v>85</v>
      </c>
      <c r="AE2213" s="12">
        <f t="shared" si="38"/>
        <v>0</v>
      </c>
    </row>
    <row r="2214" spans="30:31" x14ac:dyDescent="0.25">
      <c r="AD2214" s="12" t="s">
        <v>85</v>
      </c>
      <c r="AE2214" s="12">
        <f t="shared" si="38"/>
        <v>0</v>
      </c>
    </row>
    <row r="2215" spans="30:31" x14ac:dyDescent="0.25">
      <c r="AD2215" s="12" t="s">
        <v>85</v>
      </c>
      <c r="AE2215" s="12">
        <f t="shared" si="38"/>
        <v>0</v>
      </c>
    </row>
    <row r="2216" spans="30:31" x14ac:dyDescent="0.25">
      <c r="AD2216" s="12" t="s">
        <v>85</v>
      </c>
      <c r="AE2216" s="12">
        <f t="shared" si="38"/>
        <v>0</v>
      </c>
    </row>
    <row r="2217" spans="30:31" x14ac:dyDescent="0.25">
      <c r="AD2217" s="12" t="s">
        <v>85</v>
      </c>
      <c r="AE2217" s="12">
        <f t="shared" si="38"/>
        <v>0</v>
      </c>
    </row>
    <row r="2218" spans="30:31" x14ac:dyDescent="0.25">
      <c r="AD2218" s="12" t="s">
        <v>85</v>
      </c>
      <c r="AE2218" s="12">
        <f t="shared" si="38"/>
        <v>0</v>
      </c>
    </row>
    <row r="2219" spans="30:31" x14ac:dyDescent="0.25">
      <c r="AD2219" s="12" t="s">
        <v>85</v>
      </c>
      <c r="AE2219" s="12">
        <f t="shared" si="38"/>
        <v>0</v>
      </c>
    </row>
    <row r="2220" spans="30:31" x14ac:dyDescent="0.25">
      <c r="AD2220" s="12" t="s">
        <v>85</v>
      </c>
      <c r="AE2220" s="12">
        <f t="shared" si="38"/>
        <v>0</v>
      </c>
    </row>
    <row r="2221" spans="30:31" x14ac:dyDescent="0.25">
      <c r="AD2221" s="12" t="s">
        <v>85</v>
      </c>
      <c r="AE2221" s="12">
        <f t="shared" si="38"/>
        <v>0</v>
      </c>
    </row>
    <row r="2222" spans="30:31" x14ac:dyDescent="0.25">
      <c r="AD2222" s="12" t="s">
        <v>85</v>
      </c>
      <c r="AE2222" s="12">
        <f t="shared" si="38"/>
        <v>0</v>
      </c>
    </row>
    <row r="2223" spans="30:31" x14ac:dyDescent="0.25">
      <c r="AD2223" s="12" t="s">
        <v>85</v>
      </c>
      <c r="AE2223" s="12">
        <f t="shared" si="38"/>
        <v>0</v>
      </c>
    </row>
    <row r="2224" spans="30:31" x14ac:dyDescent="0.25">
      <c r="AD2224" s="12" t="s">
        <v>85</v>
      </c>
      <c r="AE2224" s="12">
        <f t="shared" si="38"/>
        <v>0</v>
      </c>
    </row>
    <row r="2225" spans="30:31" x14ac:dyDescent="0.25">
      <c r="AD2225" s="12" t="s">
        <v>85</v>
      </c>
      <c r="AE2225" s="12">
        <f t="shared" si="38"/>
        <v>0</v>
      </c>
    </row>
    <row r="2226" spans="30:31" x14ac:dyDescent="0.25">
      <c r="AD2226" s="12" t="s">
        <v>85</v>
      </c>
      <c r="AE2226" s="12">
        <f t="shared" si="38"/>
        <v>0</v>
      </c>
    </row>
    <row r="2227" spans="30:31" x14ac:dyDescent="0.25">
      <c r="AD2227" s="12" t="s">
        <v>85</v>
      </c>
      <c r="AE2227" s="12">
        <f t="shared" si="38"/>
        <v>0</v>
      </c>
    </row>
    <row r="2228" spans="30:31" x14ac:dyDescent="0.25">
      <c r="AD2228" s="12" t="s">
        <v>85</v>
      </c>
      <c r="AE2228" s="12">
        <f t="shared" si="38"/>
        <v>0</v>
      </c>
    </row>
    <row r="2229" spans="30:31" x14ac:dyDescent="0.25">
      <c r="AD2229" s="12" t="s">
        <v>85</v>
      </c>
      <c r="AE2229" s="12">
        <f t="shared" si="38"/>
        <v>0</v>
      </c>
    </row>
    <row r="2230" spans="30:31" x14ac:dyDescent="0.25">
      <c r="AD2230" s="12" t="s">
        <v>85</v>
      </c>
      <c r="AE2230" s="12">
        <f t="shared" si="38"/>
        <v>0</v>
      </c>
    </row>
    <row r="2231" spans="30:31" x14ac:dyDescent="0.25">
      <c r="AD2231" s="12" t="s">
        <v>85</v>
      </c>
      <c r="AE2231" s="12">
        <f t="shared" si="38"/>
        <v>0</v>
      </c>
    </row>
    <row r="2232" spans="30:31" x14ac:dyDescent="0.25">
      <c r="AD2232" s="12" t="s">
        <v>85</v>
      </c>
      <c r="AE2232" s="12">
        <f t="shared" si="38"/>
        <v>0</v>
      </c>
    </row>
    <row r="2233" spans="30:31" x14ac:dyDescent="0.25">
      <c r="AD2233" s="12" t="s">
        <v>85</v>
      </c>
      <c r="AE2233" s="12">
        <f t="shared" si="38"/>
        <v>0</v>
      </c>
    </row>
    <row r="2234" spans="30:31" x14ac:dyDescent="0.25">
      <c r="AD2234" s="12" t="s">
        <v>85</v>
      </c>
      <c r="AE2234" s="12">
        <f t="shared" si="38"/>
        <v>0</v>
      </c>
    </row>
    <row r="2235" spans="30:31" x14ac:dyDescent="0.25">
      <c r="AD2235" s="12" t="s">
        <v>85</v>
      </c>
      <c r="AE2235" s="12">
        <f t="shared" si="38"/>
        <v>0</v>
      </c>
    </row>
    <row r="2236" spans="30:31" x14ac:dyDescent="0.25">
      <c r="AD2236" s="12" t="s">
        <v>85</v>
      </c>
      <c r="AE2236" s="12">
        <f t="shared" si="38"/>
        <v>0</v>
      </c>
    </row>
    <row r="2237" spans="30:31" x14ac:dyDescent="0.25">
      <c r="AD2237" s="12" t="s">
        <v>85</v>
      </c>
      <c r="AE2237" s="12">
        <f t="shared" si="38"/>
        <v>0</v>
      </c>
    </row>
    <row r="2238" spans="30:31" x14ac:dyDescent="0.25">
      <c r="AD2238" s="12" t="s">
        <v>85</v>
      </c>
      <c r="AE2238" s="12">
        <f t="shared" si="38"/>
        <v>0</v>
      </c>
    </row>
    <row r="2239" spans="30:31" x14ac:dyDescent="0.25">
      <c r="AD2239" s="12" t="s">
        <v>85</v>
      </c>
      <c r="AE2239" s="12">
        <f t="shared" si="38"/>
        <v>0</v>
      </c>
    </row>
    <row r="2240" spans="30:31" x14ac:dyDescent="0.25">
      <c r="AD2240" s="12" t="s">
        <v>85</v>
      </c>
      <c r="AE2240" s="12">
        <f t="shared" si="38"/>
        <v>0</v>
      </c>
    </row>
    <row r="2241" spans="30:31" x14ac:dyDescent="0.25">
      <c r="AD2241" s="12" t="s">
        <v>85</v>
      </c>
      <c r="AE2241" s="12">
        <f t="shared" si="38"/>
        <v>0</v>
      </c>
    </row>
    <row r="2242" spans="30:31" x14ac:dyDescent="0.25">
      <c r="AD2242" s="12" t="s">
        <v>85</v>
      </c>
      <c r="AE2242" s="12">
        <f t="shared" si="38"/>
        <v>0</v>
      </c>
    </row>
    <row r="2243" spans="30:31" x14ac:dyDescent="0.25">
      <c r="AD2243" s="12" t="s">
        <v>85</v>
      </c>
      <c r="AE2243" s="12">
        <f t="shared" si="38"/>
        <v>0</v>
      </c>
    </row>
    <row r="2244" spans="30:31" x14ac:dyDescent="0.25">
      <c r="AD2244" s="12" t="s">
        <v>85</v>
      </c>
      <c r="AE2244" s="12">
        <f t="shared" si="38"/>
        <v>0</v>
      </c>
    </row>
    <row r="2245" spans="30:31" x14ac:dyDescent="0.25">
      <c r="AD2245" s="12" t="s">
        <v>85</v>
      </c>
      <c r="AE2245" s="12">
        <f t="shared" si="38"/>
        <v>0</v>
      </c>
    </row>
    <row r="2246" spans="30:31" x14ac:dyDescent="0.25">
      <c r="AD2246" s="12" t="s">
        <v>85</v>
      </c>
      <c r="AE2246" s="12">
        <f t="shared" si="38"/>
        <v>0</v>
      </c>
    </row>
    <row r="2247" spans="30:31" x14ac:dyDescent="0.25">
      <c r="AD2247" s="12" t="s">
        <v>85</v>
      </c>
      <c r="AE2247" s="12">
        <f t="shared" si="38"/>
        <v>0</v>
      </c>
    </row>
    <row r="2248" spans="30:31" x14ac:dyDescent="0.25">
      <c r="AD2248" s="12" t="s">
        <v>85</v>
      </c>
      <c r="AE2248" s="12">
        <f t="shared" si="38"/>
        <v>0</v>
      </c>
    </row>
    <row r="2249" spans="30:31" x14ac:dyDescent="0.25">
      <c r="AD2249" s="12" t="s">
        <v>85</v>
      </c>
      <c r="AE2249" s="12">
        <f t="shared" si="38"/>
        <v>0</v>
      </c>
    </row>
    <row r="2250" spans="30:31" x14ac:dyDescent="0.25">
      <c r="AD2250" s="12" t="s">
        <v>85</v>
      </c>
      <c r="AE2250" s="12">
        <f t="shared" si="38"/>
        <v>0</v>
      </c>
    </row>
    <row r="2251" spans="30:31" x14ac:dyDescent="0.25">
      <c r="AD2251" s="12" t="s">
        <v>85</v>
      </c>
      <c r="AE2251" s="12">
        <f t="shared" si="38"/>
        <v>0</v>
      </c>
    </row>
    <row r="2252" spans="30:31" x14ac:dyDescent="0.25">
      <c r="AD2252" s="12" t="s">
        <v>85</v>
      </c>
      <c r="AE2252" s="12">
        <f t="shared" si="38"/>
        <v>0</v>
      </c>
    </row>
    <row r="2253" spans="30:31" x14ac:dyDescent="0.25">
      <c r="AD2253" s="12" t="s">
        <v>85</v>
      </c>
      <c r="AE2253" s="12">
        <f t="shared" si="38"/>
        <v>0</v>
      </c>
    </row>
    <row r="2254" spans="30:31" x14ac:dyDescent="0.25">
      <c r="AD2254" s="12" t="s">
        <v>85</v>
      </c>
      <c r="AE2254" s="12">
        <f t="shared" si="38"/>
        <v>0</v>
      </c>
    </row>
    <row r="2255" spans="30:31" x14ac:dyDescent="0.25">
      <c r="AD2255" s="12" t="s">
        <v>85</v>
      </c>
      <c r="AE2255" s="12">
        <f t="shared" si="38"/>
        <v>0</v>
      </c>
    </row>
    <row r="2256" spans="30:31" x14ac:dyDescent="0.25">
      <c r="AD2256" s="12" t="s">
        <v>85</v>
      </c>
      <c r="AE2256" s="12">
        <f t="shared" si="38"/>
        <v>0</v>
      </c>
    </row>
    <row r="2257" spans="30:31" x14ac:dyDescent="0.25">
      <c r="AD2257" s="12" t="s">
        <v>85</v>
      </c>
      <c r="AE2257" s="12">
        <f t="shared" si="38"/>
        <v>0</v>
      </c>
    </row>
    <row r="2258" spans="30:31" x14ac:dyDescent="0.25">
      <c r="AD2258" s="12" t="s">
        <v>85</v>
      </c>
      <c r="AE2258" s="12">
        <f t="shared" si="38"/>
        <v>0</v>
      </c>
    </row>
    <row r="2259" spans="30:31" x14ac:dyDescent="0.25">
      <c r="AD2259" s="12" t="s">
        <v>85</v>
      </c>
      <c r="AE2259" s="12">
        <f t="shared" si="38"/>
        <v>0</v>
      </c>
    </row>
    <row r="2260" spans="30:31" x14ac:dyDescent="0.25">
      <c r="AD2260" s="12" t="s">
        <v>85</v>
      </c>
      <c r="AE2260" s="12">
        <f t="shared" si="38"/>
        <v>0</v>
      </c>
    </row>
    <row r="2261" spans="30:31" x14ac:dyDescent="0.25">
      <c r="AD2261" s="12" t="s">
        <v>85</v>
      </c>
      <c r="AE2261" s="12">
        <f t="shared" si="38"/>
        <v>0</v>
      </c>
    </row>
    <row r="2262" spans="30:31" x14ac:dyDescent="0.25">
      <c r="AD2262" s="12" t="s">
        <v>85</v>
      </c>
      <c r="AE2262" s="12">
        <f t="shared" si="38"/>
        <v>0</v>
      </c>
    </row>
    <row r="2263" spans="30:31" x14ac:dyDescent="0.25">
      <c r="AD2263" s="12" t="s">
        <v>85</v>
      </c>
      <c r="AE2263" s="12">
        <f t="shared" si="38"/>
        <v>0</v>
      </c>
    </row>
    <row r="2264" spans="30:31" x14ac:dyDescent="0.25">
      <c r="AD2264" s="12" t="s">
        <v>85</v>
      </c>
      <c r="AE2264" s="12">
        <f t="shared" si="38"/>
        <v>0</v>
      </c>
    </row>
    <row r="2265" spans="30:31" x14ac:dyDescent="0.25">
      <c r="AD2265" s="12" t="s">
        <v>85</v>
      </c>
      <c r="AE2265" s="12">
        <f t="shared" ref="AE2265:AE2328" si="39">+N2265*I2265</f>
        <v>0</v>
      </c>
    </row>
    <row r="2266" spans="30:31" x14ac:dyDescent="0.25">
      <c r="AD2266" s="12" t="s">
        <v>85</v>
      </c>
      <c r="AE2266" s="12">
        <f t="shared" si="39"/>
        <v>0</v>
      </c>
    </row>
    <row r="2267" spans="30:31" x14ac:dyDescent="0.25">
      <c r="AD2267" s="12" t="s">
        <v>85</v>
      </c>
      <c r="AE2267" s="12">
        <f t="shared" si="39"/>
        <v>0</v>
      </c>
    </row>
    <row r="2268" spans="30:31" x14ac:dyDescent="0.25">
      <c r="AD2268" s="12" t="s">
        <v>85</v>
      </c>
      <c r="AE2268" s="12">
        <f t="shared" si="39"/>
        <v>0</v>
      </c>
    </row>
    <row r="2269" spans="30:31" x14ac:dyDescent="0.25">
      <c r="AD2269" s="12" t="s">
        <v>85</v>
      </c>
      <c r="AE2269" s="12">
        <f t="shared" si="39"/>
        <v>0</v>
      </c>
    </row>
    <row r="2270" spans="30:31" x14ac:dyDescent="0.25">
      <c r="AD2270" s="12" t="s">
        <v>85</v>
      </c>
      <c r="AE2270" s="12">
        <f t="shared" si="39"/>
        <v>0</v>
      </c>
    </row>
    <row r="2271" spans="30:31" x14ac:dyDescent="0.25">
      <c r="AD2271" s="12" t="s">
        <v>85</v>
      </c>
      <c r="AE2271" s="12">
        <f t="shared" si="39"/>
        <v>0</v>
      </c>
    </row>
    <row r="2272" spans="30:31" x14ac:dyDescent="0.25">
      <c r="AD2272" s="12" t="s">
        <v>85</v>
      </c>
      <c r="AE2272" s="12">
        <f t="shared" si="39"/>
        <v>0</v>
      </c>
    </row>
    <row r="2273" spans="30:31" x14ac:dyDescent="0.25">
      <c r="AD2273" s="12" t="s">
        <v>85</v>
      </c>
      <c r="AE2273" s="12">
        <f t="shared" si="39"/>
        <v>0</v>
      </c>
    </row>
    <row r="2274" spans="30:31" x14ac:dyDescent="0.25">
      <c r="AD2274" s="12" t="s">
        <v>85</v>
      </c>
      <c r="AE2274" s="12">
        <f t="shared" si="39"/>
        <v>0</v>
      </c>
    </row>
    <row r="2275" spans="30:31" x14ac:dyDescent="0.25">
      <c r="AD2275" s="12" t="s">
        <v>85</v>
      </c>
      <c r="AE2275" s="12">
        <f t="shared" si="39"/>
        <v>0</v>
      </c>
    </row>
    <row r="2276" spans="30:31" x14ac:dyDescent="0.25">
      <c r="AD2276" s="12" t="s">
        <v>85</v>
      </c>
      <c r="AE2276" s="12">
        <f t="shared" si="39"/>
        <v>0</v>
      </c>
    </row>
    <row r="2277" spans="30:31" x14ac:dyDescent="0.25">
      <c r="AD2277" s="12" t="s">
        <v>85</v>
      </c>
      <c r="AE2277" s="12">
        <f t="shared" si="39"/>
        <v>0</v>
      </c>
    </row>
    <row r="2278" spans="30:31" x14ac:dyDescent="0.25">
      <c r="AD2278" s="12" t="s">
        <v>85</v>
      </c>
      <c r="AE2278" s="12">
        <f t="shared" si="39"/>
        <v>0</v>
      </c>
    </row>
    <row r="2279" spans="30:31" x14ac:dyDescent="0.25">
      <c r="AD2279" s="12" t="s">
        <v>85</v>
      </c>
      <c r="AE2279" s="12">
        <f t="shared" si="39"/>
        <v>0</v>
      </c>
    </row>
    <row r="2280" spans="30:31" x14ac:dyDescent="0.25">
      <c r="AD2280" s="12" t="s">
        <v>85</v>
      </c>
      <c r="AE2280" s="12">
        <f t="shared" si="39"/>
        <v>0</v>
      </c>
    </row>
    <row r="2281" spans="30:31" x14ac:dyDescent="0.25">
      <c r="AD2281" s="12" t="s">
        <v>85</v>
      </c>
      <c r="AE2281" s="12">
        <f t="shared" si="39"/>
        <v>0</v>
      </c>
    </row>
    <row r="2282" spans="30:31" x14ac:dyDescent="0.25">
      <c r="AD2282" s="12" t="s">
        <v>85</v>
      </c>
      <c r="AE2282" s="12">
        <f t="shared" si="39"/>
        <v>0</v>
      </c>
    </row>
    <row r="2283" spans="30:31" x14ac:dyDescent="0.25">
      <c r="AD2283" s="12" t="s">
        <v>85</v>
      </c>
      <c r="AE2283" s="12">
        <f t="shared" si="39"/>
        <v>0</v>
      </c>
    </row>
    <row r="2284" spans="30:31" x14ac:dyDescent="0.25">
      <c r="AD2284" s="12" t="s">
        <v>85</v>
      </c>
      <c r="AE2284" s="12">
        <f t="shared" si="39"/>
        <v>0</v>
      </c>
    </row>
    <row r="2285" spans="30:31" x14ac:dyDescent="0.25">
      <c r="AD2285" s="12" t="s">
        <v>85</v>
      </c>
      <c r="AE2285" s="12">
        <f t="shared" si="39"/>
        <v>0</v>
      </c>
    </row>
    <row r="2286" spans="30:31" x14ac:dyDescent="0.25">
      <c r="AD2286" s="12" t="s">
        <v>85</v>
      </c>
      <c r="AE2286" s="12">
        <f t="shared" si="39"/>
        <v>0</v>
      </c>
    </row>
    <row r="2287" spans="30:31" x14ac:dyDescent="0.25">
      <c r="AD2287" s="12" t="s">
        <v>85</v>
      </c>
      <c r="AE2287" s="12">
        <f t="shared" si="39"/>
        <v>0</v>
      </c>
    </row>
    <row r="2288" spans="30:31" x14ac:dyDescent="0.25">
      <c r="AD2288" s="12" t="s">
        <v>85</v>
      </c>
      <c r="AE2288" s="12">
        <f t="shared" si="39"/>
        <v>0</v>
      </c>
    </row>
    <row r="2289" spans="30:31" x14ac:dyDescent="0.25">
      <c r="AD2289" s="12" t="s">
        <v>85</v>
      </c>
      <c r="AE2289" s="12">
        <f t="shared" si="39"/>
        <v>0</v>
      </c>
    </row>
    <row r="2290" spans="30:31" x14ac:dyDescent="0.25">
      <c r="AD2290" s="12" t="s">
        <v>85</v>
      </c>
      <c r="AE2290" s="12">
        <f t="shared" si="39"/>
        <v>0</v>
      </c>
    </row>
    <row r="2291" spans="30:31" x14ac:dyDescent="0.25">
      <c r="AD2291" s="12" t="s">
        <v>85</v>
      </c>
      <c r="AE2291" s="12">
        <f t="shared" si="39"/>
        <v>0</v>
      </c>
    </row>
    <row r="2292" spans="30:31" x14ac:dyDescent="0.25">
      <c r="AD2292" s="12" t="s">
        <v>85</v>
      </c>
      <c r="AE2292" s="12">
        <f t="shared" si="39"/>
        <v>0</v>
      </c>
    </row>
    <row r="2293" spans="30:31" x14ac:dyDescent="0.25">
      <c r="AD2293" s="12" t="s">
        <v>85</v>
      </c>
      <c r="AE2293" s="12">
        <f t="shared" si="39"/>
        <v>0</v>
      </c>
    </row>
    <row r="2294" spans="30:31" x14ac:dyDescent="0.25">
      <c r="AD2294" s="12" t="s">
        <v>85</v>
      </c>
      <c r="AE2294" s="12">
        <f t="shared" si="39"/>
        <v>0</v>
      </c>
    </row>
    <row r="2295" spans="30:31" x14ac:dyDescent="0.25">
      <c r="AD2295" s="12" t="s">
        <v>85</v>
      </c>
      <c r="AE2295" s="12">
        <f t="shared" si="39"/>
        <v>0</v>
      </c>
    </row>
    <row r="2296" spans="30:31" x14ac:dyDescent="0.25">
      <c r="AD2296" s="12" t="s">
        <v>85</v>
      </c>
      <c r="AE2296" s="12">
        <f t="shared" si="39"/>
        <v>0</v>
      </c>
    </row>
    <row r="2297" spans="30:31" x14ac:dyDescent="0.25">
      <c r="AD2297" s="12" t="s">
        <v>85</v>
      </c>
      <c r="AE2297" s="12">
        <f t="shared" si="39"/>
        <v>0</v>
      </c>
    </row>
    <row r="2298" spans="30:31" x14ac:dyDescent="0.25">
      <c r="AD2298" s="12" t="s">
        <v>85</v>
      </c>
      <c r="AE2298" s="12">
        <f t="shared" si="39"/>
        <v>0</v>
      </c>
    </row>
    <row r="2299" spans="30:31" x14ac:dyDescent="0.25">
      <c r="AD2299" s="12" t="s">
        <v>85</v>
      </c>
      <c r="AE2299" s="12">
        <f t="shared" si="39"/>
        <v>0</v>
      </c>
    </row>
    <row r="2300" spans="30:31" x14ac:dyDescent="0.25">
      <c r="AD2300" s="12" t="s">
        <v>85</v>
      </c>
      <c r="AE2300" s="12">
        <f t="shared" si="39"/>
        <v>0</v>
      </c>
    </row>
    <row r="2301" spans="30:31" x14ac:dyDescent="0.25">
      <c r="AD2301" s="12" t="s">
        <v>85</v>
      </c>
      <c r="AE2301" s="12">
        <f t="shared" si="39"/>
        <v>0</v>
      </c>
    </row>
    <row r="2302" spans="30:31" x14ac:dyDescent="0.25">
      <c r="AD2302" s="12" t="s">
        <v>85</v>
      </c>
      <c r="AE2302" s="12">
        <f t="shared" si="39"/>
        <v>0</v>
      </c>
    </row>
    <row r="2303" spans="30:31" x14ac:dyDescent="0.25">
      <c r="AD2303" s="12" t="s">
        <v>85</v>
      </c>
      <c r="AE2303" s="12">
        <f t="shared" si="39"/>
        <v>0</v>
      </c>
    </row>
    <row r="2304" spans="30:31" x14ac:dyDescent="0.25">
      <c r="AD2304" s="12" t="s">
        <v>85</v>
      </c>
      <c r="AE2304" s="12">
        <f t="shared" si="39"/>
        <v>0</v>
      </c>
    </row>
    <row r="2305" spans="30:31" x14ac:dyDescent="0.25">
      <c r="AD2305" s="12" t="s">
        <v>85</v>
      </c>
      <c r="AE2305" s="12">
        <f t="shared" si="39"/>
        <v>0</v>
      </c>
    </row>
    <row r="2306" spans="30:31" x14ac:dyDescent="0.25">
      <c r="AD2306" s="12" t="s">
        <v>85</v>
      </c>
      <c r="AE2306" s="12">
        <f t="shared" si="39"/>
        <v>0</v>
      </c>
    </row>
    <row r="2307" spans="30:31" x14ac:dyDescent="0.25">
      <c r="AD2307" s="12" t="s">
        <v>85</v>
      </c>
      <c r="AE2307" s="12">
        <f t="shared" si="39"/>
        <v>0</v>
      </c>
    </row>
    <row r="2308" spans="30:31" x14ac:dyDescent="0.25">
      <c r="AD2308" s="12" t="s">
        <v>85</v>
      </c>
      <c r="AE2308" s="12">
        <f t="shared" si="39"/>
        <v>0</v>
      </c>
    </row>
    <row r="2309" spans="30:31" x14ac:dyDescent="0.25">
      <c r="AD2309" s="12" t="s">
        <v>85</v>
      </c>
      <c r="AE2309" s="12">
        <f t="shared" si="39"/>
        <v>0</v>
      </c>
    </row>
    <row r="2310" spans="30:31" x14ac:dyDescent="0.25">
      <c r="AD2310" s="12" t="s">
        <v>85</v>
      </c>
      <c r="AE2310" s="12">
        <f t="shared" si="39"/>
        <v>0</v>
      </c>
    </row>
    <row r="2311" spans="30:31" x14ac:dyDescent="0.25">
      <c r="AD2311" s="12" t="s">
        <v>85</v>
      </c>
      <c r="AE2311" s="12">
        <f t="shared" si="39"/>
        <v>0</v>
      </c>
    </row>
    <row r="2312" spans="30:31" x14ac:dyDescent="0.25">
      <c r="AD2312" s="12" t="s">
        <v>85</v>
      </c>
      <c r="AE2312" s="12">
        <f t="shared" si="39"/>
        <v>0</v>
      </c>
    </row>
    <row r="2313" spans="30:31" x14ac:dyDescent="0.25">
      <c r="AD2313" s="12" t="s">
        <v>85</v>
      </c>
      <c r="AE2313" s="12">
        <f t="shared" si="39"/>
        <v>0</v>
      </c>
    </row>
    <row r="2314" spans="30:31" x14ac:dyDescent="0.25">
      <c r="AD2314" s="12" t="s">
        <v>85</v>
      </c>
      <c r="AE2314" s="12">
        <f t="shared" si="39"/>
        <v>0</v>
      </c>
    </row>
    <row r="2315" spans="30:31" x14ac:dyDescent="0.25">
      <c r="AD2315" s="12" t="s">
        <v>85</v>
      </c>
      <c r="AE2315" s="12">
        <f t="shared" si="39"/>
        <v>0</v>
      </c>
    </row>
    <row r="2316" spans="30:31" x14ac:dyDescent="0.25">
      <c r="AD2316" s="12" t="s">
        <v>85</v>
      </c>
      <c r="AE2316" s="12">
        <f t="shared" si="39"/>
        <v>0</v>
      </c>
    </row>
    <row r="2317" spans="30:31" x14ac:dyDescent="0.25">
      <c r="AD2317" s="12" t="s">
        <v>85</v>
      </c>
      <c r="AE2317" s="12">
        <f t="shared" si="39"/>
        <v>0</v>
      </c>
    </row>
    <row r="2318" spans="30:31" x14ac:dyDescent="0.25">
      <c r="AD2318" s="12" t="s">
        <v>85</v>
      </c>
      <c r="AE2318" s="12">
        <f t="shared" si="39"/>
        <v>0</v>
      </c>
    </row>
    <row r="2319" spans="30:31" x14ac:dyDescent="0.25">
      <c r="AD2319" s="12" t="s">
        <v>85</v>
      </c>
      <c r="AE2319" s="12">
        <f t="shared" si="39"/>
        <v>0</v>
      </c>
    </row>
    <row r="2320" spans="30:31" x14ac:dyDescent="0.25">
      <c r="AD2320" s="12" t="s">
        <v>85</v>
      </c>
      <c r="AE2320" s="12">
        <f t="shared" si="39"/>
        <v>0</v>
      </c>
    </row>
    <row r="2321" spans="30:31" x14ac:dyDescent="0.25">
      <c r="AD2321" s="12" t="s">
        <v>85</v>
      </c>
      <c r="AE2321" s="12">
        <f t="shared" si="39"/>
        <v>0</v>
      </c>
    </row>
    <row r="2322" spans="30:31" x14ac:dyDescent="0.25">
      <c r="AD2322" s="12" t="s">
        <v>85</v>
      </c>
      <c r="AE2322" s="12">
        <f t="shared" si="39"/>
        <v>0</v>
      </c>
    </row>
    <row r="2323" spans="30:31" x14ac:dyDescent="0.25">
      <c r="AD2323" s="12" t="s">
        <v>85</v>
      </c>
      <c r="AE2323" s="12">
        <f t="shared" si="39"/>
        <v>0</v>
      </c>
    </row>
    <row r="2324" spans="30:31" x14ac:dyDescent="0.25">
      <c r="AD2324" s="12" t="s">
        <v>85</v>
      </c>
      <c r="AE2324" s="12">
        <f t="shared" si="39"/>
        <v>0</v>
      </c>
    </row>
    <row r="2325" spans="30:31" x14ac:dyDescent="0.25">
      <c r="AD2325" s="12" t="s">
        <v>85</v>
      </c>
      <c r="AE2325" s="12">
        <f t="shared" si="39"/>
        <v>0</v>
      </c>
    </row>
    <row r="2326" spans="30:31" x14ac:dyDescent="0.25">
      <c r="AD2326" s="12" t="s">
        <v>85</v>
      </c>
      <c r="AE2326" s="12">
        <f t="shared" si="39"/>
        <v>0</v>
      </c>
    </row>
    <row r="2327" spans="30:31" x14ac:dyDescent="0.25">
      <c r="AD2327" s="12" t="s">
        <v>85</v>
      </c>
      <c r="AE2327" s="12">
        <f t="shared" si="39"/>
        <v>0</v>
      </c>
    </row>
    <row r="2328" spans="30:31" x14ac:dyDescent="0.25">
      <c r="AD2328" s="12" t="s">
        <v>85</v>
      </c>
      <c r="AE2328" s="12">
        <f t="shared" si="39"/>
        <v>0</v>
      </c>
    </row>
    <row r="2329" spans="30:31" x14ac:dyDescent="0.25">
      <c r="AD2329" s="12" t="s">
        <v>85</v>
      </c>
      <c r="AE2329" s="12">
        <f t="shared" ref="AE2329:AE2392" si="40">+N2329*I2329</f>
        <v>0</v>
      </c>
    </row>
    <row r="2330" spans="30:31" x14ac:dyDescent="0.25">
      <c r="AD2330" s="12" t="s">
        <v>85</v>
      </c>
      <c r="AE2330" s="12">
        <f t="shared" si="40"/>
        <v>0</v>
      </c>
    </row>
    <row r="2331" spans="30:31" x14ac:dyDescent="0.25">
      <c r="AD2331" s="12" t="s">
        <v>85</v>
      </c>
      <c r="AE2331" s="12">
        <f t="shared" si="40"/>
        <v>0</v>
      </c>
    </row>
    <row r="2332" spans="30:31" x14ac:dyDescent="0.25">
      <c r="AD2332" s="12" t="s">
        <v>85</v>
      </c>
      <c r="AE2332" s="12">
        <f t="shared" si="40"/>
        <v>0</v>
      </c>
    </row>
    <row r="2333" spans="30:31" x14ac:dyDescent="0.25">
      <c r="AD2333" s="12" t="s">
        <v>85</v>
      </c>
      <c r="AE2333" s="12">
        <f t="shared" si="40"/>
        <v>0</v>
      </c>
    </row>
    <row r="2334" spans="30:31" x14ac:dyDescent="0.25">
      <c r="AD2334" s="12" t="s">
        <v>85</v>
      </c>
      <c r="AE2334" s="12">
        <f t="shared" si="40"/>
        <v>0</v>
      </c>
    </row>
    <row r="2335" spans="30:31" x14ac:dyDescent="0.25">
      <c r="AD2335" s="12" t="s">
        <v>85</v>
      </c>
      <c r="AE2335" s="12">
        <f t="shared" si="40"/>
        <v>0</v>
      </c>
    </row>
    <row r="2336" spans="30:31" x14ac:dyDescent="0.25">
      <c r="AD2336" s="12" t="s">
        <v>85</v>
      </c>
      <c r="AE2336" s="12">
        <f t="shared" si="40"/>
        <v>0</v>
      </c>
    </row>
    <row r="2337" spans="30:31" x14ac:dyDescent="0.25">
      <c r="AD2337" s="12" t="s">
        <v>85</v>
      </c>
      <c r="AE2337" s="12">
        <f t="shared" si="40"/>
        <v>0</v>
      </c>
    </row>
    <row r="2338" spans="30:31" x14ac:dyDescent="0.25">
      <c r="AD2338" s="12" t="s">
        <v>85</v>
      </c>
      <c r="AE2338" s="12">
        <f t="shared" si="40"/>
        <v>0</v>
      </c>
    </row>
    <row r="2339" spans="30:31" x14ac:dyDescent="0.25">
      <c r="AD2339" s="12" t="s">
        <v>85</v>
      </c>
      <c r="AE2339" s="12">
        <f t="shared" si="40"/>
        <v>0</v>
      </c>
    </row>
    <row r="2340" spans="30:31" x14ac:dyDescent="0.25">
      <c r="AD2340" s="12" t="s">
        <v>85</v>
      </c>
      <c r="AE2340" s="12">
        <f t="shared" si="40"/>
        <v>0</v>
      </c>
    </row>
    <row r="2341" spans="30:31" x14ac:dyDescent="0.25">
      <c r="AD2341" s="12" t="s">
        <v>85</v>
      </c>
      <c r="AE2341" s="12">
        <f t="shared" si="40"/>
        <v>0</v>
      </c>
    </row>
    <row r="2342" spans="30:31" x14ac:dyDescent="0.25">
      <c r="AD2342" s="12" t="s">
        <v>85</v>
      </c>
      <c r="AE2342" s="12">
        <f t="shared" si="40"/>
        <v>0</v>
      </c>
    </row>
    <row r="2343" spans="30:31" x14ac:dyDescent="0.25">
      <c r="AD2343" s="12" t="s">
        <v>85</v>
      </c>
      <c r="AE2343" s="12">
        <f t="shared" si="40"/>
        <v>0</v>
      </c>
    </row>
    <row r="2344" spans="30:31" x14ac:dyDescent="0.25">
      <c r="AD2344" s="12" t="s">
        <v>85</v>
      </c>
      <c r="AE2344" s="12">
        <f t="shared" si="40"/>
        <v>0</v>
      </c>
    </row>
    <row r="2345" spans="30:31" x14ac:dyDescent="0.25">
      <c r="AD2345" s="12" t="s">
        <v>85</v>
      </c>
      <c r="AE2345" s="12">
        <f t="shared" si="40"/>
        <v>0</v>
      </c>
    </row>
    <row r="2346" spans="30:31" x14ac:dyDescent="0.25">
      <c r="AD2346" s="12" t="s">
        <v>85</v>
      </c>
      <c r="AE2346" s="12">
        <f t="shared" si="40"/>
        <v>0</v>
      </c>
    </row>
    <row r="2347" spans="30:31" x14ac:dyDescent="0.25">
      <c r="AD2347" s="12" t="s">
        <v>85</v>
      </c>
      <c r="AE2347" s="12">
        <f t="shared" si="40"/>
        <v>0</v>
      </c>
    </row>
    <row r="2348" spans="30:31" x14ac:dyDescent="0.25">
      <c r="AD2348" s="12" t="s">
        <v>85</v>
      </c>
      <c r="AE2348" s="12">
        <f t="shared" si="40"/>
        <v>0</v>
      </c>
    </row>
    <row r="2349" spans="30:31" x14ac:dyDescent="0.25">
      <c r="AD2349" s="12" t="s">
        <v>85</v>
      </c>
      <c r="AE2349" s="12">
        <f t="shared" si="40"/>
        <v>0</v>
      </c>
    </row>
    <row r="2350" spans="30:31" x14ac:dyDescent="0.25">
      <c r="AD2350" s="12" t="s">
        <v>85</v>
      </c>
      <c r="AE2350" s="12">
        <f t="shared" si="40"/>
        <v>0</v>
      </c>
    </row>
    <row r="2351" spans="30:31" x14ac:dyDescent="0.25">
      <c r="AD2351" s="12" t="s">
        <v>85</v>
      </c>
      <c r="AE2351" s="12">
        <f t="shared" si="40"/>
        <v>0</v>
      </c>
    </row>
    <row r="2352" spans="30:31" x14ac:dyDescent="0.25">
      <c r="AD2352" s="12" t="s">
        <v>85</v>
      </c>
      <c r="AE2352" s="12">
        <f t="shared" si="40"/>
        <v>0</v>
      </c>
    </row>
    <row r="2353" spans="30:31" x14ac:dyDescent="0.25">
      <c r="AD2353" s="12" t="s">
        <v>85</v>
      </c>
      <c r="AE2353" s="12">
        <f t="shared" si="40"/>
        <v>0</v>
      </c>
    </row>
    <row r="2354" spans="30:31" x14ac:dyDescent="0.25">
      <c r="AD2354" s="12" t="s">
        <v>85</v>
      </c>
      <c r="AE2354" s="12">
        <f t="shared" si="40"/>
        <v>0</v>
      </c>
    </row>
    <row r="2355" spans="30:31" x14ac:dyDescent="0.25">
      <c r="AD2355" s="12" t="s">
        <v>85</v>
      </c>
      <c r="AE2355" s="12">
        <f t="shared" si="40"/>
        <v>0</v>
      </c>
    </row>
    <row r="2356" spans="30:31" x14ac:dyDescent="0.25">
      <c r="AD2356" s="12" t="s">
        <v>85</v>
      </c>
      <c r="AE2356" s="12">
        <f t="shared" si="40"/>
        <v>0</v>
      </c>
    </row>
    <row r="2357" spans="30:31" x14ac:dyDescent="0.25">
      <c r="AD2357" s="12" t="s">
        <v>85</v>
      </c>
      <c r="AE2357" s="12">
        <f t="shared" si="40"/>
        <v>0</v>
      </c>
    </row>
    <row r="2358" spans="30:31" x14ac:dyDescent="0.25">
      <c r="AD2358" s="12" t="s">
        <v>85</v>
      </c>
      <c r="AE2358" s="12">
        <f t="shared" si="40"/>
        <v>0</v>
      </c>
    </row>
    <row r="2359" spans="30:31" x14ac:dyDescent="0.25">
      <c r="AD2359" s="12" t="s">
        <v>85</v>
      </c>
      <c r="AE2359" s="12">
        <f t="shared" si="40"/>
        <v>0</v>
      </c>
    </row>
    <row r="2360" spans="30:31" x14ac:dyDescent="0.25">
      <c r="AD2360" s="12" t="s">
        <v>85</v>
      </c>
      <c r="AE2360" s="12">
        <f t="shared" si="40"/>
        <v>0</v>
      </c>
    </row>
    <row r="2361" spans="30:31" x14ac:dyDescent="0.25">
      <c r="AD2361" s="12" t="s">
        <v>85</v>
      </c>
      <c r="AE2361" s="12">
        <f t="shared" si="40"/>
        <v>0</v>
      </c>
    </row>
    <row r="2362" spans="30:31" x14ac:dyDescent="0.25">
      <c r="AD2362" s="12" t="s">
        <v>85</v>
      </c>
      <c r="AE2362" s="12">
        <f t="shared" si="40"/>
        <v>0</v>
      </c>
    </row>
    <row r="2363" spans="30:31" x14ac:dyDescent="0.25">
      <c r="AD2363" s="12" t="s">
        <v>85</v>
      </c>
      <c r="AE2363" s="12">
        <f t="shared" si="40"/>
        <v>0</v>
      </c>
    </row>
    <row r="2364" spans="30:31" x14ac:dyDescent="0.25">
      <c r="AD2364" s="12" t="s">
        <v>85</v>
      </c>
      <c r="AE2364" s="12">
        <f t="shared" si="40"/>
        <v>0</v>
      </c>
    </row>
    <row r="2365" spans="30:31" x14ac:dyDescent="0.25">
      <c r="AD2365" s="12" t="s">
        <v>85</v>
      </c>
      <c r="AE2365" s="12">
        <f t="shared" si="40"/>
        <v>0</v>
      </c>
    </row>
    <row r="2366" spans="30:31" x14ac:dyDescent="0.25">
      <c r="AD2366" s="12" t="s">
        <v>85</v>
      </c>
      <c r="AE2366" s="12">
        <f t="shared" si="40"/>
        <v>0</v>
      </c>
    </row>
    <row r="2367" spans="30:31" x14ac:dyDescent="0.25">
      <c r="AD2367" s="12" t="s">
        <v>85</v>
      </c>
      <c r="AE2367" s="12">
        <f t="shared" si="40"/>
        <v>0</v>
      </c>
    </row>
    <row r="2368" spans="30:31" x14ac:dyDescent="0.25">
      <c r="AD2368" s="12" t="s">
        <v>85</v>
      </c>
      <c r="AE2368" s="12">
        <f t="shared" si="40"/>
        <v>0</v>
      </c>
    </row>
    <row r="2369" spans="30:31" x14ac:dyDescent="0.25">
      <c r="AD2369" s="12" t="s">
        <v>85</v>
      </c>
      <c r="AE2369" s="12">
        <f t="shared" si="40"/>
        <v>0</v>
      </c>
    </row>
    <row r="2370" spans="30:31" x14ac:dyDescent="0.25">
      <c r="AD2370" s="12" t="s">
        <v>85</v>
      </c>
      <c r="AE2370" s="12">
        <f t="shared" si="40"/>
        <v>0</v>
      </c>
    </row>
    <row r="2371" spans="30:31" x14ac:dyDescent="0.25">
      <c r="AD2371" s="12" t="s">
        <v>85</v>
      </c>
      <c r="AE2371" s="12">
        <f t="shared" si="40"/>
        <v>0</v>
      </c>
    </row>
    <row r="2372" spans="30:31" x14ac:dyDescent="0.25">
      <c r="AD2372" s="12" t="s">
        <v>85</v>
      </c>
      <c r="AE2372" s="12">
        <f t="shared" si="40"/>
        <v>0</v>
      </c>
    </row>
    <row r="2373" spans="30:31" x14ac:dyDescent="0.25">
      <c r="AD2373" s="12" t="s">
        <v>85</v>
      </c>
      <c r="AE2373" s="12">
        <f t="shared" si="40"/>
        <v>0</v>
      </c>
    </row>
    <row r="2374" spans="30:31" x14ac:dyDescent="0.25">
      <c r="AD2374" s="12" t="s">
        <v>85</v>
      </c>
      <c r="AE2374" s="12">
        <f t="shared" si="40"/>
        <v>0</v>
      </c>
    </row>
    <row r="2375" spans="30:31" x14ac:dyDescent="0.25">
      <c r="AD2375" s="12" t="s">
        <v>85</v>
      </c>
      <c r="AE2375" s="12">
        <f t="shared" si="40"/>
        <v>0</v>
      </c>
    </row>
    <row r="2376" spans="30:31" x14ac:dyDescent="0.25">
      <c r="AD2376" s="12" t="s">
        <v>85</v>
      </c>
      <c r="AE2376" s="12">
        <f t="shared" si="40"/>
        <v>0</v>
      </c>
    </row>
    <row r="2377" spans="30:31" x14ac:dyDescent="0.25">
      <c r="AD2377" s="12" t="s">
        <v>85</v>
      </c>
      <c r="AE2377" s="12">
        <f t="shared" si="40"/>
        <v>0</v>
      </c>
    </row>
    <row r="2378" spans="30:31" x14ac:dyDescent="0.25">
      <c r="AD2378" s="12" t="s">
        <v>85</v>
      </c>
      <c r="AE2378" s="12">
        <f t="shared" si="40"/>
        <v>0</v>
      </c>
    </row>
    <row r="2379" spans="30:31" x14ac:dyDescent="0.25">
      <c r="AD2379" s="12" t="s">
        <v>85</v>
      </c>
      <c r="AE2379" s="12">
        <f t="shared" si="40"/>
        <v>0</v>
      </c>
    </row>
    <row r="2380" spans="30:31" x14ac:dyDescent="0.25">
      <c r="AD2380" s="12" t="s">
        <v>85</v>
      </c>
      <c r="AE2380" s="12">
        <f t="shared" si="40"/>
        <v>0</v>
      </c>
    </row>
    <row r="2381" spans="30:31" x14ac:dyDescent="0.25">
      <c r="AD2381" s="12" t="s">
        <v>85</v>
      </c>
      <c r="AE2381" s="12">
        <f t="shared" si="40"/>
        <v>0</v>
      </c>
    </row>
    <row r="2382" spans="30:31" x14ac:dyDescent="0.25">
      <c r="AD2382" s="12" t="s">
        <v>85</v>
      </c>
      <c r="AE2382" s="12">
        <f t="shared" si="40"/>
        <v>0</v>
      </c>
    </row>
    <row r="2383" spans="30:31" x14ac:dyDescent="0.25">
      <c r="AD2383" s="12" t="s">
        <v>85</v>
      </c>
      <c r="AE2383" s="12">
        <f t="shared" si="40"/>
        <v>0</v>
      </c>
    </row>
    <row r="2384" spans="30:31" x14ac:dyDescent="0.25">
      <c r="AD2384" s="12" t="s">
        <v>85</v>
      </c>
      <c r="AE2384" s="12">
        <f t="shared" si="40"/>
        <v>0</v>
      </c>
    </row>
    <row r="2385" spans="30:31" x14ac:dyDescent="0.25">
      <c r="AD2385" s="12" t="s">
        <v>85</v>
      </c>
      <c r="AE2385" s="12">
        <f t="shared" si="40"/>
        <v>0</v>
      </c>
    </row>
    <row r="2386" spans="30:31" x14ac:dyDescent="0.25">
      <c r="AD2386" s="12" t="s">
        <v>85</v>
      </c>
      <c r="AE2386" s="12">
        <f t="shared" si="40"/>
        <v>0</v>
      </c>
    </row>
    <row r="2387" spans="30:31" x14ac:dyDescent="0.25">
      <c r="AD2387" s="12" t="s">
        <v>85</v>
      </c>
      <c r="AE2387" s="12">
        <f t="shared" si="40"/>
        <v>0</v>
      </c>
    </row>
    <row r="2388" spans="30:31" x14ac:dyDescent="0.25">
      <c r="AD2388" s="12" t="s">
        <v>85</v>
      </c>
      <c r="AE2388" s="12">
        <f t="shared" si="40"/>
        <v>0</v>
      </c>
    </row>
    <row r="2389" spans="30:31" x14ac:dyDescent="0.25">
      <c r="AD2389" s="12" t="s">
        <v>85</v>
      </c>
      <c r="AE2389" s="12">
        <f t="shared" si="40"/>
        <v>0</v>
      </c>
    </row>
    <row r="2390" spans="30:31" x14ac:dyDescent="0.25">
      <c r="AD2390" s="12" t="s">
        <v>85</v>
      </c>
      <c r="AE2390" s="12">
        <f t="shared" si="40"/>
        <v>0</v>
      </c>
    </row>
    <row r="2391" spans="30:31" x14ac:dyDescent="0.25">
      <c r="AD2391" s="12" t="s">
        <v>85</v>
      </c>
      <c r="AE2391" s="12">
        <f t="shared" si="40"/>
        <v>0</v>
      </c>
    </row>
    <row r="2392" spans="30:31" x14ac:dyDescent="0.25">
      <c r="AD2392" s="12" t="s">
        <v>85</v>
      </c>
      <c r="AE2392" s="12">
        <f t="shared" si="40"/>
        <v>0</v>
      </c>
    </row>
    <row r="2393" spans="30:31" x14ac:dyDescent="0.25">
      <c r="AD2393" s="12" t="s">
        <v>85</v>
      </c>
      <c r="AE2393" s="12">
        <f t="shared" ref="AE2393:AE2456" si="41">+N2393*I2393</f>
        <v>0</v>
      </c>
    </row>
    <row r="2394" spans="30:31" x14ac:dyDescent="0.25">
      <c r="AD2394" s="12" t="s">
        <v>85</v>
      </c>
      <c r="AE2394" s="12">
        <f t="shared" si="41"/>
        <v>0</v>
      </c>
    </row>
    <row r="2395" spans="30:31" x14ac:dyDescent="0.25">
      <c r="AD2395" s="12" t="s">
        <v>85</v>
      </c>
      <c r="AE2395" s="12">
        <f t="shared" si="41"/>
        <v>0</v>
      </c>
    </row>
    <row r="2396" spans="30:31" x14ac:dyDescent="0.25">
      <c r="AD2396" s="12" t="s">
        <v>85</v>
      </c>
      <c r="AE2396" s="12">
        <f t="shared" si="41"/>
        <v>0</v>
      </c>
    </row>
    <row r="2397" spans="30:31" x14ac:dyDescent="0.25">
      <c r="AD2397" s="12" t="s">
        <v>85</v>
      </c>
      <c r="AE2397" s="12">
        <f t="shared" si="41"/>
        <v>0</v>
      </c>
    </row>
    <row r="2398" spans="30:31" x14ac:dyDescent="0.25">
      <c r="AD2398" s="12" t="s">
        <v>85</v>
      </c>
      <c r="AE2398" s="12">
        <f t="shared" si="41"/>
        <v>0</v>
      </c>
    </row>
    <row r="2399" spans="30:31" x14ac:dyDescent="0.25">
      <c r="AD2399" s="12" t="s">
        <v>85</v>
      </c>
      <c r="AE2399" s="12">
        <f t="shared" si="41"/>
        <v>0</v>
      </c>
    </row>
    <row r="2400" spans="30:31" x14ac:dyDescent="0.25">
      <c r="AD2400" s="12" t="s">
        <v>85</v>
      </c>
      <c r="AE2400" s="12">
        <f t="shared" si="41"/>
        <v>0</v>
      </c>
    </row>
    <row r="2401" spans="30:31" x14ac:dyDescent="0.25">
      <c r="AD2401" s="12" t="s">
        <v>85</v>
      </c>
      <c r="AE2401" s="12">
        <f t="shared" si="41"/>
        <v>0</v>
      </c>
    </row>
    <row r="2402" spans="30:31" x14ac:dyDescent="0.25">
      <c r="AD2402" s="12" t="s">
        <v>85</v>
      </c>
      <c r="AE2402" s="12">
        <f t="shared" si="41"/>
        <v>0</v>
      </c>
    </row>
    <row r="2403" spans="30:31" x14ac:dyDescent="0.25">
      <c r="AD2403" s="12" t="s">
        <v>85</v>
      </c>
      <c r="AE2403" s="12">
        <f t="shared" si="41"/>
        <v>0</v>
      </c>
    </row>
    <row r="2404" spans="30:31" x14ac:dyDescent="0.25">
      <c r="AD2404" s="12" t="s">
        <v>85</v>
      </c>
      <c r="AE2404" s="12">
        <f t="shared" si="41"/>
        <v>0</v>
      </c>
    </row>
    <row r="2405" spans="30:31" x14ac:dyDescent="0.25">
      <c r="AD2405" s="12" t="s">
        <v>85</v>
      </c>
      <c r="AE2405" s="12">
        <f t="shared" si="41"/>
        <v>0</v>
      </c>
    </row>
    <row r="2406" spans="30:31" x14ac:dyDescent="0.25">
      <c r="AD2406" s="12" t="s">
        <v>85</v>
      </c>
      <c r="AE2406" s="12">
        <f t="shared" si="41"/>
        <v>0</v>
      </c>
    </row>
    <row r="2407" spans="30:31" x14ac:dyDescent="0.25">
      <c r="AD2407" s="12" t="s">
        <v>85</v>
      </c>
      <c r="AE2407" s="12">
        <f t="shared" si="41"/>
        <v>0</v>
      </c>
    </row>
    <row r="2408" spans="30:31" x14ac:dyDescent="0.25">
      <c r="AD2408" s="12" t="s">
        <v>85</v>
      </c>
      <c r="AE2408" s="12">
        <f t="shared" si="41"/>
        <v>0</v>
      </c>
    </row>
    <row r="2409" spans="30:31" x14ac:dyDescent="0.25">
      <c r="AD2409" s="12" t="s">
        <v>85</v>
      </c>
      <c r="AE2409" s="12">
        <f t="shared" si="41"/>
        <v>0</v>
      </c>
    </row>
    <row r="2410" spans="30:31" x14ac:dyDescent="0.25">
      <c r="AD2410" s="12" t="s">
        <v>85</v>
      </c>
      <c r="AE2410" s="12">
        <f t="shared" si="41"/>
        <v>0</v>
      </c>
    </row>
    <row r="2411" spans="30:31" x14ac:dyDescent="0.25">
      <c r="AD2411" s="12" t="s">
        <v>85</v>
      </c>
      <c r="AE2411" s="12">
        <f t="shared" si="41"/>
        <v>0</v>
      </c>
    </row>
    <row r="2412" spans="30:31" x14ac:dyDescent="0.25">
      <c r="AD2412" s="12" t="s">
        <v>85</v>
      </c>
      <c r="AE2412" s="12">
        <f t="shared" si="41"/>
        <v>0</v>
      </c>
    </row>
    <row r="2413" spans="30:31" x14ac:dyDescent="0.25">
      <c r="AD2413" s="12" t="s">
        <v>85</v>
      </c>
      <c r="AE2413" s="12">
        <f t="shared" si="41"/>
        <v>0</v>
      </c>
    </row>
    <row r="2414" spans="30:31" x14ac:dyDescent="0.25">
      <c r="AD2414" s="12" t="s">
        <v>85</v>
      </c>
      <c r="AE2414" s="12">
        <f t="shared" si="41"/>
        <v>0</v>
      </c>
    </row>
    <row r="2415" spans="30:31" x14ac:dyDescent="0.25">
      <c r="AD2415" s="12" t="s">
        <v>85</v>
      </c>
      <c r="AE2415" s="12">
        <f t="shared" si="41"/>
        <v>0</v>
      </c>
    </row>
    <row r="2416" spans="30:31" x14ac:dyDescent="0.25">
      <c r="AD2416" s="12" t="s">
        <v>85</v>
      </c>
      <c r="AE2416" s="12">
        <f t="shared" si="41"/>
        <v>0</v>
      </c>
    </row>
    <row r="2417" spans="30:31" x14ac:dyDescent="0.25">
      <c r="AD2417" s="12" t="s">
        <v>85</v>
      </c>
      <c r="AE2417" s="12">
        <f t="shared" si="41"/>
        <v>0</v>
      </c>
    </row>
    <row r="2418" spans="30:31" x14ac:dyDescent="0.25">
      <c r="AD2418" s="12" t="s">
        <v>85</v>
      </c>
      <c r="AE2418" s="12">
        <f t="shared" si="41"/>
        <v>0</v>
      </c>
    </row>
    <row r="2419" spans="30:31" x14ac:dyDescent="0.25">
      <c r="AD2419" s="12" t="s">
        <v>85</v>
      </c>
      <c r="AE2419" s="12">
        <f t="shared" si="41"/>
        <v>0</v>
      </c>
    </row>
    <row r="2420" spans="30:31" x14ac:dyDescent="0.25">
      <c r="AD2420" s="12" t="s">
        <v>85</v>
      </c>
      <c r="AE2420" s="12">
        <f t="shared" si="41"/>
        <v>0</v>
      </c>
    </row>
    <row r="2421" spans="30:31" x14ac:dyDescent="0.25">
      <c r="AD2421" s="12" t="s">
        <v>85</v>
      </c>
      <c r="AE2421" s="12">
        <f t="shared" si="41"/>
        <v>0</v>
      </c>
    </row>
    <row r="2422" spans="30:31" x14ac:dyDescent="0.25">
      <c r="AD2422" s="12" t="s">
        <v>85</v>
      </c>
      <c r="AE2422" s="12">
        <f t="shared" si="41"/>
        <v>0</v>
      </c>
    </row>
    <row r="2423" spans="30:31" x14ac:dyDescent="0.25">
      <c r="AD2423" s="12" t="s">
        <v>85</v>
      </c>
      <c r="AE2423" s="12">
        <f t="shared" si="41"/>
        <v>0</v>
      </c>
    </row>
    <row r="2424" spans="30:31" x14ac:dyDescent="0.25">
      <c r="AD2424" s="12" t="s">
        <v>85</v>
      </c>
      <c r="AE2424" s="12">
        <f t="shared" si="41"/>
        <v>0</v>
      </c>
    </row>
    <row r="2425" spans="30:31" x14ac:dyDescent="0.25">
      <c r="AD2425" s="12" t="s">
        <v>85</v>
      </c>
      <c r="AE2425" s="12">
        <f t="shared" si="41"/>
        <v>0</v>
      </c>
    </row>
    <row r="2426" spans="30:31" x14ac:dyDescent="0.25">
      <c r="AD2426" s="12" t="s">
        <v>85</v>
      </c>
      <c r="AE2426" s="12">
        <f t="shared" si="41"/>
        <v>0</v>
      </c>
    </row>
    <row r="2427" spans="30:31" x14ac:dyDescent="0.25">
      <c r="AD2427" s="12" t="s">
        <v>85</v>
      </c>
      <c r="AE2427" s="12">
        <f t="shared" si="41"/>
        <v>0</v>
      </c>
    </row>
    <row r="2428" spans="30:31" x14ac:dyDescent="0.25">
      <c r="AD2428" s="12" t="s">
        <v>85</v>
      </c>
      <c r="AE2428" s="12">
        <f t="shared" si="41"/>
        <v>0</v>
      </c>
    </row>
    <row r="2429" spans="30:31" x14ac:dyDescent="0.25">
      <c r="AD2429" s="12" t="s">
        <v>85</v>
      </c>
      <c r="AE2429" s="12">
        <f t="shared" si="41"/>
        <v>0</v>
      </c>
    </row>
    <row r="2430" spans="30:31" x14ac:dyDescent="0.25">
      <c r="AD2430" s="12" t="s">
        <v>85</v>
      </c>
      <c r="AE2430" s="12">
        <f t="shared" si="41"/>
        <v>0</v>
      </c>
    </row>
    <row r="2431" spans="30:31" x14ac:dyDescent="0.25">
      <c r="AD2431" s="12" t="s">
        <v>85</v>
      </c>
      <c r="AE2431" s="12">
        <f t="shared" si="41"/>
        <v>0</v>
      </c>
    </row>
    <row r="2432" spans="30:31" x14ac:dyDescent="0.25">
      <c r="AD2432" s="12" t="s">
        <v>85</v>
      </c>
      <c r="AE2432" s="12">
        <f t="shared" si="41"/>
        <v>0</v>
      </c>
    </row>
    <row r="2433" spans="30:31" x14ac:dyDescent="0.25">
      <c r="AD2433" s="12" t="s">
        <v>85</v>
      </c>
      <c r="AE2433" s="12">
        <f t="shared" si="41"/>
        <v>0</v>
      </c>
    </row>
    <row r="2434" spans="30:31" x14ac:dyDescent="0.25">
      <c r="AD2434" s="12" t="s">
        <v>85</v>
      </c>
      <c r="AE2434" s="12">
        <f t="shared" si="41"/>
        <v>0</v>
      </c>
    </row>
    <row r="2435" spans="30:31" x14ac:dyDescent="0.25">
      <c r="AD2435" s="12" t="s">
        <v>85</v>
      </c>
      <c r="AE2435" s="12">
        <f t="shared" si="41"/>
        <v>0</v>
      </c>
    </row>
    <row r="2436" spans="30:31" x14ac:dyDescent="0.25">
      <c r="AD2436" s="12" t="s">
        <v>85</v>
      </c>
      <c r="AE2436" s="12">
        <f t="shared" si="41"/>
        <v>0</v>
      </c>
    </row>
    <row r="2437" spans="30:31" x14ac:dyDescent="0.25">
      <c r="AD2437" s="12" t="s">
        <v>85</v>
      </c>
      <c r="AE2437" s="12">
        <f t="shared" si="41"/>
        <v>0</v>
      </c>
    </row>
    <row r="2438" spans="30:31" x14ac:dyDescent="0.25">
      <c r="AD2438" s="12" t="s">
        <v>85</v>
      </c>
      <c r="AE2438" s="12">
        <f t="shared" si="41"/>
        <v>0</v>
      </c>
    </row>
    <row r="2439" spans="30:31" x14ac:dyDescent="0.25">
      <c r="AD2439" s="12" t="s">
        <v>85</v>
      </c>
      <c r="AE2439" s="12">
        <f t="shared" si="41"/>
        <v>0</v>
      </c>
    </row>
    <row r="2440" spans="30:31" x14ac:dyDescent="0.25">
      <c r="AD2440" s="12" t="s">
        <v>85</v>
      </c>
      <c r="AE2440" s="12">
        <f t="shared" si="41"/>
        <v>0</v>
      </c>
    </row>
    <row r="2441" spans="30:31" x14ac:dyDescent="0.25">
      <c r="AD2441" s="12" t="s">
        <v>85</v>
      </c>
      <c r="AE2441" s="12">
        <f t="shared" si="41"/>
        <v>0</v>
      </c>
    </row>
    <row r="2442" spans="30:31" x14ac:dyDescent="0.25">
      <c r="AD2442" s="12" t="s">
        <v>85</v>
      </c>
      <c r="AE2442" s="12">
        <f t="shared" si="41"/>
        <v>0</v>
      </c>
    </row>
    <row r="2443" spans="30:31" x14ac:dyDescent="0.25">
      <c r="AD2443" s="12" t="s">
        <v>85</v>
      </c>
      <c r="AE2443" s="12">
        <f t="shared" si="41"/>
        <v>0</v>
      </c>
    </row>
    <row r="2444" spans="30:31" x14ac:dyDescent="0.25">
      <c r="AD2444" s="12" t="s">
        <v>85</v>
      </c>
      <c r="AE2444" s="12">
        <f t="shared" si="41"/>
        <v>0</v>
      </c>
    </row>
    <row r="2445" spans="30:31" x14ac:dyDescent="0.25">
      <c r="AD2445" s="12" t="s">
        <v>85</v>
      </c>
      <c r="AE2445" s="12">
        <f t="shared" si="41"/>
        <v>0</v>
      </c>
    </row>
    <row r="2446" spans="30:31" x14ac:dyDescent="0.25">
      <c r="AD2446" s="12" t="s">
        <v>85</v>
      </c>
      <c r="AE2446" s="12">
        <f t="shared" si="41"/>
        <v>0</v>
      </c>
    </row>
    <row r="2447" spans="30:31" x14ac:dyDescent="0.25">
      <c r="AD2447" s="12" t="s">
        <v>85</v>
      </c>
      <c r="AE2447" s="12">
        <f t="shared" si="41"/>
        <v>0</v>
      </c>
    </row>
    <row r="2448" spans="30:31" x14ac:dyDescent="0.25">
      <c r="AD2448" s="12" t="s">
        <v>85</v>
      </c>
      <c r="AE2448" s="12">
        <f t="shared" si="41"/>
        <v>0</v>
      </c>
    </row>
    <row r="2449" spans="30:31" x14ac:dyDescent="0.25">
      <c r="AD2449" s="12" t="s">
        <v>85</v>
      </c>
      <c r="AE2449" s="12">
        <f t="shared" si="41"/>
        <v>0</v>
      </c>
    </row>
    <row r="2450" spans="30:31" x14ac:dyDescent="0.25">
      <c r="AD2450" s="12" t="s">
        <v>85</v>
      </c>
      <c r="AE2450" s="12">
        <f t="shared" si="41"/>
        <v>0</v>
      </c>
    </row>
    <row r="2451" spans="30:31" x14ac:dyDescent="0.25">
      <c r="AD2451" s="12" t="s">
        <v>85</v>
      </c>
      <c r="AE2451" s="12">
        <f t="shared" si="41"/>
        <v>0</v>
      </c>
    </row>
    <row r="2452" spans="30:31" x14ac:dyDescent="0.25">
      <c r="AD2452" s="12" t="s">
        <v>85</v>
      </c>
      <c r="AE2452" s="12">
        <f t="shared" si="41"/>
        <v>0</v>
      </c>
    </row>
    <row r="2453" spans="30:31" x14ac:dyDescent="0.25">
      <c r="AD2453" s="12" t="s">
        <v>85</v>
      </c>
      <c r="AE2453" s="12">
        <f t="shared" si="41"/>
        <v>0</v>
      </c>
    </row>
    <row r="2454" spans="30:31" x14ac:dyDescent="0.25">
      <c r="AD2454" s="12" t="s">
        <v>85</v>
      </c>
      <c r="AE2454" s="12">
        <f t="shared" si="41"/>
        <v>0</v>
      </c>
    </row>
    <row r="2455" spans="30:31" x14ac:dyDescent="0.25">
      <c r="AD2455" s="12" t="s">
        <v>85</v>
      </c>
      <c r="AE2455" s="12">
        <f t="shared" si="41"/>
        <v>0</v>
      </c>
    </row>
    <row r="2456" spans="30:31" x14ac:dyDescent="0.25">
      <c r="AD2456" s="12" t="s">
        <v>85</v>
      </c>
      <c r="AE2456" s="12">
        <f t="shared" si="41"/>
        <v>0</v>
      </c>
    </row>
    <row r="2457" spans="30:31" x14ac:dyDescent="0.25">
      <c r="AD2457" s="12" t="s">
        <v>85</v>
      </c>
      <c r="AE2457" s="12">
        <f t="shared" ref="AE2457:AE2520" si="42">+N2457*I2457</f>
        <v>0</v>
      </c>
    </row>
    <row r="2458" spans="30:31" x14ac:dyDescent="0.25">
      <c r="AD2458" s="12" t="s">
        <v>85</v>
      </c>
      <c r="AE2458" s="12">
        <f t="shared" si="42"/>
        <v>0</v>
      </c>
    </row>
    <row r="2459" spans="30:31" x14ac:dyDescent="0.25">
      <c r="AD2459" s="12" t="s">
        <v>85</v>
      </c>
      <c r="AE2459" s="12">
        <f t="shared" si="42"/>
        <v>0</v>
      </c>
    </row>
    <row r="2460" spans="30:31" x14ac:dyDescent="0.25">
      <c r="AD2460" s="12" t="s">
        <v>85</v>
      </c>
      <c r="AE2460" s="12">
        <f t="shared" si="42"/>
        <v>0</v>
      </c>
    </row>
    <row r="2461" spans="30:31" x14ac:dyDescent="0.25">
      <c r="AD2461" s="12" t="s">
        <v>85</v>
      </c>
      <c r="AE2461" s="12">
        <f t="shared" si="42"/>
        <v>0</v>
      </c>
    </row>
    <row r="2462" spans="30:31" x14ac:dyDescent="0.25">
      <c r="AD2462" s="12" t="s">
        <v>85</v>
      </c>
      <c r="AE2462" s="12">
        <f t="shared" si="42"/>
        <v>0</v>
      </c>
    </row>
    <row r="2463" spans="30:31" x14ac:dyDescent="0.25">
      <c r="AD2463" s="12" t="s">
        <v>85</v>
      </c>
      <c r="AE2463" s="12">
        <f t="shared" si="42"/>
        <v>0</v>
      </c>
    </row>
    <row r="2464" spans="30:31" x14ac:dyDescent="0.25">
      <c r="AD2464" s="12" t="s">
        <v>85</v>
      </c>
      <c r="AE2464" s="12">
        <f t="shared" si="42"/>
        <v>0</v>
      </c>
    </row>
    <row r="2465" spans="30:31" x14ac:dyDescent="0.25">
      <c r="AD2465" s="12" t="s">
        <v>85</v>
      </c>
      <c r="AE2465" s="12">
        <f t="shared" si="42"/>
        <v>0</v>
      </c>
    </row>
    <row r="2466" spans="30:31" x14ac:dyDescent="0.25">
      <c r="AD2466" s="12" t="s">
        <v>85</v>
      </c>
      <c r="AE2466" s="12">
        <f t="shared" si="42"/>
        <v>0</v>
      </c>
    </row>
    <row r="2467" spans="30:31" x14ac:dyDescent="0.25">
      <c r="AD2467" s="12" t="s">
        <v>85</v>
      </c>
      <c r="AE2467" s="12">
        <f t="shared" si="42"/>
        <v>0</v>
      </c>
    </row>
    <row r="2468" spans="30:31" x14ac:dyDescent="0.25">
      <c r="AD2468" s="12" t="s">
        <v>85</v>
      </c>
      <c r="AE2468" s="12">
        <f t="shared" si="42"/>
        <v>0</v>
      </c>
    </row>
    <row r="2469" spans="30:31" x14ac:dyDescent="0.25">
      <c r="AD2469" s="12" t="s">
        <v>85</v>
      </c>
      <c r="AE2469" s="12">
        <f t="shared" si="42"/>
        <v>0</v>
      </c>
    </row>
    <row r="2470" spans="30:31" x14ac:dyDescent="0.25">
      <c r="AD2470" s="12" t="s">
        <v>85</v>
      </c>
      <c r="AE2470" s="12">
        <f t="shared" si="42"/>
        <v>0</v>
      </c>
    </row>
    <row r="2471" spans="30:31" x14ac:dyDescent="0.25">
      <c r="AD2471" s="12" t="s">
        <v>85</v>
      </c>
      <c r="AE2471" s="12">
        <f t="shared" si="42"/>
        <v>0</v>
      </c>
    </row>
    <row r="2472" spans="30:31" x14ac:dyDescent="0.25">
      <c r="AD2472" s="12" t="s">
        <v>85</v>
      </c>
      <c r="AE2472" s="12">
        <f t="shared" si="42"/>
        <v>0</v>
      </c>
    </row>
    <row r="2473" spans="30:31" x14ac:dyDescent="0.25">
      <c r="AD2473" s="12" t="s">
        <v>85</v>
      </c>
      <c r="AE2473" s="12">
        <f t="shared" si="42"/>
        <v>0</v>
      </c>
    </row>
    <row r="2474" spans="30:31" x14ac:dyDescent="0.25">
      <c r="AD2474" s="12" t="s">
        <v>85</v>
      </c>
      <c r="AE2474" s="12">
        <f t="shared" si="42"/>
        <v>0</v>
      </c>
    </row>
    <row r="2475" spans="30:31" x14ac:dyDescent="0.25">
      <c r="AD2475" s="12" t="s">
        <v>85</v>
      </c>
      <c r="AE2475" s="12">
        <f t="shared" si="42"/>
        <v>0</v>
      </c>
    </row>
    <row r="2476" spans="30:31" x14ac:dyDescent="0.25">
      <c r="AD2476" s="12" t="s">
        <v>85</v>
      </c>
      <c r="AE2476" s="12">
        <f t="shared" si="42"/>
        <v>0</v>
      </c>
    </row>
    <row r="2477" spans="30:31" x14ac:dyDescent="0.25">
      <c r="AD2477" s="12" t="s">
        <v>85</v>
      </c>
      <c r="AE2477" s="12">
        <f t="shared" si="42"/>
        <v>0</v>
      </c>
    </row>
    <row r="2478" spans="30:31" x14ac:dyDescent="0.25">
      <c r="AD2478" s="12" t="s">
        <v>85</v>
      </c>
      <c r="AE2478" s="12">
        <f t="shared" si="42"/>
        <v>0</v>
      </c>
    </row>
    <row r="2479" spans="30:31" x14ac:dyDescent="0.25">
      <c r="AD2479" s="12" t="s">
        <v>85</v>
      </c>
      <c r="AE2479" s="12">
        <f t="shared" si="42"/>
        <v>0</v>
      </c>
    </row>
    <row r="2480" spans="30:31" x14ac:dyDescent="0.25">
      <c r="AD2480" s="12" t="s">
        <v>85</v>
      </c>
      <c r="AE2480" s="12">
        <f t="shared" si="42"/>
        <v>0</v>
      </c>
    </row>
    <row r="2481" spans="30:31" x14ac:dyDescent="0.25">
      <c r="AD2481" s="12" t="s">
        <v>85</v>
      </c>
      <c r="AE2481" s="12">
        <f t="shared" si="42"/>
        <v>0</v>
      </c>
    </row>
    <row r="2482" spans="30:31" x14ac:dyDescent="0.25">
      <c r="AD2482" s="12" t="s">
        <v>85</v>
      </c>
      <c r="AE2482" s="12">
        <f t="shared" si="42"/>
        <v>0</v>
      </c>
    </row>
    <row r="2483" spans="30:31" x14ac:dyDescent="0.25">
      <c r="AD2483" s="12" t="s">
        <v>85</v>
      </c>
      <c r="AE2483" s="12">
        <f t="shared" si="42"/>
        <v>0</v>
      </c>
    </row>
    <row r="2484" spans="30:31" x14ac:dyDescent="0.25">
      <c r="AD2484" s="12" t="s">
        <v>85</v>
      </c>
      <c r="AE2484" s="12">
        <f t="shared" si="42"/>
        <v>0</v>
      </c>
    </row>
    <row r="2485" spans="30:31" x14ac:dyDescent="0.25">
      <c r="AD2485" s="12" t="s">
        <v>85</v>
      </c>
      <c r="AE2485" s="12">
        <f t="shared" si="42"/>
        <v>0</v>
      </c>
    </row>
    <row r="2486" spans="30:31" x14ac:dyDescent="0.25">
      <c r="AD2486" s="12" t="s">
        <v>85</v>
      </c>
      <c r="AE2486" s="12">
        <f t="shared" si="42"/>
        <v>0</v>
      </c>
    </row>
    <row r="2487" spans="30:31" x14ac:dyDescent="0.25">
      <c r="AD2487" s="12" t="s">
        <v>85</v>
      </c>
      <c r="AE2487" s="12">
        <f t="shared" si="42"/>
        <v>0</v>
      </c>
    </row>
    <row r="2488" spans="30:31" x14ac:dyDescent="0.25">
      <c r="AD2488" s="12" t="s">
        <v>85</v>
      </c>
      <c r="AE2488" s="12">
        <f t="shared" si="42"/>
        <v>0</v>
      </c>
    </row>
    <row r="2489" spans="30:31" x14ac:dyDescent="0.25">
      <c r="AD2489" s="12" t="s">
        <v>85</v>
      </c>
      <c r="AE2489" s="12">
        <f t="shared" si="42"/>
        <v>0</v>
      </c>
    </row>
    <row r="2490" spans="30:31" x14ac:dyDescent="0.25">
      <c r="AD2490" s="12" t="s">
        <v>85</v>
      </c>
      <c r="AE2490" s="12">
        <f t="shared" si="42"/>
        <v>0</v>
      </c>
    </row>
    <row r="2491" spans="30:31" x14ac:dyDescent="0.25">
      <c r="AD2491" s="12" t="s">
        <v>85</v>
      </c>
      <c r="AE2491" s="12">
        <f t="shared" si="42"/>
        <v>0</v>
      </c>
    </row>
    <row r="2492" spans="30:31" x14ac:dyDescent="0.25">
      <c r="AD2492" s="12" t="s">
        <v>85</v>
      </c>
      <c r="AE2492" s="12">
        <f t="shared" si="42"/>
        <v>0</v>
      </c>
    </row>
    <row r="2493" spans="30:31" x14ac:dyDescent="0.25">
      <c r="AD2493" s="12" t="s">
        <v>85</v>
      </c>
      <c r="AE2493" s="12">
        <f t="shared" si="42"/>
        <v>0</v>
      </c>
    </row>
    <row r="2494" spans="30:31" x14ac:dyDescent="0.25">
      <c r="AD2494" s="12" t="s">
        <v>85</v>
      </c>
      <c r="AE2494" s="12">
        <f t="shared" si="42"/>
        <v>0</v>
      </c>
    </row>
    <row r="2495" spans="30:31" x14ac:dyDescent="0.25">
      <c r="AD2495" s="12" t="s">
        <v>85</v>
      </c>
      <c r="AE2495" s="12">
        <f t="shared" si="42"/>
        <v>0</v>
      </c>
    </row>
    <row r="2496" spans="30:31" x14ac:dyDescent="0.25">
      <c r="AD2496" s="12" t="s">
        <v>85</v>
      </c>
      <c r="AE2496" s="12">
        <f t="shared" si="42"/>
        <v>0</v>
      </c>
    </row>
    <row r="2497" spans="30:31" x14ac:dyDescent="0.25">
      <c r="AD2497" s="12" t="s">
        <v>85</v>
      </c>
      <c r="AE2497" s="12">
        <f t="shared" si="42"/>
        <v>0</v>
      </c>
    </row>
    <row r="2498" spans="30:31" x14ac:dyDescent="0.25">
      <c r="AD2498" s="12" t="s">
        <v>85</v>
      </c>
      <c r="AE2498" s="12">
        <f t="shared" si="42"/>
        <v>0</v>
      </c>
    </row>
    <row r="2499" spans="30:31" x14ac:dyDescent="0.25">
      <c r="AD2499" s="12" t="s">
        <v>85</v>
      </c>
      <c r="AE2499" s="12">
        <f t="shared" si="42"/>
        <v>0</v>
      </c>
    </row>
    <row r="2500" spans="30:31" x14ac:dyDescent="0.25">
      <c r="AD2500" s="12" t="s">
        <v>85</v>
      </c>
      <c r="AE2500" s="12">
        <f t="shared" si="42"/>
        <v>0</v>
      </c>
    </row>
    <row r="2501" spans="30:31" x14ac:dyDescent="0.25">
      <c r="AD2501" s="12" t="s">
        <v>85</v>
      </c>
      <c r="AE2501" s="12">
        <f t="shared" si="42"/>
        <v>0</v>
      </c>
    </row>
    <row r="2502" spans="30:31" x14ac:dyDescent="0.25">
      <c r="AD2502" s="12" t="s">
        <v>85</v>
      </c>
      <c r="AE2502" s="12">
        <f t="shared" si="42"/>
        <v>0</v>
      </c>
    </row>
    <row r="2503" spans="30:31" x14ac:dyDescent="0.25">
      <c r="AD2503" s="12" t="s">
        <v>85</v>
      </c>
      <c r="AE2503" s="12">
        <f t="shared" si="42"/>
        <v>0</v>
      </c>
    </row>
    <row r="2504" spans="30:31" x14ac:dyDescent="0.25">
      <c r="AD2504" s="17">
        <v>46196.882638888892</v>
      </c>
      <c r="AE2504" s="12">
        <f t="shared" si="42"/>
        <v>0</v>
      </c>
    </row>
    <row r="2505" spans="30:31" x14ac:dyDescent="0.25">
      <c r="AD2505" s="17">
        <v>46196.882638888892</v>
      </c>
      <c r="AE2505" s="12">
        <f t="shared" si="42"/>
        <v>0</v>
      </c>
    </row>
    <row r="2506" spans="30:31" x14ac:dyDescent="0.25">
      <c r="AD2506" s="17">
        <v>46196.882638888892</v>
      </c>
      <c r="AE2506" s="12">
        <f t="shared" si="42"/>
        <v>0</v>
      </c>
    </row>
    <row r="2507" spans="30:31" x14ac:dyDescent="0.25">
      <c r="AD2507" s="17">
        <v>46196.882638888892</v>
      </c>
      <c r="AE2507" s="12">
        <f t="shared" si="42"/>
        <v>0</v>
      </c>
    </row>
    <row r="2508" spans="30:31" x14ac:dyDescent="0.25">
      <c r="AD2508" s="17">
        <v>46196.882638888892</v>
      </c>
      <c r="AE2508" s="12">
        <f t="shared" si="42"/>
        <v>0</v>
      </c>
    </row>
    <row r="2509" spans="30:31" x14ac:dyDescent="0.25">
      <c r="AD2509" s="17">
        <v>46196.882638888892</v>
      </c>
      <c r="AE2509" s="12">
        <f t="shared" si="42"/>
        <v>0</v>
      </c>
    </row>
    <row r="2510" spans="30:31" x14ac:dyDescent="0.25">
      <c r="AD2510" s="17">
        <v>46196.882638888892</v>
      </c>
      <c r="AE2510" s="12">
        <f t="shared" si="42"/>
        <v>0</v>
      </c>
    </row>
    <row r="2511" spans="30:31" x14ac:dyDescent="0.25">
      <c r="AD2511" s="17">
        <v>46196.882638888892</v>
      </c>
      <c r="AE2511" s="12">
        <f t="shared" si="42"/>
        <v>0</v>
      </c>
    </row>
    <row r="2512" spans="30:31" x14ac:dyDescent="0.25">
      <c r="AD2512" s="27">
        <v>46196.882638888892</v>
      </c>
      <c r="AE2512" s="12">
        <f t="shared" si="42"/>
        <v>0</v>
      </c>
    </row>
    <row r="2513" spans="30:31" x14ac:dyDescent="0.25">
      <c r="AD2513" s="17">
        <v>46196.882638888892</v>
      </c>
      <c r="AE2513" s="12">
        <f t="shared" si="42"/>
        <v>0</v>
      </c>
    </row>
    <row r="2514" spans="30:31" x14ac:dyDescent="0.25">
      <c r="AD2514" s="27">
        <v>46196.882638888892</v>
      </c>
      <c r="AE2514" s="12">
        <f t="shared" si="42"/>
        <v>0</v>
      </c>
    </row>
    <row r="2515" spans="30:31" x14ac:dyDescent="0.25">
      <c r="AD2515" s="17">
        <v>46196.882638888892</v>
      </c>
      <c r="AE2515" s="12">
        <f t="shared" si="42"/>
        <v>0</v>
      </c>
    </row>
    <row r="2516" spans="30:31" x14ac:dyDescent="0.25">
      <c r="AD2516" s="17">
        <v>46196.882638888892</v>
      </c>
      <c r="AE2516" s="12">
        <f t="shared" si="42"/>
        <v>0</v>
      </c>
    </row>
    <row r="2517" spans="30:31" x14ac:dyDescent="0.25">
      <c r="AD2517" s="17">
        <v>46196.882638888892</v>
      </c>
      <c r="AE2517" s="12">
        <f t="shared" si="42"/>
        <v>0</v>
      </c>
    </row>
    <row r="2518" spans="30:31" x14ac:dyDescent="0.25">
      <c r="AD2518" s="17">
        <v>46196.882638888892</v>
      </c>
      <c r="AE2518" s="12">
        <f t="shared" si="42"/>
        <v>0</v>
      </c>
    </row>
    <row r="2519" spans="30:31" x14ac:dyDescent="0.25">
      <c r="AD2519" s="17">
        <v>46196.882638888892</v>
      </c>
      <c r="AE2519" s="12">
        <f t="shared" si="42"/>
        <v>0</v>
      </c>
    </row>
    <row r="2520" spans="30:31" x14ac:dyDescent="0.25">
      <c r="AD2520" s="17">
        <v>46196.882638888892</v>
      </c>
      <c r="AE2520" s="12">
        <f t="shared" si="42"/>
        <v>0</v>
      </c>
    </row>
    <row r="2521" spans="30:31" x14ac:dyDescent="0.25">
      <c r="AD2521" s="17">
        <v>46196.882638888892</v>
      </c>
      <c r="AE2521" s="12">
        <f t="shared" ref="AE2521:AE2584" si="43">+N2521*I2521</f>
        <v>0</v>
      </c>
    </row>
    <row r="2522" spans="30:31" x14ac:dyDescent="0.25">
      <c r="AD2522" s="17">
        <v>46196.882638888892</v>
      </c>
      <c r="AE2522" s="12">
        <f t="shared" si="43"/>
        <v>0</v>
      </c>
    </row>
    <row r="2523" spans="30:31" x14ac:dyDescent="0.25">
      <c r="AD2523" s="17">
        <v>46196.882638888892</v>
      </c>
      <c r="AE2523" s="12">
        <f t="shared" si="43"/>
        <v>0</v>
      </c>
    </row>
    <row r="2524" spans="30:31" x14ac:dyDescent="0.25">
      <c r="AD2524" s="17">
        <v>46196.882638888892</v>
      </c>
      <c r="AE2524" s="12">
        <f t="shared" si="43"/>
        <v>0</v>
      </c>
    </row>
    <row r="2525" spans="30:31" x14ac:dyDescent="0.25">
      <c r="AD2525" s="17">
        <v>46196.882638888892</v>
      </c>
      <c r="AE2525" s="12">
        <f t="shared" si="43"/>
        <v>0</v>
      </c>
    </row>
    <row r="2526" spans="30:31" x14ac:dyDescent="0.25">
      <c r="AD2526" s="17">
        <v>46196.882638888892</v>
      </c>
      <c r="AE2526" s="12">
        <f t="shared" si="43"/>
        <v>0</v>
      </c>
    </row>
    <row r="2527" spans="30:31" x14ac:dyDescent="0.25">
      <c r="AD2527" s="17">
        <v>46196.882638888892</v>
      </c>
      <c r="AE2527" s="12">
        <f t="shared" si="43"/>
        <v>0</v>
      </c>
    </row>
    <row r="2528" spans="30:31" x14ac:dyDescent="0.25">
      <c r="AD2528" s="17">
        <v>46196.882638888892</v>
      </c>
      <c r="AE2528" s="12">
        <f t="shared" si="43"/>
        <v>0</v>
      </c>
    </row>
    <row r="2529" spans="30:31" x14ac:dyDescent="0.25">
      <c r="AD2529" s="17">
        <v>46196.882638888892</v>
      </c>
      <c r="AE2529" s="12">
        <f t="shared" si="43"/>
        <v>0</v>
      </c>
    </row>
    <row r="2530" spans="30:31" x14ac:dyDescent="0.25">
      <c r="AD2530" s="17">
        <v>46196.882638888892</v>
      </c>
      <c r="AE2530" s="12">
        <f t="shared" si="43"/>
        <v>0</v>
      </c>
    </row>
    <row r="2531" spans="30:31" x14ac:dyDescent="0.25">
      <c r="AD2531" s="17">
        <v>46196.882638888892</v>
      </c>
      <c r="AE2531" s="12">
        <f t="shared" si="43"/>
        <v>0</v>
      </c>
    </row>
    <row r="2532" spans="30:31" x14ac:dyDescent="0.25">
      <c r="AD2532" s="17">
        <v>46196.882638888892</v>
      </c>
      <c r="AE2532" s="12">
        <f t="shared" si="43"/>
        <v>0</v>
      </c>
    </row>
    <row r="2533" spans="30:31" x14ac:dyDescent="0.25">
      <c r="AD2533" s="17">
        <v>46196.882638888892</v>
      </c>
      <c r="AE2533" s="12">
        <f t="shared" si="43"/>
        <v>0</v>
      </c>
    </row>
    <row r="2534" spans="30:31" x14ac:dyDescent="0.25">
      <c r="AD2534" s="17">
        <v>46196.882638888892</v>
      </c>
      <c r="AE2534" s="12">
        <f t="shared" si="43"/>
        <v>0</v>
      </c>
    </row>
    <row r="2535" spans="30:31" x14ac:dyDescent="0.25">
      <c r="AD2535" s="17">
        <v>46196.882638888892</v>
      </c>
      <c r="AE2535" s="12">
        <f t="shared" si="43"/>
        <v>0</v>
      </c>
    </row>
    <row r="2536" spans="30:31" x14ac:dyDescent="0.25">
      <c r="AD2536" s="17">
        <v>46196.882638888892</v>
      </c>
      <c r="AE2536" s="12">
        <f t="shared" si="43"/>
        <v>0</v>
      </c>
    </row>
    <row r="2537" spans="30:31" x14ac:dyDescent="0.25">
      <c r="AD2537" s="17">
        <v>46196.882638888892</v>
      </c>
      <c r="AE2537" s="12">
        <f t="shared" si="43"/>
        <v>0</v>
      </c>
    </row>
    <row r="2538" spans="30:31" x14ac:dyDescent="0.25">
      <c r="AD2538" s="17">
        <v>46196.882638888892</v>
      </c>
      <c r="AE2538" s="12">
        <f t="shared" si="43"/>
        <v>0</v>
      </c>
    </row>
    <row r="2539" spans="30:31" x14ac:dyDescent="0.25">
      <c r="AD2539" s="17">
        <v>46196.882638888892</v>
      </c>
      <c r="AE2539" s="12">
        <f t="shared" si="43"/>
        <v>0</v>
      </c>
    </row>
    <row r="2540" spans="30:31" x14ac:dyDescent="0.25">
      <c r="AD2540" s="17">
        <v>46196.882638888892</v>
      </c>
      <c r="AE2540" s="12">
        <f t="shared" si="43"/>
        <v>0</v>
      </c>
    </row>
    <row r="2541" spans="30:31" x14ac:dyDescent="0.25">
      <c r="AD2541" s="17">
        <v>46196.882638888892</v>
      </c>
      <c r="AE2541" s="12">
        <f t="shared" si="43"/>
        <v>0</v>
      </c>
    </row>
    <row r="2542" spans="30:31" x14ac:dyDescent="0.25">
      <c r="AD2542" s="17">
        <v>46196.882638888892</v>
      </c>
      <c r="AE2542" s="12">
        <f t="shared" si="43"/>
        <v>0</v>
      </c>
    </row>
    <row r="2543" spans="30:31" x14ac:dyDescent="0.25">
      <c r="AD2543" s="17">
        <v>46196.882638888892</v>
      </c>
      <c r="AE2543" s="12">
        <f t="shared" si="43"/>
        <v>0</v>
      </c>
    </row>
    <row r="2544" spans="30:31" x14ac:dyDescent="0.25">
      <c r="AD2544" s="17">
        <v>46196.882638888892</v>
      </c>
      <c r="AE2544" s="12">
        <f t="shared" si="43"/>
        <v>0</v>
      </c>
    </row>
    <row r="2545" spans="30:31" x14ac:dyDescent="0.25">
      <c r="AD2545" s="17">
        <v>46196.882638888892</v>
      </c>
      <c r="AE2545" s="12">
        <f t="shared" si="43"/>
        <v>0</v>
      </c>
    </row>
    <row r="2546" spans="30:31" x14ac:dyDescent="0.25">
      <c r="AD2546" s="17">
        <v>46196.882638888892</v>
      </c>
      <c r="AE2546" s="12">
        <f t="shared" si="43"/>
        <v>0</v>
      </c>
    </row>
    <row r="2547" spans="30:31" x14ac:dyDescent="0.25">
      <c r="AD2547" s="17">
        <v>46196.882638888892</v>
      </c>
      <c r="AE2547" s="12">
        <f t="shared" si="43"/>
        <v>0</v>
      </c>
    </row>
    <row r="2548" spans="30:31" x14ac:dyDescent="0.25">
      <c r="AD2548" s="17">
        <v>46196.882638888892</v>
      </c>
      <c r="AE2548" s="12">
        <f t="shared" si="43"/>
        <v>0</v>
      </c>
    </row>
    <row r="2549" spans="30:31" x14ac:dyDescent="0.25">
      <c r="AD2549" s="17">
        <v>46196.882638888892</v>
      </c>
      <c r="AE2549" s="12">
        <f t="shared" si="43"/>
        <v>0</v>
      </c>
    </row>
    <row r="2550" spans="30:31" x14ac:dyDescent="0.25">
      <c r="AD2550" s="17">
        <v>46196.882638888892</v>
      </c>
      <c r="AE2550" s="12">
        <f t="shared" si="43"/>
        <v>0</v>
      </c>
    </row>
    <row r="2551" spans="30:31" x14ac:dyDescent="0.25">
      <c r="AD2551" s="17">
        <v>46196.882638888892</v>
      </c>
      <c r="AE2551" s="12">
        <f t="shared" si="43"/>
        <v>0</v>
      </c>
    </row>
    <row r="2552" spans="30:31" x14ac:dyDescent="0.25">
      <c r="AD2552" s="17">
        <v>46196.882638888892</v>
      </c>
      <c r="AE2552" s="12">
        <f t="shared" si="43"/>
        <v>0</v>
      </c>
    </row>
    <row r="2553" spans="30:31" x14ac:dyDescent="0.25">
      <c r="AD2553" s="17">
        <v>46196.882638888892</v>
      </c>
      <c r="AE2553" s="12">
        <f t="shared" si="43"/>
        <v>0</v>
      </c>
    </row>
    <row r="2554" spans="30:31" x14ac:dyDescent="0.25">
      <c r="AD2554" s="17">
        <v>46196.882638888892</v>
      </c>
      <c r="AE2554" s="12">
        <f t="shared" si="43"/>
        <v>0</v>
      </c>
    </row>
    <row r="2555" spans="30:31" x14ac:dyDescent="0.25">
      <c r="AD2555" s="17">
        <v>46196.882638888892</v>
      </c>
      <c r="AE2555" s="12">
        <f t="shared" si="43"/>
        <v>0</v>
      </c>
    </row>
    <row r="2556" spans="30:31" x14ac:dyDescent="0.25">
      <c r="AD2556" s="17">
        <v>46196.882638888892</v>
      </c>
      <c r="AE2556" s="12">
        <f t="shared" si="43"/>
        <v>0</v>
      </c>
    </row>
    <row r="2557" spans="30:31" x14ac:dyDescent="0.25">
      <c r="AD2557" s="17">
        <v>46196.882638888892</v>
      </c>
      <c r="AE2557" s="12">
        <f t="shared" si="43"/>
        <v>0</v>
      </c>
    </row>
    <row r="2558" spans="30:31" x14ac:dyDescent="0.25">
      <c r="AD2558" s="17">
        <v>46196.882638888892</v>
      </c>
      <c r="AE2558" s="12">
        <f t="shared" si="43"/>
        <v>0</v>
      </c>
    </row>
    <row r="2559" spans="30:31" x14ac:dyDescent="0.25">
      <c r="AD2559" s="17">
        <v>46196.882638888892</v>
      </c>
      <c r="AE2559" s="12">
        <f t="shared" si="43"/>
        <v>0</v>
      </c>
    </row>
    <row r="2560" spans="30:31" x14ac:dyDescent="0.25">
      <c r="AD2560" s="17">
        <v>46196.882638888892</v>
      </c>
      <c r="AE2560" s="12">
        <f t="shared" si="43"/>
        <v>0</v>
      </c>
    </row>
    <row r="2561" spans="30:31" x14ac:dyDescent="0.25">
      <c r="AD2561" s="27">
        <v>46196.882638888892</v>
      </c>
      <c r="AE2561" s="12">
        <f t="shared" si="43"/>
        <v>0</v>
      </c>
    </row>
    <row r="2562" spans="30:31" x14ac:dyDescent="0.25">
      <c r="AD2562" s="17">
        <v>46196.882638888892</v>
      </c>
      <c r="AE2562" s="12">
        <f t="shared" si="43"/>
        <v>0</v>
      </c>
    </row>
    <row r="2563" spans="30:31" x14ac:dyDescent="0.25">
      <c r="AD2563" s="17">
        <v>46196.882638888892</v>
      </c>
      <c r="AE2563" s="12">
        <f t="shared" si="43"/>
        <v>0</v>
      </c>
    </row>
    <row r="2564" spans="30:31" x14ac:dyDescent="0.25">
      <c r="AD2564" s="17">
        <v>46196.882638888892</v>
      </c>
      <c r="AE2564" s="12">
        <f t="shared" si="43"/>
        <v>0</v>
      </c>
    </row>
    <row r="2565" spans="30:31" x14ac:dyDescent="0.25">
      <c r="AD2565" s="17">
        <v>46196.882638888892</v>
      </c>
      <c r="AE2565" s="12">
        <f t="shared" si="43"/>
        <v>0</v>
      </c>
    </row>
    <row r="2566" spans="30:31" x14ac:dyDescent="0.25">
      <c r="AD2566" s="17">
        <v>46196.882638888892</v>
      </c>
      <c r="AE2566" s="12">
        <f t="shared" si="43"/>
        <v>0</v>
      </c>
    </row>
    <row r="2567" spans="30:31" x14ac:dyDescent="0.25">
      <c r="AD2567" s="17">
        <v>46196.882638888892</v>
      </c>
      <c r="AE2567" s="12">
        <f t="shared" si="43"/>
        <v>0</v>
      </c>
    </row>
    <row r="2568" spans="30:31" x14ac:dyDescent="0.25">
      <c r="AD2568" s="17">
        <v>46196.882638888892</v>
      </c>
      <c r="AE2568" s="12">
        <f t="shared" si="43"/>
        <v>0</v>
      </c>
    </row>
    <row r="2569" spans="30:31" x14ac:dyDescent="0.25">
      <c r="AD2569" s="17">
        <v>46196.882638888892</v>
      </c>
      <c r="AE2569" s="12">
        <f t="shared" si="43"/>
        <v>0</v>
      </c>
    </row>
    <row r="2570" spans="30:31" x14ac:dyDescent="0.25">
      <c r="AD2570" s="17">
        <v>46196.882638888892</v>
      </c>
      <c r="AE2570" s="12">
        <f t="shared" si="43"/>
        <v>0</v>
      </c>
    </row>
    <row r="2571" spans="30:31" x14ac:dyDescent="0.25">
      <c r="AD2571" s="17">
        <v>46196.882638888892</v>
      </c>
      <c r="AE2571" s="12">
        <f t="shared" si="43"/>
        <v>0</v>
      </c>
    </row>
    <row r="2572" spans="30:31" x14ac:dyDescent="0.25">
      <c r="AD2572" s="17">
        <v>46196.882638888892</v>
      </c>
      <c r="AE2572" s="12">
        <f t="shared" si="43"/>
        <v>0</v>
      </c>
    </row>
    <row r="2573" spans="30:31" x14ac:dyDescent="0.25">
      <c r="AD2573" s="17">
        <v>46196.882638888892</v>
      </c>
      <c r="AE2573" s="12">
        <f t="shared" si="43"/>
        <v>0</v>
      </c>
    </row>
    <row r="2574" spans="30:31" x14ac:dyDescent="0.25">
      <c r="AD2574" s="17">
        <v>46196.882638888892</v>
      </c>
      <c r="AE2574" s="12">
        <f t="shared" si="43"/>
        <v>0</v>
      </c>
    </row>
    <row r="2575" spans="30:31" x14ac:dyDescent="0.25">
      <c r="AD2575" s="17">
        <v>46196.882638888892</v>
      </c>
      <c r="AE2575" s="12">
        <f t="shared" si="43"/>
        <v>0</v>
      </c>
    </row>
    <row r="2576" spans="30:31" x14ac:dyDescent="0.25">
      <c r="AD2576" s="17">
        <v>46196.882638888892</v>
      </c>
      <c r="AE2576" s="12">
        <f t="shared" si="43"/>
        <v>0</v>
      </c>
    </row>
    <row r="2577" spans="30:31" x14ac:dyDescent="0.25">
      <c r="AD2577" s="27">
        <v>46196.691689814812</v>
      </c>
      <c r="AE2577" s="12">
        <f t="shared" si="43"/>
        <v>0</v>
      </c>
    </row>
    <row r="2578" spans="30:31" x14ac:dyDescent="0.25">
      <c r="AD2578" s="17">
        <v>46196.691689814812</v>
      </c>
      <c r="AE2578" s="12">
        <f t="shared" si="43"/>
        <v>0</v>
      </c>
    </row>
    <row r="2579" spans="30:31" x14ac:dyDescent="0.25">
      <c r="AD2579" s="17">
        <v>46196.691689814812</v>
      </c>
      <c r="AE2579" s="12">
        <f t="shared" si="43"/>
        <v>0</v>
      </c>
    </row>
    <row r="2580" spans="30:31" x14ac:dyDescent="0.25">
      <c r="AD2580" s="17">
        <v>46196.691689814812</v>
      </c>
      <c r="AE2580" s="12">
        <f t="shared" si="43"/>
        <v>0</v>
      </c>
    </row>
    <row r="2581" spans="30:31" x14ac:dyDescent="0.25">
      <c r="AD2581" s="17">
        <v>46196.691689814812</v>
      </c>
      <c r="AE2581" s="12">
        <f t="shared" si="43"/>
        <v>0</v>
      </c>
    </row>
    <row r="2582" spans="30:31" x14ac:dyDescent="0.25">
      <c r="AD2582" s="17">
        <v>46196.691689814812</v>
      </c>
      <c r="AE2582" s="12">
        <f t="shared" si="43"/>
        <v>0</v>
      </c>
    </row>
    <row r="2583" spans="30:31" x14ac:dyDescent="0.25">
      <c r="AD2583" s="17">
        <v>46196.691689814812</v>
      </c>
      <c r="AE2583" s="12">
        <f t="shared" si="43"/>
        <v>0</v>
      </c>
    </row>
    <row r="2584" spans="30:31" x14ac:dyDescent="0.25">
      <c r="AD2584" s="17">
        <v>46196.691689814812</v>
      </c>
      <c r="AE2584" s="12">
        <f t="shared" si="43"/>
        <v>0</v>
      </c>
    </row>
    <row r="2585" spans="30:31" x14ac:dyDescent="0.25">
      <c r="AD2585" s="17">
        <v>46196.691689814812</v>
      </c>
      <c r="AE2585" s="12">
        <f t="shared" ref="AE2585:AE2600" si="44">+N2585*I2585</f>
        <v>0</v>
      </c>
    </row>
    <row r="2586" spans="30:31" x14ac:dyDescent="0.25">
      <c r="AD2586" s="17">
        <v>46196.691689814812</v>
      </c>
      <c r="AE2586" s="12">
        <f t="shared" si="44"/>
        <v>0</v>
      </c>
    </row>
    <row r="2587" spans="30:31" x14ac:dyDescent="0.25">
      <c r="AD2587" s="17">
        <v>46196.691689814812</v>
      </c>
      <c r="AE2587" s="12">
        <f t="shared" si="44"/>
        <v>0</v>
      </c>
    </row>
    <row r="2588" spans="30:31" x14ac:dyDescent="0.25">
      <c r="AD2588" s="17">
        <v>46196.691689814812</v>
      </c>
      <c r="AE2588" s="12">
        <f t="shared" si="44"/>
        <v>0</v>
      </c>
    </row>
    <row r="2589" spans="30:31" x14ac:dyDescent="0.25">
      <c r="AD2589" s="17">
        <v>46196.691689814812</v>
      </c>
      <c r="AE2589" s="12">
        <f t="shared" si="44"/>
        <v>0</v>
      </c>
    </row>
    <row r="2590" spans="30:31" x14ac:dyDescent="0.25">
      <c r="AD2590" s="27">
        <v>46196.691689814812</v>
      </c>
      <c r="AE2590" s="12">
        <f t="shared" si="44"/>
        <v>0</v>
      </c>
    </row>
    <row r="2591" spans="30:31" x14ac:dyDescent="0.25">
      <c r="AD2591" s="17">
        <v>46196.691689814812</v>
      </c>
      <c r="AE2591" s="12">
        <f t="shared" si="44"/>
        <v>0</v>
      </c>
    </row>
    <row r="2592" spans="30:31" x14ac:dyDescent="0.25">
      <c r="AD2592" s="17">
        <v>46196.691689814812</v>
      </c>
      <c r="AE2592" s="12">
        <f t="shared" si="44"/>
        <v>0</v>
      </c>
    </row>
    <row r="2593" spans="30:31" x14ac:dyDescent="0.25">
      <c r="AD2593" s="17">
        <v>46196.691689814812</v>
      </c>
      <c r="AE2593" s="12">
        <f t="shared" si="44"/>
        <v>0</v>
      </c>
    </row>
    <row r="2594" spans="30:31" x14ac:dyDescent="0.25">
      <c r="AD2594" s="17">
        <v>46196.691689814812</v>
      </c>
      <c r="AE2594" s="12">
        <f t="shared" si="44"/>
        <v>0</v>
      </c>
    </row>
    <row r="2595" spans="30:31" x14ac:dyDescent="0.25">
      <c r="AD2595" s="17">
        <v>46196.691689814812</v>
      </c>
      <c r="AE2595" s="12">
        <f t="shared" si="44"/>
        <v>0</v>
      </c>
    </row>
    <row r="2596" spans="30:31" x14ac:dyDescent="0.25">
      <c r="AD2596" s="17">
        <v>46196.691689814812</v>
      </c>
      <c r="AE2596" s="12">
        <f t="shared" si="44"/>
        <v>0</v>
      </c>
    </row>
    <row r="2597" spans="30:31" x14ac:dyDescent="0.25">
      <c r="AD2597" s="17">
        <v>46196.691689814812</v>
      </c>
      <c r="AE2597" s="12">
        <f t="shared" si="44"/>
        <v>0</v>
      </c>
    </row>
    <row r="2598" spans="30:31" x14ac:dyDescent="0.25">
      <c r="AD2598" s="17">
        <v>46196.691689814812</v>
      </c>
      <c r="AE2598" s="12">
        <f t="shared" si="44"/>
        <v>0</v>
      </c>
    </row>
    <row r="2599" spans="30:31" x14ac:dyDescent="0.25">
      <c r="AD2599" s="17">
        <v>46196.691689814812</v>
      </c>
      <c r="AE2599" s="12">
        <f t="shared" si="44"/>
        <v>0</v>
      </c>
    </row>
    <row r="2600" spans="30:31" x14ac:dyDescent="0.25">
      <c r="AD2600" s="17">
        <v>46196.691689814812</v>
      </c>
      <c r="AE2600" s="12">
        <f t="shared" si="44"/>
        <v>0</v>
      </c>
    </row>
    <row r="2601" spans="30:31" x14ac:dyDescent="0.25">
      <c r="AD2601" s="17">
        <v>46196.691689814812</v>
      </c>
      <c r="AE2601" s="12">
        <f t="shared" ref="AE2601:AE2664" si="45">+N2601*I2601</f>
        <v>0</v>
      </c>
    </row>
    <row r="2602" spans="30:31" x14ac:dyDescent="0.25">
      <c r="AD2602" s="17">
        <v>46196.691689814812</v>
      </c>
      <c r="AE2602" s="12">
        <f t="shared" si="45"/>
        <v>0</v>
      </c>
    </row>
    <row r="2603" spans="30:31" x14ac:dyDescent="0.25">
      <c r="AD2603" s="17">
        <v>46196.691689814812</v>
      </c>
      <c r="AE2603" s="12">
        <f t="shared" si="45"/>
        <v>0</v>
      </c>
    </row>
    <row r="2604" spans="30:31" x14ac:dyDescent="0.25">
      <c r="AD2604" s="17">
        <v>46196.691689814812</v>
      </c>
      <c r="AE2604" s="12">
        <f t="shared" si="45"/>
        <v>0</v>
      </c>
    </row>
    <row r="2605" spans="30:31" x14ac:dyDescent="0.25">
      <c r="AD2605" s="17">
        <v>46196.691689814812</v>
      </c>
      <c r="AE2605" s="12">
        <f t="shared" si="45"/>
        <v>0</v>
      </c>
    </row>
    <row r="2606" spans="30:31" x14ac:dyDescent="0.25">
      <c r="AD2606" s="17">
        <v>46196.691689814812</v>
      </c>
      <c r="AE2606" s="12">
        <f t="shared" si="45"/>
        <v>0</v>
      </c>
    </row>
    <row r="2607" spans="30:31" x14ac:dyDescent="0.25">
      <c r="AD2607" s="17">
        <v>46196.691689814812</v>
      </c>
      <c r="AE2607" s="12">
        <f t="shared" si="45"/>
        <v>0</v>
      </c>
    </row>
    <row r="2608" spans="30:31" x14ac:dyDescent="0.25">
      <c r="AD2608" s="17">
        <v>46196.691689814812</v>
      </c>
      <c r="AE2608" s="12">
        <f t="shared" si="45"/>
        <v>0</v>
      </c>
    </row>
    <row r="2609" spans="30:31" x14ac:dyDescent="0.25">
      <c r="AD2609" s="17">
        <v>46196.691689814812</v>
      </c>
      <c r="AE2609" s="12">
        <f t="shared" si="45"/>
        <v>0</v>
      </c>
    </row>
    <row r="2610" spans="30:31" x14ac:dyDescent="0.25">
      <c r="AD2610" s="17">
        <v>46196.691689814812</v>
      </c>
      <c r="AE2610" s="12">
        <f t="shared" si="45"/>
        <v>0</v>
      </c>
    </row>
    <row r="2611" spans="30:31" x14ac:dyDescent="0.25">
      <c r="AD2611" s="17">
        <v>46196.691689814812</v>
      </c>
      <c r="AE2611" s="12">
        <f t="shared" si="45"/>
        <v>0</v>
      </c>
    </row>
    <row r="2612" spans="30:31" x14ac:dyDescent="0.25">
      <c r="AD2612" s="17">
        <v>46196.691689814812</v>
      </c>
      <c r="AE2612" s="12">
        <f t="shared" si="45"/>
        <v>0</v>
      </c>
    </row>
    <row r="2613" spans="30:31" x14ac:dyDescent="0.25">
      <c r="AD2613" s="17">
        <v>46196.691689814812</v>
      </c>
      <c r="AE2613" s="12">
        <f t="shared" si="45"/>
        <v>0</v>
      </c>
    </row>
    <row r="2614" spans="30:31" x14ac:dyDescent="0.25">
      <c r="AD2614" s="17">
        <v>46196.691689814812</v>
      </c>
      <c r="AE2614" s="12">
        <f t="shared" si="45"/>
        <v>0</v>
      </c>
    </row>
    <row r="2615" spans="30:31" x14ac:dyDescent="0.25">
      <c r="AD2615" s="17">
        <v>46196.691689814812</v>
      </c>
      <c r="AE2615" s="12">
        <f t="shared" si="45"/>
        <v>0</v>
      </c>
    </row>
    <row r="2616" spans="30:31" x14ac:dyDescent="0.25">
      <c r="AD2616" s="17">
        <v>46196.691689814812</v>
      </c>
      <c r="AE2616" s="12">
        <f t="shared" si="45"/>
        <v>0</v>
      </c>
    </row>
    <row r="2617" spans="30:31" x14ac:dyDescent="0.25">
      <c r="AD2617" s="17">
        <v>46196.691689814812</v>
      </c>
      <c r="AE2617" s="12">
        <f t="shared" si="45"/>
        <v>0</v>
      </c>
    </row>
    <row r="2618" spans="30:31" x14ac:dyDescent="0.25">
      <c r="AD2618" s="17">
        <v>46196.691689814812</v>
      </c>
      <c r="AE2618" s="12">
        <f t="shared" si="45"/>
        <v>0</v>
      </c>
    </row>
    <row r="2619" spans="30:31" x14ac:dyDescent="0.25">
      <c r="AD2619" s="17">
        <v>46196.691689814812</v>
      </c>
      <c r="AE2619" s="12">
        <f t="shared" si="45"/>
        <v>0</v>
      </c>
    </row>
    <row r="2620" spans="30:31" x14ac:dyDescent="0.25">
      <c r="AD2620" s="17">
        <v>46196.691689814812</v>
      </c>
      <c r="AE2620" s="12">
        <f t="shared" si="45"/>
        <v>0</v>
      </c>
    </row>
    <row r="2621" spans="30:31" x14ac:dyDescent="0.25">
      <c r="AD2621" s="17">
        <v>46196.691689814812</v>
      </c>
      <c r="AE2621" s="12">
        <f t="shared" si="45"/>
        <v>0</v>
      </c>
    </row>
    <row r="2622" spans="30:31" x14ac:dyDescent="0.25">
      <c r="AD2622" s="17">
        <v>46196.691689814812</v>
      </c>
      <c r="AE2622" s="12">
        <f t="shared" si="45"/>
        <v>0</v>
      </c>
    </row>
    <row r="2623" spans="30:31" x14ac:dyDescent="0.25">
      <c r="AD2623" s="17">
        <v>46196.691689814812</v>
      </c>
      <c r="AE2623" s="12">
        <f t="shared" si="45"/>
        <v>0</v>
      </c>
    </row>
    <row r="2624" spans="30:31" x14ac:dyDescent="0.25">
      <c r="AD2624" s="17">
        <v>46196.691689814812</v>
      </c>
      <c r="AE2624" s="12">
        <f t="shared" si="45"/>
        <v>0</v>
      </c>
    </row>
    <row r="2625" spans="30:31" x14ac:dyDescent="0.25">
      <c r="AD2625" s="17">
        <v>46196.691689814812</v>
      </c>
      <c r="AE2625" s="12">
        <f t="shared" si="45"/>
        <v>0</v>
      </c>
    </row>
    <row r="2626" spans="30:31" x14ac:dyDescent="0.25">
      <c r="AD2626" s="17">
        <v>46196.691689814812</v>
      </c>
      <c r="AE2626" s="12">
        <f t="shared" si="45"/>
        <v>0</v>
      </c>
    </row>
    <row r="2627" spans="30:31" x14ac:dyDescent="0.25">
      <c r="AD2627" s="17">
        <v>46196.691689814812</v>
      </c>
      <c r="AE2627" s="12">
        <f t="shared" si="45"/>
        <v>0</v>
      </c>
    </row>
    <row r="2628" spans="30:31" x14ac:dyDescent="0.25">
      <c r="AD2628" s="17">
        <v>46196.691689814812</v>
      </c>
      <c r="AE2628" s="12">
        <f t="shared" si="45"/>
        <v>0</v>
      </c>
    </row>
    <row r="2629" spans="30:31" x14ac:dyDescent="0.25">
      <c r="AD2629" s="17">
        <v>46196.691689814812</v>
      </c>
      <c r="AE2629" s="12">
        <f t="shared" si="45"/>
        <v>0</v>
      </c>
    </row>
    <row r="2630" spans="30:31" x14ac:dyDescent="0.25">
      <c r="AD2630" s="17">
        <v>46196.691689814812</v>
      </c>
      <c r="AE2630" s="12">
        <f t="shared" si="45"/>
        <v>0</v>
      </c>
    </row>
    <row r="2631" spans="30:31" x14ac:dyDescent="0.25">
      <c r="AD2631" s="17">
        <v>46196.691689814812</v>
      </c>
      <c r="AE2631" s="12">
        <f t="shared" si="45"/>
        <v>0</v>
      </c>
    </row>
    <row r="2632" spans="30:31" x14ac:dyDescent="0.25">
      <c r="AD2632" s="17">
        <v>46196.691689814812</v>
      </c>
      <c r="AE2632" s="12">
        <f t="shared" si="45"/>
        <v>0</v>
      </c>
    </row>
    <row r="2633" spans="30:31" x14ac:dyDescent="0.25">
      <c r="AD2633" s="17">
        <v>46196.691689814812</v>
      </c>
      <c r="AE2633" s="12">
        <f t="shared" si="45"/>
        <v>0</v>
      </c>
    </row>
    <row r="2634" spans="30:31" x14ac:dyDescent="0.25">
      <c r="AD2634" s="17">
        <v>46196.691689814812</v>
      </c>
      <c r="AE2634" s="12">
        <f t="shared" si="45"/>
        <v>0</v>
      </c>
    </row>
    <row r="2635" spans="30:31" x14ac:dyDescent="0.25">
      <c r="AD2635" s="17">
        <v>46196.691689814812</v>
      </c>
      <c r="AE2635" s="12">
        <f t="shared" si="45"/>
        <v>0</v>
      </c>
    </row>
    <row r="2636" spans="30:31" x14ac:dyDescent="0.25">
      <c r="AD2636" s="17">
        <v>46196.691689814812</v>
      </c>
      <c r="AE2636" s="12">
        <f t="shared" si="45"/>
        <v>0</v>
      </c>
    </row>
    <row r="2637" spans="30:31" x14ac:dyDescent="0.25">
      <c r="AD2637" s="17">
        <v>46196.691689814812</v>
      </c>
      <c r="AE2637" s="12">
        <f t="shared" si="45"/>
        <v>0</v>
      </c>
    </row>
    <row r="2638" spans="30:31" x14ac:dyDescent="0.25">
      <c r="AD2638" s="17">
        <v>46196.691689814812</v>
      </c>
      <c r="AE2638" s="12">
        <f t="shared" si="45"/>
        <v>0</v>
      </c>
    </row>
    <row r="2639" spans="30:31" x14ac:dyDescent="0.25">
      <c r="AD2639" s="17">
        <v>46196.691689814812</v>
      </c>
      <c r="AE2639" s="12">
        <f t="shared" si="45"/>
        <v>0</v>
      </c>
    </row>
    <row r="2640" spans="30:31" x14ac:dyDescent="0.25">
      <c r="AD2640" s="17">
        <v>46196.691689814812</v>
      </c>
      <c r="AE2640" s="12">
        <f t="shared" si="45"/>
        <v>0</v>
      </c>
    </row>
    <row r="2641" spans="30:31" x14ac:dyDescent="0.25">
      <c r="AD2641" s="17">
        <v>46196.691689814812</v>
      </c>
      <c r="AE2641" s="12">
        <f t="shared" si="45"/>
        <v>0</v>
      </c>
    </row>
    <row r="2642" spans="30:31" x14ac:dyDescent="0.25">
      <c r="AD2642" s="17">
        <v>46196.691689814812</v>
      </c>
      <c r="AE2642" s="12">
        <f t="shared" si="45"/>
        <v>0</v>
      </c>
    </row>
    <row r="2643" spans="30:31" x14ac:dyDescent="0.25">
      <c r="AD2643" s="17">
        <v>46196.691689814812</v>
      </c>
      <c r="AE2643" s="12">
        <f t="shared" si="45"/>
        <v>0</v>
      </c>
    </row>
    <row r="2644" spans="30:31" x14ac:dyDescent="0.25">
      <c r="AD2644" s="17">
        <v>46196.691689814812</v>
      </c>
      <c r="AE2644" s="12">
        <f t="shared" si="45"/>
        <v>0</v>
      </c>
    </row>
    <row r="2645" spans="30:31" x14ac:dyDescent="0.25">
      <c r="AD2645" s="17">
        <v>46196.691689814812</v>
      </c>
      <c r="AE2645" s="12">
        <f t="shared" si="45"/>
        <v>0</v>
      </c>
    </row>
    <row r="2646" spans="30:31" x14ac:dyDescent="0.25">
      <c r="AD2646" s="17">
        <v>46196.691689814812</v>
      </c>
      <c r="AE2646" s="12">
        <f t="shared" si="45"/>
        <v>0</v>
      </c>
    </row>
    <row r="2647" spans="30:31" x14ac:dyDescent="0.25">
      <c r="AD2647" s="17">
        <v>46196.691689814812</v>
      </c>
      <c r="AE2647" s="12">
        <f t="shared" si="45"/>
        <v>0</v>
      </c>
    </row>
    <row r="2648" spans="30:31" x14ac:dyDescent="0.25">
      <c r="AD2648" s="17">
        <v>46196.691689814812</v>
      </c>
      <c r="AE2648" s="12">
        <f t="shared" si="45"/>
        <v>0</v>
      </c>
    </row>
    <row r="2649" spans="30:31" x14ac:dyDescent="0.25">
      <c r="AD2649" s="17">
        <v>46196.691689814812</v>
      </c>
      <c r="AE2649" s="12">
        <f t="shared" si="45"/>
        <v>0</v>
      </c>
    </row>
    <row r="2650" spans="30:31" x14ac:dyDescent="0.25">
      <c r="AD2650" s="17">
        <v>46196.691689814812</v>
      </c>
      <c r="AE2650" s="12">
        <f t="shared" si="45"/>
        <v>0</v>
      </c>
    </row>
    <row r="2651" spans="30:31" x14ac:dyDescent="0.25">
      <c r="AD2651" s="17">
        <v>46196.691689814812</v>
      </c>
      <c r="AE2651" s="12">
        <f t="shared" si="45"/>
        <v>0</v>
      </c>
    </row>
    <row r="2652" spans="30:31" x14ac:dyDescent="0.25">
      <c r="AD2652" s="17">
        <v>46196.691689814812</v>
      </c>
      <c r="AE2652" s="12">
        <f t="shared" si="45"/>
        <v>0</v>
      </c>
    </row>
    <row r="2653" spans="30:31" x14ac:dyDescent="0.25">
      <c r="AD2653" s="17">
        <v>46196.691689814812</v>
      </c>
      <c r="AE2653" s="12">
        <f t="shared" si="45"/>
        <v>0</v>
      </c>
    </row>
    <row r="2654" spans="30:31" x14ac:dyDescent="0.25">
      <c r="AD2654" s="17">
        <v>46196.691689814812</v>
      </c>
      <c r="AE2654" s="12">
        <f t="shared" si="45"/>
        <v>0</v>
      </c>
    </row>
    <row r="2655" spans="30:31" x14ac:dyDescent="0.25">
      <c r="AD2655" s="17">
        <v>46196.691689814812</v>
      </c>
      <c r="AE2655" s="12">
        <f t="shared" si="45"/>
        <v>0</v>
      </c>
    </row>
    <row r="2656" spans="30:31" x14ac:dyDescent="0.25">
      <c r="AD2656" s="17">
        <v>46196.691689814812</v>
      </c>
      <c r="AE2656" s="12">
        <f t="shared" si="45"/>
        <v>0</v>
      </c>
    </row>
    <row r="2657" spans="30:31" x14ac:dyDescent="0.25">
      <c r="AD2657" s="17">
        <v>46196.691689814812</v>
      </c>
      <c r="AE2657" s="12">
        <f t="shared" si="45"/>
        <v>0</v>
      </c>
    </row>
    <row r="2658" spans="30:31" x14ac:dyDescent="0.25">
      <c r="AD2658" s="17">
        <v>46196.691689814812</v>
      </c>
      <c r="AE2658" s="12">
        <f t="shared" si="45"/>
        <v>0</v>
      </c>
    </row>
    <row r="2659" spans="30:31" x14ac:dyDescent="0.25">
      <c r="AD2659" s="17">
        <v>46196.691689814812</v>
      </c>
      <c r="AE2659" s="12">
        <f t="shared" si="45"/>
        <v>0</v>
      </c>
    </row>
    <row r="2660" spans="30:31" x14ac:dyDescent="0.25">
      <c r="AD2660" s="17">
        <v>46196.691689814812</v>
      </c>
      <c r="AE2660" s="12">
        <f t="shared" si="45"/>
        <v>0</v>
      </c>
    </row>
    <row r="2661" spans="30:31" x14ac:dyDescent="0.25">
      <c r="AD2661" s="17">
        <v>46196.691689814812</v>
      </c>
      <c r="AE2661" s="12">
        <f t="shared" si="45"/>
        <v>0</v>
      </c>
    </row>
    <row r="2662" spans="30:31" x14ac:dyDescent="0.25">
      <c r="AD2662" s="17">
        <v>46196.691689814812</v>
      </c>
      <c r="AE2662" s="12">
        <f t="shared" si="45"/>
        <v>0</v>
      </c>
    </row>
    <row r="2663" spans="30:31" x14ac:dyDescent="0.25">
      <c r="AD2663" s="17">
        <v>46196.691689814812</v>
      </c>
      <c r="AE2663" s="12">
        <f t="shared" si="45"/>
        <v>0</v>
      </c>
    </row>
    <row r="2664" spans="30:31" x14ac:dyDescent="0.25">
      <c r="AD2664" s="17">
        <v>46196.691689814812</v>
      </c>
      <c r="AE2664" s="12">
        <f t="shared" si="45"/>
        <v>0</v>
      </c>
    </row>
    <row r="2665" spans="30:31" x14ac:dyDescent="0.25">
      <c r="AD2665" s="17">
        <v>46196.691689814812</v>
      </c>
      <c r="AE2665" s="12">
        <f t="shared" ref="AE2665:AE2686" si="46">+N2665*I2665</f>
        <v>0</v>
      </c>
    </row>
    <row r="2666" spans="30:31" x14ac:dyDescent="0.25">
      <c r="AD2666" s="17">
        <v>46196.691689814812</v>
      </c>
      <c r="AE2666" s="12">
        <f t="shared" si="46"/>
        <v>0</v>
      </c>
    </row>
    <row r="2667" spans="30:31" x14ac:dyDescent="0.25">
      <c r="AD2667" s="17">
        <v>46196.691689814812</v>
      </c>
      <c r="AE2667" s="12">
        <f t="shared" si="46"/>
        <v>0</v>
      </c>
    </row>
    <row r="2668" spans="30:31" x14ac:dyDescent="0.25">
      <c r="AD2668" s="17">
        <v>46196.691689814812</v>
      </c>
      <c r="AE2668" s="12">
        <f t="shared" si="46"/>
        <v>0</v>
      </c>
    </row>
    <row r="2669" spans="30:31" x14ac:dyDescent="0.25">
      <c r="AD2669" s="17">
        <v>46196.691689814812</v>
      </c>
      <c r="AE2669" s="12">
        <f t="shared" si="46"/>
        <v>0</v>
      </c>
    </row>
    <row r="2670" spans="30:31" x14ac:dyDescent="0.25">
      <c r="AD2670" s="17">
        <v>46196.691689814812</v>
      </c>
      <c r="AE2670" s="12">
        <f t="shared" si="46"/>
        <v>0</v>
      </c>
    </row>
    <row r="2671" spans="30:31" x14ac:dyDescent="0.25">
      <c r="AD2671" s="17">
        <v>46196.691689814812</v>
      </c>
      <c r="AE2671" s="12">
        <f t="shared" si="46"/>
        <v>0</v>
      </c>
    </row>
    <row r="2672" spans="30:31" x14ac:dyDescent="0.25">
      <c r="AD2672" s="17">
        <v>46196.691689814812</v>
      </c>
      <c r="AE2672" s="12">
        <f t="shared" si="46"/>
        <v>0</v>
      </c>
    </row>
    <row r="2673" spans="30:31" x14ac:dyDescent="0.25">
      <c r="AD2673" s="17">
        <v>46196.691689814812</v>
      </c>
      <c r="AE2673" s="12">
        <f t="shared" si="46"/>
        <v>0</v>
      </c>
    </row>
    <row r="2674" spans="30:31" x14ac:dyDescent="0.25">
      <c r="AD2674" s="17">
        <v>46196.691689814812</v>
      </c>
      <c r="AE2674" s="12">
        <f t="shared" si="46"/>
        <v>0</v>
      </c>
    </row>
    <row r="2675" spans="30:31" x14ac:dyDescent="0.25">
      <c r="AD2675" s="17">
        <v>46196.691689814812</v>
      </c>
      <c r="AE2675" s="12">
        <f t="shared" si="46"/>
        <v>0</v>
      </c>
    </row>
    <row r="2676" spans="30:31" x14ac:dyDescent="0.25">
      <c r="AD2676" s="17">
        <v>46196.691689814812</v>
      </c>
      <c r="AE2676" s="12">
        <f t="shared" si="46"/>
        <v>0</v>
      </c>
    </row>
    <row r="2677" spans="30:31" x14ac:dyDescent="0.25">
      <c r="AD2677" s="17">
        <v>46196.691689814812</v>
      </c>
      <c r="AE2677" s="12">
        <f t="shared" si="46"/>
        <v>0</v>
      </c>
    </row>
    <row r="2678" spans="30:31" x14ac:dyDescent="0.25">
      <c r="AD2678" s="17">
        <v>46196.691689814812</v>
      </c>
      <c r="AE2678" s="12">
        <f t="shared" si="46"/>
        <v>0</v>
      </c>
    </row>
    <row r="2679" spans="30:31" x14ac:dyDescent="0.25">
      <c r="AD2679" s="17">
        <v>46196.691689814812</v>
      </c>
      <c r="AE2679" s="12">
        <f t="shared" si="46"/>
        <v>0</v>
      </c>
    </row>
    <row r="2680" spans="30:31" x14ac:dyDescent="0.25">
      <c r="AD2680" s="17">
        <v>46196.691689814812</v>
      </c>
      <c r="AE2680" s="12">
        <f t="shared" si="46"/>
        <v>0</v>
      </c>
    </row>
    <row r="2681" spans="30:31" x14ac:dyDescent="0.25">
      <c r="AD2681" s="17">
        <v>46196.691689814812</v>
      </c>
      <c r="AE2681" s="12">
        <f t="shared" si="46"/>
        <v>0</v>
      </c>
    </row>
    <row r="2682" spans="30:31" x14ac:dyDescent="0.25">
      <c r="AD2682" s="17">
        <v>46196.691689814812</v>
      </c>
      <c r="AE2682" s="12">
        <f t="shared" si="46"/>
        <v>0</v>
      </c>
    </row>
    <row r="2683" spans="30:31" x14ac:dyDescent="0.25">
      <c r="AD2683" s="17">
        <v>46196.691689814812</v>
      </c>
      <c r="AE2683" s="12">
        <f t="shared" si="46"/>
        <v>0</v>
      </c>
    </row>
    <row r="2684" spans="30:31" x14ac:dyDescent="0.25">
      <c r="AD2684" s="17">
        <v>46196.691689814812</v>
      </c>
      <c r="AE2684" s="12">
        <f t="shared" si="46"/>
        <v>0</v>
      </c>
    </row>
    <row r="2685" spans="30:31" x14ac:dyDescent="0.25">
      <c r="AD2685" s="17">
        <v>46196.691689814812</v>
      </c>
      <c r="AE2685" s="12">
        <f t="shared" si="46"/>
        <v>0</v>
      </c>
    </row>
    <row r="2686" spans="30:31" x14ac:dyDescent="0.25">
      <c r="AD2686" s="17">
        <v>46196.691689814812</v>
      </c>
      <c r="AE2686" s="12">
        <f t="shared" si="46"/>
        <v>0</v>
      </c>
    </row>
    <row r="2687" spans="30:31" x14ac:dyDescent="0.25">
      <c r="AD2687" s="12" t="s">
        <v>85</v>
      </c>
      <c r="AE2687" s="12">
        <f t="shared" ref="AE2687:AE2712" si="47">+N2687*I2687</f>
        <v>0</v>
      </c>
    </row>
    <row r="2688" spans="30:31" x14ac:dyDescent="0.25">
      <c r="AD2688" s="12" t="s">
        <v>85</v>
      </c>
      <c r="AE2688" s="12">
        <f t="shared" si="47"/>
        <v>0</v>
      </c>
    </row>
    <row r="2689" spans="30:31" x14ac:dyDescent="0.25">
      <c r="AD2689" s="12" t="s">
        <v>85</v>
      </c>
      <c r="AE2689" s="12">
        <f t="shared" si="47"/>
        <v>0</v>
      </c>
    </row>
    <row r="2690" spans="30:31" x14ac:dyDescent="0.25">
      <c r="AD2690" s="12" t="s">
        <v>85</v>
      </c>
      <c r="AE2690" s="12">
        <f t="shared" si="47"/>
        <v>0</v>
      </c>
    </row>
    <row r="2691" spans="30:31" x14ac:dyDescent="0.25">
      <c r="AD2691" s="12" t="s">
        <v>85</v>
      </c>
      <c r="AE2691" s="12">
        <f t="shared" si="47"/>
        <v>0</v>
      </c>
    </row>
    <row r="2692" spans="30:31" x14ac:dyDescent="0.25">
      <c r="AD2692" s="12" t="s">
        <v>85</v>
      </c>
      <c r="AE2692" s="12">
        <f t="shared" si="47"/>
        <v>0</v>
      </c>
    </row>
    <row r="2693" spans="30:31" x14ac:dyDescent="0.25">
      <c r="AD2693" s="12" t="s">
        <v>85</v>
      </c>
      <c r="AE2693" s="12">
        <f t="shared" si="47"/>
        <v>0</v>
      </c>
    </row>
    <row r="2694" spans="30:31" x14ac:dyDescent="0.25">
      <c r="AD2694" s="12" t="s">
        <v>85</v>
      </c>
      <c r="AE2694" s="12">
        <f t="shared" si="47"/>
        <v>0</v>
      </c>
    </row>
    <row r="2695" spans="30:31" x14ac:dyDescent="0.25">
      <c r="AD2695" s="12" t="s">
        <v>85</v>
      </c>
      <c r="AE2695" s="12">
        <f t="shared" si="47"/>
        <v>0</v>
      </c>
    </row>
    <row r="2696" spans="30:31" x14ac:dyDescent="0.25">
      <c r="AD2696" s="12" t="s">
        <v>85</v>
      </c>
      <c r="AE2696" s="12">
        <f t="shared" si="47"/>
        <v>0</v>
      </c>
    </row>
    <row r="2697" spans="30:31" x14ac:dyDescent="0.25">
      <c r="AD2697" s="12" t="s">
        <v>85</v>
      </c>
      <c r="AE2697" s="12">
        <f t="shared" si="47"/>
        <v>0</v>
      </c>
    </row>
    <row r="2698" spans="30:31" x14ac:dyDescent="0.25">
      <c r="AD2698" s="12" t="s">
        <v>85</v>
      </c>
      <c r="AE2698" s="12">
        <f t="shared" si="47"/>
        <v>0</v>
      </c>
    </row>
    <row r="2699" spans="30:31" x14ac:dyDescent="0.25">
      <c r="AD2699" s="12" t="s">
        <v>85</v>
      </c>
      <c r="AE2699" s="12">
        <f t="shared" si="47"/>
        <v>0</v>
      </c>
    </row>
    <row r="2700" spans="30:31" x14ac:dyDescent="0.25">
      <c r="AD2700" s="12" t="s">
        <v>85</v>
      </c>
      <c r="AE2700" s="12">
        <f t="shared" si="47"/>
        <v>0</v>
      </c>
    </row>
    <row r="2701" spans="30:31" x14ac:dyDescent="0.25">
      <c r="AD2701" s="12" t="s">
        <v>85</v>
      </c>
      <c r="AE2701" s="12">
        <f t="shared" si="47"/>
        <v>0</v>
      </c>
    </row>
    <row r="2702" spans="30:31" x14ac:dyDescent="0.25">
      <c r="AD2702" s="12" t="s">
        <v>85</v>
      </c>
      <c r="AE2702" s="12">
        <f t="shared" si="47"/>
        <v>0</v>
      </c>
    </row>
    <row r="2703" spans="30:31" x14ac:dyDescent="0.25">
      <c r="AD2703" s="12" t="s">
        <v>85</v>
      </c>
      <c r="AE2703" s="12">
        <f t="shared" si="47"/>
        <v>0</v>
      </c>
    </row>
    <row r="2704" spans="30:31" x14ac:dyDescent="0.25">
      <c r="AD2704" s="12" t="s">
        <v>85</v>
      </c>
      <c r="AE2704" s="12">
        <f t="shared" si="47"/>
        <v>0</v>
      </c>
    </row>
    <row r="2705" spans="30:31" x14ac:dyDescent="0.25">
      <c r="AD2705" s="12" t="s">
        <v>85</v>
      </c>
      <c r="AE2705" s="12">
        <f t="shared" si="47"/>
        <v>0</v>
      </c>
    </row>
    <row r="2706" spans="30:31" x14ac:dyDescent="0.25">
      <c r="AD2706" s="12" t="s">
        <v>85</v>
      </c>
      <c r="AE2706" s="12">
        <f t="shared" si="47"/>
        <v>0</v>
      </c>
    </row>
    <row r="2707" spans="30:31" x14ac:dyDescent="0.25">
      <c r="AD2707" s="12" t="s">
        <v>85</v>
      </c>
      <c r="AE2707" s="12">
        <f t="shared" si="47"/>
        <v>0</v>
      </c>
    </row>
    <row r="2708" spans="30:31" x14ac:dyDescent="0.25">
      <c r="AD2708" s="12" t="s">
        <v>85</v>
      </c>
      <c r="AE2708" s="12">
        <f t="shared" si="47"/>
        <v>0</v>
      </c>
    </row>
    <row r="2709" spans="30:31" x14ac:dyDescent="0.25">
      <c r="AD2709" s="12" t="s">
        <v>85</v>
      </c>
      <c r="AE2709" s="12">
        <f t="shared" si="47"/>
        <v>0</v>
      </c>
    </row>
    <row r="2710" spans="30:31" x14ac:dyDescent="0.25">
      <c r="AD2710" s="12" t="s">
        <v>85</v>
      </c>
      <c r="AE2710" s="12">
        <f t="shared" si="47"/>
        <v>0</v>
      </c>
    </row>
    <row r="2711" spans="30:31" x14ac:dyDescent="0.25">
      <c r="AD2711" s="12" t="s">
        <v>85</v>
      </c>
      <c r="AE2711" s="12">
        <f t="shared" si="47"/>
        <v>0</v>
      </c>
    </row>
    <row r="2712" spans="30:31" x14ac:dyDescent="0.25">
      <c r="AD2712" s="12" t="s">
        <v>85</v>
      </c>
      <c r="AE2712" s="12">
        <f t="shared" si="47"/>
        <v>0</v>
      </c>
    </row>
    <row r="2713" spans="30:31" x14ac:dyDescent="0.25">
      <c r="AD2713" s="12" t="s">
        <v>85</v>
      </c>
      <c r="AE2713" s="12">
        <f t="shared" ref="AE2713:AE2755" si="48">+N2713*I2713</f>
        <v>0</v>
      </c>
    </row>
    <row r="2714" spans="30:31" x14ac:dyDescent="0.25">
      <c r="AD2714" s="12" t="s">
        <v>85</v>
      </c>
      <c r="AE2714" s="12">
        <f t="shared" si="48"/>
        <v>0</v>
      </c>
    </row>
    <row r="2715" spans="30:31" x14ac:dyDescent="0.25">
      <c r="AD2715" s="12" t="s">
        <v>85</v>
      </c>
      <c r="AE2715" s="12">
        <f t="shared" si="48"/>
        <v>0</v>
      </c>
    </row>
    <row r="2716" spans="30:31" x14ac:dyDescent="0.25">
      <c r="AD2716" s="12" t="s">
        <v>85</v>
      </c>
      <c r="AE2716" s="12">
        <f t="shared" si="48"/>
        <v>0</v>
      </c>
    </row>
    <row r="2717" spans="30:31" x14ac:dyDescent="0.25">
      <c r="AD2717" s="12" t="s">
        <v>85</v>
      </c>
      <c r="AE2717" s="12">
        <f t="shared" si="48"/>
        <v>0</v>
      </c>
    </row>
    <row r="2718" spans="30:31" x14ac:dyDescent="0.25">
      <c r="AD2718" s="12" t="s">
        <v>85</v>
      </c>
      <c r="AE2718" s="12">
        <f t="shared" si="48"/>
        <v>0</v>
      </c>
    </row>
    <row r="2719" spans="30:31" x14ac:dyDescent="0.25">
      <c r="AD2719" s="12" t="s">
        <v>85</v>
      </c>
      <c r="AE2719" s="12">
        <f t="shared" si="48"/>
        <v>0</v>
      </c>
    </row>
    <row r="2720" spans="30:31" x14ac:dyDescent="0.25">
      <c r="AD2720" s="12" t="s">
        <v>85</v>
      </c>
      <c r="AE2720" s="12">
        <f t="shared" si="48"/>
        <v>0</v>
      </c>
    </row>
    <row r="2721" spans="30:31" x14ac:dyDescent="0.25">
      <c r="AD2721" s="12" t="s">
        <v>85</v>
      </c>
      <c r="AE2721" s="12">
        <f t="shared" si="48"/>
        <v>0</v>
      </c>
    </row>
    <row r="2722" spans="30:31" x14ac:dyDescent="0.25">
      <c r="AD2722" s="12" t="s">
        <v>85</v>
      </c>
      <c r="AE2722" s="12">
        <f t="shared" si="48"/>
        <v>0</v>
      </c>
    </row>
    <row r="2723" spans="30:31" x14ac:dyDescent="0.25">
      <c r="AD2723" s="12" t="s">
        <v>85</v>
      </c>
      <c r="AE2723" s="12">
        <f t="shared" si="48"/>
        <v>0</v>
      </c>
    </row>
    <row r="2724" spans="30:31" x14ac:dyDescent="0.25">
      <c r="AD2724" s="12" t="s">
        <v>85</v>
      </c>
      <c r="AE2724" s="12">
        <f t="shared" si="48"/>
        <v>0</v>
      </c>
    </row>
    <row r="2725" spans="30:31" x14ac:dyDescent="0.25">
      <c r="AD2725" s="12" t="s">
        <v>85</v>
      </c>
      <c r="AE2725" s="12">
        <f t="shared" si="48"/>
        <v>0</v>
      </c>
    </row>
    <row r="2726" spans="30:31" x14ac:dyDescent="0.25">
      <c r="AD2726" s="12" t="s">
        <v>85</v>
      </c>
      <c r="AE2726" s="12">
        <f t="shared" si="48"/>
        <v>0</v>
      </c>
    </row>
    <row r="2727" spans="30:31" x14ac:dyDescent="0.25">
      <c r="AD2727" s="12" t="s">
        <v>85</v>
      </c>
      <c r="AE2727" s="12">
        <f t="shared" si="48"/>
        <v>0</v>
      </c>
    </row>
    <row r="2728" spans="30:31" x14ac:dyDescent="0.25">
      <c r="AD2728" s="12" t="s">
        <v>85</v>
      </c>
      <c r="AE2728" s="12">
        <f t="shared" si="48"/>
        <v>0</v>
      </c>
    </row>
    <row r="2729" spans="30:31" x14ac:dyDescent="0.25">
      <c r="AD2729" s="12" t="s">
        <v>85</v>
      </c>
      <c r="AE2729" s="12">
        <f t="shared" si="48"/>
        <v>0</v>
      </c>
    </row>
    <row r="2730" spans="30:31" x14ac:dyDescent="0.25">
      <c r="AD2730" s="12" t="s">
        <v>85</v>
      </c>
      <c r="AE2730" s="12">
        <f t="shared" si="48"/>
        <v>0</v>
      </c>
    </row>
    <row r="2731" spans="30:31" x14ac:dyDescent="0.25">
      <c r="AD2731" s="12" t="s">
        <v>85</v>
      </c>
      <c r="AE2731" s="12">
        <f t="shared" si="48"/>
        <v>0</v>
      </c>
    </row>
    <row r="2732" spans="30:31" x14ac:dyDescent="0.25">
      <c r="AD2732" s="12" t="s">
        <v>85</v>
      </c>
      <c r="AE2732" s="12">
        <f t="shared" si="48"/>
        <v>0</v>
      </c>
    </row>
    <row r="2733" spans="30:31" x14ac:dyDescent="0.25">
      <c r="AD2733" s="12" t="s">
        <v>85</v>
      </c>
      <c r="AE2733" s="12">
        <f t="shared" si="48"/>
        <v>0</v>
      </c>
    </row>
    <row r="2734" spans="30:31" x14ac:dyDescent="0.25">
      <c r="AD2734" s="12" t="s">
        <v>85</v>
      </c>
      <c r="AE2734" s="12">
        <f t="shared" si="48"/>
        <v>0</v>
      </c>
    </row>
    <row r="2735" spans="30:31" x14ac:dyDescent="0.25">
      <c r="AD2735" s="12" t="s">
        <v>85</v>
      </c>
      <c r="AE2735" s="12">
        <f t="shared" si="48"/>
        <v>0</v>
      </c>
    </row>
    <row r="2736" spans="30:31" x14ac:dyDescent="0.25">
      <c r="AD2736" s="12" t="s">
        <v>85</v>
      </c>
      <c r="AE2736" s="12">
        <f t="shared" si="48"/>
        <v>0</v>
      </c>
    </row>
    <row r="2737" spans="30:31" x14ac:dyDescent="0.25">
      <c r="AD2737" s="12" t="s">
        <v>85</v>
      </c>
      <c r="AE2737" s="12">
        <f t="shared" si="48"/>
        <v>0</v>
      </c>
    </row>
    <row r="2738" spans="30:31" x14ac:dyDescent="0.25">
      <c r="AD2738" s="12" t="s">
        <v>85</v>
      </c>
      <c r="AE2738" s="12">
        <f t="shared" si="48"/>
        <v>0</v>
      </c>
    </row>
    <row r="2739" spans="30:31" x14ac:dyDescent="0.25">
      <c r="AD2739" s="12" t="s">
        <v>85</v>
      </c>
      <c r="AE2739" s="12">
        <f t="shared" si="48"/>
        <v>0</v>
      </c>
    </row>
    <row r="2740" spans="30:31" x14ac:dyDescent="0.25">
      <c r="AD2740" s="12" t="s">
        <v>85</v>
      </c>
      <c r="AE2740" s="12">
        <f t="shared" si="48"/>
        <v>0</v>
      </c>
    </row>
    <row r="2741" spans="30:31" x14ac:dyDescent="0.25">
      <c r="AD2741" s="12" t="s">
        <v>85</v>
      </c>
      <c r="AE2741" s="12">
        <f t="shared" si="48"/>
        <v>0</v>
      </c>
    </row>
    <row r="2742" spans="30:31" x14ac:dyDescent="0.25">
      <c r="AD2742" s="12" t="s">
        <v>85</v>
      </c>
      <c r="AE2742" s="12">
        <f t="shared" si="48"/>
        <v>0</v>
      </c>
    </row>
    <row r="2743" spans="30:31" x14ac:dyDescent="0.25">
      <c r="AD2743" s="12" t="s">
        <v>85</v>
      </c>
      <c r="AE2743" s="12">
        <f t="shared" si="48"/>
        <v>0</v>
      </c>
    </row>
    <row r="2744" spans="30:31" x14ac:dyDescent="0.25">
      <c r="AD2744" s="12" t="s">
        <v>85</v>
      </c>
      <c r="AE2744" s="12">
        <f t="shared" si="48"/>
        <v>0</v>
      </c>
    </row>
    <row r="2745" spans="30:31" x14ac:dyDescent="0.25">
      <c r="AD2745" s="12" t="s">
        <v>85</v>
      </c>
      <c r="AE2745" s="12">
        <f t="shared" si="48"/>
        <v>0</v>
      </c>
    </row>
    <row r="2746" spans="30:31" x14ac:dyDescent="0.25">
      <c r="AD2746" s="12" t="s">
        <v>85</v>
      </c>
      <c r="AE2746" s="12">
        <f t="shared" si="48"/>
        <v>0</v>
      </c>
    </row>
    <row r="2747" spans="30:31" x14ac:dyDescent="0.25">
      <c r="AD2747" s="12" t="s">
        <v>85</v>
      </c>
      <c r="AE2747" s="12">
        <f t="shared" si="48"/>
        <v>0</v>
      </c>
    </row>
    <row r="2748" spans="30:31" x14ac:dyDescent="0.25">
      <c r="AD2748" s="12" t="s">
        <v>85</v>
      </c>
      <c r="AE2748" s="12">
        <f t="shared" si="48"/>
        <v>0</v>
      </c>
    </row>
    <row r="2749" spans="30:31" x14ac:dyDescent="0.25">
      <c r="AD2749" s="12" t="s">
        <v>85</v>
      </c>
      <c r="AE2749" s="12">
        <f t="shared" si="48"/>
        <v>0</v>
      </c>
    </row>
    <row r="2750" spans="30:31" x14ac:dyDescent="0.25">
      <c r="AD2750" s="12" t="s">
        <v>85</v>
      </c>
      <c r="AE2750" s="12">
        <f t="shared" si="48"/>
        <v>0</v>
      </c>
    </row>
    <row r="2751" spans="30:31" x14ac:dyDescent="0.25">
      <c r="AD2751" s="12" t="s">
        <v>85</v>
      </c>
      <c r="AE2751" s="12">
        <f t="shared" si="48"/>
        <v>0</v>
      </c>
    </row>
    <row r="2752" spans="30:31" x14ac:dyDescent="0.25">
      <c r="AD2752" s="12" t="s">
        <v>85</v>
      </c>
      <c r="AE2752" s="12">
        <f t="shared" si="48"/>
        <v>0</v>
      </c>
    </row>
    <row r="2753" spans="30:31" x14ac:dyDescent="0.25">
      <c r="AD2753" s="12" t="s">
        <v>85</v>
      </c>
      <c r="AE2753" s="12">
        <f t="shared" si="48"/>
        <v>0</v>
      </c>
    </row>
    <row r="2754" spans="30:31" x14ac:dyDescent="0.25">
      <c r="AD2754" s="12" t="s">
        <v>85</v>
      </c>
      <c r="AE2754" s="12">
        <f t="shared" si="48"/>
        <v>0</v>
      </c>
    </row>
    <row r="2755" spans="30:31" x14ac:dyDescent="0.25">
      <c r="AD2755" s="12" t="s">
        <v>85</v>
      </c>
      <c r="AE2755" s="12">
        <f t="shared" si="48"/>
        <v>0</v>
      </c>
    </row>
    <row r="2756" spans="30:31" x14ac:dyDescent="0.25">
      <c r="AD2756" s="12" t="s">
        <v>85</v>
      </c>
      <c r="AE2756" s="12">
        <f t="shared" ref="AE2756:AE2819" si="49">+N2756*I2756</f>
        <v>0</v>
      </c>
    </row>
    <row r="2757" spans="30:31" x14ac:dyDescent="0.25">
      <c r="AD2757" s="12" t="s">
        <v>85</v>
      </c>
      <c r="AE2757" s="12">
        <f t="shared" si="49"/>
        <v>0</v>
      </c>
    </row>
    <row r="2758" spans="30:31" x14ac:dyDescent="0.25">
      <c r="AD2758" s="12" t="s">
        <v>85</v>
      </c>
      <c r="AE2758" s="12">
        <f t="shared" si="49"/>
        <v>0</v>
      </c>
    </row>
    <row r="2759" spans="30:31" x14ac:dyDescent="0.25">
      <c r="AD2759" s="12" t="s">
        <v>85</v>
      </c>
      <c r="AE2759" s="12">
        <f t="shared" si="49"/>
        <v>0</v>
      </c>
    </row>
    <row r="2760" spans="30:31" x14ac:dyDescent="0.25">
      <c r="AD2760" s="12" t="s">
        <v>85</v>
      </c>
      <c r="AE2760" s="12">
        <f t="shared" si="49"/>
        <v>0</v>
      </c>
    </row>
    <row r="2761" spans="30:31" x14ac:dyDescent="0.25">
      <c r="AD2761" s="12" t="s">
        <v>85</v>
      </c>
      <c r="AE2761" s="12">
        <f t="shared" si="49"/>
        <v>0</v>
      </c>
    </row>
    <row r="2762" spans="30:31" x14ac:dyDescent="0.25">
      <c r="AD2762" s="12" t="s">
        <v>85</v>
      </c>
      <c r="AE2762" s="12">
        <f t="shared" si="49"/>
        <v>0</v>
      </c>
    </row>
    <row r="2763" spans="30:31" x14ac:dyDescent="0.25">
      <c r="AD2763" s="12" t="s">
        <v>85</v>
      </c>
      <c r="AE2763" s="12">
        <f t="shared" si="49"/>
        <v>0</v>
      </c>
    </row>
    <row r="2764" spans="30:31" x14ac:dyDescent="0.25">
      <c r="AD2764" s="12" t="s">
        <v>85</v>
      </c>
      <c r="AE2764" s="12">
        <f t="shared" si="49"/>
        <v>0</v>
      </c>
    </row>
    <row r="2765" spans="30:31" x14ac:dyDescent="0.25">
      <c r="AD2765" s="12" t="s">
        <v>85</v>
      </c>
      <c r="AE2765" s="12">
        <f t="shared" si="49"/>
        <v>0</v>
      </c>
    </row>
    <row r="2766" spans="30:31" x14ac:dyDescent="0.25">
      <c r="AD2766" s="12" t="s">
        <v>85</v>
      </c>
      <c r="AE2766" s="12">
        <f t="shared" si="49"/>
        <v>0</v>
      </c>
    </row>
    <row r="2767" spans="30:31" x14ac:dyDescent="0.25">
      <c r="AD2767" s="12" t="s">
        <v>85</v>
      </c>
      <c r="AE2767" s="12">
        <f t="shared" si="49"/>
        <v>0</v>
      </c>
    </row>
    <row r="2768" spans="30:31" x14ac:dyDescent="0.25">
      <c r="AD2768" s="12" t="s">
        <v>85</v>
      </c>
      <c r="AE2768" s="12">
        <f t="shared" si="49"/>
        <v>0</v>
      </c>
    </row>
    <row r="2769" spans="30:31" x14ac:dyDescent="0.25">
      <c r="AD2769" s="12" t="s">
        <v>85</v>
      </c>
      <c r="AE2769" s="12">
        <f t="shared" si="49"/>
        <v>0</v>
      </c>
    </row>
    <row r="2770" spans="30:31" x14ac:dyDescent="0.25">
      <c r="AD2770" s="12" t="s">
        <v>85</v>
      </c>
      <c r="AE2770" s="12">
        <f t="shared" si="49"/>
        <v>0</v>
      </c>
    </row>
    <row r="2771" spans="30:31" x14ac:dyDescent="0.25">
      <c r="AD2771" s="12" t="s">
        <v>85</v>
      </c>
      <c r="AE2771" s="12">
        <f t="shared" si="49"/>
        <v>0</v>
      </c>
    </row>
    <row r="2772" spans="30:31" x14ac:dyDescent="0.25">
      <c r="AD2772" s="12" t="s">
        <v>85</v>
      </c>
      <c r="AE2772" s="12">
        <f t="shared" si="49"/>
        <v>0</v>
      </c>
    </row>
    <row r="2773" spans="30:31" x14ac:dyDescent="0.25">
      <c r="AD2773" s="12" t="s">
        <v>85</v>
      </c>
      <c r="AE2773" s="12">
        <f t="shared" si="49"/>
        <v>0</v>
      </c>
    </row>
    <row r="2774" spans="30:31" x14ac:dyDescent="0.25">
      <c r="AD2774" s="12" t="s">
        <v>85</v>
      </c>
      <c r="AE2774" s="12">
        <f t="shared" si="49"/>
        <v>0</v>
      </c>
    </row>
    <row r="2775" spans="30:31" x14ac:dyDescent="0.25">
      <c r="AD2775" s="12" t="s">
        <v>85</v>
      </c>
      <c r="AE2775" s="12">
        <f t="shared" si="49"/>
        <v>0</v>
      </c>
    </row>
    <row r="2776" spans="30:31" x14ac:dyDescent="0.25">
      <c r="AD2776" s="12" t="s">
        <v>85</v>
      </c>
      <c r="AE2776" s="12">
        <f t="shared" si="49"/>
        <v>0</v>
      </c>
    </row>
    <row r="2777" spans="30:31" x14ac:dyDescent="0.25">
      <c r="AD2777" s="12" t="s">
        <v>85</v>
      </c>
      <c r="AE2777" s="12">
        <f t="shared" si="49"/>
        <v>0</v>
      </c>
    </row>
    <row r="2778" spans="30:31" x14ac:dyDescent="0.25">
      <c r="AD2778" s="12" t="s">
        <v>85</v>
      </c>
      <c r="AE2778" s="12">
        <f t="shared" si="49"/>
        <v>0</v>
      </c>
    </row>
    <row r="2779" spans="30:31" x14ac:dyDescent="0.25">
      <c r="AD2779" s="12" t="s">
        <v>85</v>
      </c>
      <c r="AE2779" s="12">
        <f t="shared" si="49"/>
        <v>0</v>
      </c>
    </row>
    <row r="2780" spans="30:31" x14ac:dyDescent="0.25">
      <c r="AD2780" s="12" t="s">
        <v>85</v>
      </c>
      <c r="AE2780" s="12">
        <f t="shared" si="49"/>
        <v>0</v>
      </c>
    </row>
    <row r="2781" spans="30:31" x14ac:dyDescent="0.25">
      <c r="AD2781" s="12" t="s">
        <v>85</v>
      </c>
      <c r="AE2781" s="12">
        <f t="shared" si="49"/>
        <v>0</v>
      </c>
    </row>
    <row r="2782" spans="30:31" x14ac:dyDescent="0.25">
      <c r="AD2782" s="12" t="s">
        <v>85</v>
      </c>
      <c r="AE2782" s="12">
        <f t="shared" si="49"/>
        <v>0</v>
      </c>
    </row>
    <row r="2783" spans="30:31" x14ac:dyDescent="0.25">
      <c r="AD2783" s="12" t="s">
        <v>85</v>
      </c>
      <c r="AE2783" s="12">
        <f t="shared" si="49"/>
        <v>0</v>
      </c>
    </row>
    <row r="2784" spans="30:31" x14ac:dyDescent="0.25">
      <c r="AD2784" s="12" t="s">
        <v>85</v>
      </c>
      <c r="AE2784" s="12">
        <f t="shared" si="49"/>
        <v>0</v>
      </c>
    </row>
    <row r="2785" spans="30:31" x14ac:dyDescent="0.25">
      <c r="AD2785" s="12" t="s">
        <v>85</v>
      </c>
      <c r="AE2785" s="12">
        <f t="shared" si="49"/>
        <v>0</v>
      </c>
    </row>
    <row r="2786" spans="30:31" x14ac:dyDescent="0.25">
      <c r="AD2786" s="12" t="s">
        <v>85</v>
      </c>
      <c r="AE2786" s="12">
        <f t="shared" si="49"/>
        <v>0</v>
      </c>
    </row>
    <row r="2787" spans="30:31" x14ac:dyDescent="0.25">
      <c r="AD2787" s="12" t="s">
        <v>85</v>
      </c>
      <c r="AE2787" s="12">
        <f t="shared" si="49"/>
        <v>0</v>
      </c>
    </row>
    <row r="2788" spans="30:31" x14ac:dyDescent="0.25">
      <c r="AD2788" s="12" t="s">
        <v>85</v>
      </c>
      <c r="AE2788" s="12">
        <f t="shared" si="49"/>
        <v>0</v>
      </c>
    </row>
    <row r="2789" spans="30:31" x14ac:dyDescent="0.25">
      <c r="AD2789" s="12" t="s">
        <v>85</v>
      </c>
      <c r="AE2789" s="12">
        <f t="shared" si="49"/>
        <v>0</v>
      </c>
    </row>
    <row r="2790" spans="30:31" x14ac:dyDescent="0.25">
      <c r="AD2790" s="12" t="s">
        <v>85</v>
      </c>
      <c r="AE2790" s="12">
        <f t="shared" si="49"/>
        <v>0</v>
      </c>
    </row>
    <row r="2791" spans="30:31" x14ac:dyDescent="0.25">
      <c r="AD2791" s="12" t="s">
        <v>85</v>
      </c>
      <c r="AE2791" s="12">
        <f t="shared" si="49"/>
        <v>0</v>
      </c>
    </row>
    <row r="2792" spans="30:31" x14ac:dyDescent="0.25">
      <c r="AD2792" s="12" t="s">
        <v>85</v>
      </c>
      <c r="AE2792" s="12">
        <f t="shared" si="49"/>
        <v>0</v>
      </c>
    </row>
    <row r="2793" spans="30:31" x14ac:dyDescent="0.25">
      <c r="AD2793" s="12" t="s">
        <v>85</v>
      </c>
      <c r="AE2793" s="12">
        <f t="shared" si="49"/>
        <v>0</v>
      </c>
    </row>
    <row r="2794" spans="30:31" x14ac:dyDescent="0.25">
      <c r="AD2794" s="12" t="s">
        <v>85</v>
      </c>
      <c r="AE2794" s="12">
        <f t="shared" si="49"/>
        <v>0</v>
      </c>
    </row>
    <row r="2795" spans="30:31" x14ac:dyDescent="0.25">
      <c r="AD2795" s="12" t="s">
        <v>85</v>
      </c>
      <c r="AE2795" s="12">
        <f t="shared" si="49"/>
        <v>0</v>
      </c>
    </row>
    <row r="2796" spans="30:31" x14ac:dyDescent="0.25">
      <c r="AD2796" s="12" t="s">
        <v>85</v>
      </c>
      <c r="AE2796" s="12">
        <f t="shared" si="49"/>
        <v>0</v>
      </c>
    </row>
    <row r="2797" spans="30:31" x14ac:dyDescent="0.25">
      <c r="AD2797" s="12" t="s">
        <v>85</v>
      </c>
      <c r="AE2797" s="12">
        <f t="shared" si="49"/>
        <v>0</v>
      </c>
    </row>
    <row r="2798" spans="30:31" x14ac:dyDescent="0.25">
      <c r="AD2798" s="12" t="s">
        <v>85</v>
      </c>
      <c r="AE2798" s="12">
        <f t="shared" si="49"/>
        <v>0</v>
      </c>
    </row>
    <row r="2799" spans="30:31" x14ac:dyDescent="0.25">
      <c r="AD2799" s="12" t="s">
        <v>85</v>
      </c>
      <c r="AE2799" s="12">
        <f t="shared" si="49"/>
        <v>0</v>
      </c>
    </row>
    <row r="2800" spans="30:31" x14ac:dyDescent="0.25">
      <c r="AD2800" s="12" t="s">
        <v>85</v>
      </c>
      <c r="AE2800" s="12">
        <f t="shared" si="49"/>
        <v>0</v>
      </c>
    </row>
    <row r="2801" spans="30:31" x14ac:dyDescent="0.25">
      <c r="AD2801" s="12" t="s">
        <v>85</v>
      </c>
      <c r="AE2801" s="12">
        <f t="shared" si="49"/>
        <v>0</v>
      </c>
    </row>
    <row r="2802" spans="30:31" x14ac:dyDescent="0.25">
      <c r="AD2802" s="12" t="s">
        <v>85</v>
      </c>
      <c r="AE2802" s="12">
        <f t="shared" si="49"/>
        <v>0</v>
      </c>
    </row>
    <row r="2803" spans="30:31" x14ac:dyDescent="0.25">
      <c r="AD2803" s="12" t="s">
        <v>85</v>
      </c>
      <c r="AE2803" s="12">
        <f t="shared" si="49"/>
        <v>0</v>
      </c>
    </row>
    <row r="2804" spans="30:31" x14ac:dyDescent="0.25">
      <c r="AD2804" s="12" t="s">
        <v>85</v>
      </c>
      <c r="AE2804" s="12">
        <f t="shared" si="49"/>
        <v>0</v>
      </c>
    </row>
    <row r="2805" spans="30:31" x14ac:dyDescent="0.25">
      <c r="AD2805" s="12" t="s">
        <v>85</v>
      </c>
      <c r="AE2805" s="12">
        <f t="shared" si="49"/>
        <v>0</v>
      </c>
    </row>
    <row r="2806" spans="30:31" x14ac:dyDescent="0.25">
      <c r="AD2806" s="12" t="s">
        <v>85</v>
      </c>
      <c r="AE2806" s="12">
        <f t="shared" si="49"/>
        <v>0</v>
      </c>
    </row>
    <row r="2807" spans="30:31" x14ac:dyDescent="0.25">
      <c r="AD2807" s="12" t="s">
        <v>85</v>
      </c>
      <c r="AE2807" s="12">
        <f t="shared" si="49"/>
        <v>0</v>
      </c>
    </row>
    <row r="2808" spans="30:31" x14ac:dyDescent="0.25">
      <c r="AD2808" s="12" t="s">
        <v>85</v>
      </c>
      <c r="AE2808" s="12">
        <f t="shared" si="49"/>
        <v>0</v>
      </c>
    </row>
    <row r="2809" spans="30:31" x14ac:dyDescent="0.25">
      <c r="AD2809" s="12" t="s">
        <v>85</v>
      </c>
      <c r="AE2809" s="12">
        <f t="shared" si="49"/>
        <v>0</v>
      </c>
    </row>
    <row r="2810" spans="30:31" x14ac:dyDescent="0.25">
      <c r="AD2810" s="12" t="s">
        <v>85</v>
      </c>
      <c r="AE2810" s="12">
        <f t="shared" si="49"/>
        <v>0</v>
      </c>
    </row>
    <row r="2811" spans="30:31" x14ac:dyDescent="0.25">
      <c r="AD2811" s="12" t="s">
        <v>85</v>
      </c>
      <c r="AE2811" s="12">
        <f t="shared" si="49"/>
        <v>0</v>
      </c>
    </row>
    <row r="2812" spans="30:31" x14ac:dyDescent="0.25">
      <c r="AD2812" s="12" t="s">
        <v>85</v>
      </c>
      <c r="AE2812" s="12">
        <f t="shared" si="49"/>
        <v>0</v>
      </c>
    </row>
    <row r="2813" spans="30:31" x14ac:dyDescent="0.25">
      <c r="AD2813" s="12" t="s">
        <v>85</v>
      </c>
      <c r="AE2813" s="12">
        <f t="shared" si="49"/>
        <v>0</v>
      </c>
    </row>
    <row r="2814" spans="30:31" x14ac:dyDescent="0.25">
      <c r="AD2814" s="12" t="s">
        <v>85</v>
      </c>
      <c r="AE2814" s="12">
        <f t="shared" si="49"/>
        <v>0</v>
      </c>
    </row>
    <row r="2815" spans="30:31" x14ac:dyDescent="0.25">
      <c r="AD2815" s="12" t="s">
        <v>85</v>
      </c>
      <c r="AE2815" s="12">
        <f t="shared" si="49"/>
        <v>0</v>
      </c>
    </row>
    <row r="2816" spans="30:31" x14ac:dyDescent="0.25">
      <c r="AD2816" s="12" t="s">
        <v>85</v>
      </c>
      <c r="AE2816" s="12">
        <f t="shared" si="49"/>
        <v>0</v>
      </c>
    </row>
    <row r="2817" spans="30:31" x14ac:dyDescent="0.25">
      <c r="AD2817" s="12" t="s">
        <v>85</v>
      </c>
      <c r="AE2817" s="12">
        <f t="shared" si="49"/>
        <v>0</v>
      </c>
    </row>
    <row r="2818" spans="30:31" x14ac:dyDescent="0.25">
      <c r="AD2818" s="12" t="s">
        <v>85</v>
      </c>
      <c r="AE2818" s="12">
        <f t="shared" si="49"/>
        <v>0</v>
      </c>
    </row>
    <row r="2819" spans="30:31" x14ac:dyDescent="0.25">
      <c r="AD2819" s="12" t="s">
        <v>85</v>
      </c>
      <c r="AE2819" s="12">
        <f t="shared" si="49"/>
        <v>0</v>
      </c>
    </row>
    <row r="2820" spans="30:31" x14ac:dyDescent="0.25">
      <c r="AD2820" s="12" t="s">
        <v>85</v>
      </c>
      <c r="AE2820" s="12">
        <f t="shared" ref="AE2820:AE2863" si="50">+N2820*I2820</f>
        <v>0</v>
      </c>
    </row>
    <row r="2821" spans="30:31" x14ac:dyDescent="0.25">
      <c r="AD2821" s="12" t="s">
        <v>85</v>
      </c>
      <c r="AE2821" s="12">
        <f t="shared" si="50"/>
        <v>0</v>
      </c>
    </row>
    <row r="2822" spans="30:31" x14ac:dyDescent="0.25">
      <c r="AD2822" s="12" t="s">
        <v>85</v>
      </c>
      <c r="AE2822" s="12">
        <f t="shared" si="50"/>
        <v>0</v>
      </c>
    </row>
    <row r="2823" spans="30:31" x14ac:dyDescent="0.25">
      <c r="AD2823" s="12" t="s">
        <v>85</v>
      </c>
      <c r="AE2823" s="12">
        <f t="shared" si="50"/>
        <v>0</v>
      </c>
    </row>
    <row r="2824" spans="30:31" x14ac:dyDescent="0.25">
      <c r="AD2824" s="12" t="s">
        <v>85</v>
      </c>
      <c r="AE2824" s="12">
        <f t="shared" si="50"/>
        <v>0</v>
      </c>
    </row>
    <row r="2825" spans="30:31" x14ac:dyDescent="0.25">
      <c r="AD2825" s="12" t="s">
        <v>85</v>
      </c>
      <c r="AE2825" s="12">
        <f t="shared" si="50"/>
        <v>0</v>
      </c>
    </row>
    <row r="2826" spans="30:31" x14ac:dyDescent="0.25">
      <c r="AD2826" s="12" t="s">
        <v>85</v>
      </c>
      <c r="AE2826" s="12">
        <f t="shared" si="50"/>
        <v>0</v>
      </c>
    </row>
    <row r="2827" spans="30:31" x14ac:dyDescent="0.25">
      <c r="AD2827" s="12" t="s">
        <v>85</v>
      </c>
      <c r="AE2827" s="12">
        <f t="shared" si="50"/>
        <v>0</v>
      </c>
    </row>
    <row r="2828" spans="30:31" x14ac:dyDescent="0.25">
      <c r="AD2828" s="12" t="s">
        <v>85</v>
      </c>
      <c r="AE2828" s="12">
        <f t="shared" si="50"/>
        <v>0</v>
      </c>
    </row>
    <row r="2829" spans="30:31" x14ac:dyDescent="0.25">
      <c r="AD2829" s="12" t="s">
        <v>85</v>
      </c>
      <c r="AE2829" s="12">
        <f t="shared" si="50"/>
        <v>0</v>
      </c>
    </row>
    <row r="2830" spans="30:31" x14ac:dyDescent="0.25">
      <c r="AD2830" s="12" t="s">
        <v>85</v>
      </c>
      <c r="AE2830" s="12">
        <f t="shared" si="50"/>
        <v>0</v>
      </c>
    </row>
    <row r="2831" spans="30:31" x14ac:dyDescent="0.25">
      <c r="AD2831" s="12" t="s">
        <v>85</v>
      </c>
      <c r="AE2831" s="12">
        <f t="shared" si="50"/>
        <v>0</v>
      </c>
    </row>
    <row r="2832" spans="30:31" x14ac:dyDescent="0.25">
      <c r="AD2832" s="12" t="s">
        <v>85</v>
      </c>
      <c r="AE2832" s="12">
        <f t="shared" si="50"/>
        <v>0</v>
      </c>
    </row>
    <row r="2833" spans="30:31" x14ac:dyDescent="0.25">
      <c r="AD2833" s="12" t="s">
        <v>85</v>
      </c>
      <c r="AE2833" s="12">
        <f t="shared" si="50"/>
        <v>0</v>
      </c>
    </row>
    <row r="2834" spans="30:31" x14ac:dyDescent="0.25">
      <c r="AD2834" s="12" t="s">
        <v>85</v>
      </c>
      <c r="AE2834" s="12">
        <f t="shared" si="50"/>
        <v>0</v>
      </c>
    </row>
    <row r="2835" spans="30:31" x14ac:dyDescent="0.25">
      <c r="AD2835" s="12" t="s">
        <v>85</v>
      </c>
      <c r="AE2835" s="12">
        <f t="shared" si="50"/>
        <v>0</v>
      </c>
    </row>
    <row r="2836" spans="30:31" x14ac:dyDescent="0.25">
      <c r="AD2836" s="12" t="s">
        <v>85</v>
      </c>
      <c r="AE2836" s="12">
        <f t="shared" si="50"/>
        <v>0</v>
      </c>
    </row>
    <row r="2837" spans="30:31" x14ac:dyDescent="0.25">
      <c r="AD2837" s="12" t="s">
        <v>85</v>
      </c>
      <c r="AE2837" s="12">
        <f t="shared" si="50"/>
        <v>0</v>
      </c>
    </row>
    <row r="2838" spans="30:31" x14ac:dyDescent="0.25">
      <c r="AD2838" s="12" t="s">
        <v>85</v>
      </c>
      <c r="AE2838" s="12">
        <f t="shared" si="50"/>
        <v>0</v>
      </c>
    </row>
    <row r="2839" spans="30:31" x14ac:dyDescent="0.25">
      <c r="AD2839" s="12" t="s">
        <v>85</v>
      </c>
      <c r="AE2839" s="12">
        <f t="shared" si="50"/>
        <v>0</v>
      </c>
    </row>
    <row r="2840" spans="30:31" x14ac:dyDescent="0.25">
      <c r="AD2840" s="12" t="s">
        <v>85</v>
      </c>
      <c r="AE2840" s="12">
        <f t="shared" si="50"/>
        <v>0</v>
      </c>
    </row>
    <row r="2841" spans="30:31" x14ac:dyDescent="0.25">
      <c r="AD2841" s="12" t="s">
        <v>85</v>
      </c>
      <c r="AE2841" s="12">
        <f t="shared" si="50"/>
        <v>0</v>
      </c>
    </row>
    <row r="2842" spans="30:31" x14ac:dyDescent="0.25">
      <c r="AD2842" s="12" t="s">
        <v>85</v>
      </c>
      <c r="AE2842" s="12">
        <f t="shared" si="50"/>
        <v>0</v>
      </c>
    </row>
    <row r="2843" spans="30:31" x14ac:dyDescent="0.25">
      <c r="AD2843" s="12" t="s">
        <v>85</v>
      </c>
      <c r="AE2843" s="12">
        <f t="shared" si="50"/>
        <v>0</v>
      </c>
    </row>
    <row r="2844" spans="30:31" x14ac:dyDescent="0.25">
      <c r="AD2844" s="12" t="s">
        <v>85</v>
      </c>
      <c r="AE2844" s="12">
        <f t="shared" si="50"/>
        <v>0</v>
      </c>
    </row>
    <row r="2845" spans="30:31" x14ac:dyDescent="0.25">
      <c r="AD2845" s="12" t="s">
        <v>85</v>
      </c>
      <c r="AE2845" s="12">
        <f t="shared" si="50"/>
        <v>0</v>
      </c>
    </row>
    <row r="2846" spans="30:31" x14ac:dyDescent="0.25">
      <c r="AD2846" s="12" t="s">
        <v>85</v>
      </c>
      <c r="AE2846" s="12">
        <f t="shared" si="50"/>
        <v>0</v>
      </c>
    </row>
    <row r="2847" spans="30:31" x14ac:dyDescent="0.25">
      <c r="AD2847" s="12" t="s">
        <v>85</v>
      </c>
      <c r="AE2847" s="12">
        <f t="shared" si="50"/>
        <v>0</v>
      </c>
    </row>
    <row r="2848" spans="30:31" x14ac:dyDescent="0.25">
      <c r="AD2848" s="12" t="s">
        <v>85</v>
      </c>
      <c r="AE2848" s="12">
        <f t="shared" si="50"/>
        <v>0</v>
      </c>
    </row>
    <row r="2849" spans="30:31" x14ac:dyDescent="0.25">
      <c r="AD2849" s="12" t="s">
        <v>85</v>
      </c>
      <c r="AE2849" s="12">
        <f t="shared" si="50"/>
        <v>0</v>
      </c>
    </row>
    <row r="2850" spans="30:31" x14ac:dyDescent="0.25">
      <c r="AD2850" s="12" t="s">
        <v>85</v>
      </c>
      <c r="AE2850" s="12">
        <f t="shared" si="50"/>
        <v>0</v>
      </c>
    </row>
    <row r="2851" spans="30:31" x14ac:dyDescent="0.25">
      <c r="AD2851" s="12" t="s">
        <v>85</v>
      </c>
      <c r="AE2851" s="12">
        <f t="shared" si="50"/>
        <v>0</v>
      </c>
    </row>
    <row r="2852" spans="30:31" x14ac:dyDescent="0.25">
      <c r="AD2852" s="12" t="s">
        <v>85</v>
      </c>
      <c r="AE2852" s="12">
        <f t="shared" si="50"/>
        <v>0</v>
      </c>
    </row>
    <row r="2853" spans="30:31" x14ac:dyDescent="0.25">
      <c r="AD2853" s="12" t="s">
        <v>85</v>
      </c>
      <c r="AE2853" s="12">
        <f t="shared" si="50"/>
        <v>0</v>
      </c>
    </row>
    <row r="2854" spans="30:31" x14ac:dyDescent="0.25">
      <c r="AD2854" s="12" t="s">
        <v>85</v>
      </c>
      <c r="AE2854" s="12">
        <f t="shared" si="50"/>
        <v>0</v>
      </c>
    </row>
    <row r="2855" spans="30:31" x14ac:dyDescent="0.25">
      <c r="AD2855" s="12" t="s">
        <v>85</v>
      </c>
      <c r="AE2855" s="12">
        <f t="shared" si="50"/>
        <v>0</v>
      </c>
    </row>
    <row r="2856" spans="30:31" x14ac:dyDescent="0.25">
      <c r="AD2856" s="12" t="s">
        <v>85</v>
      </c>
      <c r="AE2856" s="12">
        <f t="shared" si="50"/>
        <v>0</v>
      </c>
    </row>
    <row r="2857" spans="30:31" x14ac:dyDescent="0.25">
      <c r="AD2857" s="12" t="s">
        <v>85</v>
      </c>
      <c r="AE2857" s="12">
        <f t="shared" si="50"/>
        <v>0</v>
      </c>
    </row>
    <row r="2858" spans="30:31" x14ac:dyDescent="0.25">
      <c r="AD2858" s="12" t="s">
        <v>85</v>
      </c>
      <c r="AE2858" s="12">
        <f t="shared" si="50"/>
        <v>0</v>
      </c>
    </row>
    <row r="2859" spans="30:31" x14ac:dyDescent="0.25">
      <c r="AD2859" s="12" t="s">
        <v>85</v>
      </c>
      <c r="AE2859" s="12">
        <f t="shared" si="50"/>
        <v>0</v>
      </c>
    </row>
    <row r="2860" spans="30:31" x14ac:dyDescent="0.25">
      <c r="AD2860" s="12" t="s">
        <v>85</v>
      </c>
      <c r="AE2860" s="12">
        <f t="shared" si="50"/>
        <v>0</v>
      </c>
    </row>
    <row r="2861" spans="30:31" x14ac:dyDescent="0.25">
      <c r="AD2861" s="12" t="s">
        <v>85</v>
      </c>
      <c r="AE2861" s="12">
        <f t="shared" si="50"/>
        <v>0</v>
      </c>
    </row>
    <row r="2862" spans="30:31" x14ac:dyDescent="0.25">
      <c r="AD2862" s="12" t="s">
        <v>85</v>
      </c>
      <c r="AE2862" s="12">
        <f t="shared" si="50"/>
        <v>0</v>
      </c>
    </row>
    <row r="2863" spans="30:31" x14ac:dyDescent="0.25">
      <c r="AD2863" s="12" t="s">
        <v>85</v>
      </c>
      <c r="AE2863" s="12">
        <f t="shared" si="50"/>
        <v>0</v>
      </c>
    </row>
    <row r="2864" spans="30:31" x14ac:dyDescent="0.25">
      <c r="AD2864" s="12" t="s">
        <v>85</v>
      </c>
      <c r="AE2864" s="12">
        <f t="shared" ref="AE2864:AE2927" si="51">+N2864*I2864</f>
        <v>0</v>
      </c>
    </row>
    <row r="2865" spans="30:31" x14ac:dyDescent="0.25">
      <c r="AD2865" s="12" t="s">
        <v>85</v>
      </c>
      <c r="AE2865" s="12">
        <f t="shared" si="51"/>
        <v>0</v>
      </c>
    </row>
    <row r="2866" spans="30:31" x14ac:dyDescent="0.25">
      <c r="AD2866" s="12" t="s">
        <v>85</v>
      </c>
      <c r="AE2866" s="12">
        <f t="shared" si="51"/>
        <v>0</v>
      </c>
    </row>
    <row r="2867" spans="30:31" x14ac:dyDescent="0.25">
      <c r="AD2867" s="12" t="s">
        <v>85</v>
      </c>
      <c r="AE2867" s="12">
        <f t="shared" si="51"/>
        <v>0</v>
      </c>
    </row>
    <row r="2868" spans="30:31" x14ac:dyDescent="0.25">
      <c r="AD2868" s="12" t="s">
        <v>85</v>
      </c>
      <c r="AE2868" s="12">
        <f t="shared" si="51"/>
        <v>0</v>
      </c>
    </row>
    <row r="2869" spans="30:31" x14ac:dyDescent="0.25">
      <c r="AD2869" s="12" t="s">
        <v>85</v>
      </c>
      <c r="AE2869" s="12">
        <f t="shared" si="51"/>
        <v>0</v>
      </c>
    </row>
    <row r="2870" spans="30:31" x14ac:dyDescent="0.25">
      <c r="AD2870" s="12" t="s">
        <v>85</v>
      </c>
      <c r="AE2870" s="12">
        <f t="shared" si="51"/>
        <v>0</v>
      </c>
    </row>
    <row r="2871" spans="30:31" x14ac:dyDescent="0.25">
      <c r="AD2871" s="12" t="s">
        <v>85</v>
      </c>
      <c r="AE2871" s="12">
        <f t="shared" si="51"/>
        <v>0</v>
      </c>
    </row>
    <row r="2872" spans="30:31" x14ac:dyDescent="0.25">
      <c r="AD2872" s="12" t="s">
        <v>85</v>
      </c>
      <c r="AE2872" s="12">
        <f t="shared" si="51"/>
        <v>0</v>
      </c>
    </row>
    <row r="2873" spans="30:31" x14ac:dyDescent="0.25">
      <c r="AD2873" s="12" t="s">
        <v>85</v>
      </c>
      <c r="AE2873" s="12">
        <f t="shared" si="51"/>
        <v>0</v>
      </c>
    </row>
    <row r="2874" spans="30:31" x14ac:dyDescent="0.25">
      <c r="AD2874" s="12" t="s">
        <v>85</v>
      </c>
      <c r="AE2874" s="12">
        <f t="shared" si="51"/>
        <v>0</v>
      </c>
    </row>
    <row r="2875" spans="30:31" x14ac:dyDescent="0.25">
      <c r="AD2875" s="12" t="s">
        <v>85</v>
      </c>
      <c r="AE2875" s="12">
        <f t="shared" si="51"/>
        <v>0</v>
      </c>
    </row>
    <row r="2876" spans="30:31" x14ac:dyDescent="0.25">
      <c r="AD2876" s="12" t="s">
        <v>85</v>
      </c>
      <c r="AE2876" s="12">
        <f t="shared" si="51"/>
        <v>0</v>
      </c>
    </row>
    <row r="2877" spans="30:31" x14ac:dyDescent="0.25">
      <c r="AD2877" s="12" t="s">
        <v>85</v>
      </c>
      <c r="AE2877" s="12">
        <f t="shared" si="51"/>
        <v>0</v>
      </c>
    </row>
    <row r="2878" spans="30:31" x14ac:dyDescent="0.25">
      <c r="AD2878" s="12" t="s">
        <v>85</v>
      </c>
      <c r="AE2878" s="12">
        <f t="shared" si="51"/>
        <v>0</v>
      </c>
    </row>
    <row r="2879" spans="30:31" x14ac:dyDescent="0.25">
      <c r="AD2879" s="12" t="s">
        <v>85</v>
      </c>
      <c r="AE2879" s="12">
        <f t="shared" si="51"/>
        <v>0</v>
      </c>
    </row>
    <row r="2880" spans="30:31" x14ac:dyDescent="0.25">
      <c r="AD2880" s="12" t="s">
        <v>85</v>
      </c>
      <c r="AE2880" s="12">
        <f t="shared" si="51"/>
        <v>0</v>
      </c>
    </row>
    <row r="2881" spans="30:31" x14ac:dyDescent="0.25">
      <c r="AD2881" s="12" t="s">
        <v>85</v>
      </c>
      <c r="AE2881" s="12">
        <f t="shared" si="51"/>
        <v>0</v>
      </c>
    </row>
    <row r="2882" spans="30:31" x14ac:dyDescent="0.25">
      <c r="AD2882" s="12" t="s">
        <v>85</v>
      </c>
      <c r="AE2882" s="12">
        <f t="shared" si="51"/>
        <v>0</v>
      </c>
    </row>
    <row r="2883" spans="30:31" x14ac:dyDescent="0.25">
      <c r="AD2883" s="12" t="s">
        <v>85</v>
      </c>
      <c r="AE2883" s="12">
        <f t="shared" si="51"/>
        <v>0</v>
      </c>
    </row>
    <row r="2884" spans="30:31" x14ac:dyDescent="0.25">
      <c r="AD2884" s="12" t="s">
        <v>85</v>
      </c>
      <c r="AE2884" s="12">
        <f t="shared" si="51"/>
        <v>0</v>
      </c>
    </row>
    <row r="2885" spans="30:31" x14ac:dyDescent="0.25">
      <c r="AD2885" s="12" t="s">
        <v>85</v>
      </c>
      <c r="AE2885" s="12">
        <f t="shared" si="51"/>
        <v>0</v>
      </c>
    </row>
    <row r="2886" spans="30:31" x14ac:dyDescent="0.25">
      <c r="AD2886" s="12" t="s">
        <v>85</v>
      </c>
      <c r="AE2886" s="12">
        <f t="shared" si="51"/>
        <v>0</v>
      </c>
    </row>
    <row r="2887" spans="30:31" x14ac:dyDescent="0.25">
      <c r="AD2887" s="12" t="s">
        <v>85</v>
      </c>
      <c r="AE2887" s="12">
        <f t="shared" si="51"/>
        <v>0</v>
      </c>
    </row>
    <row r="2888" spans="30:31" x14ac:dyDescent="0.25">
      <c r="AD2888" s="12" t="s">
        <v>85</v>
      </c>
      <c r="AE2888" s="12">
        <f t="shared" si="51"/>
        <v>0</v>
      </c>
    </row>
    <row r="2889" spans="30:31" x14ac:dyDescent="0.25">
      <c r="AD2889" s="12" t="s">
        <v>85</v>
      </c>
      <c r="AE2889" s="12">
        <f t="shared" si="51"/>
        <v>0</v>
      </c>
    </row>
    <row r="2890" spans="30:31" x14ac:dyDescent="0.25">
      <c r="AD2890" s="12" t="s">
        <v>85</v>
      </c>
      <c r="AE2890" s="12">
        <f t="shared" si="51"/>
        <v>0</v>
      </c>
    </row>
    <row r="2891" spans="30:31" x14ac:dyDescent="0.25">
      <c r="AD2891" s="12" t="s">
        <v>85</v>
      </c>
      <c r="AE2891" s="12">
        <f t="shared" si="51"/>
        <v>0</v>
      </c>
    </row>
    <row r="2892" spans="30:31" x14ac:dyDescent="0.25">
      <c r="AD2892" s="12" t="s">
        <v>85</v>
      </c>
      <c r="AE2892" s="12">
        <f t="shared" si="51"/>
        <v>0</v>
      </c>
    </row>
    <row r="2893" spans="30:31" x14ac:dyDescent="0.25">
      <c r="AD2893" s="12" t="s">
        <v>85</v>
      </c>
      <c r="AE2893" s="12">
        <f t="shared" si="51"/>
        <v>0</v>
      </c>
    </row>
    <row r="2894" spans="30:31" x14ac:dyDescent="0.25">
      <c r="AD2894" s="12" t="s">
        <v>85</v>
      </c>
      <c r="AE2894" s="12">
        <f t="shared" si="51"/>
        <v>0</v>
      </c>
    </row>
    <row r="2895" spans="30:31" x14ac:dyDescent="0.25">
      <c r="AD2895" s="12" t="s">
        <v>85</v>
      </c>
      <c r="AE2895" s="12">
        <f t="shared" si="51"/>
        <v>0</v>
      </c>
    </row>
    <row r="2896" spans="30:31" x14ac:dyDescent="0.25">
      <c r="AD2896" s="12" t="s">
        <v>85</v>
      </c>
      <c r="AE2896" s="12">
        <f t="shared" si="51"/>
        <v>0</v>
      </c>
    </row>
    <row r="2897" spans="30:31" x14ac:dyDescent="0.25">
      <c r="AD2897" s="12" t="s">
        <v>85</v>
      </c>
      <c r="AE2897" s="12">
        <f t="shared" si="51"/>
        <v>0</v>
      </c>
    </row>
    <row r="2898" spans="30:31" x14ac:dyDescent="0.25">
      <c r="AD2898" s="12" t="s">
        <v>85</v>
      </c>
      <c r="AE2898" s="12">
        <f t="shared" si="51"/>
        <v>0</v>
      </c>
    </row>
    <row r="2899" spans="30:31" x14ac:dyDescent="0.25">
      <c r="AD2899" s="12" t="s">
        <v>85</v>
      </c>
      <c r="AE2899" s="12">
        <f t="shared" si="51"/>
        <v>0</v>
      </c>
    </row>
    <row r="2900" spans="30:31" x14ac:dyDescent="0.25">
      <c r="AD2900" s="12" t="s">
        <v>85</v>
      </c>
      <c r="AE2900" s="12">
        <f t="shared" si="51"/>
        <v>0</v>
      </c>
    </row>
    <row r="2901" spans="30:31" x14ac:dyDescent="0.25">
      <c r="AD2901" s="12" t="s">
        <v>85</v>
      </c>
      <c r="AE2901" s="12">
        <f t="shared" si="51"/>
        <v>0</v>
      </c>
    </row>
    <row r="2902" spans="30:31" x14ac:dyDescent="0.25">
      <c r="AD2902" s="12" t="s">
        <v>85</v>
      </c>
      <c r="AE2902" s="12">
        <f t="shared" si="51"/>
        <v>0</v>
      </c>
    </row>
    <row r="2903" spans="30:31" x14ac:dyDescent="0.25">
      <c r="AD2903" s="12" t="s">
        <v>85</v>
      </c>
      <c r="AE2903" s="12">
        <f t="shared" si="51"/>
        <v>0</v>
      </c>
    </row>
    <row r="2904" spans="30:31" x14ac:dyDescent="0.25">
      <c r="AD2904" s="12" t="s">
        <v>85</v>
      </c>
      <c r="AE2904" s="12">
        <f t="shared" si="51"/>
        <v>0</v>
      </c>
    </row>
    <row r="2905" spans="30:31" x14ac:dyDescent="0.25">
      <c r="AD2905" s="12" t="s">
        <v>85</v>
      </c>
      <c r="AE2905" s="12">
        <f t="shared" si="51"/>
        <v>0</v>
      </c>
    </row>
    <row r="2906" spans="30:31" x14ac:dyDescent="0.25">
      <c r="AD2906" s="12" t="s">
        <v>85</v>
      </c>
      <c r="AE2906" s="12">
        <f t="shared" si="51"/>
        <v>0</v>
      </c>
    </row>
    <row r="2907" spans="30:31" x14ac:dyDescent="0.25">
      <c r="AD2907" s="12" t="s">
        <v>85</v>
      </c>
      <c r="AE2907" s="12">
        <f t="shared" si="51"/>
        <v>0</v>
      </c>
    </row>
    <row r="2908" spans="30:31" x14ac:dyDescent="0.25">
      <c r="AD2908" s="12" t="s">
        <v>85</v>
      </c>
      <c r="AE2908" s="12">
        <f t="shared" si="51"/>
        <v>0</v>
      </c>
    </row>
    <row r="2909" spans="30:31" x14ac:dyDescent="0.25">
      <c r="AD2909" s="12" t="s">
        <v>85</v>
      </c>
      <c r="AE2909" s="12">
        <f t="shared" si="51"/>
        <v>0</v>
      </c>
    </row>
    <row r="2910" spans="30:31" x14ac:dyDescent="0.25">
      <c r="AD2910" s="12" t="s">
        <v>85</v>
      </c>
      <c r="AE2910" s="12">
        <f t="shared" si="51"/>
        <v>0</v>
      </c>
    </row>
    <row r="2911" spans="30:31" x14ac:dyDescent="0.25">
      <c r="AD2911" s="12" t="s">
        <v>85</v>
      </c>
      <c r="AE2911" s="12">
        <f t="shared" si="51"/>
        <v>0</v>
      </c>
    </row>
    <row r="2912" spans="30:31" x14ac:dyDescent="0.25">
      <c r="AD2912" s="12" t="s">
        <v>85</v>
      </c>
      <c r="AE2912" s="12">
        <f t="shared" si="51"/>
        <v>0</v>
      </c>
    </row>
    <row r="2913" spans="30:31" x14ac:dyDescent="0.25">
      <c r="AD2913" s="12" t="s">
        <v>85</v>
      </c>
      <c r="AE2913" s="12">
        <f t="shared" si="51"/>
        <v>0</v>
      </c>
    </row>
    <row r="2914" spans="30:31" x14ac:dyDescent="0.25">
      <c r="AD2914" s="12" t="s">
        <v>85</v>
      </c>
      <c r="AE2914" s="12">
        <f t="shared" si="51"/>
        <v>0</v>
      </c>
    </row>
    <row r="2915" spans="30:31" x14ac:dyDescent="0.25">
      <c r="AD2915" s="12" t="s">
        <v>85</v>
      </c>
      <c r="AE2915" s="12">
        <f t="shared" si="51"/>
        <v>0</v>
      </c>
    </row>
    <row r="2916" spans="30:31" x14ac:dyDescent="0.25">
      <c r="AD2916" s="12" t="s">
        <v>85</v>
      </c>
      <c r="AE2916" s="12">
        <f t="shared" si="51"/>
        <v>0</v>
      </c>
    </row>
    <row r="2917" spans="30:31" x14ac:dyDescent="0.25">
      <c r="AD2917" s="12" t="s">
        <v>85</v>
      </c>
      <c r="AE2917" s="12">
        <f t="shared" si="51"/>
        <v>0</v>
      </c>
    </row>
    <row r="2918" spans="30:31" x14ac:dyDescent="0.25">
      <c r="AD2918" s="12" t="s">
        <v>85</v>
      </c>
      <c r="AE2918" s="12">
        <f t="shared" si="51"/>
        <v>0</v>
      </c>
    </row>
    <row r="2919" spans="30:31" x14ac:dyDescent="0.25">
      <c r="AD2919" s="12" t="s">
        <v>85</v>
      </c>
      <c r="AE2919" s="12">
        <f t="shared" si="51"/>
        <v>0</v>
      </c>
    </row>
    <row r="2920" spans="30:31" x14ac:dyDescent="0.25">
      <c r="AD2920" s="12" t="s">
        <v>85</v>
      </c>
      <c r="AE2920" s="12">
        <f t="shared" si="51"/>
        <v>0</v>
      </c>
    </row>
    <row r="2921" spans="30:31" x14ac:dyDescent="0.25">
      <c r="AD2921" s="12" t="s">
        <v>85</v>
      </c>
      <c r="AE2921" s="12">
        <f t="shared" si="51"/>
        <v>0</v>
      </c>
    </row>
    <row r="2922" spans="30:31" x14ac:dyDescent="0.25">
      <c r="AD2922" s="12" t="s">
        <v>85</v>
      </c>
      <c r="AE2922" s="12">
        <f t="shared" si="51"/>
        <v>0</v>
      </c>
    </row>
    <row r="2923" spans="30:31" x14ac:dyDescent="0.25">
      <c r="AD2923" s="12" t="s">
        <v>85</v>
      </c>
      <c r="AE2923" s="12">
        <f t="shared" si="51"/>
        <v>0</v>
      </c>
    </row>
    <row r="2924" spans="30:31" x14ac:dyDescent="0.25">
      <c r="AD2924" s="12" t="s">
        <v>85</v>
      </c>
      <c r="AE2924" s="12">
        <f t="shared" si="51"/>
        <v>0</v>
      </c>
    </row>
    <row r="2925" spans="30:31" x14ac:dyDescent="0.25">
      <c r="AD2925" s="12" t="s">
        <v>85</v>
      </c>
      <c r="AE2925" s="12">
        <f t="shared" si="51"/>
        <v>0</v>
      </c>
    </row>
    <row r="2926" spans="30:31" x14ac:dyDescent="0.25">
      <c r="AD2926" s="12" t="s">
        <v>85</v>
      </c>
      <c r="AE2926" s="12">
        <f t="shared" si="51"/>
        <v>0</v>
      </c>
    </row>
    <row r="2927" spans="30:31" x14ac:dyDescent="0.25">
      <c r="AD2927" s="12" t="s">
        <v>85</v>
      </c>
      <c r="AE2927" s="12">
        <f t="shared" si="51"/>
        <v>0</v>
      </c>
    </row>
    <row r="2928" spans="30:31" x14ac:dyDescent="0.25">
      <c r="AD2928" s="12" t="s">
        <v>85</v>
      </c>
      <c r="AE2928" s="12">
        <f t="shared" ref="AE2928:AE2961" si="52">+N2928*I2928</f>
        <v>0</v>
      </c>
    </row>
    <row r="2929" spans="30:31" x14ac:dyDescent="0.25">
      <c r="AD2929" s="12" t="s">
        <v>85</v>
      </c>
      <c r="AE2929" s="12">
        <f t="shared" si="52"/>
        <v>0</v>
      </c>
    </row>
    <row r="2930" spans="30:31" x14ac:dyDescent="0.25">
      <c r="AD2930" s="12" t="s">
        <v>85</v>
      </c>
      <c r="AE2930" s="12">
        <f t="shared" si="52"/>
        <v>0</v>
      </c>
    </row>
    <row r="2931" spans="30:31" x14ac:dyDescent="0.25">
      <c r="AD2931" s="12" t="s">
        <v>85</v>
      </c>
      <c r="AE2931" s="12">
        <f t="shared" si="52"/>
        <v>0</v>
      </c>
    </row>
    <row r="2932" spans="30:31" x14ac:dyDescent="0.25">
      <c r="AD2932" s="12" t="s">
        <v>85</v>
      </c>
      <c r="AE2932" s="12">
        <f t="shared" si="52"/>
        <v>0</v>
      </c>
    </row>
    <row r="2933" spans="30:31" x14ac:dyDescent="0.25">
      <c r="AD2933" s="12" t="s">
        <v>85</v>
      </c>
      <c r="AE2933" s="12">
        <f t="shared" si="52"/>
        <v>0</v>
      </c>
    </row>
    <row r="2934" spans="30:31" x14ac:dyDescent="0.25">
      <c r="AD2934" s="12" t="s">
        <v>85</v>
      </c>
      <c r="AE2934" s="12">
        <f t="shared" si="52"/>
        <v>0</v>
      </c>
    </row>
    <row r="2935" spans="30:31" x14ac:dyDescent="0.25">
      <c r="AD2935" s="12" t="s">
        <v>85</v>
      </c>
      <c r="AE2935" s="12">
        <f t="shared" si="52"/>
        <v>0</v>
      </c>
    </row>
    <row r="2936" spans="30:31" x14ac:dyDescent="0.25">
      <c r="AD2936" s="12" t="s">
        <v>85</v>
      </c>
      <c r="AE2936" s="12">
        <f t="shared" si="52"/>
        <v>0</v>
      </c>
    </row>
    <row r="2937" spans="30:31" x14ac:dyDescent="0.25">
      <c r="AD2937" s="12" t="s">
        <v>85</v>
      </c>
      <c r="AE2937" s="12">
        <f t="shared" si="52"/>
        <v>0</v>
      </c>
    </row>
    <row r="2938" spans="30:31" x14ac:dyDescent="0.25">
      <c r="AD2938" s="12" t="s">
        <v>85</v>
      </c>
      <c r="AE2938" s="12">
        <f t="shared" si="52"/>
        <v>0</v>
      </c>
    </row>
    <row r="2939" spans="30:31" x14ac:dyDescent="0.25">
      <c r="AD2939" s="12" t="s">
        <v>85</v>
      </c>
      <c r="AE2939" s="12">
        <f t="shared" si="52"/>
        <v>0</v>
      </c>
    </row>
    <row r="2940" spans="30:31" x14ac:dyDescent="0.25">
      <c r="AD2940" s="12" t="s">
        <v>85</v>
      </c>
      <c r="AE2940" s="12">
        <f t="shared" si="52"/>
        <v>0</v>
      </c>
    </row>
    <row r="2941" spans="30:31" x14ac:dyDescent="0.25">
      <c r="AD2941" s="12" t="s">
        <v>85</v>
      </c>
      <c r="AE2941" s="12">
        <f t="shared" si="52"/>
        <v>0</v>
      </c>
    </row>
    <row r="2942" spans="30:31" x14ac:dyDescent="0.25">
      <c r="AD2942" s="12" t="s">
        <v>85</v>
      </c>
      <c r="AE2942" s="12">
        <f t="shared" si="52"/>
        <v>0</v>
      </c>
    </row>
    <row r="2943" spans="30:31" x14ac:dyDescent="0.25">
      <c r="AD2943" s="12" t="s">
        <v>85</v>
      </c>
      <c r="AE2943" s="12">
        <f t="shared" si="52"/>
        <v>0</v>
      </c>
    </row>
    <row r="2944" spans="30:31" x14ac:dyDescent="0.25">
      <c r="AD2944" s="12" t="s">
        <v>85</v>
      </c>
      <c r="AE2944" s="12">
        <f t="shared" si="52"/>
        <v>0</v>
      </c>
    </row>
    <row r="2945" spans="30:31" x14ac:dyDescent="0.25">
      <c r="AD2945" s="12" t="s">
        <v>85</v>
      </c>
      <c r="AE2945" s="12">
        <f t="shared" si="52"/>
        <v>0</v>
      </c>
    </row>
    <row r="2946" spans="30:31" x14ac:dyDescent="0.25">
      <c r="AD2946" s="12" t="s">
        <v>85</v>
      </c>
      <c r="AE2946" s="12">
        <f t="shared" si="52"/>
        <v>0</v>
      </c>
    </row>
    <row r="2947" spans="30:31" x14ac:dyDescent="0.25">
      <c r="AD2947" s="12" t="s">
        <v>85</v>
      </c>
      <c r="AE2947" s="12">
        <f t="shared" si="52"/>
        <v>0</v>
      </c>
    </row>
    <row r="2948" spans="30:31" x14ac:dyDescent="0.25">
      <c r="AD2948" s="12" t="s">
        <v>85</v>
      </c>
      <c r="AE2948" s="12">
        <f t="shared" si="52"/>
        <v>0</v>
      </c>
    </row>
    <row r="2949" spans="30:31" x14ac:dyDescent="0.25">
      <c r="AD2949" s="12" t="s">
        <v>85</v>
      </c>
      <c r="AE2949" s="12">
        <f t="shared" si="52"/>
        <v>0</v>
      </c>
    </row>
    <row r="2950" spans="30:31" x14ac:dyDescent="0.25">
      <c r="AD2950" s="12" t="s">
        <v>85</v>
      </c>
      <c r="AE2950" s="12">
        <f t="shared" si="52"/>
        <v>0</v>
      </c>
    </row>
    <row r="2951" spans="30:31" x14ac:dyDescent="0.25">
      <c r="AD2951" s="12" t="s">
        <v>85</v>
      </c>
      <c r="AE2951" s="12">
        <f t="shared" si="52"/>
        <v>0</v>
      </c>
    </row>
    <row r="2952" spans="30:31" x14ac:dyDescent="0.25">
      <c r="AD2952" s="12" t="s">
        <v>85</v>
      </c>
      <c r="AE2952" s="12">
        <f t="shared" si="52"/>
        <v>0</v>
      </c>
    </row>
    <row r="2953" spans="30:31" x14ac:dyDescent="0.25">
      <c r="AD2953" s="12" t="s">
        <v>85</v>
      </c>
      <c r="AE2953" s="12">
        <f t="shared" si="52"/>
        <v>0</v>
      </c>
    </row>
    <row r="2954" spans="30:31" x14ac:dyDescent="0.25">
      <c r="AD2954" s="12" t="s">
        <v>85</v>
      </c>
      <c r="AE2954" s="12">
        <f t="shared" si="52"/>
        <v>0</v>
      </c>
    </row>
    <row r="2955" spans="30:31" x14ac:dyDescent="0.25">
      <c r="AD2955" s="12" t="s">
        <v>85</v>
      </c>
      <c r="AE2955" s="12">
        <f t="shared" si="52"/>
        <v>0</v>
      </c>
    </row>
    <row r="2956" spans="30:31" x14ac:dyDescent="0.25">
      <c r="AD2956" s="12" t="s">
        <v>85</v>
      </c>
      <c r="AE2956" s="12">
        <f t="shared" si="52"/>
        <v>0</v>
      </c>
    </row>
    <row r="2957" spans="30:31" x14ac:dyDescent="0.25">
      <c r="AD2957" s="12" t="s">
        <v>85</v>
      </c>
      <c r="AE2957" s="12">
        <f t="shared" si="52"/>
        <v>0</v>
      </c>
    </row>
    <row r="2958" spans="30:31" x14ac:dyDescent="0.25">
      <c r="AD2958" s="12" t="s">
        <v>85</v>
      </c>
      <c r="AE2958" s="12">
        <f t="shared" si="52"/>
        <v>0</v>
      </c>
    </row>
    <row r="2959" spans="30:31" x14ac:dyDescent="0.25">
      <c r="AD2959" s="12" t="s">
        <v>85</v>
      </c>
      <c r="AE2959" s="12">
        <f t="shared" si="52"/>
        <v>0</v>
      </c>
    </row>
    <row r="2960" spans="30:31" x14ac:dyDescent="0.25">
      <c r="AD2960" s="12" t="s">
        <v>85</v>
      </c>
      <c r="AE2960" s="12">
        <f t="shared" si="52"/>
        <v>0</v>
      </c>
    </row>
    <row r="2961" spans="30:31" x14ac:dyDescent="0.25">
      <c r="AD2961" s="12" t="s">
        <v>85</v>
      </c>
      <c r="AE2961" s="12">
        <f t="shared" si="52"/>
        <v>0</v>
      </c>
    </row>
  </sheetData>
  <autoFilter ref="B2:AE2961"/>
  <hyperlinks>
    <hyperlink ref="X975" r:id="rId1" location="/awb/SF3589533966FPL" display="https://tracker.shadowfax.in/#/awb/SF3589533966FPL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202"/>
  <sheetViews>
    <sheetView workbookViewId="0">
      <pane xSplit="10" ySplit="3" topLeftCell="Z52" activePane="bottomRight" state="frozen"/>
      <selection pane="topRight" activeCell="K1" sqref="K1"/>
      <selection pane="bottomLeft" activeCell="A2" sqref="A2"/>
      <selection pane="bottomRight" activeCell="E79" sqref="E79"/>
    </sheetView>
  </sheetViews>
  <sheetFormatPr defaultRowHeight="15" x14ac:dyDescent="0.25"/>
  <cols>
    <col min="1" max="1" width="3.42578125" customWidth="1"/>
    <col min="2" max="2" width="11.85546875" customWidth="1"/>
    <col min="4" max="4" width="14.28515625" customWidth="1"/>
    <col min="5" max="5" width="33.7109375" bestFit="1" customWidth="1"/>
    <col min="7" max="7" width="17.42578125" bestFit="1" customWidth="1"/>
    <col min="24" max="24" width="53.7109375" bestFit="1" customWidth="1"/>
    <col min="29" max="29" width="14.7109375" bestFit="1" customWidth="1"/>
    <col min="30" max="30" width="15.140625" bestFit="1" customWidth="1"/>
    <col min="33" max="33" width="7" bestFit="1" customWidth="1"/>
  </cols>
  <sheetData>
    <row r="2" spans="2:31" ht="14.45" x14ac:dyDescent="0.3">
      <c r="AD2" s="9" t="s">
        <v>11</v>
      </c>
      <c r="AE2" s="10">
        <f>+SUBTOTAL(9,AE4:AE428)</f>
        <v>22712.009999999995</v>
      </c>
    </row>
    <row r="3" spans="2:31" ht="14.45" x14ac:dyDescent="0.3">
      <c r="B3" s="5" t="s">
        <v>0</v>
      </c>
      <c r="C3" s="5" t="s">
        <v>65</v>
      </c>
      <c r="D3" s="5" t="s">
        <v>58</v>
      </c>
      <c r="E3" s="5" t="s">
        <v>56</v>
      </c>
      <c r="F3" s="5" t="s">
        <v>57</v>
      </c>
      <c r="G3" s="5" t="s">
        <v>55</v>
      </c>
      <c r="H3" s="5" t="s">
        <v>59</v>
      </c>
      <c r="I3" s="5" t="s">
        <v>60</v>
      </c>
      <c r="J3" s="5" t="s">
        <v>61</v>
      </c>
      <c r="K3" s="5" t="s">
        <v>66</v>
      </c>
      <c r="L3" s="5" t="s">
        <v>67</v>
      </c>
      <c r="M3" s="5" t="s">
        <v>68</v>
      </c>
      <c r="N3" s="5" t="s">
        <v>62</v>
      </c>
      <c r="O3" s="5" t="s">
        <v>69</v>
      </c>
      <c r="P3" s="5" t="s">
        <v>70</v>
      </c>
      <c r="Q3" s="5" t="s">
        <v>71</v>
      </c>
      <c r="R3" s="5" t="s">
        <v>72</v>
      </c>
      <c r="S3" s="5" t="s">
        <v>73</v>
      </c>
      <c r="T3" s="5" t="s">
        <v>74</v>
      </c>
      <c r="U3" s="5" t="s">
        <v>75</v>
      </c>
      <c r="V3" s="5" t="s">
        <v>76</v>
      </c>
      <c r="W3" s="5" t="s">
        <v>77</v>
      </c>
      <c r="X3" s="5" t="s">
        <v>78</v>
      </c>
      <c r="Y3" s="5" t="s">
        <v>79</v>
      </c>
      <c r="Z3" s="5" t="s">
        <v>80</v>
      </c>
      <c r="AA3" s="5" t="s">
        <v>81</v>
      </c>
      <c r="AB3" s="5" t="s">
        <v>82</v>
      </c>
      <c r="AC3" s="5" t="s">
        <v>83</v>
      </c>
      <c r="AD3" s="5" t="s">
        <v>84</v>
      </c>
      <c r="AE3" s="5" t="s">
        <v>63</v>
      </c>
    </row>
    <row r="4" spans="2:31" ht="14.45" x14ac:dyDescent="0.3">
      <c r="B4" t="s">
        <v>1117</v>
      </c>
      <c r="C4" s="50">
        <v>18</v>
      </c>
      <c r="D4" s="50" t="s">
        <v>925</v>
      </c>
      <c r="E4" s="50">
        <v>80878831</v>
      </c>
      <c r="F4" s="50">
        <v>80887706</v>
      </c>
      <c r="G4" s="50" t="s">
        <v>926</v>
      </c>
      <c r="H4" s="50">
        <v>1299</v>
      </c>
      <c r="I4" s="50">
        <v>1082.5</v>
      </c>
      <c r="J4" s="50">
        <v>4</v>
      </c>
      <c r="K4" s="50" t="s">
        <v>905</v>
      </c>
      <c r="L4" s="50"/>
      <c r="M4" s="50" t="s">
        <v>922</v>
      </c>
      <c r="N4" s="50">
        <v>1</v>
      </c>
      <c r="O4" s="50">
        <v>3.0321743339697498E+17</v>
      </c>
      <c r="P4" s="50" t="s">
        <v>1119</v>
      </c>
      <c r="Q4" s="51">
        <v>46203</v>
      </c>
      <c r="R4" s="51">
        <v>46223</v>
      </c>
      <c r="S4" s="50" t="s">
        <v>916</v>
      </c>
      <c r="T4" s="50" t="s">
        <v>917</v>
      </c>
      <c r="U4" s="51">
        <v>46235</v>
      </c>
      <c r="V4" s="50" t="s">
        <v>924</v>
      </c>
      <c r="W4" s="52" t="s">
        <v>1120</v>
      </c>
      <c r="X4" s="50" t="s">
        <v>1121</v>
      </c>
      <c r="Y4" s="50" t="s">
        <v>918</v>
      </c>
      <c r="Z4" s="50"/>
      <c r="AA4" s="50" t="s">
        <v>918</v>
      </c>
      <c r="AB4" s="50" t="s">
        <v>918</v>
      </c>
      <c r="AC4" s="53">
        <v>46235.732870370368</v>
      </c>
      <c r="AD4" s="15" t="s">
        <v>86</v>
      </c>
      <c r="AE4" s="12">
        <f t="shared" ref="AE4:AE26" si="0">+I4*N4</f>
        <v>1082.5</v>
      </c>
    </row>
    <row r="5" spans="2:31" ht="14.45" x14ac:dyDescent="0.3">
      <c r="B5" t="s">
        <v>1117</v>
      </c>
      <c r="C5" s="50">
        <v>38</v>
      </c>
      <c r="D5" s="50" t="s">
        <v>1076</v>
      </c>
      <c r="E5" s="50">
        <v>80777729</v>
      </c>
      <c r="F5" s="50">
        <v>80870015</v>
      </c>
      <c r="G5" s="50" t="s">
        <v>449</v>
      </c>
      <c r="H5" s="50">
        <v>175</v>
      </c>
      <c r="I5" s="50">
        <v>153.5</v>
      </c>
      <c r="J5" s="50">
        <v>18</v>
      </c>
      <c r="K5" s="50" t="s">
        <v>905</v>
      </c>
      <c r="L5" s="50"/>
      <c r="M5" s="50" t="s">
        <v>906</v>
      </c>
      <c r="N5" s="50">
        <v>1</v>
      </c>
      <c r="O5" s="50">
        <v>3.1141696522492403E+17</v>
      </c>
      <c r="P5" s="50" t="s">
        <v>1122</v>
      </c>
      <c r="Q5" s="51">
        <v>46226</v>
      </c>
      <c r="R5" s="51">
        <v>46233</v>
      </c>
      <c r="S5" s="50" t="s">
        <v>907</v>
      </c>
      <c r="T5" s="50" t="s">
        <v>908</v>
      </c>
      <c r="U5" s="51">
        <v>46235</v>
      </c>
      <c r="V5" s="50" t="s">
        <v>909</v>
      </c>
      <c r="W5" s="50">
        <v>1490711478540320</v>
      </c>
      <c r="X5" s="52" t="s">
        <v>1123</v>
      </c>
      <c r="Y5" s="50" t="s">
        <v>1124</v>
      </c>
      <c r="Z5" s="50" t="s">
        <v>910</v>
      </c>
      <c r="AA5" s="50" t="s">
        <v>911</v>
      </c>
      <c r="AB5" s="50" t="s">
        <v>919</v>
      </c>
      <c r="AC5" s="53">
        <v>46235.635428240741</v>
      </c>
      <c r="AD5" s="15" t="s">
        <v>86</v>
      </c>
      <c r="AE5" s="12">
        <f t="shared" si="0"/>
        <v>153.5</v>
      </c>
    </row>
    <row r="6" spans="2:31" ht="14.45" x14ac:dyDescent="0.3">
      <c r="B6" t="s">
        <v>1117</v>
      </c>
      <c r="C6" s="50">
        <v>39</v>
      </c>
      <c r="D6" s="50" t="s">
        <v>1016</v>
      </c>
      <c r="E6" s="50">
        <v>648969686</v>
      </c>
      <c r="F6" s="50">
        <v>83918759</v>
      </c>
      <c r="G6" s="50" t="s">
        <v>482</v>
      </c>
      <c r="H6" s="50">
        <v>279</v>
      </c>
      <c r="I6" s="50">
        <v>232.5</v>
      </c>
      <c r="J6" s="50">
        <v>40</v>
      </c>
      <c r="K6" s="50" t="s">
        <v>905</v>
      </c>
      <c r="L6" s="50"/>
      <c r="M6" s="50" t="s">
        <v>915</v>
      </c>
      <c r="N6" s="50">
        <v>2</v>
      </c>
      <c r="O6" s="50">
        <v>3.1060785382284E+17</v>
      </c>
      <c r="P6" s="50" t="s">
        <v>1125</v>
      </c>
      <c r="Q6" s="51">
        <v>46223</v>
      </c>
      <c r="R6" s="51">
        <v>46231</v>
      </c>
      <c r="S6" s="50" t="s">
        <v>907</v>
      </c>
      <c r="T6" s="50" t="s">
        <v>908</v>
      </c>
      <c r="U6" s="51">
        <v>46235</v>
      </c>
      <c r="V6" s="50" t="s">
        <v>909</v>
      </c>
      <c r="W6" s="50">
        <v>1490711460668220</v>
      </c>
      <c r="X6" s="52" t="s">
        <v>1126</v>
      </c>
      <c r="Y6" s="50" t="s">
        <v>1124</v>
      </c>
      <c r="Z6" s="50" t="s">
        <v>910</v>
      </c>
      <c r="AA6" s="50" t="s">
        <v>911</v>
      </c>
      <c r="AB6" s="50" t="s">
        <v>919</v>
      </c>
      <c r="AC6" s="53">
        <v>46235.635428240741</v>
      </c>
      <c r="AD6" s="15" t="s">
        <v>86</v>
      </c>
      <c r="AE6" s="12">
        <f t="shared" si="0"/>
        <v>465</v>
      </c>
    </row>
    <row r="7" spans="2:31" ht="14.45" x14ac:dyDescent="0.3">
      <c r="B7" t="s">
        <v>1118</v>
      </c>
      <c r="C7" s="54">
        <v>2</v>
      </c>
      <c r="D7" s="54" t="s">
        <v>1076</v>
      </c>
      <c r="E7" s="54">
        <v>80777729</v>
      </c>
      <c r="F7" s="54">
        <v>80870015</v>
      </c>
      <c r="G7" s="54" t="s">
        <v>449</v>
      </c>
      <c r="H7" s="54">
        <v>175</v>
      </c>
      <c r="I7" s="54">
        <v>153.5</v>
      </c>
      <c r="J7" s="54">
        <v>18</v>
      </c>
      <c r="K7" s="54" t="s">
        <v>905</v>
      </c>
      <c r="L7" s="54"/>
      <c r="M7" s="54" t="s">
        <v>906</v>
      </c>
      <c r="N7" s="54">
        <v>1</v>
      </c>
      <c r="O7" s="54">
        <v>3.12783372899728E+17</v>
      </c>
      <c r="P7" s="54" t="s">
        <v>1221</v>
      </c>
      <c r="Q7" s="55">
        <v>46230</v>
      </c>
      <c r="R7" s="55">
        <v>46235</v>
      </c>
      <c r="S7" s="54" t="s">
        <v>907</v>
      </c>
      <c r="T7" s="54" t="s">
        <v>908</v>
      </c>
      <c r="U7" s="55">
        <v>46237</v>
      </c>
      <c r="V7" s="54" t="s">
        <v>909</v>
      </c>
      <c r="W7" s="54">
        <v>1490711491546390</v>
      </c>
      <c r="X7" s="56" t="s">
        <v>1222</v>
      </c>
      <c r="Y7" s="54" t="s">
        <v>1223</v>
      </c>
      <c r="Z7" s="54" t="s">
        <v>910</v>
      </c>
      <c r="AA7" s="54" t="s">
        <v>1224</v>
      </c>
      <c r="AB7" s="54" t="s">
        <v>1225</v>
      </c>
      <c r="AC7" s="57">
        <v>46237.736701388887</v>
      </c>
      <c r="AD7" s="15" t="s">
        <v>86</v>
      </c>
      <c r="AE7" s="12">
        <f t="shared" si="0"/>
        <v>153.5</v>
      </c>
    </row>
    <row r="8" spans="2:31" ht="14.45" x14ac:dyDescent="0.3">
      <c r="B8" t="s">
        <v>1118</v>
      </c>
      <c r="C8" s="54">
        <v>3</v>
      </c>
      <c r="D8" s="54" t="s">
        <v>1226</v>
      </c>
      <c r="E8" s="54">
        <v>80818342</v>
      </c>
      <c r="F8" s="54">
        <v>80866723</v>
      </c>
      <c r="G8" s="54" t="s">
        <v>772</v>
      </c>
      <c r="H8" s="54">
        <v>290</v>
      </c>
      <c r="I8" s="54">
        <v>258.92</v>
      </c>
      <c r="J8" s="54">
        <v>12</v>
      </c>
      <c r="K8" s="54" t="s">
        <v>905</v>
      </c>
      <c r="L8" s="54"/>
      <c r="M8" s="54" t="s">
        <v>1227</v>
      </c>
      <c r="N8" s="54">
        <v>3</v>
      </c>
      <c r="O8" s="54">
        <v>3.1254464874452198E+17</v>
      </c>
      <c r="P8" s="54" t="s">
        <v>1228</v>
      </c>
      <c r="Q8" s="55">
        <v>46231</v>
      </c>
      <c r="R8" s="55">
        <v>46234</v>
      </c>
      <c r="S8" s="54" t="s">
        <v>907</v>
      </c>
      <c r="T8" s="54" t="s">
        <v>908</v>
      </c>
      <c r="U8" s="55">
        <v>46237</v>
      </c>
      <c r="V8" s="54" t="s">
        <v>909</v>
      </c>
      <c r="W8" s="54">
        <v>1490711232354600</v>
      </c>
      <c r="X8" s="56" t="s">
        <v>1229</v>
      </c>
      <c r="Y8" s="54" t="s">
        <v>1223</v>
      </c>
      <c r="Z8" s="54" t="s">
        <v>910</v>
      </c>
      <c r="AA8" s="54" t="s">
        <v>1224</v>
      </c>
      <c r="AB8" s="54" t="s">
        <v>1225</v>
      </c>
      <c r="AC8" s="57">
        <v>46237.736701388887</v>
      </c>
      <c r="AD8" s="15" t="s">
        <v>86</v>
      </c>
      <c r="AE8" s="12">
        <f t="shared" si="0"/>
        <v>776.76</v>
      </c>
    </row>
    <row r="9" spans="2:31" ht="14.45" x14ac:dyDescent="0.3">
      <c r="B9" t="s">
        <v>1118</v>
      </c>
      <c r="C9" s="54">
        <v>4</v>
      </c>
      <c r="D9" s="54" t="s">
        <v>1076</v>
      </c>
      <c r="E9" s="54">
        <v>80777729</v>
      </c>
      <c r="F9" s="54">
        <v>80870015</v>
      </c>
      <c r="G9" s="54" t="s">
        <v>449</v>
      </c>
      <c r="H9" s="54">
        <v>175</v>
      </c>
      <c r="I9" s="54">
        <v>153.5</v>
      </c>
      <c r="J9" s="54">
        <v>18</v>
      </c>
      <c r="K9" s="54" t="s">
        <v>905</v>
      </c>
      <c r="L9" s="54"/>
      <c r="M9" s="54" t="s">
        <v>906</v>
      </c>
      <c r="N9" s="54">
        <v>1</v>
      </c>
      <c r="O9" s="54">
        <v>3.0828499398473101E+17</v>
      </c>
      <c r="P9" s="54" t="s">
        <v>1230</v>
      </c>
      <c r="Q9" s="55">
        <v>46217</v>
      </c>
      <c r="R9" s="55">
        <v>46234</v>
      </c>
      <c r="S9" s="54" t="s">
        <v>907</v>
      </c>
      <c r="T9" s="54" t="s">
        <v>908</v>
      </c>
      <c r="U9" s="55">
        <v>46237</v>
      </c>
      <c r="V9" s="54" t="s">
        <v>909</v>
      </c>
      <c r="W9" s="54">
        <v>1490711472043270</v>
      </c>
      <c r="X9" s="56" t="s">
        <v>1231</v>
      </c>
      <c r="Y9" s="54" t="s">
        <v>1223</v>
      </c>
      <c r="Z9" s="54" t="s">
        <v>910</v>
      </c>
      <c r="AA9" s="54" t="s">
        <v>911</v>
      </c>
      <c r="AB9" s="54" t="s">
        <v>919</v>
      </c>
      <c r="AC9" s="57">
        <v>46237.736701388887</v>
      </c>
      <c r="AD9" s="15" t="s">
        <v>86</v>
      </c>
      <c r="AE9" s="12">
        <f t="shared" si="0"/>
        <v>153.5</v>
      </c>
    </row>
    <row r="10" spans="2:31" ht="14.45" x14ac:dyDescent="0.3">
      <c r="B10" t="s">
        <v>1118</v>
      </c>
      <c r="C10" s="54">
        <v>11</v>
      </c>
      <c r="D10" s="54" t="s">
        <v>1232</v>
      </c>
      <c r="E10" s="54" t="s">
        <v>1233</v>
      </c>
      <c r="F10" s="54">
        <v>83911270</v>
      </c>
      <c r="G10" s="54" t="s">
        <v>1234</v>
      </c>
      <c r="H10" s="54">
        <v>237</v>
      </c>
      <c r="I10" s="54">
        <v>215.43</v>
      </c>
      <c r="J10" s="54">
        <v>48</v>
      </c>
      <c r="K10" s="54" t="s">
        <v>905</v>
      </c>
      <c r="L10" s="54"/>
      <c r="M10" s="54" t="s">
        <v>912</v>
      </c>
      <c r="N10" s="54">
        <v>1</v>
      </c>
      <c r="O10" s="54">
        <v>3.1211205057905901E+17</v>
      </c>
      <c r="P10" s="54" t="s">
        <v>1235</v>
      </c>
      <c r="Q10" s="55">
        <v>46228</v>
      </c>
      <c r="R10" s="55">
        <v>46233</v>
      </c>
      <c r="S10" s="54" t="s">
        <v>916</v>
      </c>
      <c r="T10" s="54" t="s">
        <v>917</v>
      </c>
      <c r="U10" s="55">
        <v>46237</v>
      </c>
      <c r="V10" s="54" t="s">
        <v>909</v>
      </c>
      <c r="W10" s="54">
        <v>1490838631393100</v>
      </c>
      <c r="X10" s="56" t="s">
        <v>1236</v>
      </c>
      <c r="Y10" s="54" t="s">
        <v>1237</v>
      </c>
      <c r="Z10" s="54"/>
      <c r="AA10" s="54" t="s">
        <v>918</v>
      </c>
      <c r="AB10" s="54" t="s">
        <v>918</v>
      </c>
      <c r="AC10" s="57">
        <v>46237.736701388887</v>
      </c>
      <c r="AD10" s="15" t="s">
        <v>86</v>
      </c>
      <c r="AE10" s="12">
        <f t="shared" si="0"/>
        <v>215.43</v>
      </c>
    </row>
    <row r="11" spans="2:31" ht="14.45" x14ac:dyDescent="0.3">
      <c r="B11" t="s">
        <v>1118</v>
      </c>
      <c r="C11" s="54">
        <v>18</v>
      </c>
      <c r="D11" s="54" t="s">
        <v>1238</v>
      </c>
      <c r="E11" s="54" t="s">
        <v>1239</v>
      </c>
      <c r="F11" s="54">
        <v>80862572</v>
      </c>
      <c r="G11" s="54" t="s">
        <v>727</v>
      </c>
      <c r="H11" s="54">
        <v>234</v>
      </c>
      <c r="I11" s="54">
        <v>195.26</v>
      </c>
      <c r="J11" s="54">
        <v>216</v>
      </c>
      <c r="K11" s="54" t="s">
        <v>905</v>
      </c>
      <c r="L11" s="54"/>
      <c r="M11" s="54" t="s">
        <v>1240</v>
      </c>
      <c r="N11" s="54">
        <v>1</v>
      </c>
      <c r="O11" s="54">
        <v>3.1118362268001901E+17</v>
      </c>
      <c r="P11" s="54" t="s">
        <v>1241</v>
      </c>
      <c r="Q11" s="55">
        <v>46225</v>
      </c>
      <c r="R11" s="55">
        <v>46232</v>
      </c>
      <c r="S11" s="54" t="s">
        <v>907</v>
      </c>
      <c r="T11" s="54" t="s">
        <v>908</v>
      </c>
      <c r="U11" s="55">
        <v>46237</v>
      </c>
      <c r="V11" s="54" t="s">
        <v>909</v>
      </c>
      <c r="W11" s="54">
        <v>1490711472043310</v>
      </c>
      <c r="X11" s="56" t="s">
        <v>1242</v>
      </c>
      <c r="Y11" s="54" t="s">
        <v>1223</v>
      </c>
      <c r="Z11" s="54" t="s">
        <v>910</v>
      </c>
      <c r="AA11" s="54" t="s">
        <v>1243</v>
      </c>
      <c r="AB11" s="54" t="s">
        <v>1244</v>
      </c>
      <c r="AC11" s="57">
        <v>46237.736701388887</v>
      </c>
      <c r="AD11" s="15" t="s">
        <v>86</v>
      </c>
      <c r="AE11" s="12">
        <f t="shared" si="0"/>
        <v>195.26</v>
      </c>
    </row>
    <row r="12" spans="2:31" ht="14.45" x14ac:dyDescent="0.3">
      <c r="B12" t="s">
        <v>1118</v>
      </c>
      <c r="C12" s="54">
        <v>20</v>
      </c>
      <c r="D12" s="54" t="s">
        <v>1232</v>
      </c>
      <c r="E12" s="54" t="s">
        <v>1233</v>
      </c>
      <c r="F12" s="54">
        <v>83911270</v>
      </c>
      <c r="G12" s="54" t="s">
        <v>1234</v>
      </c>
      <c r="H12" s="54">
        <v>237</v>
      </c>
      <c r="I12" s="54">
        <v>215.43</v>
      </c>
      <c r="J12" s="54">
        <v>48</v>
      </c>
      <c r="K12" s="54" t="s">
        <v>905</v>
      </c>
      <c r="L12" s="54"/>
      <c r="M12" s="54" t="s">
        <v>912</v>
      </c>
      <c r="N12" s="54">
        <v>1</v>
      </c>
      <c r="O12" s="54">
        <v>3.1187856809518701E+17</v>
      </c>
      <c r="P12" s="54" t="s">
        <v>1245</v>
      </c>
      <c r="Q12" s="55">
        <v>46227</v>
      </c>
      <c r="R12" s="55">
        <v>46232</v>
      </c>
      <c r="S12" s="54" t="s">
        <v>916</v>
      </c>
      <c r="T12" s="54" t="s">
        <v>917</v>
      </c>
      <c r="U12" s="55">
        <v>46237</v>
      </c>
      <c r="V12" s="54" t="s">
        <v>909</v>
      </c>
      <c r="W12" s="54">
        <v>1490838595180890</v>
      </c>
      <c r="X12" s="56" t="s">
        <v>1246</v>
      </c>
      <c r="Y12" s="54" t="s">
        <v>1237</v>
      </c>
      <c r="Z12" s="54"/>
      <c r="AA12" s="54" t="s">
        <v>918</v>
      </c>
      <c r="AB12" s="54" t="s">
        <v>918</v>
      </c>
      <c r="AC12" s="57">
        <v>46237.736701388887</v>
      </c>
      <c r="AD12" s="15" t="s">
        <v>86</v>
      </c>
      <c r="AE12" s="12">
        <f t="shared" si="0"/>
        <v>215.43</v>
      </c>
    </row>
    <row r="13" spans="2:31" ht="14.45" x14ac:dyDescent="0.3">
      <c r="B13" t="s">
        <v>1118</v>
      </c>
      <c r="C13" s="54">
        <v>22</v>
      </c>
      <c r="D13" s="54" t="s">
        <v>968</v>
      </c>
      <c r="E13" s="54">
        <v>82327019</v>
      </c>
      <c r="F13" s="54">
        <v>83921923</v>
      </c>
      <c r="G13" s="54" t="s">
        <v>305</v>
      </c>
      <c r="H13" s="54">
        <v>350</v>
      </c>
      <c r="I13" s="54">
        <v>304.33999999999997</v>
      </c>
      <c r="J13" s="54">
        <v>18</v>
      </c>
      <c r="K13" s="54" t="s">
        <v>905</v>
      </c>
      <c r="L13" s="54"/>
      <c r="M13" s="54" t="s">
        <v>922</v>
      </c>
      <c r="N13" s="54">
        <v>1</v>
      </c>
      <c r="O13" s="54">
        <v>3.0564054579020499E+17</v>
      </c>
      <c r="P13" s="54" t="s">
        <v>1247</v>
      </c>
      <c r="Q13" s="55">
        <v>46210</v>
      </c>
      <c r="R13" s="55">
        <v>46231</v>
      </c>
      <c r="S13" s="54" t="s">
        <v>907</v>
      </c>
      <c r="T13" s="54" t="s">
        <v>908</v>
      </c>
      <c r="U13" s="55">
        <v>46237</v>
      </c>
      <c r="V13" s="54" t="s">
        <v>909</v>
      </c>
      <c r="W13" s="54">
        <v>1490711437780370</v>
      </c>
      <c r="X13" s="56" t="s">
        <v>1248</v>
      </c>
      <c r="Y13" s="54" t="s">
        <v>1223</v>
      </c>
      <c r="Z13" s="54" t="s">
        <v>910</v>
      </c>
      <c r="AA13" s="54" t="s">
        <v>911</v>
      </c>
      <c r="AB13" s="54" t="s">
        <v>919</v>
      </c>
      <c r="AC13" s="57">
        <v>46237.736701388887</v>
      </c>
      <c r="AD13" s="15" t="s">
        <v>86</v>
      </c>
      <c r="AE13" s="12">
        <f t="shared" si="0"/>
        <v>304.33999999999997</v>
      </c>
    </row>
    <row r="14" spans="2:31" ht="14.45" x14ac:dyDescent="0.3">
      <c r="B14" t="s">
        <v>1118</v>
      </c>
      <c r="C14" s="54">
        <v>29</v>
      </c>
      <c r="D14" s="54" t="s">
        <v>1249</v>
      </c>
      <c r="E14" s="54">
        <v>80784063</v>
      </c>
      <c r="F14" s="54">
        <v>80840352</v>
      </c>
      <c r="G14" s="54" t="s">
        <v>888</v>
      </c>
      <c r="H14" s="54">
        <v>475</v>
      </c>
      <c r="I14" s="54">
        <v>416.67</v>
      </c>
      <c r="J14" s="54">
        <v>0</v>
      </c>
      <c r="K14" s="54" t="s">
        <v>905</v>
      </c>
      <c r="L14" s="54"/>
      <c r="M14" s="54" t="s">
        <v>933</v>
      </c>
      <c r="N14" s="54">
        <v>1</v>
      </c>
      <c r="O14" s="54">
        <v>3.0842525913154202E+17</v>
      </c>
      <c r="P14" s="54" t="s">
        <v>1250</v>
      </c>
      <c r="Q14" s="55">
        <v>46217</v>
      </c>
      <c r="R14" s="55">
        <v>46230</v>
      </c>
      <c r="S14" s="54" t="s">
        <v>907</v>
      </c>
      <c r="T14" s="54" t="s">
        <v>908</v>
      </c>
      <c r="U14" s="55">
        <v>46237</v>
      </c>
      <c r="V14" s="54" t="s">
        <v>909</v>
      </c>
      <c r="W14" s="54">
        <v>1490711437780360</v>
      </c>
      <c r="X14" s="56" t="s">
        <v>1251</v>
      </c>
      <c r="Y14" s="54" t="s">
        <v>1223</v>
      </c>
      <c r="Z14" s="54" t="s">
        <v>910</v>
      </c>
      <c r="AA14" s="54" t="s">
        <v>1224</v>
      </c>
      <c r="AB14" s="54" t="s">
        <v>1252</v>
      </c>
      <c r="AC14" s="57">
        <v>46237.736701388887</v>
      </c>
      <c r="AD14" s="15" t="s">
        <v>86</v>
      </c>
      <c r="AE14" s="12">
        <f t="shared" si="0"/>
        <v>416.67</v>
      </c>
    </row>
    <row r="15" spans="2:31" ht="14.45" x14ac:dyDescent="0.3">
      <c r="B15" t="s">
        <v>1220</v>
      </c>
      <c r="C15" s="58">
        <v>16</v>
      </c>
      <c r="D15" s="58" t="s">
        <v>937</v>
      </c>
      <c r="E15" s="58">
        <v>80829995</v>
      </c>
      <c r="F15" s="58">
        <v>80895446</v>
      </c>
      <c r="G15" s="58" t="s">
        <v>797</v>
      </c>
      <c r="H15" s="58">
        <v>374</v>
      </c>
      <c r="I15" s="58">
        <v>325.22000000000003</v>
      </c>
      <c r="J15" s="58">
        <v>18</v>
      </c>
      <c r="K15" s="58" t="s">
        <v>905</v>
      </c>
      <c r="L15" s="58"/>
      <c r="M15" s="58" t="s">
        <v>922</v>
      </c>
      <c r="N15" s="58">
        <v>1</v>
      </c>
      <c r="O15" s="58">
        <v>3.1068828537264602E+17</v>
      </c>
      <c r="P15" s="58" t="s">
        <v>1341</v>
      </c>
      <c r="Q15" s="59">
        <v>46224</v>
      </c>
      <c r="R15" s="59">
        <v>46235</v>
      </c>
      <c r="S15" s="58" t="s">
        <v>916</v>
      </c>
      <c r="T15" s="58" t="s">
        <v>917</v>
      </c>
      <c r="U15" s="59">
        <v>46238</v>
      </c>
      <c r="V15" s="58" t="s">
        <v>924</v>
      </c>
      <c r="W15" s="60" t="s">
        <v>1342</v>
      </c>
      <c r="X15" s="60" t="s">
        <v>1343</v>
      </c>
      <c r="Y15" s="58" t="s">
        <v>1344</v>
      </c>
      <c r="Z15" s="58"/>
      <c r="AA15" s="58" t="s">
        <v>918</v>
      </c>
      <c r="AB15" s="58" t="s">
        <v>918</v>
      </c>
      <c r="AC15" s="58" t="s">
        <v>918</v>
      </c>
      <c r="AD15" s="15" t="s">
        <v>86</v>
      </c>
      <c r="AE15" s="12">
        <f t="shared" si="0"/>
        <v>325.22000000000003</v>
      </c>
    </row>
    <row r="16" spans="2:31" ht="14.45" x14ac:dyDescent="0.3">
      <c r="B16" t="s">
        <v>1220</v>
      </c>
      <c r="C16" s="58">
        <v>17</v>
      </c>
      <c r="D16" s="58" t="s">
        <v>1345</v>
      </c>
      <c r="E16" s="58">
        <v>80838129</v>
      </c>
      <c r="F16" s="58">
        <v>80880883</v>
      </c>
      <c r="G16" s="58" t="s">
        <v>969</v>
      </c>
      <c r="H16" s="58">
        <v>79</v>
      </c>
      <c r="I16" s="58">
        <v>71.81</v>
      </c>
      <c r="J16" s="58">
        <v>48</v>
      </c>
      <c r="K16" s="58" t="s">
        <v>905</v>
      </c>
      <c r="L16" s="58"/>
      <c r="M16" s="58" t="s">
        <v>912</v>
      </c>
      <c r="N16" s="58">
        <v>1</v>
      </c>
      <c r="O16" s="58">
        <v>3.0323007705018803E+17</v>
      </c>
      <c r="P16" s="58" t="s">
        <v>1346</v>
      </c>
      <c r="Q16" s="59">
        <v>46203</v>
      </c>
      <c r="R16" s="59">
        <v>46230</v>
      </c>
      <c r="S16" s="58" t="s">
        <v>916</v>
      </c>
      <c r="T16" s="58" t="s">
        <v>917</v>
      </c>
      <c r="U16" s="59">
        <v>46238</v>
      </c>
      <c r="V16" s="58" t="s">
        <v>924</v>
      </c>
      <c r="W16" s="60" t="s">
        <v>1347</v>
      </c>
      <c r="X16" s="60" t="s">
        <v>1348</v>
      </c>
      <c r="Y16" s="58" t="s">
        <v>1344</v>
      </c>
      <c r="Z16" s="58"/>
      <c r="AA16" s="58" t="s">
        <v>918</v>
      </c>
      <c r="AB16" s="58" t="s">
        <v>918</v>
      </c>
      <c r="AC16" s="58" t="s">
        <v>918</v>
      </c>
      <c r="AD16" s="15" t="s">
        <v>86</v>
      </c>
      <c r="AE16" s="12">
        <f t="shared" si="0"/>
        <v>71.81</v>
      </c>
    </row>
    <row r="17" spans="2:31" ht="14.45" x14ac:dyDescent="0.3">
      <c r="B17" t="s">
        <v>1220</v>
      </c>
      <c r="C17" s="58">
        <v>18</v>
      </c>
      <c r="D17" s="58" t="s">
        <v>1329</v>
      </c>
      <c r="E17" s="58">
        <v>80863078</v>
      </c>
      <c r="F17" s="58">
        <v>80887987</v>
      </c>
      <c r="G17" s="58" t="s">
        <v>914</v>
      </c>
      <c r="H17" s="58">
        <v>560</v>
      </c>
      <c r="I17" s="58">
        <v>466.67</v>
      </c>
      <c r="J17" s="58">
        <v>6</v>
      </c>
      <c r="K17" s="58" t="s">
        <v>905</v>
      </c>
      <c r="L17" s="58"/>
      <c r="M17" s="58" t="s">
        <v>915</v>
      </c>
      <c r="N17" s="58">
        <v>1</v>
      </c>
      <c r="O17" s="58">
        <v>3.0270922533832E+17</v>
      </c>
      <c r="P17" s="58" t="s">
        <v>1349</v>
      </c>
      <c r="Q17" s="59">
        <v>46202</v>
      </c>
      <c r="R17" s="59">
        <v>46220</v>
      </c>
      <c r="S17" s="58" t="s">
        <v>916</v>
      </c>
      <c r="T17" s="58" t="s">
        <v>917</v>
      </c>
      <c r="U17" s="59">
        <v>46238</v>
      </c>
      <c r="V17" s="58" t="s">
        <v>924</v>
      </c>
      <c r="W17" s="60" t="s">
        <v>1350</v>
      </c>
      <c r="X17" s="60" t="s">
        <v>1351</v>
      </c>
      <c r="Y17" s="58" t="s">
        <v>1344</v>
      </c>
      <c r="Z17" s="58"/>
      <c r="AA17" s="58" t="s">
        <v>918</v>
      </c>
      <c r="AB17" s="58" t="s">
        <v>918</v>
      </c>
      <c r="AC17" s="58" t="s">
        <v>918</v>
      </c>
      <c r="AD17" s="15" t="s">
        <v>86</v>
      </c>
      <c r="AE17" s="12">
        <f t="shared" si="0"/>
        <v>466.67</v>
      </c>
    </row>
    <row r="18" spans="2:31" ht="14.45" x14ac:dyDescent="0.3">
      <c r="B18" t="s">
        <v>1220</v>
      </c>
      <c r="C18" s="58">
        <v>19</v>
      </c>
      <c r="D18" s="58" t="s">
        <v>1329</v>
      </c>
      <c r="E18" s="58">
        <v>80863078</v>
      </c>
      <c r="F18" s="58">
        <v>80887987</v>
      </c>
      <c r="G18" s="58" t="s">
        <v>914</v>
      </c>
      <c r="H18" s="58">
        <v>560</v>
      </c>
      <c r="I18" s="58">
        <v>466.67</v>
      </c>
      <c r="J18" s="58">
        <v>6</v>
      </c>
      <c r="K18" s="58" t="s">
        <v>905</v>
      </c>
      <c r="L18" s="58"/>
      <c r="M18" s="58" t="s">
        <v>915</v>
      </c>
      <c r="N18" s="58">
        <v>1</v>
      </c>
      <c r="O18" s="58">
        <v>3.0088129182990899E+17</v>
      </c>
      <c r="P18" s="58" t="s">
        <v>1352</v>
      </c>
      <c r="Q18" s="59">
        <v>46197</v>
      </c>
      <c r="R18" s="59">
        <v>46208</v>
      </c>
      <c r="S18" s="58" t="s">
        <v>916</v>
      </c>
      <c r="T18" s="58" t="s">
        <v>917</v>
      </c>
      <c r="U18" s="59">
        <v>46238</v>
      </c>
      <c r="V18" s="58" t="s">
        <v>924</v>
      </c>
      <c r="W18" s="60" t="s">
        <v>1353</v>
      </c>
      <c r="X18" s="60" t="s">
        <v>1354</v>
      </c>
      <c r="Y18" s="58" t="s">
        <v>1344</v>
      </c>
      <c r="Z18" s="58"/>
      <c r="AA18" s="58" t="s">
        <v>918</v>
      </c>
      <c r="AB18" s="58" t="s">
        <v>918</v>
      </c>
      <c r="AC18" s="58" t="s">
        <v>918</v>
      </c>
      <c r="AD18" s="15" t="s">
        <v>86</v>
      </c>
      <c r="AE18" s="12">
        <f t="shared" si="0"/>
        <v>466.67</v>
      </c>
    </row>
    <row r="19" spans="2:31" ht="14.45" x14ac:dyDescent="0.3">
      <c r="B19" t="s">
        <v>1220</v>
      </c>
      <c r="C19" s="58">
        <v>20</v>
      </c>
      <c r="D19" s="58" t="s">
        <v>1355</v>
      </c>
      <c r="E19" s="58">
        <v>1732424329</v>
      </c>
      <c r="F19" s="58">
        <v>80869896</v>
      </c>
      <c r="G19" s="58" t="s">
        <v>620</v>
      </c>
      <c r="H19" s="58">
        <v>165</v>
      </c>
      <c r="I19" s="58">
        <v>148.64999999999998</v>
      </c>
      <c r="J19" s="58">
        <v>64</v>
      </c>
      <c r="K19" s="58" t="s">
        <v>905</v>
      </c>
      <c r="L19" s="58"/>
      <c r="M19" s="58" t="s">
        <v>906</v>
      </c>
      <c r="N19" s="58">
        <v>1</v>
      </c>
      <c r="O19" s="58">
        <v>3.1154921167198701E+17</v>
      </c>
      <c r="P19" s="58" t="s">
        <v>1356</v>
      </c>
      <c r="Q19" s="59">
        <v>46226</v>
      </c>
      <c r="R19" s="59">
        <v>46234</v>
      </c>
      <c r="S19" s="58" t="s">
        <v>907</v>
      </c>
      <c r="T19" s="58" t="s">
        <v>908</v>
      </c>
      <c r="U19" s="59">
        <v>46238</v>
      </c>
      <c r="V19" s="58" t="s">
        <v>924</v>
      </c>
      <c r="W19" s="58" t="s">
        <v>1357</v>
      </c>
      <c r="X19" s="60" t="s">
        <v>1358</v>
      </c>
      <c r="Y19" s="58" t="s">
        <v>1344</v>
      </c>
      <c r="Z19" s="58" t="s">
        <v>1359</v>
      </c>
      <c r="AA19" s="58" t="s">
        <v>1360</v>
      </c>
      <c r="AB19" s="58" t="s">
        <v>1361</v>
      </c>
      <c r="AC19" s="61">
        <v>46238.736574074072</v>
      </c>
      <c r="AD19" s="15" t="s">
        <v>86</v>
      </c>
      <c r="AE19" s="12">
        <f t="shared" si="0"/>
        <v>148.64999999999998</v>
      </c>
    </row>
    <row r="20" spans="2:31" ht="14.45" x14ac:dyDescent="0.3">
      <c r="B20" t="s">
        <v>1220</v>
      </c>
      <c r="C20" s="58">
        <v>23</v>
      </c>
      <c r="D20" s="58" t="s">
        <v>1226</v>
      </c>
      <c r="E20" s="58">
        <v>80818342</v>
      </c>
      <c r="F20" s="58">
        <v>80866723</v>
      </c>
      <c r="G20" s="58" t="s">
        <v>772</v>
      </c>
      <c r="H20" s="58">
        <v>290</v>
      </c>
      <c r="I20" s="58">
        <v>258.92</v>
      </c>
      <c r="J20" s="58">
        <v>12</v>
      </c>
      <c r="K20" s="58" t="s">
        <v>905</v>
      </c>
      <c r="L20" s="58"/>
      <c r="M20" s="58" t="s">
        <v>1227</v>
      </c>
      <c r="N20" s="58">
        <v>3</v>
      </c>
      <c r="O20" s="58">
        <v>3.1255435951828E+17</v>
      </c>
      <c r="P20" s="58" t="s">
        <v>1362</v>
      </c>
      <c r="Q20" s="59">
        <v>46230</v>
      </c>
      <c r="R20" s="59">
        <v>46233</v>
      </c>
      <c r="S20" s="58" t="s">
        <v>907</v>
      </c>
      <c r="T20" s="58" t="s">
        <v>908</v>
      </c>
      <c r="U20" s="59">
        <v>46238</v>
      </c>
      <c r="V20" s="58" t="s">
        <v>924</v>
      </c>
      <c r="W20" s="58" t="s">
        <v>1363</v>
      </c>
      <c r="X20" s="60" t="s">
        <v>1364</v>
      </c>
      <c r="Y20" s="58" t="s">
        <v>1344</v>
      </c>
      <c r="Z20" s="58" t="s">
        <v>910</v>
      </c>
      <c r="AA20" s="58" t="s">
        <v>1224</v>
      </c>
      <c r="AB20" s="58" t="s">
        <v>1252</v>
      </c>
      <c r="AC20" s="61">
        <v>46238.736574074072</v>
      </c>
      <c r="AD20" s="15" t="s">
        <v>86</v>
      </c>
      <c r="AE20" s="12">
        <f t="shared" si="0"/>
        <v>776.76</v>
      </c>
    </row>
    <row r="21" spans="2:31" ht="14.45" x14ac:dyDescent="0.3">
      <c r="B21" t="s">
        <v>1220</v>
      </c>
      <c r="C21" s="58">
        <v>33</v>
      </c>
      <c r="D21" s="58" t="s">
        <v>1014</v>
      </c>
      <c r="E21" s="58" t="s">
        <v>412</v>
      </c>
      <c r="F21" s="58">
        <v>83918758</v>
      </c>
      <c r="G21" s="58" t="s">
        <v>412</v>
      </c>
      <c r="H21" s="58">
        <v>285</v>
      </c>
      <c r="I21" s="58">
        <v>237.51</v>
      </c>
      <c r="J21" s="58">
        <v>40</v>
      </c>
      <c r="K21" s="58" t="s">
        <v>905</v>
      </c>
      <c r="L21" s="58"/>
      <c r="M21" s="58" t="s">
        <v>915</v>
      </c>
      <c r="N21" s="58">
        <v>1</v>
      </c>
      <c r="O21" s="58">
        <v>3.0951226324359603E+17</v>
      </c>
      <c r="P21" s="58" t="s">
        <v>1365</v>
      </c>
      <c r="Q21" s="59">
        <v>46220</v>
      </c>
      <c r="R21" s="59">
        <v>46231</v>
      </c>
      <c r="S21" s="58" t="s">
        <v>907</v>
      </c>
      <c r="T21" s="58" t="s">
        <v>908</v>
      </c>
      <c r="U21" s="59">
        <v>46238</v>
      </c>
      <c r="V21" s="58" t="s">
        <v>924</v>
      </c>
      <c r="W21" s="60" t="s">
        <v>1366</v>
      </c>
      <c r="X21" s="60" t="s">
        <v>1367</v>
      </c>
      <c r="Y21" s="58" t="s">
        <v>1344</v>
      </c>
      <c r="Z21" s="58" t="s">
        <v>910</v>
      </c>
      <c r="AA21" s="58" t="s">
        <v>911</v>
      </c>
      <c r="AB21" s="58" t="s">
        <v>1368</v>
      </c>
      <c r="AC21" s="61">
        <v>46238.736574074072</v>
      </c>
      <c r="AD21" s="15" t="s">
        <v>86</v>
      </c>
      <c r="AE21" s="12">
        <f t="shared" si="0"/>
        <v>237.51</v>
      </c>
    </row>
    <row r="22" spans="2:31" ht="14.45" x14ac:dyDescent="0.3">
      <c r="B22" t="s">
        <v>1220</v>
      </c>
      <c r="C22" s="58">
        <v>39</v>
      </c>
      <c r="D22" s="58" t="s">
        <v>991</v>
      </c>
      <c r="E22" s="58" t="s">
        <v>992</v>
      </c>
      <c r="F22" s="58">
        <v>80892904</v>
      </c>
      <c r="G22" s="58" t="s">
        <v>1013</v>
      </c>
      <c r="H22" s="58">
        <v>267</v>
      </c>
      <c r="I22" s="58">
        <v>242.73</v>
      </c>
      <c r="J22" s="58">
        <v>48</v>
      </c>
      <c r="K22" s="58" t="s">
        <v>905</v>
      </c>
      <c r="L22" s="58"/>
      <c r="M22" s="58" t="s">
        <v>912</v>
      </c>
      <c r="N22" s="58">
        <v>1</v>
      </c>
      <c r="O22" s="58">
        <v>3.1144710732294003E+17</v>
      </c>
      <c r="P22" s="58" t="s">
        <v>1369</v>
      </c>
      <c r="Q22" s="59">
        <v>46226</v>
      </c>
      <c r="R22" s="59">
        <v>46230</v>
      </c>
      <c r="S22" s="58" t="s">
        <v>916</v>
      </c>
      <c r="T22" s="58" t="s">
        <v>917</v>
      </c>
      <c r="U22" s="59">
        <v>46238</v>
      </c>
      <c r="V22" s="58" t="s">
        <v>924</v>
      </c>
      <c r="W22" s="60" t="s">
        <v>1370</v>
      </c>
      <c r="X22" s="60" t="s">
        <v>1371</v>
      </c>
      <c r="Y22" s="58" t="s">
        <v>1344</v>
      </c>
      <c r="Z22" s="58"/>
      <c r="AA22" s="58" t="s">
        <v>918</v>
      </c>
      <c r="AB22" s="58" t="s">
        <v>918</v>
      </c>
      <c r="AC22" s="61">
        <v>46238.736574074072</v>
      </c>
      <c r="AD22" s="15" t="s">
        <v>86</v>
      </c>
      <c r="AE22" s="12">
        <f t="shared" si="0"/>
        <v>242.73</v>
      </c>
    </row>
    <row r="23" spans="2:31" ht="14.45" x14ac:dyDescent="0.3">
      <c r="B23" t="s">
        <v>1220</v>
      </c>
      <c r="C23" s="58">
        <v>45</v>
      </c>
      <c r="D23" s="58" t="s">
        <v>1271</v>
      </c>
      <c r="E23" s="58" t="s">
        <v>1272</v>
      </c>
      <c r="F23" s="58">
        <v>80880909</v>
      </c>
      <c r="G23" s="58" t="s">
        <v>610</v>
      </c>
      <c r="H23" s="58">
        <v>255</v>
      </c>
      <c r="I23" s="58">
        <v>231.81</v>
      </c>
      <c r="J23" s="58">
        <v>48</v>
      </c>
      <c r="K23" s="58" t="s">
        <v>905</v>
      </c>
      <c r="L23" s="58"/>
      <c r="M23" s="58" t="s">
        <v>912</v>
      </c>
      <c r="N23" s="58">
        <v>1</v>
      </c>
      <c r="O23" s="58">
        <v>3.0746414047684902E+17</v>
      </c>
      <c r="P23" s="58" t="s">
        <v>1372</v>
      </c>
      <c r="Q23" s="59">
        <v>46216</v>
      </c>
      <c r="R23" s="59">
        <v>46228</v>
      </c>
      <c r="S23" s="58" t="s">
        <v>916</v>
      </c>
      <c r="T23" s="58" t="s">
        <v>917</v>
      </c>
      <c r="U23" s="59">
        <v>46238</v>
      </c>
      <c r="V23" s="58" t="s">
        <v>924</v>
      </c>
      <c r="W23" s="60" t="s">
        <v>1373</v>
      </c>
      <c r="X23" s="60" t="s">
        <v>1374</v>
      </c>
      <c r="Y23" s="58" t="s">
        <v>1344</v>
      </c>
      <c r="Z23" s="58"/>
      <c r="AA23" s="58" t="s">
        <v>918</v>
      </c>
      <c r="AB23" s="58" t="s">
        <v>918</v>
      </c>
      <c r="AC23" s="61">
        <v>46238.736574074072</v>
      </c>
      <c r="AD23" s="15" t="s">
        <v>86</v>
      </c>
      <c r="AE23" s="12">
        <f t="shared" si="0"/>
        <v>231.81</v>
      </c>
    </row>
    <row r="24" spans="2:31" ht="14.45" x14ac:dyDescent="0.3">
      <c r="B24" t="s">
        <v>1220</v>
      </c>
      <c r="C24" s="58">
        <v>50</v>
      </c>
      <c r="D24" s="58" t="s">
        <v>995</v>
      </c>
      <c r="E24" s="58" t="s">
        <v>996</v>
      </c>
      <c r="F24" s="58">
        <v>83911280</v>
      </c>
      <c r="G24" s="58" t="s">
        <v>969</v>
      </c>
      <c r="H24" s="58">
        <v>222</v>
      </c>
      <c r="I24" s="58">
        <v>201.81</v>
      </c>
      <c r="J24" s="58">
        <v>48</v>
      </c>
      <c r="K24" s="58" t="s">
        <v>905</v>
      </c>
      <c r="L24" s="58"/>
      <c r="M24" s="58" t="s">
        <v>912</v>
      </c>
      <c r="N24" s="58">
        <v>1</v>
      </c>
      <c r="O24" s="58">
        <v>3.0453393936314803E+17</v>
      </c>
      <c r="P24" s="58" t="s">
        <v>1375</v>
      </c>
      <c r="Q24" s="59">
        <v>46207</v>
      </c>
      <c r="R24" s="59">
        <v>46227</v>
      </c>
      <c r="S24" s="58" t="s">
        <v>916</v>
      </c>
      <c r="T24" s="58" t="s">
        <v>917</v>
      </c>
      <c r="U24" s="59">
        <v>46238</v>
      </c>
      <c r="V24" s="58" t="s">
        <v>924</v>
      </c>
      <c r="W24" s="60" t="s">
        <v>1376</v>
      </c>
      <c r="X24" s="60" t="s">
        <v>1377</v>
      </c>
      <c r="Y24" s="58" t="s">
        <v>1344</v>
      </c>
      <c r="Z24" s="58"/>
      <c r="AA24" s="58" t="s">
        <v>918</v>
      </c>
      <c r="AB24" s="58" t="s">
        <v>918</v>
      </c>
      <c r="AC24" s="61">
        <v>46238.736574074072</v>
      </c>
      <c r="AD24" s="15" t="s">
        <v>86</v>
      </c>
      <c r="AE24" s="12">
        <f t="shared" si="0"/>
        <v>201.81</v>
      </c>
    </row>
    <row r="25" spans="2:31" ht="14.45" x14ac:dyDescent="0.3">
      <c r="B25" t="s">
        <v>1220</v>
      </c>
      <c r="C25" s="58">
        <v>59</v>
      </c>
      <c r="D25" s="58" t="s">
        <v>1378</v>
      </c>
      <c r="E25" s="58">
        <v>80719424</v>
      </c>
      <c r="F25" s="58">
        <v>80879281</v>
      </c>
      <c r="G25" s="58" t="s">
        <v>1379</v>
      </c>
      <c r="H25" s="58">
        <v>175</v>
      </c>
      <c r="I25" s="58">
        <v>159.09</v>
      </c>
      <c r="J25" s="58">
        <v>56</v>
      </c>
      <c r="K25" s="58" t="s">
        <v>905</v>
      </c>
      <c r="L25" s="58"/>
      <c r="M25" s="58" t="s">
        <v>912</v>
      </c>
      <c r="N25" s="58">
        <v>1</v>
      </c>
      <c r="O25" s="58">
        <v>3.0027420698129798E+17</v>
      </c>
      <c r="P25" s="58" t="s">
        <v>1380</v>
      </c>
      <c r="Q25" s="59">
        <v>46195</v>
      </c>
      <c r="R25" s="59">
        <v>46224</v>
      </c>
      <c r="S25" s="58" t="s">
        <v>916</v>
      </c>
      <c r="T25" s="58" t="s">
        <v>917</v>
      </c>
      <c r="U25" s="59">
        <v>46238</v>
      </c>
      <c r="V25" s="58" t="s">
        <v>924</v>
      </c>
      <c r="W25" s="60" t="s">
        <v>1381</v>
      </c>
      <c r="X25" s="60" t="s">
        <v>1382</v>
      </c>
      <c r="Y25" s="58" t="s">
        <v>1344</v>
      </c>
      <c r="Z25" s="58"/>
      <c r="AA25" s="58" t="s">
        <v>918</v>
      </c>
      <c r="AB25" s="58" t="s">
        <v>918</v>
      </c>
      <c r="AC25" s="61">
        <v>46238.736574074072</v>
      </c>
      <c r="AD25" s="15" t="s">
        <v>86</v>
      </c>
      <c r="AE25" s="12">
        <f t="shared" si="0"/>
        <v>159.09</v>
      </c>
    </row>
    <row r="26" spans="2:31" ht="14.45" x14ac:dyDescent="0.3">
      <c r="B26" t="s">
        <v>1220</v>
      </c>
      <c r="C26" s="58">
        <v>60</v>
      </c>
      <c r="D26" s="58" t="s">
        <v>1383</v>
      </c>
      <c r="E26" s="58">
        <v>80749458</v>
      </c>
      <c r="F26" s="58">
        <v>80887273</v>
      </c>
      <c r="G26" s="58" t="s">
        <v>552</v>
      </c>
      <c r="H26" s="58">
        <v>649</v>
      </c>
      <c r="I26" s="58">
        <v>439.49</v>
      </c>
      <c r="J26" s="58">
        <v>12</v>
      </c>
      <c r="K26" s="58" t="s">
        <v>905</v>
      </c>
      <c r="L26" s="58"/>
      <c r="M26" s="58" t="s">
        <v>906</v>
      </c>
      <c r="N26" s="58">
        <v>1</v>
      </c>
      <c r="O26" s="58">
        <v>3.0103466015549702E+17</v>
      </c>
      <c r="P26" s="58" t="s">
        <v>1384</v>
      </c>
      <c r="Q26" s="59">
        <v>46197</v>
      </c>
      <c r="R26" s="59">
        <v>46224</v>
      </c>
      <c r="S26" s="58" t="s">
        <v>916</v>
      </c>
      <c r="T26" s="58" t="s">
        <v>917</v>
      </c>
      <c r="U26" s="59">
        <v>46238</v>
      </c>
      <c r="V26" s="58" t="s">
        <v>924</v>
      </c>
      <c r="W26" s="60" t="s">
        <v>1385</v>
      </c>
      <c r="X26" s="60" t="s">
        <v>1386</v>
      </c>
      <c r="Y26" s="58" t="s">
        <v>1344</v>
      </c>
      <c r="Z26" s="58"/>
      <c r="AA26" s="58" t="s">
        <v>918</v>
      </c>
      <c r="AB26" s="58" t="s">
        <v>918</v>
      </c>
      <c r="AC26" s="61">
        <v>46238.736574074072</v>
      </c>
      <c r="AD26" s="15" t="s">
        <v>86</v>
      </c>
      <c r="AE26" s="12">
        <f t="shared" si="0"/>
        <v>439.49</v>
      </c>
    </row>
    <row r="27" spans="2:31" ht="14.45" x14ac:dyDescent="0.3">
      <c r="B27" t="s">
        <v>1220</v>
      </c>
      <c r="C27" s="58">
        <v>63</v>
      </c>
      <c r="D27" s="58" t="s">
        <v>1387</v>
      </c>
      <c r="E27" s="58">
        <v>80842844</v>
      </c>
      <c r="F27" s="58">
        <v>80880894</v>
      </c>
      <c r="G27" s="58" t="s">
        <v>1388</v>
      </c>
      <c r="H27" s="58">
        <v>79</v>
      </c>
      <c r="I27" s="58">
        <v>71.81</v>
      </c>
      <c r="J27" s="58">
        <v>48</v>
      </c>
      <c r="K27" s="58" t="s">
        <v>905</v>
      </c>
      <c r="L27" s="58"/>
      <c r="M27" s="58" t="s">
        <v>912</v>
      </c>
      <c r="N27" s="58">
        <v>1</v>
      </c>
      <c r="O27" s="58">
        <v>2.9713803846355802E+17</v>
      </c>
      <c r="P27" s="58" t="s">
        <v>1389</v>
      </c>
      <c r="Q27" s="59">
        <v>46188</v>
      </c>
      <c r="R27" s="59">
        <v>46224</v>
      </c>
      <c r="S27" s="58" t="s">
        <v>916</v>
      </c>
      <c r="T27" s="58" t="s">
        <v>917</v>
      </c>
      <c r="U27" s="59">
        <v>46238</v>
      </c>
      <c r="V27" s="58" t="s">
        <v>924</v>
      </c>
      <c r="W27" s="60" t="s">
        <v>1390</v>
      </c>
      <c r="X27" s="60" t="s">
        <v>1391</v>
      </c>
      <c r="Y27" s="58" t="s">
        <v>1344</v>
      </c>
      <c r="Z27" s="58"/>
      <c r="AA27" s="58" t="s">
        <v>918</v>
      </c>
      <c r="AB27" s="58" t="s">
        <v>918</v>
      </c>
      <c r="AC27" s="61">
        <v>46238.736574074072</v>
      </c>
      <c r="AD27" s="15" t="s">
        <v>86</v>
      </c>
      <c r="AE27" s="12">
        <f t="shared" ref="AE27:AE39" si="1">+I27*N27</f>
        <v>71.81</v>
      </c>
    </row>
    <row r="28" spans="2:31" ht="14.45" x14ac:dyDescent="0.3">
      <c r="B28" t="s">
        <v>1220</v>
      </c>
      <c r="C28" s="58">
        <v>65</v>
      </c>
      <c r="D28" s="58" t="s">
        <v>923</v>
      </c>
      <c r="E28" s="58">
        <v>80818466</v>
      </c>
      <c r="F28" s="58">
        <v>80887983</v>
      </c>
      <c r="G28" s="58" t="s">
        <v>769</v>
      </c>
      <c r="H28" s="58">
        <v>560</v>
      </c>
      <c r="I28" s="58">
        <v>466.67</v>
      </c>
      <c r="J28" s="58">
        <v>6</v>
      </c>
      <c r="K28" s="58" t="s">
        <v>905</v>
      </c>
      <c r="L28" s="58"/>
      <c r="M28" s="58" t="s">
        <v>922</v>
      </c>
      <c r="N28" s="58">
        <v>1</v>
      </c>
      <c r="O28" s="58">
        <v>3.0087866607299501E+17</v>
      </c>
      <c r="P28" s="58" t="s">
        <v>1392</v>
      </c>
      <c r="Q28" s="59">
        <v>46197</v>
      </c>
      <c r="R28" s="59">
        <v>46224</v>
      </c>
      <c r="S28" s="58" t="s">
        <v>916</v>
      </c>
      <c r="T28" s="58" t="s">
        <v>917</v>
      </c>
      <c r="U28" s="59">
        <v>46238</v>
      </c>
      <c r="V28" s="58" t="s">
        <v>924</v>
      </c>
      <c r="W28" s="60" t="s">
        <v>1393</v>
      </c>
      <c r="X28" s="60" t="s">
        <v>1394</v>
      </c>
      <c r="Y28" s="58" t="s">
        <v>1344</v>
      </c>
      <c r="Z28" s="58"/>
      <c r="AA28" s="58" t="s">
        <v>918</v>
      </c>
      <c r="AB28" s="58" t="s">
        <v>918</v>
      </c>
      <c r="AC28" s="61">
        <v>46238.736574074072</v>
      </c>
      <c r="AD28" s="15" t="s">
        <v>86</v>
      </c>
      <c r="AE28" s="12">
        <f t="shared" si="1"/>
        <v>466.67</v>
      </c>
    </row>
    <row r="29" spans="2:31" ht="14.45" x14ac:dyDescent="0.3">
      <c r="B29" t="s">
        <v>1220</v>
      </c>
      <c r="C29" s="58">
        <v>73</v>
      </c>
      <c r="D29" s="58" t="s">
        <v>1395</v>
      </c>
      <c r="E29" s="58">
        <v>80798417</v>
      </c>
      <c r="F29" s="58">
        <v>80880893</v>
      </c>
      <c r="G29" s="58" t="s">
        <v>227</v>
      </c>
      <c r="H29" s="58">
        <v>199</v>
      </c>
      <c r="I29" s="58">
        <v>180.91</v>
      </c>
      <c r="J29" s="58">
        <v>56</v>
      </c>
      <c r="K29" s="58" t="s">
        <v>905</v>
      </c>
      <c r="L29" s="58"/>
      <c r="M29" s="58" t="s">
        <v>1396</v>
      </c>
      <c r="N29" s="58">
        <v>1</v>
      </c>
      <c r="O29" s="58">
        <v>3.0125887205501798E+17</v>
      </c>
      <c r="P29" s="58" t="s">
        <v>1397</v>
      </c>
      <c r="Q29" s="59">
        <v>46198</v>
      </c>
      <c r="R29" s="59">
        <v>46220</v>
      </c>
      <c r="S29" s="58" t="s">
        <v>916</v>
      </c>
      <c r="T29" s="58" t="s">
        <v>917</v>
      </c>
      <c r="U29" s="59">
        <v>46238</v>
      </c>
      <c r="V29" s="58" t="s">
        <v>924</v>
      </c>
      <c r="W29" s="60" t="s">
        <v>1398</v>
      </c>
      <c r="X29" s="60" t="s">
        <v>1399</v>
      </c>
      <c r="Y29" s="58" t="s">
        <v>1344</v>
      </c>
      <c r="Z29" s="58"/>
      <c r="AA29" s="58" t="s">
        <v>918</v>
      </c>
      <c r="AB29" s="58" t="s">
        <v>918</v>
      </c>
      <c r="AC29" s="61">
        <v>46238.736574074072</v>
      </c>
      <c r="AD29" s="15" t="s">
        <v>86</v>
      </c>
      <c r="AE29" s="12">
        <f t="shared" si="1"/>
        <v>180.91</v>
      </c>
    </row>
    <row r="30" spans="2:31" ht="14.45" x14ac:dyDescent="0.3">
      <c r="B30" t="s">
        <v>1762</v>
      </c>
      <c r="C30" s="63">
        <v>14</v>
      </c>
      <c r="D30" s="63" t="s">
        <v>1766</v>
      </c>
      <c r="E30" s="64">
        <v>80707385</v>
      </c>
      <c r="F30" s="63">
        <v>80707385</v>
      </c>
      <c r="G30" s="63" t="s">
        <v>218</v>
      </c>
      <c r="H30" s="63">
        <v>529</v>
      </c>
      <c r="I30" s="63">
        <v>456.04</v>
      </c>
      <c r="J30" s="63">
        <v>12</v>
      </c>
      <c r="K30" s="63" t="s">
        <v>905</v>
      </c>
      <c r="L30" s="63"/>
      <c r="M30" s="63" t="s">
        <v>970</v>
      </c>
      <c r="N30" s="63">
        <v>1</v>
      </c>
      <c r="O30" s="63">
        <v>3.0888061517501197E+17</v>
      </c>
      <c r="P30" s="63" t="s">
        <v>1767</v>
      </c>
      <c r="Q30" s="65">
        <v>46219</v>
      </c>
      <c r="R30" s="65">
        <v>46232</v>
      </c>
      <c r="S30" s="63" t="s">
        <v>907</v>
      </c>
      <c r="T30" s="63" t="s">
        <v>908</v>
      </c>
      <c r="U30" s="65">
        <v>46240</v>
      </c>
      <c r="V30" s="63" t="s">
        <v>924</v>
      </c>
      <c r="W30" s="66" t="s">
        <v>1768</v>
      </c>
      <c r="X30" s="63" t="s">
        <v>1769</v>
      </c>
      <c r="Y30" s="63" t="s">
        <v>918</v>
      </c>
      <c r="Z30" s="63" t="s">
        <v>910</v>
      </c>
      <c r="AA30" s="63" t="s">
        <v>1243</v>
      </c>
      <c r="AB30" s="63" t="s">
        <v>1244</v>
      </c>
      <c r="AC30" s="67">
        <v>46240.758101851854</v>
      </c>
      <c r="AD30" s="15" t="s">
        <v>86</v>
      </c>
      <c r="AE30" s="12">
        <f t="shared" si="1"/>
        <v>456.04</v>
      </c>
    </row>
    <row r="31" spans="2:31" ht="14.45" x14ac:dyDescent="0.3">
      <c r="B31" t="s">
        <v>1762</v>
      </c>
      <c r="C31" s="63">
        <v>39</v>
      </c>
      <c r="D31" s="63" t="s">
        <v>1275</v>
      </c>
      <c r="E31" s="64">
        <v>80829201</v>
      </c>
      <c r="F31" s="63">
        <v>83921924</v>
      </c>
      <c r="G31" s="63" t="s">
        <v>562</v>
      </c>
      <c r="H31" s="63">
        <v>350</v>
      </c>
      <c r="I31" s="63">
        <v>304.33999999999997</v>
      </c>
      <c r="J31" s="63">
        <v>18</v>
      </c>
      <c r="K31" s="63" t="s">
        <v>905</v>
      </c>
      <c r="L31" s="63"/>
      <c r="M31" s="63" t="s">
        <v>915</v>
      </c>
      <c r="N31" s="63">
        <v>1</v>
      </c>
      <c r="O31" s="63">
        <v>3.0894635666237101E+17</v>
      </c>
      <c r="P31" s="63" t="s">
        <v>1770</v>
      </c>
      <c r="Q31" s="65">
        <v>46219</v>
      </c>
      <c r="R31" s="65">
        <v>46237</v>
      </c>
      <c r="S31" s="63" t="s">
        <v>916</v>
      </c>
      <c r="T31" s="63" t="s">
        <v>917</v>
      </c>
      <c r="U31" s="65">
        <v>46240</v>
      </c>
      <c r="V31" s="63" t="s">
        <v>909</v>
      </c>
      <c r="W31" s="63">
        <v>1490838237337520</v>
      </c>
      <c r="X31" s="66" t="s">
        <v>1771</v>
      </c>
      <c r="Y31" s="63" t="s">
        <v>1772</v>
      </c>
      <c r="Z31" s="63"/>
      <c r="AA31" s="63" t="s">
        <v>918</v>
      </c>
      <c r="AB31" s="63" t="s">
        <v>918</v>
      </c>
      <c r="AC31" s="67">
        <v>46240.574270833335</v>
      </c>
      <c r="AD31" s="15" t="s">
        <v>86</v>
      </c>
      <c r="AE31" s="12">
        <f t="shared" si="1"/>
        <v>304.33999999999997</v>
      </c>
    </row>
    <row r="32" spans="2:31" ht="14.45" x14ac:dyDescent="0.3">
      <c r="B32" t="s">
        <v>1762</v>
      </c>
      <c r="C32" s="63">
        <v>49</v>
      </c>
      <c r="D32" s="63" t="s">
        <v>1773</v>
      </c>
      <c r="E32" s="64">
        <v>36520854</v>
      </c>
      <c r="F32" s="63">
        <v>83912166</v>
      </c>
      <c r="G32" s="63" t="s">
        <v>405</v>
      </c>
      <c r="H32" s="63">
        <v>294</v>
      </c>
      <c r="I32" s="63">
        <v>245.01</v>
      </c>
      <c r="J32" s="63">
        <v>40</v>
      </c>
      <c r="K32" s="63" t="s">
        <v>905</v>
      </c>
      <c r="L32" s="63"/>
      <c r="M32" s="63" t="s">
        <v>915</v>
      </c>
      <c r="N32" s="63">
        <v>1</v>
      </c>
      <c r="O32" s="63">
        <v>3.1143457627275302E+17</v>
      </c>
      <c r="P32" s="63" t="s">
        <v>1774</v>
      </c>
      <c r="Q32" s="65">
        <v>46226</v>
      </c>
      <c r="R32" s="65">
        <v>46235</v>
      </c>
      <c r="S32" s="63" t="s">
        <v>907</v>
      </c>
      <c r="T32" s="63" t="s">
        <v>908</v>
      </c>
      <c r="U32" s="65">
        <v>46240</v>
      </c>
      <c r="V32" s="63" t="s">
        <v>909</v>
      </c>
      <c r="W32" s="66">
        <v>1490711485037770</v>
      </c>
      <c r="X32" s="66" t="s">
        <v>1775</v>
      </c>
      <c r="Y32" s="63" t="s">
        <v>1776</v>
      </c>
      <c r="Z32" s="63" t="s">
        <v>910</v>
      </c>
      <c r="AA32" s="63" t="s">
        <v>911</v>
      </c>
      <c r="AB32" s="63" t="s">
        <v>919</v>
      </c>
      <c r="AC32" s="67">
        <v>46240.574259259258</v>
      </c>
      <c r="AD32" s="15" t="s">
        <v>86</v>
      </c>
      <c r="AE32" s="12">
        <f t="shared" si="1"/>
        <v>245.01</v>
      </c>
    </row>
    <row r="33" spans="2:31" ht="14.45" x14ac:dyDescent="0.3">
      <c r="B33" t="s">
        <v>1762</v>
      </c>
      <c r="C33" s="63">
        <v>50</v>
      </c>
      <c r="D33" s="63" t="s">
        <v>937</v>
      </c>
      <c r="E33" s="64">
        <v>80829995</v>
      </c>
      <c r="F33" s="63">
        <v>80895446</v>
      </c>
      <c r="G33" s="63" t="s">
        <v>797</v>
      </c>
      <c r="H33" s="63">
        <v>374</v>
      </c>
      <c r="I33" s="63">
        <v>325.22000000000003</v>
      </c>
      <c r="J33" s="63">
        <v>18</v>
      </c>
      <c r="K33" s="63" t="s">
        <v>905</v>
      </c>
      <c r="L33" s="63"/>
      <c r="M33" s="63" t="s">
        <v>922</v>
      </c>
      <c r="N33" s="63">
        <v>1</v>
      </c>
      <c r="O33" s="63">
        <v>3.0824268754184397E+17</v>
      </c>
      <c r="P33" s="63" t="s">
        <v>1777</v>
      </c>
      <c r="Q33" s="65">
        <v>46217</v>
      </c>
      <c r="R33" s="65">
        <v>46234</v>
      </c>
      <c r="S33" s="63" t="s">
        <v>907</v>
      </c>
      <c r="T33" s="63" t="s">
        <v>908</v>
      </c>
      <c r="U33" s="65">
        <v>46240</v>
      </c>
      <c r="V33" s="63" t="s">
        <v>909</v>
      </c>
      <c r="W33" s="63">
        <v>1490711460668240</v>
      </c>
      <c r="X33" s="66" t="s">
        <v>1778</v>
      </c>
      <c r="Y33" s="63" t="s">
        <v>1776</v>
      </c>
      <c r="Z33" s="63" t="s">
        <v>910</v>
      </c>
      <c r="AA33" s="63" t="s">
        <v>911</v>
      </c>
      <c r="AB33" s="63" t="s">
        <v>919</v>
      </c>
      <c r="AC33" s="67">
        <v>46240.574259259258</v>
      </c>
      <c r="AD33" s="15" t="s">
        <v>86</v>
      </c>
      <c r="AE33" s="12">
        <f t="shared" si="1"/>
        <v>325.22000000000003</v>
      </c>
    </row>
    <row r="34" spans="2:31" ht="14.45" x14ac:dyDescent="0.3">
      <c r="B34" t="s">
        <v>1765</v>
      </c>
      <c r="C34" s="58">
        <v>5</v>
      </c>
      <c r="D34" s="58" t="s">
        <v>1916</v>
      </c>
      <c r="E34" s="58">
        <v>80741150</v>
      </c>
      <c r="F34" s="58">
        <v>80832398</v>
      </c>
      <c r="G34" s="58" t="s">
        <v>223</v>
      </c>
      <c r="H34" s="58">
        <v>325</v>
      </c>
      <c r="I34" s="58">
        <v>285.08999999999997</v>
      </c>
      <c r="J34" s="58">
        <v>18</v>
      </c>
      <c r="K34" s="58" t="s">
        <v>905</v>
      </c>
      <c r="L34" s="58"/>
      <c r="M34" s="58" t="s">
        <v>933</v>
      </c>
      <c r="N34" s="58">
        <v>1</v>
      </c>
      <c r="O34" s="58">
        <v>3.1193055090744998E+17</v>
      </c>
      <c r="P34" s="58" t="s">
        <v>1917</v>
      </c>
      <c r="Q34" s="59">
        <v>46227</v>
      </c>
      <c r="R34" s="59">
        <v>46237</v>
      </c>
      <c r="S34" s="58" t="s">
        <v>907</v>
      </c>
      <c r="T34" s="58" t="s">
        <v>908</v>
      </c>
      <c r="U34" s="59">
        <v>46241</v>
      </c>
      <c r="V34" s="58" t="s">
        <v>924</v>
      </c>
      <c r="W34" s="58" t="s">
        <v>1918</v>
      </c>
      <c r="X34" s="60" t="s">
        <v>1919</v>
      </c>
      <c r="Y34" s="58" t="s">
        <v>1920</v>
      </c>
      <c r="Z34" s="58" t="s">
        <v>910</v>
      </c>
      <c r="AA34" s="58" t="s">
        <v>1243</v>
      </c>
      <c r="AB34" s="58" t="s">
        <v>1244</v>
      </c>
      <c r="AC34" s="61">
        <v>46241.719444444447</v>
      </c>
      <c r="AD34" s="15" t="s">
        <v>86</v>
      </c>
      <c r="AE34" s="12">
        <f t="shared" si="1"/>
        <v>285.08999999999997</v>
      </c>
    </row>
    <row r="35" spans="2:31" ht="14.45" x14ac:dyDescent="0.3">
      <c r="B35" t="s">
        <v>1765</v>
      </c>
      <c r="C35" s="58">
        <v>27</v>
      </c>
      <c r="D35" s="58" t="s">
        <v>1491</v>
      </c>
      <c r="E35" s="58" t="s">
        <v>1492</v>
      </c>
      <c r="F35" s="58">
        <v>83911777</v>
      </c>
      <c r="G35" s="58" t="s">
        <v>426</v>
      </c>
      <c r="H35" s="58">
        <v>160</v>
      </c>
      <c r="I35" s="58">
        <v>144.12</v>
      </c>
      <c r="J35" s="58">
        <v>126</v>
      </c>
      <c r="K35" s="58" t="s">
        <v>905</v>
      </c>
      <c r="L35" s="58"/>
      <c r="M35" s="58" t="s">
        <v>906</v>
      </c>
      <c r="N35" s="58">
        <v>1</v>
      </c>
      <c r="O35" s="58">
        <v>3.1108025699814701E+17</v>
      </c>
      <c r="P35" s="58" t="s">
        <v>1921</v>
      </c>
      <c r="Q35" s="59">
        <v>46225</v>
      </c>
      <c r="R35" s="59">
        <v>46237</v>
      </c>
      <c r="S35" s="58" t="s">
        <v>907</v>
      </c>
      <c r="T35" s="58" t="s">
        <v>908</v>
      </c>
      <c r="U35" s="59">
        <v>46241</v>
      </c>
      <c r="V35" s="58" t="s">
        <v>909</v>
      </c>
      <c r="W35" s="58">
        <v>1490711491546360</v>
      </c>
      <c r="X35" s="60" t="s">
        <v>1922</v>
      </c>
      <c r="Y35" s="58" t="s">
        <v>1923</v>
      </c>
      <c r="Z35" s="58" t="s">
        <v>910</v>
      </c>
      <c r="AA35" s="58" t="s">
        <v>1243</v>
      </c>
      <c r="AB35" s="58" t="s">
        <v>1924</v>
      </c>
      <c r="AC35" s="61">
        <v>46241.629259259258</v>
      </c>
      <c r="AD35" s="15" t="s">
        <v>86</v>
      </c>
      <c r="AE35" s="12">
        <f t="shared" si="1"/>
        <v>144.12</v>
      </c>
    </row>
    <row r="36" spans="2:31" ht="14.45" x14ac:dyDescent="0.3">
      <c r="B36" t="s">
        <v>1765</v>
      </c>
      <c r="C36" s="58">
        <v>29</v>
      </c>
      <c r="D36" s="58" t="s">
        <v>995</v>
      </c>
      <c r="E36" s="58" t="s">
        <v>996</v>
      </c>
      <c r="F36" s="58">
        <v>83911280</v>
      </c>
      <c r="G36" s="58" t="s">
        <v>969</v>
      </c>
      <c r="H36" s="58">
        <v>222</v>
      </c>
      <c r="I36" s="58">
        <v>201.81</v>
      </c>
      <c r="J36" s="58">
        <v>48</v>
      </c>
      <c r="K36" s="58" t="s">
        <v>905</v>
      </c>
      <c r="L36" s="58"/>
      <c r="M36" s="58" t="s">
        <v>912</v>
      </c>
      <c r="N36" s="58">
        <v>1</v>
      </c>
      <c r="O36" s="58">
        <v>3.1068315651244102E+17</v>
      </c>
      <c r="P36" s="58" t="s">
        <v>1925</v>
      </c>
      <c r="Q36" s="59">
        <v>46224</v>
      </c>
      <c r="R36" s="59">
        <v>46236</v>
      </c>
      <c r="S36" s="58" t="s">
        <v>907</v>
      </c>
      <c r="T36" s="58" t="s">
        <v>908</v>
      </c>
      <c r="U36" s="59">
        <v>46241</v>
      </c>
      <c r="V36" s="58" t="s">
        <v>909</v>
      </c>
      <c r="W36" s="58">
        <v>1490711478540340</v>
      </c>
      <c r="X36" s="60" t="s">
        <v>1926</v>
      </c>
      <c r="Y36" s="58" t="s">
        <v>1923</v>
      </c>
      <c r="Z36" s="58" t="s">
        <v>910</v>
      </c>
      <c r="AA36" s="58" t="s">
        <v>1243</v>
      </c>
      <c r="AB36" s="58" t="s">
        <v>1244</v>
      </c>
      <c r="AC36" s="61">
        <v>46241.629259259258</v>
      </c>
      <c r="AD36" s="15" t="s">
        <v>86</v>
      </c>
      <c r="AE36" s="12">
        <f t="shared" si="1"/>
        <v>201.81</v>
      </c>
    </row>
    <row r="37" spans="2:31" ht="14.45" x14ac:dyDescent="0.3">
      <c r="B37" t="s">
        <v>1765</v>
      </c>
      <c r="C37" s="58">
        <v>30</v>
      </c>
      <c r="D37" s="58" t="s">
        <v>1016</v>
      </c>
      <c r="E37" s="58">
        <v>648969686</v>
      </c>
      <c r="F37" s="58">
        <v>83918759</v>
      </c>
      <c r="G37" s="58" t="s">
        <v>482</v>
      </c>
      <c r="H37" s="58">
        <v>279</v>
      </c>
      <c r="I37" s="58">
        <v>232.5</v>
      </c>
      <c r="J37" s="58">
        <v>40</v>
      </c>
      <c r="K37" s="58" t="s">
        <v>905</v>
      </c>
      <c r="L37" s="58"/>
      <c r="M37" s="58" t="s">
        <v>915</v>
      </c>
      <c r="N37" s="58">
        <v>1</v>
      </c>
      <c r="O37" s="58">
        <v>3.12103991762944E+17</v>
      </c>
      <c r="P37" s="58" t="s">
        <v>1927</v>
      </c>
      <c r="Q37" s="59">
        <v>46228</v>
      </c>
      <c r="R37" s="59">
        <v>46236</v>
      </c>
      <c r="S37" s="58" t="s">
        <v>907</v>
      </c>
      <c r="T37" s="58" t="s">
        <v>908</v>
      </c>
      <c r="U37" s="59">
        <v>46241</v>
      </c>
      <c r="V37" s="58" t="s">
        <v>909</v>
      </c>
      <c r="W37" s="60">
        <v>1490711491546370</v>
      </c>
      <c r="X37" s="60" t="s">
        <v>1928</v>
      </c>
      <c r="Y37" s="58" t="s">
        <v>1923</v>
      </c>
      <c r="Z37" s="58" t="s">
        <v>910</v>
      </c>
      <c r="AA37" s="58" t="s">
        <v>911</v>
      </c>
      <c r="AB37" s="58" t="s">
        <v>919</v>
      </c>
      <c r="AC37" s="61">
        <v>46241.629259259258</v>
      </c>
      <c r="AD37" s="15" t="s">
        <v>86</v>
      </c>
      <c r="AE37" s="12">
        <f t="shared" si="1"/>
        <v>232.5</v>
      </c>
    </row>
    <row r="38" spans="2:31" ht="14.45" x14ac:dyDescent="0.3">
      <c r="B38" t="s">
        <v>1915</v>
      </c>
      <c r="C38" s="68">
        <v>4</v>
      </c>
      <c r="D38" s="68" t="s">
        <v>1329</v>
      </c>
      <c r="E38" s="68">
        <v>80863078</v>
      </c>
      <c r="F38" s="68">
        <v>80887987</v>
      </c>
      <c r="G38" s="68" t="s">
        <v>914</v>
      </c>
      <c r="H38" s="68">
        <v>560</v>
      </c>
      <c r="I38" s="68">
        <v>466.67</v>
      </c>
      <c r="J38" s="68">
        <v>6</v>
      </c>
      <c r="K38" s="68" t="s">
        <v>905</v>
      </c>
      <c r="L38" s="68"/>
      <c r="M38" s="68" t="s">
        <v>915</v>
      </c>
      <c r="N38" s="68">
        <v>1</v>
      </c>
      <c r="O38" s="68">
        <v>3.1423598341952698E+17</v>
      </c>
      <c r="P38" s="68" t="s">
        <v>2040</v>
      </c>
      <c r="Q38" s="69">
        <v>46233</v>
      </c>
      <c r="R38" s="69">
        <v>46239</v>
      </c>
      <c r="S38" s="68" t="s">
        <v>907</v>
      </c>
      <c r="T38" s="68" t="s">
        <v>908</v>
      </c>
      <c r="U38" s="69">
        <v>46242</v>
      </c>
      <c r="V38" s="68" t="s">
        <v>909</v>
      </c>
      <c r="W38" s="68">
        <v>1490711519994430</v>
      </c>
      <c r="X38" s="70" t="s">
        <v>2041</v>
      </c>
      <c r="Y38" s="68" t="s">
        <v>2042</v>
      </c>
      <c r="Z38" s="68" t="s">
        <v>910</v>
      </c>
      <c r="AA38" s="68" t="s">
        <v>911</v>
      </c>
      <c r="AB38" s="68" t="s">
        <v>919</v>
      </c>
      <c r="AC38" s="71">
        <v>46242.590219907404</v>
      </c>
      <c r="AD38" s="15" t="s">
        <v>86</v>
      </c>
      <c r="AE38" s="12">
        <f t="shared" si="1"/>
        <v>466.67</v>
      </c>
    </row>
    <row r="39" spans="2:31" ht="14.45" x14ac:dyDescent="0.3">
      <c r="B39" t="s">
        <v>1915</v>
      </c>
      <c r="C39" s="68">
        <v>14</v>
      </c>
      <c r="D39" s="68" t="s">
        <v>1491</v>
      </c>
      <c r="E39" s="68" t="s">
        <v>1492</v>
      </c>
      <c r="F39" s="68">
        <v>83911777</v>
      </c>
      <c r="G39" s="68" t="s">
        <v>426</v>
      </c>
      <c r="H39" s="68">
        <v>160</v>
      </c>
      <c r="I39" s="68">
        <v>144.12</v>
      </c>
      <c r="J39" s="68">
        <v>126</v>
      </c>
      <c r="K39" s="68" t="s">
        <v>905</v>
      </c>
      <c r="L39" s="68"/>
      <c r="M39" s="68" t="s">
        <v>906</v>
      </c>
      <c r="N39" s="68">
        <v>1</v>
      </c>
      <c r="O39" s="68">
        <v>3.1104758571460198E+17</v>
      </c>
      <c r="P39" s="68" t="s">
        <v>2043</v>
      </c>
      <c r="Q39" s="69">
        <v>46225</v>
      </c>
      <c r="R39" s="69">
        <v>46236</v>
      </c>
      <c r="S39" s="68" t="s">
        <v>907</v>
      </c>
      <c r="T39" s="68" t="s">
        <v>908</v>
      </c>
      <c r="U39" s="69">
        <v>46242</v>
      </c>
      <c r="V39" s="68" t="s">
        <v>909</v>
      </c>
      <c r="W39" s="68">
        <v>1490711485037750</v>
      </c>
      <c r="X39" s="70" t="s">
        <v>2044</v>
      </c>
      <c r="Y39" s="70" t="s">
        <v>2042</v>
      </c>
      <c r="Z39" s="68" t="s">
        <v>910</v>
      </c>
      <c r="AA39" s="68" t="s">
        <v>1243</v>
      </c>
      <c r="AB39" s="68" t="s">
        <v>1924</v>
      </c>
      <c r="AC39" s="71">
        <v>46242.590219907404</v>
      </c>
      <c r="AD39" s="15" t="s">
        <v>86</v>
      </c>
      <c r="AE39" s="12">
        <f t="shared" si="1"/>
        <v>144.12</v>
      </c>
    </row>
    <row r="40" spans="2:31" ht="14.45" x14ac:dyDescent="0.3">
      <c r="B40" t="s">
        <v>2039</v>
      </c>
      <c r="C40" s="72">
        <v>16</v>
      </c>
      <c r="D40" s="72" t="s">
        <v>1249</v>
      </c>
      <c r="E40" s="72">
        <v>80784063</v>
      </c>
      <c r="F40" s="72">
        <v>80840352</v>
      </c>
      <c r="G40" s="72" t="s">
        <v>888</v>
      </c>
      <c r="H40" s="72">
        <v>475</v>
      </c>
      <c r="I40" s="72">
        <v>416.67</v>
      </c>
      <c r="J40" s="72">
        <v>0</v>
      </c>
      <c r="K40" s="72" t="s">
        <v>905</v>
      </c>
      <c r="L40" s="72"/>
      <c r="M40" s="72" t="s">
        <v>933</v>
      </c>
      <c r="N40" s="72">
        <v>1</v>
      </c>
      <c r="O40" s="72">
        <v>3.1102525984545203E+17</v>
      </c>
      <c r="P40" s="72" t="s">
        <v>2078</v>
      </c>
      <c r="Q40" s="73">
        <v>46225</v>
      </c>
      <c r="R40" s="73">
        <v>46238</v>
      </c>
      <c r="S40" s="72" t="s">
        <v>907</v>
      </c>
      <c r="T40" s="72" t="s">
        <v>908</v>
      </c>
      <c r="U40" s="73">
        <v>46244</v>
      </c>
      <c r="V40" s="72" t="s">
        <v>909</v>
      </c>
      <c r="W40" s="72">
        <v>1490711491546400</v>
      </c>
      <c r="X40" s="74" t="s">
        <v>2079</v>
      </c>
      <c r="Y40" s="72" t="s">
        <v>2080</v>
      </c>
      <c r="Z40" s="72" t="s">
        <v>910</v>
      </c>
      <c r="AA40" s="72" t="s">
        <v>1243</v>
      </c>
      <c r="AB40" s="72" t="s">
        <v>1244</v>
      </c>
      <c r="AC40" s="75">
        <v>46244.720671296294</v>
      </c>
      <c r="AD40" s="15" t="s">
        <v>86</v>
      </c>
      <c r="AE40" s="12">
        <f t="shared" ref="AE40:AE62" si="2">+I40*N40</f>
        <v>416.67</v>
      </c>
    </row>
    <row r="41" spans="2:31" ht="14.45" x14ac:dyDescent="0.3">
      <c r="B41" t="s">
        <v>2039</v>
      </c>
      <c r="C41" s="72">
        <v>18</v>
      </c>
      <c r="D41" s="72" t="s">
        <v>1316</v>
      </c>
      <c r="E41" s="72">
        <v>80741149</v>
      </c>
      <c r="F41" s="72">
        <v>80840354</v>
      </c>
      <c r="G41" s="72" t="s">
        <v>485</v>
      </c>
      <c r="H41" s="72">
        <v>375</v>
      </c>
      <c r="I41" s="72">
        <v>328.95</v>
      </c>
      <c r="J41" s="72">
        <v>18</v>
      </c>
      <c r="K41" s="72" t="s">
        <v>905</v>
      </c>
      <c r="L41" s="72"/>
      <c r="M41" s="72" t="s">
        <v>933</v>
      </c>
      <c r="N41" s="72">
        <v>1</v>
      </c>
      <c r="O41" s="72">
        <v>3.1469817208912102E+17</v>
      </c>
      <c r="P41" s="72" t="s">
        <v>2081</v>
      </c>
      <c r="Q41" s="73">
        <v>46235</v>
      </c>
      <c r="R41" s="73">
        <v>46239</v>
      </c>
      <c r="S41" s="72" t="s">
        <v>907</v>
      </c>
      <c r="T41" s="72" t="s">
        <v>908</v>
      </c>
      <c r="U41" s="73">
        <v>46244</v>
      </c>
      <c r="V41" s="72" t="s">
        <v>924</v>
      </c>
      <c r="W41" s="74" t="s">
        <v>2082</v>
      </c>
      <c r="X41" s="74" t="s">
        <v>2083</v>
      </c>
      <c r="Y41" s="72" t="s">
        <v>918</v>
      </c>
      <c r="Z41" s="72" t="s">
        <v>910</v>
      </c>
      <c r="AA41" s="72" t="s">
        <v>1224</v>
      </c>
      <c r="AB41" s="72" t="s">
        <v>1225</v>
      </c>
      <c r="AC41" s="72" t="s">
        <v>918</v>
      </c>
      <c r="AD41" s="15" t="s">
        <v>86</v>
      </c>
      <c r="AE41" s="12">
        <f t="shared" si="2"/>
        <v>328.95</v>
      </c>
    </row>
    <row r="42" spans="2:31" ht="14.45" x14ac:dyDescent="0.3">
      <c r="B42" t="s">
        <v>2039</v>
      </c>
      <c r="C42" s="72">
        <v>20</v>
      </c>
      <c r="D42" s="72" t="s">
        <v>2084</v>
      </c>
      <c r="E42" s="72" t="s">
        <v>885</v>
      </c>
      <c r="F42" s="72">
        <v>80762958</v>
      </c>
      <c r="G42" s="72" t="s">
        <v>885</v>
      </c>
      <c r="H42" s="72">
        <v>150</v>
      </c>
      <c r="I42" s="72">
        <v>107.14</v>
      </c>
      <c r="J42" s="72">
        <v>72</v>
      </c>
      <c r="K42" s="72" t="s">
        <v>905</v>
      </c>
      <c r="L42" s="72"/>
      <c r="M42" s="72" t="s">
        <v>2085</v>
      </c>
      <c r="N42" s="72">
        <v>1</v>
      </c>
      <c r="O42" s="72">
        <v>3.1372325432895398E+17</v>
      </c>
      <c r="P42" s="72" t="s">
        <v>2086</v>
      </c>
      <c r="Q42" s="73">
        <v>46232</v>
      </c>
      <c r="R42" s="73">
        <v>46238</v>
      </c>
      <c r="S42" s="72" t="s">
        <v>907</v>
      </c>
      <c r="T42" s="72" t="s">
        <v>908</v>
      </c>
      <c r="U42" s="73">
        <v>46244</v>
      </c>
      <c r="V42" s="72" t="s">
        <v>924</v>
      </c>
      <c r="W42" s="74" t="s">
        <v>2087</v>
      </c>
      <c r="X42" s="74" t="s">
        <v>2088</v>
      </c>
      <c r="Y42" s="72" t="s">
        <v>918</v>
      </c>
      <c r="Z42" s="72" t="s">
        <v>910</v>
      </c>
      <c r="AA42" s="72" t="s">
        <v>1224</v>
      </c>
      <c r="AB42" s="72" t="s">
        <v>1666</v>
      </c>
      <c r="AC42" s="72" t="s">
        <v>918</v>
      </c>
      <c r="AD42" s="15" t="s">
        <v>86</v>
      </c>
      <c r="AE42" s="12">
        <f t="shared" si="2"/>
        <v>107.14</v>
      </c>
    </row>
    <row r="43" spans="2:31" ht="14.45" x14ac:dyDescent="0.3">
      <c r="B43" t="s">
        <v>2039</v>
      </c>
      <c r="C43" s="72">
        <v>30</v>
      </c>
      <c r="D43" s="72" t="s">
        <v>938</v>
      </c>
      <c r="E43" s="72" t="s">
        <v>939</v>
      </c>
      <c r="F43" s="72">
        <v>80870357</v>
      </c>
      <c r="G43" s="72" t="s">
        <v>628</v>
      </c>
      <c r="H43" s="72">
        <v>299</v>
      </c>
      <c r="I43" s="72">
        <v>232.32</v>
      </c>
      <c r="J43" s="72">
        <v>18</v>
      </c>
      <c r="K43" s="72" t="s">
        <v>905</v>
      </c>
      <c r="L43" s="72"/>
      <c r="M43" s="72" t="s">
        <v>906</v>
      </c>
      <c r="N43" s="72">
        <v>1</v>
      </c>
      <c r="O43" s="72">
        <v>3.1024297548438202E+17</v>
      </c>
      <c r="P43" s="72" t="s">
        <v>2089</v>
      </c>
      <c r="Q43" s="73">
        <v>46223</v>
      </c>
      <c r="R43" s="73">
        <v>46234</v>
      </c>
      <c r="S43" s="72" t="s">
        <v>916</v>
      </c>
      <c r="T43" s="72" t="s">
        <v>917</v>
      </c>
      <c r="U43" s="73">
        <v>46244</v>
      </c>
      <c r="V43" s="72" t="s">
        <v>924</v>
      </c>
      <c r="W43" s="74" t="s">
        <v>2090</v>
      </c>
      <c r="X43" s="74" t="s">
        <v>2091</v>
      </c>
      <c r="Y43" s="72" t="s">
        <v>918</v>
      </c>
      <c r="Z43" s="72"/>
      <c r="AA43" s="72" t="s">
        <v>918</v>
      </c>
      <c r="AB43" s="72" t="s">
        <v>918</v>
      </c>
      <c r="AC43" s="72" t="s">
        <v>918</v>
      </c>
      <c r="AD43" s="15" t="s">
        <v>86</v>
      </c>
      <c r="AE43" s="12">
        <f t="shared" si="2"/>
        <v>232.32</v>
      </c>
    </row>
    <row r="44" spans="2:31" ht="14.45" x14ac:dyDescent="0.3">
      <c r="B44" t="s">
        <v>2201</v>
      </c>
      <c r="C44" s="76">
        <v>6</v>
      </c>
      <c r="D44" s="76" t="s">
        <v>1491</v>
      </c>
      <c r="E44" s="76" t="s">
        <v>1492</v>
      </c>
      <c r="F44" s="76">
        <v>83911777</v>
      </c>
      <c r="G44" s="76" t="s">
        <v>426</v>
      </c>
      <c r="H44" s="76">
        <v>160</v>
      </c>
      <c r="I44">
        <v>144.12</v>
      </c>
      <c r="J44" s="76">
        <v>126</v>
      </c>
      <c r="K44" s="76" t="s">
        <v>905</v>
      </c>
      <c r="L44" s="76"/>
      <c r="M44" s="76" t="s">
        <v>906</v>
      </c>
      <c r="N44" s="76">
        <v>1</v>
      </c>
      <c r="O44" s="76">
        <v>3.1532858458289798E+17</v>
      </c>
      <c r="P44" s="76" t="s">
        <v>2205</v>
      </c>
      <c r="Q44" s="78">
        <v>46237</v>
      </c>
      <c r="R44" s="78">
        <v>46241</v>
      </c>
      <c r="S44" s="76" t="s">
        <v>907</v>
      </c>
      <c r="T44" s="76" t="s">
        <v>908</v>
      </c>
      <c r="U44" s="78">
        <v>46245</v>
      </c>
      <c r="V44" s="76" t="s">
        <v>924</v>
      </c>
      <c r="W44" s="77" t="s">
        <v>2206</v>
      </c>
      <c r="X44" s="77" t="s">
        <v>2207</v>
      </c>
      <c r="Y44" s="76" t="s">
        <v>918</v>
      </c>
      <c r="Z44" s="76" t="s">
        <v>910</v>
      </c>
      <c r="AA44" s="76" t="s">
        <v>1243</v>
      </c>
      <c r="AB44" s="76" t="s">
        <v>1244</v>
      </c>
      <c r="AC44" s="79">
        <v>46245.759953703702</v>
      </c>
      <c r="AD44" s="15" t="s">
        <v>86</v>
      </c>
      <c r="AE44" s="12">
        <f t="shared" si="2"/>
        <v>144.12</v>
      </c>
    </row>
    <row r="45" spans="2:31" ht="14.45" x14ac:dyDescent="0.3">
      <c r="B45" t="s">
        <v>2201</v>
      </c>
      <c r="C45" s="76">
        <v>21</v>
      </c>
      <c r="D45" s="76" t="s">
        <v>1275</v>
      </c>
      <c r="E45" s="76">
        <v>80829201</v>
      </c>
      <c r="F45" s="76">
        <v>83921924</v>
      </c>
      <c r="G45" s="76" t="s">
        <v>562</v>
      </c>
      <c r="H45" s="76">
        <v>350</v>
      </c>
      <c r="I45">
        <v>304.33999999999997</v>
      </c>
      <c r="J45" s="76">
        <v>18</v>
      </c>
      <c r="K45" s="76" t="s">
        <v>905</v>
      </c>
      <c r="L45" s="76"/>
      <c r="M45" s="76" t="s">
        <v>915</v>
      </c>
      <c r="N45" s="76">
        <v>1</v>
      </c>
      <c r="O45" s="76">
        <v>3.1197893943643398E+17</v>
      </c>
      <c r="P45" s="76" t="s">
        <v>2211</v>
      </c>
      <c r="Q45" s="78">
        <v>46227</v>
      </c>
      <c r="R45" s="78">
        <v>46240</v>
      </c>
      <c r="S45" s="76" t="s">
        <v>907</v>
      </c>
      <c r="T45" s="76" t="s">
        <v>908</v>
      </c>
      <c r="U45" s="78">
        <v>46245</v>
      </c>
      <c r="V45" s="76" t="s">
        <v>909</v>
      </c>
      <c r="W45" s="77">
        <v>1490711505154310</v>
      </c>
      <c r="X45" s="76" t="s">
        <v>2212</v>
      </c>
      <c r="Y45" s="76" t="s">
        <v>2210</v>
      </c>
      <c r="Z45" s="76" t="s">
        <v>910</v>
      </c>
      <c r="AA45" s="76" t="s">
        <v>1224</v>
      </c>
      <c r="AB45" s="76" t="s">
        <v>1666</v>
      </c>
      <c r="AC45" s="79">
        <v>46245.693969907406</v>
      </c>
      <c r="AD45" s="15" t="s">
        <v>86</v>
      </c>
      <c r="AE45" s="12">
        <f t="shared" si="2"/>
        <v>304.33999999999997</v>
      </c>
    </row>
    <row r="46" spans="2:31" ht="14.45" x14ac:dyDescent="0.3">
      <c r="B46" t="s">
        <v>2201</v>
      </c>
      <c r="C46" s="76">
        <v>33</v>
      </c>
      <c r="D46" s="76" t="s">
        <v>995</v>
      </c>
      <c r="E46" s="76" t="s">
        <v>996</v>
      </c>
      <c r="F46" s="76">
        <v>83911280</v>
      </c>
      <c r="G46" s="76" t="s">
        <v>969</v>
      </c>
      <c r="H46" s="76">
        <v>222</v>
      </c>
      <c r="I46">
        <v>215.43</v>
      </c>
      <c r="J46" s="76">
        <v>48</v>
      </c>
      <c r="K46" s="76" t="s">
        <v>905</v>
      </c>
      <c r="L46" s="76"/>
      <c r="M46" s="76" t="s">
        <v>912</v>
      </c>
      <c r="N46" s="76">
        <v>1</v>
      </c>
      <c r="O46" s="76">
        <v>3.1335818636601203E+17</v>
      </c>
      <c r="P46" s="76" t="s">
        <v>2213</v>
      </c>
      <c r="Q46" s="78">
        <v>46231</v>
      </c>
      <c r="R46" s="78">
        <v>46237</v>
      </c>
      <c r="S46" s="76" t="s">
        <v>916</v>
      </c>
      <c r="T46" s="76" t="s">
        <v>917</v>
      </c>
      <c r="U46" s="78">
        <v>46245</v>
      </c>
      <c r="V46" s="76" t="s">
        <v>909</v>
      </c>
      <c r="W46" s="77">
        <v>1490838751686380</v>
      </c>
      <c r="X46" s="77" t="s">
        <v>2214</v>
      </c>
      <c r="Y46" s="76" t="s">
        <v>2215</v>
      </c>
      <c r="Z46" s="76"/>
      <c r="AA46" s="76" t="s">
        <v>918</v>
      </c>
      <c r="AB46" s="76" t="s">
        <v>918</v>
      </c>
      <c r="AC46" s="79">
        <v>46245.693958333337</v>
      </c>
      <c r="AD46" s="15" t="s">
        <v>86</v>
      </c>
      <c r="AE46" s="12">
        <f t="shared" si="2"/>
        <v>215.43</v>
      </c>
    </row>
    <row r="47" spans="2:31" ht="14.45" x14ac:dyDescent="0.3">
      <c r="B47" t="s">
        <v>2204</v>
      </c>
      <c r="C47" s="58">
        <v>22</v>
      </c>
      <c r="D47" s="58" t="s">
        <v>929</v>
      </c>
      <c r="E47" s="58">
        <v>80817634</v>
      </c>
      <c r="F47" s="58">
        <v>80870358</v>
      </c>
      <c r="G47" s="58" t="s">
        <v>156</v>
      </c>
      <c r="H47" s="58">
        <v>325</v>
      </c>
      <c r="I47" s="58">
        <v>252.53</v>
      </c>
      <c r="J47" s="58">
        <v>0</v>
      </c>
      <c r="K47" s="58" t="s">
        <v>905</v>
      </c>
      <c r="L47" s="58"/>
      <c r="M47" s="58" t="s">
        <v>930</v>
      </c>
      <c r="N47" s="58">
        <v>1</v>
      </c>
      <c r="O47" s="58">
        <v>3.0974348891488301E+17</v>
      </c>
      <c r="P47" s="58" t="s">
        <v>2514</v>
      </c>
      <c r="Q47" s="59">
        <v>46221</v>
      </c>
      <c r="R47" s="59">
        <v>46234</v>
      </c>
      <c r="S47" s="58" t="s">
        <v>916</v>
      </c>
      <c r="T47" s="58" t="s">
        <v>917</v>
      </c>
      <c r="U47" s="59">
        <v>46246</v>
      </c>
      <c r="V47" s="58" t="s">
        <v>924</v>
      </c>
      <c r="W47" s="60" t="s">
        <v>2515</v>
      </c>
      <c r="X47" s="60" t="s">
        <v>2516</v>
      </c>
      <c r="Y47" s="58" t="s">
        <v>918</v>
      </c>
      <c r="Z47" s="58"/>
      <c r="AA47" s="58" t="s">
        <v>918</v>
      </c>
      <c r="AB47" s="58" t="s">
        <v>918</v>
      </c>
      <c r="AC47" s="61">
        <v>46246.90185185185</v>
      </c>
      <c r="AD47" s="15" t="s">
        <v>86</v>
      </c>
      <c r="AE47" s="12">
        <f t="shared" si="2"/>
        <v>252.53</v>
      </c>
    </row>
    <row r="48" spans="2:31" ht="14.45" x14ac:dyDescent="0.3">
      <c r="B48" t="s">
        <v>2204</v>
      </c>
      <c r="C48" s="58">
        <v>33</v>
      </c>
      <c r="D48" s="58" t="s">
        <v>1329</v>
      </c>
      <c r="E48" s="58">
        <v>80818466</v>
      </c>
      <c r="F48" s="58">
        <v>80887983</v>
      </c>
      <c r="G48" s="58" t="s">
        <v>769</v>
      </c>
      <c r="H48" s="58">
        <v>560</v>
      </c>
      <c r="I48" s="58">
        <v>466.67</v>
      </c>
      <c r="J48" s="58">
        <v>6</v>
      </c>
      <c r="K48" s="58" t="s">
        <v>905</v>
      </c>
      <c r="L48" s="58"/>
      <c r="M48" s="58" t="s">
        <v>915</v>
      </c>
      <c r="N48" s="58">
        <v>1</v>
      </c>
      <c r="O48" s="58">
        <v>3.1428647331869498E+17</v>
      </c>
      <c r="P48" s="58" t="s">
        <v>2517</v>
      </c>
      <c r="Q48" s="59">
        <v>46234</v>
      </c>
      <c r="R48" s="59">
        <v>46242</v>
      </c>
      <c r="S48" s="58" t="s">
        <v>907</v>
      </c>
      <c r="T48" s="58" t="s">
        <v>908</v>
      </c>
      <c r="U48" s="59">
        <v>46246</v>
      </c>
      <c r="V48" s="58" t="s">
        <v>909</v>
      </c>
      <c r="W48" s="60">
        <v>1490711401306420</v>
      </c>
      <c r="X48" s="60" t="s">
        <v>2518</v>
      </c>
      <c r="Y48" s="58" t="s">
        <v>2519</v>
      </c>
      <c r="Z48" s="58" t="s">
        <v>910</v>
      </c>
      <c r="AA48" s="58" t="s">
        <v>911</v>
      </c>
      <c r="AB48" s="58" t="s">
        <v>919</v>
      </c>
      <c r="AC48" s="61">
        <v>46246.667118055557</v>
      </c>
      <c r="AD48" s="15" t="s">
        <v>86</v>
      </c>
      <c r="AE48" s="12">
        <f t="shared" si="2"/>
        <v>466.67</v>
      </c>
    </row>
    <row r="49" spans="2:31" ht="14.45" x14ac:dyDescent="0.3">
      <c r="B49" t="s">
        <v>2204</v>
      </c>
      <c r="C49" s="58">
        <v>34</v>
      </c>
      <c r="D49" s="58" t="s">
        <v>1329</v>
      </c>
      <c r="E49" s="58">
        <v>80818466</v>
      </c>
      <c r="F49" s="58">
        <v>80887983</v>
      </c>
      <c r="G49" s="58" t="s">
        <v>769</v>
      </c>
      <c r="H49" s="58">
        <v>560</v>
      </c>
      <c r="I49" s="58">
        <v>466.67</v>
      </c>
      <c r="J49" s="58">
        <v>6</v>
      </c>
      <c r="K49" s="58" t="s">
        <v>905</v>
      </c>
      <c r="L49" s="58"/>
      <c r="M49" s="58" t="s">
        <v>915</v>
      </c>
      <c r="N49" s="58">
        <v>1</v>
      </c>
      <c r="O49" s="58">
        <v>3.1532651415879098E+17</v>
      </c>
      <c r="P49" s="58" t="s">
        <v>2520</v>
      </c>
      <c r="Q49" s="59">
        <v>46237</v>
      </c>
      <c r="R49" s="59">
        <v>46242</v>
      </c>
      <c r="S49" s="58" t="s">
        <v>907</v>
      </c>
      <c r="T49" s="58" t="s">
        <v>908</v>
      </c>
      <c r="U49" s="59">
        <v>46246</v>
      </c>
      <c r="V49" s="58" t="s">
        <v>909</v>
      </c>
      <c r="W49" s="58">
        <v>1490711486062770</v>
      </c>
      <c r="X49" s="60" t="s">
        <v>2521</v>
      </c>
      <c r="Y49" s="58" t="s">
        <v>2519</v>
      </c>
      <c r="Z49" s="58" t="s">
        <v>910</v>
      </c>
      <c r="AA49" s="58" t="s">
        <v>1243</v>
      </c>
      <c r="AB49" s="58" t="s">
        <v>1924</v>
      </c>
      <c r="AC49" s="61">
        <v>46246.667118055557</v>
      </c>
      <c r="AD49" s="15" t="s">
        <v>86</v>
      </c>
      <c r="AE49" s="12">
        <f t="shared" si="2"/>
        <v>466.67</v>
      </c>
    </row>
    <row r="50" spans="2:31" ht="14.45" x14ac:dyDescent="0.3">
      <c r="B50" t="s">
        <v>2204</v>
      </c>
      <c r="C50" s="58">
        <v>36</v>
      </c>
      <c r="D50" s="58" t="s">
        <v>1232</v>
      </c>
      <c r="E50" s="58" t="s">
        <v>1233</v>
      </c>
      <c r="F50" s="58">
        <v>83911270</v>
      </c>
      <c r="G50" s="58" t="s">
        <v>1234</v>
      </c>
      <c r="H50" s="58">
        <v>237</v>
      </c>
      <c r="I50" s="58">
        <v>215.43</v>
      </c>
      <c r="J50" s="58">
        <v>48</v>
      </c>
      <c r="K50" s="58" t="s">
        <v>905</v>
      </c>
      <c r="L50" s="58"/>
      <c r="M50" s="58" t="s">
        <v>912</v>
      </c>
      <c r="N50" s="58">
        <v>1</v>
      </c>
      <c r="O50" s="58">
        <v>3.1481603526171098E+17</v>
      </c>
      <c r="P50" s="58" t="s">
        <v>2522</v>
      </c>
      <c r="Q50" s="59">
        <v>46235</v>
      </c>
      <c r="R50" s="59">
        <v>46241</v>
      </c>
      <c r="S50" s="58" t="s">
        <v>916</v>
      </c>
      <c r="T50" s="58" t="s">
        <v>917</v>
      </c>
      <c r="U50" s="59">
        <v>46246</v>
      </c>
      <c r="V50" s="58" t="s">
        <v>909</v>
      </c>
      <c r="W50" s="60">
        <v>1490838913265380</v>
      </c>
      <c r="X50" s="60" t="s">
        <v>2523</v>
      </c>
      <c r="Y50" s="58" t="s">
        <v>2524</v>
      </c>
      <c r="Z50" s="58"/>
      <c r="AA50" s="58" t="s">
        <v>918</v>
      </c>
      <c r="AB50" s="58" t="s">
        <v>918</v>
      </c>
      <c r="AC50" s="61">
        <v>46246.667118055557</v>
      </c>
      <c r="AD50" s="15" t="s">
        <v>86</v>
      </c>
      <c r="AE50" s="12">
        <f t="shared" si="2"/>
        <v>215.43</v>
      </c>
    </row>
    <row r="51" spans="2:31" ht="14.45" x14ac:dyDescent="0.3">
      <c r="B51" t="s">
        <v>2204</v>
      </c>
      <c r="C51" s="58">
        <v>37</v>
      </c>
      <c r="D51" s="58" t="s">
        <v>937</v>
      </c>
      <c r="E51" s="58">
        <v>80829995</v>
      </c>
      <c r="F51" s="58">
        <v>80895446</v>
      </c>
      <c r="G51" s="58" t="s">
        <v>797</v>
      </c>
      <c r="H51" s="58">
        <v>374</v>
      </c>
      <c r="I51" s="58">
        <v>325.22000000000003</v>
      </c>
      <c r="J51" s="58">
        <v>18</v>
      </c>
      <c r="K51" s="58" t="s">
        <v>905</v>
      </c>
      <c r="L51" s="58"/>
      <c r="M51" s="58" t="s">
        <v>922</v>
      </c>
      <c r="N51" s="58">
        <v>1</v>
      </c>
      <c r="O51" s="58">
        <v>3.1249735229997901E+17</v>
      </c>
      <c r="P51" s="58" t="s">
        <v>2525</v>
      </c>
      <c r="Q51" s="59">
        <v>46230</v>
      </c>
      <c r="R51" s="59">
        <v>46241</v>
      </c>
      <c r="S51" s="58" t="s">
        <v>907</v>
      </c>
      <c r="T51" s="58" t="s">
        <v>908</v>
      </c>
      <c r="U51" s="59">
        <v>46246</v>
      </c>
      <c r="V51" s="58" t="s">
        <v>909</v>
      </c>
      <c r="W51" s="58">
        <v>1490711505154350</v>
      </c>
      <c r="X51" s="60" t="s">
        <v>2526</v>
      </c>
      <c r="Y51" s="58" t="s">
        <v>2519</v>
      </c>
      <c r="Z51" s="58" t="s">
        <v>910</v>
      </c>
      <c r="AA51" s="58" t="s">
        <v>911</v>
      </c>
      <c r="AB51" s="58" t="s">
        <v>919</v>
      </c>
      <c r="AC51" s="61">
        <v>46246.667118055557</v>
      </c>
      <c r="AD51" s="15" t="s">
        <v>86</v>
      </c>
      <c r="AE51" s="12">
        <f t="shared" si="2"/>
        <v>325.22000000000003</v>
      </c>
    </row>
    <row r="52" spans="2:31" ht="14.45" x14ac:dyDescent="0.3">
      <c r="B52" t="s">
        <v>2204</v>
      </c>
      <c r="C52" s="58">
        <v>40</v>
      </c>
      <c r="D52" s="58" t="s">
        <v>1916</v>
      </c>
      <c r="E52" s="58">
        <v>80741150</v>
      </c>
      <c r="F52" s="58">
        <v>80832398</v>
      </c>
      <c r="G52" s="58" t="s">
        <v>223</v>
      </c>
      <c r="H52" s="58">
        <v>325</v>
      </c>
      <c r="I52" s="58">
        <v>285.08999999999997</v>
      </c>
      <c r="J52" s="58">
        <v>18</v>
      </c>
      <c r="K52" s="58" t="s">
        <v>905</v>
      </c>
      <c r="L52" s="58"/>
      <c r="M52" s="58" t="s">
        <v>933</v>
      </c>
      <c r="N52" s="58">
        <v>1</v>
      </c>
      <c r="O52" s="58">
        <v>3.1278170271806797E+17</v>
      </c>
      <c r="P52" s="58" t="s">
        <v>2527</v>
      </c>
      <c r="Q52" s="59">
        <v>46230</v>
      </c>
      <c r="R52" s="59">
        <v>46239</v>
      </c>
      <c r="S52" s="58" t="s">
        <v>907</v>
      </c>
      <c r="T52" s="58" t="s">
        <v>908</v>
      </c>
      <c r="U52" s="59">
        <v>46246</v>
      </c>
      <c r="V52" s="58" t="s">
        <v>909</v>
      </c>
      <c r="W52" s="60">
        <v>1490711496333360</v>
      </c>
      <c r="X52" s="60" t="s">
        <v>2528</v>
      </c>
      <c r="Y52" s="58" t="s">
        <v>2519</v>
      </c>
      <c r="Z52" s="58" t="s">
        <v>910</v>
      </c>
      <c r="AA52" s="58" t="s">
        <v>1224</v>
      </c>
      <c r="AB52" s="58" t="s">
        <v>1225</v>
      </c>
      <c r="AC52" s="61">
        <v>46246.667118055557</v>
      </c>
      <c r="AD52" s="15" t="s">
        <v>86</v>
      </c>
      <c r="AE52" s="12">
        <f t="shared" si="2"/>
        <v>285.08999999999997</v>
      </c>
    </row>
    <row r="53" spans="2:31" ht="14.45" x14ac:dyDescent="0.3">
      <c r="B53" t="s">
        <v>2683</v>
      </c>
      <c r="C53" s="63">
        <v>36</v>
      </c>
      <c r="D53" s="63" t="s">
        <v>1275</v>
      </c>
      <c r="E53" s="63">
        <v>80829201</v>
      </c>
      <c r="F53" s="63">
        <v>83921924</v>
      </c>
      <c r="G53" s="63" t="s">
        <v>562</v>
      </c>
      <c r="H53" s="63">
        <v>350</v>
      </c>
      <c r="I53" s="63">
        <v>304.33999999999997</v>
      </c>
      <c r="J53" s="63">
        <v>18</v>
      </c>
      <c r="K53" s="63" t="s">
        <v>905</v>
      </c>
      <c r="L53" s="63"/>
      <c r="M53" s="63" t="s">
        <v>915</v>
      </c>
      <c r="N53" s="63">
        <v>1</v>
      </c>
      <c r="O53" s="63">
        <v>3.1540592946163302E+17</v>
      </c>
      <c r="P53" s="63" t="s">
        <v>2685</v>
      </c>
      <c r="Q53" s="65">
        <v>46237</v>
      </c>
      <c r="R53" s="65">
        <v>46243</v>
      </c>
      <c r="S53" s="63" t="s">
        <v>907</v>
      </c>
      <c r="T53" s="63" t="s">
        <v>908</v>
      </c>
      <c r="U53" s="65">
        <v>46247</v>
      </c>
      <c r="V53" s="63" t="s">
        <v>924</v>
      </c>
      <c r="W53" s="66" t="s">
        <v>2686</v>
      </c>
      <c r="X53" s="66" t="s">
        <v>2687</v>
      </c>
      <c r="Y53" s="63" t="s">
        <v>2688</v>
      </c>
      <c r="Z53" s="63" t="s">
        <v>910</v>
      </c>
      <c r="AA53" s="63" t="s">
        <v>911</v>
      </c>
      <c r="AB53" s="63" t="s">
        <v>919</v>
      </c>
      <c r="AC53" s="67">
        <v>46247.767129629632</v>
      </c>
      <c r="AD53" s="15" t="s">
        <v>86</v>
      </c>
      <c r="AE53" s="12">
        <f t="shared" si="2"/>
        <v>304.33999999999997</v>
      </c>
    </row>
    <row r="54" spans="2:31" ht="14.45" x14ac:dyDescent="0.3">
      <c r="B54" t="s">
        <v>2683</v>
      </c>
      <c r="C54" s="63">
        <v>46</v>
      </c>
      <c r="D54" s="63" t="s">
        <v>1329</v>
      </c>
      <c r="E54" s="63">
        <v>80863078</v>
      </c>
      <c r="F54" s="63">
        <v>80887987</v>
      </c>
      <c r="G54" s="63" t="s">
        <v>914</v>
      </c>
      <c r="H54" s="63">
        <v>560</v>
      </c>
      <c r="I54" s="63">
        <v>466.67</v>
      </c>
      <c r="J54" s="63">
        <v>6</v>
      </c>
      <c r="K54" s="63" t="s">
        <v>905</v>
      </c>
      <c r="L54" s="63"/>
      <c r="M54" s="63" t="s">
        <v>915</v>
      </c>
      <c r="N54" s="63">
        <v>1</v>
      </c>
      <c r="O54" s="63">
        <v>3.1444171168703002E+17</v>
      </c>
      <c r="P54" s="63" t="s">
        <v>2689</v>
      </c>
      <c r="Q54" s="65">
        <v>46234</v>
      </c>
      <c r="R54" s="65">
        <v>46239</v>
      </c>
      <c r="S54" s="63" t="s">
        <v>907</v>
      </c>
      <c r="T54" s="63" t="s">
        <v>908</v>
      </c>
      <c r="U54" s="65">
        <v>46247</v>
      </c>
      <c r="V54" s="63" t="s">
        <v>924</v>
      </c>
      <c r="W54" s="66" t="s">
        <v>2690</v>
      </c>
      <c r="X54" s="66" t="s">
        <v>2691</v>
      </c>
      <c r="Y54" s="63" t="s">
        <v>2688</v>
      </c>
      <c r="Z54" s="63" t="s">
        <v>910</v>
      </c>
      <c r="AA54" s="63" t="s">
        <v>1243</v>
      </c>
      <c r="AB54" s="63" t="s">
        <v>1244</v>
      </c>
      <c r="AC54" s="67">
        <v>46247.767129629632</v>
      </c>
      <c r="AD54" s="15" t="s">
        <v>86</v>
      </c>
      <c r="AE54" s="12">
        <f t="shared" si="2"/>
        <v>466.67</v>
      </c>
    </row>
    <row r="55" spans="2:31" ht="14.45" x14ac:dyDescent="0.3">
      <c r="B55" t="s">
        <v>2683</v>
      </c>
      <c r="C55" s="63">
        <v>61</v>
      </c>
      <c r="D55" s="63" t="s">
        <v>1450</v>
      </c>
      <c r="E55" s="63">
        <v>80830001</v>
      </c>
      <c r="F55" s="63">
        <v>80895465</v>
      </c>
      <c r="G55" s="63" t="s">
        <v>299</v>
      </c>
      <c r="H55" s="63">
        <v>374</v>
      </c>
      <c r="I55" s="63">
        <v>325.22000000000003</v>
      </c>
      <c r="J55" s="63">
        <v>18</v>
      </c>
      <c r="K55" s="63" t="s">
        <v>905</v>
      </c>
      <c r="L55" s="63"/>
      <c r="M55" s="63" t="s">
        <v>922</v>
      </c>
      <c r="N55" s="63">
        <v>1</v>
      </c>
      <c r="O55" s="63">
        <v>3.1074291603728E+17</v>
      </c>
      <c r="P55" s="63" t="s">
        <v>2692</v>
      </c>
      <c r="Q55" s="65">
        <v>46224</v>
      </c>
      <c r="R55" s="65">
        <v>46236</v>
      </c>
      <c r="S55" s="63" t="s">
        <v>907</v>
      </c>
      <c r="T55" s="63" t="s">
        <v>908</v>
      </c>
      <c r="U55" s="65">
        <v>46247</v>
      </c>
      <c r="V55" s="63" t="s">
        <v>924</v>
      </c>
      <c r="W55" s="66" t="s">
        <v>2693</v>
      </c>
      <c r="X55" s="66" t="s">
        <v>2694</v>
      </c>
      <c r="Y55" s="66" t="s">
        <v>2688</v>
      </c>
      <c r="Z55" s="63" t="s">
        <v>910</v>
      </c>
      <c r="AA55" s="63" t="s">
        <v>2695</v>
      </c>
      <c r="AB55" s="63" t="s">
        <v>2696</v>
      </c>
      <c r="AC55" s="67">
        <v>46247.767129629632</v>
      </c>
      <c r="AD55" s="15" t="s">
        <v>86</v>
      </c>
      <c r="AE55" s="12">
        <f t="shared" si="2"/>
        <v>325.22000000000003</v>
      </c>
    </row>
    <row r="56" spans="2:31" ht="14.45" x14ac:dyDescent="0.3">
      <c r="B56" t="s">
        <v>2683</v>
      </c>
      <c r="C56" s="63">
        <v>66</v>
      </c>
      <c r="D56" s="63" t="s">
        <v>2422</v>
      </c>
      <c r="E56" s="63">
        <v>80867181</v>
      </c>
      <c r="F56" s="63">
        <v>80867181</v>
      </c>
      <c r="G56" s="63" t="s">
        <v>341</v>
      </c>
      <c r="H56" s="63">
        <v>1159</v>
      </c>
      <c r="I56" s="63">
        <v>927.2</v>
      </c>
      <c r="J56" s="63">
        <v>4</v>
      </c>
      <c r="K56" s="63" t="s">
        <v>905</v>
      </c>
      <c r="L56" s="63"/>
      <c r="M56" s="63" t="s">
        <v>922</v>
      </c>
      <c r="N56" s="63">
        <v>1</v>
      </c>
      <c r="O56" s="63">
        <v>3.0207053872879603E+17</v>
      </c>
      <c r="P56" s="63" t="s">
        <v>2697</v>
      </c>
      <c r="Q56" s="65">
        <v>46200</v>
      </c>
      <c r="R56" s="65">
        <v>46216</v>
      </c>
      <c r="S56" s="63" t="s">
        <v>907</v>
      </c>
      <c r="T56" s="63" t="s">
        <v>908</v>
      </c>
      <c r="U56" s="65">
        <v>46247</v>
      </c>
      <c r="V56" s="63" t="s">
        <v>924</v>
      </c>
      <c r="W56" s="66" t="s">
        <v>2698</v>
      </c>
      <c r="X56" s="66" t="s">
        <v>2699</v>
      </c>
      <c r="Y56" s="63" t="s">
        <v>2688</v>
      </c>
      <c r="Z56" s="63" t="s">
        <v>910</v>
      </c>
      <c r="AA56" s="63" t="s">
        <v>1243</v>
      </c>
      <c r="AB56" s="63" t="s">
        <v>1924</v>
      </c>
      <c r="AC56" s="67">
        <v>46247.767129629632</v>
      </c>
      <c r="AD56" s="15" t="s">
        <v>86</v>
      </c>
      <c r="AE56" s="12">
        <f t="shared" si="2"/>
        <v>927.2</v>
      </c>
    </row>
    <row r="57" spans="2:31" ht="14.45" x14ac:dyDescent="0.3">
      <c r="B57" t="s">
        <v>2683</v>
      </c>
      <c r="C57" s="63">
        <v>77</v>
      </c>
      <c r="D57" s="63" t="s">
        <v>1275</v>
      </c>
      <c r="E57" s="63">
        <v>80829201</v>
      </c>
      <c r="F57" s="63">
        <v>83921924</v>
      </c>
      <c r="G57" s="63" t="s">
        <v>562</v>
      </c>
      <c r="H57" s="63">
        <v>350</v>
      </c>
      <c r="I57" s="63">
        <v>304.33999999999997</v>
      </c>
      <c r="J57" s="63">
        <v>18</v>
      </c>
      <c r="K57" s="63" t="s">
        <v>905</v>
      </c>
      <c r="L57" s="63"/>
      <c r="M57" s="63" t="s">
        <v>915</v>
      </c>
      <c r="N57" s="63">
        <v>1</v>
      </c>
      <c r="O57" s="63">
        <v>3.16389490386784E+17</v>
      </c>
      <c r="P57" s="63" t="s">
        <v>2700</v>
      </c>
      <c r="Q57" s="65">
        <v>46239</v>
      </c>
      <c r="R57" s="65">
        <v>46244</v>
      </c>
      <c r="S57" s="63" t="s">
        <v>907</v>
      </c>
      <c r="T57" s="63" t="s">
        <v>908</v>
      </c>
      <c r="U57" s="65">
        <v>46247</v>
      </c>
      <c r="V57" s="63" t="s">
        <v>909</v>
      </c>
      <c r="W57" s="66">
        <v>1490711447212780</v>
      </c>
      <c r="X57" s="66" t="s">
        <v>2701</v>
      </c>
      <c r="Y57" s="63" t="s">
        <v>2702</v>
      </c>
      <c r="Z57" s="63" t="s">
        <v>910</v>
      </c>
      <c r="AA57" s="63" t="s">
        <v>911</v>
      </c>
      <c r="AB57" s="63" t="s">
        <v>919</v>
      </c>
      <c r="AC57" s="67">
        <v>46247.615208333336</v>
      </c>
      <c r="AD57" s="15" t="s">
        <v>86</v>
      </c>
      <c r="AE57" s="12">
        <f t="shared" si="2"/>
        <v>304.33999999999997</v>
      </c>
    </row>
    <row r="58" spans="2:31" ht="14.45" x14ac:dyDescent="0.3">
      <c r="B58" t="s">
        <v>2683</v>
      </c>
      <c r="C58" s="63">
        <v>83</v>
      </c>
      <c r="D58" s="63" t="s">
        <v>1773</v>
      </c>
      <c r="E58" s="63">
        <v>36520854</v>
      </c>
      <c r="F58" s="63">
        <v>83912166</v>
      </c>
      <c r="G58" s="63" t="s">
        <v>405</v>
      </c>
      <c r="H58" s="63">
        <v>294</v>
      </c>
      <c r="I58" s="63">
        <v>245.01</v>
      </c>
      <c r="J58" s="63">
        <v>40</v>
      </c>
      <c r="K58" s="63" t="s">
        <v>905</v>
      </c>
      <c r="L58" s="63"/>
      <c r="M58" s="63" t="s">
        <v>915</v>
      </c>
      <c r="N58" s="63">
        <v>1</v>
      </c>
      <c r="O58" s="63">
        <v>3.1295482083080998E+17</v>
      </c>
      <c r="P58" s="63" t="s">
        <v>2703</v>
      </c>
      <c r="Q58" s="65">
        <v>46230</v>
      </c>
      <c r="R58" s="65">
        <v>46243</v>
      </c>
      <c r="S58" s="63" t="s">
        <v>907</v>
      </c>
      <c r="T58" s="63" t="s">
        <v>908</v>
      </c>
      <c r="U58" s="65">
        <v>46247</v>
      </c>
      <c r="V58" s="63" t="s">
        <v>909</v>
      </c>
      <c r="W58" s="66">
        <v>1490711527475960</v>
      </c>
      <c r="X58" s="66" t="s">
        <v>2704</v>
      </c>
      <c r="Y58" s="63" t="s">
        <v>2702</v>
      </c>
      <c r="Z58" s="63" t="s">
        <v>910</v>
      </c>
      <c r="AA58" s="63" t="s">
        <v>911</v>
      </c>
      <c r="AB58" s="63" t="s">
        <v>1629</v>
      </c>
      <c r="AC58" s="67">
        <v>46247.615208333336</v>
      </c>
      <c r="AD58" s="15" t="s">
        <v>86</v>
      </c>
      <c r="AE58" s="12">
        <f t="shared" si="2"/>
        <v>245.01</v>
      </c>
    </row>
    <row r="59" spans="2:31" ht="14.45" x14ac:dyDescent="0.3">
      <c r="B59" t="s">
        <v>2683</v>
      </c>
      <c r="C59" s="63">
        <v>85</v>
      </c>
      <c r="D59" s="63" t="s">
        <v>1232</v>
      </c>
      <c r="E59" s="63" t="s">
        <v>1233</v>
      </c>
      <c r="F59" s="63">
        <v>83911270</v>
      </c>
      <c r="G59" s="63" t="s">
        <v>1234</v>
      </c>
      <c r="H59" s="63">
        <v>237</v>
      </c>
      <c r="I59" s="63">
        <v>215.43</v>
      </c>
      <c r="J59" s="63">
        <v>48</v>
      </c>
      <c r="K59" s="63" t="s">
        <v>905</v>
      </c>
      <c r="L59" s="63"/>
      <c r="M59" s="63" t="s">
        <v>912</v>
      </c>
      <c r="N59" s="63">
        <v>1</v>
      </c>
      <c r="O59" s="63">
        <v>3.1552945160125197E+17</v>
      </c>
      <c r="P59" s="63" t="s">
        <v>2705</v>
      </c>
      <c r="Q59" s="65">
        <v>46237</v>
      </c>
      <c r="R59" s="65">
        <v>46243</v>
      </c>
      <c r="S59" s="63" t="s">
        <v>916</v>
      </c>
      <c r="T59" s="63" t="s">
        <v>917</v>
      </c>
      <c r="U59" s="65">
        <v>46247</v>
      </c>
      <c r="V59" s="63" t="s">
        <v>909</v>
      </c>
      <c r="W59" s="66">
        <v>1490839012794380</v>
      </c>
      <c r="X59" s="66" t="s">
        <v>2706</v>
      </c>
      <c r="Y59" s="63" t="s">
        <v>2707</v>
      </c>
      <c r="Z59" s="63"/>
      <c r="AA59" s="63" t="s">
        <v>918</v>
      </c>
      <c r="AB59" s="63" t="s">
        <v>918</v>
      </c>
      <c r="AC59" s="67">
        <v>46247.615208333336</v>
      </c>
      <c r="AD59" s="15" t="s">
        <v>86</v>
      </c>
      <c r="AE59" s="12">
        <f t="shared" si="2"/>
        <v>215.43</v>
      </c>
    </row>
    <row r="60" spans="2:31" ht="14.45" x14ac:dyDescent="0.3">
      <c r="B60" t="s">
        <v>2683</v>
      </c>
      <c r="C60" s="63">
        <v>94</v>
      </c>
      <c r="D60" s="63" t="s">
        <v>2263</v>
      </c>
      <c r="E60" s="63">
        <v>80753937</v>
      </c>
      <c r="F60" s="63">
        <v>80876082</v>
      </c>
      <c r="G60" s="63" t="s">
        <v>841</v>
      </c>
      <c r="H60" s="63">
        <v>349</v>
      </c>
      <c r="I60" s="63">
        <v>311.60000000000002</v>
      </c>
      <c r="J60" s="63">
        <v>72</v>
      </c>
      <c r="K60" s="63" t="s">
        <v>905</v>
      </c>
      <c r="L60" s="63"/>
      <c r="M60" s="63" t="s">
        <v>1613</v>
      </c>
      <c r="N60" s="63">
        <v>1</v>
      </c>
      <c r="O60" s="63">
        <v>3.0782381969513402E+17</v>
      </c>
      <c r="P60" s="63" t="s">
        <v>2708</v>
      </c>
      <c r="Q60" s="65">
        <v>46216</v>
      </c>
      <c r="R60" s="65">
        <v>46239</v>
      </c>
      <c r="S60" s="63" t="s">
        <v>907</v>
      </c>
      <c r="T60" s="63" t="s">
        <v>908</v>
      </c>
      <c r="U60" s="65">
        <v>46247</v>
      </c>
      <c r="V60" s="63" t="s">
        <v>909</v>
      </c>
      <c r="W60" s="66">
        <v>1490711370628130</v>
      </c>
      <c r="X60" s="66" t="s">
        <v>2709</v>
      </c>
      <c r="Y60" s="63" t="s">
        <v>2702</v>
      </c>
      <c r="Z60" s="63" t="s">
        <v>910</v>
      </c>
      <c r="AA60" s="63" t="s">
        <v>1224</v>
      </c>
      <c r="AB60" s="63" t="s">
        <v>1252</v>
      </c>
      <c r="AC60" s="67">
        <v>46247.615208333336</v>
      </c>
      <c r="AD60" s="15" t="s">
        <v>86</v>
      </c>
      <c r="AE60" s="12">
        <f t="shared" si="2"/>
        <v>311.60000000000002</v>
      </c>
    </row>
    <row r="61" spans="2:31" ht="14.45" x14ac:dyDescent="0.3">
      <c r="B61" t="s">
        <v>2852</v>
      </c>
      <c r="C61" s="72">
        <v>6</v>
      </c>
      <c r="D61" s="72" t="s">
        <v>1916</v>
      </c>
      <c r="E61" s="72">
        <v>80741150</v>
      </c>
      <c r="F61" s="72">
        <v>80832398</v>
      </c>
      <c r="G61" s="72" t="s">
        <v>223</v>
      </c>
      <c r="H61" s="72">
        <v>325</v>
      </c>
      <c r="I61" s="72">
        <v>285.08999999999997</v>
      </c>
      <c r="J61" s="72">
        <v>18</v>
      </c>
      <c r="K61" s="72" t="s">
        <v>905</v>
      </c>
      <c r="L61" s="72"/>
      <c r="M61" s="72" t="s">
        <v>933</v>
      </c>
      <c r="N61" s="72">
        <v>1</v>
      </c>
      <c r="O61" s="72">
        <v>3.1545409195358298E+17</v>
      </c>
      <c r="P61" s="72" t="s">
        <v>2854</v>
      </c>
      <c r="Q61" s="73">
        <v>46237</v>
      </c>
      <c r="R61" s="73">
        <v>46243</v>
      </c>
      <c r="S61" s="72" t="s">
        <v>907</v>
      </c>
      <c r="T61" s="72" t="s">
        <v>908</v>
      </c>
      <c r="U61" s="73">
        <v>46248</v>
      </c>
      <c r="V61" s="72" t="s">
        <v>924</v>
      </c>
      <c r="W61" s="74" t="s">
        <v>2855</v>
      </c>
      <c r="X61" s="74" t="s">
        <v>2856</v>
      </c>
      <c r="Y61" s="72" t="s">
        <v>2857</v>
      </c>
      <c r="Z61" s="72" t="s">
        <v>910</v>
      </c>
      <c r="AA61" s="72" t="s">
        <v>1224</v>
      </c>
      <c r="AB61" s="72" t="s">
        <v>1252</v>
      </c>
      <c r="AC61" s="75">
        <v>46248.674305555556</v>
      </c>
      <c r="AD61" s="15" t="s">
        <v>86</v>
      </c>
      <c r="AE61" s="12">
        <f t="shared" si="2"/>
        <v>285.08999999999997</v>
      </c>
    </row>
    <row r="62" spans="2:31" ht="14.45" x14ac:dyDescent="0.3">
      <c r="B62" t="s">
        <v>2853</v>
      </c>
      <c r="C62" s="80">
        <v>1</v>
      </c>
      <c r="D62" s="80" t="s">
        <v>1491</v>
      </c>
      <c r="E62" s="80" t="s">
        <v>1492</v>
      </c>
      <c r="F62" s="80">
        <v>83911777</v>
      </c>
      <c r="G62" s="80" t="s">
        <v>426</v>
      </c>
      <c r="H62" s="80">
        <v>160</v>
      </c>
      <c r="I62" s="80">
        <v>144.12</v>
      </c>
      <c r="J62" s="80">
        <v>126</v>
      </c>
      <c r="K62" s="80" t="s">
        <v>905</v>
      </c>
      <c r="L62" s="80"/>
      <c r="M62" s="80" t="s">
        <v>906</v>
      </c>
      <c r="N62" s="80">
        <v>1</v>
      </c>
      <c r="O62" s="80">
        <v>3.1731296508203098E+17</v>
      </c>
      <c r="P62" s="80" t="s">
        <v>2961</v>
      </c>
      <c r="Q62" s="81">
        <v>46242</v>
      </c>
      <c r="R62" s="81">
        <v>46247</v>
      </c>
      <c r="S62" s="80" t="s">
        <v>907</v>
      </c>
      <c r="T62" s="80" t="s">
        <v>908</v>
      </c>
      <c r="U62" s="81">
        <v>46251</v>
      </c>
      <c r="V62" s="80" t="s">
        <v>924</v>
      </c>
      <c r="W62" s="82" t="s">
        <v>2962</v>
      </c>
      <c r="X62" s="82" t="s">
        <v>2963</v>
      </c>
      <c r="Y62" s="80" t="s">
        <v>2964</v>
      </c>
      <c r="Z62" s="80" t="s">
        <v>910</v>
      </c>
      <c r="AA62" s="80" t="s">
        <v>911</v>
      </c>
      <c r="AB62" s="80" t="s">
        <v>919</v>
      </c>
      <c r="AC62" s="83">
        <v>46251.809027777781</v>
      </c>
      <c r="AD62" s="15" t="s">
        <v>86</v>
      </c>
      <c r="AE62" s="12">
        <f t="shared" si="2"/>
        <v>144.12</v>
      </c>
    </row>
    <row r="63" spans="2:31" ht="14.45" x14ac:dyDescent="0.3">
      <c r="B63" t="s">
        <v>2853</v>
      </c>
      <c r="C63" s="80">
        <v>3</v>
      </c>
      <c r="D63" s="80" t="s">
        <v>1661</v>
      </c>
      <c r="E63" s="80" t="s">
        <v>1662</v>
      </c>
      <c r="F63" s="80">
        <v>83911783</v>
      </c>
      <c r="G63" s="80" t="s">
        <v>854</v>
      </c>
      <c r="H63" s="80">
        <v>180</v>
      </c>
      <c r="I63" s="80">
        <v>162.16</v>
      </c>
      <c r="J63" s="80">
        <v>120</v>
      </c>
      <c r="K63" s="80" t="s">
        <v>905</v>
      </c>
      <c r="L63" s="80"/>
      <c r="M63" s="80" t="s">
        <v>906</v>
      </c>
      <c r="N63" s="80">
        <v>1</v>
      </c>
      <c r="O63" s="80">
        <v>3.1623854549625299E+17</v>
      </c>
      <c r="P63" s="80" t="s">
        <v>2965</v>
      </c>
      <c r="Q63" s="81">
        <v>46239</v>
      </c>
      <c r="R63" s="81">
        <v>46246</v>
      </c>
      <c r="S63" s="80" t="s">
        <v>907</v>
      </c>
      <c r="T63" s="80" t="s">
        <v>908</v>
      </c>
      <c r="U63" s="81">
        <v>46251</v>
      </c>
      <c r="V63" s="80" t="s">
        <v>924</v>
      </c>
      <c r="W63" s="82" t="s">
        <v>2966</v>
      </c>
      <c r="X63" s="82" t="s">
        <v>2967</v>
      </c>
      <c r="Y63" s="80" t="s">
        <v>2964</v>
      </c>
      <c r="Z63" s="80" t="s">
        <v>910</v>
      </c>
      <c r="AA63" s="80" t="s">
        <v>911</v>
      </c>
      <c r="AB63" s="80" t="s">
        <v>1629</v>
      </c>
      <c r="AC63" s="83">
        <v>46251.809027777781</v>
      </c>
      <c r="AD63" s="15" t="s">
        <v>86</v>
      </c>
      <c r="AE63" s="12">
        <f t="shared" ref="AE63:AE71" si="3">+I63*N63</f>
        <v>162.16</v>
      </c>
    </row>
    <row r="64" spans="2:31" ht="14.45" x14ac:dyDescent="0.3">
      <c r="B64" t="s">
        <v>2853</v>
      </c>
      <c r="C64" s="80">
        <v>4</v>
      </c>
      <c r="D64" s="80" t="s">
        <v>1491</v>
      </c>
      <c r="E64" s="80" t="s">
        <v>1492</v>
      </c>
      <c r="F64" s="80">
        <v>83911777</v>
      </c>
      <c r="G64" s="80" t="s">
        <v>426</v>
      </c>
      <c r="H64" s="80">
        <v>160</v>
      </c>
      <c r="I64" s="80">
        <v>144.12</v>
      </c>
      <c r="J64" s="80">
        <v>126</v>
      </c>
      <c r="K64" s="80" t="s">
        <v>905</v>
      </c>
      <c r="L64" s="80"/>
      <c r="M64" s="80" t="s">
        <v>906</v>
      </c>
      <c r="N64" s="80">
        <v>1</v>
      </c>
      <c r="O64" s="80">
        <v>3.1615383927514701E+17</v>
      </c>
      <c r="P64" s="80" t="s">
        <v>2968</v>
      </c>
      <c r="Q64" s="81">
        <v>46239</v>
      </c>
      <c r="R64" s="81">
        <v>46246</v>
      </c>
      <c r="S64" s="80" t="s">
        <v>907</v>
      </c>
      <c r="T64" s="80" t="s">
        <v>908</v>
      </c>
      <c r="U64" s="81">
        <v>46251</v>
      </c>
      <c r="V64" s="80" t="s">
        <v>924</v>
      </c>
      <c r="W64" s="82" t="s">
        <v>2969</v>
      </c>
      <c r="X64" s="82" t="s">
        <v>2970</v>
      </c>
      <c r="Y64" s="80" t="s">
        <v>2964</v>
      </c>
      <c r="Z64" s="80" t="s">
        <v>910</v>
      </c>
      <c r="AA64" s="80" t="s">
        <v>911</v>
      </c>
      <c r="AB64" s="80" t="s">
        <v>1629</v>
      </c>
      <c r="AC64" s="83">
        <v>46251.809027777781</v>
      </c>
      <c r="AD64" s="15" t="s">
        <v>86</v>
      </c>
      <c r="AE64" s="12">
        <f t="shared" si="3"/>
        <v>144.12</v>
      </c>
    </row>
    <row r="65" spans="2:31" ht="14.45" x14ac:dyDescent="0.3">
      <c r="B65" t="s">
        <v>2853</v>
      </c>
      <c r="C65" s="80">
        <v>12</v>
      </c>
      <c r="D65" s="80" t="s">
        <v>1258</v>
      </c>
      <c r="E65" s="80" t="s">
        <v>1259</v>
      </c>
      <c r="F65" s="80">
        <v>83911635</v>
      </c>
      <c r="G65" s="80" t="s">
        <v>372</v>
      </c>
      <c r="H65" s="80">
        <v>200</v>
      </c>
      <c r="I65" s="80">
        <v>180.16</v>
      </c>
      <c r="J65" s="80">
        <v>112</v>
      </c>
      <c r="K65" s="80" t="s">
        <v>905</v>
      </c>
      <c r="L65" s="80"/>
      <c r="M65" s="80" t="s">
        <v>906</v>
      </c>
      <c r="N65" s="80">
        <v>1</v>
      </c>
      <c r="O65" s="80">
        <v>3.1542036774078502E+17</v>
      </c>
      <c r="P65" s="80" t="s">
        <v>2971</v>
      </c>
      <c r="Q65" s="81">
        <v>46237</v>
      </c>
      <c r="R65" s="81">
        <v>46245</v>
      </c>
      <c r="S65" s="80" t="s">
        <v>907</v>
      </c>
      <c r="T65" s="80" t="s">
        <v>908</v>
      </c>
      <c r="U65" s="81">
        <v>46251</v>
      </c>
      <c r="V65" s="80" t="s">
        <v>924</v>
      </c>
      <c r="W65" s="82" t="s">
        <v>2972</v>
      </c>
      <c r="X65" s="82" t="s">
        <v>2973</v>
      </c>
      <c r="Y65" s="80" t="s">
        <v>2964</v>
      </c>
      <c r="Z65" s="80" t="s">
        <v>910</v>
      </c>
      <c r="AA65" s="80" t="s">
        <v>911</v>
      </c>
      <c r="AB65" s="80" t="s">
        <v>1629</v>
      </c>
      <c r="AC65" s="83">
        <v>46251.809027777781</v>
      </c>
      <c r="AD65" s="15" t="s">
        <v>86</v>
      </c>
      <c r="AE65" s="12">
        <f t="shared" si="3"/>
        <v>180.16</v>
      </c>
    </row>
    <row r="66" spans="2:31" ht="14.45" x14ac:dyDescent="0.3">
      <c r="B66" t="s">
        <v>2853</v>
      </c>
      <c r="C66" s="80">
        <v>26</v>
      </c>
      <c r="D66" s="80" t="s">
        <v>1014</v>
      </c>
      <c r="E66" s="80" t="s">
        <v>412</v>
      </c>
      <c r="F66" s="80">
        <v>83918758</v>
      </c>
      <c r="G66" s="80" t="s">
        <v>412</v>
      </c>
      <c r="H66" s="80">
        <v>285</v>
      </c>
      <c r="I66" s="80">
        <v>237.51</v>
      </c>
      <c r="J66" s="80">
        <v>40</v>
      </c>
      <c r="K66" s="80" t="s">
        <v>905</v>
      </c>
      <c r="L66" s="80"/>
      <c r="M66" s="80" t="s">
        <v>915</v>
      </c>
      <c r="N66" s="80">
        <v>1</v>
      </c>
      <c r="O66" s="80">
        <v>3.1559870456365901E+17</v>
      </c>
      <c r="P66" s="80" t="s">
        <v>2974</v>
      </c>
      <c r="Q66" s="81">
        <v>46237</v>
      </c>
      <c r="R66" s="81">
        <v>46243</v>
      </c>
      <c r="S66" s="80" t="s">
        <v>907</v>
      </c>
      <c r="T66" s="80" t="s">
        <v>908</v>
      </c>
      <c r="U66" s="81">
        <v>46251</v>
      </c>
      <c r="V66" s="80" t="s">
        <v>924</v>
      </c>
      <c r="W66" s="82" t="s">
        <v>2975</v>
      </c>
      <c r="X66" s="82" t="s">
        <v>2976</v>
      </c>
      <c r="Y66" s="80" t="s">
        <v>2964</v>
      </c>
      <c r="Z66" s="80" t="s">
        <v>910</v>
      </c>
      <c r="AA66" s="80" t="s">
        <v>911</v>
      </c>
      <c r="AB66" s="80" t="s">
        <v>919</v>
      </c>
      <c r="AC66" s="83">
        <v>46251.809027777781</v>
      </c>
      <c r="AD66" s="15" t="s">
        <v>86</v>
      </c>
      <c r="AE66" s="12">
        <f t="shared" si="3"/>
        <v>237.51</v>
      </c>
    </row>
    <row r="67" spans="2:31" ht="14.45" x14ac:dyDescent="0.3">
      <c r="B67" t="s">
        <v>2853</v>
      </c>
      <c r="C67" s="80">
        <v>36</v>
      </c>
      <c r="D67" s="80" t="s">
        <v>937</v>
      </c>
      <c r="E67" s="80">
        <v>80829995</v>
      </c>
      <c r="F67" s="80">
        <v>80895446</v>
      </c>
      <c r="G67" s="80" t="s">
        <v>797</v>
      </c>
      <c r="H67" s="80">
        <v>374</v>
      </c>
      <c r="I67" s="80">
        <v>325.22000000000003</v>
      </c>
      <c r="J67" s="80">
        <v>18</v>
      </c>
      <c r="K67" s="80" t="s">
        <v>905</v>
      </c>
      <c r="L67" s="80"/>
      <c r="M67" s="80" t="s">
        <v>922</v>
      </c>
      <c r="N67" s="80">
        <v>1</v>
      </c>
      <c r="O67" s="80">
        <v>3.1477876214804198E+17</v>
      </c>
      <c r="P67" s="80" t="s">
        <v>2977</v>
      </c>
      <c r="Q67" s="81">
        <v>46235</v>
      </c>
      <c r="R67" s="81">
        <v>46241</v>
      </c>
      <c r="S67" s="80" t="s">
        <v>907</v>
      </c>
      <c r="T67" s="80" t="s">
        <v>908</v>
      </c>
      <c r="U67" s="81">
        <v>46251</v>
      </c>
      <c r="V67" s="80" t="s">
        <v>924</v>
      </c>
      <c r="W67" s="82" t="s">
        <v>2978</v>
      </c>
      <c r="X67" s="82" t="s">
        <v>2979</v>
      </c>
      <c r="Y67" s="80" t="s">
        <v>2964</v>
      </c>
      <c r="Z67" s="80" t="s">
        <v>910</v>
      </c>
      <c r="AA67" s="80" t="s">
        <v>911</v>
      </c>
      <c r="AB67" s="80" t="s">
        <v>919</v>
      </c>
      <c r="AC67" s="83">
        <v>46251.809027777781</v>
      </c>
      <c r="AD67" s="15" t="s">
        <v>86</v>
      </c>
      <c r="AE67" s="12">
        <f t="shared" si="3"/>
        <v>325.22000000000003</v>
      </c>
    </row>
    <row r="68" spans="2:31" ht="14.45" x14ac:dyDescent="0.3">
      <c r="B68" t="s">
        <v>2853</v>
      </c>
      <c r="C68" s="80">
        <v>38</v>
      </c>
      <c r="D68" s="80" t="s">
        <v>1253</v>
      </c>
      <c r="E68" s="80" t="s">
        <v>1254</v>
      </c>
      <c r="F68" s="80">
        <v>83904003</v>
      </c>
      <c r="G68" s="80" t="s">
        <v>1255</v>
      </c>
      <c r="H68" s="80">
        <v>266</v>
      </c>
      <c r="I68" s="80">
        <v>220.4</v>
      </c>
      <c r="J68" s="80">
        <v>120</v>
      </c>
      <c r="K68" s="80" t="s">
        <v>905</v>
      </c>
      <c r="L68" s="80"/>
      <c r="M68" s="80" t="s">
        <v>1256</v>
      </c>
      <c r="N68" s="80">
        <v>1</v>
      </c>
      <c r="O68" s="80">
        <v>3.14427925956776E+17</v>
      </c>
      <c r="P68" s="80" t="s">
        <v>2980</v>
      </c>
      <c r="Q68" s="81">
        <v>46234</v>
      </c>
      <c r="R68" s="81">
        <v>46241</v>
      </c>
      <c r="S68" s="80" t="s">
        <v>907</v>
      </c>
      <c r="T68" s="80" t="s">
        <v>908</v>
      </c>
      <c r="U68" s="81">
        <v>46251</v>
      </c>
      <c r="V68" s="80" t="s">
        <v>924</v>
      </c>
      <c r="W68" s="82" t="s">
        <v>2981</v>
      </c>
      <c r="X68" s="82" t="s">
        <v>2982</v>
      </c>
      <c r="Y68" s="80" t="s">
        <v>2964</v>
      </c>
      <c r="Z68" s="80" t="s">
        <v>910</v>
      </c>
      <c r="AA68" s="80" t="s">
        <v>1224</v>
      </c>
      <c r="AB68" s="80" t="s">
        <v>1225</v>
      </c>
      <c r="AC68" s="83">
        <v>46251.809027777781</v>
      </c>
      <c r="AD68" s="15" t="s">
        <v>86</v>
      </c>
      <c r="AE68" s="12">
        <f t="shared" si="3"/>
        <v>220.4</v>
      </c>
    </row>
    <row r="69" spans="2:31" ht="14.45" x14ac:dyDescent="0.3">
      <c r="B69" t="s">
        <v>2853</v>
      </c>
      <c r="C69" s="80">
        <v>42</v>
      </c>
      <c r="D69" s="80" t="s">
        <v>1491</v>
      </c>
      <c r="E69" s="80" t="s">
        <v>1492</v>
      </c>
      <c r="F69" s="80">
        <v>83911777</v>
      </c>
      <c r="G69" s="80" t="s">
        <v>426</v>
      </c>
      <c r="H69" s="80">
        <v>160</v>
      </c>
      <c r="I69" s="80">
        <v>144.12</v>
      </c>
      <c r="J69" s="80">
        <v>126</v>
      </c>
      <c r="K69" s="80" t="s">
        <v>905</v>
      </c>
      <c r="L69" s="80"/>
      <c r="M69" s="80" t="s">
        <v>906</v>
      </c>
      <c r="N69" s="80">
        <v>1</v>
      </c>
      <c r="O69" s="80">
        <v>3.1448616493692499E+17</v>
      </c>
      <c r="P69" s="80" t="s">
        <v>2983</v>
      </c>
      <c r="Q69" s="81">
        <v>46234</v>
      </c>
      <c r="R69" s="81">
        <v>46239</v>
      </c>
      <c r="S69" s="80" t="s">
        <v>907</v>
      </c>
      <c r="T69" s="80" t="s">
        <v>908</v>
      </c>
      <c r="U69" s="81">
        <v>46251</v>
      </c>
      <c r="V69" s="80" t="s">
        <v>924</v>
      </c>
      <c r="W69" s="82" t="s">
        <v>2984</v>
      </c>
      <c r="X69" s="82" t="s">
        <v>2985</v>
      </c>
      <c r="Y69" s="80" t="s">
        <v>2964</v>
      </c>
      <c r="Z69" s="80" t="s">
        <v>910</v>
      </c>
      <c r="AA69" s="80" t="s">
        <v>911</v>
      </c>
      <c r="AB69" s="80" t="s">
        <v>1629</v>
      </c>
      <c r="AC69" s="83">
        <v>46251.809027777781</v>
      </c>
      <c r="AD69" s="15" t="s">
        <v>86</v>
      </c>
      <c r="AE69" s="12">
        <f t="shared" si="3"/>
        <v>144.12</v>
      </c>
    </row>
    <row r="70" spans="2:31" ht="14.45" x14ac:dyDescent="0.3">
      <c r="B70" t="s">
        <v>2853</v>
      </c>
      <c r="C70" s="80">
        <v>44</v>
      </c>
      <c r="D70" s="80" t="s">
        <v>1076</v>
      </c>
      <c r="E70" s="80">
        <v>80777729</v>
      </c>
      <c r="F70" s="80">
        <v>80870015</v>
      </c>
      <c r="G70" s="80" t="s">
        <v>449</v>
      </c>
      <c r="H70" s="80">
        <v>175</v>
      </c>
      <c r="I70" s="80">
        <v>153.5</v>
      </c>
      <c r="J70" s="80">
        <v>18</v>
      </c>
      <c r="K70" s="80" t="s">
        <v>905</v>
      </c>
      <c r="L70" s="80"/>
      <c r="M70" s="80" t="s">
        <v>906</v>
      </c>
      <c r="N70" s="80">
        <v>1</v>
      </c>
      <c r="O70" s="80">
        <v>3.1176087888848499E+17</v>
      </c>
      <c r="P70" s="80" t="s">
        <v>2986</v>
      </c>
      <c r="Q70" s="81">
        <v>46228</v>
      </c>
      <c r="R70" s="81">
        <v>46239</v>
      </c>
      <c r="S70" s="80" t="s">
        <v>907</v>
      </c>
      <c r="T70" s="80" t="s">
        <v>908</v>
      </c>
      <c r="U70" s="81">
        <v>46251</v>
      </c>
      <c r="V70" s="80" t="s">
        <v>924</v>
      </c>
      <c r="W70" s="82" t="s">
        <v>2987</v>
      </c>
      <c r="X70" s="82" t="s">
        <v>2988</v>
      </c>
      <c r="Y70" s="80" t="s">
        <v>2964</v>
      </c>
      <c r="Z70" s="80" t="s">
        <v>910</v>
      </c>
      <c r="AA70" s="80" t="s">
        <v>911</v>
      </c>
      <c r="AB70" s="80" t="s">
        <v>919</v>
      </c>
      <c r="AC70" s="83">
        <v>46251.809027777781</v>
      </c>
      <c r="AD70" s="15" t="s">
        <v>86</v>
      </c>
      <c r="AE70" s="12">
        <f t="shared" si="3"/>
        <v>153.5</v>
      </c>
    </row>
    <row r="71" spans="2:31" ht="14.45" x14ac:dyDescent="0.3">
      <c r="B71" t="s">
        <v>2853</v>
      </c>
      <c r="C71" s="80">
        <v>66</v>
      </c>
      <c r="D71" s="80" t="s">
        <v>2216</v>
      </c>
      <c r="E71" s="80" t="s">
        <v>2217</v>
      </c>
      <c r="F71" s="80">
        <v>80887985</v>
      </c>
      <c r="G71" s="80" t="s">
        <v>927</v>
      </c>
      <c r="H71" s="80">
        <v>560</v>
      </c>
      <c r="I71" s="80">
        <v>466.67</v>
      </c>
      <c r="J71" s="80">
        <v>6</v>
      </c>
      <c r="K71" s="80" t="s">
        <v>905</v>
      </c>
      <c r="L71" s="80"/>
      <c r="M71" s="80" t="s">
        <v>922</v>
      </c>
      <c r="N71" s="80">
        <v>1</v>
      </c>
      <c r="O71" s="80">
        <v>3.16162238645216E+17</v>
      </c>
      <c r="P71" s="80" t="s">
        <v>2989</v>
      </c>
      <c r="Q71" s="81">
        <v>46239</v>
      </c>
      <c r="R71" s="81">
        <v>46246</v>
      </c>
      <c r="S71" s="80" t="s">
        <v>916</v>
      </c>
      <c r="T71" s="80" t="s">
        <v>917</v>
      </c>
      <c r="U71" s="81">
        <v>46251</v>
      </c>
      <c r="V71" s="80" t="s">
        <v>909</v>
      </c>
      <c r="W71" s="80">
        <v>1490839177848980</v>
      </c>
      <c r="X71" s="82" t="s">
        <v>2990</v>
      </c>
      <c r="Y71" s="80" t="s">
        <v>2991</v>
      </c>
      <c r="Z71" s="80"/>
      <c r="AA71" s="80" t="s">
        <v>918</v>
      </c>
      <c r="AB71" s="80" t="s">
        <v>918</v>
      </c>
      <c r="AC71" s="83">
        <v>46251.677291666667</v>
      </c>
      <c r="AD71" s="15" t="s">
        <v>86</v>
      </c>
      <c r="AE71" s="12">
        <f t="shared" si="3"/>
        <v>466.67</v>
      </c>
    </row>
    <row r="72" spans="2:31" x14ac:dyDescent="0.25">
      <c r="B72" t="s">
        <v>2853</v>
      </c>
      <c r="C72" s="80">
        <v>88</v>
      </c>
      <c r="D72" s="80" t="s">
        <v>932</v>
      </c>
      <c r="E72" s="80">
        <v>80813218</v>
      </c>
      <c r="F72" s="80">
        <v>80864297</v>
      </c>
      <c r="G72" s="80" t="s">
        <v>632</v>
      </c>
      <c r="H72" s="80">
        <v>175</v>
      </c>
      <c r="I72" s="80">
        <v>153.5</v>
      </c>
      <c r="J72" s="80">
        <v>72</v>
      </c>
      <c r="K72" s="80" t="s">
        <v>905</v>
      </c>
      <c r="L72" s="80"/>
      <c r="M72" s="80" t="s">
        <v>933</v>
      </c>
      <c r="N72" s="80">
        <v>1</v>
      </c>
      <c r="O72" s="80">
        <v>3.1364590939237402E+17</v>
      </c>
      <c r="P72" s="80" t="s">
        <v>2992</v>
      </c>
      <c r="Q72" s="81">
        <v>46235</v>
      </c>
      <c r="R72" s="81">
        <v>46244</v>
      </c>
      <c r="S72" s="80" t="s">
        <v>916</v>
      </c>
      <c r="T72" s="80" t="s">
        <v>917</v>
      </c>
      <c r="U72" s="81">
        <v>46251</v>
      </c>
      <c r="V72" s="80" t="s">
        <v>909</v>
      </c>
      <c r="W72" s="80">
        <v>1490838908807800</v>
      </c>
      <c r="X72" s="82" t="s">
        <v>2993</v>
      </c>
      <c r="Y72" s="80" t="s">
        <v>2991</v>
      </c>
      <c r="Z72" s="80"/>
      <c r="AA72" s="80" t="s">
        <v>918</v>
      </c>
      <c r="AB72" s="80" t="s">
        <v>918</v>
      </c>
      <c r="AC72" s="83">
        <v>46251.677291666667</v>
      </c>
      <c r="AD72" s="15" t="s">
        <v>86</v>
      </c>
      <c r="AE72" s="12">
        <f t="shared" ref="AE72:AE104" si="4">+I72*N72</f>
        <v>153.5</v>
      </c>
    </row>
    <row r="73" spans="2:31" ht="14.45" x14ac:dyDescent="0.3">
      <c r="B73" t="s">
        <v>2853</v>
      </c>
      <c r="C73" s="80">
        <v>94</v>
      </c>
      <c r="D73" s="80" t="s">
        <v>1316</v>
      </c>
      <c r="E73" s="80">
        <v>80741149</v>
      </c>
      <c r="F73" s="80">
        <v>80840354</v>
      </c>
      <c r="G73" s="80" t="s">
        <v>485</v>
      </c>
      <c r="H73" s="80">
        <v>375</v>
      </c>
      <c r="I73" s="80">
        <v>328.95</v>
      </c>
      <c r="J73" s="80">
        <v>18</v>
      </c>
      <c r="K73" s="80" t="s">
        <v>905</v>
      </c>
      <c r="L73" s="80"/>
      <c r="M73" s="80" t="s">
        <v>933</v>
      </c>
      <c r="N73" s="80">
        <v>1</v>
      </c>
      <c r="O73" s="80">
        <v>3.1323952942252902E+17</v>
      </c>
      <c r="P73" s="80" t="s">
        <v>2994</v>
      </c>
      <c r="Q73" s="81">
        <v>46231</v>
      </c>
      <c r="R73" s="81">
        <v>46246</v>
      </c>
      <c r="S73" s="80" t="s">
        <v>907</v>
      </c>
      <c r="T73" s="80" t="s">
        <v>908</v>
      </c>
      <c r="U73" s="81">
        <v>46251</v>
      </c>
      <c r="V73" s="80" t="s">
        <v>909</v>
      </c>
      <c r="W73" s="80">
        <v>1490711189270260</v>
      </c>
      <c r="X73" s="82" t="s">
        <v>2995</v>
      </c>
      <c r="Y73" s="80" t="s">
        <v>2996</v>
      </c>
      <c r="Z73" s="80" t="s">
        <v>910</v>
      </c>
      <c r="AA73" s="80" t="s">
        <v>1224</v>
      </c>
      <c r="AB73" s="80" t="s">
        <v>1225</v>
      </c>
      <c r="AC73" s="83">
        <v>46251.67728009259</v>
      </c>
      <c r="AD73" s="15" t="s">
        <v>86</v>
      </c>
      <c r="AE73" s="12">
        <f t="shared" si="4"/>
        <v>328.95</v>
      </c>
    </row>
    <row r="74" spans="2:31" ht="14.45" x14ac:dyDescent="0.3">
      <c r="B74" t="s">
        <v>2853</v>
      </c>
      <c r="C74" s="80">
        <v>95</v>
      </c>
      <c r="D74" s="80" t="s">
        <v>1773</v>
      </c>
      <c r="E74" s="80">
        <v>36520854</v>
      </c>
      <c r="F74" s="80">
        <v>83912166</v>
      </c>
      <c r="G74" s="80" t="s">
        <v>405</v>
      </c>
      <c r="H74" s="80">
        <v>294</v>
      </c>
      <c r="I74" s="80">
        <v>245.01</v>
      </c>
      <c r="J74" s="80">
        <v>40</v>
      </c>
      <c r="K74" s="80" t="s">
        <v>905</v>
      </c>
      <c r="L74" s="80"/>
      <c r="M74" s="80" t="s">
        <v>915</v>
      </c>
      <c r="N74" s="80">
        <v>1</v>
      </c>
      <c r="O74" s="80">
        <v>3.1565977418811398E+17</v>
      </c>
      <c r="P74" s="80" t="s">
        <v>2997</v>
      </c>
      <c r="Q74" s="81">
        <v>46237</v>
      </c>
      <c r="R74" s="81">
        <v>46245</v>
      </c>
      <c r="S74" s="80" t="s">
        <v>907</v>
      </c>
      <c r="T74" s="80" t="s">
        <v>908</v>
      </c>
      <c r="U74" s="81">
        <v>46251</v>
      </c>
      <c r="V74" s="80" t="s">
        <v>909</v>
      </c>
      <c r="W74" s="80">
        <v>1490711547976800</v>
      </c>
      <c r="X74" s="82" t="s">
        <v>2998</v>
      </c>
      <c r="Y74" s="80" t="s">
        <v>2996</v>
      </c>
      <c r="Z74" s="80" t="s">
        <v>910</v>
      </c>
      <c r="AA74" s="80" t="s">
        <v>1243</v>
      </c>
      <c r="AB74" s="80" t="s">
        <v>1924</v>
      </c>
      <c r="AC74" s="83">
        <v>46251.67728009259</v>
      </c>
      <c r="AD74" s="15" t="s">
        <v>86</v>
      </c>
      <c r="AE74" s="12">
        <f t="shared" si="4"/>
        <v>245.01</v>
      </c>
    </row>
    <row r="75" spans="2:31" ht="14.45" x14ac:dyDescent="0.3">
      <c r="B75" t="s">
        <v>2853</v>
      </c>
      <c r="C75" s="80">
        <v>96</v>
      </c>
      <c r="D75" s="80" t="s">
        <v>1329</v>
      </c>
      <c r="E75" s="80">
        <v>80863078</v>
      </c>
      <c r="F75" s="80">
        <v>83918765</v>
      </c>
      <c r="G75" s="80" t="s">
        <v>914</v>
      </c>
      <c r="H75" s="80">
        <v>609</v>
      </c>
      <c r="I75" s="80">
        <v>507.5</v>
      </c>
      <c r="J75" s="80">
        <v>6</v>
      </c>
      <c r="K75" s="80" t="s">
        <v>905</v>
      </c>
      <c r="L75" s="80"/>
      <c r="M75" s="80" t="s">
        <v>915</v>
      </c>
      <c r="N75" s="80">
        <v>1</v>
      </c>
      <c r="O75" s="80">
        <v>3.1731641757303603E+17</v>
      </c>
      <c r="P75" s="80" t="s">
        <v>2999</v>
      </c>
      <c r="Q75" s="81">
        <v>46242</v>
      </c>
      <c r="R75" s="81">
        <v>46245</v>
      </c>
      <c r="S75" s="80" t="s">
        <v>907</v>
      </c>
      <c r="T75" s="80" t="s">
        <v>908</v>
      </c>
      <c r="U75" s="81">
        <v>46251</v>
      </c>
      <c r="V75" s="80" t="s">
        <v>909</v>
      </c>
      <c r="W75" s="80">
        <v>1490711508539470</v>
      </c>
      <c r="X75" s="82" t="s">
        <v>3000</v>
      </c>
      <c r="Y75" s="80" t="s">
        <v>2996</v>
      </c>
      <c r="Z75" s="80" t="s">
        <v>910</v>
      </c>
      <c r="AA75" s="80" t="s">
        <v>911</v>
      </c>
      <c r="AB75" s="80" t="s">
        <v>1629</v>
      </c>
      <c r="AC75" s="83">
        <v>46251.67728009259</v>
      </c>
      <c r="AD75" s="15" t="s">
        <v>86</v>
      </c>
      <c r="AE75" s="12">
        <f t="shared" si="4"/>
        <v>507.5</v>
      </c>
    </row>
    <row r="76" spans="2:31" x14ac:dyDescent="0.25">
      <c r="B76" t="s">
        <v>2853</v>
      </c>
      <c r="C76" s="80">
        <v>97</v>
      </c>
      <c r="D76" s="80" t="s">
        <v>993</v>
      </c>
      <c r="E76" s="80" t="s">
        <v>994</v>
      </c>
      <c r="F76" s="80">
        <v>80876990</v>
      </c>
      <c r="G76" s="80" t="s">
        <v>501</v>
      </c>
      <c r="H76" s="80">
        <v>375</v>
      </c>
      <c r="I76" s="80">
        <v>312.5</v>
      </c>
      <c r="J76" s="80">
        <v>24</v>
      </c>
      <c r="K76" s="80" t="s">
        <v>905</v>
      </c>
      <c r="L76" s="80"/>
      <c r="M76" s="80" t="s">
        <v>935</v>
      </c>
      <c r="N76" s="80">
        <v>1</v>
      </c>
      <c r="O76" s="80">
        <v>3.1117786418164602E+17</v>
      </c>
      <c r="P76" s="80" t="s">
        <v>3001</v>
      </c>
      <c r="Q76" s="81">
        <v>46225</v>
      </c>
      <c r="R76" s="81">
        <v>46245</v>
      </c>
      <c r="S76" s="80" t="s">
        <v>907</v>
      </c>
      <c r="T76" s="80" t="s">
        <v>908</v>
      </c>
      <c r="U76" s="81">
        <v>46251</v>
      </c>
      <c r="V76" s="80" t="s">
        <v>909</v>
      </c>
      <c r="W76" s="80">
        <v>1490711520111510</v>
      </c>
      <c r="X76" s="82" t="s">
        <v>3002</v>
      </c>
      <c r="Y76" s="80" t="s">
        <v>2996</v>
      </c>
      <c r="Z76" s="80" t="s">
        <v>910</v>
      </c>
      <c r="AA76" s="80" t="s">
        <v>1224</v>
      </c>
      <c r="AB76" s="80" t="s">
        <v>1252</v>
      </c>
      <c r="AC76" s="83">
        <v>46251.67728009259</v>
      </c>
      <c r="AD76" s="15" t="s">
        <v>86</v>
      </c>
      <c r="AE76" s="12">
        <f t="shared" si="4"/>
        <v>312.5</v>
      </c>
    </row>
    <row r="77" spans="2:31" x14ac:dyDescent="0.25">
      <c r="B77" t="s">
        <v>2853</v>
      </c>
      <c r="C77" s="80">
        <v>98</v>
      </c>
      <c r="D77" s="80" t="s">
        <v>1249</v>
      </c>
      <c r="E77" s="80">
        <v>80784063</v>
      </c>
      <c r="F77" s="80">
        <v>80840352</v>
      </c>
      <c r="G77" s="82" t="s">
        <v>888</v>
      </c>
      <c r="H77" s="80">
        <v>475</v>
      </c>
      <c r="I77" s="80">
        <v>416.67</v>
      </c>
      <c r="J77" s="80">
        <v>0</v>
      </c>
      <c r="K77" s="80" t="s">
        <v>905</v>
      </c>
      <c r="L77" s="80"/>
      <c r="M77" s="80" t="s">
        <v>933</v>
      </c>
      <c r="N77" s="80">
        <v>1</v>
      </c>
      <c r="O77" s="80">
        <v>3.0887446364100998E+17</v>
      </c>
      <c r="P77" s="80" t="s">
        <v>3003</v>
      </c>
      <c r="Q77" s="81">
        <v>46223</v>
      </c>
      <c r="R77" s="81">
        <v>46242</v>
      </c>
      <c r="S77" s="80" t="s">
        <v>907</v>
      </c>
      <c r="T77" s="80" t="s">
        <v>908</v>
      </c>
      <c r="U77" s="81">
        <v>46251</v>
      </c>
      <c r="V77" s="80" t="s">
        <v>909</v>
      </c>
      <c r="W77" s="80">
        <v>1490711505154340</v>
      </c>
      <c r="X77" s="82" t="s">
        <v>3004</v>
      </c>
      <c r="Y77" s="80" t="s">
        <v>2996</v>
      </c>
      <c r="Z77" s="80" t="s">
        <v>910</v>
      </c>
      <c r="AA77" s="80" t="s">
        <v>1224</v>
      </c>
      <c r="AB77" s="80" t="s">
        <v>1666</v>
      </c>
      <c r="AC77" s="83">
        <v>46251.67728009259</v>
      </c>
      <c r="AD77" s="15" t="s">
        <v>86</v>
      </c>
      <c r="AE77" s="12">
        <f t="shared" si="4"/>
        <v>416.67</v>
      </c>
    </row>
    <row r="78" spans="2:31" x14ac:dyDescent="0.25">
      <c r="AD78" s="15" t="s">
        <v>86</v>
      </c>
      <c r="AE78" s="12">
        <f t="shared" si="4"/>
        <v>0</v>
      </c>
    </row>
    <row r="79" spans="2:31" x14ac:dyDescent="0.25">
      <c r="AD79" s="15" t="s">
        <v>86</v>
      </c>
      <c r="AE79" s="12">
        <f t="shared" si="4"/>
        <v>0</v>
      </c>
    </row>
    <row r="80" spans="2:31" x14ac:dyDescent="0.25">
      <c r="AD80" s="15" t="s">
        <v>86</v>
      </c>
      <c r="AE80" s="12">
        <f t="shared" si="4"/>
        <v>0</v>
      </c>
    </row>
    <row r="81" spans="30:31" x14ac:dyDescent="0.25">
      <c r="AD81" s="15" t="s">
        <v>86</v>
      </c>
      <c r="AE81" s="12">
        <f t="shared" si="4"/>
        <v>0</v>
      </c>
    </row>
    <row r="82" spans="30:31" x14ac:dyDescent="0.25">
      <c r="AD82" s="15" t="s">
        <v>86</v>
      </c>
      <c r="AE82" s="12">
        <f t="shared" si="4"/>
        <v>0</v>
      </c>
    </row>
    <row r="83" spans="30:31" x14ac:dyDescent="0.25">
      <c r="AD83" s="15" t="s">
        <v>86</v>
      </c>
      <c r="AE83" s="12">
        <f t="shared" si="4"/>
        <v>0</v>
      </c>
    </row>
    <row r="84" spans="30:31" x14ac:dyDescent="0.25">
      <c r="AD84" s="15" t="s">
        <v>86</v>
      </c>
      <c r="AE84" s="12">
        <f t="shared" si="4"/>
        <v>0</v>
      </c>
    </row>
    <row r="85" spans="30:31" x14ac:dyDescent="0.25">
      <c r="AD85" s="15" t="s">
        <v>86</v>
      </c>
      <c r="AE85" s="12">
        <f t="shared" si="4"/>
        <v>0</v>
      </c>
    </row>
    <row r="86" spans="30:31" x14ac:dyDescent="0.25">
      <c r="AD86" s="15" t="s">
        <v>86</v>
      </c>
      <c r="AE86" s="12">
        <f t="shared" si="4"/>
        <v>0</v>
      </c>
    </row>
    <row r="87" spans="30:31" x14ac:dyDescent="0.25">
      <c r="AD87" s="15" t="s">
        <v>86</v>
      </c>
      <c r="AE87" s="12">
        <f t="shared" si="4"/>
        <v>0</v>
      </c>
    </row>
    <row r="88" spans="30:31" x14ac:dyDescent="0.25">
      <c r="AD88" s="15" t="s">
        <v>86</v>
      </c>
      <c r="AE88" s="12">
        <f t="shared" si="4"/>
        <v>0</v>
      </c>
    </row>
    <row r="89" spans="30:31" x14ac:dyDescent="0.25">
      <c r="AD89" s="15" t="s">
        <v>86</v>
      </c>
      <c r="AE89" s="12">
        <f t="shared" si="4"/>
        <v>0</v>
      </c>
    </row>
    <row r="90" spans="30:31" x14ac:dyDescent="0.25">
      <c r="AD90" s="15" t="s">
        <v>86</v>
      </c>
      <c r="AE90" s="12">
        <f t="shared" si="4"/>
        <v>0</v>
      </c>
    </row>
    <row r="91" spans="30:31" x14ac:dyDescent="0.25">
      <c r="AD91" s="15" t="s">
        <v>86</v>
      </c>
      <c r="AE91" s="12">
        <f t="shared" si="4"/>
        <v>0</v>
      </c>
    </row>
    <row r="92" spans="30:31" x14ac:dyDescent="0.25">
      <c r="AD92" s="15" t="s">
        <v>86</v>
      </c>
      <c r="AE92" s="12">
        <f t="shared" si="4"/>
        <v>0</v>
      </c>
    </row>
    <row r="93" spans="30:31" x14ac:dyDescent="0.25">
      <c r="AD93" s="15" t="s">
        <v>86</v>
      </c>
      <c r="AE93" s="12">
        <f t="shared" si="4"/>
        <v>0</v>
      </c>
    </row>
    <row r="94" spans="30:31" x14ac:dyDescent="0.25">
      <c r="AD94" s="15" t="s">
        <v>86</v>
      </c>
      <c r="AE94" s="12">
        <f t="shared" si="4"/>
        <v>0</v>
      </c>
    </row>
    <row r="95" spans="30:31" x14ac:dyDescent="0.25">
      <c r="AD95" s="15" t="s">
        <v>86</v>
      </c>
      <c r="AE95" s="12">
        <f t="shared" si="4"/>
        <v>0</v>
      </c>
    </row>
    <row r="96" spans="30:31" x14ac:dyDescent="0.25">
      <c r="AD96" s="15" t="s">
        <v>86</v>
      </c>
      <c r="AE96" s="12">
        <f t="shared" si="4"/>
        <v>0</v>
      </c>
    </row>
    <row r="97" spans="30:31" x14ac:dyDescent="0.25">
      <c r="AD97" s="15" t="s">
        <v>86</v>
      </c>
      <c r="AE97" s="12">
        <f t="shared" si="4"/>
        <v>0</v>
      </c>
    </row>
    <row r="98" spans="30:31" x14ac:dyDescent="0.25">
      <c r="AD98" s="15" t="s">
        <v>86</v>
      </c>
      <c r="AE98" s="12">
        <f t="shared" si="4"/>
        <v>0</v>
      </c>
    </row>
    <row r="99" spans="30:31" x14ac:dyDescent="0.25">
      <c r="AD99" s="15" t="s">
        <v>86</v>
      </c>
      <c r="AE99" s="12">
        <f t="shared" si="4"/>
        <v>0</v>
      </c>
    </row>
    <row r="100" spans="30:31" x14ac:dyDescent="0.25">
      <c r="AD100" s="15" t="s">
        <v>86</v>
      </c>
      <c r="AE100" s="12">
        <f t="shared" si="4"/>
        <v>0</v>
      </c>
    </row>
    <row r="101" spans="30:31" x14ac:dyDescent="0.25">
      <c r="AD101" s="15" t="s">
        <v>86</v>
      </c>
      <c r="AE101" s="12">
        <f t="shared" si="4"/>
        <v>0</v>
      </c>
    </row>
    <row r="102" spans="30:31" x14ac:dyDescent="0.25">
      <c r="AD102" s="15" t="s">
        <v>86</v>
      </c>
      <c r="AE102" s="12">
        <f t="shared" si="4"/>
        <v>0</v>
      </c>
    </row>
    <row r="103" spans="30:31" x14ac:dyDescent="0.25">
      <c r="AD103" s="15" t="s">
        <v>86</v>
      </c>
      <c r="AE103" s="12">
        <f t="shared" si="4"/>
        <v>0</v>
      </c>
    </row>
    <row r="104" spans="30:31" x14ac:dyDescent="0.25">
      <c r="AD104" s="15" t="s">
        <v>86</v>
      </c>
      <c r="AE104" s="12">
        <f t="shared" si="4"/>
        <v>0</v>
      </c>
    </row>
    <row r="105" spans="30:31" x14ac:dyDescent="0.25">
      <c r="AD105" s="15" t="s">
        <v>86</v>
      </c>
      <c r="AE105" s="12">
        <f>+I105*N105</f>
        <v>0</v>
      </c>
    </row>
    <row r="106" spans="30:31" x14ac:dyDescent="0.25">
      <c r="AD106" s="15" t="s">
        <v>86</v>
      </c>
      <c r="AE106" s="12">
        <f>+I106*N106</f>
        <v>0</v>
      </c>
    </row>
    <row r="107" spans="30:31" x14ac:dyDescent="0.25">
      <c r="AD107" s="15" t="s">
        <v>86</v>
      </c>
      <c r="AE107" s="12">
        <f t="shared" ref="AE107:AE116" si="5">+I107*N107</f>
        <v>0</v>
      </c>
    </row>
    <row r="108" spans="30:31" x14ac:dyDescent="0.25">
      <c r="AD108" s="15" t="s">
        <v>86</v>
      </c>
      <c r="AE108" s="12">
        <f t="shared" si="5"/>
        <v>0</v>
      </c>
    </row>
    <row r="109" spans="30:31" x14ac:dyDescent="0.25">
      <c r="AD109" s="15" t="s">
        <v>86</v>
      </c>
      <c r="AE109" s="12">
        <f t="shared" si="5"/>
        <v>0</v>
      </c>
    </row>
    <row r="110" spans="30:31" x14ac:dyDescent="0.25">
      <c r="AD110" s="15" t="s">
        <v>86</v>
      </c>
      <c r="AE110" s="12">
        <f t="shared" si="5"/>
        <v>0</v>
      </c>
    </row>
    <row r="111" spans="30:31" x14ac:dyDescent="0.25">
      <c r="AD111" s="15" t="s">
        <v>86</v>
      </c>
      <c r="AE111" s="12">
        <f t="shared" si="5"/>
        <v>0</v>
      </c>
    </row>
    <row r="112" spans="30:31" x14ac:dyDescent="0.25">
      <c r="AD112" s="15" t="s">
        <v>86</v>
      </c>
      <c r="AE112" s="12">
        <f t="shared" si="5"/>
        <v>0</v>
      </c>
    </row>
    <row r="113" spans="30:31" x14ac:dyDescent="0.25">
      <c r="AD113" s="15" t="s">
        <v>86</v>
      </c>
      <c r="AE113" s="12">
        <f t="shared" si="5"/>
        <v>0</v>
      </c>
    </row>
    <row r="114" spans="30:31" x14ac:dyDescent="0.25">
      <c r="AD114" s="15" t="s">
        <v>86</v>
      </c>
      <c r="AE114" s="12">
        <f t="shared" si="5"/>
        <v>0</v>
      </c>
    </row>
    <row r="115" spans="30:31" x14ac:dyDescent="0.25">
      <c r="AD115" s="15" t="s">
        <v>86</v>
      </c>
      <c r="AE115" s="12">
        <f t="shared" si="5"/>
        <v>0</v>
      </c>
    </row>
    <row r="116" spans="30:31" x14ac:dyDescent="0.25">
      <c r="AD116" s="15" t="s">
        <v>86</v>
      </c>
      <c r="AE116" s="12">
        <f t="shared" si="5"/>
        <v>0</v>
      </c>
    </row>
    <row r="117" spans="30:31" x14ac:dyDescent="0.25">
      <c r="AD117" s="15" t="s">
        <v>86</v>
      </c>
      <c r="AE117" s="12">
        <f t="shared" ref="AE117:AE119" si="6">+I117*N117</f>
        <v>0</v>
      </c>
    </row>
    <row r="118" spans="30:31" x14ac:dyDescent="0.25">
      <c r="AD118" s="15" t="s">
        <v>86</v>
      </c>
      <c r="AE118" s="12">
        <f t="shared" si="6"/>
        <v>0</v>
      </c>
    </row>
    <row r="119" spans="30:31" x14ac:dyDescent="0.25">
      <c r="AD119" s="15" t="s">
        <v>86</v>
      </c>
      <c r="AE119" s="12">
        <f t="shared" si="6"/>
        <v>0</v>
      </c>
    </row>
    <row r="120" spans="30:31" x14ac:dyDescent="0.25">
      <c r="AD120" s="15" t="s">
        <v>86</v>
      </c>
      <c r="AE120" s="12">
        <f t="shared" ref="AE120:AE123" si="7">+I120*N120</f>
        <v>0</v>
      </c>
    </row>
    <row r="121" spans="30:31" x14ac:dyDescent="0.25">
      <c r="AD121" s="15" t="s">
        <v>86</v>
      </c>
      <c r="AE121" s="12">
        <f t="shared" si="7"/>
        <v>0</v>
      </c>
    </row>
    <row r="122" spans="30:31" x14ac:dyDescent="0.25">
      <c r="AD122" s="15" t="s">
        <v>86</v>
      </c>
      <c r="AE122" s="12">
        <f t="shared" si="7"/>
        <v>0</v>
      </c>
    </row>
    <row r="123" spans="30:31" x14ac:dyDescent="0.25">
      <c r="AD123" s="15" t="s">
        <v>86</v>
      </c>
      <c r="AE123" s="12">
        <f t="shared" si="7"/>
        <v>0</v>
      </c>
    </row>
    <row r="124" spans="30:31" x14ac:dyDescent="0.25">
      <c r="AD124" s="15" t="s">
        <v>86</v>
      </c>
      <c r="AE124" s="12">
        <f t="shared" ref="AE124:AE134" si="8">+I124*N124</f>
        <v>0</v>
      </c>
    </row>
    <row r="125" spans="30:31" x14ac:dyDescent="0.25">
      <c r="AD125" s="15" t="s">
        <v>86</v>
      </c>
      <c r="AE125" s="12">
        <f t="shared" si="8"/>
        <v>0</v>
      </c>
    </row>
    <row r="126" spans="30:31" x14ac:dyDescent="0.25">
      <c r="AD126" s="15" t="s">
        <v>86</v>
      </c>
      <c r="AE126" s="12">
        <f t="shared" si="8"/>
        <v>0</v>
      </c>
    </row>
    <row r="127" spans="30:31" x14ac:dyDescent="0.25">
      <c r="AD127" s="15" t="s">
        <v>86</v>
      </c>
      <c r="AE127" s="12">
        <f t="shared" si="8"/>
        <v>0</v>
      </c>
    </row>
    <row r="128" spans="30:31" x14ac:dyDescent="0.25">
      <c r="AD128" s="15" t="s">
        <v>86</v>
      </c>
      <c r="AE128" s="12">
        <f t="shared" si="8"/>
        <v>0</v>
      </c>
    </row>
    <row r="129" spans="30:31" x14ac:dyDescent="0.25">
      <c r="AD129" s="15" t="s">
        <v>86</v>
      </c>
      <c r="AE129" s="12">
        <f t="shared" si="8"/>
        <v>0</v>
      </c>
    </row>
    <row r="130" spans="30:31" x14ac:dyDescent="0.25">
      <c r="AD130" s="15" t="s">
        <v>86</v>
      </c>
      <c r="AE130" s="12">
        <f t="shared" si="8"/>
        <v>0</v>
      </c>
    </row>
    <row r="131" spans="30:31" x14ac:dyDescent="0.25">
      <c r="AD131" s="15" t="s">
        <v>86</v>
      </c>
      <c r="AE131" s="12">
        <f t="shared" si="8"/>
        <v>0</v>
      </c>
    </row>
    <row r="132" spans="30:31" x14ac:dyDescent="0.25">
      <c r="AD132" s="15" t="s">
        <v>86</v>
      </c>
      <c r="AE132" s="12">
        <f t="shared" si="8"/>
        <v>0</v>
      </c>
    </row>
    <row r="133" spans="30:31" x14ac:dyDescent="0.25">
      <c r="AD133" s="15" t="s">
        <v>86</v>
      </c>
      <c r="AE133" s="12">
        <f t="shared" si="8"/>
        <v>0</v>
      </c>
    </row>
    <row r="134" spans="30:31" x14ac:dyDescent="0.25">
      <c r="AD134" s="15" t="s">
        <v>86</v>
      </c>
      <c r="AE134" s="12">
        <f t="shared" si="8"/>
        <v>0</v>
      </c>
    </row>
    <row r="135" spans="30:31" x14ac:dyDescent="0.25">
      <c r="AD135" s="15" t="s">
        <v>86</v>
      </c>
      <c r="AE135" s="12">
        <f t="shared" ref="AE135:AE163" si="9">+I135*N135</f>
        <v>0</v>
      </c>
    </row>
    <row r="136" spans="30:31" x14ac:dyDescent="0.25">
      <c r="AD136" s="15" t="s">
        <v>86</v>
      </c>
      <c r="AE136" s="12">
        <f t="shared" si="9"/>
        <v>0</v>
      </c>
    </row>
    <row r="137" spans="30:31" x14ac:dyDescent="0.25">
      <c r="AD137" s="15" t="s">
        <v>86</v>
      </c>
      <c r="AE137" s="12">
        <f t="shared" si="9"/>
        <v>0</v>
      </c>
    </row>
    <row r="138" spans="30:31" x14ac:dyDescent="0.25">
      <c r="AD138" s="15" t="s">
        <v>86</v>
      </c>
      <c r="AE138" s="12">
        <f t="shared" si="9"/>
        <v>0</v>
      </c>
    </row>
    <row r="139" spans="30:31" x14ac:dyDescent="0.25">
      <c r="AD139" s="15" t="s">
        <v>86</v>
      </c>
      <c r="AE139" s="12">
        <f t="shared" si="9"/>
        <v>0</v>
      </c>
    </row>
    <row r="140" spans="30:31" x14ac:dyDescent="0.25">
      <c r="AD140" s="15" t="s">
        <v>86</v>
      </c>
      <c r="AE140" s="12">
        <f t="shared" si="9"/>
        <v>0</v>
      </c>
    </row>
    <row r="141" spans="30:31" x14ac:dyDescent="0.25">
      <c r="AD141" s="15" t="s">
        <v>86</v>
      </c>
      <c r="AE141" s="12">
        <f t="shared" si="9"/>
        <v>0</v>
      </c>
    </row>
    <row r="142" spans="30:31" x14ac:dyDescent="0.25">
      <c r="AD142" s="15" t="s">
        <v>86</v>
      </c>
      <c r="AE142" s="12">
        <f t="shared" si="9"/>
        <v>0</v>
      </c>
    </row>
    <row r="143" spans="30:31" x14ac:dyDescent="0.25">
      <c r="AD143" s="15" t="s">
        <v>86</v>
      </c>
      <c r="AE143" s="12">
        <f t="shared" si="9"/>
        <v>0</v>
      </c>
    </row>
    <row r="144" spans="30:31" x14ac:dyDescent="0.25">
      <c r="AD144" s="15" t="s">
        <v>86</v>
      </c>
      <c r="AE144" s="12">
        <f t="shared" si="9"/>
        <v>0</v>
      </c>
    </row>
    <row r="145" spans="30:31" x14ac:dyDescent="0.25">
      <c r="AD145" s="15" t="s">
        <v>86</v>
      </c>
      <c r="AE145" s="12">
        <f t="shared" si="9"/>
        <v>0</v>
      </c>
    </row>
    <row r="146" spans="30:31" x14ac:dyDescent="0.25">
      <c r="AD146" s="15" t="s">
        <v>86</v>
      </c>
      <c r="AE146" s="12">
        <f t="shared" si="9"/>
        <v>0</v>
      </c>
    </row>
    <row r="147" spans="30:31" x14ac:dyDescent="0.25">
      <c r="AD147" s="15" t="s">
        <v>86</v>
      </c>
      <c r="AE147" s="12">
        <f t="shared" si="9"/>
        <v>0</v>
      </c>
    </row>
    <row r="148" spans="30:31" x14ac:dyDescent="0.25">
      <c r="AD148" s="15" t="s">
        <v>86</v>
      </c>
      <c r="AE148" s="12">
        <f t="shared" si="9"/>
        <v>0</v>
      </c>
    </row>
    <row r="149" spans="30:31" x14ac:dyDescent="0.25">
      <c r="AD149" s="15" t="s">
        <v>86</v>
      </c>
      <c r="AE149" s="12">
        <f t="shared" si="9"/>
        <v>0</v>
      </c>
    </row>
    <row r="150" spans="30:31" x14ac:dyDescent="0.25">
      <c r="AD150" s="15" t="s">
        <v>86</v>
      </c>
      <c r="AE150" s="12">
        <f t="shared" si="9"/>
        <v>0</v>
      </c>
    </row>
    <row r="151" spans="30:31" x14ac:dyDescent="0.25">
      <c r="AD151" s="15" t="s">
        <v>86</v>
      </c>
      <c r="AE151" s="12">
        <f t="shared" si="9"/>
        <v>0</v>
      </c>
    </row>
    <row r="152" spans="30:31" x14ac:dyDescent="0.25">
      <c r="AD152" s="15" t="s">
        <v>86</v>
      </c>
      <c r="AE152" s="12">
        <f t="shared" si="9"/>
        <v>0</v>
      </c>
    </row>
    <row r="153" spans="30:31" x14ac:dyDescent="0.25">
      <c r="AD153" s="15" t="s">
        <v>86</v>
      </c>
      <c r="AE153" s="12">
        <f t="shared" si="9"/>
        <v>0</v>
      </c>
    </row>
    <row r="154" spans="30:31" x14ac:dyDescent="0.25">
      <c r="AD154" s="15" t="s">
        <v>86</v>
      </c>
      <c r="AE154" s="12">
        <f t="shared" si="9"/>
        <v>0</v>
      </c>
    </row>
    <row r="155" spans="30:31" x14ac:dyDescent="0.25">
      <c r="AD155" s="15" t="s">
        <v>86</v>
      </c>
      <c r="AE155" s="12">
        <f t="shared" si="9"/>
        <v>0</v>
      </c>
    </row>
    <row r="156" spans="30:31" x14ac:dyDescent="0.25">
      <c r="AD156" s="15" t="s">
        <v>86</v>
      </c>
      <c r="AE156" s="12">
        <f t="shared" si="9"/>
        <v>0</v>
      </c>
    </row>
    <row r="157" spans="30:31" x14ac:dyDescent="0.25">
      <c r="AD157" s="15" t="s">
        <v>86</v>
      </c>
      <c r="AE157" s="12">
        <f t="shared" si="9"/>
        <v>0</v>
      </c>
    </row>
    <row r="158" spans="30:31" x14ac:dyDescent="0.25">
      <c r="AD158" s="15" t="s">
        <v>86</v>
      </c>
      <c r="AE158" s="12">
        <f t="shared" si="9"/>
        <v>0</v>
      </c>
    </row>
    <row r="159" spans="30:31" x14ac:dyDescent="0.25">
      <c r="AD159" s="15" t="s">
        <v>86</v>
      </c>
      <c r="AE159" s="12">
        <f t="shared" si="9"/>
        <v>0</v>
      </c>
    </row>
    <row r="160" spans="30:31" x14ac:dyDescent="0.25">
      <c r="AD160" s="15" t="s">
        <v>86</v>
      </c>
      <c r="AE160" s="12">
        <f t="shared" si="9"/>
        <v>0</v>
      </c>
    </row>
    <row r="161" spans="30:31" x14ac:dyDescent="0.25">
      <c r="AD161" s="15" t="s">
        <v>86</v>
      </c>
      <c r="AE161" s="12">
        <f t="shared" si="9"/>
        <v>0</v>
      </c>
    </row>
    <row r="162" spans="30:31" x14ac:dyDescent="0.25">
      <c r="AD162" s="15" t="s">
        <v>86</v>
      </c>
      <c r="AE162" s="12">
        <f t="shared" si="9"/>
        <v>0</v>
      </c>
    </row>
    <row r="163" spans="30:31" x14ac:dyDescent="0.25">
      <c r="AD163" s="15" t="s">
        <v>86</v>
      </c>
      <c r="AE163" s="12">
        <f t="shared" si="9"/>
        <v>0</v>
      </c>
    </row>
    <row r="164" spans="30:31" x14ac:dyDescent="0.25">
      <c r="AD164" s="15" t="s">
        <v>86</v>
      </c>
      <c r="AE164" s="12">
        <f t="shared" ref="AE164:AE173" si="10">+I164*N164</f>
        <v>0</v>
      </c>
    </row>
    <row r="165" spans="30:31" x14ac:dyDescent="0.25">
      <c r="AD165" s="15" t="s">
        <v>86</v>
      </c>
      <c r="AE165" s="12">
        <f t="shared" si="10"/>
        <v>0</v>
      </c>
    </row>
    <row r="166" spans="30:31" x14ac:dyDescent="0.25">
      <c r="AD166" s="15" t="s">
        <v>86</v>
      </c>
      <c r="AE166" s="12">
        <f t="shared" si="10"/>
        <v>0</v>
      </c>
    </row>
    <row r="167" spans="30:31" x14ac:dyDescent="0.25">
      <c r="AD167" s="15" t="s">
        <v>86</v>
      </c>
      <c r="AE167" s="12">
        <f t="shared" si="10"/>
        <v>0</v>
      </c>
    </row>
    <row r="168" spans="30:31" x14ac:dyDescent="0.25">
      <c r="AD168" s="15" t="s">
        <v>86</v>
      </c>
      <c r="AE168" s="12">
        <f t="shared" si="10"/>
        <v>0</v>
      </c>
    </row>
    <row r="169" spans="30:31" x14ac:dyDescent="0.25">
      <c r="AD169" s="15" t="s">
        <v>86</v>
      </c>
      <c r="AE169" s="12">
        <f t="shared" si="10"/>
        <v>0</v>
      </c>
    </row>
    <row r="170" spans="30:31" x14ac:dyDescent="0.25">
      <c r="AD170" s="15" t="s">
        <v>86</v>
      </c>
      <c r="AE170" s="12">
        <f t="shared" si="10"/>
        <v>0</v>
      </c>
    </row>
    <row r="171" spans="30:31" x14ac:dyDescent="0.25">
      <c r="AD171" s="15" t="s">
        <v>86</v>
      </c>
      <c r="AE171" s="12">
        <f t="shared" si="10"/>
        <v>0</v>
      </c>
    </row>
    <row r="172" spans="30:31" x14ac:dyDescent="0.25">
      <c r="AD172" s="15" t="s">
        <v>86</v>
      </c>
      <c r="AE172" s="12">
        <f t="shared" si="10"/>
        <v>0</v>
      </c>
    </row>
    <row r="173" spans="30:31" x14ac:dyDescent="0.25">
      <c r="AD173" s="15" t="s">
        <v>86</v>
      </c>
      <c r="AE173" s="12">
        <f t="shared" si="10"/>
        <v>0</v>
      </c>
    </row>
    <row r="174" spans="30:31" x14ac:dyDescent="0.25">
      <c r="AD174" s="15" t="s">
        <v>86</v>
      </c>
      <c r="AE174" s="12">
        <f t="shared" ref="AE174:AE178" si="11">+I174*N174</f>
        <v>0</v>
      </c>
    </row>
    <row r="175" spans="30:31" x14ac:dyDescent="0.25">
      <c r="AD175" s="15" t="s">
        <v>86</v>
      </c>
      <c r="AE175" s="12">
        <f t="shared" si="11"/>
        <v>0</v>
      </c>
    </row>
    <row r="176" spans="30:31" x14ac:dyDescent="0.25">
      <c r="AD176" s="15" t="s">
        <v>86</v>
      </c>
      <c r="AE176" s="12">
        <f t="shared" si="11"/>
        <v>0</v>
      </c>
    </row>
    <row r="177" spans="30:31" x14ac:dyDescent="0.25">
      <c r="AD177" s="15" t="s">
        <v>86</v>
      </c>
      <c r="AE177" s="12">
        <f t="shared" si="11"/>
        <v>0</v>
      </c>
    </row>
    <row r="178" spans="30:31" x14ac:dyDescent="0.25">
      <c r="AD178" s="15" t="s">
        <v>86</v>
      </c>
      <c r="AE178" s="12">
        <f t="shared" si="11"/>
        <v>0</v>
      </c>
    </row>
    <row r="179" spans="30:31" x14ac:dyDescent="0.25">
      <c r="AD179" s="15" t="s">
        <v>86</v>
      </c>
      <c r="AE179" s="12">
        <f t="shared" ref="AE179:AE180" si="12">+I179*N179</f>
        <v>0</v>
      </c>
    </row>
    <row r="180" spans="30:31" x14ac:dyDescent="0.25">
      <c r="AD180" s="15" t="s">
        <v>86</v>
      </c>
      <c r="AE180" s="12">
        <f t="shared" si="12"/>
        <v>0</v>
      </c>
    </row>
    <row r="181" spans="30:31" x14ac:dyDescent="0.25">
      <c r="AD181" s="15" t="s">
        <v>86</v>
      </c>
      <c r="AE181" s="12">
        <f t="shared" ref="AE181:AE185" si="13">+I181*N181</f>
        <v>0</v>
      </c>
    </row>
    <row r="182" spans="30:31" x14ac:dyDescent="0.25">
      <c r="AD182" s="15" t="s">
        <v>86</v>
      </c>
      <c r="AE182" s="12">
        <f t="shared" si="13"/>
        <v>0</v>
      </c>
    </row>
    <row r="183" spans="30:31" x14ac:dyDescent="0.25">
      <c r="AD183" s="15" t="s">
        <v>86</v>
      </c>
      <c r="AE183" s="12">
        <f t="shared" si="13"/>
        <v>0</v>
      </c>
    </row>
    <row r="184" spans="30:31" x14ac:dyDescent="0.25">
      <c r="AD184" s="15" t="s">
        <v>86</v>
      </c>
      <c r="AE184" s="12">
        <f t="shared" si="13"/>
        <v>0</v>
      </c>
    </row>
    <row r="185" spans="30:31" x14ac:dyDescent="0.25">
      <c r="AD185" s="15" t="s">
        <v>86</v>
      </c>
      <c r="AE185" s="12">
        <f t="shared" si="13"/>
        <v>0</v>
      </c>
    </row>
    <row r="186" spans="30:31" x14ac:dyDescent="0.25">
      <c r="AD186" s="15" t="s">
        <v>86</v>
      </c>
      <c r="AE186" s="12">
        <f t="shared" ref="AE186:AE189" si="14">+I186*N186</f>
        <v>0</v>
      </c>
    </row>
    <row r="187" spans="30:31" x14ac:dyDescent="0.25">
      <c r="AD187" s="15" t="s">
        <v>86</v>
      </c>
      <c r="AE187" s="12">
        <f t="shared" si="14"/>
        <v>0</v>
      </c>
    </row>
    <row r="188" spans="30:31" x14ac:dyDescent="0.25">
      <c r="AD188" s="15" t="s">
        <v>86</v>
      </c>
      <c r="AE188" s="12">
        <f t="shared" si="14"/>
        <v>0</v>
      </c>
    </row>
    <row r="189" spans="30:31" x14ac:dyDescent="0.25">
      <c r="AD189" s="15" t="s">
        <v>86</v>
      </c>
      <c r="AE189" s="12">
        <f t="shared" si="14"/>
        <v>0</v>
      </c>
    </row>
    <row r="190" spans="30:31" x14ac:dyDescent="0.25">
      <c r="AD190" s="15" t="s">
        <v>86</v>
      </c>
      <c r="AE190" s="12">
        <f t="shared" ref="AE190" si="15">+I190*N190</f>
        <v>0</v>
      </c>
    </row>
    <row r="191" spans="30:31" x14ac:dyDescent="0.25">
      <c r="AD191" s="15" t="s">
        <v>86</v>
      </c>
      <c r="AE191" s="12">
        <f t="shared" ref="AE191:AE193" si="16">+I191*N191</f>
        <v>0</v>
      </c>
    </row>
    <row r="192" spans="30:31" x14ac:dyDescent="0.25">
      <c r="AD192" s="15" t="s">
        <v>86</v>
      </c>
      <c r="AE192" s="12">
        <f t="shared" si="16"/>
        <v>0</v>
      </c>
    </row>
    <row r="193" spans="30:31" x14ac:dyDescent="0.25">
      <c r="AD193" s="15" t="s">
        <v>86</v>
      </c>
      <c r="AE193" s="12">
        <f t="shared" si="16"/>
        <v>0</v>
      </c>
    </row>
    <row r="194" spans="30:31" x14ac:dyDescent="0.25">
      <c r="AD194" s="15" t="s">
        <v>86</v>
      </c>
      <c r="AE194" s="12">
        <f t="shared" ref="AE194:AE197" si="17">+I194*N194</f>
        <v>0</v>
      </c>
    </row>
    <row r="195" spans="30:31" x14ac:dyDescent="0.25">
      <c r="AD195" s="15" t="s">
        <v>86</v>
      </c>
      <c r="AE195" s="12">
        <f t="shared" si="17"/>
        <v>0</v>
      </c>
    </row>
    <row r="196" spans="30:31" x14ac:dyDescent="0.25">
      <c r="AD196" s="15" t="s">
        <v>86</v>
      </c>
      <c r="AE196" s="12">
        <f t="shared" si="17"/>
        <v>0</v>
      </c>
    </row>
    <row r="197" spans="30:31" x14ac:dyDescent="0.25">
      <c r="AD197" s="15" t="s">
        <v>86</v>
      </c>
      <c r="AE197" s="12">
        <f t="shared" si="17"/>
        <v>0</v>
      </c>
    </row>
    <row r="198" spans="30:31" x14ac:dyDescent="0.25">
      <c r="AD198" s="15" t="s">
        <v>86</v>
      </c>
      <c r="AE198" s="12">
        <f t="shared" ref="AE198:AE201" si="18">+I198*N198</f>
        <v>0</v>
      </c>
    </row>
    <row r="199" spans="30:31" x14ac:dyDescent="0.25">
      <c r="AD199" s="15" t="s">
        <v>86</v>
      </c>
      <c r="AE199" s="12">
        <f t="shared" si="18"/>
        <v>0</v>
      </c>
    </row>
    <row r="200" spans="30:31" x14ac:dyDescent="0.25">
      <c r="AD200" s="15" t="s">
        <v>86</v>
      </c>
      <c r="AE200" s="12">
        <f t="shared" si="18"/>
        <v>0</v>
      </c>
    </row>
    <row r="201" spans="30:31" x14ac:dyDescent="0.25">
      <c r="AD201" s="15" t="s">
        <v>86</v>
      </c>
      <c r="AE201" s="12">
        <f t="shared" si="18"/>
        <v>0</v>
      </c>
    </row>
    <row r="202" spans="30:31" x14ac:dyDescent="0.25">
      <c r="AD202" s="15" t="s">
        <v>86</v>
      </c>
      <c r="AE202" s="12">
        <f t="shared" ref="AE202" si="19">+I202*N202</f>
        <v>0</v>
      </c>
    </row>
  </sheetData>
  <autoFilter ref="B3:AE16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49"/>
  <sheetViews>
    <sheetView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B4" sqref="B4"/>
    </sheetView>
  </sheetViews>
  <sheetFormatPr defaultRowHeight="15" x14ac:dyDescent="0.25"/>
  <cols>
    <col min="1" max="1" width="2.85546875" customWidth="1"/>
    <col min="2" max="2" width="10.140625" bestFit="1" customWidth="1"/>
    <col min="7" max="7" width="17.42578125" bestFit="1" customWidth="1"/>
    <col min="29" max="29" width="14.7109375" bestFit="1" customWidth="1"/>
    <col min="30" max="30" width="15.140625" bestFit="1" customWidth="1"/>
  </cols>
  <sheetData>
    <row r="1" spans="2:31" ht="14.45" x14ac:dyDescent="0.3">
      <c r="AD1" s="9" t="s">
        <v>11</v>
      </c>
      <c r="AE1" s="10">
        <f>+SUBTOTAL(9,AE3:AE509)</f>
        <v>637.07000000000005</v>
      </c>
    </row>
    <row r="2" spans="2:31" ht="14.45" x14ac:dyDescent="0.3">
      <c r="B2" s="5" t="s">
        <v>0</v>
      </c>
      <c r="C2" s="5" t="s">
        <v>65</v>
      </c>
      <c r="D2" s="5" t="s">
        <v>58</v>
      </c>
      <c r="E2" s="5" t="s">
        <v>56</v>
      </c>
      <c r="F2" s="5" t="s">
        <v>57</v>
      </c>
      <c r="G2" s="5" t="s">
        <v>55</v>
      </c>
      <c r="H2" s="5" t="s">
        <v>59</v>
      </c>
      <c r="I2" s="5" t="s">
        <v>60</v>
      </c>
      <c r="J2" s="5" t="s">
        <v>61</v>
      </c>
      <c r="K2" s="5" t="s">
        <v>66</v>
      </c>
      <c r="L2" s="5" t="s">
        <v>67</v>
      </c>
      <c r="M2" s="5" t="s">
        <v>68</v>
      </c>
      <c r="N2" s="5" t="s">
        <v>62</v>
      </c>
      <c r="O2" s="5" t="s">
        <v>69</v>
      </c>
      <c r="P2" s="5" t="s">
        <v>70</v>
      </c>
      <c r="Q2" s="5" t="s">
        <v>71</v>
      </c>
      <c r="R2" s="5" t="s">
        <v>72</v>
      </c>
      <c r="S2" s="5" t="s">
        <v>73</v>
      </c>
      <c r="T2" s="5" t="s">
        <v>74</v>
      </c>
      <c r="U2" s="5" t="s">
        <v>75</v>
      </c>
      <c r="V2" s="5" t="s">
        <v>76</v>
      </c>
      <c r="W2" s="5" t="s">
        <v>77</v>
      </c>
      <c r="X2" s="5" t="s">
        <v>78</v>
      </c>
      <c r="Y2" s="5" t="s">
        <v>79</v>
      </c>
      <c r="Z2" s="5" t="s">
        <v>80</v>
      </c>
      <c r="AA2" s="5" t="s">
        <v>81</v>
      </c>
      <c r="AB2" s="5" t="s">
        <v>82</v>
      </c>
      <c r="AC2" s="5" t="s">
        <v>83</v>
      </c>
      <c r="AD2" s="5" t="s">
        <v>84</v>
      </c>
      <c r="AE2" s="5" t="s">
        <v>63</v>
      </c>
    </row>
    <row r="3" spans="2:31" ht="14.45" x14ac:dyDescent="0.3">
      <c r="B3" t="s">
        <v>2201</v>
      </c>
      <c r="C3" s="76">
        <v>20</v>
      </c>
      <c r="D3" s="76" t="s">
        <v>1253</v>
      </c>
      <c r="E3" s="76" t="s">
        <v>1254</v>
      </c>
      <c r="F3" s="76">
        <v>83904003</v>
      </c>
      <c r="G3" s="77" t="s">
        <v>1255</v>
      </c>
      <c r="H3" s="76">
        <v>266</v>
      </c>
      <c r="I3">
        <v>220.4</v>
      </c>
      <c r="J3" s="76">
        <v>120</v>
      </c>
      <c r="K3" s="76" t="s">
        <v>905</v>
      </c>
      <c r="L3" s="76"/>
      <c r="M3" s="76" t="s">
        <v>1256</v>
      </c>
      <c r="N3" s="76">
        <v>1</v>
      </c>
      <c r="O3" s="76">
        <v>3.1479285269286899E+17</v>
      </c>
      <c r="P3" s="76" t="s">
        <v>2208</v>
      </c>
      <c r="Q3" s="78">
        <v>46235</v>
      </c>
      <c r="R3" s="78">
        <v>46241</v>
      </c>
      <c r="S3" s="76" t="s">
        <v>907</v>
      </c>
      <c r="T3" s="76" t="s">
        <v>908</v>
      </c>
      <c r="U3" s="78">
        <v>46245</v>
      </c>
      <c r="V3" s="76" t="s">
        <v>909</v>
      </c>
      <c r="W3" s="77">
        <v>1490711505112300</v>
      </c>
      <c r="X3" s="77" t="s">
        <v>2209</v>
      </c>
      <c r="Y3" s="76" t="s">
        <v>2210</v>
      </c>
      <c r="Z3" s="76" t="s">
        <v>910</v>
      </c>
      <c r="AA3" s="76" t="s">
        <v>1243</v>
      </c>
      <c r="AB3" s="76" t="s">
        <v>1244</v>
      </c>
      <c r="AC3" s="79">
        <v>46245.693969907406</v>
      </c>
      <c r="AD3" s="14" t="s">
        <v>87</v>
      </c>
      <c r="AE3" s="12">
        <f>+N3*I3</f>
        <v>220.4</v>
      </c>
    </row>
    <row r="4" spans="2:31" ht="14.45" x14ac:dyDescent="0.3">
      <c r="B4" t="s">
        <v>2853</v>
      </c>
      <c r="C4" s="80">
        <v>98</v>
      </c>
      <c r="D4" s="80" t="s">
        <v>1249</v>
      </c>
      <c r="E4" s="80">
        <v>80784063</v>
      </c>
      <c r="F4" s="80">
        <v>80840352</v>
      </c>
      <c r="G4" s="82" t="s">
        <v>888</v>
      </c>
      <c r="H4" s="80">
        <v>475</v>
      </c>
      <c r="I4" s="80">
        <v>416.67</v>
      </c>
      <c r="J4" s="80">
        <v>0</v>
      </c>
      <c r="K4" s="80" t="s">
        <v>905</v>
      </c>
      <c r="L4" s="80"/>
      <c r="M4" s="80" t="s">
        <v>933</v>
      </c>
      <c r="N4" s="80">
        <v>1</v>
      </c>
      <c r="O4" s="80">
        <v>3.0887446364100998E+17</v>
      </c>
      <c r="P4" s="80" t="s">
        <v>3003</v>
      </c>
      <c r="Q4" s="81">
        <v>46223</v>
      </c>
      <c r="R4" s="81">
        <v>46242</v>
      </c>
      <c r="S4" s="80" t="s">
        <v>907</v>
      </c>
      <c r="T4" s="80" t="s">
        <v>908</v>
      </c>
      <c r="U4" s="81">
        <v>46251</v>
      </c>
      <c r="V4" s="80" t="s">
        <v>909</v>
      </c>
      <c r="W4" s="80">
        <v>1490711505154340</v>
      </c>
      <c r="X4" s="82" t="s">
        <v>3004</v>
      </c>
      <c r="Y4" s="80" t="s">
        <v>2996</v>
      </c>
      <c r="Z4" s="80" t="s">
        <v>910</v>
      </c>
      <c r="AA4" s="80" t="s">
        <v>1224</v>
      </c>
      <c r="AB4" s="80" t="s">
        <v>1666</v>
      </c>
      <c r="AC4" s="83">
        <v>46251.67728009259</v>
      </c>
      <c r="AD4" s="14" t="s">
        <v>87</v>
      </c>
      <c r="AE4" s="12">
        <f>+N4*I4</f>
        <v>416.67</v>
      </c>
    </row>
    <row r="5" spans="2:31" ht="14.45" x14ac:dyDescent="0.3">
      <c r="AD5" s="14" t="s">
        <v>87</v>
      </c>
      <c r="AE5" s="12">
        <f>+N5*I5</f>
        <v>0</v>
      </c>
    </row>
    <row r="6" spans="2:31" ht="14.45" x14ac:dyDescent="0.3">
      <c r="AD6" s="14" t="s">
        <v>87</v>
      </c>
      <c r="AE6" s="12">
        <f>+N6*I6</f>
        <v>0</v>
      </c>
    </row>
    <row r="7" spans="2:31" ht="14.45" x14ac:dyDescent="0.3">
      <c r="AD7" s="14" t="s">
        <v>87</v>
      </c>
      <c r="AE7" s="12">
        <f t="shared" ref="AE7:AE30" si="0">+I7*N7</f>
        <v>0</v>
      </c>
    </row>
    <row r="8" spans="2:31" ht="14.45" x14ac:dyDescent="0.3">
      <c r="AD8" s="14" t="s">
        <v>87</v>
      </c>
      <c r="AE8" s="12">
        <f t="shared" si="0"/>
        <v>0</v>
      </c>
    </row>
    <row r="9" spans="2:31" ht="14.45" x14ac:dyDescent="0.3">
      <c r="AD9" s="14" t="s">
        <v>87</v>
      </c>
      <c r="AE9" s="12">
        <f t="shared" si="0"/>
        <v>0</v>
      </c>
    </row>
    <row r="10" spans="2:31" ht="14.45" x14ac:dyDescent="0.3">
      <c r="AD10" s="14" t="s">
        <v>87</v>
      </c>
      <c r="AE10" s="12">
        <f t="shared" si="0"/>
        <v>0</v>
      </c>
    </row>
    <row r="11" spans="2:31" ht="14.45" x14ac:dyDescent="0.3">
      <c r="AD11" s="14" t="s">
        <v>87</v>
      </c>
      <c r="AE11" s="12">
        <f t="shared" si="0"/>
        <v>0</v>
      </c>
    </row>
    <row r="12" spans="2:31" ht="14.45" x14ac:dyDescent="0.3">
      <c r="AD12" s="14" t="s">
        <v>87</v>
      </c>
      <c r="AE12" s="12">
        <f t="shared" si="0"/>
        <v>0</v>
      </c>
    </row>
    <row r="13" spans="2:31" ht="14.45" x14ac:dyDescent="0.3">
      <c r="AD13" s="14" t="s">
        <v>87</v>
      </c>
      <c r="AE13" s="12">
        <f t="shared" si="0"/>
        <v>0</v>
      </c>
    </row>
    <row r="14" spans="2:31" ht="14.45" x14ac:dyDescent="0.3">
      <c r="AD14" s="14" t="s">
        <v>87</v>
      </c>
      <c r="AE14" s="12">
        <f t="shared" si="0"/>
        <v>0</v>
      </c>
    </row>
    <row r="15" spans="2:31" ht="14.45" x14ac:dyDescent="0.3">
      <c r="AD15" s="14" t="s">
        <v>87</v>
      </c>
      <c r="AE15" s="12">
        <f t="shared" si="0"/>
        <v>0</v>
      </c>
    </row>
    <row r="16" spans="2:31" ht="14.45" x14ac:dyDescent="0.3">
      <c r="AD16" s="14" t="s">
        <v>87</v>
      </c>
      <c r="AE16" s="12">
        <f t="shared" si="0"/>
        <v>0</v>
      </c>
    </row>
    <row r="17" spans="30:31" ht="14.45" x14ac:dyDescent="0.3">
      <c r="AD17" s="14" t="s">
        <v>87</v>
      </c>
      <c r="AE17" s="12">
        <f t="shared" si="0"/>
        <v>0</v>
      </c>
    </row>
    <row r="18" spans="30:31" ht="14.45" x14ac:dyDescent="0.3">
      <c r="AD18" s="14" t="s">
        <v>87</v>
      </c>
      <c r="AE18" s="12">
        <f t="shared" si="0"/>
        <v>0</v>
      </c>
    </row>
    <row r="19" spans="30:31" ht="14.45" x14ac:dyDescent="0.3">
      <c r="AD19" s="14" t="s">
        <v>87</v>
      </c>
      <c r="AE19" s="12">
        <f t="shared" si="0"/>
        <v>0</v>
      </c>
    </row>
    <row r="20" spans="30:31" ht="14.45" x14ac:dyDescent="0.3">
      <c r="AD20" s="14" t="s">
        <v>87</v>
      </c>
      <c r="AE20" s="12">
        <f t="shared" si="0"/>
        <v>0</v>
      </c>
    </row>
    <row r="21" spans="30:31" ht="14.45" x14ac:dyDescent="0.3">
      <c r="AD21" s="14" t="s">
        <v>87</v>
      </c>
      <c r="AE21" s="12">
        <f t="shared" si="0"/>
        <v>0</v>
      </c>
    </row>
    <row r="22" spans="30:31" ht="14.45" x14ac:dyDescent="0.3">
      <c r="AD22" s="14" t="s">
        <v>87</v>
      </c>
      <c r="AE22" s="12">
        <f t="shared" si="0"/>
        <v>0</v>
      </c>
    </row>
    <row r="23" spans="30:31" ht="14.45" x14ac:dyDescent="0.3">
      <c r="AD23" s="14" t="s">
        <v>87</v>
      </c>
      <c r="AE23" s="12">
        <f t="shared" si="0"/>
        <v>0</v>
      </c>
    </row>
    <row r="24" spans="30:31" ht="14.45" x14ac:dyDescent="0.3">
      <c r="AD24" s="14" t="s">
        <v>87</v>
      </c>
      <c r="AE24" s="12">
        <f t="shared" si="0"/>
        <v>0</v>
      </c>
    </row>
    <row r="25" spans="30:31" ht="14.45" x14ac:dyDescent="0.3">
      <c r="AD25" s="14" t="s">
        <v>87</v>
      </c>
      <c r="AE25" s="12">
        <f t="shared" si="0"/>
        <v>0</v>
      </c>
    </row>
    <row r="26" spans="30:31" ht="14.45" x14ac:dyDescent="0.3">
      <c r="AD26" s="14" t="s">
        <v>87</v>
      </c>
      <c r="AE26" s="12">
        <f t="shared" si="0"/>
        <v>0</v>
      </c>
    </row>
    <row r="27" spans="30:31" x14ac:dyDescent="0.25">
      <c r="AD27" s="14" t="s">
        <v>87</v>
      </c>
      <c r="AE27" s="12">
        <f t="shared" si="0"/>
        <v>0</v>
      </c>
    </row>
    <row r="28" spans="30:31" x14ac:dyDescent="0.25">
      <c r="AD28" s="14" t="s">
        <v>87</v>
      </c>
      <c r="AE28" s="12">
        <f t="shared" si="0"/>
        <v>0</v>
      </c>
    </row>
    <row r="29" spans="30:31" x14ac:dyDescent="0.25">
      <c r="AD29" s="14" t="s">
        <v>87</v>
      </c>
      <c r="AE29" s="12">
        <f t="shared" si="0"/>
        <v>0</v>
      </c>
    </row>
    <row r="30" spans="30:31" x14ac:dyDescent="0.25">
      <c r="AD30" s="14" t="s">
        <v>87</v>
      </c>
      <c r="AE30" s="12">
        <f t="shared" si="0"/>
        <v>0</v>
      </c>
    </row>
    <row r="31" spans="30:31" x14ac:dyDescent="0.25">
      <c r="AD31" s="14" t="s">
        <v>87</v>
      </c>
      <c r="AE31" s="12">
        <f t="shared" ref="AE31:AE49" si="1">+I31*N31</f>
        <v>0</v>
      </c>
    </row>
    <row r="32" spans="30:31" x14ac:dyDescent="0.25">
      <c r="AD32" s="14" t="s">
        <v>87</v>
      </c>
      <c r="AE32" s="12">
        <f t="shared" si="1"/>
        <v>0</v>
      </c>
    </row>
    <row r="33" spans="30:31" x14ac:dyDescent="0.25">
      <c r="AD33" s="14" t="s">
        <v>87</v>
      </c>
      <c r="AE33" s="12">
        <f t="shared" si="1"/>
        <v>0</v>
      </c>
    </row>
    <row r="34" spans="30:31" x14ac:dyDescent="0.25">
      <c r="AD34" s="14" t="s">
        <v>87</v>
      </c>
      <c r="AE34" s="12">
        <f t="shared" si="1"/>
        <v>0</v>
      </c>
    </row>
    <row r="35" spans="30:31" x14ac:dyDescent="0.25">
      <c r="AD35" s="14" t="s">
        <v>87</v>
      </c>
      <c r="AE35" s="12">
        <f t="shared" si="1"/>
        <v>0</v>
      </c>
    </row>
    <row r="36" spans="30:31" x14ac:dyDescent="0.25">
      <c r="AD36" s="14" t="s">
        <v>87</v>
      </c>
      <c r="AE36" s="12">
        <f t="shared" si="1"/>
        <v>0</v>
      </c>
    </row>
    <row r="37" spans="30:31" x14ac:dyDescent="0.25">
      <c r="AD37" s="14" t="s">
        <v>87</v>
      </c>
      <c r="AE37" s="12">
        <f t="shared" si="1"/>
        <v>0</v>
      </c>
    </row>
    <row r="38" spans="30:31" x14ac:dyDescent="0.25">
      <c r="AD38" s="14" t="s">
        <v>87</v>
      </c>
      <c r="AE38" s="12">
        <f t="shared" si="1"/>
        <v>0</v>
      </c>
    </row>
    <row r="39" spans="30:31" x14ac:dyDescent="0.25">
      <c r="AD39" s="14" t="s">
        <v>87</v>
      </c>
      <c r="AE39" s="12">
        <f t="shared" si="1"/>
        <v>0</v>
      </c>
    </row>
    <row r="40" spans="30:31" x14ac:dyDescent="0.25">
      <c r="AD40" s="14" t="s">
        <v>87</v>
      </c>
      <c r="AE40" s="12">
        <f t="shared" si="1"/>
        <v>0</v>
      </c>
    </row>
    <row r="41" spans="30:31" x14ac:dyDescent="0.25">
      <c r="AD41" s="14" t="s">
        <v>87</v>
      </c>
      <c r="AE41" s="12">
        <f t="shared" si="1"/>
        <v>0</v>
      </c>
    </row>
    <row r="42" spans="30:31" x14ac:dyDescent="0.25">
      <c r="AD42" s="14" t="s">
        <v>87</v>
      </c>
      <c r="AE42" s="12">
        <f t="shared" si="1"/>
        <v>0</v>
      </c>
    </row>
    <row r="43" spans="30:31" x14ac:dyDescent="0.25">
      <c r="AD43" s="14" t="s">
        <v>87</v>
      </c>
      <c r="AE43" s="12">
        <f t="shared" si="1"/>
        <v>0</v>
      </c>
    </row>
    <row r="44" spans="30:31" x14ac:dyDescent="0.25">
      <c r="AD44" s="14" t="s">
        <v>87</v>
      </c>
      <c r="AE44" s="12">
        <f t="shared" si="1"/>
        <v>0</v>
      </c>
    </row>
    <row r="45" spans="30:31" x14ac:dyDescent="0.25">
      <c r="AD45" s="14" t="s">
        <v>87</v>
      </c>
      <c r="AE45" s="12">
        <f t="shared" si="1"/>
        <v>0</v>
      </c>
    </row>
    <row r="46" spans="30:31" x14ac:dyDescent="0.25">
      <c r="AD46" s="14" t="s">
        <v>87</v>
      </c>
      <c r="AE46" s="12">
        <f t="shared" si="1"/>
        <v>0</v>
      </c>
    </row>
    <row r="47" spans="30:31" x14ac:dyDescent="0.25">
      <c r="AD47" s="14" t="s">
        <v>87</v>
      </c>
      <c r="AE47" s="12">
        <f t="shared" si="1"/>
        <v>0</v>
      </c>
    </row>
    <row r="48" spans="30:31" x14ac:dyDescent="0.25">
      <c r="AD48" s="14" t="s">
        <v>87</v>
      </c>
      <c r="AE48" s="12">
        <f t="shared" si="1"/>
        <v>0</v>
      </c>
    </row>
    <row r="49" spans="30:31" x14ac:dyDescent="0.25">
      <c r="AD49" s="14" t="s">
        <v>87</v>
      </c>
      <c r="AE49" s="12">
        <f t="shared" si="1"/>
        <v>0</v>
      </c>
    </row>
  </sheetData>
  <autoFilter ref="B2:AE15"/>
  <hyperlinks>
    <hyperlink ref="X6" r:id="rId1" display="https://track.delhivery.com/p/14907112854873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 Aug26</vt:lpstr>
      <vt:lpstr>Inventory Aug'26</vt:lpstr>
      <vt:lpstr>Return Summary Apr'26</vt:lpstr>
      <vt:lpstr>Return Details Aug'26</vt:lpstr>
      <vt:lpstr>Damage Details Aug'26</vt:lpstr>
      <vt:lpstr>Damage Other Aug'26</vt:lpstr>
      <vt:lpstr>Inventory Days June'26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2026-08-19T13:00:19Z</dcterms:modified>
</cp:coreProperties>
</file>